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I:\File 35  ( Capex )\E. True up\04. MYT V\Form 4\RCD Working\Data Gap I\Final form 4 &amp; 5 FDG updated\"/>
    </mc:Choice>
  </mc:AlternateContent>
  <bookViews>
    <workbookView xWindow="0" yWindow="0" windowWidth="28800" windowHeight="12300" activeTab="2"/>
  </bookViews>
  <sheets>
    <sheet name="F4" sheetId="1" r:id="rId1"/>
    <sheet name="F4.1" sheetId="2" r:id="rId2"/>
    <sheet name="F4.2" sheetId="3" r:id="rId3"/>
    <sheet name="F4.3" sheetId="4" r:id="rId4"/>
  </sheets>
  <externalReferences>
    <externalReference r:id="rId5"/>
    <externalReference r:id="rId6"/>
    <externalReference r:id="rId7"/>
    <externalReference r:id="rId8"/>
    <externalReference r:id="rId9"/>
    <externalReference r:id="rId10"/>
  </externalReferences>
  <definedNames>
    <definedName name="__123Graph_A" localSheetId="0" hidden="1">[1]CE!#REF!</definedName>
    <definedName name="__123Graph_A" hidden="1">[1]CE!#REF!</definedName>
    <definedName name="__123Graph_ASTNPLF" localSheetId="0" hidden="1">[1]CE!#REF!</definedName>
    <definedName name="__123Graph_ASTNPLF" hidden="1">[1]CE!#REF!</definedName>
    <definedName name="__123Graph_B" localSheetId="0" hidden="1">[1]CE!#REF!</definedName>
    <definedName name="__123Graph_B" hidden="1">[1]CE!#REF!</definedName>
    <definedName name="__123Graph_BSTNPLF" localSheetId="0" hidden="1">[1]CE!#REF!</definedName>
    <definedName name="__123Graph_BSTNPLF" hidden="1">[1]CE!#REF!</definedName>
    <definedName name="__123Graph_C" localSheetId="0" hidden="1">[1]CE!#REF!</definedName>
    <definedName name="__123Graph_C" hidden="1">[1]CE!#REF!</definedName>
    <definedName name="__123Graph_CSTNPLF" localSheetId="0" hidden="1">[1]CE!#REF!</definedName>
    <definedName name="__123Graph_CSTNPLF" hidden="1">[1]CE!#REF!</definedName>
    <definedName name="__123Graph_X" localSheetId="0" hidden="1">[1]CE!#REF!</definedName>
    <definedName name="__123Graph_X" hidden="1">[1]CE!#REF!</definedName>
    <definedName name="__123Graph_XSTNPLF" localSheetId="0" hidden="1">[1]CE!#REF!</definedName>
    <definedName name="__123Graph_XSTNPLF" hidden="1">[1]CE!#REF!</definedName>
    <definedName name="_Fill" localSheetId="0" hidden="1">#REF!</definedName>
    <definedName name="_Fill" hidden="1">#REF!</definedName>
    <definedName name="_xlnm._FilterDatabase" localSheetId="2" hidden="1">'F4.2'!$AY$8:$AZ$8</definedName>
    <definedName name="_Order1" hidden="1">255</definedName>
    <definedName name="new" localSheetId="0" hidden="1">[2]CE!#REF!</definedName>
    <definedName name="new" hidden="1">[2]CE!#REF!</definedName>
    <definedName name="_xlnm.Print_Area" localSheetId="1">'F4.1'!$A$1:$S$34</definedName>
    <definedName name="_xlnm.Print_Area" localSheetId="2">'F4.2'!$A$1:$AX$464</definedName>
    <definedName name="_xlnm.Print_Area" localSheetId="3">'F4.3'!$A$1:$N$3678</definedName>
    <definedName name="_xlnm.Print_Titles" localSheetId="2">'F4.2'!$3:$6</definedName>
    <definedName name="xxxx" localSheetId="0" hidden="1">[3]CE!#REF!</definedName>
    <definedName name="xxxx" hidden="1">[3]CE!#REF!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2" i="1" l="1"/>
  <c r="I3224" i="4" l="1"/>
  <c r="J3224" i="4"/>
  <c r="I3225" i="4"/>
  <c r="J3225" i="4"/>
  <c r="I3226" i="4"/>
  <c r="J3226" i="4"/>
  <c r="M3226" i="4" s="1"/>
  <c r="I3227" i="4"/>
  <c r="J3227" i="4"/>
  <c r="I3228" i="4"/>
  <c r="J3228" i="4"/>
  <c r="M3228" i="4" s="1"/>
  <c r="I3229" i="4"/>
  <c r="J3229" i="4"/>
  <c r="M3229" i="4" s="1"/>
  <c r="I3230" i="4"/>
  <c r="J3230" i="4"/>
  <c r="I3231" i="4"/>
  <c r="J3231" i="4"/>
  <c r="I3232" i="4"/>
  <c r="J3232" i="4"/>
  <c r="M3232" i="4" s="1"/>
  <c r="I3233" i="4"/>
  <c r="J3233" i="4"/>
  <c r="I3234" i="4"/>
  <c r="J3234" i="4"/>
  <c r="I3235" i="4"/>
  <c r="J3235" i="4"/>
  <c r="M3235" i="4" s="1"/>
  <c r="I3236" i="4"/>
  <c r="J3236" i="4"/>
  <c r="I3237" i="4"/>
  <c r="J3237" i="4"/>
  <c r="M3237" i="4" s="1"/>
  <c r="I3238" i="4"/>
  <c r="J3238" i="4"/>
  <c r="M3238" i="4" s="1"/>
  <c r="I3239" i="4"/>
  <c r="J3239" i="4"/>
  <c r="I3240" i="4"/>
  <c r="J3240" i="4"/>
  <c r="I3241" i="4"/>
  <c r="J3241" i="4"/>
  <c r="M3241" i="4" s="1"/>
  <c r="I3242" i="4"/>
  <c r="J3242" i="4"/>
  <c r="I3243" i="4"/>
  <c r="J3243" i="4"/>
  <c r="I3244" i="4"/>
  <c r="J3244" i="4"/>
  <c r="M3244" i="4" s="1"/>
  <c r="I3245" i="4"/>
  <c r="J3245" i="4"/>
  <c r="I3246" i="4"/>
  <c r="J3246" i="4"/>
  <c r="M3246" i="4" s="1"/>
  <c r="I3247" i="4"/>
  <c r="J3247" i="4"/>
  <c r="M3247" i="4" s="1"/>
  <c r="I3248" i="4"/>
  <c r="J3248" i="4"/>
  <c r="I3249" i="4"/>
  <c r="J3249" i="4"/>
  <c r="I3250" i="4"/>
  <c r="J3250" i="4"/>
  <c r="M3250" i="4" s="1"/>
  <c r="I3251" i="4"/>
  <c r="J3251" i="4"/>
  <c r="I3252" i="4"/>
  <c r="J3252" i="4"/>
  <c r="I3253" i="4"/>
  <c r="J3253" i="4"/>
  <c r="M3253" i="4" s="1"/>
  <c r="I3254" i="4"/>
  <c r="J3254" i="4"/>
  <c r="I3255" i="4"/>
  <c r="J3255" i="4"/>
  <c r="M3255" i="4" s="1"/>
  <c r="I3256" i="4"/>
  <c r="J3256" i="4"/>
  <c r="M3256" i="4" s="1"/>
  <c r="I3257" i="4"/>
  <c r="J3257" i="4"/>
  <c r="I3258" i="4"/>
  <c r="J3258" i="4"/>
  <c r="I3259" i="4"/>
  <c r="J3259" i="4"/>
  <c r="M3259" i="4" s="1"/>
  <c r="I3260" i="4"/>
  <c r="J3260" i="4"/>
  <c r="I3261" i="4"/>
  <c r="J3261" i="4"/>
  <c r="I3262" i="4"/>
  <c r="J3262" i="4"/>
  <c r="M3262" i="4" s="1"/>
  <c r="I3263" i="4"/>
  <c r="J3263" i="4"/>
  <c r="I3264" i="4"/>
  <c r="J3264" i="4"/>
  <c r="M3264" i="4" s="1"/>
  <c r="I3265" i="4"/>
  <c r="J3265" i="4"/>
  <c r="M3265" i="4" s="1"/>
  <c r="I3266" i="4"/>
  <c r="J3266" i="4"/>
  <c r="I3267" i="4"/>
  <c r="J3267" i="4"/>
  <c r="I3268" i="4"/>
  <c r="J3268" i="4"/>
  <c r="M3268" i="4" s="1"/>
  <c r="I3269" i="4"/>
  <c r="J3269" i="4"/>
  <c r="I3270" i="4"/>
  <c r="J3270" i="4"/>
  <c r="I3271" i="4"/>
  <c r="J3271" i="4"/>
  <c r="M3271" i="4" s="1"/>
  <c r="I3272" i="4"/>
  <c r="J3272" i="4"/>
  <c r="I3273" i="4"/>
  <c r="J3273" i="4"/>
  <c r="M3273" i="4" s="1"/>
  <c r="I3274" i="4"/>
  <c r="J3274" i="4"/>
  <c r="M3274" i="4" s="1"/>
  <c r="I3275" i="4"/>
  <c r="J3275" i="4"/>
  <c r="I3276" i="4"/>
  <c r="J3276" i="4"/>
  <c r="I3277" i="4"/>
  <c r="J3277" i="4"/>
  <c r="M3277" i="4" s="1"/>
  <c r="I3278" i="4"/>
  <c r="J3278" i="4"/>
  <c r="I3279" i="4"/>
  <c r="J3279" i="4"/>
  <c r="I3280" i="4"/>
  <c r="J3280" i="4"/>
  <c r="M3280" i="4" s="1"/>
  <c r="I3281" i="4"/>
  <c r="J3281" i="4"/>
  <c r="I3282" i="4"/>
  <c r="J3282" i="4"/>
  <c r="M3282" i="4" s="1"/>
  <c r="I3283" i="4"/>
  <c r="J3283" i="4"/>
  <c r="M3283" i="4" s="1"/>
  <c r="I3284" i="4"/>
  <c r="J3284" i="4"/>
  <c r="I3285" i="4"/>
  <c r="J3285" i="4"/>
  <c r="I3286" i="4"/>
  <c r="J3286" i="4"/>
  <c r="M3286" i="4" s="1"/>
  <c r="I3287" i="4"/>
  <c r="J3287" i="4"/>
  <c r="I3288" i="4"/>
  <c r="J3288" i="4"/>
  <c r="I3289" i="4"/>
  <c r="J3289" i="4"/>
  <c r="M3289" i="4" s="1"/>
  <c r="I3290" i="4"/>
  <c r="J3290" i="4"/>
  <c r="I3291" i="4"/>
  <c r="J3291" i="4"/>
  <c r="M3291" i="4" s="1"/>
  <c r="I3292" i="4"/>
  <c r="J3292" i="4"/>
  <c r="M3292" i="4" s="1"/>
  <c r="I3293" i="4"/>
  <c r="J3293" i="4"/>
  <c r="I3294" i="4"/>
  <c r="J3294" i="4"/>
  <c r="I3295" i="4"/>
  <c r="J3295" i="4"/>
  <c r="M3295" i="4" s="1"/>
  <c r="I3296" i="4"/>
  <c r="J3296" i="4"/>
  <c r="I3297" i="4"/>
  <c r="J3297" i="4"/>
  <c r="I3298" i="4"/>
  <c r="J3298" i="4"/>
  <c r="M3298" i="4" s="1"/>
  <c r="I3299" i="4"/>
  <c r="J3299" i="4"/>
  <c r="I3300" i="4"/>
  <c r="J3300" i="4"/>
  <c r="M3300" i="4" s="1"/>
  <c r="I3301" i="4"/>
  <c r="J3301" i="4"/>
  <c r="M3301" i="4" s="1"/>
  <c r="I3302" i="4"/>
  <c r="J3302" i="4"/>
  <c r="I3303" i="4"/>
  <c r="J3303" i="4"/>
  <c r="I3304" i="4"/>
  <c r="J3304" i="4"/>
  <c r="M3304" i="4" s="1"/>
  <c r="I3305" i="4"/>
  <c r="J3305" i="4"/>
  <c r="I3306" i="4"/>
  <c r="J3306" i="4"/>
  <c r="I3307" i="4"/>
  <c r="J3307" i="4"/>
  <c r="M3307" i="4" s="1"/>
  <c r="I3308" i="4"/>
  <c r="J3308" i="4"/>
  <c r="I3309" i="4"/>
  <c r="J3309" i="4"/>
  <c r="M3309" i="4" s="1"/>
  <c r="I3310" i="4"/>
  <c r="J3310" i="4"/>
  <c r="M3310" i="4" s="1"/>
  <c r="I3311" i="4"/>
  <c r="J3311" i="4"/>
  <c r="I3312" i="4"/>
  <c r="J3312" i="4"/>
  <c r="I3313" i="4"/>
  <c r="J3313" i="4"/>
  <c r="M3313" i="4" s="1"/>
  <c r="I3314" i="4"/>
  <c r="J3314" i="4"/>
  <c r="I3315" i="4"/>
  <c r="J3315" i="4"/>
  <c r="I3316" i="4"/>
  <c r="J3316" i="4"/>
  <c r="M3316" i="4" s="1"/>
  <c r="I3317" i="4"/>
  <c r="J3317" i="4"/>
  <c r="I3318" i="4"/>
  <c r="J3318" i="4"/>
  <c r="M3318" i="4" s="1"/>
  <c r="I3319" i="4"/>
  <c r="J3319" i="4"/>
  <c r="M3319" i="4" s="1"/>
  <c r="I3320" i="4"/>
  <c r="J3320" i="4"/>
  <c r="I3321" i="4"/>
  <c r="J3321" i="4"/>
  <c r="I3322" i="4"/>
  <c r="J3322" i="4"/>
  <c r="M3322" i="4" s="1"/>
  <c r="I3323" i="4"/>
  <c r="J3323" i="4"/>
  <c r="I3324" i="4"/>
  <c r="J3324" i="4"/>
  <c r="I3325" i="4"/>
  <c r="J3325" i="4"/>
  <c r="M3325" i="4" s="1"/>
  <c r="I3326" i="4"/>
  <c r="J3326" i="4"/>
  <c r="I3327" i="4"/>
  <c r="J3327" i="4"/>
  <c r="M3327" i="4" s="1"/>
  <c r="I3328" i="4"/>
  <c r="J3328" i="4"/>
  <c r="M3328" i="4" s="1"/>
  <c r="I3329" i="4"/>
  <c r="J3329" i="4"/>
  <c r="I3330" i="4"/>
  <c r="J3330" i="4"/>
  <c r="I3331" i="4"/>
  <c r="J3331" i="4"/>
  <c r="M3331" i="4" s="1"/>
  <c r="I3332" i="4"/>
  <c r="J3332" i="4"/>
  <c r="I3333" i="4"/>
  <c r="J3333" i="4"/>
  <c r="I3334" i="4"/>
  <c r="J3334" i="4"/>
  <c r="M3334" i="4" s="1"/>
  <c r="I3335" i="4"/>
  <c r="J3335" i="4"/>
  <c r="I3336" i="4"/>
  <c r="J3336" i="4"/>
  <c r="M3336" i="4" s="1"/>
  <c r="I3337" i="4"/>
  <c r="J3337" i="4"/>
  <c r="M3337" i="4" s="1"/>
  <c r="I3338" i="4"/>
  <c r="J3338" i="4"/>
  <c r="I3339" i="4"/>
  <c r="J3339" i="4"/>
  <c r="I3340" i="4"/>
  <c r="J3340" i="4"/>
  <c r="M3340" i="4" s="1"/>
  <c r="I3341" i="4"/>
  <c r="J3341" i="4"/>
  <c r="I3342" i="4"/>
  <c r="J3342" i="4"/>
  <c r="I3343" i="4"/>
  <c r="J3343" i="4"/>
  <c r="M3343" i="4" s="1"/>
  <c r="I3344" i="4"/>
  <c r="J3344" i="4"/>
  <c r="I3345" i="4"/>
  <c r="J3345" i="4"/>
  <c r="M3345" i="4" s="1"/>
  <c r="I3346" i="4"/>
  <c r="J3346" i="4"/>
  <c r="M3346" i="4" s="1"/>
  <c r="I3347" i="4"/>
  <c r="J3347" i="4"/>
  <c r="I3348" i="4"/>
  <c r="J3348" i="4"/>
  <c r="I3349" i="4"/>
  <c r="J3349" i="4"/>
  <c r="M3349" i="4" s="1"/>
  <c r="I3350" i="4"/>
  <c r="J3350" i="4"/>
  <c r="I3351" i="4"/>
  <c r="J3351" i="4"/>
  <c r="I3352" i="4"/>
  <c r="J3352" i="4"/>
  <c r="M3352" i="4" s="1"/>
  <c r="I3353" i="4"/>
  <c r="J3353" i="4"/>
  <c r="I3354" i="4"/>
  <c r="J3354" i="4"/>
  <c r="M3354" i="4" s="1"/>
  <c r="I3355" i="4"/>
  <c r="J3355" i="4"/>
  <c r="M3355" i="4" s="1"/>
  <c r="I3356" i="4"/>
  <c r="J3356" i="4"/>
  <c r="I3357" i="4"/>
  <c r="J3357" i="4"/>
  <c r="I3358" i="4"/>
  <c r="J3358" i="4"/>
  <c r="M3358" i="4" s="1"/>
  <c r="I3359" i="4"/>
  <c r="J3359" i="4"/>
  <c r="I3360" i="4"/>
  <c r="J3360" i="4"/>
  <c r="I3361" i="4"/>
  <c r="J3361" i="4"/>
  <c r="M3361" i="4" s="1"/>
  <c r="I3362" i="4"/>
  <c r="J3362" i="4"/>
  <c r="I3363" i="4"/>
  <c r="J3363" i="4"/>
  <c r="M3363" i="4" s="1"/>
  <c r="I3364" i="4"/>
  <c r="J3364" i="4"/>
  <c r="M3364" i="4" s="1"/>
  <c r="I3365" i="4"/>
  <c r="J3365" i="4"/>
  <c r="I3366" i="4"/>
  <c r="J3366" i="4"/>
  <c r="I3367" i="4"/>
  <c r="J3367" i="4"/>
  <c r="M3367" i="4" s="1"/>
  <c r="I3368" i="4"/>
  <c r="J3368" i="4"/>
  <c r="I3369" i="4"/>
  <c r="J3369" i="4"/>
  <c r="I3370" i="4"/>
  <c r="J3370" i="4"/>
  <c r="M3370" i="4" s="1"/>
  <c r="I3371" i="4"/>
  <c r="J3371" i="4"/>
  <c r="I3372" i="4"/>
  <c r="J3372" i="4"/>
  <c r="M3372" i="4" s="1"/>
  <c r="I3373" i="4"/>
  <c r="J3373" i="4"/>
  <c r="M3373" i="4" s="1"/>
  <c r="I3374" i="4"/>
  <c r="J3374" i="4"/>
  <c r="I3375" i="4"/>
  <c r="J3375" i="4"/>
  <c r="I3376" i="4"/>
  <c r="J3376" i="4"/>
  <c r="M3376" i="4" s="1"/>
  <c r="I3377" i="4"/>
  <c r="J3377" i="4"/>
  <c r="I3378" i="4"/>
  <c r="J3378" i="4"/>
  <c r="I3379" i="4"/>
  <c r="J3379" i="4"/>
  <c r="M3379" i="4" s="1"/>
  <c r="I3380" i="4"/>
  <c r="J3380" i="4"/>
  <c r="I3381" i="4"/>
  <c r="J3381" i="4"/>
  <c r="M3381" i="4" s="1"/>
  <c r="I3382" i="4"/>
  <c r="J3382" i="4"/>
  <c r="M3382" i="4" s="1"/>
  <c r="I3383" i="4"/>
  <c r="J3383" i="4"/>
  <c r="I3384" i="4"/>
  <c r="J3384" i="4"/>
  <c r="I3385" i="4"/>
  <c r="J3385" i="4"/>
  <c r="M3385" i="4" s="1"/>
  <c r="I3386" i="4"/>
  <c r="J3386" i="4"/>
  <c r="I3387" i="4"/>
  <c r="J3387" i="4"/>
  <c r="I3388" i="4"/>
  <c r="J3388" i="4"/>
  <c r="M3388" i="4" s="1"/>
  <c r="I3389" i="4"/>
  <c r="J3389" i="4"/>
  <c r="I3390" i="4"/>
  <c r="J3390" i="4"/>
  <c r="M3390" i="4" s="1"/>
  <c r="I3391" i="4"/>
  <c r="J3391" i="4"/>
  <c r="M3391" i="4" s="1"/>
  <c r="I3392" i="4"/>
  <c r="J3392" i="4"/>
  <c r="I3393" i="4"/>
  <c r="J3393" i="4"/>
  <c r="I3394" i="4"/>
  <c r="J3394" i="4"/>
  <c r="M3394" i="4" s="1"/>
  <c r="I3395" i="4"/>
  <c r="J3395" i="4"/>
  <c r="I3396" i="4"/>
  <c r="J3396" i="4"/>
  <c r="I3397" i="4"/>
  <c r="J3397" i="4"/>
  <c r="M3397" i="4" s="1"/>
  <c r="I3398" i="4"/>
  <c r="J3398" i="4"/>
  <c r="I3399" i="4"/>
  <c r="J3399" i="4"/>
  <c r="M3399" i="4" s="1"/>
  <c r="I3400" i="4"/>
  <c r="J3400" i="4"/>
  <c r="M3400" i="4" s="1"/>
  <c r="I3401" i="4"/>
  <c r="J3401" i="4"/>
  <c r="I3402" i="4"/>
  <c r="J3402" i="4"/>
  <c r="I3403" i="4"/>
  <c r="J3403" i="4"/>
  <c r="M3403" i="4" s="1"/>
  <c r="I3404" i="4"/>
  <c r="J3404" i="4"/>
  <c r="I3405" i="4"/>
  <c r="J3405" i="4"/>
  <c r="I3406" i="4"/>
  <c r="J3406" i="4"/>
  <c r="M3406" i="4" s="1"/>
  <c r="I3407" i="4"/>
  <c r="J3407" i="4"/>
  <c r="I3408" i="4"/>
  <c r="J3408" i="4"/>
  <c r="M3408" i="4" s="1"/>
  <c r="I3409" i="4"/>
  <c r="J3409" i="4"/>
  <c r="M3409" i="4" s="1"/>
  <c r="I3410" i="4"/>
  <c r="J3410" i="4"/>
  <c r="I3411" i="4"/>
  <c r="J3411" i="4"/>
  <c r="M3411" i="4" s="1"/>
  <c r="I3412" i="4"/>
  <c r="J3412" i="4"/>
  <c r="M3412" i="4" s="1"/>
  <c r="I3413" i="4"/>
  <c r="J3413" i="4"/>
  <c r="I3414" i="4"/>
  <c r="J3414" i="4"/>
  <c r="M3414" i="4" s="1"/>
  <c r="I3415" i="4"/>
  <c r="J3415" i="4"/>
  <c r="M3415" i="4" s="1"/>
  <c r="I3416" i="4"/>
  <c r="J3416" i="4"/>
  <c r="I3417" i="4"/>
  <c r="J3417" i="4"/>
  <c r="M3417" i="4" s="1"/>
  <c r="I3418" i="4"/>
  <c r="J3418" i="4"/>
  <c r="M3418" i="4" s="1"/>
  <c r="I3419" i="4"/>
  <c r="J3419" i="4"/>
  <c r="I3420" i="4"/>
  <c r="J3420" i="4"/>
  <c r="M3420" i="4" s="1"/>
  <c r="I3421" i="4"/>
  <c r="J3421" i="4"/>
  <c r="M3421" i="4" s="1"/>
  <c r="I3422" i="4"/>
  <c r="J3422" i="4"/>
  <c r="I3423" i="4"/>
  <c r="J3423" i="4"/>
  <c r="M3423" i="4" s="1"/>
  <c r="I3424" i="4"/>
  <c r="J3424" i="4"/>
  <c r="M3424" i="4" s="1"/>
  <c r="I3425" i="4"/>
  <c r="J3425" i="4"/>
  <c r="I3426" i="4"/>
  <c r="J3426" i="4"/>
  <c r="M3426" i="4" s="1"/>
  <c r="I3427" i="4"/>
  <c r="J3427" i="4"/>
  <c r="M3427" i="4" s="1"/>
  <c r="I3428" i="4"/>
  <c r="J3428" i="4"/>
  <c r="I3429" i="4"/>
  <c r="J3429" i="4"/>
  <c r="M3429" i="4" s="1"/>
  <c r="I3430" i="4"/>
  <c r="J3430" i="4"/>
  <c r="M3430" i="4" s="1"/>
  <c r="I3431" i="4"/>
  <c r="J3431" i="4"/>
  <c r="I3432" i="4"/>
  <c r="J3432" i="4"/>
  <c r="M3432" i="4" s="1"/>
  <c r="I3433" i="4"/>
  <c r="J3433" i="4"/>
  <c r="M3433" i="4" s="1"/>
  <c r="I3434" i="4"/>
  <c r="J3434" i="4"/>
  <c r="I3435" i="4"/>
  <c r="J3435" i="4"/>
  <c r="M3435" i="4" s="1"/>
  <c r="I3436" i="4"/>
  <c r="J3436" i="4"/>
  <c r="M3436" i="4" s="1"/>
  <c r="I3437" i="4"/>
  <c r="J3437" i="4"/>
  <c r="I3438" i="4"/>
  <c r="J3438" i="4"/>
  <c r="M3438" i="4" s="1"/>
  <c r="I3439" i="4"/>
  <c r="J3439" i="4"/>
  <c r="M3439" i="4" s="1"/>
  <c r="I3440" i="4"/>
  <c r="J3440" i="4"/>
  <c r="I3441" i="4"/>
  <c r="J3441" i="4"/>
  <c r="M3441" i="4" s="1"/>
  <c r="I3442" i="4"/>
  <c r="J3442" i="4"/>
  <c r="M3442" i="4" s="1"/>
  <c r="I3443" i="4"/>
  <c r="J3443" i="4"/>
  <c r="I3444" i="4"/>
  <c r="J3444" i="4"/>
  <c r="I3445" i="4"/>
  <c r="J3445" i="4"/>
  <c r="M3445" i="4" s="1"/>
  <c r="I3446" i="4"/>
  <c r="J3446" i="4"/>
  <c r="I3447" i="4"/>
  <c r="J3447" i="4"/>
  <c r="I3448" i="4"/>
  <c r="J3448" i="4"/>
  <c r="M3448" i="4" s="1"/>
  <c r="I3449" i="4"/>
  <c r="J3449" i="4"/>
  <c r="I3450" i="4"/>
  <c r="J3450" i="4"/>
  <c r="M3450" i="4" s="1"/>
  <c r="I3451" i="4"/>
  <c r="J3451" i="4"/>
  <c r="M3451" i="4" s="1"/>
  <c r="I3452" i="4"/>
  <c r="J3452" i="4"/>
  <c r="I3453" i="4"/>
  <c r="J3453" i="4"/>
  <c r="I3454" i="4"/>
  <c r="J3454" i="4"/>
  <c r="M3454" i="4" s="1"/>
  <c r="I3455" i="4"/>
  <c r="J3455" i="4"/>
  <c r="I3456" i="4"/>
  <c r="J3456" i="4"/>
  <c r="I3457" i="4"/>
  <c r="J3457" i="4"/>
  <c r="M3457" i="4" s="1"/>
  <c r="I3458" i="4"/>
  <c r="J3458" i="4"/>
  <c r="I3459" i="4"/>
  <c r="J3459" i="4"/>
  <c r="M3459" i="4" s="1"/>
  <c r="I3460" i="4"/>
  <c r="J3460" i="4"/>
  <c r="M3460" i="4" s="1"/>
  <c r="I3461" i="4"/>
  <c r="J3461" i="4"/>
  <c r="I3462" i="4"/>
  <c r="J3462" i="4"/>
  <c r="I3463" i="4"/>
  <c r="J3463" i="4"/>
  <c r="M3463" i="4" s="1"/>
  <c r="I3464" i="4"/>
  <c r="J3464" i="4"/>
  <c r="I3465" i="4"/>
  <c r="J3465" i="4"/>
  <c r="M3465" i="4" s="1"/>
  <c r="I3466" i="4"/>
  <c r="J3466" i="4"/>
  <c r="M3466" i="4" s="1"/>
  <c r="I3467" i="4"/>
  <c r="J3467" i="4"/>
  <c r="I3468" i="4"/>
  <c r="J3468" i="4"/>
  <c r="I3469" i="4"/>
  <c r="J3469" i="4"/>
  <c r="M3469" i="4" s="1"/>
  <c r="I3470" i="4"/>
  <c r="J3470" i="4"/>
  <c r="I3471" i="4"/>
  <c r="J3471" i="4"/>
  <c r="M3471" i="4" s="1"/>
  <c r="I3472" i="4"/>
  <c r="J3472" i="4"/>
  <c r="M3472" i="4" s="1"/>
  <c r="I3473" i="4"/>
  <c r="J3473" i="4"/>
  <c r="I3474" i="4"/>
  <c r="J3474" i="4"/>
  <c r="M3474" i="4" s="1"/>
  <c r="I3475" i="4"/>
  <c r="J3475" i="4"/>
  <c r="M3475" i="4" s="1"/>
  <c r="I3476" i="4"/>
  <c r="J3476" i="4"/>
  <c r="I3477" i="4"/>
  <c r="J3477" i="4"/>
  <c r="I3478" i="4"/>
  <c r="J3478" i="4"/>
  <c r="M3478" i="4" s="1"/>
  <c r="O3478" i="4" s="1"/>
  <c r="P3478" i="4" s="1"/>
  <c r="I3479" i="4"/>
  <c r="J3479" i="4"/>
  <c r="I3480" i="4"/>
  <c r="J3480" i="4"/>
  <c r="M3480" i="4" s="1"/>
  <c r="I3481" i="4"/>
  <c r="J3481" i="4"/>
  <c r="M3481" i="4" s="1"/>
  <c r="O3481" i="4" s="1"/>
  <c r="I3482" i="4"/>
  <c r="J3482" i="4"/>
  <c r="I3483" i="4"/>
  <c r="J3483" i="4"/>
  <c r="I3484" i="4"/>
  <c r="J3484" i="4"/>
  <c r="M3484" i="4" s="1"/>
  <c r="I3485" i="4"/>
  <c r="J3485" i="4"/>
  <c r="I3486" i="4"/>
  <c r="J3486" i="4"/>
  <c r="I3487" i="4"/>
  <c r="J3487" i="4"/>
  <c r="M3487" i="4" s="1"/>
  <c r="I3488" i="4"/>
  <c r="J3488" i="4"/>
  <c r="I3489" i="4"/>
  <c r="J3489" i="4"/>
  <c r="M3489" i="4" s="1"/>
  <c r="I3490" i="4"/>
  <c r="J3490" i="4"/>
  <c r="M3490" i="4" s="1"/>
  <c r="I3491" i="4"/>
  <c r="J3491" i="4"/>
  <c r="I3492" i="4"/>
  <c r="J3492" i="4"/>
  <c r="I3493" i="4"/>
  <c r="J3493" i="4"/>
  <c r="M3493" i="4" s="1"/>
  <c r="I3494" i="4"/>
  <c r="J3494" i="4"/>
  <c r="I3495" i="4"/>
  <c r="J3495" i="4"/>
  <c r="I3496" i="4"/>
  <c r="J3496" i="4"/>
  <c r="M3496" i="4" s="1"/>
  <c r="I3497" i="4"/>
  <c r="J3497" i="4"/>
  <c r="I3498" i="4"/>
  <c r="J3498" i="4"/>
  <c r="I3499" i="4"/>
  <c r="J3499" i="4"/>
  <c r="M3499" i="4" s="1"/>
  <c r="I3500" i="4"/>
  <c r="J3500" i="4"/>
  <c r="I3501" i="4"/>
  <c r="J3501" i="4"/>
  <c r="I3502" i="4"/>
  <c r="J3502" i="4"/>
  <c r="M3502" i="4" s="1"/>
  <c r="I3503" i="4"/>
  <c r="J3503" i="4"/>
  <c r="M3503" i="4" s="1"/>
  <c r="I3504" i="4"/>
  <c r="J3504" i="4"/>
  <c r="I3505" i="4"/>
  <c r="J3505" i="4"/>
  <c r="M3505" i="4" s="1"/>
  <c r="I3506" i="4"/>
  <c r="J3506" i="4"/>
  <c r="I3507" i="4"/>
  <c r="J3507" i="4"/>
  <c r="I3508" i="4"/>
  <c r="J3508" i="4"/>
  <c r="M3508" i="4" s="1"/>
  <c r="I3509" i="4"/>
  <c r="J3509" i="4"/>
  <c r="M3509" i="4" s="1"/>
  <c r="I3510" i="4"/>
  <c r="J3510" i="4"/>
  <c r="I3511" i="4"/>
  <c r="J3511" i="4"/>
  <c r="M3511" i="4" s="1"/>
  <c r="I3512" i="4"/>
  <c r="J3512" i="4"/>
  <c r="M3512" i="4" s="1"/>
  <c r="I3513" i="4"/>
  <c r="J3513" i="4"/>
  <c r="I3514" i="4"/>
  <c r="J3514" i="4"/>
  <c r="M3514" i="4" s="1"/>
  <c r="I3515" i="4"/>
  <c r="J3515" i="4"/>
  <c r="I3516" i="4"/>
  <c r="J3516" i="4"/>
  <c r="I3517" i="4"/>
  <c r="J3517" i="4"/>
  <c r="M3517" i="4" s="1"/>
  <c r="I3518" i="4"/>
  <c r="J3518" i="4"/>
  <c r="M3518" i="4" s="1"/>
  <c r="I3519" i="4"/>
  <c r="J3519" i="4"/>
  <c r="I3520" i="4"/>
  <c r="J3520" i="4"/>
  <c r="M3520" i="4" s="1"/>
  <c r="I3521" i="4"/>
  <c r="J3521" i="4"/>
  <c r="I3522" i="4"/>
  <c r="J3522" i="4"/>
  <c r="I3523" i="4"/>
  <c r="J3523" i="4"/>
  <c r="M3523" i="4" s="1"/>
  <c r="I3524" i="4"/>
  <c r="J3524" i="4"/>
  <c r="I3525" i="4"/>
  <c r="J3525" i="4"/>
  <c r="M3525" i="4" s="1"/>
  <c r="I3526" i="4"/>
  <c r="J3526" i="4"/>
  <c r="M3526" i="4" s="1"/>
  <c r="I3527" i="4"/>
  <c r="J3527" i="4"/>
  <c r="I3528" i="4"/>
  <c r="J3528" i="4"/>
  <c r="I3529" i="4"/>
  <c r="J3529" i="4"/>
  <c r="M3529" i="4" s="1"/>
  <c r="I3530" i="4"/>
  <c r="J3530" i="4"/>
  <c r="I3531" i="4"/>
  <c r="J3531" i="4"/>
  <c r="M3531" i="4" s="1"/>
  <c r="I3532" i="4"/>
  <c r="J3532" i="4"/>
  <c r="M3532" i="4" s="1"/>
  <c r="I3533" i="4"/>
  <c r="J3533" i="4"/>
  <c r="I3534" i="4"/>
  <c r="J3534" i="4"/>
  <c r="M3534" i="4" s="1"/>
  <c r="I3535" i="4"/>
  <c r="J3535" i="4"/>
  <c r="M3535" i="4" s="1"/>
  <c r="I3536" i="4"/>
  <c r="J3536" i="4"/>
  <c r="I3537" i="4"/>
  <c r="J3537" i="4"/>
  <c r="I3538" i="4"/>
  <c r="J3538" i="4"/>
  <c r="M3538" i="4" s="1"/>
  <c r="I3539" i="4"/>
  <c r="J3539" i="4"/>
  <c r="I3540" i="4"/>
  <c r="J3540" i="4"/>
  <c r="M3540" i="4" s="1"/>
  <c r="I3541" i="4"/>
  <c r="J3541" i="4"/>
  <c r="M3541" i="4" s="1"/>
  <c r="I3542" i="4"/>
  <c r="J3542" i="4"/>
  <c r="I3543" i="4"/>
  <c r="J3543" i="4"/>
  <c r="M3543" i="4" s="1"/>
  <c r="I3544" i="4"/>
  <c r="J3544" i="4"/>
  <c r="M3544" i="4" s="1"/>
  <c r="I3545" i="4"/>
  <c r="J3545" i="4"/>
  <c r="I3546" i="4"/>
  <c r="J3546" i="4"/>
  <c r="I3547" i="4"/>
  <c r="J3547" i="4"/>
  <c r="M3547" i="4" s="1"/>
  <c r="I3548" i="4"/>
  <c r="J3548" i="4"/>
  <c r="I3549" i="4"/>
  <c r="J3549" i="4"/>
  <c r="M3549" i="4" s="1"/>
  <c r="I3550" i="4"/>
  <c r="J3550" i="4"/>
  <c r="M3550" i="4" s="1"/>
  <c r="I3551" i="4"/>
  <c r="J3551" i="4"/>
  <c r="I3552" i="4"/>
  <c r="J3552" i="4"/>
  <c r="M3552" i="4" s="1"/>
  <c r="I3553" i="4"/>
  <c r="J3553" i="4"/>
  <c r="M3553" i="4" s="1"/>
  <c r="I3554" i="4"/>
  <c r="J3554" i="4"/>
  <c r="I3555" i="4"/>
  <c r="J3555" i="4"/>
  <c r="I3556" i="4"/>
  <c r="J3556" i="4"/>
  <c r="M3556" i="4" s="1"/>
  <c r="I3557" i="4"/>
  <c r="J3557" i="4"/>
  <c r="I3558" i="4"/>
  <c r="J3558" i="4"/>
  <c r="M3558" i="4" s="1"/>
  <c r="I3559" i="4"/>
  <c r="J3559" i="4"/>
  <c r="M3559" i="4" s="1"/>
  <c r="I3560" i="4"/>
  <c r="J3560" i="4"/>
  <c r="I3561" i="4"/>
  <c r="J3561" i="4"/>
  <c r="M3561" i="4" s="1"/>
  <c r="I3562" i="4"/>
  <c r="J3562" i="4"/>
  <c r="M3562" i="4" s="1"/>
  <c r="I3563" i="4"/>
  <c r="J3563" i="4"/>
  <c r="I3564" i="4"/>
  <c r="J3564" i="4"/>
  <c r="I3565" i="4"/>
  <c r="J3565" i="4"/>
  <c r="M3565" i="4" s="1"/>
  <c r="I3566" i="4"/>
  <c r="J3566" i="4"/>
  <c r="I3567" i="4"/>
  <c r="J3567" i="4"/>
  <c r="M3567" i="4" s="1"/>
  <c r="I3568" i="4"/>
  <c r="J3568" i="4"/>
  <c r="M3568" i="4" s="1"/>
  <c r="I3569" i="4"/>
  <c r="J3569" i="4"/>
  <c r="I3570" i="4"/>
  <c r="J3570" i="4"/>
  <c r="M3570" i="4" s="1"/>
  <c r="I3571" i="4"/>
  <c r="J3571" i="4"/>
  <c r="M3571" i="4" s="1"/>
  <c r="I3572" i="4"/>
  <c r="J3572" i="4"/>
  <c r="I3573" i="4"/>
  <c r="J3573" i="4"/>
  <c r="I3574" i="4"/>
  <c r="J3574" i="4"/>
  <c r="M3574" i="4" s="1"/>
  <c r="I3575" i="4"/>
  <c r="J3575" i="4"/>
  <c r="I3576" i="4"/>
  <c r="J3576" i="4"/>
  <c r="M3576" i="4" s="1"/>
  <c r="I3577" i="4"/>
  <c r="J3577" i="4"/>
  <c r="M3577" i="4" s="1"/>
  <c r="I3578" i="4"/>
  <c r="J3578" i="4"/>
  <c r="I3579" i="4"/>
  <c r="J3579" i="4"/>
  <c r="M3579" i="4" s="1"/>
  <c r="I3580" i="4"/>
  <c r="J3580" i="4"/>
  <c r="M3580" i="4" s="1"/>
  <c r="I3581" i="4"/>
  <c r="J3581" i="4"/>
  <c r="I3582" i="4"/>
  <c r="J3582" i="4"/>
  <c r="I3583" i="4"/>
  <c r="J3583" i="4"/>
  <c r="M3583" i="4" s="1"/>
  <c r="I3584" i="4"/>
  <c r="J3584" i="4"/>
  <c r="I3585" i="4"/>
  <c r="J3585" i="4"/>
  <c r="M3585" i="4" s="1"/>
  <c r="I3586" i="4"/>
  <c r="J3586" i="4"/>
  <c r="M3586" i="4" s="1"/>
  <c r="I3587" i="4"/>
  <c r="J3587" i="4"/>
  <c r="I3588" i="4"/>
  <c r="J3588" i="4"/>
  <c r="M3588" i="4" s="1"/>
  <c r="I3589" i="4"/>
  <c r="J3589" i="4"/>
  <c r="M3589" i="4" s="1"/>
  <c r="I3590" i="4"/>
  <c r="J3590" i="4"/>
  <c r="I3591" i="4"/>
  <c r="J3591" i="4"/>
  <c r="I3592" i="4"/>
  <c r="J3592" i="4"/>
  <c r="M3592" i="4" s="1"/>
  <c r="I3593" i="4"/>
  <c r="J3593" i="4"/>
  <c r="I3594" i="4"/>
  <c r="J3594" i="4"/>
  <c r="M3594" i="4" s="1"/>
  <c r="I3595" i="4"/>
  <c r="J3595" i="4"/>
  <c r="M3595" i="4" s="1"/>
  <c r="I3596" i="4"/>
  <c r="J3596" i="4"/>
  <c r="I3597" i="4"/>
  <c r="J3597" i="4"/>
  <c r="M3597" i="4" s="1"/>
  <c r="I3598" i="4"/>
  <c r="J3598" i="4"/>
  <c r="M3598" i="4" s="1"/>
  <c r="I3599" i="4"/>
  <c r="J3599" i="4"/>
  <c r="I3600" i="4"/>
  <c r="J3600" i="4"/>
  <c r="I3601" i="4"/>
  <c r="J3601" i="4"/>
  <c r="M3601" i="4" s="1"/>
  <c r="I3602" i="4"/>
  <c r="J3602" i="4"/>
  <c r="I3603" i="4"/>
  <c r="J3603" i="4"/>
  <c r="M3603" i="4" s="1"/>
  <c r="I3604" i="4"/>
  <c r="J3604" i="4"/>
  <c r="M3604" i="4" s="1"/>
  <c r="I3605" i="4"/>
  <c r="J3605" i="4"/>
  <c r="I3606" i="4"/>
  <c r="J3606" i="4"/>
  <c r="M3606" i="4" s="1"/>
  <c r="I3607" i="4"/>
  <c r="J3607" i="4"/>
  <c r="M3607" i="4" s="1"/>
  <c r="I3608" i="4"/>
  <c r="J3608" i="4"/>
  <c r="I3609" i="4"/>
  <c r="J3609" i="4"/>
  <c r="I3610" i="4"/>
  <c r="J3610" i="4"/>
  <c r="M3610" i="4" s="1"/>
  <c r="I3611" i="4"/>
  <c r="J3611" i="4"/>
  <c r="I3612" i="4"/>
  <c r="J3612" i="4"/>
  <c r="M3612" i="4" s="1"/>
  <c r="I3613" i="4"/>
  <c r="J3613" i="4"/>
  <c r="M3613" i="4" s="1"/>
  <c r="I3614" i="4"/>
  <c r="J3614" i="4"/>
  <c r="I3615" i="4"/>
  <c r="J3615" i="4"/>
  <c r="M3615" i="4" s="1"/>
  <c r="I3616" i="4"/>
  <c r="J3616" i="4"/>
  <c r="M3616" i="4" s="1"/>
  <c r="I3617" i="4"/>
  <c r="J3617" i="4"/>
  <c r="I3618" i="4"/>
  <c r="J3618" i="4"/>
  <c r="I3619" i="4"/>
  <c r="J3619" i="4"/>
  <c r="M3619" i="4" s="1"/>
  <c r="I3620" i="4"/>
  <c r="J3620" i="4"/>
  <c r="I3621" i="4"/>
  <c r="J3621" i="4"/>
  <c r="M3621" i="4" s="1"/>
  <c r="I3622" i="4"/>
  <c r="J3622" i="4"/>
  <c r="M3622" i="4" s="1"/>
  <c r="I3623" i="4"/>
  <c r="J3623" i="4"/>
  <c r="I3624" i="4"/>
  <c r="J3624" i="4"/>
  <c r="M3624" i="4" s="1"/>
  <c r="I3625" i="4"/>
  <c r="J3625" i="4"/>
  <c r="M3625" i="4" s="1"/>
  <c r="I3626" i="4"/>
  <c r="J3626" i="4"/>
  <c r="I3627" i="4"/>
  <c r="J3627" i="4"/>
  <c r="I3628" i="4"/>
  <c r="J3628" i="4"/>
  <c r="M3628" i="4" s="1"/>
  <c r="I3629" i="4"/>
  <c r="J3629" i="4"/>
  <c r="I3630" i="4"/>
  <c r="J3630" i="4"/>
  <c r="M3630" i="4" s="1"/>
  <c r="I3631" i="4"/>
  <c r="J3631" i="4"/>
  <c r="M3631" i="4" s="1"/>
  <c r="I3632" i="4"/>
  <c r="J3632" i="4"/>
  <c r="I3633" i="4"/>
  <c r="J3633" i="4"/>
  <c r="M3633" i="4" s="1"/>
  <c r="I3634" i="4"/>
  <c r="J3634" i="4"/>
  <c r="M3634" i="4" s="1"/>
  <c r="I3635" i="4"/>
  <c r="J3635" i="4"/>
  <c r="I3636" i="4"/>
  <c r="J3636" i="4"/>
  <c r="I3637" i="4"/>
  <c r="J3637" i="4"/>
  <c r="M3637" i="4" s="1"/>
  <c r="I3638" i="4"/>
  <c r="J3638" i="4"/>
  <c r="I3639" i="4"/>
  <c r="J3639" i="4"/>
  <c r="M3639" i="4" s="1"/>
  <c r="I3640" i="4"/>
  <c r="J3640" i="4"/>
  <c r="M3640" i="4" s="1"/>
  <c r="I3641" i="4"/>
  <c r="J3641" i="4"/>
  <c r="I3642" i="4"/>
  <c r="J3642" i="4"/>
  <c r="M3642" i="4" s="1"/>
  <c r="I3643" i="4"/>
  <c r="J3643" i="4"/>
  <c r="M3643" i="4" s="1"/>
  <c r="I3644" i="4"/>
  <c r="J3644" i="4"/>
  <c r="I3645" i="4"/>
  <c r="J3645" i="4"/>
  <c r="I3646" i="4"/>
  <c r="J3646" i="4"/>
  <c r="M3646" i="4" s="1"/>
  <c r="I3647" i="4"/>
  <c r="J3647" i="4"/>
  <c r="I3648" i="4"/>
  <c r="J3648" i="4"/>
  <c r="M3648" i="4" s="1"/>
  <c r="I3649" i="4"/>
  <c r="J3649" i="4"/>
  <c r="M3649" i="4" s="1"/>
  <c r="I3650" i="4"/>
  <c r="J3650" i="4"/>
  <c r="I3651" i="4"/>
  <c r="J3651" i="4"/>
  <c r="M3651" i="4" s="1"/>
  <c r="I3652" i="4"/>
  <c r="J3652" i="4"/>
  <c r="M3652" i="4" s="1"/>
  <c r="I3653" i="4"/>
  <c r="J3653" i="4"/>
  <c r="I3654" i="4"/>
  <c r="J3654" i="4"/>
  <c r="I3655" i="4"/>
  <c r="J3655" i="4"/>
  <c r="M3655" i="4" s="1"/>
  <c r="I3656" i="4"/>
  <c r="J3656" i="4"/>
  <c r="I3657" i="4"/>
  <c r="J3657" i="4"/>
  <c r="M3657" i="4" s="1"/>
  <c r="I3658" i="4"/>
  <c r="J3658" i="4"/>
  <c r="M3658" i="4" s="1"/>
  <c r="I3659" i="4"/>
  <c r="J3659" i="4"/>
  <c r="I3660" i="4"/>
  <c r="J3660" i="4"/>
  <c r="M3660" i="4" s="1"/>
  <c r="I3661" i="4"/>
  <c r="J3661" i="4"/>
  <c r="M3661" i="4" s="1"/>
  <c r="I3662" i="4"/>
  <c r="J3662" i="4"/>
  <c r="I3663" i="4"/>
  <c r="J3663" i="4"/>
  <c r="I3664" i="4"/>
  <c r="J3664" i="4"/>
  <c r="M3664" i="4" s="1"/>
  <c r="I3665" i="4"/>
  <c r="J3665" i="4"/>
  <c r="I3666" i="4"/>
  <c r="J3666" i="4"/>
  <c r="M3666" i="4" s="1"/>
  <c r="I3667" i="4"/>
  <c r="J3667" i="4"/>
  <c r="M3667" i="4" s="1"/>
  <c r="I3668" i="4"/>
  <c r="J3668" i="4"/>
  <c r="I3669" i="4"/>
  <c r="J3669" i="4"/>
  <c r="I3670" i="4"/>
  <c r="J3670" i="4"/>
  <c r="M3670" i="4" s="1"/>
  <c r="I3671" i="4"/>
  <c r="J3671" i="4"/>
  <c r="I3672" i="4"/>
  <c r="J3672" i="4"/>
  <c r="I3673" i="4"/>
  <c r="J3673" i="4"/>
  <c r="M3673" i="4" s="1"/>
  <c r="I3674" i="4"/>
  <c r="J3674" i="4"/>
  <c r="I3675" i="4"/>
  <c r="J3675" i="4"/>
  <c r="I3676" i="4"/>
  <c r="J3676" i="4"/>
  <c r="M3676" i="4" s="1"/>
  <c r="J3223" i="4"/>
  <c r="I3223" i="4"/>
  <c r="L3677" i="4"/>
  <c r="K3677" i="4"/>
  <c r="B3677" i="4"/>
  <c r="M3675" i="4"/>
  <c r="M3674" i="4"/>
  <c r="M3672" i="4"/>
  <c r="M3671" i="4"/>
  <c r="M3669" i="4"/>
  <c r="M3668" i="4"/>
  <c r="M3665" i="4"/>
  <c r="M3663" i="4"/>
  <c r="M3662" i="4"/>
  <c r="M3659" i="4"/>
  <c r="M3656" i="4"/>
  <c r="M3654" i="4"/>
  <c r="M3653" i="4"/>
  <c r="M3650" i="4"/>
  <c r="M3647" i="4"/>
  <c r="M3645" i="4"/>
  <c r="M3644" i="4"/>
  <c r="M3641" i="4"/>
  <c r="M3638" i="4"/>
  <c r="M3636" i="4"/>
  <c r="M3635" i="4"/>
  <c r="M3632" i="4"/>
  <c r="M3629" i="4"/>
  <c r="M3627" i="4"/>
  <c r="M3626" i="4"/>
  <c r="M3623" i="4"/>
  <c r="M3620" i="4"/>
  <c r="M3618" i="4"/>
  <c r="M3617" i="4"/>
  <c r="M3614" i="4"/>
  <c r="M3611" i="4"/>
  <c r="M3609" i="4"/>
  <c r="M3608" i="4"/>
  <c r="M3605" i="4"/>
  <c r="M3602" i="4"/>
  <c r="M3600" i="4"/>
  <c r="M3599" i="4"/>
  <c r="M3596" i="4"/>
  <c r="M3593" i="4"/>
  <c r="M3591" i="4"/>
  <c r="M3590" i="4"/>
  <c r="M3587" i="4"/>
  <c r="M3584" i="4"/>
  <c r="M3582" i="4"/>
  <c r="M3581" i="4"/>
  <c r="M3578" i="4"/>
  <c r="M3575" i="4"/>
  <c r="M3573" i="4"/>
  <c r="M3572" i="4"/>
  <c r="M3569" i="4"/>
  <c r="M3566" i="4"/>
  <c r="M3564" i="4"/>
  <c r="M3563" i="4"/>
  <c r="M3560" i="4"/>
  <c r="M3557" i="4"/>
  <c r="M3555" i="4"/>
  <c r="M3554" i="4"/>
  <c r="M3551" i="4"/>
  <c r="M3548" i="4"/>
  <c r="M3546" i="4"/>
  <c r="M3545" i="4"/>
  <c r="M3542" i="4"/>
  <c r="M3539" i="4"/>
  <c r="M3537" i="4"/>
  <c r="M3536" i="4"/>
  <c r="M3533" i="4"/>
  <c r="M3530" i="4"/>
  <c r="M3528" i="4"/>
  <c r="M3527" i="4"/>
  <c r="M3524" i="4"/>
  <c r="M3522" i="4"/>
  <c r="M3521" i="4"/>
  <c r="M3519" i="4"/>
  <c r="M3516" i="4"/>
  <c r="M3515" i="4"/>
  <c r="M3513" i="4"/>
  <c r="M3510" i="4"/>
  <c r="M3507" i="4"/>
  <c r="M3506" i="4"/>
  <c r="M3504" i="4"/>
  <c r="M3501" i="4"/>
  <c r="M3500" i="4"/>
  <c r="M3498" i="4"/>
  <c r="M3497" i="4"/>
  <c r="M3495" i="4"/>
  <c r="M3494" i="4"/>
  <c r="M3492" i="4"/>
  <c r="M3491" i="4"/>
  <c r="M3488" i="4"/>
  <c r="M3486" i="4"/>
  <c r="M3485" i="4"/>
  <c r="M3483" i="4"/>
  <c r="O3483" i="4" s="1"/>
  <c r="M3482" i="4"/>
  <c r="M3479" i="4"/>
  <c r="O3479" i="4" s="1"/>
  <c r="M3477" i="4"/>
  <c r="M3476" i="4"/>
  <c r="M3473" i="4"/>
  <c r="M3470" i="4"/>
  <c r="M3468" i="4"/>
  <c r="M3467" i="4"/>
  <c r="M3464" i="4"/>
  <c r="M3462" i="4"/>
  <c r="M3461" i="4"/>
  <c r="M3458" i="4"/>
  <c r="M3456" i="4"/>
  <c r="M3455" i="4"/>
  <c r="M3453" i="4"/>
  <c r="M3452" i="4"/>
  <c r="M3449" i="4"/>
  <c r="M3447" i="4"/>
  <c r="M3446" i="4"/>
  <c r="M3444" i="4"/>
  <c r="M3443" i="4"/>
  <c r="M3440" i="4"/>
  <c r="M3437" i="4"/>
  <c r="M3434" i="4"/>
  <c r="M3431" i="4"/>
  <c r="M3428" i="4"/>
  <c r="M3425" i="4"/>
  <c r="M3422" i="4"/>
  <c r="M3419" i="4"/>
  <c r="M3416" i="4"/>
  <c r="M3413" i="4"/>
  <c r="M3410" i="4"/>
  <c r="M3407" i="4"/>
  <c r="M3405" i="4"/>
  <c r="M3404" i="4"/>
  <c r="M3402" i="4"/>
  <c r="M3401" i="4"/>
  <c r="M3398" i="4"/>
  <c r="M3396" i="4"/>
  <c r="M3395" i="4"/>
  <c r="M3393" i="4"/>
  <c r="M3392" i="4"/>
  <c r="M3389" i="4"/>
  <c r="M3387" i="4"/>
  <c r="M3386" i="4"/>
  <c r="M3384" i="4"/>
  <c r="M3383" i="4"/>
  <c r="M3380" i="4"/>
  <c r="M3378" i="4"/>
  <c r="M3377" i="4"/>
  <c r="M3375" i="4"/>
  <c r="M3374" i="4"/>
  <c r="M3371" i="4"/>
  <c r="M3369" i="4"/>
  <c r="M3368" i="4"/>
  <c r="M3366" i="4"/>
  <c r="M3365" i="4"/>
  <c r="M3362" i="4"/>
  <c r="M3360" i="4"/>
  <c r="M3359" i="4"/>
  <c r="M3357" i="4"/>
  <c r="M3356" i="4"/>
  <c r="M3353" i="4"/>
  <c r="M3351" i="4"/>
  <c r="M3350" i="4"/>
  <c r="M3348" i="4"/>
  <c r="M3347" i="4"/>
  <c r="M3344" i="4"/>
  <c r="M3342" i="4"/>
  <c r="M3341" i="4"/>
  <c r="M3339" i="4"/>
  <c r="M3338" i="4"/>
  <c r="M3335" i="4"/>
  <c r="M3333" i="4"/>
  <c r="M3332" i="4"/>
  <c r="M3330" i="4"/>
  <c r="M3329" i="4"/>
  <c r="M3326" i="4"/>
  <c r="M3324" i="4"/>
  <c r="M3323" i="4"/>
  <c r="M3321" i="4"/>
  <c r="M3320" i="4"/>
  <c r="M3317" i="4"/>
  <c r="M3315" i="4"/>
  <c r="M3314" i="4"/>
  <c r="M3312" i="4"/>
  <c r="M3311" i="4"/>
  <c r="M3308" i="4"/>
  <c r="M3306" i="4"/>
  <c r="M3305" i="4"/>
  <c r="M3303" i="4"/>
  <c r="M3302" i="4"/>
  <c r="M3299" i="4"/>
  <c r="M3297" i="4"/>
  <c r="M3296" i="4"/>
  <c r="M3294" i="4"/>
  <c r="M3293" i="4"/>
  <c r="M3290" i="4"/>
  <c r="M3288" i="4"/>
  <c r="M3287" i="4"/>
  <c r="M3285" i="4"/>
  <c r="M3284" i="4"/>
  <c r="M3281" i="4"/>
  <c r="M3279" i="4"/>
  <c r="M3278" i="4"/>
  <c r="M3276" i="4"/>
  <c r="M3275" i="4"/>
  <c r="M3272" i="4"/>
  <c r="M3270" i="4"/>
  <c r="M3269" i="4"/>
  <c r="M3267" i="4"/>
  <c r="M3266" i="4"/>
  <c r="M3263" i="4"/>
  <c r="M3261" i="4"/>
  <c r="M3260" i="4"/>
  <c r="M3258" i="4"/>
  <c r="M3257" i="4"/>
  <c r="M3254" i="4"/>
  <c r="M3252" i="4"/>
  <c r="M3251" i="4"/>
  <c r="M3249" i="4"/>
  <c r="M3248" i="4"/>
  <c r="M3245" i="4"/>
  <c r="M3243" i="4"/>
  <c r="M3242" i="4"/>
  <c r="M3240" i="4"/>
  <c r="M3239" i="4"/>
  <c r="M3236" i="4"/>
  <c r="M3234" i="4"/>
  <c r="M3233" i="4"/>
  <c r="M3231" i="4"/>
  <c r="M3230" i="4"/>
  <c r="M3227" i="4"/>
  <c r="M3225" i="4"/>
  <c r="M3224" i="4"/>
  <c r="I2765" i="4"/>
  <c r="J2765" i="4"/>
  <c r="M2765" i="4" s="1"/>
  <c r="I2766" i="4"/>
  <c r="J2766" i="4"/>
  <c r="I2767" i="4"/>
  <c r="J2767" i="4"/>
  <c r="M2767" i="4" s="1"/>
  <c r="I2768" i="4"/>
  <c r="J2768" i="4"/>
  <c r="M2768" i="4" s="1"/>
  <c r="I2769" i="4"/>
  <c r="J2769" i="4"/>
  <c r="I2770" i="4"/>
  <c r="J2770" i="4"/>
  <c r="M2770" i="4" s="1"/>
  <c r="I2771" i="4"/>
  <c r="J2771" i="4"/>
  <c r="M2771" i="4" s="1"/>
  <c r="I2772" i="4"/>
  <c r="J2772" i="4"/>
  <c r="I2773" i="4"/>
  <c r="J2773" i="4"/>
  <c r="M2773" i="4" s="1"/>
  <c r="I2774" i="4"/>
  <c r="J2774" i="4"/>
  <c r="M2774" i="4" s="1"/>
  <c r="I2775" i="4"/>
  <c r="J2775" i="4"/>
  <c r="I2776" i="4"/>
  <c r="J2776" i="4"/>
  <c r="M2776" i="4" s="1"/>
  <c r="I2777" i="4"/>
  <c r="J2777" i="4"/>
  <c r="I2778" i="4"/>
  <c r="J2778" i="4"/>
  <c r="I2779" i="4"/>
  <c r="J2779" i="4"/>
  <c r="M2779" i="4" s="1"/>
  <c r="I2780" i="4"/>
  <c r="J2780" i="4"/>
  <c r="I2781" i="4"/>
  <c r="J2781" i="4"/>
  <c r="I2782" i="4"/>
  <c r="J2782" i="4"/>
  <c r="M2782" i="4" s="1"/>
  <c r="I2783" i="4"/>
  <c r="J2783" i="4"/>
  <c r="M2783" i="4" s="1"/>
  <c r="I2784" i="4"/>
  <c r="J2784" i="4"/>
  <c r="I2785" i="4"/>
  <c r="J2785" i="4"/>
  <c r="M2785" i="4" s="1"/>
  <c r="I2786" i="4"/>
  <c r="J2786" i="4"/>
  <c r="M2786" i="4" s="1"/>
  <c r="I2787" i="4"/>
  <c r="J2787" i="4"/>
  <c r="I2788" i="4"/>
  <c r="J2788" i="4"/>
  <c r="M2788" i="4" s="1"/>
  <c r="I2789" i="4"/>
  <c r="J2789" i="4"/>
  <c r="M2789" i="4" s="1"/>
  <c r="I2790" i="4"/>
  <c r="J2790" i="4"/>
  <c r="I2791" i="4"/>
  <c r="J2791" i="4"/>
  <c r="M2791" i="4" s="1"/>
  <c r="I2792" i="4"/>
  <c r="J2792" i="4"/>
  <c r="M2792" i="4" s="1"/>
  <c r="I2793" i="4"/>
  <c r="J2793" i="4"/>
  <c r="I2794" i="4"/>
  <c r="J2794" i="4"/>
  <c r="M2794" i="4" s="1"/>
  <c r="I2795" i="4"/>
  <c r="J2795" i="4"/>
  <c r="I2796" i="4"/>
  <c r="J2796" i="4"/>
  <c r="I2797" i="4"/>
  <c r="J2797" i="4"/>
  <c r="M2797" i="4" s="1"/>
  <c r="I2798" i="4"/>
  <c r="J2798" i="4"/>
  <c r="I2799" i="4"/>
  <c r="J2799" i="4"/>
  <c r="I2800" i="4"/>
  <c r="J2800" i="4"/>
  <c r="M2800" i="4" s="1"/>
  <c r="I2801" i="4"/>
  <c r="J2801" i="4"/>
  <c r="M2801" i="4" s="1"/>
  <c r="I2802" i="4"/>
  <c r="J2802" i="4"/>
  <c r="I2803" i="4"/>
  <c r="J2803" i="4"/>
  <c r="M2803" i="4" s="1"/>
  <c r="I2804" i="4"/>
  <c r="J2804" i="4"/>
  <c r="M2804" i="4" s="1"/>
  <c r="I2805" i="4"/>
  <c r="J2805" i="4"/>
  <c r="I2806" i="4"/>
  <c r="J2806" i="4"/>
  <c r="M2806" i="4" s="1"/>
  <c r="I2807" i="4"/>
  <c r="J2807" i="4"/>
  <c r="M2807" i="4" s="1"/>
  <c r="I2808" i="4"/>
  <c r="J2808" i="4"/>
  <c r="I2809" i="4"/>
  <c r="J2809" i="4"/>
  <c r="M2809" i="4" s="1"/>
  <c r="I2810" i="4"/>
  <c r="J2810" i="4"/>
  <c r="M2810" i="4" s="1"/>
  <c r="I2811" i="4"/>
  <c r="J2811" i="4"/>
  <c r="I2812" i="4"/>
  <c r="J2812" i="4"/>
  <c r="M2812" i="4" s="1"/>
  <c r="I2813" i="4"/>
  <c r="J2813" i="4"/>
  <c r="I2814" i="4"/>
  <c r="J2814" i="4"/>
  <c r="I2815" i="4"/>
  <c r="J2815" i="4"/>
  <c r="M2815" i="4" s="1"/>
  <c r="I2816" i="4"/>
  <c r="J2816" i="4"/>
  <c r="I2817" i="4"/>
  <c r="J2817" i="4"/>
  <c r="I2818" i="4"/>
  <c r="J2818" i="4"/>
  <c r="M2818" i="4" s="1"/>
  <c r="I2819" i="4"/>
  <c r="J2819" i="4"/>
  <c r="M2819" i="4" s="1"/>
  <c r="I2820" i="4"/>
  <c r="J2820" i="4"/>
  <c r="I2821" i="4"/>
  <c r="J2821" i="4"/>
  <c r="M2821" i="4" s="1"/>
  <c r="I2822" i="4"/>
  <c r="J2822" i="4"/>
  <c r="M2822" i="4" s="1"/>
  <c r="I2823" i="4"/>
  <c r="J2823" i="4"/>
  <c r="I2824" i="4"/>
  <c r="J2824" i="4"/>
  <c r="M2824" i="4" s="1"/>
  <c r="I2825" i="4"/>
  <c r="J2825" i="4"/>
  <c r="M2825" i="4" s="1"/>
  <c r="I2826" i="4"/>
  <c r="J2826" i="4"/>
  <c r="I2827" i="4"/>
  <c r="J2827" i="4"/>
  <c r="M2827" i="4" s="1"/>
  <c r="I2828" i="4"/>
  <c r="J2828" i="4"/>
  <c r="M2828" i="4" s="1"/>
  <c r="I2829" i="4"/>
  <c r="J2829" i="4"/>
  <c r="I2830" i="4"/>
  <c r="J2830" i="4"/>
  <c r="M2830" i="4" s="1"/>
  <c r="I2831" i="4"/>
  <c r="J2831" i="4"/>
  <c r="I2832" i="4"/>
  <c r="J2832" i="4"/>
  <c r="I2833" i="4"/>
  <c r="J2833" i="4"/>
  <c r="M2833" i="4" s="1"/>
  <c r="I2834" i="4"/>
  <c r="J2834" i="4"/>
  <c r="I2835" i="4"/>
  <c r="J2835" i="4"/>
  <c r="I2836" i="4"/>
  <c r="J2836" i="4"/>
  <c r="M2836" i="4" s="1"/>
  <c r="I2837" i="4"/>
  <c r="J2837" i="4"/>
  <c r="M2837" i="4" s="1"/>
  <c r="I2838" i="4"/>
  <c r="J2838" i="4"/>
  <c r="I2839" i="4"/>
  <c r="J2839" i="4"/>
  <c r="M2839" i="4" s="1"/>
  <c r="I2840" i="4"/>
  <c r="J2840" i="4"/>
  <c r="M2840" i="4" s="1"/>
  <c r="I2841" i="4"/>
  <c r="J2841" i="4"/>
  <c r="I2842" i="4"/>
  <c r="J2842" i="4"/>
  <c r="M2842" i="4" s="1"/>
  <c r="I2843" i="4"/>
  <c r="J2843" i="4"/>
  <c r="M2843" i="4" s="1"/>
  <c r="I2844" i="4"/>
  <c r="J2844" i="4"/>
  <c r="I2845" i="4"/>
  <c r="J2845" i="4"/>
  <c r="M2845" i="4" s="1"/>
  <c r="I2846" i="4"/>
  <c r="J2846" i="4"/>
  <c r="M2846" i="4" s="1"/>
  <c r="I2847" i="4"/>
  <c r="J2847" i="4"/>
  <c r="I2848" i="4"/>
  <c r="J2848" i="4"/>
  <c r="M2848" i="4" s="1"/>
  <c r="I2849" i="4"/>
  <c r="J2849" i="4"/>
  <c r="I2850" i="4"/>
  <c r="J2850" i="4"/>
  <c r="I2851" i="4"/>
  <c r="J2851" i="4"/>
  <c r="M2851" i="4" s="1"/>
  <c r="I2852" i="4"/>
  <c r="J2852" i="4"/>
  <c r="I2853" i="4"/>
  <c r="J2853" i="4"/>
  <c r="I2854" i="4"/>
  <c r="J2854" i="4"/>
  <c r="M2854" i="4" s="1"/>
  <c r="I2855" i="4"/>
  <c r="J2855" i="4"/>
  <c r="M2855" i="4" s="1"/>
  <c r="I2856" i="4"/>
  <c r="J2856" i="4"/>
  <c r="I2857" i="4"/>
  <c r="J2857" i="4"/>
  <c r="M2857" i="4" s="1"/>
  <c r="I2858" i="4"/>
  <c r="J2858" i="4"/>
  <c r="M2858" i="4" s="1"/>
  <c r="I2859" i="4"/>
  <c r="J2859" i="4"/>
  <c r="I2860" i="4"/>
  <c r="J2860" i="4"/>
  <c r="M2860" i="4" s="1"/>
  <c r="I2861" i="4"/>
  <c r="J2861" i="4"/>
  <c r="M2861" i="4" s="1"/>
  <c r="I2862" i="4"/>
  <c r="J2862" i="4"/>
  <c r="I2863" i="4"/>
  <c r="J2863" i="4"/>
  <c r="M2863" i="4" s="1"/>
  <c r="I2864" i="4"/>
  <c r="J2864" i="4"/>
  <c r="M2864" i="4" s="1"/>
  <c r="I2865" i="4"/>
  <c r="J2865" i="4"/>
  <c r="I2866" i="4"/>
  <c r="J2866" i="4"/>
  <c r="M2866" i="4" s="1"/>
  <c r="I2867" i="4"/>
  <c r="J2867" i="4"/>
  <c r="I2868" i="4"/>
  <c r="J2868" i="4"/>
  <c r="I2869" i="4"/>
  <c r="J2869" i="4"/>
  <c r="M2869" i="4" s="1"/>
  <c r="I2870" i="4"/>
  <c r="J2870" i="4"/>
  <c r="I2871" i="4"/>
  <c r="J2871" i="4"/>
  <c r="I2872" i="4"/>
  <c r="J2872" i="4"/>
  <c r="M2872" i="4" s="1"/>
  <c r="I2873" i="4"/>
  <c r="J2873" i="4"/>
  <c r="M2873" i="4" s="1"/>
  <c r="I2874" i="4"/>
  <c r="J2874" i="4"/>
  <c r="I2875" i="4"/>
  <c r="J2875" i="4"/>
  <c r="M2875" i="4" s="1"/>
  <c r="I2876" i="4"/>
  <c r="J2876" i="4"/>
  <c r="M2876" i="4" s="1"/>
  <c r="I2877" i="4"/>
  <c r="J2877" i="4"/>
  <c r="I2878" i="4"/>
  <c r="J2878" i="4"/>
  <c r="M2878" i="4" s="1"/>
  <c r="I2879" i="4"/>
  <c r="J2879" i="4"/>
  <c r="M2879" i="4" s="1"/>
  <c r="I2880" i="4"/>
  <c r="J2880" i="4"/>
  <c r="I2881" i="4"/>
  <c r="J2881" i="4"/>
  <c r="M2881" i="4" s="1"/>
  <c r="I2882" i="4"/>
  <c r="J2882" i="4"/>
  <c r="M2882" i="4" s="1"/>
  <c r="I2883" i="4"/>
  <c r="J2883" i="4"/>
  <c r="I2884" i="4"/>
  <c r="J2884" i="4"/>
  <c r="M2884" i="4" s="1"/>
  <c r="I2885" i="4"/>
  <c r="J2885" i="4"/>
  <c r="I2886" i="4"/>
  <c r="J2886" i="4"/>
  <c r="I2887" i="4"/>
  <c r="J2887" i="4"/>
  <c r="M2887" i="4" s="1"/>
  <c r="I2888" i="4"/>
  <c r="J2888" i="4"/>
  <c r="I2889" i="4"/>
  <c r="J2889" i="4"/>
  <c r="I2890" i="4"/>
  <c r="J2890" i="4"/>
  <c r="M2890" i="4" s="1"/>
  <c r="I2891" i="4"/>
  <c r="J2891" i="4"/>
  <c r="M2891" i="4" s="1"/>
  <c r="I2892" i="4"/>
  <c r="J2892" i="4"/>
  <c r="I2893" i="4"/>
  <c r="J2893" i="4"/>
  <c r="M2893" i="4" s="1"/>
  <c r="I2894" i="4"/>
  <c r="J2894" i="4"/>
  <c r="M2894" i="4" s="1"/>
  <c r="I2895" i="4"/>
  <c r="J2895" i="4"/>
  <c r="I2896" i="4"/>
  <c r="J2896" i="4"/>
  <c r="M2896" i="4" s="1"/>
  <c r="I2897" i="4"/>
  <c r="J2897" i="4"/>
  <c r="M2897" i="4" s="1"/>
  <c r="I2898" i="4"/>
  <c r="J2898" i="4"/>
  <c r="I2899" i="4"/>
  <c r="J2899" i="4"/>
  <c r="M2899" i="4" s="1"/>
  <c r="I2900" i="4"/>
  <c r="J2900" i="4"/>
  <c r="M2900" i="4" s="1"/>
  <c r="I2901" i="4"/>
  <c r="J2901" i="4"/>
  <c r="I2902" i="4"/>
  <c r="J2902" i="4"/>
  <c r="M2902" i="4" s="1"/>
  <c r="I2903" i="4"/>
  <c r="J2903" i="4"/>
  <c r="I2904" i="4"/>
  <c r="J2904" i="4"/>
  <c r="I2905" i="4"/>
  <c r="J2905" i="4"/>
  <c r="M2905" i="4" s="1"/>
  <c r="I2906" i="4"/>
  <c r="J2906" i="4"/>
  <c r="I2907" i="4"/>
  <c r="J2907" i="4"/>
  <c r="I2908" i="4"/>
  <c r="J2908" i="4"/>
  <c r="M2908" i="4" s="1"/>
  <c r="I2909" i="4"/>
  <c r="J2909" i="4"/>
  <c r="M2909" i="4" s="1"/>
  <c r="I2910" i="4"/>
  <c r="J2910" i="4"/>
  <c r="I2911" i="4"/>
  <c r="J2911" i="4"/>
  <c r="M2911" i="4" s="1"/>
  <c r="I2912" i="4"/>
  <c r="J2912" i="4"/>
  <c r="M2912" i="4" s="1"/>
  <c r="I2913" i="4"/>
  <c r="J2913" i="4"/>
  <c r="I2914" i="4"/>
  <c r="J2914" i="4"/>
  <c r="M2914" i="4" s="1"/>
  <c r="I2915" i="4"/>
  <c r="J2915" i="4"/>
  <c r="M2915" i="4" s="1"/>
  <c r="I2916" i="4"/>
  <c r="J2916" i="4"/>
  <c r="I2917" i="4"/>
  <c r="J2917" i="4"/>
  <c r="M2917" i="4" s="1"/>
  <c r="I2918" i="4"/>
  <c r="J2918" i="4"/>
  <c r="M2918" i="4" s="1"/>
  <c r="I2919" i="4"/>
  <c r="J2919" i="4"/>
  <c r="I2920" i="4"/>
  <c r="J2920" i="4"/>
  <c r="M2920" i="4" s="1"/>
  <c r="I2921" i="4"/>
  <c r="J2921" i="4"/>
  <c r="I2922" i="4"/>
  <c r="J2922" i="4"/>
  <c r="I2923" i="4"/>
  <c r="J2923" i="4"/>
  <c r="M2923" i="4" s="1"/>
  <c r="I2924" i="4"/>
  <c r="J2924" i="4"/>
  <c r="I2925" i="4"/>
  <c r="J2925" i="4"/>
  <c r="I2926" i="4"/>
  <c r="J2926" i="4"/>
  <c r="M2926" i="4" s="1"/>
  <c r="I2927" i="4"/>
  <c r="J2927" i="4"/>
  <c r="M2927" i="4" s="1"/>
  <c r="I2928" i="4"/>
  <c r="J2928" i="4"/>
  <c r="I2929" i="4"/>
  <c r="J2929" i="4"/>
  <c r="M2929" i="4" s="1"/>
  <c r="I2930" i="4"/>
  <c r="J2930" i="4"/>
  <c r="M2930" i="4" s="1"/>
  <c r="I2931" i="4"/>
  <c r="J2931" i="4"/>
  <c r="I2932" i="4"/>
  <c r="J2932" i="4"/>
  <c r="M2932" i="4" s="1"/>
  <c r="I2933" i="4"/>
  <c r="J2933" i="4"/>
  <c r="M2933" i="4" s="1"/>
  <c r="I2934" i="4"/>
  <c r="J2934" i="4"/>
  <c r="I2935" i="4"/>
  <c r="J2935" i="4"/>
  <c r="M2935" i="4" s="1"/>
  <c r="I2936" i="4"/>
  <c r="J2936" i="4"/>
  <c r="M2936" i="4" s="1"/>
  <c r="I2937" i="4"/>
  <c r="J2937" i="4"/>
  <c r="I2938" i="4"/>
  <c r="J2938" i="4"/>
  <c r="M2938" i="4" s="1"/>
  <c r="I2939" i="4"/>
  <c r="J2939" i="4"/>
  <c r="I2940" i="4"/>
  <c r="J2940" i="4"/>
  <c r="I2941" i="4"/>
  <c r="J2941" i="4"/>
  <c r="M2941" i="4" s="1"/>
  <c r="I2942" i="4"/>
  <c r="J2942" i="4"/>
  <c r="I2943" i="4"/>
  <c r="J2943" i="4"/>
  <c r="I2944" i="4"/>
  <c r="J2944" i="4"/>
  <c r="M2944" i="4" s="1"/>
  <c r="I2945" i="4"/>
  <c r="J2945" i="4"/>
  <c r="M2945" i="4" s="1"/>
  <c r="I2946" i="4"/>
  <c r="J2946" i="4"/>
  <c r="I2947" i="4"/>
  <c r="J2947" i="4"/>
  <c r="M2947" i="4" s="1"/>
  <c r="I2948" i="4"/>
  <c r="J2948" i="4"/>
  <c r="M2948" i="4" s="1"/>
  <c r="I2949" i="4"/>
  <c r="J2949" i="4"/>
  <c r="I2950" i="4"/>
  <c r="J2950" i="4"/>
  <c r="M2950" i="4" s="1"/>
  <c r="I2951" i="4"/>
  <c r="J2951" i="4"/>
  <c r="M2951" i="4" s="1"/>
  <c r="I2952" i="4"/>
  <c r="J2952" i="4"/>
  <c r="I2953" i="4"/>
  <c r="J2953" i="4"/>
  <c r="M2953" i="4" s="1"/>
  <c r="I2954" i="4"/>
  <c r="J2954" i="4"/>
  <c r="M2954" i="4" s="1"/>
  <c r="I2955" i="4"/>
  <c r="J2955" i="4"/>
  <c r="I2956" i="4"/>
  <c r="J2956" i="4"/>
  <c r="M2956" i="4" s="1"/>
  <c r="I2957" i="4"/>
  <c r="J2957" i="4"/>
  <c r="I2958" i="4"/>
  <c r="J2958" i="4"/>
  <c r="I2959" i="4"/>
  <c r="J2959" i="4"/>
  <c r="M2959" i="4" s="1"/>
  <c r="I2960" i="4"/>
  <c r="J2960" i="4"/>
  <c r="I2961" i="4"/>
  <c r="J2961" i="4"/>
  <c r="I2962" i="4"/>
  <c r="J2962" i="4"/>
  <c r="M2962" i="4" s="1"/>
  <c r="I2963" i="4"/>
  <c r="J2963" i="4"/>
  <c r="M2963" i="4" s="1"/>
  <c r="I2964" i="4"/>
  <c r="J2964" i="4"/>
  <c r="I2965" i="4"/>
  <c r="J2965" i="4"/>
  <c r="M2965" i="4" s="1"/>
  <c r="I2966" i="4"/>
  <c r="J2966" i="4"/>
  <c r="M2966" i="4" s="1"/>
  <c r="I2967" i="4"/>
  <c r="J2967" i="4"/>
  <c r="I2968" i="4"/>
  <c r="J2968" i="4"/>
  <c r="M2968" i="4" s="1"/>
  <c r="I2969" i="4"/>
  <c r="J2969" i="4"/>
  <c r="M2969" i="4" s="1"/>
  <c r="I2970" i="4"/>
  <c r="J2970" i="4"/>
  <c r="I2971" i="4"/>
  <c r="J2971" i="4"/>
  <c r="M2971" i="4" s="1"/>
  <c r="I2972" i="4"/>
  <c r="J2972" i="4"/>
  <c r="M2972" i="4" s="1"/>
  <c r="I2973" i="4"/>
  <c r="J2973" i="4"/>
  <c r="I2974" i="4"/>
  <c r="J2974" i="4"/>
  <c r="M2974" i="4" s="1"/>
  <c r="I2975" i="4"/>
  <c r="J2975" i="4"/>
  <c r="I2976" i="4"/>
  <c r="J2976" i="4"/>
  <c r="I2977" i="4"/>
  <c r="J2977" i="4"/>
  <c r="M2977" i="4" s="1"/>
  <c r="I2978" i="4"/>
  <c r="J2978" i="4"/>
  <c r="I2979" i="4"/>
  <c r="J2979" i="4"/>
  <c r="I2980" i="4"/>
  <c r="J2980" i="4"/>
  <c r="M2980" i="4" s="1"/>
  <c r="I2981" i="4"/>
  <c r="J2981" i="4"/>
  <c r="M2981" i="4" s="1"/>
  <c r="I2982" i="4"/>
  <c r="J2982" i="4"/>
  <c r="I2983" i="4"/>
  <c r="J2983" i="4"/>
  <c r="M2983" i="4" s="1"/>
  <c r="I2984" i="4"/>
  <c r="J2984" i="4"/>
  <c r="M2984" i="4" s="1"/>
  <c r="I2985" i="4"/>
  <c r="J2985" i="4"/>
  <c r="I2986" i="4"/>
  <c r="J2986" i="4"/>
  <c r="M2986" i="4" s="1"/>
  <c r="I2987" i="4"/>
  <c r="J2987" i="4"/>
  <c r="M2987" i="4" s="1"/>
  <c r="I2988" i="4"/>
  <c r="J2988" i="4"/>
  <c r="I2989" i="4"/>
  <c r="J2989" i="4"/>
  <c r="M2989" i="4" s="1"/>
  <c r="I2990" i="4"/>
  <c r="J2990" i="4"/>
  <c r="M2990" i="4" s="1"/>
  <c r="I2991" i="4"/>
  <c r="J2991" i="4"/>
  <c r="I2992" i="4"/>
  <c r="J2992" i="4"/>
  <c r="M2992" i="4" s="1"/>
  <c r="I2993" i="4"/>
  <c r="J2993" i="4"/>
  <c r="I2994" i="4"/>
  <c r="J2994" i="4"/>
  <c r="I2995" i="4"/>
  <c r="J2995" i="4"/>
  <c r="M2995" i="4" s="1"/>
  <c r="I2996" i="4"/>
  <c r="J2996" i="4"/>
  <c r="I2997" i="4"/>
  <c r="J2997" i="4"/>
  <c r="I2998" i="4"/>
  <c r="J2998" i="4"/>
  <c r="M2998" i="4" s="1"/>
  <c r="I2999" i="4"/>
  <c r="J2999" i="4"/>
  <c r="M2999" i="4" s="1"/>
  <c r="I3000" i="4"/>
  <c r="J3000" i="4"/>
  <c r="I3001" i="4"/>
  <c r="J3001" i="4"/>
  <c r="M3001" i="4" s="1"/>
  <c r="I3002" i="4"/>
  <c r="J3002" i="4"/>
  <c r="M3002" i="4" s="1"/>
  <c r="I3003" i="4"/>
  <c r="J3003" i="4"/>
  <c r="I3004" i="4"/>
  <c r="J3004" i="4"/>
  <c r="M3004" i="4" s="1"/>
  <c r="I3005" i="4"/>
  <c r="J3005" i="4"/>
  <c r="M3005" i="4" s="1"/>
  <c r="I3006" i="4"/>
  <c r="J3006" i="4"/>
  <c r="M3006" i="4" s="1"/>
  <c r="I3007" i="4"/>
  <c r="J3007" i="4"/>
  <c r="M3007" i="4" s="1"/>
  <c r="I3008" i="4"/>
  <c r="J3008" i="4"/>
  <c r="M3008" i="4" s="1"/>
  <c r="I3009" i="4"/>
  <c r="J3009" i="4"/>
  <c r="M3009" i="4" s="1"/>
  <c r="I3010" i="4"/>
  <c r="J3010" i="4"/>
  <c r="M3010" i="4" s="1"/>
  <c r="I3011" i="4"/>
  <c r="J3011" i="4"/>
  <c r="M3011" i="4" s="1"/>
  <c r="I3012" i="4"/>
  <c r="J3012" i="4"/>
  <c r="M3012" i="4" s="1"/>
  <c r="I3013" i="4"/>
  <c r="J3013" i="4"/>
  <c r="M3013" i="4" s="1"/>
  <c r="I3014" i="4"/>
  <c r="J3014" i="4"/>
  <c r="I3015" i="4"/>
  <c r="J3015" i="4"/>
  <c r="M3015" i="4" s="1"/>
  <c r="I3016" i="4"/>
  <c r="J3016" i="4"/>
  <c r="M3016" i="4" s="1"/>
  <c r="I3017" i="4"/>
  <c r="J3017" i="4"/>
  <c r="M3017" i="4" s="1"/>
  <c r="I3018" i="4"/>
  <c r="J3018" i="4"/>
  <c r="M3018" i="4" s="1"/>
  <c r="O3018" i="4" s="1"/>
  <c r="P3018" i="4" s="1"/>
  <c r="I3019" i="4"/>
  <c r="J3019" i="4"/>
  <c r="M3019" i="4" s="1"/>
  <c r="I3020" i="4"/>
  <c r="J3020" i="4"/>
  <c r="M3020" i="4" s="1"/>
  <c r="I3021" i="4"/>
  <c r="J3021" i="4"/>
  <c r="M3021" i="4" s="1"/>
  <c r="O3021" i="4" s="1"/>
  <c r="P3021" i="4" s="1"/>
  <c r="I3022" i="4"/>
  <c r="J3022" i="4"/>
  <c r="M3022" i="4" s="1"/>
  <c r="O3022" i="4" s="1"/>
  <c r="I3023" i="4"/>
  <c r="J3023" i="4"/>
  <c r="M3023" i="4" s="1"/>
  <c r="I3024" i="4"/>
  <c r="J3024" i="4"/>
  <c r="M3024" i="4" s="1"/>
  <c r="O3024" i="4" s="1"/>
  <c r="P3024" i="4" s="1"/>
  <c r="I3025" i="4"/>
  <c r="J3025" i="4"/>
  <c r="I3026" i="4"/>
  <c r="J3026" i="4"/>
  <c r="M3026" i="4" s="1"/>
  <c r="I3027" i="4"/>
  <c r="J3027" i="4"/>
  <c r="M3027" i="4" s="1"/>
  <c r="I3028" i="4"/>
  <c r="J3028" i="4"/>
  <c r="M3028" i="4" s="1"/>
  <c r="I3029" i="4"/>
  <c r="J3029" i="4"/>
  <c r="I3030" i="4"/>
  <c r="J3030" i="4"/>
  <c r="M3030" i="4" s="1"/>
  <c r="I3031" i="4"/>
  <c r="J3031" i="4"/>
  <c r="M3031" i="4" s="1"/>
  <c r="I3032" i="4"/>
  <c r="J3032" i="4"/>
  <c r="M3032" i="4" s="1"/>
  <c r="I3033" i="4"/>
  <c r="J3033" i="4"/>
  <c r="M3033" i="4" s="1"/>
  <c r="I3034" i="4"/>
  <c r="J3034" i="4"/>
  <c r="M3034" i="4" s="1"/>
  <c r="I3035" i="4"/>
  <c r="J3035" i="4"/>
  <c r="M3035" i="4" s="1"/>
  <c r="I3036" i="4"/>
  <c r="J3036" i="4"/>
  <c r="M3036" i="4" s="1"/>
  <c r="I3037" i="4"/>
  <c r="J3037" i="4"/>
  <c r="M3037" i="4" s="1"/>
  <c r="I3038" i="4"/>
  <c r="J3038" i="4"/>
  <c r="M3038" i="4" s="1"/>
  <c r="I3039" i="4"/>
  <c r="J3039" i="4"/>
  <c r="I3040" i="4"/>
  <c r="J3040" i="4"/>
  <c r="M3040" i="4" s="1"/>
  <c r="I3041" i="4"/>
  <c r="J3041" i="4"/>
  <c r="M3041" i="4" s="1"/>
  <c r="I3042" i="4"/>
  <c r="J3042" i="4"/>
  <c r="I3043" i="4"/>
  <c r="J3043" i="4"/>
  <c r="M3043" i="4" s="1"/>
  <c r="I3044" i="4"/>
  <c r="J3044" i="4"/>
  <c r="M3044" i="4" s="1"/>
  <c r="I3045" i="4"/>
  <c r="J3045" i="4"/>
  <c r="M3045" i="4" s="1"/>
  <c r="I3046" i="4"/>
  <c r="J3046" i="4"/>
  <c r="M3046" i="4" s="1"/>
  <c r="I3047" i="4"/>
  <c r="J3047" i="4"/>
  <c r="I3048" i="4"/>
  <c r="J3048" i="4"/>
  <c r="M3048" i="4" s="1"/>
  <c r="I3049" i="4"/>
  <c r="J3049" i="4"/>
  <c r="M3049" i="4" s="1"/>
  <c r="I3050" i="4"/>
  <c r="J3050" i="4"/>
  <c r="M3050" i="4" s="1"/>
  <c r="I3051" i="4"/>
  <c r="J3051" i="4"/>
  <c r="M3051" i="4" s="1"/>
  <c r="I3052" i="4"/>
  <c r="J3052" i="4"/>
  <c r="M3052" i="4" s="1"/>
  <c r="I3053" i="4"/>
  <c r="J3053" i="4"/>
  <c r="M3053" i="4" s="1"/>
  <c r="I3054" i="4"/>
  <c r="J3054" i="4"/>
  <c r="M3054" i="4" s="1"/>
  <c r="I3055" i="4"/>
  <c r="J3055" i="4"/>
  <c r="M3055" i="4" s="1"/>
  <c r="I3056" i="4"/>
  <c r="J3056" i="4"/>
  <c r="I3057" i="4"/>
  <c r="J3057" i="4"/>
  <c r="M3057" i="4" s="1"/>
  <c r="I3058" i="4"/>
  <c r="J3058" i="4"/>
  <c r="I3059" i="4"/>
  <c r="J3059" i="4"/>
  <c r="M3059" i="4" s="1"/>
  <c r="I3060" i="4"/>
  <c r="J3060" i="4"/>
  <c r="M3060" i="4" s="1"/>
  <c r="I3061" i="4"/>
  <c r="J3061" i="4"/>
  <c r="M3061" i="4" s="1"/>
  <c r="I3062" i="4"/>
  <c r="J3062" i="4"/>
  <c r="I3063" i="4"/>
  <c r="J3063" i="4"/>
  <c r="I3064" i="4"/>
  <c r="J3064" i="4"/>
  <c r="M3064" i="4" s="1"/>
  <c r="I3065" i="4"/>
  <c r="J3065" i="4"/>
  <c r="I3066" i="4"/>
  <c r="J3066" i="4"/>
  <c r="I3067" i="4"/>
  <c r="J3067" i="4"/>
  <c r="M3067" i="4" s="1"/>
  <c r="I3068" i="4"/>
  <c r="J3068" i="4"/>
  <c r="M3068" i="4" s="1"/>
  <c r="I3069" i="4"/>
  <c r="J3069" i="4"/>
  <c r="I3070" i="4"/>
  <c r="J3070" i="4"/>
  <c r="M3070" i="4" s="1"/>
  <c r="I3071" i="4"/>
  <c r="J3071" i="4"/>
  <c r="M3071" i="4" s="1"/>
  <c r="I3072" i="4"/>
  <c r="J3072" i="4"/>
  <c r="I3073" i="4"/>
  <c r="J3073" i="4"/>
  <c r="M3073" i="4" s="1"/>
  <c r="I3074" i="4"/>
  <c r="J3074" i="4"/>
  <c r="M3074" i="4" s="1"/>
  <c r="I3075" i="4"/>
  <c r="J3075" i="4"/>
  <c r="I3076" i="4"/>
  <c r="J3076" i="4"/>
  <c r="M3076" i="4" s="1"/>
  <c r="I3077" i="4"/>
  <c r="J3077" i="4"/>
  <c r="M3077" i="4" s="1"/>
  <c r="I3078" i="4"/>
  <c r="J3078" i="4"/>
  <c r="I3079" i="4"/>
  <c r="J3079" i="4"/>
  <c r="M3079" i="4" s="1"/>
  <c r="I3080" i="4"/>
  <c r="J3080" i="4"/>
  <c r="I3081" i="4"/>
  <c r="J3081" i="4"/>
  <c r="I3082" i="4"/>
  <c r="J3082" i="4"/>
  <c r="M3082" i="4" s="1"/>
  <c r="I3083" i="4"/>
  <c r="J3083" i="4"/>
  <c r="I3084" i="4"/>
  <c r="J3084" i="4"/>
  <c r="I3085" i="4"/>
  <c r="J3085" i="4"/>
  <c r="M3085" i="4" s="1"/>
  <c r="I3086" i="4"/>
  <c r="J3086" i="4"/>
  <c r="M3086" i="4" s="1"/>
  <c r="I3087" i="4"/>
  <c r="J3087" i="4"/>
  <c r="I3088" i="4"/>
  <c r="J3088" i="4"/>
  <c r="M3088" i="4" s="1"/>
  <c r="I3089" i="4"/>
  <c r="J3089" i="4"/>
  <c r="M3089" i="4" s="1"/>
  <c r="I3090" i="4"/>
  <c r="J3090" i="4"/>
  <c r="I3091" i="4"/>
  <c r="J3091" i="4"/>
  <c r="M3091" i="4" s="1"/>
  <c r="I3092" i="4"/>
  <c r="J3092" i="4"/>
  <c r="M3092" i="4" s="1"/>
  <c r="I3093" i="4"/>
  <c r="J3093" i="4"/>
  <c r="I3094" i="4"/>
  <c r="J3094" i="4"/>
  <c r="M3094" i="4" s="1"/>
  <c r="I3095" i="4"/>
  <c r="J3095" i="4"/>
  <c r="M3095" i="4" s="1"/>
  <c r="I3096" i="4"/>
  <c r="J3096" i="4"/>
  <c r="I3097" i="4"/>
  <c r="J3097" i="4"/>
  <c r="M3097" i="4" s="1"/>
  <c r="I3098" i="4"/>
  <c r="J3098" i="4"/>
  <c r="I3099" i="4"/>
  <c r="J3099" i="4"/>
  <c r="I3100" i="4"/>
  <c r="J3100" i="4"/>
  <c r="M3100" i="4" s="1"/>
  <c r="I3101" i="4"/>
  <c r="J3101" i="4"/>
  <c r="I3102" i="4"/>
  <c r="J3102" i="4"/>
  <c r="I3103" i="4"/>
  <c r="J3103" i="4"/>
  <c r="M3103" i="4" s="1"/>
  <c r="I3104" i="4"/>
  <c r="J3104" i="4"/>
  <c r="M3104" i="4" s="1"/>
  <c r="I3105" i="4"/>
  <c r="J3105" i="4"/>
  <c r="I3106" i="4"/>
  <c r="J3106" i="4"/>
  <c r="M3106" i="4" s="1"/>
  <c r="I3107" i="4"/>
  <c r="J3107" i="4"/>
  <c r="M3107" i="4" s="1"/>
  <c r="I3108" i="4"/>
  <c r="J3108" i="4"/>
  <c r="I3109" i="4"/>
  <c r="J3109" i="4"/>
  <c r="M3109" i="4" s="1"/>
  <c r="I3110" i="4"/>
  <c r="J3110" i="4"/>
  <c r="M3110" i="4" s="1"/>
  <c r="I3111" i="4"/>
  <c r="J3111" i="4"/>
  <c r="I3112" i="4"/>
  <c r="J3112" i="4"/>
  <c r="M3112" i="4" s="1"/>
  <c r="I3113" i="4"/>
  <c r="J3113" i="4"/>
  <c r="M3113" i="4" s="1"/>
  <c r="I3114" i="4"/>
  <c r="J3114" i="4"/>
  <c r="I3115" i="4"/>
  <c r="J3115" i="4"/>
  <c r="M3115" i="4" s="1"/>
  <c r="I3116" i="4"/>
  <c r="J3116" i="4"/>
  <c r="I3117" i="4"/>
  <c r="J3117" i="4"/>
  <c r="I3118" i="4"/>
  <c r="J3118" i="4"/>
  <c r="M3118" i="4" s="1"/>
  <c r="I3119" i="4"/>
  <c r="J3119" i="4"/>
  <c r="I3120" i="4"/>
  <c r="J3120" i="4"/>
  <c r="I3121" i="4"/>
  <c r="J3121" i="4"/>
  <c r="M3121" i="4" s="1"/>
  <c r="I3122" i="4"/>
  <c r="J3122" i="4"/>
  <c r="M3122" i="4" s="1"/>
  <c r="I3123" i="4"/>
  <c r="J3123" i="4"/>
  <c r="I3124" i="4"/>
  <c r="J3124" i="4"/>
  <c r="M3124" i="4" s="1"/>
  <c r="I3125" i="4"/>
  <c r="J3125" i="4"/>
  <c r="M3125" i="4" s="1"/>
  <c r="I3126" i="4"/>
  <c r="J3126" i="4"/>
  <c r="I3127" i="4"/>
  <c r="J3127" i="4"/>
  <c r="M3127" i="4" s="1"/>
  <c r="I3128" i="4"/>
  <c r="J3128" i="4"/>
  <c r="M3128" i="4" s="1"/>
  <c r="I3129" i="4"/>
  <c r="J3129" i="4"/>
  <c r="I3130" i="4"/>
  <c r="J3130" i="4"/>
  <c r="M3130" i="4" s="1"/>
  <c r="I3131" i="4"/>
  <c r="J3131" i="4"/>
  <c r="M3131" i="4" s="1"/>
  <c r="I3132" i="4"/>
  <c r="J3132" i="4"/>
  <c r="I3133" i="4"/>
  <c r="J3133" i="4"/>
  <c r="M3133" i="4" s="1"/>
  <c r="I3134" i="4"/>
  <c r="J3134" i="4"/>
  <c r="I3135" i="4"/>
  <c r="J3135" i="4"/>
  <c r="I3136" i="4"/>
  <c r="J3136" i="4"/>
  <c r="M3136" i="4" s="1"/>
  <c r="I3137" i="4"/>
  <c r="J3137" i="4"/>
  <c r="M3137" i="4" s="1"/>
  <c r="I3138" i="4"/>
  <c r="J3138" i="4"/>
  <c r="I3139" i="4"/>
  <c r="J3139" i="4"/>
  <c r="M3139" i="4" s="1"/>
  <c r="I3140" i="4"/>
  <c r="J3140" i="4"/>
  <c r="I3141" i="4"/>
  <c r="J3141" i="4"/>
  <c r="I3142" i="4"/>
  <c r="J3142" i="4"/>
  <c r="M3142" i="4" s="1"/>
  <c r="I3143" i="4"/>
  <c r="J3143" i="4"/>
  <c r="M3143" i="4" s="1"/>
  <c r="I3144" i="4"/>
  <c r="J3144" i="4"/>
  <c r="I3145" i="4"/>
  <c r="J3145" i="4"/>
  <c r="M3145" i="4" s="1"/>
  <c r="I3146" i="4"/>
  <c r="J3146" i="4"/>
  <c r="M3146" i="4" s="1"/>
  <c r="I3147" i="4"/>
  <c r="J3147" i="4"/>
  <c r="I3148" i="4"/>
  <c r="J3148" i="4"/>
  <c r="M3148" i="4" s="1"/>
  <c r="I3149" i="4"/>
  <c r="J3149" i="4"/>
  <c r="I3150" i="4"/>
  <c r="J3150" i="4"/>
  <c r="I3151" i="4"/>
  <c r="J3151" i="4"/>
  <c r="M3151" i="4" s="1"/>
  <c r="I3152" i="4"/>
  <c r="J3152" i="4"/>
  <c r="M3152" i="4" s="1"/>
  <c r="I3153" i="4"/>
  <c r="J3153" i="4"/>
  <c r="I3154" i="4"/>
  <c r="J3154" i="4"/>
  <c r="M3154" i="4" s="1"/>
  <c r="I3155" i="4"/>
  <c r="J3155" i="4"/>
  <c r="M3155" i="4" s="1"/>
  <c r="I3156" i="4"/>
  <c r="J3156" i="4"/>
  <c r="I3157" i="4"/>
  <c r="J3157" i="4"/>
  <c r="M3157" i="4" s="1"/>
  <c r="I3158" i="4"/>
  <c r="J3158" i="4"/>
  <c r="M3158" i="4" s="1"/>
  <c r="I3159" i="4"/>
  <c r="J3159" i="4"/>
  <c r="I3160" i="4"/>
  <c r="J3160" i="4"/>
  <c r="M3160" i="4" s="1"/>
  <c r="I3161" i="4"/>
  <c r="J3161" i="4"/>
  <c r="M3161" i="4" s="1"/>
  <c r="I3162" i="4"/>
  <c r="J3162" i="4"/>
  <c r="I3163" i="4"/>
  <c r="J3163" i="4"/>
  <c r="M3163" i="4" s="1"/>
  <c r="I3164" i="4"/>
  <c r="J3164" i="4"/>
  <c r="M3164" i="4" s="1"/>
  <c r="I3165" i="4"/>
  <c r="J3165" i="4"/>
  <c r="I3166" i="4"/>
  <c r="J3166" i="4"/>
  <c r="M3166" i="4" s="1"/>
  <c r="I3167" i="4"/>
  <c r="J3167" i="4"/>
  <c r="M3167" i="4" s="1"/>
  <c r="I3168" i="4"/>
  <c r="J3168" i="4"/>
  <c r="I3169" i="4"/>
  <c r="J3169" i="4"/>
  <c r="M3169" i="4" s="1"/>
  <c r="I3170" i="4"/>
  <c r="J3170" i="4"/>
  <c r="M3170" i="4" s="1"/>
  <c r="I3171" i="4"/>
  <c r="J3171" i="4"/>
  <c r="I3172" i="4"/>
  <c r="J3172" i="4"/>
  <c r="M3172" i="4" s="1"/>
  <c r="I3173" i="4"/>
  <c r="J3173" i="4"/>
  <c r="M3173" i="4" s="1"/>
  <c r="I3174" i="4"/>
  <c r="J3174" i="4"/>
  <c r="I3175" i="4"/>
  <c r="J3175" i="4"/>
  <c r="M3175" i="4" s="1"/>
  <c r="I3176" i="4"/>
  <c r="J3176" i="4"/>
  <c r="I3177" i="4"/>
  <c r="J3177" i="4"/>
  <c r="I3178" i="4"/>
  <c r="J3178" i="4"/>
  <c r="M3178" i="4" s="1"/>
  <c r="I3179" i="4"/>
  <c r="J3179" i="4"/>
  <c r="M3179" i="4" s="1"/>
  <c r="I3180" i="4"/>
  <c r="J3180" i="4"/>
  <c r="I3181" i="4"/>
  <c r="J3181" i="4"/>
  <c r="M3181" i="4" s="1"/>
  <c r="I3182" i="4"/>
  <c r="J3182" i="4"/>
  <c r="M3182" i="4" s="1"/>
  <c r="I3183" i="4"/>
  <c r="J3183" i="4"/>
  <c r="I3184" i="4"/>
  <c r="J3184" i="4"/>
  <c r="M3184" i="4" s="1"/>
  <c r="I3185" i="4"/>
  <c r="J3185" i="4"/>
  <c r="I3186" i="4"/>
  <c r="J3186" i="4"/>
  <c r="I3187" i="4"/>
  <c r="J3187" i="4"/>
  <c r="M3187" i="4" s="1"/>
  <c r="I3188" i="4"/>
  <c r="J3188" i="4"/>
  <c r="M3188" i="4" s="1"/>
  <c r="I3189" i="4"/>
  <c r="J3189" i="4"/>
  <c r="I3190" i="4"/>
  <c r="J3190" i="4"/>
  <c r="M3190" i="4" s="1"/>
  <c r="I3191" i="4"/>
  <c r="J3191" i="4"/>
  <c r="M3191" i="4" s="1"/>
  <c r="I3192" i="4"/>
  <c r="J3192" i="4"/>
  <c r="I3193" i="4"/>
  <c r="J3193" i="4"/>
  <c r="M3193" i="4" s="1"/>
  <c r="I3194" i="4"/>
  <c r="J3194" i="4"/>
  <c r="M3194" i="4" s="1"/>
  <c r="I3195" i="4"/>
  <c r="J3195" i="4"/>
  <c r="I3196" i="4"/>
  <c r="J3196" i="4"/>
  <c r="M3196" i="4" s="1"/>
  <c r="I3197" i="4"/>
  <c r="J3197" i="4"/>
  <c r="M3197" i="4" s="1"/>
  <c r="I3198" i="4"/>
  <c r="J3198" i="4"/>
  <c r="I3199" i="4"/>
  <c r="J3199" i="4"/>
  <c r="M3199" i="4" s="1"/>
  <c r="I3200" i="4"/>
  <c r="J3200" i="4"/>
  <c r="M3200" i="4" s="1"/>
  <c r="I3201" i="4"/>
  <c r="J3201" i="4"/>
  <c r="I3202" i="4"/>
  <c r="J3202" i="4"/>
  <c r="M3202" i="4" s="1"/>
  <c r="I3203" i="4"/>
  <c r="J3203" i="4"/>
  <c r="M3203" i="4" s="1"/>
  <c r="I3204" i="4"/>
  <c r="J3204" i="4"/>
  <c r="I3205" i="4"/>
  <c r="J3205" i="4"/>
  <c r="M3205" i="4" s="1"/>
  <c r="I3206" i="4"/>
  <c r="J3206" i="4"/>
  <c r="M3206" i="4" s="1"/>
  <c r="I3207" i="4"/>
  <c r="J3207" i="4"/>
  <c r="I3208" i="4"/>
  <c r="J3208" i="4"/>
  <c r="M3208" i="4" s="1"/>
  <c r="I3209" i="4"/>
  <c r="J3209" i="4"/>
  <c r="M3209" i="4" s="1"/>
  <c r="I3210" i="4"/>
  <c r="J3210" i="4"/>
  <c r="I3211" i="4"/>
  <c r="J3211" i="4"/>
  <c r="M3211" i="4" s="1"/>
  <c r="I3212" i="4"/>
  <c r="J3212" i="4"/>
  <c r="M3212" i="4" s="1"/>
  <c r="I3213" i="4"/>
  <c r="J3213" i="4"/>
  <c r="M3213" i="4" s="1"/>
  <c r="I3214" i="4"/>
  <c r="J3214" i="4"/>
  <c r="M3214" i="4" s="1"/>
  <c r="I3215" i="4"/>
  <c r="J3215" i="4"/>
  <c r="M3215" i="4" s="1"/>
  <c r="I3216" i="4"/>
  <c r="J3216" i="4"/>
  <c r="M3216" i="4" s="1"/>
  <c r="I3217" i="4"/>
  <c r="J3217" i="4"/>
  <c r="M3217" i="4" s="1"/>
  <c r="J2764" i="4"/>
  <c r="M2764" i="4" s="1"/>
  <c r="I2764" i="4"/>
  <c r="L3218" i="4"/>
  <c r="K3218" i="4"/>
  <c r="B3218" i="4"/>
  <c r="M3210" i="4"/>
  <c r="M3207" i="4"/>
  <c r="M3204" i="4"/>
  <c r="M3201" i="4"/>
  <c r="M3198" i="4"/>
  <c r="M3195" i="4"/>
  <c r="M3192" i="4"/>
  <c r="M3189" i="4"/>
  <c r="M3186" i="4"/>
  <c r="M3185" i="4"/>
  <c r="M3183" i="4"/>
  <c r="M3180" i="4"/>
  <c r="M3177" i="4"/>
  <c r="M3176" i="4"/>
  <c r="M3174" i="4"/>
  <c r="M3171" i="4"/>
  <c r="M3168" i="4"/>
  <c r="M3165" i="4"/>
  <c r="M3162" i="4"/>
  <c r="M3159" i="4"/>
  <c r="M3156" i="4"/>
  <c r="M3153" i="4"/>
  <c r="M3150" i="4"/>
  <c r="M3149" i="4"/>
  <c r="M3147" i="4"/>
  <c r="M3144" i="4"/>
  <c r="M3141" i="4"/>
  <c r="M3140" i="4"/>
  <c r="M3138" i="4"/>
  <c r="M3135" i="4"/>
  <c r="M3134" i="4"/>
  <c r="M3132" i="4"/>
  <c r="M3129" i="4"/>
  <c r="M3126" i="4"/>
  <c r="M3123" i="4"/>
  <c r="M3120" i="4"/>
  <c r="M3119" i="4"/>
  <c r="M3117" i="4"/>
  <c r="M3116" i="4"/>
  <c r="M3114" i="4"/>
  <c r="M3111" i="4"/>
  <c r="M3108" i="4"/>
  <c r="M3105" i="4"/>
  <c r="M3102" i="4"/>
  <c r="M3101" i="4"/>
  <c r="M3099" i="4"/>
  <c r="M3098" i="4"/>
  <c r="M3096" i="4"/>
  <c r="M3093" i="4"/>
  <c r="M3090" i="4"/>
  <c r="M3087" i="4"/>
  <c r="M3084" i="4"/>
  <c r="M3083" i="4"/>
  <c r="M3081" i="4"/>
  <c r="M3080" i="4"/>
  <c r="M3078" i="4"/>
  <c r="M3075" i="4"/>
  <c r="M3072" i="4"/>
  <c r="M3069" i="4"/>
  <c r="M3066" i="4"/>
  <c r="M3065" i="4"/>
  <c r="M3063" i="4"/>
  <c r="M3062" i="4"/>
  <c r="M3058" i="4"/>
  <c r="M3056" i="4"/>
  <c r="M3047" i="4"/>
  <c r="M3042" i="4"/>
  <c r="M3039" i="4"/>
  <c r="M3029" i="4"/>
  <c r="M3025" i="4"/>
  <c r="O3025" i="4" s="1"/>
  <c r="M3014" i="4"/>
  <c r="M3003" i="4"/>
  <c r="M3000" i="4"/>
  <c r="M2997" i="4"/>
  <c r="M2996" i="4"/>
  <c r="M2994" i="4"/>
  <c r="M2993" i="4"/>
  <c r="M2991" i="4"/>
  <c r="M2988" i="4"/>
  <c r="M2985" i="4"/>
  <c r="M2982" i="4"/>
  <c r="M2979" i="4"/>
  <c r="M2978" i="4"/>
  <c r="M2976" i="4"/>
  <c r="M2975" i="4"/>
  <c r="M2973" i="4"/>
  <c r="M2970" i="4"/>
  <c r="M2967" i="4"/>
  <c r="M2964" i="4"/>
  <c r="M2961" i="4"/>
  <c r="M2960" i="4"/>
  <c r="M2958" i="4"/>
  <c r="M2957" i="4"/>
  <c r="M2955" i="4"/>
  <c r="M2952" i="4"/>
  <c r="M2949" i="4"/>
  <c r="M2946" i="4"/>
  <c r="M2943" i="4"/>
  <c r="M2942" i="4"/>
  <c r="M2940" i="4"/>
  <c r="M2939" i="4"/>
  <c r="M2937" i="4"/>
  <c r="M2934" i="4"/>
  <c r="M2931" i="4"/>
  <c r="M2928" i="4"/>
  <c r="M2925" i="4"/>
  <c r="M2924" i="4"/>
  <c r="M2922" i="4"/>
  <c r="M2921" i="4"/>
  <c r="M2919" i="4"/>
  <c r="M2916" i="4"/>
  <c r="M2913" i="4"/>
  <c r="M2910" i="4"/>
  <c r="M2907" i="4"/>
  <c r="M2906" i="4"/>
  <c r="M2904" i="4"/>
  <c r="M2903" i="4"/>
  <c r="M2901" i="4"/>
  <c r="M2898" i="4"/>
  <c r="M2895" i="4"/>
  <c r="M2892" i="4"/>
  <c r="M2889" i="4"/>
  <c r="M2888" i="4"/>
  <c r="M2886" i="4"/>
  <c r="M2885" i="4"/>
  <c r="M2883" i="4"/>
  <c r="M2880" i="4"/>
  <c r="M2877" i="4"/>
  <c r="M2874" i="4"/>
  <c r="M2871" i="4"/>
  <c r="M2870" i="4"/>
  <c r="M2868" i="4"/>
  <c r="M2867" i="4"/>
  <c r="M2865" i="4"/>
  <c r="M2862" i="4"/>
  <c r="M2859" i="4"/>
  <c r="M2856" i="4"/>
  <c r="M2853" i="4"/>
  <c r="M2852" i="4"/>
  <c r="M2850" i="4"/>
  <c r="M2849" i="4"/>
  <c r="M2847" i="4"/>
  <c r="M2844" i="4"/>
  <c r="M2841" i="4"/>
  <c r="M2838" i="4"/>
  <c r="M2835" i="4"/>
  <c r="M2834" i="4"/>
  <c r="M2832" i="4"/>
  <c r="M2831" i="4"/>
  <c r="M2829" i="4"/>
  <c r="M2826" i="4"/>
  <c r="M2823" i="4"/>
  <c r="M2820" i="4"/>
  <c r="M2817" i="4"/>
  <c r="M2816" i="4"/>
  <c r="M2814" i="4"/>
  <c r="M2813" i="4"/>
  <c r="M2811" i="4"/>
  <c r="M2808" i="4"/>
  <c r="M2805" i="4"/>
  <c r="M2802" i="4"/>
  <c r="M2799" i="4"/>
  <c r="M2798" i="4"/>
  <c r="M2796" i="4"/>
  <c r="M2795" i="4"/>
  <c r="M2793" i="4"/>
  <c r="M2790" i="4"/>
  <c r="M2787" i="4"/>
  <c r="M2784" i="4"/>
  <c r="M2781" i="4"/>
  <c r="M2780" i="4"/>
  <c r="M2778" i="4"/>
  <c r="M2777" i="4"/>
  <c r="M2775" i="4"/>
  <c r="M2772" i="4"/>
  <c r="M2769" i="4"/>
  <c r="M2766" i="4"/>
  <c r="I2306" i="4"/>
  <c r="J2306" i="4"/>
  <c r="M2306" i="4" s="1"/>
  <c r="I2307" i="4"/>
  <c r="J2307" i="4"/>
  <c r="I2308" i="4"/>
  <c r="J2308" i="4"/>
  <c r="M2308" i="4" s="1"/>
  <c r="I2309" i="4"/>
  <c r="J2309" i="4"/>
  <c r="M2309" i="4" s="1"/>
  <c r="I2310" i="4"/>
  <c r="J2310" i="4"/>
  <c r="I2311" i="4"/>
  <c r="J2311" i="4"/>
  <c r="M2311" i="4" s="1"/>
  <c r="I2312" i="4"/>
  <c r="J2312" i="4"/>
  <c r="M2312" i="4" s="1"/>
  <c r="I2313" i="4"/>
  <c r="J2313" i="4"/>
  <c r="I2314" i="4"/>
  <c r="J2314" i="4"/>
  <c r="M2314" i="4" s="1"/>
  <c r="I2315" i="4"/>
  <c r="J2315" i="4"/>
  <c r="I2316" i="4"/>
  <c r="J2316" i="4"/>
  <c r="I2317" i="4"/>
  <c r="J2317" i="4"/>
  <c r="M2317" i="4" s="1"/>
  <c r="I2318" i="4"/>
  <c r="J2318" i="4"/>
  <c r="M2318" i="4" s="1"/>
  <c r="I2319" i="4"/>
  <c r="J2319" i="4"/>
  <c r="I2320" i="4"/>
  <c r="J2320" i="4"/>
  <c r="M2320" i="4" s="1"/>
  <c r="I2321" i="4"/>
  <c r="J2321" i="4"/>
  <c r="M2321" i="4" s="1"/>
  <c r="I2322" i="4"/>
  <c r="J2322" i="4"/>
  <c r="I2323" i="4"/>
  <c r="J2323" i="4"/>
  <c r="M2323" i="4" s="1"/>
  <c r="I2324" i="4"/>
  <c r="J2324" i="4"/>
  <c r="M2324" i="4" s="1"/>
  <c r="I2325" i="4"/>
  <c r="J2325" i="4"/>
  <c r="I2326" i="4"/>
  <c r="J2326" i="4"/>
  <c r="M2326" i="4" s="1"/>
  <c r="I2327" i="4"/>
  <c r="J2327" i="4"/>
  <c r="M2327" i="4" s="1"/>
  <c r="I2328" i="4"/>
  <c r="J2328" i="4"/>
  <c r="I2329" i="4"/>
  <c r="J2329" i="4"/>
  <c r="M2329" i="4" s="1"/>
  <c r="I2330" i="4"/>
  <c r="J2330" i="4"/>
  <c r="M2330" i="4" s="1"/>
  <c r="I2331" i="4"/>
  <c r="J2331" i="4"/>
  <c r="I2332" i="4"/>
  <c r="J2332" i="4"/>
  <c r="M2332" i="4" s="1"/>
  <c r="I2333" i="4"/>
  <c r="J2333" i="4"/>
  <c r="M2333" i="4" s="1"/>
  <c r="I2334" i="4"/>
  <c r="J2334" i="4"/>
  <c r="I2335" i="4"/>
  <c r="J2335" i="4"/>
  <c r="M2335" i="4" s="1"/>
  <c r="I2336" i="4"/>
  <c r="J2336" i="4"/>
  <c r="M2336" i="4" s="1"/>
  <c r="I2337" i="4"/>
  <c r="J2337" i="4"/>
  <c r="I2338" i="4"/>
  <c r="J2338" i="4"/>
  <c r="M2338" i="4" s="1"/>
  <c r="I2339" i="4"/>
  <c r="J2339" i="4"/>
  <c r="M2339" i="4" s="1"/>
  <c r="I2340" i="4"/>
  <c r="J2340" i="4"/>
  <c r="I2341" i="4"/>
  <c r="J2341" i="4"/>
  <c r="M2341" i="4" s="1"/>
  <c r="I2342" i="4"/>
  <c r="J2342" i="4"/>
  <c r="I2343" i="4"/>
  <c r="J2343" i="4"/>
  <c r="I2344" i="4"/>
  <c r="J2344" i="4"/>
  <c r="M2344" i="4" s="1"/>
  <c r="I2345" i="4"/>
  <c r="J2345" i="4"/>
  <c r="M2345" i="4" s="1"/>
  <c r="I2346" i="4"/>
  <c r="J2346" i="4"/>
  <c r="I2347" i="4"/>
  <c r="J2347" i="4"/>
  <c r="M2347" i="4" s="1"/>
  <c r="I2348" i="4"/>
  <c r="J2348" i="4"/>
  <c r="M2348" i="4" s="1"/>
  <c r="I2349" i="4"/>
  <c r="J2349" i="4"/>
  <c r="I2350" i="4"/>
  <c r="J2350" i="4"/>
  <c r="M2350" i="4" s="1"/>
  <c r="I2351" i="4"/>
  <c r="J2351" i="4"/>
  <c r="M2351" i="4" s="1"/>
  <c r="I2352" i="4"/>
  <c r="J2352" i="4"/>
  <c r="I2353" i="4"/>
  <c r="J2353" i="4"/>
  <c r="M2353" i="4" s="1"/>
  <c r="I2354" i="4"/>
  <c r="J2354" i="4"/>
  <c r="M2354" i="4" s="1"/>
  <c r="I2355" i="4"/>
  <c r="J2355" i="4"/>
  <c r="I2356" i="4"/>
  <c r="J2356" i="4"/>
  <c r="M2356" i="4" s="1"/>
  <c r="I2357" i="4"/>
  <c r="J2357" i="4"/>
  <c r="M2357" i="4" s="1"/>
  <c r="I2358" i="4"/>
  <c r="J2358" i="4"/>
  <c r="I2359" i="4"/>
  <c r="J2359" i="4"/>
  <c r="M2359" i="4" s="1"/>
  <c r="I2360" i="4"/>
  <c r="J2360" i="4"/>
  <c r="M2360" i="4" s="1"/>
  <c r="I2361" i="4"/>
  <c r="J2361" i="4"/>
  <c r="I2362" i="4"/>
  <c r="J2362" i="4"/>
  <c r="M2362" i="4" s="1"/>
  <c r="I2363" i="4"/>
  <c r="J2363" i="4"/>
  <c r="M2363" i="4" s="1"/>
  <c r="I2364" i="4"/>
  <c r="J2364" i="4"/>
  <c r="I2365" i="4"/>
  <c r="J2365" i="4"/>
  <c r="M2365" i="4" s="1"/>
  <c r="I2366" i="4"/>
  <c r="J2366" i="4"/>
  <c r="M2366" i="4" s="1"/>
  <c r="I2367" i="4"/>
  <c r="J2367" i="4"/>
  <c r="I2368" i="4"/>
  <c r="J2368" i="4"/>
  <c r="M2368" i="4" s="1"/>
  <c r="I2369" i="4"/>
  <c r="J2369" i="4"/>
  <c r="M2369" i="4" s="1"/>
  <c r="I2370" i="4"/>
  <c r="J2370" i="4"/>
  <c r="I2371" i="4"/>
  <c r="J2371" i="4"/>
  <c r="M2371" i="4" s="1"/>
  <c r="I2372" i="4"/>
  <c r="J2372" i="4"/>
  <c r="M2372" i="4" s="1"/>
  <c r="I2373" i="4"/>
  <c r="J2373" i="4"/>
  <c r="I2374" i="4"/>
  <c r="J2374" i="4"/>
  <c r="M2374" i="4" s="1"/>
  <c r="I2375" i="4"/>
  <c r="J2375" i="4"/>
  <c r="M2375" i="4" s="1"/>
  <c r="I2376" i="4"/>
  <c r="J2376" i="4"/>
  <c r="I2377" i="4"/>
  <c r="J2377" i="4"/>
  <c r="M2377" i="4" s="1"/>
  <c r="I2378" i="4"/>
  <c r="J2378" i="4"/>
  <c r="M2378" i="4" s="1"/>
  <c r="I2379" i="4"/>
  <c r="J2379" i="4"/>
  <c r="I2380" i="4"/>
  <c r="J2380" i="4"/>
  <c r="M2380" i="4" s="1"/>
  <c r="I2381" i="4"/>
  <c r="J2381" i="4"/>
  <c r="M2381" i="4" s="1"/>
  <c r="I2382" i="4"/>
  <c r="J2382" i="4"/>
  <c r="I2383" i="4"/>
  <c r="J2383" i="4"/>
  <c r="M2383" i="4" s="1"/>
  <c r="I2384" i="4"/>
  <c r="J2384" i="4"/>
  <c r="M2384" i="4" s="1"/>
  <c r="I2385" i="4"/>
  <c r="J2385" i="4"/>
  <c r="I2386" i="4"/>
  <c r="J2386" i="4"/>
  <c r="M2386" i="4" s="1"/>
  <c r="I2387" i="4"/>
  <c r="J2387" i="4"/>
  <c r="M2387" i="4" s="1"/>
  <c r="I2388" i="4"/>
  <c r="J2388" i="4"/>
  <c r="I2389" i="4"/>
  <c r="J2389" i="4"/>
  <c r="M2389" i="4" s="1"/>
  <c r="I2390" i="4"/>
  <c r="J2390" i="4"/>
  <c r="M2390" i="4" s="1"/>
  <c r="I2391" i="4"/>
  <c r="J2391" i="4"/>
  <c r="I2392" i="4"/>
  <c r="J2392" i="4"/>
  <c r="M2392" i="4" s="1"/>
  <c r="I2393" i="4"/>
  <c r="J2393" i="4"/>
  <c r="M2393" i="4" s="1"/>
  <c r="I2394" i="4"/>
  <c r="J2394" i="4"/>
  <c r="I2395" i="4"/>
  <c r="J2395" i="4"/>
  <c r="M2395" i="4" s="1"/>
  <c r="I2396" i="4"/>
  <c r="J2396" i="4"/>
  <c r="M2396" i="4" s="1"/>
  <c r="I2397" i="4"/>
  <c r="J2397" i="4"/>
  <c r="I2398" i="4"/>
  <c r="J2398" i="4"/>
  <c r="M2398" i="4" s="1"/>
  <c r="I2399" i="4"/>
  <c r="J2399" i="4"/>
  <c r="M2399" i="4" s="1"/>
  <c r="I2400" i="4"/>
  <c r="J2400" i="4"/>
  <c r="I2401" i="4"/>
  <c r="J2401" i="4"/>
  <c r="M2401" i="4" s="1"/>
  <c r="I2402" i="4"/>
  <c r="J2402" i="4"/>
  <c r="M2402" i="4" s="1"/>
  <c r="I2403" i="4"/>
  <c r="J2403" i="4"/>
  <c r="I2404" i="4"/>
  <c r="J2404" i="4"/>
  <c r="M2404" i="4" s="1"/>
  <c r="I2405" i="4"/>
  <c r="J2405" i="4"/>
  <c r="I2406" i="4"/>
  <c r="J2406" i="4"/>
  <c r="I2407" i="4"/>
  <c r="J2407" i="4"/>
  <c r="M2407" i="4" s="1"/>
  <c r="I2408" i="4"/>
  <c r="J2408" i="4"/>
  <c r="M2408" i="4" s="1"/>
  <c r="I2409" i="4"/>
  <c r="J2409" i="4"/>
  <c r="I2410" i="4"/>
  <c r="J2410" i="4"/>
  <c r="M2410" i="4" s="1"/>
  <c r="I2411" i="4"/>
  <c r="J2411" i="4"/>
  <c r="M2411" i="4" s="1"/>
  <c r="I2412" i="4"/>
  <c r="J2412" i="4"/>
  <c r="I2413" i="4"/>
  <c r="J2413" i="4"/>
  <c r="M2413" i="4" s="1"/>
  <c r="I2414" i="4"/>
  <c r="J2414" i="4"/>
  <c r="M2414" i="4" s="1"/>
  <c r="I2415" i="4"/>
  <c r="J2415" i="4"/>
  <c r="I2416" i="4"/>
  <c r="J2416" i="4"/>
  <c r="M2416" i="4" s="1"/>
  <c r="I2417" i="4"/>
  <c r="J2417" i="4"/>
  <c r="M2417" i="4" s="1"/>
  <c r="I2418" i="4"/>
  <c r="J2418" i="4"/>
  <c r="I2419" i="4"/>
  <c r="J2419" i="4"/>
  <c r="M2419" i="4" s="1"/>
  <c r="I2420" i="4"/>
  <c r="J2420" i="4"/>
  <c r="M2420" i="4" s="1"/>
  <c r="I2421" i="4"/>
  <c r="J2421" i="4"/>
  <c r="I2422" i="4"/>
  <c r="J2422" i="4"/>
  <c r="M2422" i="4" s="1"/>
  <c r="I2423" i="4"/>
  <c r="J2423" i="4"/>
  <c r="M2423" i="4" s="1"/>
  <c r="I2424" i="4"/>
  <c r="J2424" i="4"/>
  <c r="I2425" i="4"/>
  <c r="J2425" i="4"/>
  <c r="M2425" i="4" s="1"/>
  <c r="I2426" i="4"/>
  <c r="J2426" i="4"/>
  <c r="M2426" i="4" s="1"/>
  <c r="I2427" i="4"/>
  <c r="J2427" i="4"/>
  <c r="I2428" i="4"/>
  <c r="J2428" i="4"/>
  <c r="M2428" i="4" s="1"/>
  <c r="I2429" i="4"/>
  <c r="J2429" i="4"/>
  <c r="M2429" i="4" s="1"/>
  <c r="I2430" i="4"/>
  <c r="J2430" i="4"/>
  <c r="I2431" i="4"/>
  <c r="J2431" i="4"/>
  <c r="M2431" i="4" s="1"/>
  <c r="I2432" i="4"/>
  <c r="J2432" i="4"/>
  <c r="M2432" i="4" s="1"/>
  <c r="I2433" i="4"/>
  <c r="J2433" i="4"/>
  <c r="I2434" i="4"/>
  <c r="J2434" i="4"/>
  <c r="M2434" i="4" s="1"/>
  <c r="I2435" i="4"/>
  <c r="J2435" i="4"/>
  <c r="M2435" i="4" s="1"/>
  <c r="I2436" i="4"/>
  <c r="J2436" i="4"/>
  <c r="I2437" i="4"/>
  <c r="J2437" i="4"/>
  <c r="M2437" i="4" s="1"/>
  <c r="I2438" i="4"/>
  <c r="J2438" i="4"/>
  <c r="M2438" i="4" s="1"/>
  <c r="I2439" i="4"/>
  <c r="J2439" i="4"/>
  <c r="I2440" i="4"/>
  <c r="J2440" i="4"/>
  <c r="M2440" i="4" s="1"/>
  <c r="I2441" i="4"/>
  <c r="J2441" i="4"/>
  <c r="M2441" i="4" s="1"/>
  <c r="I2442" i="4"/>
  <c r="J2442" i="4"/>
  <c r="I2443" i="4"/>
  <c r="J2443" i="4"/>
  <c r="M2443" i="4" s="1"/>
  <c r="I2444" i="4"/>
  <c r="J2444" i="4"/>
  <c r="M2444" i="4" s="1"/>
  <c r="I2445" i="4"/>
  <c r="J2445" i="4"/>
  <c r="I2446" i="4"/>
  <c r="J2446" i="4"/>
  <c r="M2446" i="4" s="1"/>
  <c r="I2447" i="4"/>
  <c r="J2447" i="4"/>
  <c r="M2447" i="4" s="1"/>
  <c r="I2448" i="4"/>
  <c r="J2448" i="4"/>
  <c r="I2449" i="4"/>
  <c r="J2449" i="4"/>
  <c r="M2449" i="4" s="1"/>
  <c r="I2450" i="4"/>
  <c r="J2450" i="4"/>
  <c r="M2450" i="4" s="1"/>
  <c r="I2451" i="4"/>
  <c r="J2451" i="4"/>
  <c r="I2452" i="4"/>
  <c r="J2452" i="4"/>
  <c r="M2452" i="4" s="1"/>
  <c r="I2453" i="4"/>
  <c r="J2453" i="4"/>
  <c r="M2453" i="4" s="1"/>
  <c r="I2454" i="4"/>
  <c r="J2454" i="4"/>
  <c r="I2455" i="4"/>
  <c r="J2455" i="4"/>
  <c r="M2455" i="4" s="1"/>
  <c r="I2456" i="4"/>
  <c r="J2456" i="4"/>
  <c r="M2456" i="4" s="1"/>
  <c r="I2457" i="4"/>
  <c r="J2457" i="4"/>
  <c r="I2458" i="4"/>
  <c r="J2458" i="4"/>
  <c r="M2458" i="4" s="1"/>
  <c r="I2459" i="4"/>
  <c r="J2459" i="4"/>
  <c r="M2459" i="4" s="1"/>
  <c r="I2460" i="4"/>
  <c r="J2460" i="4"/>
  <c r="I2461" i="4"/>
  <c r="J2461" i="4"/>
  <c r="M2461" i="4" s="1"/>
  <c r="I2462" i="4"/>
  <c r="J2462" i="4"/>
  <c r="M2462" i="4" s="1"/>
  <c r="I2463" i="4"/>
  <c r="J2463" i="4"/>
  <c r="I2464" i="4"/>
  <c r="J2464" i="4"/>
  <c r="M2464" i="4" s="1"/>
  <c r="I2465" i="4"/>
  <c r="J2465" i="4"/>
  <c r="M2465" i="4" s="1"/>
  <c r="I2466" i="4"/>
  <c r="J2466" i="4"/>
  <c r="I2467" i="4"/>
  <c r="J2467" i="4"/>
  <c r="M2467" i="4" s="1"/>
  <c r="I2468" i="4"/>
  <c r="J2468" i="4"/>
  <c r="M2468" i="4" s="1"/>
  <c r="I2469" i="4"/>
  <c r="J2469" i="4"/>
  <c r="I2470" i="4"/>
  <c r="J2470" i="4"/>
  <c r="M2470" i="4" s="1"/>
  <c r="I2471" i="4"/>
  <c r="J2471" i="4"/>
  <c r="M2471" i="4" s="1"/>
  <c r="I2472" i="4"/>
  <c r="J2472" i="4"/>
  <c r="I2473" i="4"/>
  <c r="J2473" i="4"/>
  <c r="M2473" i="4" s="1"/>
  <c r="I2474" i="4"/>
  <c r="J2474" i="4"/>
  <c r="M2474" i="4" s="1"/>
  <c r="I2475" i="4"/>
  <c r="J2475" i="4"/>
  <c r="I2476" i="4"/>
  <c r="J2476" i="4"/>
  <c r="M2476" i="4" s="1"/>
  <c r="I2477" i="4"/>
  <c r="J2477" i="4"/>
  <c r="M2477" i="4" s="1"/>
  <c r="I2478" i="4"/>
  <c r="J2478" i="4"/>
  <c r="I2479" i="4"/>
  <c r="J2479" i="4"/>
  <c r="M2479" i="4" s="1"/>
  <c r="I2480" i="4"/>
  <c r="J2480" i="4"/>
  <c r="M2480" i="4" s="1"/>
  <c r="I2481" i="4"/>
  <c r="J2481" i="4"/>
  <c r="I2482" i="4"/>
  <c r="J2482" i="4"/>
  <c r="M2482" i="4" s="1"/>
  <c r="I2483" i="4"/>
  <c r="J2483" i="4"/>
  <c r="M2483" i="4" s="1"/>
  <c r="I2484" i="4"/>
  <c r="J2484" i="4"/>
  <c r="M2484" i="4" s="1"/>
  <c r="I2485" i="4"/>
  <c r="J2485" i="4"/>
  <c r="M2485" i="4" s="1"/>
  <c r="I2486" i="4"/>
  <c r="J2486" i="4"/>
  <c r="M2486" i="4" s="1"/>
  <c r="I2487" i="4"/>
  <c r="J2487" i="4"/>
  <c r="I2488" i="4"/>
  <c r="J2488" i="4"/>
  <c r="M2488" i="4" s="1"/>
  <c r="I2489" i="4"/>
  <c r="J2489" i="4"/>
  <c r="M2489" i="4" s="1"/>
  <c r="I2490" i="4"/>
  <c r="J2490" i="4"/>
  <c r="M2490" i="4" s="1"/>
  <c r="I2491" i="4"/>
  <c r="J2491" i="4"/>
  <c r="M2491" i="4" s="1"/>
  <c r="I2492" i="4"/>
  <c r="J2492" i="4"/>
  <c r="M2492" i="4" s="1"/>
  <c r="I2493" i="4"/>
  <c r="J2493" i="4"/>
  <c r="I2494" i="4"/>
  <c r="J2494" i="4"/>
  <c r="M2494" i="4" s="1"/>
  <c r="I2495" i="4"/>
  <c r="J2495" i="4"/>
  <c r="M2495" i="4" s="1"/>
  <c r="I2496" i="4"/>
  <c r="J2496" i="4"/>
  <c r="M2496" i="4" s="1"/>
  <c r="I2497" i="4"/>
  <c r="J2497" i="4"/>
  <c r="M2497" i="4" s="1"/>
  <c r="I2498" i="4"/>
  <c r="J2498" i="4"/>
  <c r="M2498" i="4" s="1"/>
  <c r="I2499" i="4"/>
  <c r="J2499" i="4"/>
  <c r="I2500" i="4"/>
  <c r="J2500" i="4"/>
  <c r="M2500" i="4" s="1"/>
  <c r="I2501" i="4"/>
  <c r="J2501" i="4"/>
  <c r="M2501" i="4" s="1"/>
  <c r="I2502" i="4"/>
  <c r="J2502" i="4"/>
  <c r="M2502" i="4" s="1"/>
  <c r="I2503" i="4"/>
  <c r="J2503" i="4"/>
  <c r="M2503" i="4" s="1"/>
  <c r="I2504" i="4"/>
  <c r="J2504" i="4"/>
  <c r="M2504" i="4" s="1"/>
  <c r="I2505" i="4"/>
  <c r="J2505" i="4"/>
  <c r="I2506" i="4"/>
  <c r="J2506" i="4"/>
  <c r="M2506" i="4" s="1"/>
  <c r="I2507" i="4"/>
  <c r="J2507" i="4"/>
  <c r="M2507" i="4" s="1"/>
  <c r="I2508" i="4"/>
  <c r="J2508" i="4"/>
  <c r="M2508" i="4" s="1"/>
  <c r="I2509" i="4"/>
  <c r="J2509" i="4"/>
  <c r="M2509" i="4" s="1"/>
  <c r="I2510" i="4"/>
  <c r="J2510" i="4"/>
  <c r="M2510" i="4" s="1"/>
  <c r="I2511" i="4"/>
  <c r="J2511" i="4"/>
  <c r="I2512" i="4"/>
  <c r="J2512" i="4"/>
  <c r="M2512" i="4" s="1"/>
  <c r="I2513" i="4"/>
  <c r="J2513" i="4"/>
  <c r="M2513" i="4" s="1"/>
  <c r="I2514" i="4"/>
  <c r="J2514" i="4"/>
  <c r="M2514" i="4" s="1"/>
  <c r="I2515" i="4"/>
  <c r="J2515" i="4"/>
  <c r="M2515" i="4" s="1"/>
  <c r="I2516" i="4"/>
  <c r="J2516" i="4"/>
  <c r="M2516" i="4" s="1"/>
  <c r="I2517" i="4"/>
  <c r="J2517" i="4"/>
  <c r="I2518" i="4"/>
  <c r="J2518" i="4"/>
  <c r="M2518" i="4" s="1"/>
  <c r="I2519" i="4"/>
  <c r="J2519" i="4"/>
  <c r="M2519" i="4" s="1"/>
  <c r="I2520" i="4"/>
  <c r="J2520" i="4"/>
  <c r="M2520" i="4" s="1"/>
  <c r="I2521" i="4"/>
  <c r="J2521" i="4"/>
  <c r="M2521" i="4" s="1"/>
  <c r="I2522" i="4"/>
  <c r="J2522" i="4"/>
  <c r="M2522" i="4" s="1"/>
  <c r="I2523" i="4"/>
  <c r="J2523" i="4"/>
  <c r="I2524" i="4"/>
  <c r="J2524" i="4"/>
  <c r="M2524" i="4" s="1"/>
  <c r="I2525" i="4"/>
  <c r="J2525" i="4"/>
  <c r="M2525" i="4" s="1"/>
  <c r="I2526" i="4"/>
  <c r="J2526" i="4"/>
  <c r="M2526" i="4" s="1"/>
  <c r="I2527" i="4"/>
  <c r="J2527" i="4"/>
  <c r="M2527" i="4" s="1"/>
  <c r="I2528" i="4"/>
  <c r="J2528" i="4"/>
  <c r="M2528" i="4" s="1"/>
  <c r="I2529" i="4"/>
  <c r="J2529" i="4"/>
  <c r="I2530" i="4"/>
  <c r="J2530" i="4"/>
  <c r="M2530" i="4" s="1"/>
  <c r="I2531" i="4"/>
  <c r="J2531" i="4"/>
  <c r="M2531" i="4" s="1"/>
  <c r="I2532" i="4"/>
  <c r="J2532" i="4"/>
  <c r="M2532" i="4" s="1"/>
  <c r="I2533" i="4"/>
  <c r="J2533" i="4"/>
  <c r="M2533" i="4" s="1"/>
  <c r="I2534" i="4"/>
  <c r="J2534" i="4"/>
  <c r="M2534" i="4" s="1"/>
  <c r="I2535" i="4"/>
  <c r="J2535" i="4"/>
  <c r="M2535" i="4" s="1"/>
  <c r="I2536" i="4"/>
  <c r="J2536" i="4"/>
  <c r="M2536" i="4" s="1"/>
  <c r="I2537" i="4"/>
  <c r="J2537" i="4"/>
  <c r="M2537" i="4" s="1"/>
  <c r="I2538" i="4"/>
  <c r="J2538" i="4"/>
  <c r="M2538" i="4" s="1"/>
  <c r="I2539" i="4"/>
  <c r="J2539" i="4"/>
  <c r="M2539" i="4" s="1"/>
  <c r="I2540" i="4"/>
  <c r="J2540" i="4"/>
  <c r="M2540" i="4" s="1"/>
  <c r="I2541" i="4"/>
  <c r="J2541" i="4"/>
  <c r="I2542" i="4"/>
  <c r="J2542" i="4"/>
  <c r="M2542" i="4" s="1"/>
  <c r="I2543" i="4"/>
  <c r="J2543" i="4"/>
  <c r="I2544" i="4"/>
  <c r="J2544" i="4"/>
  <c r="M2544" i="4" s="1"/>
  <c r="I2545" i="4"/>
  <c r="J2545" i="4"/>
  <c r="M2545" i="4" s="1"/>
  <c r="I2546" i="4"/>
  <c r="J2546" i="4"/>
  <c r="M2546" i="4" s="1"/>
  <c r="I2547" i="4"/>
  <c r="J2547" i="4"/>
  <c r="I2548" i="4"/>
  <c r="J2548" i="4"/>
  <c r="M2548" i="4" s="1"/>
  <c r="I2549" i="4"/>
  <c r="J2549" i="4"/>
  <c r="M2549" i="4" s="1"/>
  <c r="I2550" i="4"/>
  <c r="J2550" i="4"/>
  <c r="M2550" i="4" s="1"/>
  <c r="I2551" i="4"/>
  <c r="J2551" i="4"/>
  <c r="M2551" i="4" s="1"/>
  <c r="I2552" i="4"/>
  <c r="J2552" i="4"/>
  <c r="M2552" i="4" s="1"/>
  <c r="I2553" i="4"/>
  <c r="J2553" i="4"/>
  <c r="M2553" i="4" s="1"/>
  <c r="I2554" i="4"/>
  <c r="J2554" i="4"/>
  <c r="M2554" i="4" s="1"/>
  <c r="I2555" i="4"/>
  <c r="J2555" i="4"/>
  <c r="M2555" i="4" s="1"/>
  <c r="I2556" i="4"/>
  <c r="J2556" i="4"/>
  <c r="M2556" i="4" s="1"/>
  <c r="I2557" i="4"/>
  <c r="J2557" i="4"/>
  <c r="M2557" i="4" s="1"/>
  <c r="O2557" i="4" s="1"/>
  <c r="I2558" i="4"/>
  <c r="J2558" i="4"/>
  <c r="M2558" i="4" s="1"/>
  <c r="I2559" i="4"/>
  <c r="J2559" i="4"/>
  <c r="M2559" i="4" s="1"/>
  <c r="I2560" i="4"/>
  <c r="J2560" i="4"/>
  <c r="I2561" i="4"/>
  <c r="J2561" i="4"/>
  <c r="M2561" i="4" s="1"/>
  <c r="O2561" i="4" s="1"/>
  <c r="I2562" i="4"/>
  <c r="J2562" i="4"/>
  <c r="I2563" i="4"/>
  <c r="J2563" i="4"/>
  <c r="M2563" i="4" s="1"/>
  <c r="O2563" i="4" s="1"/>
  <c r="I2564" i="4"/>
  <c r="J2564" i="4"/>
  <c r="M2564" i="4" s="1"/>
  <c r="O2564" i="4" s="1"/>
  <c r="I2565" i="4"/>
  <c r="J2565" i="4"/>
  <c r="M2565" i="4" s="1"/>
  <c r="O2565" i="4" s="1"/>
  <c r="I2566" i="4"/>
  <c r="J2566" i="4"/>
  <c r="M2566" i="4" s="1"/>
  <c r="O2566" i="4" s="1"/>
  <c r="I2567" i="4"/>
  <c r="J2567" i="4"/>
  <c r="M2567" i="4" s="1"/>
  <c r="I2568" i="4"/>
  <c r="J2568" i="4"/>
  <c r="I2569" i="4"/>
  <c r="J2569" i="4"/>
  <c r="M2569" i="4" s="1"/>
  <c r="O2569" i="4" s="1"/>
  <c r="I2570" i="4"/>
  <c r="J2570" i="4"/>
  <c r="M2570" i="4" s="1"/>
  <c r="I2571" i="4"/>
  <c r="J2571" i="4"/>
  <c r="I2572" i="4"/>
  <c r="J2572" i="4"/>
  <c r="M2572" i="4" s="1"/>
  <c r="I2573" i="4"/>
  <c r="J2573" i="4"/>
  <c r="M2573" i="4" s="1"/>
  <c r="I2574" i="4"/>
  <c r="J2574" i="4"/>
  <c r="M2574" i="4" s="1"/>
  <c r="I2575" i="4"/>
  <c r="J2575" i="4"/>
  <c r="M2575" i="4" s="1"/>
  <c r="I2576" i="4"/>
  <c r="J2576" i="4"/>
  <c r="M2576" i="4" s="1"/>
  <c r="I2577" i="4"/>
  <c r="J2577" i="4"/>
  <c r="I2578" i="4"/>
  <c r="J2578" i="4"/>
  <c r="M2578" i="4" s="1"/>
  <c r="I2579" i="4"/>
  <c r="J2579" i="4"/>
  <c r="M2579" i="4" s="1"/>
  <c r="I2580" i="4"/>
  <c r="J2580" i="4"/>
  <c r="M2580" i="4" s="1"/>
  <c r="I2581" i="4"/>
  <c r="J2581" i="4"/>
  <c r="M2581" i="4" s="1"/>
  <c r="I2582" i="4"/>
  <c r="J2582" i="4"/>
  <c r="M2582" i="4" s="1"/>
  <c r="I2583" i="4"/>
  <c r="J2583" i="4"/>
  <c r="M2583" i="4" s="1"/>
  <c r="I2584" i="4"/>
  <c r="J2584" i="4"/>
  <c r="M2584" i="4" s="1"/>
  <c r="I2585" i="4"/>
  <c r="J2585" i="4"/>
  <c r="M2585" i="4" s="1"/>
  <c r="I2586" i="4"/>
  <c r="J2586" i="4"/>
  <c r="M2586" i="4" s="1"/>
  <c r="I2587" i="4"/>
  <c r="J2587" i="4"/>
  <c r="M2587" i="4" s="1"/>
  <c r="I2588" i="4"/>
  <c r="J2588" i="4"/>
  <c r="M2588" i="4" s="1"/>
  <c r="I2589" i="4"/>
  <c r="J2589" i="4"/>
  <c r="I2590" i="4"/>
  <c r="J2590" i="4"/>
  <c r="M2590" i="4" s="1"/>
  <c r="I2591" i="4"/>
  <c r="J2591" i="4"/>
  <c r="M2591" i="4" s="1"/>
  <c r="I2592" i="4"/>
  <c r="J2592" i="4"/>
  <c r="M2592" i="4" s="1"/>
  <c r="I2593" i="4"/>
  <c r="J2593" i="4"/>
  <c r="M2593" i="4" s="1"/>
  <c r="I2594" i="4"/>
  <c r="J2594" i="4"/>
  <c r="M2594" i="4" s="1"/>
  <c r="I2595" i="4"/>
  <c r="J2595" i="4"/>
  <c r="I2596" i="4"/>
  <c r="J2596" i="4"/>
  <c r="M2596" i="4" s="1"/>
  <c r="I2597" i="4"/>
  <c r="J2597" i="4"/>
  <c r="M2597" i="4" s="1"/>
  <c r="I2598" i="4"/>
  <c r="J2598" i="4"/>
  <c r="M2598" i="4" s="1"/>
  <c r="I2599" i="4"/>
  <c r="J2599" i="4"/>
  <c r="M2599" i="4" s="1"/>
  <c r="I2600" i="4"/>
  <c r="J2600" i="4"/>
  <c r="M2600" i="4" s="1"/>
  <c r="I2601" i="4"/>
  <c r="J2601" i="4"/>
  <c r="M2601" i="4" s="1"/>
  <c r="I2602" i="4"/>
  <c r="J2602" i="4"/>
  <c r="M2602" i="4" s="1"/>
  <c r="I2603" i="4"/>
  <c r="J2603" i="4"/>
  <c r="I2604" i="4"/>
  <c r="J2604" i="4"/>
  <c r="M2604" i="4" s="1"/>
  <c r="I2605" i="4"/>
  <c r="J2605" i="4"/>
  <c r="M2605" i="4" s="1"/>
  <c r="I2606" i="4"/>
  <c r="J2606" i="4"/>
  <c r="M2606" i="4" s="1"/>
  <c r="I2607" i="4"/>
  <c r="J2607" i="4"/>
  <c r="M2607" i="4" s="1"/>
  <c r="I2608" i="4"/>
  <c r="J2608" i="4"/>
  <c r="M2608" i="4" s="1"/>
  <c r="I2609" i="4"/>
  <c r="J2609" i="4"/>
  <c r="M2609" i="4" s="1"/>
  <c r="I2610" i="4"/>
  <c r="J2610" i="4"/>
  <c r="M2610" i="4" s="1"/>
  <c r="I2611" i="4"/>
  <c r="J2611" i="4"/>
  <c r="M2611" i="4" s="1"/>
  <c r="I2612" i="4"/>
  <c r="J2612" i="4"/>
  <c r="M2612" i="4" s="1"/>
  <c r="I2613" i="4"/>
  <c r="J2613" i="4"/>
  <c r="M2613" i="4" s="1"/>
  <c r="I2614" i="4"/>
  <c r="J2614" i="4"/>
  <c r="M2614" i="4" s="1"/>
  <c r="I2615" i="4"/>
  <c r="J2615" i="4"/>
  <c r="M2615" i="4" s="1"/>
  <c r="I2616" i="4"/>
  <c r="J2616" i="4"/>
  <c r="M2616" i="4" s="1"/>
  <c r="I2617" i="4"/>
  <c r="J2617" i="4"/>
  <c r="M2617" i="4" s="1"/>
  <c r="I2618" i="4"/>
  <c r="J2618" i="4"/>
  <c r="M2618" i="4" s="1"/>
  <c r="I2619" i="4"/>
  <c r="J2619" i="4"/>
  <c r="M2619" i="4" s="1"/>
  <c r="I2620" i="4"/>
  <c r="J2620" i="4"/>
  <c r="M2620" i="4" s="1"/>
  <c r="I2621" i="4"/>
  <c r="J2621" i="4"/>
  <c r="M2621" i="4" s="1"/>
  <c r="I2622" i="4"/>
  <c r="J2622" i="4"/>
  <c r="M2622" i="4" s="1"/>
  <c r="I2623" i="4"/>
  <c r="J2623" i="4"/>
  <c r="M2623" i="4" s="1"/>
  <c r="I2624" i="4"/>
  <c r="J2624" i="4"/>
  <c r="M2624" i="4" s="1"/>
  <c r="I2625" i="4"/>
  <c r="J2625" i="4"/>
  <c r="M2625" i="4" s="1"/>
  <c r="I2626" i="4"/>
  <c r="J2626" i="4"/>
  <c r="M2626" i="4" s="1"/>
  <c r="I2627" i="4"/>
  <c r="J2627" i="4"/>
  <c r="M2627" i="4" s="1"/>
  <c r="I2628" i="4"/>
  <c r="J2628" i="4"/>
  <c r="M2628" i="4" s="1"/>
  <c r="I2629" i="4"/>
  <c r="J2629" i="4"/>
  <c r="M2629" i="4" s="1"/>
  <c r="I2630" i="4"/>
  <c r="J2630" i="4"/>
  <c r="M2630" i="4" s="1"/>
  <c r="I2631" i="4"/>
  <c r="J2631" i="4"/>
  <c r="I2632" i="4"/>
  <c r="J2632" i="4"/>
  <c r="M2632" i="4" s="1"/>
  <c r="I2633" i="4"/>
  <c r="J2633" i="4"/>
  <c r="M2633" i="4" s="1"/>
  <c r="I2634" i="4"/>
  <c r="J2634" i="4"/>
  <c r="M2634" i="4" s="1"/>
  <c r="I2635" i="4"/>
  <c r="J2635" i="4"/>
  <c r="M2635" i="4" s="1"/>
  <c r="I2636" i="4"/>
  <c r="J2636" i="4"/>
  <c r="M2636" i="4" s="1"/>
  <c r="I2637" i="4"/>
  <c r="J2637" i="4"/>
  <c r="M2637" i="4" s="1"/>
  <c r="I2638" i="4"/>
  <c r="J2638" i="4"/>
  <c r="M2638" i="4" s="1"/>
  <c r="I2639" i="4"/>
  <c r="J2639" i="4"/>
  <c r="M2639" i="4" s="1"/>
  <c r="I2640" i="4"/>
  <c r="J2640" i="4"/>
  <c r="M2640" i="4" s="1"/>
  <c r="I2641" i="4"/>
  <c r="J2641" i="4"/>
  <c r="M2641" i="4" s="1"/>
  <c r="I2642" i="4"/>
  <c r="J2642" i="4"/>
  <c r="M2642" i="4" s="1"/>
  <c r="I2643" i="4"/>
  <c r="J2643" i="4"/>
  <c r="M2643" i="4" s="1"/>
  <c r="I2644" i="4"/>
  <c r="J2644" i="4"/>
  <c r="M2644" i="4" s="1"/>
  <c r="I2645" i="4"/>
  <c r="J2645" i="4"/>
  <c r="M2645" i="4" s="1"/>
  <c r="I2646" i="4"/>
  <c r="J2646" i="4"/>
  <c r="M2646" i="4" s="1"/>
  <c r="I2647" i="4"/>
  <c r="J2647" i="4"/>
  <c r="M2647" i="4" s="1"/>
  <c r="I2648" i="4"/>
  <c r="J2648" i="4"/>
  <c r="M2648" i="4" s="1"/>
  <c r="I2649" i="4"/>
  <c r="J2649" i="4"/>
  <c r="M2649" i="4" s="1"/>
  <c r="I2650" i="4"/>
  <c r="J2650" i="4"/>
  <c r="M2650" i="4" s="1"/>
  <c r="I2651" i="4"/>
  <c r="J2651" i="4"/>
  <c r="M2651" i="4" s="1"/>
  <c r="I2652" i="4"/>
  <c r="J2652" i="4"/>
  <c r="M2652" i="4" s="1"/>
  <c r="I2653" i="4"/>
  <c r="J2653" i="4"/>
  <c r="M2653" i="4" s="1"/>
  <c r="I2654" i="4"/>
  <c r="J2654" i="4"/>
  <c r="M2654" i="4" s="1"/>
  <c r="I2655" i="4"/>
  <c r="J2655" i="4"/>
  <c r="M2655" i="4" s="1"/>
  <c r="I2656" i="4"/>
  <c r="J2656" i="4"/>
  <c r="M2656" i="4" s="1"/>
  <c r="I2657" i="4"/>
  <c r="J2657" i="4"/>
  <c r="M2657" i="4" s="1"/>
  <c r="I2658" i="4"/>
  <c r="J2658" i="4"/>
  <c r="M2658" i="4" s="1"/>
  <c r="I2659" i="4"/>
  <c r="J2659" i="4"/>
  <c r="M2659" i="4" s="1"/>
  <c r="I2660" i="4"/>
  <c r="J2660" i="4"/>
  <c r="M2660" i="4" s="1"/>
  <c r="I2661" i="4"/>
  <c r="J2661" i="4"/>
  <c r="M2661" i="4" s="1"/>
  <c r="I2662" i="4"/>
  <c r="J2662" i="4"/>
  <c r="M2662" i="4" s="1"/>
  <c r="I2663" i="4"/>
  <c r="J2663" i="4"/>
  <c r="M2663" i="4" s="1"/>
  <c r="I2664" i="4"/>
  <c r="J2664" i="4"/>
  <c r="M2664" i="4" s="1"/>
  <c r="I2665" i="4"/>
  <c r="J2665" i="4"/>
  <c r="M2665" i="4" s="1"/>
  <c r="I2666" i="4"/>
  <c r="J2666" i="4"/>
  <c r="M2666" i="4" s="1"/>
  <c r="I2667" i="4"/>
  <c r="J2667" i="4"/>
  <c r="M2667" i="4" s="1"/>
  <c r="I2668" i="4"/>
  <c r="J2668" i="4"/>
  <c r="M2668" i="4" s="1"/>
  <c r="I2669" i="4"/>
  <c r="J2669" i="4"/>
  <c r="I2670" i="4"/>
  <c r="J2670" i="4"/>
  <c r="M2670" i="4" s="1"/>
  <c r="I2671" i="4"/>
  <c r="J2671" i="4"/>
  <c r="M2671" i="4" s="1"/>
  <c r="I2672" i="4"/>
  <c r="J2672" i="4"/>
  <c r="M2672" i="4" s="1"/>
  <c r="I2673" i="4"/>
  <c r="J2673" i="4"/>
  <c r="M2673" i="4" s="1"/>
  <c r="I2674" i="4"/>
  <c r="J2674" i="4"/>
  <c r="M2674" i="4" s="1"/>
  <c r="I2675" i="4"/>
  <c r="J2675" i="4"/>
  <c r="M2675" i="4" s="1"/>
  <c r="I2676" i="4"/>
  <c r="J2676" i="4"/>
  <c r="M2676" i="4" s="1"/>
  <c r="I2677" i="4"/>
  <c r="J2677" i="4"/>
  <c r="M2677" i="4" s="1"/>
  <c r="I2678" i="4"/>
  <c r="J2678" i="4"/>
  <c r="M2678" i="4" s="1"/>
  <c r="I2679" i="4"/>
  <c r="J2679" i="4"/>
  <c r="M2679" i="4" s="1"/>
  <c r="I2680" i="4"/>
  <c r="J2680" i="4"/>
  <c r="M2680" i="4" s="1"/>
  <c r="I2681" i="4"/>
  <c r="J2681" i="4"/>
  <c r="M2681" i="4" s="1"/>
  <c r="I2682" i="4"/>
  <c r="J2682" i="4"/>
  <c r="M2682" i="4" s="1"/>
  <c r="I2683" i="4"/>
  <c r="J2683" i="4"/>
  <c r="M2683" i="4" s="1"/>
  <c r="I2684" i="4"/>
  <c r="J2684" i="4"/>
  <c r="M2684" i="4" s="1"/>
  <c r="I2685" i="4"/>
  <c r="J2685" i="4"/>
  <c r="I2686" i="4"/>
  <c r="J2686" i="4"/>
  <c r="M2686" i="4" s="1"/>
  <c r="I2687" i="4"/>
  <c r="J2687" i="4"/>
  <c r="M2687" i="4" s="1"/>
  <c r="I2688" i="4"/>
  <c r="J2688" i="4"/>
  <c r="M2688" i="4" s="1"/>
  <c r="I2689" i="4"/>
  <c r="J2689" i="4"/>
  <c r="M2689" i="4" s="1"/>
  <c r="I2690" i="4"/>
  <c r="J2690" i="4"/>
  <c r="M2690" i="4" s="1"/>
  <c r="I2691" i="4"/>
  <c r="J2691" i="4"/>
  <c r="M2691" i="4" s="1"/>
  <c r="I2692" i="4"/>
  <c r="J2692" i="4"/>
  <c r="M2692" i="4" s="1"/>
  <c r="I2693" i="4"/>
  <c r="J2693" i="4"/>
  <c r="M2693" i="4" s="1"/>
  <c r="I2694" i="4"/>
  <c r="J2694" i="4"/>
  <c r="M2694" i="4" s="1"/>
  <c r="I2695" i="4"/>
  <c r="J2695" i="4"/>
  <c r="M2695" i="4" s="1"/>
  <c r="I2696" i="4"/>
  <c r="J2696" i="4"/>
  <c r="M2696" i="4" s="1"/>
  <c r="I2697" i="4"/>
  <c r="J2697" i="4"/>
  <c r="M2697" i="4" s="1"/>
  <c r="I2698" i="4"/>
  <c r="J2698" i="4"/>
  <c r="M2698" i="4" s="1"/>
  <c r="I2699" i="4"/>
  <c r="J2699" i="4"/>
  <c r="M2699" i="4" s="1"/>
  <c r="I2700" i="4"/>
  <c r="J2700" i="4"/>
  <c r="M2700" i="4" s="1"/>
  <c r="I2701" i="4"/>
  <c r="J2701" i="4"/>
  <c r="M2701" i="4" s="1"/>
  <c r="I2702" i="4"/>
  <c r="J2702" i="4"/>
  <c r="M2702" i="4" s="1"/>
  <c r="I2703" i="4"/>
  <c r="J2703" i="4"/>
  <c r="M2703" i="4" s="1"/>
  <c r="I2704" i="4"/>
  <c r="J2704" i="4"/>
  <c r="M2704" i="4" s="1"/>
  <c r="I2705" i="4"/>
  <c r="J2705" i="4"/>
  <c r="M2705" i="4" s="1"/>
  <c r="I2706" i="4"/>
  <c r="J2706" i="4"/>
  <c r="M2706" i="4" s="1"/>
  <c r="I2707" i="4"/>
  <c r="J2707" i="4"/>
  <c r="M2707" i="4" s="1"/>
  <c r="I2708" i="4"/>
  <c r="J2708" i="4"/>
  <c r="M2708" i="4" s="1"/>
  <c r="I2709" i="4"/>
  <c r="J2709" i="4"/>
  <c r="M2709" i="4" s="1"/>
  <c r="I2710" i="4"/>
  <c r="J2710" i="4"/>
  <c r="M2710" i="4" s="1"/>
  <c r="I2711" i="4"/>
  <c r="J2711" i="4"/>
  <c r="M2711" i="4" s="1"/>
  <c r="I2712" i="4"/>
  <c r="J2712" i="4"/>
  <c r="M2712" i="4" s="1"/>
  <c r="I2713" i="4"/>
  <c r="J2713" i="4"/>
  <c r="M2713" i="4" s="1"/>
  <c r="I2714" i="4"/>
  <c r="J2714" i="4"/>
  <c r="M2714" i="4" s="1"/>
  <c r="I2715" i="4"/>
  <c r="J2715" i="4"/>
  <c r="M2715" i="4" s="1"/>
  <c r="I2716" i="4"/>
  <c r="J2716" i="4"/>
  <c r="M2716" i="4" s="1"/>
  <c r="I2717" i="4"/>
  <c r="J2717" i="4"/>
  <c r="M2717" i="4" s="1"/>
  <c r="I2718" i="4"/>
  <c r="J2718" i="4"/>
  <c r="M2718" i="4" s="1"/>
  <c r="I2719" i="4"/>
  <c r="J2719" i="4"/>
  <c r="M2719" i="4" s="1"/>
  <c r="I2720" i="4"/>
  <c r="J2720" i="4"/>
  <c r="M2720" i="4" s="1"/>
  <c r="I2721" i="4"/>
  <c r="J2721" i="4"/>
  <c r="M2721" i="4" s="1"/>
  <c r="I2722" i="4"/>
  <c r="J2722" i="4"/>
  <c r="M2722" i="4" s="1"/>
  <c r="I2723" i="4"/>
  <c r="J2723" i="4"/>
  <c r="M2723" i="4" s="1"/>
  <c r="I2724" i="4"/>
  <c r="J2724" i="4"/>
  <c r="M2724" i="4" s="1"/>
  <c r="I2725" i="4"/>
  <c r="J2725" i="4"/>
  <c r="M2725" i="4" s="1"/>
  <c r="I2726" i="4"/>
  <c r="J2726" i="4"/>
  <c r="M2726" i="4" s="1"/>
  <c r="I2727" i="4"/>
  <c r="J2727" i="4"/>
  <c r="M2727" i="4" s="1"/>
  <c r="I2728" i="4"/>
  <c r="J2728" i="4"/>
  <c r="M2728" i="4" s="1"/>
  <c r="I2729" i="4"/>
  <c r="J2729" i="4"/>
  <c r="M2729" i="4" s="1"/>
  <c r="I2730" i="4"/>
  <c r="J2730" i="4"/>
  <c r="M2730" i="4" s="1"/>
  <c r="I2731" i="4"/>
  <c r="J2731" i="4"/>
  <c r="M2731" i="4" s="1"/>
  <c r="I2732" i="4"/>
  <c r="J2732" i="4"/>
  <c r="M2732" i="4" s="1"/>
  <c r="I2733" i="4"/>
  <c r="J2733" i="4"/>
  <c r="M2733" i="4" s="1"/>
  <c r="I2734" i="4"/>
  <c r="J2734" i="4"/>
  <c r="M2734" i="4" s="1"/>
  <c r="I2735" i="4"/>
  <c r="J2735" i="4"/>
  <c r="M2735" i="4" s="1"/>
  <c r="I2736" i="4"/>
  <c r="J2736" i="4"/>
  <c r="M2736" i="4" s="1"/>
  <c r="I2737" i="4"/>
  <c r="J2737" i="4"/>
  <c r="M2737" i="4" s="1"/>
  <c r="I2738" i="4"/>
  <c r="J2738" i="4"/>
  <c r="M2738" i="4" s="1"/>
  <c r="I2739" i="4"/>
  <c r="J2739" i="4"/>
  <c r="M2739" i="4" s="1"/>
  <c r="I2740" i="4"/>
  <c r="J2740" i="4"/>
  <c r="M2740" i="4" s="1"/>
  <c r="I2741" i="4"/>
  <c r="J2741" i="4"/>
  <c r="M2741" i="4" s="1"/>
  <c r="I2742" i="4"/>
  <c r="J2742" i="4"/>
  <c r="M2742" i="4" s="1"/>
  <c r="I2743" i="4"/>
  <c r="J2743" i="4"/>
  <c r="M2743" i="4" s="1"/>
  <c r="I2744" i="4"/>
  <c r="J2744" i="4"/>
  <c r="M2744" i="4" s="1"/>
  <c r="I2745" i="4"/>
  <c r="J2745" i="4"/>
  <c r="M2745" i="4" s="1"/>
  <c r="I2746" i="4"/>
  <c r="J2746" i="4"/>
  <c r="M2746" i="4" s="1"/>
  <c r="I2747" i="4"/>
  <c r="J2747" i="4"/>
  <c r="M2747" i="4" s="1"/>
  <c r="I2748" i="4"/>
  <c r="J2748" i="4"/>
  <c r="M2748" i="4" s="1"/>
  <c r="I2749" i="4"/>
  <c r="J2749" i="4"/>
  <c r="M2749" i="4" s="1"/>
  <c r="I2750" i="4"/>
  <c r="J2750" i="4"/>
  <c r="M2750" i="4" s="1"/>
  <c r="I2751" i="4"/>
  <c r="J2751" i="4"/>
  <c r="I2752" i="4"/>
  <c r="J2752" i="4"/>
  <c r="M2752" i="4" s="1"/>
  <c r="I2753" i="4"/>
  <c r="J2753" i="4"/>
  <c r="M2753" i="4" s="1"/>
  <c r="I2754" i="4"/>
  <c r="J2754" i="4"/>
  <c r="M2754" i="4" s="1"/>
  <c r="I2755" i="4"/>
  <c r="J2755" i="4"/>
  <c r="M2755" i="4" s="1"/>
  <c r="I2756" i="4"/>
  <c r="J2756" i="4"/>
  <c r="M2756" i="4" s="1"/>
  <c r="I2757" i="4"/>
  <c r="J2757" i="4"/>
  <c r="M2757" i="4" s="1"/>
  <c r="I2758" i="4"/>
  <c r="J2758" i="4"/>
  <c r="M2758" i="4" s="1"/>
  <c r="J2305" i="4"/>
  <c r="M2305" i="4" s="1"/>
  <c r="I2305" i="4"/>
  <c r="L2759" i="4"/>
  <c r="K2759" i="4"/>
  <c r="M2751" i="4"/>
  <c r="M2685" i="4"/>
  <c r="M2669" i="4"/>
  <c r="M2631" i="4"/>
  <c r="M2603" i="4"/>
  <c r="M2595" i="4"/>
  <c r="M2589" i="4"/>
  <c r="M2577" i="4"/>
  <c r="M2571" i="4"/>
  <c r="M2568" i="4"/>
  <c r="O2568" i="4" s="1"/>
  <c r="M2562" i="4"/>
  <c r="O2562" i="4" s="1"/>
  <c r="M2560" i="4"/>
  <c r="M2547" i="4"/>
  <c r="M2543" i="4"/>
  <c r="M2541" i="4"/>
  <c r="M2529" i="4"/>
  <c r="M2523" i="4"/>
  <c r="M2517" i="4"/>
  <c r="M2511" i="4"/>
  <c r="M2505" i="4"/>
  <c r="M2499" i="4"/>
  <c r="M2493" i="4"/>
  <c r="M2487" i="4"/>
  <c r="M2481" i="4"/>
  <c r="M2478" i="4"/>
  <c r="M2475" i="4"/>
  <c r="M2472" i="4"/>
  <c r="M2469" i="4"/>
  <c r="M2466" i="4"/>
  <c r="M2463" i="4"/>
  <c r="M2460" i="4"/>
  <c r="M2457" i="4"/>
  <c r="M2454" i="4"/>
  <c r="M2451" i="4"/>
  <c r="M2448" i="4"/>
  <c r="M2445" i="4"/>
  <c r="M2442" i="4"/>
  <c r="M2439" i="4"/>
  <c r="M2436" i="4"/>
  <c r="M2433" i="4"/>
  <c r="M2430" i="4"/>
  <c r="M2427" i="4"/>
  <c r="M2424" i="4"/>
  <c r="M2421" i="4"/>
  <c r="M2418" i="4"/>
  <c r="M2415" i="4"/>
  <c r="M2412" i="4"/>
  <c r="M2409" i="4"/>
  <c r="M2406" i="4"/>
  <c r="M2405" i="4"/>
  <c r="M2403" i="4"/>
  <c r="M2400" i="4"/>
  <c r="M2397" i="4"/>
  <c r="M2394" i="4"/>
  <c r="M2391" i="4"/>
  <c r="M2388" i="4"/>
  <c r="M2385" i="4"/>
  <c r="M2382" i="4"/>
  <c r="M2379" i="4"/>
  <c r="M2376" i="4"/>
  <c r="M2373" i="4"/>
  <c r="M2370" i="4"/>
  <c r="M2367" i="4"/>
  <c r="M2364" i="4"/>
  <c r="M2361" i="4"/>
  <c r="M2358" i="4"/>
  <c r="M2355" i="4"/>
  <c r="M2352" i="4"/>
  <c r="M2349" i="4"/>
  <c r="M2346" i="4"/>
  <c r="M2343" i="4"/>
  <c r="M2342" i="4"/>
  <c r="M2340" i="4"/>
  <c r="M2337" i="4"/>
  <c r="M2334" i="4"/>
  <c r="M2331" i="4"/>
  <c r="M2328" i="4"/>
  <c r="M2325" i="4"/>
  <c r="M2322" i="4"/>
  <c r="M2319" i="4"/>
  <c r="M2316" i="4"/>
  <c r="M2315" i="4"/>
  <c r="M2313" i="4"/>
  <c r="M2310" i="4"/>
  <c r="M2307" i="4"/>
  <c r="I1847" i="4"/>
  <c r="J1847" i="4"/>
  <c r="M1847" i="4" s="1"/>
  <c r="I1848" i="4"/>
  <c r="J1848" i="4"/>
  <c r="M1848" i="4" s="1"/>
  <c r="I1849" i="4"/>
  <c r="J1849" i="4"/>
  <c r="I1850" i="4"/>
  <c r="J1850" i="4"/>
  <c r="M1850" i="4" s="1"/>
  <c r="I1851" i="4"/>
  <c r="J1851" i="4"/>
  <c r="M1851" i="4" s="1"/>
  <c r="I1852" i="4"/>
  <c r="J1852" i="4"/>
  <c r="M1852" i="4" s="1"/>
  <c r="I1853" i="4"/>
  <c r="J1853" i="4"/>
  <c r="M1853" i="4" s="1"/>
  <c r="I1854" i="4"/>
  <c r="J1854" i="4"/>
  <c r="M1854" i="4" s="1"/>
  <c r="I1855" i="4"/>
  <c r="J1855" i="4"/>
  <c r="M1855" i="4" s="1"/>
  <c r="I1856" i="4"/>
  <c r="J1856" i="4"/>
  <c r="M1856" i="4" s="1"/>
  <c r="I1857" i="4"/>
  <c r="J1857" i="4"/>
  <c r="M1857" i="4" s="1"/>
  <c r="I1858" i="4"/>
  <c r="J1858" i="4"/>
  <c r="M1858" i="4" s="1"/>
  <c r="I1859" i="4"/>
  <c r="J1859" i="4"/>
  <c r="M1859" i="4" s="1"/>
  <c r="I1860" i="4"/>
  <c r="J1860" i="4"/>
  <c r="M1860" i="4" s="1"/>
  <c r="I1861" i="4"/>
  <c r="J1861" i="4"/>
  <c r="M1861" i="4" s="1"/>
  <c r="I1862" i="4"/>
  <c r="J1862" i="4"/>
  <c r="M1862" i="4" s="1"/>
  <c r="I1863" i="4"/>
  <c r="J1863" i="4"/>
  <c r="M1863" i="4" s="1"/>
  <c r="I1864" i="4"/>
  <c r="J1864" i="4"/>
  <c r="M1864" i="4" s="1"/>
  <c r="I1865" i="4"/>
  <c r="J1865" i="4"/>
  <c r="M1865" i="4" s="1"/>
  <c r="I1866" i="4"/>
  <c r="J1866" i="4"/>
  <c r="M1866" i="4" s="1"/>
  <c r="I1867" i="4"/>
  <c r="J1867" i="4"/>
  <c r="I1868" i="4"/>
  <c r="J1868" i="4"/>
  <c r="M1868" i="4" s="1"/>
  <c r="I1869" i="4"/>
  <c r="J1869" i="4"/>
  <c r="M1869" i="4" s="1"/>
  <c r="I1870" i="4"/>
  <c r="J1870" i="4"/>
  <c r="M1870" i="4" s="1"/>
  <c r="I1871" i="4"/>
  <c r="J1871" i="4"/>
  <c r="M1871" i="4" s="1"/>
  <c r="I1872" i="4"/>
  <c r="J1872" i="4"/>
  <c r="M1872" i="4" s="1"/>
  <c r="I1873" i="4"/>
  <c r="J1873" i="4"/>
  <c r="M1873" i="4" s="1"/>
  <c r="I1874" i="4"/>
  <c r="J1874" i="4"/>
  <c r="M1874" i="4" s="1"/>
  <c r="I1875" i="4"/>
  <c r="J1875" i="4"/>
  <c r="M1875" i="4" s="1"/>
  <c r="I1876" i="4"/>
  <c r="J1876" i="4"/>
  <c r="M1876" i="4" s="1"/>
  <c r="I1877" i="4"/>
  <c r="J1877" i="4"/>
  <c r="M1877" i="4" s="1"/>
  <c r="I1878" i="4"/>
  <c r="J1878" i="4"/>
  <c r="M1878" i="4" s="1"/>
  <c r="I1879" i="4"/>
  <c r="J1879" i="4"/>
  <c r="M1879" i="4" s="1"/>
  <c r="I1880" i="4"/>
  <c r="J1880" i="4"/>
  <c r="M1880" i="4" s="1"/>
  <c r="I1881" i="4"/>
  <c r="J1881" i="4"/>
  <c r="M1881" i="4" s="1"/>
  <c r="I1882" i="4"/>
  <c r="J1882" i="4"/>
  <c r="M1882" i="4" s="1"/>
  <c r="I1883" i="4"/>
  <c r="J1883" i="4"/>
  <c r="M1883" i="4" s="1"/>
  <c r="I1884" i="4"/>
  <c r="J1884" i="4"/>
  <c r="M1884" i="4" s="1"/>
  <c r="I1885" i="4"/>
  <c r="J1885" i="4"/>
  <c r="M1885" i="4" s="1"/>
  <c r="I1886" i="4"/>
  <c r="J1886" i="4"/>
  <c r="M1886" i="4" s="1"/>
  <c r="I1887" i="4"/>
  <c r="J1887" i="4"/>
  <c r="M1887" i="4" s="1"/>
  <c r="I1888" i="4"/>
  <c r="J1888" i="4"/>
  <c r="M1888" i="4" s="1"/>
  <c r="I1889" i="4"/>
  <c r="J1889" i="4"/>
  <c r="M1889" i="4" s="1"/>
  <c r="I1890" i="4"/>
  <c r="J1890" i="4"/>
  <c r="M1890" i="4" s="1"/>
  <c r="I1891" i="4"/>
  <c r="J1891" i="4"/>
  <c r="M1891" i="4" s="1"/>
  <c r="I1892" i="4"/>
  <c r="J1892" i="4"/>
  <c r="M1892" i="4" s="1"/>
  <c r="I1893" i="4"/>
  <c r="J1893" i="4"/>
  <c r="M1893" i="4" s="1"/>
  <c r="I1894" i="4"/>
  <c r="J1894" i="4"/>
  <c r="M1894" i="4" s="1"/>
  <c r="I1895" i="4"/>
  <c r="J1895" i="4"/>
  <c r="M1895" i="4" s="1"/>
  <c r="I1896" i="4"/>
  <c r="J1896" i="4"/>
  <c r="M1896" i="4" s="1"/>
  <c r="I1897" i="4"/>
  <c r="J1897" i="4"/>
  <c r="M1897" i="4" s="1"/>
  <c r="I1898" i="4"/>
  <c r="J1898" i="4"/>
  <c r="M1898" i="4" s="1"/>
  <c r="I1899" i="4"/>
  <c r="J1899" i="4"/>
  <c r="M1899" i="4" s="1"/>
  <c r="I1900" i="4"/>
  <c r="J1900" i="4"/>
  <c r="M1900" i="4" s="1"/>
  <c r="I1901" i="4"/>
  <c r="J1901" i="4"/>
  <c r="M1901" i="4" s="1"/>
  <c r="I1902" i="4"/>
  <c r="J1902" i="4"/>
  <c r="M1902" i="4" s="1"/>
  <c r="I1903" i="4"/>
  <c r="J1903" i="4"/>
  <c r="M1903" i="4" s="1"/>
  <c r="I1904" i="4"/>
  <c r="J1904" i="4"/>
  <c r="M1904" i="4" s="1"/>
  <c r="I1905" i="4"/>
  <c r="J1905" i="4"/>
  <c r="M1905" i="4" s="1"/>
  <c r="I1906" i="4"/>
  <c r="J1906" i="4"/>
  <c r="M1906" i="4" s="1"/>
  <c r="I1907" i="4"/>
  <c r="J1907" i="4"/>
  <c r="M1907" i="4" s="1"/>
  <c r="I1908" i="4"/>
  <c r="J1908" i="4"/>
  <c r="M1908" i="4" s="1"/>
  <c r="I1909" i="4"/>
  <c r="J1909" i="4"/>
  <c r="M1909" i="4" s="1"/>
  <c r="I1910" i="4"/>
  <c r="J1910" i="4"/>
  <c r="M1910" i="4" s="1"/>
  <c r="I1911" i="4"/>
  <c r="J1911" i="4"/>
  <c r="M1911" i="4" s="1"/>
  <c r="I1912" i="4"/>
  <c r="J1912" i="4"/>
  <c r="M1912" i="4" s="1"/>
  <c r="I1913" i="4"/>
  <c r="J1913" i="4"/>
  <c r="M1913" i="4" s="1"/>
  <c r="I1914" i="4"/>
  <c r="J1914" i="4"/>
  <c r="M1914" i="4" s="1"/>
  <c r="I1915" i="4"/>
  <c r="J1915" i="4"/>
  <c r="M1915" i="4" s="1"/>
  <c r="I1916" i="4"/>
  <c r="J1916" i="4"/>
  <c r="M1916" i="4" s="1"/>
  <c r="I1917" i="4"/>
  <c r="J1917" i="4"/>
  <c r="M1917" i="4" s="1"/>
  <c r="I1918" i="4"/>
  <c r="J1918" i="4"/>
  <c r="M1918" i="4" s="1"/>
  <c r="I1919" i="4"/>
  <c r="J1919" i="4"/>
  <c r="M1919" i="4" s="1"/>
  <c r="I1920" i="4"/>
  <c r="J1920" i="4"/>
  <c r="M1920" i="4" s="1"/>
  <c r="I1921" i="4"/>
  <c r="J1921" i="4"/>
  <c r="M1921" i="4" s="1"/>
  <c r="I1922" i="4"/>
  <c r="J1922" i="4"/>
  <c r="M1922" i="4" s="1"/>
  <c r="I1923" i="4"/>
  <c r="J1923" i="4"/>
  <c r="M1923" i="4" s="1"/>
  <c r="I1924" i="4"/>
  <c r="J1924" i="4"/>
  <c r="M1924" i="4" s="1"/>
  <c r="I1925" i="4"/>
  <c r="J1925" i="4"/>
  <c r="M1925" i="4" s="1"/>
  <c r="I1926" i="4"/>
  <c r="J1926" i="4"/>
  <c r="M1926" i="4" s="1"/>
  <c r="I1927" i="4"/>
  <c r="J1927" i="4"/>
  <c r="M1927" i="4" s="1"/>
  <c r="I1928" i="4"/>
  <c r="J1928" i="4"/>
  <c r="M1928" i="4" s="1"/>
  <c r="I1929" i="4"/>
  <c r="J1929" i="4"/>
  <c r="M1929" i="4" s="1"/>
  <c r="I1930" i="4"/>
  <c r="J1930" i="4"/>
  <c r="M1930" i="4" s="1"/>
  <c r="I1931" i="4"/>
  <c r="J1931" i="4"/>
  <c r="M1931" i="4" s="1"/>
  <c r="I1932" i="4"/>
  <c r="J1932" i="4"/>
  <c r="M1932" i="4" s="1"/>
  <c r="I1933" i="4"/>
  <c r="J1933" i="4"/>
  <c r="I1934" i="4"/>
  <c r="J1934" i="4"/>
  <c r="M1934" i="4" s="1"/>
  <c r="I1935" i="4"/>
  <c r="J1935" i="4"/>
  <c r="M1935" i="4" s="1"/>
  <c r="I1936" i="4"/>
  <c r="J1936" i="4"/>
  <c r="M1936" i="4" s="1"/>
  <c r="I1937" i="4"/>
  <c r="J1937" i="4"/>
  <c r="M1937" i="4" s="1"/>
  <c r="I1938" i="4"/>
  <c r="J1938" i="4"/>
  <c r="M1938" i="4" s="1"/>
  <c r="I1939" i="4"/>
  <c r="J1939" i="4"/>
  <c r="M1939" i="4" s="1"/>
  <c r="I1940" i="4"/>
  <c r="J1940" i="4"/>
  <c r="M1940" i="4" s="1"/>
  <c r="I1941" i="4"/>
  <c r="J1941" i="4"/>
  <c r="M1941" i="4" s="1"/>
  <c r="I1942" i="4"/>
  <c r="J1942" i="4"/>
  <c r="M1942" i="4" s="1"/>
  <c r="I1943" i="4"/>
  <c r="J1943" i="4"/>
  <c r="M1943" i="4" s="1"/>
  <c r="I1944" i="4"/>
  <c r="J1944" i="4"/>
  <c r="M1944" i="4" s="1"/>
  <c r="I1945" i="4"/>
  <c r="J1945" i="4"/>
  <c r="M1945" i="4" s="1"/>
  <c r="I1946" i="4"/>
  <c r="J1946" i="4"/>
  <c r="M1946" i="4" s="1"/>
  <c r="I1947" i="4"/>
  <c r="J1947" i="4"/>
  <c r="M1947" i="4" s="1"/>
  <c r="I1948" i="4"/>
  <c r="J1948" i="4"/>
  <c r="M1948" i="4" s="1"/>
  <c r="I1949" i="4"/>
  <c r="J1949" i="4"/>
  <c r="M1949" i="4" s="1"/>
  <c r="I1950" i="4"/>
  <c r="J1950" i="4"/>
  <c r="M1950" i="4" s="1"/>
  <c r="I1951" i="4"/>
  <c r="J1951" i="4"/>
  <c r="M1951" i="4" s="1"/>
  <c r="I1952" i="4"/>
  <c r="J1952" i="4"/>
  <c r="M1952" i="4" s="1"/>
  <c r="I1953" i="4"/>
  <c r="J1953" i="4"/>
  <c r="M1953" i="4" s="1"/>
  <c r="I1954" i="4"/>
  <c r="J1954" i="4"/>
  <c r="M1954" i="4" s="1"/>
  <c r="I1955" i="4"/>
  <c r="J1955" i="4"/>
  <c r="M1955" i="4" s="1"/>
  <c r="I1956" i="4"/>
  <c r="J1956" i="4"/>
  <c r="M1956" i="4" s="1"/>
  <c r="I1957" i="4"/>
  <c r="J1957" i="4"/>
  <c r="M1957" i="4" s="1"/>
  <c r="I1958" i="4"/>
  <c r="J1958" i="4"/>
  <c r="M1958" i="4" s="1"/>
  <c r="I1959" i="4"/>
  <c r="J1959" i="4"/>
  <c r="M1959" i="4" s="1"/>
  <c r="I1960" i="4"/>
  <c r="J1960" i="4"/>
  <c r="M1960" i="4" s="1"/>
  <c r="I1961" i="4"/>
  <c r="J1961" i="4"/>
  <c r="M1961" i="4" s="1"/>
  <c r="I1962" i="4"/>
  <c r="J1962" i="4"/>
  <c r="M1962" i="4" s="1"/>
  <c r="I1963" i="4"/>
  <c r="J1963" i="4"/>
  <c r="M1963" i="4" s="1"/>
  <c r="I1964" i="4"/>
  <c r="J1964" i="4"/>
  <c r="M1964" i="4" s="1"/>
  <c r="I1965" i="4"/>
  <c r="J1965" i="4"/>
  <c r="M1965" i="4" s="1"/>
  <c r="I1966" i="4"/>
  <c r="J1966" i="4"/>
  <c r="M1966" i="4" s="1"/>
  <c r="I1967" i="4"/>
  <c r="J1967" i="4"/>
  <c r="M1967" i="4" s="1"/>
  <c r="I1968" i="4"/>
  <c r="J1968" i="4"/>
  <c r="M1968" i="4" s="1"/>
  <c r="I1969" i="4"/>
  <c r="J1969" i="4"/>
  <c r="M1969" i="4" s="1"/>
  <c r="I1970" i="4"/>
  <c r="J1970" i="4"/>
  <c r="M1970" i="4" s="1"/>
  <c r="I1971" i="4"/>
  <c r="J1971" i="4"/>
  <c r="M1971" i="4" s="1"/>
  <c r="I1972" i="4"/>
  <c r="J1972" i="4"/>
  <c r="M1972" i="4" s="1"/>
  <c r="I1973" i="4"/>
  <c r="J1973" i="4"/>
  <c r="M1973" i="4" s="1"/>
  <c r="I1974" i="4"/>
  <c r="J1974" i="4"/>
  <c r="M1974" i="4" s="1"/>
  <c r="I1975" i="4"/>
  <c r="J1975" i="4"/>
  <c r="M1975" i="4" s="1"/>
  <c r="I1976" i="4"/>
  <c r="J1976" i="4"/>
  <c r="M1976" i="4" s="1"/>
  <c r="I1977" i="4"/>
  <c r="J1977" i="4"/>
  <c r="M1977" i="4" s="1"/>
  <c r="I1978" i="4"/>
  <c r="J1978" i="4"/>
  <c r="M1978" i="4" s="1"/>
  <c r="I1979" i="4"/>
  <c r="J1979" i="4"/>
  <c r="M1979" i="4" s="1"/>
  <c r="I1980" i="4"/>
  <c r="J1980" i="4"/>
  <c r="M1980" i="4" s="1"/>
  <c r="I1981" i="4"/>
  <c r="J1981" i="4"/>
  <c r="M1981" i="4" s="1"/>
  <c r="I1982" i="4"/>
  <c r="J1982" i="4"/>
  <c r="M1982" i="4" s="1"/>
  <c r="I1983" i="4"/>
  <c r="J1983" i="4"/>
  <c r="M1983" i="4" s="1"/>
  <c r="I1984" i="4"/>
  <c r="J1984" i="4"/>
  <c r="M1984" i="4" s="1"/>
  <c r="I1985" i="4"/>
  <c r="J1985" i="4"/>
  <c r="M1985" i="4" s="1"/>
  <c r="I1986" i="4"/>
  <c r="J1986" i="4"/>
  <c r="M1986" i="4" s="1"/>
  <c r="I1987" i="4"/>
  <c r="J1987" i="4"/>
  <c r="M1987" i="4" s="1"/>
  <c r="I1988" i="4"/>
  <c r="J1988" i="4"/>
  <c r="M1988" i="4" s="1"/>
  <c r="I1989" i="4"/>
  <c r="J1989" i="4"/>
  <c r="M1989" i="4" s="1"/>
  <c r="I1990" i="4"/>
  <c r="J1990" i="4"/>
  <c r="M1990" i="4" s="1"/>
  <c r="I1991" i="4"/>
  <c r="J1991" i="4"/>
  <c r="M1991" i="4" s="1"/>
  <c r="I1992" i="4"/>
  <c r="J1992" i="4"/>
  <c r="M1992" i="4" s="1"/>
  <c r="I1993" i="4"/>
  <c r="J1993" i="4"/>
  <c r="M1993" i="4" s="1"/>
  <c r="I1994" i="4"/>
  <c r="J1994" i="4"/>
  <c r="M1994" i="4" s="1"/>
  <c r="I1995" i="4"/>
  <c r="J1995" i="4"/>
  <c r="M1995" i="4" s="1"/>
  <c r="I1996" i="4"/>
  <c r="J1996" i="4"/>
  <c r="M1996" i="4" s="1"/>
  <c r="I1997" i="4"/>
  <c r="J1997" i="4"/>
  <c r="M1997" i="4" s="1"/>
  <c r="I1998" i="4"/>
  <c r="J1998" i="4"/>
  <c r="M1998" i="4" s="1"/>
  <c r="I1999" i="4"/>
  <c r="J1999" i="4"/>
  <c r="M1999" i="4" s="1"/>
  <c r="I2000" i="4"/>
  <c r="J2000" i="4"/>
  <c r="M2000" i="4" s="1"/>
  <c r="I2001" i="4"/>
  <c r="J2001" i="4"/>
  <c r="M2001" i="4" s="1"/>
  <c r="I2002" i="4"/>
  <c r="J2002" i="4"/>
  <c r="M2002" i="4" s="1"/>
  <c r="I2003" i="4"/>
  <c r="J2003" i="4"/>
  <c r="M2003" i="4" s="1"/>
  <c r="I2004" i="4"/>
  <c r="J2004" i="4"/>
  <c r="M2004" i="4" s="1"/>
  <c r="I2005" i="4"/>
  <c r="J2005" i="4"/>
  <c r="M2005" i="4" s="1"/>
  <c r="I2006" i="4"/>
  <c r="J2006" i="4"/>
  <c r="M2006" i="4" s="1"/>
  <c r="I2007" i="4"/>
  <c r="J2007" i="4"/>
  <c r="M2007" i="4" s="1"/>
  <c r="I2008" i="4"/>
  <c r="J2008" i="4"/>
  <c r="M2008" i="4" s="1"/>
  <c r="I2009" i="4"/>
  <c r="J2009" i="4"/>
  <c r="M2009" i="4" s="1"/>
  <c r="I2010" i="4"/>
  <c r="J2010" i="4"/>
  <c r="M2010" i="4" s="1"/>
  <c r="I2011" i="4"/>
  <c r="J2011" i="4"/>
  <c r="M2011" i="4" s="1"/>
  <c r="I2012" i="4"/>
  <c r="J2012" i="4"/>
  <c r="M2012" i="4" s="1"/>
  <c r="I2013" i="4"/>
  <c r="J2013" i="4"/>
  <c r="M2013" i="4" s="1"/>
  <c r="I2014" i="4"/>
  <c r="J2014" i="4"/>
  <c r="M2014" i="4" s="1"/>
  <c r="I2015" i="4"/>
  <c r="J2015" i="4"/>
  <c r="M2015" i="4" s="1"/>
  <c r="I2016" i="4"/>
  <c r="J2016" i="4"/>
  <c r="M2016" i="4" s="1"/>
  <c r="I2017" i="4"/>
  <c r="J2017" i="4"/>
  <c r="M2017" i="4" s="1"/>
  <c r="I2018" i="4"/>
  <c r="J2018" i="4"/>
  <c r="M2018" i="4" s="1"/>
  <c r="I2019" i="4"/>
  <c r="J2019" i="4"/>
  <c r="M2019" i="4" s="1"/>
  <c r="I2020" i="4"/>
  <c r="J2020" i="4"/>
  <c r="M2020" i="4" s="1"/>
  <c r="I2021" i="4"/>
  <c r="J2021" i="4"/>
  <c r="M2021" i="4" s="1"/>
  <c r="I2022" i="4"/>
  <c r="J2022" i="4"/>
  <c r="M2022" i="4" s="1"/>
  <c r="I2023" i="4"/>
  <c r="J2023" i="4"/>
  <c r="M2023" i="4" s="1"/>
  <c r="I2024" i="4"/>
  <c r="J2024" i="4"/>
  <c r="M2024" i="4" s="1"/>
  <c r="I2025" i="4"/>
  <c r="J2025" i="4"/>
  <c r="M2025" i="4" s="1"/>
  <c r="I2026" i="4"/>
  <c r="J2026" i="4"/>
  <c r="M2026" i="4" s="1"/>
  <c r="I2027" i="4"/>
  <c r="J2027" i="4"/>
  <c r="M2027" i="4" s="1"/>
  <c r="I2028" i="4"/>
  <c r="J2028" i="4"/>
  <c r="M2028" i="4" s="1"/>
  <c r="I2029" i="4"/>
  <c r="J2029" i="4"/>
  <c r="M2029" i="4" s="1"/>
  <c r="I2030" i="4"/>
  <c r="J2030" i="4"/>
  <c r="M2030" i="4" s="1"/>
  <c r="I2031" i="4"/>
  <c r="J2031" i="4"/>
  <c r="M2031" i="4" s="1"/>
  <c r="I2032" i="4"/>
  <c r="J2032" i="4"/>
  <c r="M2032" i="4" s="1"/>
  <c r="I2033" i="4"/>
  <c r="J2033" i="4"/>
  <c r="M2033" i="4" s="1"/>
  <c r="I2034" i="4"/>
  <c r="J2034" i="4"/>
  <c r="M2034" i="4" s="1"/>
  <c r="I2035" i="4"/>
  <c r="J2035" i="4"/>
  <c r="M2035" i="4" s="1"/>
  <c r="I2036" i="4"/>
  <c r="J2036" i="4"/>
  <c r="M2036" i="4" s="1"/>
  <c r="I2037" i="4"/>
  <c r="J2037" i="4"/>
  <c r="M2037" i="4" s="1"/>
  <c r="I2038" i="4"/>
  <c r="J2038" i="4"/>
  <c r="M2038" i="4" s="1"/>
  <c r="I2039" i="4"/>
  <c r="J2039" i="4"/>
  <c r="M2039" i="4" s="1"/>
  <c r="I2040" i="4"/>
  <c r="J2040" i="4"/>
  <c r="M2040" i="4" s="1"/>
  <c r="I2041" i="4"/>
  <c r="J2041" i="4"/>
  <c r="M2041" i="4" s="1"/>
  <c r="I2042" i="4"/>
  <c r="J2042" i="4"/>
  <c r="M2042" i="4" s="1"/>
  <c r="I2043" i="4"/>
  <c r="J2043" i="4"/>
  <c r="M2043" i="4" s="1"/>
  <c r="I2044" i="4"/>
  <c r="J2044" i="4"/>
  <c r="M2044" i="4" s="1"/>
  <c r="I2045" i="4"/>
  <c r="J2045" i="4"/>
  <c r="M2045" i="4" s="1"/>
  <c r="I2046" i="4"/>
  <c r="J2046" i="4"/>
  <c r="M2046" i="4" s="1"/>
  <c r="I2047" i="4"/>
  <c r="J2047" i="4"/>
  <c r="M2047" i="4" s="1"/>
  <c r="I2048" i="4"/>
  <c r="J2048" i="4"/>
  <c r="M2048" i="4" s="1"/>
  <c r="I2049" i="4"/>
  <c r="J2049" i="4"/>
  <c r="M2049" i="4" s="1"/>
  <c r="I2050" i="4"/>
  <c r="J2050" i="4"/>
  <c r="M2050" i="4" s="1"/>
  <c r="I2051" i="4"/>
  <c r="J2051" i="4"/>
  <c r="M2051" i="4" s="1"/>
  <c r="I2052" i="4"/>
  <c r="J2052" i="4"/>
  <c r="M2052" i="4" s="1"/>
  <c r="I2053" i="4"/>
  <c r="J2053" i="4"/>
  <c r="M2053" i="4" s="1"/>
  <c r="I2054" i="4"/>
  <c r="J2054" i="4"/>
  <c r="M2054" i="4" s="1"/>
  <c r="I2055" i="4"/>
  <c r="J2055" i="4"/>
  <c r="M2055" i="4" s="1"/>
  <c r="I2056" i="4"/>
  <c r="J2056" i="4"/>
  <c r="M2056" i="4" s="1"/>
  <c r="I2057" i="4"/>
  <c r="J2057" i="4"/>
  <c r="M2057" i="4" s="1"/>
  <c r="I2058" i="4"/>
  <c r="J2058" i="4"/>
  <c r="M2058" i="4" s="1"/>
  <c r="I2059" i="4"/>
  <c r="J2059" i="4"/>
  <c r="M2059" i="4" s="1"/>
  <c r="I2060" i="4"/>
  <c r="J2060" i="4"/>
  <c r="M2060" i="4" s="1"/>
  <c r="I2061" i="4"/>
  <c r="J2061" i="4"/>
  <c r="M2061" i="4" s="1"/>
  <c r="I2062" i="4"/>
  <c r="J2062" i="4"/>
  <c r="M2062" i="4" s="1"/>
  <c r="I2063" i="4"/>
  <c r="J2063" i="4"/>
  <c r="M2063" i="4" s="1"/>
  <c r="I2064" i="4"/>
  <c r="J2064" i="4"/>
  <c r="M2064" i="4" s="1"/>
  <c r="I2065" i="4"/>
  <c r="J2065" i="4"/>
  <c r="M2065" i="4" s="1"/>
  <c r="I2066" i="4"/>
  <c r="J2066" i="4"/>
  <c r="M2066" i="4" s="1"/>
  <c r="I2067" i="4"/>
  <c r="J2067" i="4"/>
  <c r="M2067" i="4" s="1"/>
  <c r="I2068" i="4"/>
  <c r="J2068" i="4"/>
  <c r="M2068" i="4" s="1"/>
  <c r="I2069" i="4"/>
  <c r="J2069" i="4"/>
  <c r="M2069" i="4" s="1"/>
  <c r="I2070" i="4"/>
  <c r="J2070" i="4"/>
  <c r="M2070" i="4" s="1"/>
  <c r="I2071" i="4"/>
  <c r="J2071" i="4"/>
  <c r="M2071" i="4" s="1"/>
  <c r="I2072" i="4"/>
  <c r="J2072" i="4"/>
  <c r="M2072" i="4" s="1"/>
  <c r="I2073" i="4"/>
  <c r="J2073" i="4"/>
  <c r="M2073" i="4" s="1"/>
  <c r="I2074" i="4"/>
  <c r="J2074" i="4"/>
  <c r="M2074" i="4" s="1"/>
  <c r="I2075" i="4"/>
  <c r="J2075" i="4"/>
  <c r="M2075" i="4" s="1"/>
  <c r="I2076" i="4"/>
  <c r="J2076" i="4"/>
  <c r="M2076" i="4" s="1"/>
  <c r="I2077" i="4"/>
  <c r="J2077" i="4"/>
  <c r="M2077" i="4" s="1"/>
  <c r="I2078" i="4"/>
  <c r="J2078" i="4"/>
  <c r="M2078" i="4" s="1"/>
  <c r="I2079" i="4"/>
  <c r="J2079" i="4"/>
  <c r="M2079" i="4" s="1"/>
  <c r="I2080" i="4"/>
  <c r="J2080" i="4"/>
  <c r="M2080" i="4" s="1"/>
  <c r="I2081" i="4"/>
  <c r="J2081" i="4"/>
  <c r="M2081" i="4" s="1"/>
  <c r="I2082" i="4"/>
  <c r="J2082" i="4"/>
  <c r="M2082" i="4" s="1"/>
  <c r="I2083" i="4"/>
  <c r="J2083" i="4"/>
  <c r="M2083" i="4" s="1"/>
  <c r="I2084" i="4"/>
  <c r="J2084" i="4"/>
  <c r="M2084" i="4" s="1"/>
  <c r="I2085" i="4"/>
  <c r="J2085" i="4"/>
  <c r="M2085" i="4" s="1"/>
  <c r="I2086" i="4"/>
  <c r="J2086" i="4"/>
  <c r="M2086" i="4" s="1"/>
  <c r="I2087" i="4"/>
  <c r="J2087" i="4"/>
  <c r="M2087" i="4" s="1"/>
  <c r="I2088" i="4"/>
  <c r="J2088" i="4"/>
  <c r="M2088" i="4" s="1"/>
  <c r="I2089" i="4"/>
  <c r="J2089" i="4"/>
  <c r="M2089" i="4" s="1"/>
  <c r="I2090" i="4"/>
  <c r="J2090" i="4"/>
  <c r="M2090" i="4" s="1"/>
  <c r="I2091" i="4"/>
  <c r="J2091" i="4"/>
  <c r="M2091" i="4" s="1"/>
  <c r="I2092" i="4"/>
  <c r="J2092" i="4"/>
  <c r="M2092" i="4" s="1"/>
  <c r="I2093" i="4"/>
  <c r="J2093" i="4"/>
  <c r="M2093" i="4" s="1"/>
  <c r="I2094" i="4"/>
  <c r="J2094" i="4"/>
  <c r="M2094" i="4" s="1"/>
  <c r="I2095" i="4"/>
  <c r="J2095" i="4"/>
  <c r="M2095" i="4" s="1"/>
  <c r="I2096" i="4"/>
  <c r="J2096" i="4"/>
  <c r="M2096" i="4" s="1"/>
  <c r="I2097" i="4"/>
  <c r="J2097" i="4"/>
  <c r="M2097" i="4" s="1"/>
  <c r="I2098" i="4"/>
  <c r="J2098" i="4"/>
  <c r="M2098" i="4" s="1"/>
  <c r="I2099" i="4"/>
  <c r="J2099" i="4"/>
  <c r="M2099" i="4" s="1"/>
  <c r="I2100" i="4"/>
  <c r="J2100" i="4"/>
  <c r="M2100" i="4" s="1"/>
  <c r="I2101" i="4"/>
  <c r="J2101" i="4"/>
  <c r="M2101" i="4" s="1"/>
  <c r="I2102" i="4"/>
  <c r="J2102" i="4"/>
  <c r="M2102" i="4" s="1"/>
  <c r="I2103" i="4"/>
  <c r="J2103" i="4"/>
  <c r="M2103" i="4" s="1"/>
  <c r="I2104" i="4"/>
  <c r="J2104" i="4"/>
  <c r="M2104" i="4" s="1"/>
  <c r="I2105" i="4"/>
  <c r="J2105" i="4"/>
  <c r="M2105" i="4" s="1"/>
  <c r="I2106" i="4"/>
  <c r="J2106" i="4"/>
  <c r="M2106" i="4" s="1"/>
  <c r="I2107" i="4"/>
  <c r="J2107" i="4"/>
  <c r="M2107" i="4" s="1"/>
  <c r="I2108" i="4"/>
  <c r="J2108" i="4"/>
  <c r="M2108" i="4" s="1"/>
  <c r="O2108" i="4" s="1"/>
  <c r="I2109" i="4"/>
  <c r="J2109" i="4"/>
  <c r="M2109" i="4" s="1"/>
  <c r="I2110" i="4"/>
  <c r="J2110" i="4"/>
  <c r="M2110" i="4" s="1"/>
  <c r="O2110" i="4" s="1"/>
  <c r="I2111" i="4"/>
  <c r="J2111" i="4"/>
  <c r="M2111" i="4" s="1"/>
  <c r="I2112" i="4"/>
  <c r="J2112" i="4"/>
  <c r="M2112" i="4" s="1"/>
  <c r="I2113" i="4"/>
  <c r="J2113" i="4"/>
  <c r="M2113" i="4" s="1"/>
  <c r="I2114" i="4"/>
  <c r="J2114" i="4"/>
  <c r="M2114" i="4" s="1"/>
  <c r="I2115" i="4"/>
  <c r="J2115" i="4"/>
  <c r="M2115" i="4" s="1"/>
  <c r="I2116" i="4"/>
  <c r="J2116" i="4"/>
  <c r="M2116" i="4" s="1"/>
  <c r="I2117" i="4"/>
  <c r="J2117" i="4"/>
  <c r="M2117" i="4" s="1"/>
  <c r="I2118" i="4"/>
  <c r="J2118" i="4"/>
  <c r="M2118" i="4" s="1"/>
  <c r="I2119" i="4"/>
  <c r="J2119" i="4"/>
  <c r="M2119" i="4" s="1"/>
  <c r="I2120" i="4"/>
  <c r="J2120" i="4"/>
  <c r="M2120" i="4" s="1"/>
  <c r="I2121" i="4"/>
  <c r="J2121" i="4"/>
  <c r="M2121" i="4" s="1"/>
  <c r="I2122" i="4"/>
  <c r="J2122" i="4"/>
  <c r="M2122" i="4" s="1"/>
  <c r="I2123" i="4"/>
  <c r="J2123" i="4"/>
  <c r="M2123" i="4" s="1"/>
  <c r="I2124" i="4"/>
  <c r="J2124" i="4"/>
  <c r="M2124" i="4" s="1"/>
  <c r="I2125" i="4"/>
  <c r="J2125" i="4"/>
  <c r="M2125" i="4" s="1"/>
  <c r="I2126" i="4"/>
  <c r="J2126" i="4"/>
  <c r="M2126" i="4" s="1"/>
  <c r="I2127" i="4"/>
  <c r="J2127" i="4"/>
  <c r="M2127" i="4" s="1"/>
  <c r="I2128" i="4"/>
  <c r="J2128" i="4"/>
  <c r="M2128" i="4" s="1"/>
  <c r="I2129" i="4"/>
  <c r="J2129" i="4"/>
  <c r="M2129" i="4" s="1"/>
  <c r="I2130" i="4"/>
  <c r="J2130" i="4"/>
  <c r="M2130" i="4" s="1"/>
  <c r="I2131" i="4"/>
  <c r="J2131" i="4"/>
  <c r="M2131" i="4" s="1"/>
  <c r="I2132" i="4"/>
  <c r="J2132" i="4"/>
  <c r="M2132" i="4" s="1"/>
  <c r="I2133" i="4"/>
  <c r="J2133" i="4"/>
  <c r="M2133" i="4" s="1"/>
  <c r="I2134" i="4"/>
  <c r="J2134" i="4"/>
  <c r="M2134" i="4" s="1"/>
  <c r="I2135" i="4"/>
  <c r="J2135" i="4"/>
  <c r="M2135" i="4" s="1"/>
  <c r="I2136" i="4"/>
  <c r="J2136" i="4"/>
  <c r="M2136" i="4" s="1"/>
  <c r="I2137" i="4"/>
  <c r="J2137" i="4"/>
  <c r="M2137" i="4" s="1"/>
  <c r="I2138" i="4"/>
  <c r="J2138" i="4"/>
  <c r="M2138" i="4" s="1"/>
  <c r="I2139" i="4"/>
  <c r="J2139" i="4"/>
  <c r="M2139" i="4" s="1"/>
  <c r="I2140" i="4"/>
  <c r="J2140" i="4"/>
  <c r="M2140" i="4" s="1"/>
  <c r="I2141" i="4"/>
  <c r="J2141" i="4"/>
  <c r="M2141" i="4" s="1"/>
  <c r="I2142" i="4"/>
  <c r="J2142" i="4"/>
  <c r="M2142" i="4" s="1"/>
  <c r="I2143" i="4"/>
  <c r="J2143" i="4"/>
  <c r="M2143" i="4" s="1"/>
  <c r="I2144" i="4"/>
  <c r="J2144" i="4"/>
  <c r="M2144" i="4" s="1"/>
  <c r="I2145" i="4"/>
  <c r="J2145" i="4"/>
  <c r="M2145" i="4" s="1"/>
  <c r="I2146" i="4"/>
  <c r="J2146" i="4"/>
  <c r="M2146" i="4" s="1"/>
  <c r="I2147" i="4"/>
  <c r="J2147" i="4"/>
  <c r="M2147" i="4" s="1"/>
  <c r="I2148" i="4"/>
  <c r="J2148" i="4"/>
  <c r="M2148" i="4" s="1"/>
  <c r="I2149" i="4"/>
  <c r="J2149" i="4"/>
  <c r="M2149" i="4" s="1"/>
  <c r="I2150" i="4"/>
  <c r="J2150" i="4"/>
  <c r="M2150" i="4" s="1"/>
  <c r="I2151" i="4"/>
  <c r="J2151" i="4"/>
  <c r="M2151" i="4" s="1"/>
  <c r="I2152" i="4"/>
  <c r="J2152" i="4"/>
  <c r="M2152" i="4" s="1"/>
  <c r="I2153" i="4"/>
  <c r="J2153" i="4"/>
  <c r="M2153" i="4" s="1"/>
  <c r="I2154" i="4"/>
  <c r="J2154" i="4"/>
  <c r="M2154" i="4" s="1"/>
  <c r="I2155" i="4"/>
  <c r="J2155" i="4"/>
  <c r="M2155" i="4" s="1"/>
  <c r="I2156" i="4"/>
  <c r="J2156" i="4"/>
  <c r="M2156" i="4" s="1"/>
  <c r="I2157" i="4"/>
  <c r="J2157" i="4"/>
  <c r="M2157" i="4" s="1"/>
  <c r="I2158" i="4"/>
  <c r="J2158" i="4"/>
  <c r="M2158" i="4" s="1"/>
  <c r="I2159" i="4"/>
  <c r="J2159" i="4"/>
  <c r="M2159" i="4" s="1"/>
  <c r="I2160" i="4"/>
  <c r="J2160" i="4"/>
  <c r="M2160" i="4" s="1"/>
  <c r="I2161" i="4"/>
  <c r="J2161" i="4"/>
  <c r="M2161" i="4" s="1"/>
  <c r="I2162" i="4"/>
  <c r="J2162" i="4"/>
  <c r="M2162" i="4" s="1"/>
  <c r="I2163" i="4"/>
  <c r="J2163" i="4"/>
  <c r="M2163" i="4" s="1"/>
  <c r="I2164" i="4"/>
  <c r="J2164" i="4"/>
  <c r="M2164" i="4" s="1"/>
  <c r="I2165" i="4"/>
  <c r="J2165" i="4"/>
  <c r="M2165" i="4" s="1"/>
  <c r="I2166" i="4"/>
  <c r="J2166" i="4"/>
  <c r="M2166" i="4" s="1"/>
  <c r="I2167" i="4"/>
  <c r="J2167" i="4"/>
  <c r="M2167" i="4" s="1"/>
  <c r="I2168" i="4"/>
  <c r="J2168" i="4"/>
  <c r="M2168" i="4" s="1"/>
  <c r="I2169" i="4"/>
  <c r="J2169" i="4"/>
  <c r="M2169" i="4" s="1"/>
  <c r="I2170" i="4"/>
  <c r="J2170" i="4"/>
  <c r="M2170" i="4" s="1"/>
  <c r="I2171" i="4"/>
  <c r="J2171" i="4"/>
  <c r="M2171" i="4" s="1"/>
  <c r="I2172" i="4"/>
  <c r="J2172" i="4"/>
  <c r="M2172" i="4" s="1"/>
  <c r="I2173" i="4"/>
  <c r="J2173" i="4"/>
  <c r="M2173" i="4" s="1"/>
  <c r="I2174" i="4"/>
  <c r="J2174" i="4"/>
  <c r="M2174" i="4" s="1"/>
  <c r="I2175" i="4"/>
  <c r="J2175" i="4"/>
  <c r="M2175" i="4" s="1"/>
  <c r="I2176" i="4"/>
  <c r="J2176" i="4"/>
  <c r="M2176" i="4" s="1"/>
  <c r="I2177" i="4"/>
  <c r="J2177" i="4"/>
  <c r="M2177" i="4" s="1"/>
  <c r="I2178" i="4"/>
  <c r="J2178" i="4"/>
  <c r="M2178" i="4" s="1"/>
  <c r="I2179" i="4"/>
  <c r="J2179" i="4"/>
  <c r="M2179" i="4" s="1"/>
  <c r="I2180" i="4"/>
  <c r="J2180" i="4"/>
  <c r="M2180" i="4" s="1"/>
  <c r="I2181" i="4"/>
  <c r="J2181" i="4"/>
  <c r="M2181" i="4" s="1"/>
  <c r="I2182" i="4"/>
  <c r="J2182" i="4"/>
  <c r="M2182" i="4" s="1"/>
  <c r="I2183" i="4"/>
  <c r="J2183" i="4"/>
  <c r="M2183" i="4" s="1"/>
  <c r="I2184" i="4"/>
  <c r="J2184" i="4"/>
  <c r="M2184" i="4" s="1"/>
  <c r="I2185" i="4"/>
  <c r="J2185" i="4"/>
  <c r="M2185" i="4" s="1"/>
  <c r="I2186" i="4"/>
  <c r="J2186" i="4"/>
  <c r="M2186" i="4" s="1"/>
  <c r="I2187" i="4"/>
  <c r="J2187" i="4"/>
  <c r="M2187" i="4" s="1"/>
  <c r="I2188" i="4"/>
  <c r="J2188" i="4"/>
  <c r="M2188" i="4" s="1"/>
  <c r="I2189" i="4"/>
  <c r="J2189" i="4"/>
  <c r="M2189" i="4" s="1"/>
  <c r="I2190" i="4"/>
  <c r="J2190" i="4"/>
  <c r="M2190" i="4" s="1"/>
  <c r="I2191" i="4"/>
  <c r="J2191" i="4"/>
  <c r="M2191" i="4" s="1"/>
  <c r="I2192" i="4"/>
  <c r="J2192" i="4"/>
  <c r="M2192" i="4" s="1"/>
  <c r="I2193" i="4"/>
  <c r="J2193" i="4"/>
  <c r="M2193" i="4" s="1"/>
  <c r="I2194" i="4"/>
  <c r="J2194" i="4"/>
  <c r="M2194" i="4" s="1"/>
  <c r="I2195" i="4"/>
  <c r="J2195" i="4"/>
  <c r="M2195" i="4" s="1"/>
  <c r="I2196" i="4"/>
  <c r="J2196" i="4"/>
  <c r="M2196" i="4" s="1"/>
  <c r="I2197" i="4"/>
  <c r="J2197" i="4"/>
  <c r="M2197" i="4" s="1"/>
  <c r="I2198" i="4"/>
  <c r="J2198" i="4"/>
  <c r="M2198" i="4" s="1"/>
  <c r="I2199" i="4"/>
  <c r="J2199" i="4"/>
  <c r="M2199" i="4" s="1"/>
  <c r="I2200" i="4"/>
  <c r="J2200" i="4"/>
  <c r="M2200" i="4" s="1"/>
  <c r="I2201" i="4"/>
  <c r="J2201" i="4"/>
  <c r="M2201" i="4" s="1"/>
  <c r="I2202" i="4"/>
  <c r="J2202" i="4"/>
  <c r="M2202" i="4" s="1"/>
  <c r="I2203" i="4"/>
  <c r="J2203" i="4"/>
  <c r="M2203" i="4" s="1"/>
  <c r="I2204" i="4"/>
  <c r="J2204" i="4"/>
  <c r="M2204" i="4" s="1"/>
  <c r="I2205" i="4"/>
  <c r="J2205" i="4"/>
  <c r="M2205" i="4" s="1"/>
  <c r="I2206" i="4"/>
  <c r="J2206" i="4"/>
  <c r="M2206" i="4" s="1"/>
  <c r="I2207" i="4"/>
  <c r="J2207" i="4"/>
  <c r="M2207" i="4" s="1"/>
  <c r="I2208" i="4"/>
  <c r="J2208" i="4"/>
  <c r="M2208" i="4" s="1"/>
  <c r="I2209" i="4"/>
  <c r="J2209" i="4"/>
  <c r="M2209" i="4" s="1"/>
  <c r="I2210" i="4"/>
  <c r="J2210" i="4"/>
  <c r="M2210" i="4" s="1"/>
  <c r="I2211" i="4"/>
  <c r="J2211" i="4"/>
  <c r="M2211" i="4" s="1"/>
  <c r="I2212" i="4"/>
  <c r="J2212" i="4"/>
  <c r="M2212" i="4" s="1"/>
  <c r="I2213" i="4"/>
  <c r="J2213" i="4"/>
  <c r="M2213" i="4" s="1"/>
  <c r="I2214" i="4"/>
  <c r="J2214" i="4"/>
  <c r="M2214" i="4" s="1"/>
  <c r="I2215" i="4"/>
  <c r="J2215" i="4"/>
  <c r="M2215" i="4" s="1"/>
  <c r="I2216" i="4"/>
  <c r="J2216" i="4"/>
  <c r="I2217" i="4"/>
  <c r="J2217" i="4"/>
  <c r="M2217" i="4" s="1"/>
  <c r="I2218" i="4"/>
  <c r="J2218" i="4"/>
  <c r="M2218" i="4" s="1"/>
  <c r="I2219" i="4"/>
  <c r="J2219" i="4"/>
  <c r="M2219" i="4" s="1"/>
  <c r="I2220" i="4"/>
  <c r="J2220" i="4"/>
  <c r="M2220" i="4" s="1"/>
  <c r="I2221" i="4"/>
  <c r="J2221" i="4"/>
  <c r="M2221" i="4" s="1"/>
  <c r="I2222" i="4"/>
  <c r="J2222" i="4"/>
  <c r="M2222" i="4" s="1"/>
  <c r="I2223" i="4"/>
  <c r="J2223" i="4"/>
  <c r="M2223" i="4" s="1"/>
  <c r="I2224" i="4"/>
  <c r="J2224" i="4"/>
  <c r="M2224" i="4" s="1"/>
  <c r="I2225" i="4"/>
  <c r="J2225" i="4"/>
  <c r="M2225" i="4" s="1"/>
  <c r="I2226" i="4"/>
  <c r="J2226" i="4"/>
  <c r="M2226" i="4" s="1"/>
  <c r="I2227" i="4"/>
  <c r="J2227" i="4"/>
  <c r="M2227" i="4" s="1"/>
  <c r="I2228" i="4"/>
  <c r="J2228" i="4"/>
  <c r="M2228" i="4" s="1"/>
  <c r="I2229" i="4"/>
  <c r="J2229" i="4"/>
  <c r="M2229" i="4" s="1"/>
  <c r="I2230" i="4"/>
  <c r="J2230" i="4"/>
  <c r="M2230" i="4" s="1"/>
  <c r="I2231" i="4"/>
  <c r="J2231" i="4"/>
  <c r="M2231" i="4" s="1"/>
  <c r="I2232" i="4"/>
  <c r="J2232" i="4"/>
  <c r="M2232" i="4" s="1"/>
  <c r="I2233" i="4"/>
  <c r="J2233" i="4"/>
  <c r="M2233" i="4" s="1"/>
  <c r="I2234" i="4"/>
  <c r="J2234" i="4"/>
  <c r="M2234" i="4" s="1"/>
  <c r="I2235" i="4"/>
  <c r="J2235" i="4"/>
  <c r="M2235" i="4" s="1"/>
  <c r="I2236" i="4"/>
  <c r="J2236" i="4"/>
  <c r="M2236" i="4" s="1"/>
  <c r="I2237" i="4"/>
  <c r="J2237" i="4"/>
  <c r="M2237" i="4" s="1"/>
  <c r="I2238" i="4"/>
  <c r="J2238" i="4"/>
  <c r="M2238" i="4" s="1"/>
  <c r="I2239" i="4"/>
  <c r="J2239" i="4"/>
  <c r="M2239" i="4" s="1"/>
  <c r="I2240" i="4"/>
  <c r="J2240" i="4"/>
  <c r="M2240" i="4" s="1"/>
  <c r="I2241" i="4"/>
  <c r="J2241" i="4"/>
  <c r="M2241" i="4" s="1"/>
  <c r="I2242" i="4"/>
  <c r="J2242" i="4"/>
  <c r="M2242" i="4" s="1"/>
  <c r="I2243" i="4"/>
  <c r="J2243" i="4"/>
  <c r="M2243" i="4" s="1"/>
  <c r="I2244" i="4"/>
  <c r="J2244" i="4"/>
  <c r="M2244" i="4" s="1"/>
  <c r="I2245" i="4"/>
  <c r="J2245" i="4"/>
  <c r="M2245" i="4" s="1"/>
  <c r="I2246" i="4"/>
  <c r="J2246" i="4"/>
  <c r="M2246" i="4" s="1"/>
  <c r="I2247" i="4"/>
  <c r="J2247" i="4"/>
  <c r="M2247" i="4" s="1"/>
  <c r="I2248" i="4"/>
  <c r="J2248" i="4"/>
  <c r="M2248" i="4" s="1"/>
  <c r="I2249" i="4"/>
  <c r="J2249" i="4"/>
  <c r="M2249" i="4" s="1"/>
  <c r="I2250" i="4"/>
  <c r="J2250" i="4"/>
  <c r="M2250" i="4" s="1"/>
  <c r="I2251" i="4"/>
  <c r="J2251" i="4"/>
  <c r="M2251" i="4" s="1"/>
  <c r="I2252" i="4"/>
  <c r="J2252" i="4"/>
  <c r="M2252" i="4" s="1"/>
  <c r="I2253" i="4"/>
  <c r="J2253" i="4"/>
  <c r="M2253" i="4" s="1"/>
  <c r="I2254" i="4"/>
  <c r="J2254" i="4"/>
  <c r="M2254" i="4" s="1"/>
  <c r="I2255" i="4"/>
  <c r="J2255" i="4"/>
  <c r="M2255" i="4" s="1"/>
  <c r="I2256" i="4"/>
  <c r="J2256" i="4"/>
  <c r="M2256" i="4" s="1"/>
  <c r="I2257" i="4"/>
  <c r="J2257" i="4"/>
  <c r="M2257" i="4" s="1"/>
  <c r="I2258" i="4"/>
  <c r="J2258" i="4"/>
  <c r="M2258" i="4" s="1"/>
  <c r="I2259" i="4"/>
  <c r="J2259" i="4"/>
  <c r="M2259" i="4" s="1"/>
  <c r="I2260" i="4"/>
  <c r="J2260" i="4"/>
  <c r="M2260" i="4" s="1"/>
  <c r="I2261" i="4"/>
  <c r="J2261" i="4"/>
  <c r="M2261" i="4" s="1"/>
  <c r="I2262" i="4"/>
  <c r="J2262" i="4"/>
  <c r="M2262" i="4" s="1"/>
  <c r="I2263" i="4"/>
  <c r="J2263" i="4"/>
  <c r="M2263" i="4" s="1"/>
  <c r="I2264" i="4"/>
  <c r="J2264" i="4"/>
  <c r="M2264" i="4" s="1"/>
  <c r="I2265" i="4"/>
  <c r="J2265" i="4"/>
  <c r="M2265" i="4" s="1"/>
  <c r="I2266" i="4"/>
  <c r="J2266" i="4"/>
  <c r="M2266" i="4" s="1"/>
  <c r="I2267" i="4"/>
  <c r="J2267" i="4"/>
  <c r="M2267" i="4" s="1"/>
  <c r="I2268" i="4"/>
  <c r="J2268" i="4"/>
  <c r="M2268" i="4" s="1"/>
  <c r="I2269" i="4"/>
  <c r="J2269" i="4"/>
  <c r="M2269" i="4" s="1"/>
  <c r="I2270" i="4"/>
  <c r="J2270" i="4"/>
  <c r="I2271" i="4"/>
  <c r="J2271" i="4"/>
  <c r="M2271" i="4" s="1"/>
  <c r="I2272" i="4"/>
  <c r="J2272" i="4"/>
  <c r="M2272" i="4" s="1"/>
  <c r="I2273" i="4"/>
  <c r="J2273" i="4"/>
  <c r="M2273" i="4" s="1"/>
  <c r="I2274" i="4"/>
  <c r="J2274" i="4"/>
  <c r="M2274" i="4" s="1"/>
  <c r="I2275" i="4"/>
  <c r="J2275" i="4"/>
  <c r="M2275" i="4" s="1"/>
  <c r="I2276" i="4"/>
  <c r="J2276" i="4"/>
  <c r="M2276" i="4" s="1"/>
  <c r="I2277" i="4"/>
  <c r="J2277" i="4"/>
  <c r="M2277" i="4" s="1"/>
  <c r="I2278" i="4"/>
  <c r="J2278" i="4"/>
  <c r="M2278" i="4" s="1"/>
  <c r="I2279" i="4"/>
  <c r="J2279" i="4"/>
  <c r="M2279" i="4" s="1"/>
  <c r="I2280" i="4"/>
  <c r="J2280" i="4"/>
  <c r="M2280" i="4" s="1"/>
  <c r="I2281" i="4"/>
  <c r="J2281" i="4"/>
  <c r="M2281" i="4" s="1"/>
  <c r="I2282" i="4"/>
  <c r="J2282" i="4"/>
  <c r="M2282" i="4" s="1"/>
  <c r="I2283" i="4"/>
  <c r="J2283" i="4"/>
  <c r="M2283" i="4" s="1"/>
  <c r="I2284" i="4"/>
  <c r="J2284" i="4"/>
  <c r="M2284" i="4" s="1"/>
  <c r="I2285" i="4"/>
  <c r="J2285" i="4"/>
  <c r="M2285" i="4" s="1"/>
  <c r="I2286" i="4"/>
  <c r="J2286" i="4"/>
  <c r="M2286" i="4" s="1"/>
  <c r="I2287" i="4"/>
  <c r="J2287" i="4"/>
  <c r="M2287" i="4" s="1"/>
  <c r="I2288" i="4"/>
  <c r="J2288" i="4"/>
  <c r="M2288" i="4" s="1"/>
  <c r="I2289" i="4"/>
  <c r="J2289" i="4"/>
  <c r="M2289" i="4" s="1"/>
  <c r="I2290" i="4"/>
  <c r="J2290" i="4"/>
  <c r="M2290" i="4" s="1"/>
  <c r="I2291" i="4"/>
  <c r="J2291" i="4"/>
  <c r="M2291" i="4" s="1"/>
  <c r="I2292" i="4"/>
  <c r="J2292" i="4"/>
  <c r="M2292" i="4" s="1"/>
  <c r="I2293" i="4"/>
  <c r="J2293" i="4"/>
  <c r="M2293" i="4" s="1"/>
  <c r="I2294" i="4"/>
  <c r="J2294" i="4"/>
  <c r="M2294" i="4" s="1"/>
  <c r="I2295" i="4"/>
  <c r="J2295" i="4"/>
  <c r="M2295" i="4" s="1"/>
  <c r="I2296" i="4"/>
  <c r="J2296" i="4"/>
  <c r="M2296" i="4" s="1"/>
  <c r="I2297" i="4"/>
  <c r="J2297" i="4"/>
  <c r="M2297" i="4" s="1"/>
  <c r="I2298" i="4"/>
  <c r="J2298" i="4"/>
  <c r="M2298" i="4" s="1"/>
  <c r="I2299" i="4"/>
  <c r="J2299" i="4"/>
  <c r="M2299" i="4" s="1"/>
  <c r="J1846" i="4"/>
  <c r="I1846" i="4"/>
  <c r="L2300" i="4"/>
  <c r="K2300" i="4"/>
  <c r="M2270" i="4"/>
  <c r="M2216" i="4"/>
  <c r="M1933" i="4"/>
  <c r="M1867" i="4"/>
  <c r="M1849" i="4"/>
  <c r="I1388" i="4"/>
  <c r="J1388" i="4"/>
  <c r="I1389" i="4"/>
  <c r="J1389" i="4"/>
  <c r="M1389" i="4" s="1"/>
  <c r="I1390" i="4"/>
  <c r="J1390" i="4"/>
  <c r="M1390" i="4" s="1"/>
  <c r="I1391" i="4"/>
  <c r="J1391" i="4"/>
  <c r="I1392" i="4"/>
  <c r="J1392" i="4"/>
  <c r="M1392" i="4" s="1"/>
  <c r="I1393" i="4"/>
  <c r="J1393" i="4"/>
  <c r="M1393" i="4" s="1"/>
  <c r="I1394" i="4"/>
  <c r="J1394" i="4"/>
  <c r="M1394" i="4" s="1"/>
  <c r="I1395" i="4"/>
  <c r="J1395" i="4"/>
  <c r="I1396" i="4"/>
  <c r="J1396" i="4"/>
  <c r="M1396" i="4" s="1"/>
  <c r="I1397" i="4"/>
  <c r="J1397" i="4"/>
  <c r="M1397" i="4" s="1"/>
  <c r="I1398" i="4"/>
  <c r="J1398" i="4"/>
  <c r="M1398" i="4" s="1"/>
  <c r="I1399" i="4"/>
  <c r="J1399" i="4"/>
  <c r="M1399" i="4" s="1"/>
  <c r="I1400" i="4"/>
  <c r="J1400" i="4"/>
  <c r="I1401" i="4"/>
  <c r="J1401" i="4"/>
  <c r="M1401" i="4" s="1"/>
  <c r="I1402" i="4"/>
  <c r="J1402" i="4"/>
  <c r="M1402" i="4" s="1"/>
  <c r="I1403" i="4"/>
  <c r="J1403" i="4"/>
  <c r="I1404" i="4"/>
  <c r="J1404" i="4"/>
  <c r="M1404" i="4" s="1"/>
  <c r="I1405" i="4"/>
  <c r="J1405" i="4"/>
  <c r="M1405" i="4" s="1"/>
  <c r="I1406" i="4"/>
  <c r="J1406" i="4"/>
  <c r="I1407" i="4"/>
  <c r="J1407" i="4"/>
  <c r="M1407" i="4" s="1"/>
  <c r="I1408" i="4"/>
  <c r="J1408" i="4"/>
  <c r="M1408" i="4" s="1"/>
  <c r="I1409" i="4"/>
  <c r="J1409" i="4"/>
  <c r="M1409" i="4" s="1"/>
  <c r="I1410" i="4"/>
  <c r="J1410" i="4"/>
  <c r="I1411" i="4"/>
  <c r="J1411" i="4"/>
  <c r="M1411" i="4" s="1"/>
  <c r="I1412" i="4"/>
  <c r="J1412" i="4"/>
  <c r="M1412" i="4" s="1"/>
  <c r="I1413" i="4"/>
  <c r="J1413" i="4"/>
  <c r="I1414" i="4"/>
  <c r="J1414" i="4"/>
  <c r="M1414" i="4" s="1"/>
  <c r="I1415" i="4"/>
  <c r="J1415" i="4"/>
  <c r="I1416" i="4"/>
  <c r="J1416" i="4"/>
  <c r="M1416" i="4" s="1"/>
  <c r="I1417" i="4"/>
  <c r="J1417" i="4"/>
  <c r="M1417" i="4" s="1"/>
  <c r="I1418" i="4"/>
  <c r="J1418" i="4"/>
  <c r="I1419" i="4"/>
  <c r="J1419" i="4"/>
  <c r="M1419" i="4" s="1"/>
  <c r="I1420" i="4"/>
  <c r="J1420" i="4"/>
  <c r="M1420" i="4" s="1"/>
  <c r="I1421" i="4"/>
  <c r="J1421" i="4"/>
  <c r="I1422" i="4"/>
  <c r="J1422" i="4"/>
  <c r="M1422" i="4" s="1"/>
  <c r="I1423" i="4"/>
  <c r="J1423" i="4"/>
  <c r="M1423" i="4" s="1"/>
  <c r="I1424" i="4"/>
  <c r="J1424" i="4"/>
  <c r="M1424" i="4" s="1"/>
  <c r="I1425" i="4"/>
  <c r="J1425" i="4"/>
  <c r="M1425" i="4" s="1"/>
  <c r="I1426" i="4"/>
  <c r="J1426" i="4"/>
  <c r="M1426" i="4" s="1"/>
  <c r="I1427" i="4"/>
  <c r="J1427" i="4"/>
  <c r="I1428" i="4"/>
  <c r="J1428" i="4"/>
  <c r="M1428" i="4" s="1"/>
  <c r="I1429" i="4"/>
  <c r="J1429" i="4"/>
  <c r="M1429" i="4" s="1"/>
  <c r="I1430" i="4"/>
  <c r="J1430" i="4"/>
  <c r="I1431" i="4"/>
  <c r="J1431" i="4"/>
  <c r="I1432" i="4"/>
  <c r="J1432" i="4"/>
  <c r="M1432" i="4" s="1"/>
  <c r="I1433" i="4"/>
  <c r="J1433" i="4"/>
  <c r="M1433" i="4" s="1"/>
  <c r="I1434" i="4"/>
  <c r="J1434" i="4"/>
  <c r="M1434" i="4" s="1"/>
  <c r="I1435" i="4"/>
  <c r="J1435" i="4"/>
  <c r="M1435" i="4" s="1"/>
  <c r="I1436" i="4"/>
  <c r="J1436" i="4"/>
  <c r="I1437" i="4"/>
  <c r="J1437" i="4"/>
  <c r="M1437" i="4" s="1"/>
  <c r="I1438" i="4"/>
  <c r="J1438" i="4"/>
  <c r="M1438" i="4" s="1"/>
  <c r="I1439" i="4"/>
  <c r="J1439" i="4"/>
  <c r="I1440" i="4"/>
  <c r="J1440" i="4"/>
  <c r="M1440" i="4" s="1"/>
  <c r="I1441" i="4"/>
  <c r="J1441" i="4"/>
  <c r="M1441" i="4" s="1"/>
  <c r="I1442" i="4"/>
  <c r="J1442" i="4"/>
  <c r="I1443" i="4"/>
  <c r="J1443" i="4"/>
  <c r="M1443" i="4" s="1"/>
  <c r="I1444" i="4"/>
  <c r="J1444" i="4"/>
  <c r="M1444" i="4" s="1"/>
  <c r="I1445" i="4"/>
  <c r="J1445" i="4"/>
  <c r="I1446" i="4"/>
  <c r="J1446" i="4"/>
  <c r="M1446" i="4" s="1"/>
  <c r="I1447" i="4"/>
  <c r="J1447" i="4"/>
  <c r="M1447" i="4" s="1"/>
  <c r="I1448" i="4"/>
  <c r="J1448" i="4"/>
  <c r="I1449" i="4"/>
  <c r="J1449" i="4"/>
  <c r="M1449" i="4" s="1"/>
  <c r="I1450" i="4"/>
  <c r="J1450" i="4"/>
  <c r="M1450" i="4" s="1"/>
  <c r="I1451" i="4"/>
  <c r="J1451" i="4"/>
  <c r="M1451" i="4" s="1"/>
  <c r="I1452" i="4"/>
  <c r="J1452" i="4"/>
  <c r="M1452" i="4" s="1"/>
  <c r="I1453" i="4"/>
  <c r="J1453" i="4"/>
  <c r="M1453" i="4" s="1"/>
  <c r="I1454" i="4"/>
  <c r="J1454" i="4"/>
  <c r="I1455" i="4"/>
  <c r="J1455" i="4"/>
  <c r="M1455" i="4" s="1"/>
  <c r="I1456" i="4"/>
  <c r="J1456" i="4"/>
  <c r="M1456" i="4" s="1"/>
  <c r="I1457" i="4"/>
  <c r="J1457" i="4"/>
  <c r="I1458" i="4"/>
  <c r="J1458" i="4"/>
  <c r="I1459" i="4"/>
  <c r="J1459" i="4"/>
  <c r="M1459" i="4" s="1"/>
  <c r="I1460" i="4"/>
  <c r="J1460" i="4"/>
  <c r="M1460" i="4" s="1"/>
  <c r="I1461" i="4"/>
  <c r="J1461" i="4"/>
  <c r="M1461" i="4" s="1"/>
  <c r="I1462" i="4"/>
  <c r="J1462" i="4"/>
  <c r="M1462" i="4" s="1"/>
  <c r="I1463" i="4"/>
  <c r="J1463" i="4"/>
  <c r="I1464" i="4"/>
  <c r="J1464" i="4"/>
  <c r="M1464" i="4" s="1"/>
  <c r="I1465" i="4"/>
  <c r="J1465" i="4"/>
  <c r="M1465" i="4" s="1"/>
  <c r="I1466" i="4"/>
  <c r="J1466" i="4"/>
  <c r="I1467" i="4"/>
  <c r="J1467" i="4"/>
  <c r="I1468" i="4"/>
  <c r="J1468" i="4"/>
  <c r="M1468" i="4" s="1"/>
  <c r="I1469" i="4"/>
  <c r="J1469" i="4"/>
  <c r="I1470" i="4"/>
  <c r="J1470" i="4"/>
  <c r="M1470" i="4" s="1"/>
  <c r="I1471" i="4"/>
  <c r="J1471" i="4"/>
  <c r="M1471" i="4" s="1"/>
  <c r="I1472" i="4"/>
  <c r="J1472" i="4"/>
  <c r="M1472" i="4" s="1"/>
  <c r="I1473" i="4"/>
  <c r="J1473" i="4"/>
  <c r="I1474" i="4"/>
  <c r="J1474" i="4"/>
  <c r="M1474" i="4" s="1"/>
  <c r="I1475" i="4"/>
  <c r="J1475" i="4"/>
  <c r="M1475" i="4" s="1"/>
  <c r="I1476" i="4"/>
  <c r="J1476" i="4"/>
  <c r="M1476" i="4" s="1"/>
  <c r="I1477" i="4"/>
  <c r="J1477" i="4"/>
  <c r="M1477" i="4" s="1"/>
  <c r="I1478" i="4"/>
  <c r="J1478" i="4"/>
  <c r="I1479" i="4"/>
  <c r="J1479" i="4"/>
  <c r="M1479" i="4" s="1"/>
  <c r="I1480" i="4"/>
  <c r="J1480" i="4"/>
  <c r="M1480" i="4" s="1"/>
  <c r="I1481" i="4"/>
  <c r="J1481" i="4"/>
  <c r="I1482" i="4"/>
  <c r="J1482" i="4"/>
  <c r="M1482" i="4" s="1"/>
  <c r="I1483" i="4"/>
  <c r="J1483" i="4"/>
  <c r="M1483" i="4" s="1"/>
  <c r="I1484" i="4"/>
  <c r="J1484" i="4"/>
  <c r="I1485" i="4"/>
  <c r="J1485" i="4"/>
  <c r="M1485" i="4" s="1"/>
  <c r="I1486" i="4"/>
  <c r="J1486" i="4"/>
  <c r="M1486" i="4" s="1"/>
  <c r="I1487" i="4"/>
  <c r="J1487" i="4"/>
  <c r="I1488" i="4"/>
  <c r="J1488" i="4"/>
  <c r="M1488" i="4" s="1"/>
  <c r="I1489" i="4"/>
  <c r="J1489" i="4"/>
  <c r="M1489" i="4" s="1"/>
  <c r="I1490" i="4"/>
  <c r="J1490" i="4"/>
  <c r="M1490" i="4" s="1"/>
  <c r="I1491" i="4"/>
  <c r="J1491" i="4"/>
  <c r="M1491" i="4" s="1"/>
  <c r="I1492" i="4"/>
  <c r="J1492" i="4"/>
  <c r="M1492" i="4" s="1"/>
  <c r="I1493" i="4"/>
  <c r="J1493" i="4"/>
  <c r="I1494" i="4"/>
  <c r="J1494" i="4"/>
  <c r="I1495" i="4"/>
  <c r="J1495" i="4"/>
  <c r="M1495" i="4" s="1"/>
  <c r="I1496" i="4"/>
  <c r="J1496" i="4"/>
  <c r="I1497" i="4"/>
  <c r="J1497" i="4"/>
  <c r="M1497" i="4" s="1"/>
  <c r="I1498" i="4"/>
  <c r="J1498" i="4"/>
  <c r="M1498" i="4" s="1"/>
  <c r="I1499" i="4"/>
  <c r="J1499" i="4"/>
  <c r="M1499" i="4" s="1"/>
  <c r="I1500" i="4"/>
  <c r="J1500" i="4"/>
  <c r="I1501" i="4"/>
  <c r="J1501" i="4"/>
  <c r="M1501" i="4" s="1"/>
  <c r="I1502" i="4"/>
  <c r="J1502" i="4"/>
  <c r="M1502" i="4" s="1"/>
  <c r="I1503" i="4"/>
  <c r="J1503" i="4"/>
  <c r="M1503" i="4" s="1"/>
  <c r="I1504" i="4"/>
  <c r="J1504" i="4"/>
  <c r="M1504" i="4" s="1"/>
  <c r="I1505" i="4"/>
  <c r="J1505" i="4"/>
  <c r="I1506" i="4"/>
  <c r="J1506" i="4"/>
  <c r="M1506" i="4" s="1"/>
  <c r="I1507" i="4"/>
  <c r="J1507" i="4"/>
  <c r="M1507" i="4" s="1"/>
  <c r="I1508" i="4"/>
  <c r="J1508" i="4"/>
  <c r="I1509" i="4"/>
  <c r="J1509" i="4"/>
  <c r="M1509" i="4" s="1"/>
  <c r="I1510" i="4"/>
  <c r="J1510" i="4"/>
  <c r="M1510" i="4" s="1"/>
  <c r="I1511" i="4"/>
  <c r="J1511" i="4"/>
  <c r="I1512" i="4"/>
  <c r="J1512" i="4"/>
  <c r="M1512" i="4" s="1"/>
  <c r="I1513" i="4"/>
  <c r="J1513" i="4"/>
  <c r="M1513" i="4" s="1"/>
  <c r="I1514" i="4"/>
  <c r="J1514" i="4"/>
  <c r="I1515" i="4"/>
  <c r="J1515" i="4"/>
  <c r="M1515" i="4" s="1"/>
  <c r="I1516" i="4"/>
  <c r="J1516" i="4"/>
  <c r="M1516" i="4" s="1"/>
  <c r="I1517" i="4"/>
  <c r="J1517" i="4"/>
  <c r="M1517" i="4" s="1"/>
  <c r="I1518" i="4"/>
  <c r="J1518" i="4"/>
  <c r="I1519" i="4"/>
  <c r="J1519" i="4"/>
  <c r="M1519" i="4" s="1"/>
  <c r="I1520" i="4"/>
  <c r="J1520" i="4"/>
  <c r="I1521" i="4"/>
  <c r="J1521" i="4"/>
  <c r="I1522" i="4"/>
  <c r="J1522" i="4"/>
  <c r="M1522" i="4" s="1"/>
  <c r="I1523" i="4"/>
  <c r="J1523" i="4"/>
  <c r="M1523" i="4" s="1"/>
  <c r="I1524" i="4"/>
  <c r="J1524" i="4"/>
  <c r="M1524" i="4" s="1"/>
  <c r="I1525" i="4"/>
  <c r="J1525" i="4"/>
  <c r="M1525" i="4" s="1"/>
  <c r="I1526" i="4"/>
  <c r="J1526" i="4"/>
  <c r="I1527" i="4"/>
  <c r="J1527" i="4"/>
  <c r="M1527" i="4" s="1"/>
  <c r="I1528" i="4"/>
  <c r="J1528" i="4"/>
  <c r="M1528" i="4" s="1"/>
  <c r="I1529" i="4"/>
  <c r="J1529" i="4"/>
  <c r="M1529" i="4" s="1"/>
  <c r="I1530" i="4"/>
  <c r="J1530" i="4"/>
  <c r="M1530" i="4" s="1"/>
  <c r="I1531" i="4"/>
  <c r="J1531" i="4"/>
  <c r="M1531" i="4" s="1"/>
  <c r="I1532" i="4"/>
  <c r="J1532" i="4"/>
  <c r="I1533" i="4"/>
  <c r="J1533" i="4"/>
  <c r="M1533" i="4" s="1"/>
  <c r="I1534" i="4"/>
  <c r="J1534" i="4"/>
  <c r="M1534" i="4" s="1"/>
  <c r="I1535" i="4"/>
  <c r="J1535" i="4"/>
  <c r="I1536" i="4"/>
  <c r="J1536" i="4"/>
  <c r="M1536" i="4" s="1"/>
  <c r="I1537" i="4"/>
  <c r="J1537" i="4"/>
  <c r="M1537" i="4" s="1"/>
  <c r="I1538" i="4"/>
  <c r="J1538" i="4"/>
  <c r="I1539" i="4"/>
  <c r="J1539" i="4"/>
  <c r="M1539" i="4" s="1"/>
  <c r="I1540" i="4"/>
  <c r="J1540" i="4"/>
  <c r="M1540" i="4" s="1"/>
  <c r="I1541" i="4"/>
  <c r="J1541" i="4"/>
  <c r="I1542" i="4"/>
  <c r="J1542" i="4"/>
  <c r="M1542" i="4" s="1"/>
  <c r="I1543" i="4"/>
  <c r="J1543" i="4"/>
  <c r="M1543" i="4" s="1"/>
  <c r="I1544" i="4"/>
  <c r="J1544" i="4"/>
  <c r="M1544" i="4" s="1"/>
  <c r="I1545" i="4"/>
  <c r="J1545" i="4"/>
  <c r="I1546" i="4"/>
  <c r="J1546" i="4"/>
  <c r="M1546" i="4" s="1"/>
  <c r="I1547" i="4"/>
  <c r="J1547" i="4"/>
  <c r="I1548" i="4"/>
  <c r="J1548" i="4"/>
  <c r="I1549" i="4"/>
  <c r="J1549" i="4"/>
  <c r="M1549" i="4" s="1"/>
  <c r="I1550" i="4"/>
  <c r="J1550" i="4"/>
  <c r="M1550" i="4" s="1"/>
  <c r="I1551" i="4"/>
  <c r="J1551" i="4"/>
  <c r="M1551" i="4" s="1"/>
  <c r="I1552" i="4"/>
  <c r="J1552" i="4"/>
  <c r="M1552" i="4" s="1"/>
  <c r="I1553" i="4"/>
  <c r="J1553" i="4"/>
  <c r="I1554" i="4"/>
  <c r="J1554" i="4"/>
  <c r="M1554" i="4" s="1"/>
  <c r="I1555" i="4"/>
  <c r="J1555" i="4"/>
  <c r="M1555" i="4" s="1"/>
  <c r="I1556" i="4"/>
  <c r="J1556" i="4"/>
  <c r="I1557" i="4"/>
  <c r="J1557" i="4"/>
  <c r="M1557" i="4" s="1"/>
  <c r="I1558" i="4"/>
  <c r="J1558" i="4"/>
  <c r="M1558" i="4" s="1"/>
  <c r="I1559" i="4"/>
  <c r="J1559" i="4"/>
  <c r="I1560" i="4"/>
  <c r="J1560" i="4"/>
  <c r="M1560" i="4" s="1"/>
  <c r="I1561" i="4"/>
  <c r="J1561" i="4"/>
  <c r="M1561" i="4" s="1"/>
  <c r="I1562" i="4"/>
  <c r="J1562" i="4"/>
  <c r="I1563" i="4"/>
  <c r="J1563" i="4"/>
  <c r="M1563" i="4" s="1"/>
  <c r="I1564" i="4"/>
  <c r="J1564" i="4"/>
  <c r="M1564" i="4" s="1"/>
  <c r="I1565" i="4"/>
  <c r="J1565" i="4"/>
  <c r="M1565" i="4" s="1"/>
  <c r="I1566" i="4"/>
  <c r="J1566" i="4"/>
  <c r="M1566" i="4" s="1"/>
  <c r="I1567" i="4"/>
  <c r="J1567" i="4"/>
  <c r="M1567" i="4" s="1"/>
  <c r="I1568" i="4"/>
  <c r="J1568" i="4"/>
  <c r="I1569" i="4"/>
  <c r="J1569" i="4"/>
  <c r="M1569" i="4" s="1"/>
  <c r="I1570" i="4"/>
  <c r="J1570" i="4"/>
  <c r="M1570" i="4" s="1"/>
  <c r="I1571" i="4"/>
  <c r="J1571" i="4"/>
  <c r="M1571" i="4" s="1"/>
  <c r="I1572" i="4"/>
  <c r="J1572" i="4"/>
  <c r="I1573" i="4"/>
  <c r="J1573" i="4"/>
  <c r="M1573" i="4" s="1"/>
  <c r="I1574" i="4"/>
  <c r="J1574" i="4"/>
  <c r="I1575" i="4"/>
  <c r="J1575" i="4"/>
  <c r="I1576" i="4"/>
  <c r="J1576" i="4"/>
  <c r="M1576" i="4" s="1"/>
  <c r="I1577" i="4"/>
  <c r="J1577" i="4"/>
  <c r="M1577" i="4" s="1"/>
  <c r="I1578" i="4"/>
  <c r="J1578" i="4"/>
  <c r="M1578" i="4" s="1"/>
  <c r="I1579" i="4"/>
  <c r="J1579" i="4"/>
  <c r="M1579" i="4" s="1"/>
  <c r="I1580" i="4"/>
  <c r="J1580" i="4"/>
  <c r="I1581" i="4"/>
  <c r="J1581" i="4"/>
  <c r="M1581" i="4" s="1"/>
  <c r="I1582" i="4"/>
  <c r="J1582" i="4"/>
  <c r="M1582" i="4" s="1"/>
  <c r="I1583" i="4"/>
  <c r="J1583" i="4"/>
  <c r="I1584" i="4"/>
  <c r="J1584" i="4"/>
  <c r="M1584" i="4" s="1"/>
  <c r="I1585" i="4"/>
  <c r="J1585" i="4"/>
  <c r="M1585" i="4" s="1"/>
  <c r="I1586" i="4"/>
  <c r="J1586" i="4"/>
  <c r="I1587" i="4"/>
  <c r="J1587" i="4"/>
  <c r="M1587" i="4" s="1"/>
  <c r="I1588" i="4"/>
  <c r="J1588" i="4"/>
  <c r="M1588" i="4" s="1"/>
  <c r="I1589" i="4"/>
  <c r="J1589" i="4"/>
  <c r="I1590" i="4"/>
  <c r="J1590" i="4"/>
  <c r="M1590" i="4" s="1"/>
  <c r="I1591" i="4"/>
  <c r="J1591" i="4"/>
  <c r="M1591" i="4" s="1"/>
  <c r="I1592" i="4"/>
  <c r="J1592" i="4"/>
  <c r="M1592" i="4" s="1"/>
  <c r="I1593" i="4"/>
  <c r="J1593" i="4"/>
  <c r="I1594" i="4"/>
  <c r="J1594" i="4"/>
  <c r="M1594" i="4" s="1"/>
  <c r="I1595" i="4"/>
  <c r="J1595" i="4"/>
  <c r="M1595" i="4" s="1"/>
  <c r="I1596" i="4"/>
  <c r="J1596" i="4"/>
  <c r="M1596" i="4" s="1"/>
  <c r="I1597" i="4"/>
  <c r="J1597" i="4"/>
  <c r="M1597" i="4" s="1"/>
  <c r="I1598" i="4"/>
  <c r="J1598" i="4"/>
  <c r="I1599" i="4"/>
  <c r="J1599" i="4"/>
  <c r="M1599" i="4" s="1"/>
  <c r="I1600" i="4"/>
  <c r="J1600" i="4"/>
  <c r="M1600" i="4" s="1"/>
  <c r="I1601" i="4"/>
  <c r="J1601" i="4"/>
  <c r="I1602" i="4"/>
  <c r="J1602" i="4"/>
  <c r="M1602" i="4" s="1"/>
  <c r="I1603" i="4"/>
  <c r="J1603" i="4"/>
  <c r="M1603" i="4" s="1"/>
  <c r="I1604" i="4"/>
  <c r="J1604" i="4"/>
  <c r="I1605" i="4"/>
  <c r="J1605" i="4"/>
  <c r="M1605" i="4" s="1"/>
  <c r="I1606" i="4"/>
  <c r="J1606" i="4"/>
  <c r="M1606" i="4" s="1"/>
  <c r="I1607" i="4"/>
  <c r="J1607" i="4"/>
  <c r="M1607" i="4" s="1"/>
  <c r="I1608" i="4"/>
  <c r="J1608" i="4"/>
  <c r="M1608" i="4" s="1"/>
  <c r="I1609" i="4"/>
  <c r="J1609" i="4"/>
  <c r="M1609" i="4" s="1"/>
  <c r="I1610" i="4"/>
  <c r="J1610" i="4"/>
  <c r="I1611" i="4"/>
  <c r="J1611" i="4"/>
  <c r="M1611" i="4" s="1"/>
  <c r="I1612" i="4"/>
  <c r="J1612" i="4"/>
  <c r="M1612" i="4" s="1"/>
  <c r="I1613" i="4"/>
  <c r="J1613" i="4"/>
  <c r="I1614" i="4"/>
  <c r="J1614" i="4"/>
  <c r="M1614" i="4" s="1"/>
  <c r="I1615" i="4"/>
  <c r="J1615" i="4"/>
  <c r="M1615" i="4" s="1"/>
  <c r="I1616" i="4"/>
  <c r="J1616" i="4"/>
  <c r="I1617" i="4"/>
  <c r="J1617" i="4"/>
  <c r="M1617" i="4" s="1"/>
  <c r="I1618" i="4"/>
  <c r="J1618" i="4"/>
  <c r="M1618" i="4" s="1"/>
  <c r="I1619" i="4"/>
  <c r="J1619" i="4"/>
  <c r="I1620" i="4"/>
  <c r="J1620" i="4"/>
  <c r="M1620" i="4" s="1"/>
  <c r="I1621" i="4"/>
  <c r="J1621" i="4"/>
  <c r="M1621" i="4" s="1"/>
  <c r="I1622" i="4"/>
  <c r="J1622" i="4"/>
  <c r="M1622" i="4" s="1"/>
  <c r="I1623" i="4"/>
  <c r="J1623" i="4"/>
  <c r="M1623" i="4" s="1"/>
  <c r="I1624" i="4"/>
  <c r="J1624" i="4"/>
  <c r="M1624" i="4" s="1"/>
  <c r="I1625" i="4"/>
  <c r="J1625" i="4"/>
  <c r="I1626" i="4"/>
  <c r="J1626" i="4"/>
  <c r="M1626" i="4" s="1"/>
  <c r="I1627" i="4"/>
  <c r="J1627" i="4"/>
  <c r="M1627" i="4" s="1"/>
  <c r="I1628" i="4"/>
  <c r="J1628" i="4"/>
  <c r="M1628" i="4" s="1"/>
  <c r="I1629" i="4"/>
  <c r="J1629" i="4"/>
  <c r="I1630" i="4"/>
  <c r="J1630" i="4"/>
  <c r="M1630" i="4" s="1"/>
  <c r="I1631" i="4"/>
  <c r="J1631" i="4"/>
  <c r="M1631" i="4" s="1"/>
  <c r="I1632" i="4"/>
  <c r="J1632" i="4"/>
  <c r="M1632" i="4" s="1"/>
  <c r="I1633" i="4"/>
  <c r="J1633" i="4"/>
  <c r="M1633" i="4" s="1"/>
  <c r="I1634" i="4"/>
  <c r="J1634" i="4"/>
  <c r="M1634" i="4" s="1"/>
  <c r="I1635" i="4"/>
  <c r="J1635" i="4"/>
  <c r="I1636" i="4"/>
  <c r="J1636" i="4"/>
  <c r="M1636" i="4" s="1"/>
  <c r="I1637" i="4"/>
  <c r="J1637" i="4"/>
  <c r="M1637" i="4" s="1"/>
  <c r="I1638" i="4"/>
  <c r="J1638" i="4"/>
  <c r="I1639" i="4"/>
  <c r="J1639" i="4"/>
  <c r="M1639" i="4" s="1"/>
  <c r="I1640" i="4"/>
  <c r="J1640" i="4"/>
  <c r="M1640" i="4" s="1"/>
  <c r="I1641" i="4"/>
  <c r="J1641" i="4"/>
  <c r="M1641" i="4" s="1"/>
  <c r="I1642" i="4"/>
  <c r="J1642" i="4"/>
  <c r="M1642" i="4" s="1"/>
  <c r="I1643" i="4"/>
  <c r="J1643" i="4"/>
  <c r="M1643" i="4" s="1"/>
  <c r="I1644" i="4"/>
  <c r="J1644" i="4"/>
  <c r="M1644" i="4" s="1"/>
  <c r="I1645" i="4"/>
  <c r="J1645" i="4"/>
  <c r="M1645" i="4" s="1"/>
  <c r="I1646" i="4"/>
  <c r="J1646" i="4"/>
  <c r="M1646" i="4" s="1"/>
  <c r="I1647" i="4"/>
  <c r="J1647" i="4"/>
  <c r="M1647" i="4" s="1"/>
  <c r="I1648" i="4"/>
  <c r="J1648" i="4"/>
  <c r="M1648" i="4" s="1"/>
  <c r="I1649" i="4"/>
  <c r="J1649" i="4"/>
  <c r="M1649" i="4" s="1"/>
  <c r="O1649" i="4" s="1"/>
  <c r="P1649" i="4" s="1"/>
  <c r="I1650" i="4"/>
  <c r="J1650" i="4"/>
  <c r="M1650" i="4" s="1"/>
  <c r="I1651" i="4"/>
  <c r="J1651" i="4"/>
  <c r="M1651" i="4" s="1"/>
  <c r="I1652" i="4"/>
  <c r="J1652" i="4"/>
  <c r="M1652" i="4" s="1"/>
  <c r="I1653" i="4"/>
  <c r="J1653" i="4"/>
  <c r="M1653" i="4" s="1"/>
  <c r="I1654" i="4"/>
  <c r="J1654" i="4"/>
  <c r="M1654" i="4" s="1"/>
  <c r="I1655" i="4"/>
  <c r="J1655" i="4"/>
  <c r="M1655" i="4" s="1"/>
  <c r="I1656" i="4"/>
  <c r="J1656" i="4"/>
  <c r="M1656" i="4" s="1"/>
  <c r="I1657" i="4"/>
  <c r="J1657" i="4"/>
  <c r="M1657" i="4" s="1"/>
  <c r="I1658" i="4"/>
  <c r="J1658" i="4"/>
  <c r="M1658" i="4" s="1"/>
  <c r="I1659" i="4"/>
  <c r="J1659" i="4"/>
  <c r="M1659" i="4" s="1"/>
  <c r="I1660" i="4"/>
  <c r="J1660" i="4"/>
  <c r="M1660" i="4" s="1"/>
  <c r="I1661" i="4"/>
  <c r="J1661" i="4"/>
  <c r="M1661" i="4" s="1"/>
  <c r="I1662" i="4"/>
  <c r="J1662" i="4"/>
  <c r="M1662" i="4" s="1"/>
  <c r="I1663" i="4"/>
  <c r="J1663" i="4"/>
  <c r="M1663" i="4" s="1"/>
  <c r="I1664" i="4"/>
  <c r="J1664" i="4"/>
  <c r="I1665" i="4"/>
  <c r="J1665" i="4"/>
  <c r="M1665" i="4" s="1"/>
  <c r="I1666" i="4"/>
  <c r="J1666" i="4"/>
  <c r="M1666" i="4" s="1"/>
  <c r="I1667" i="4"/>
  <c r="J1667" i="4"/>
  <c r="M1667" i="4" s="1"/>
  <c r="I1668" i="4"/>
  <c r="J1668" i="4"/>
  <c r="M1668" i="4" s="1"/>
  <c r="I1669" i="4"/>
  <c r="J1669" i="4"/>
  <c r="M1669" i="4" s="1"/>
  <c r="I1670" i="4"/>
  <c r="J1670" i="4"/>
  <c r="I1671" i="4"/>
  <c r="J1671" i="4"/>
  <c r="M1671" i="4" s="1"/>
  <c r="I1672" i="4"/>
  <c r="J1672" i="4"/>
  <c r="M1672" i="4" s="1"/>
  <c r="I1673" i="4"/>
  <c r="J1673" i="4"/>
  <c r="M1673" i="4" s="1"/>
  <c r="I1674" i="4"/>
  <c r="J1674" i="4"/>
  <c r="M1674" i="4" s="1"/>
  <c r="I1675" i="4"/>
  <c r="J1675" i="4"/>
  <c r="M1675" i="4" s="1"/>
  <c r="I1676" i="4"/>
  <c r="J1676" i="4"/>
  <c r="M1676" i="4" s="1"/>
  <c r="I1677" i="4"/>
  <c r="J1677" i="4"/>
  <c r="M1677" i="4" s="1"/>
  <c r="I1678" i="4"/>
  <c r="J1678" i="4"/>
  <c r="M1678" i="4" s="1"/>
  <c r="I1679" i="4"/>
  <c r="J1679" i="4"/>
  <c r="M1679" i="4" s="1"/>
  <c r="I1680" i="4"/>
  <c r="J1680" i="4"/>
  <c r="M1680" i="4" s="1"/>
  <c r="I1681" i="4"/>
  <c r="J1681" i="4"/>
  <c r="M1681" i="4" s="1"/>
  <c r="I1682" i="4"/>
  <c r="J1682" i="4"/>
  <c r="M1682" i="4" s="1"/>
  <c r="I1683" i="4"/>
  <c r="J1683" i="4"/>
  <c r="M1683" i="4" s="1"/>
  <c r="I1684" i="4"/>
  <c r="J1684" i="4"/>
  <c r="M1684" i="4" s="1"/>
  <c r="I1685" i="4"/>
  <c r="J1685" i="4"/>
  <c r="I1686" i="4"/>
  <c r="J1686" i="4"/>
  <c r="M1686" i="4" s="1"/>
  <c r="I1687" i="4"/>
  <c r="J1687" i="4"/>
  <c r="M1687" i="4" s="1"/>
  <c r="I1688" i="4"/>
  <c r="J1688" i="4"/>
  <c r="M1688" i="4" s="1"/>
  <c r="I1689" i="4"/>
  <c r="J1689" i="4"/>
  <c r="M1689" i="4" s="1"/>
  <c r="I1690" i="4"/>
  <c r="J1690" i="4"/>
  <c r="M1690" i="4" s="1"/>
  <c r="I1691" i="4"/>
  <c r="J1691" i="4"/>
  <c r="I1692" i="4"/>
  <c r="J1692" i="4"/>
  <c r="M1692" i="4" s="1"/>
  <c r="I1693" i="4"/>
  <c r="J1693" i="4"/>
  <c r="M1693" i="4" s="1"/>
  <c r="I1694" i="4"/>
  <c r="J1694" i="4"/>
  <c r="M1694" i="4" s="1"/>
  <c r="I1695" i="4"/>
  <c r="J1695" i="4"/>
  <c r="M1695" i="4" s="1"/>
  <c r="I1696" i="4"/>
  <c r="J1696" i="4"/>
  <c r="M1696" i="4" s="1"/>
  <c r="I1697" i="4"/>
  <c r="J1697" i="4"/>
  <c r="M1697" i="4" s="1"/>
  <c r="I1698" i="4"/>
  <c r="J1698" i="4"/>
  <c r="M1698" i="4" s="1"/>
  <c r="I1699" i="4"/>
  <c r="J1699" i="4"/>
  <c r="M1699" i="4" s="1"/>
  <c r="I1700" i="4"/>
  <c r="J1700" i="4"/>
  <c r="I1701" i="4"/>
  <c r="J1701" i="4"/>
  <c r="M1701" i="4" s="1"/>
  <c r="I1702" i="4"/>
  <c r="J1702" i="4"/>
  <c r="M1702" i="4" s="1"/>
  <c r="I1703" i="4"/>
  <c r="J1703" i="4"/>
  <c r="M1703" i="4" s="1"/>
  <c r="I1704" i="4"/>
  <c r="J1704" i="4"/>
  <c r="M1704" i="4" s="1"/>
  <c r="I1705" i="4"/>
  <c r="J1705" i="4"/>
  <c r="M1705" i="4" s="1"/>
  <c r="I1706" i="4"/>
  <c r="J1706" i="4"/>
  <c r="I1707" i="4"/>
  <c r="J1707" i="4"/>
  <c r="M1707" i="4" s="1"/>
  <c r="I1708" i="4"/>
  <c r="J1708" i="4"/>
  <c r="M1708" i="4" s="1"/>
  <c r="I1709" i="4"/>
  <c r="J1709" i="4"/>
  <c r="M1709" i="4" s="1"/>
  <c r="I1710" i="4"/>
  <c r="J1710" i="4"/>
  <c r="M1710" i="4" s="1"/>
  <c r="I1711" i="4"/>
  <c r="J1711" i="4"/>
  <c r="M1711" i="4" s="1"/>
  <c r="I1712" i="4"/>
  <c r="J1712" i="4"/>
  <c r="M1712" i="4" s="1"/>
  <c r="I1713" i="4"/>
  <c r="J1713" i="4"/>
  <c r="M1713" i="4" s="1"/>
  <c r="I1714" i="4"/>
  <c r="J1714" i="4"/>
  <c r="M1714" i="4" s="1"/>
  <c r="I1715" i="4"/>
  <c r="J1715" i="4"/>
  <c r="I1716" i="4"/>
  <c r="J1716" i="4"/>
  <c r="M1716" i="4" s="1"/>
  <c r="I1717" i="4"/>
  <c r="J1717" i="4"/>
  <c r="M1717" i="4" s="1"/>
  <c r="I1718" i="4"/>
  <c r="J1718" i="4"/>
  <c r="M1718" i="4" s="1"/>
  <c r="I1719" i="4"/>
  <c r="J1719" i="4"/>
  <c r="M1719" i="4" s="1"/>
  <c r="I1720" i="4"/>
  <c r="J1720" i="4"/>
  <c r="M1720" i="4" s="1"/>
  <c r="I1721" i="4"/>
  <c r="J1721" i="4"/>
  <c r="I1722" i="4"/>
  <c r="J1722" i="4"/>
  <c r="M1722" i="4" s="1"/>
  <c r="I1723" i="4"/>
  <c r="J1723" i="4"/>
  <c r="M1723" i="4" s="1"/>
  <c r="I1724" i="4"/>
  <c r="J1724" i="4"/>
  <c r="M1724" i="4" s="1"/>
  <c r="I1725" i="4"/>
  <c r="J1725" i="4"/>
  <c r="M1725" i="4" s="1"/>
  <c r="I1726" i="4"/>
  <c r="J1726" i="4"/>
  <c r="M1726" i="4" s="1"/>
  <c r="I1727" i="4"/>
  <c r="J1727" i="4"/>
  <c r="I1728" i="4"/>
  <c r="J1728" i="4"/>
  <c r="M1728" i="4" s="1"/>
  <c r="I1729" i="4"/>
  <c r="J1729" i="4"/>
  <c r="M1729" i="4" s="1"/>
  <c r="I1730" i="4"/>
  <c r="J1730" i="4"/>
  <c r="M1730" i="4" s="1"/>
  <c r="I1731" i="4"/>
  <c r="J1731" i="4"/>
  <c r="M1731" i="4" s="1"/>
  <c r="I1732" i="4"/>
  <c r="J1732" i="4"/>
  <c r="M1732" i="4" s="1"/>
  <c r="I1733" i="4"/>
  <c r="J1733" i="4"/>
  <c r="M1733" i="4" s="1"/>
  <c r="I1734" i="4"/>
  <c r="J1734" i="4"/>
  <c r="M1734" i="4" s="1"/>
  <c r="I1735" i="4"/>
  <c r="J1735" i="4"/>
  <c r="M1735" i="4" s="1"/>
  <c r="I1736" i="4"/>
  <c r="J1736" i="4"/>
  <c r="I1737" i="4"/>
  <c r="J1737" i="4"/>
  <c r="M1737" i="4" s="1"/>
  <c r="I1738" i="4"/>
  <c r="J1738" i="4"/>
  <c r="M1738" i="4" s="1"/>
  <c r="I1739" i="4"/>
  <c r="J1739" i="4"/>
  <c r="M1739" i="4" s="1"/>
  <c r="I1740" i="4"/>
  <c r="J1740" i="4"/>
  <c r="M1740" i="4" s="1"/>
  <c r="I1741" i="4"/>
  <c r="J1741" i="4"/>
  <c r="M1741" i="4" s="1"/>
  <c r="I1742" i="4"/>
  <c r="J1742" i="4"/>
  <c r="I1743" i="4"/>
  <c r="J1743" i="4"/>
  <c r="M1743" i="4" s="1"/>
  <c r="I1744" i="4"/>
  <c r="J1744" i="4"/>
  <c r="M1744" i="4" s="1"/>
  <c r="I1745" i="4"/>
  <c r="J1745" i="4"/>
  <c r="M1745" i="4" s="1"/>
  <c r="I1746" i="4"/>
  <c r="J1746" i="4"/>
  <c r="M1746" i="4" s="1"/>
  <c r="I1747" i="4"/>
  <c r="J1747" i="4"/>
  <c r="M1747" i="4" s="1"/>
  <c r="I1748" i="4"/>
  <c r="J1748" i="4"/>
  <c r="M1748" i="4" s="1"/>
  <c r="I1749" i="4"/>
  <c r="J1749" i="4"/>
  <c r="M1749" i="4" s="1"/>
  <c r="I1750" i="4"/>
  <c r="J1750" i="4"/>
  <c r="M1750" i="4" s="1"/>
  <c r="I1751" i="4"/>
  <c r="J1751" i="4"/>
  <c r="I1752" i="4"/>
  <c r="J1752" i="4"/>
  <c r="M1752" i="4" s="1"/>
  <c r="I1753" i="4"/>
  <c r="J1753" i="4"/>
  <c r="M1753" i="4" s="1"/>
  <c r="I1754" i="4"/>
  <c r="J1754" i="4"/>
  <c r="M1754" i="4" s="1"/>
  <c r="I1755" i="4"/>
  <c r="J1755" i="4"/>
  <c r="M1755" i="4" s="1"/>
  <c r="I1756" i="4"/>
  <c r="J1756" i="4"/>
  <c r="M1756" i="4" s="1"/>
  <c r="I1757" i="4"/>
  <c r="J1757" i="4"/>
  <c r="I1758" i="4"/>
  <c r="J1758" i="4"/>
  <c r="M1758" i="4" s="1"/>
  <c r="I1759" i="4"/>
  <c r="J1759" i="4"/>
  <c r="M1759" i="4" s="1"/>
  <c r="I1760" i="4"/>
  <c r="J1760" i="4"/>
  <c r="M1760" i="4" s="1"/>
  <c r="I1761" i="4"/>
  <c r="J1761" i="4"/>
  <c r="M1761" i="4" s="1"/>
  <c r="I1762" i="4"/>
  <c r="J1762" i="4"/>
  <c r="M1762" i="4" s="1"/>
  <c r="I1763" i="4"/>
  <c r="J1763" i="4"/>
  <c r="M1763" i="4" s="1"/>
  <c r="I1764" i="4"/>
  <c r="J1764" i="4"/>
  <c r="M1764" i="4" s="1"/>
  <c r="I1765" i="4"/>
  <c r="J1765" i="4"/>
  <c r="M1765" i="4" s="1"/>
  <c r="I1766" i="4"/>
  <c r="J1766" i="4"/>
  <c r="I1767" i="4"/>
  <c r="J1767" i="4"/>
  <c r="M1767" i="4" s="1"/>
  <c r="I1768" i="4"/>
  <c r="J1768" i="4"/>
  <c r="M1768" i="4" s="1"/>
  <c r="I1769" i="4"/>
  <c r="J1769" i="4"/>
  <c r="M1769" i="4" s="1"/>
  <c r="I1770" i="4"/>
  <c r="J1770" i="4"/>
  <c r="M1770" i="4" s="1"/>
  <c r="I1771" i="4"/>
  <c r="J1771" i="4"/>
  <c r="M1771" i="4" s="1"/>
  <c r="I1772" i="4"/>
  <c r="J1772" i="4"/>
  <c r="M1772" i="4" s="1"/>
  <c r="I1773" i="4"/>
  <c r="J1773" i="4"/>
  <c r="M1773" i="4" s="1"/>
  <c r="I1774" i="4"/>
  <c r="J1774" i="4"/>
  <c r="M1774" i="4" s="1"/>
  <c r="I1775" i="4"/>
  <c r="J1775" i="4"/>
  <c r="I1776" i="4"/>
  <c r="J1776" i="4"/>
  <c r="M1776" i="4" s="1"/>
  <c r="I1777" i="4"/>
  <c r="J1777" i="4"/>
  <c r="M1777" i="4" s="1"/>
  <c r="I1778" i="4"/>
  <c r="J1778" i="4"/>
  <c r="M1778" i="4" s="1"/>
  <c r="I1779" i="4"/>
  <c r="J1779" i="4"/>
  <c r="I1780" i="4"/>
  <c r="J1780" i="4"/>
  <c r="M1780" i="4" s="1"/>
  <c r="I1781" i="4"/>
  <c r="J1781" i="4"/>
  <c r="M1781" i="4" s="1"/>
  <c r="I1782" i="4"/>
  <c r="J1782" i="4"/>
  <c r="M1782" i="4" s="1"/>
  <c r="I1783" i="4"/>
  <c r="J1783" i="4"/>
  <c r="M1783" i="4" s="1"/>
  <c r="I1784" i="4"/>
  <c r="J1784" i="4"/>
  <c r="M1784" i="4" s="1"/>
  <c r="I1785" i="4"/>
  <c r="J1785" i="4"/>
  <c r="M1785" i="4" s="1"/>
  <c r="I1786" i="4"/>
  <c r="J1786" i="4"/>
  <c r="M1786" i="4" s="1"/>
  <c r="I1787" i="4"/>
  <c r="J1787" i="4"/>
  <c r="M1787" i="4" s="1"/>
  <c r="I1788" i="4"/>
  <c r="J1788" i="4"/>
  <c r="M1788" i="4" s="1"/>
  <c r="I1789" i="4"/>
  <c r="J1789" i="4"/>
  <c r="M1789" i="4" s="1"/>
  <c r="I1790" i="4"/>
  <c r="J1790" i="4"/>
  <c r="I1791" i="4"/>
  <c r="J1791" i="4"/>
  <c r="M1791" i="4" s="1"/>
  <c r="I1792" i="4"/>
  <c r="J1792" i="4"/>
  <c r="M1792" i="4" s="1"/>
  <c r="I1793" i="4"/>
  <c r="J1793" i="4"/>
  <c r="M1793" i="4" s="1"/>
  <c r="I1794" i="4"/>
  <c r="J1794" i="4"/>
  <c r="M1794" i="4" s="1"/>
  <c r="I1795" i="4"/>
  <c r="J1795" i="4"/>
  <c r="M1795" i="4" s="1"/>
  <c r="I1796" i="4"/>
  <c r="J1796" i="4"/>
  <c r="I1797" i="4"/>
  <c r="J1797" i="4"/>
  <c r="M1797" i="4" s="1"/>
  <c r="I1798" i="4"/>
  <c r="J1798" i="4"/>
  <c r="M1798" i="4" s="1"/>
  <c r="I1799" i="4"/>
  <c r="J1799" i="4"/>
  <c r="M1799" i="4" s="1"/>
  <c r="I1800" i="4"/>
  <c r="J1800" i="4"/>
  <c r="M1800" i="4" s="1"/>
  <c r="I1801" i="4"/>
  <c r="J1801" i="4"/>
  <c r="M1801" i="4" s="1"/>
  <c r="I1802" i="4"/>
  <c r="J1802" i="4"/>
  <c r="I1803" i="4"/>
  <c r="J1803" i="4"/>
  <c r="M1803" i="4" s="1"/>
  <c r="I1804" i="4"/>
  <c r="J1804" i="4"/>
  <c r="M1804" i="4" s="1"/>
  <c r="I1805" i="4"/>
  <c r="J1805" i="4"/>
  <c r="M1805" i="4" s="1"/>
  <c r="I1806" i="4"/>
  <c r="J1806" i="4"/>
  <c r="M1806" i="4" s="1"/>
  <c r="I1807" i="4"/>
  <c r="J1807" i="4"/>
  <c r="M1807" i="4" s="1"/>
  <c r="I1808" i="4"/>
  <c r="J1808" i="4"/>
  <c r="M1808" i="4" s="1"/>
  <c r="I1809" i="4"/>
  <c r="J1809" i="4"/>
  <c r="M1809" i="4" s="1"/>
  <c r="I1810" i="4"/>
  <c r="J1810" i="4"/>
  <c r="M1810" i="4" s="1"/>
  <c r="I1811" i="4"/>
  <c r="J1811" i="4"/>
  <c r="M1811" i="4" s="1"/>
  <c r="I1812" i="4"/>
  <c r="J1812" i="4"/>
  <c r="M1812" i="4" s="1"/>
  <c r="I1813" i="4"/>
  <c r="J1813" i="4"/>
  <c r="M1813" i="4" s="1"/>
  <c r="I1814" i="4"/>
  <c r="J1814" i="4"/>
  <c r="I1815" i="4"/>
  <c r="J1815" i="4"/>
  <c r="M1815" i="4" s="1"/>
  <c r="I1816" i="4"/>
  <c r="J1816" i="4"/>
  <c r="M1816" i="4" s="1"/>
  <c r="I1817" i="4"/>
  <c r="J1817" i="4"/>
  <c r="M1817" i="4" s="1"/>
  <c r="I1818" i="4"/>
  <c r="J1818" i="4"/>
  <c r="M1818" i="4" s="1"/>
  <c r="I1819" i="4"/>
  <c r="J1819" i="4"/>
  <c r="M1819" i="4" s="1"/>
  <c r="I1820" i="4"/>
  <c r="J1820" i="4"/>
  <c r="M1820" i="4" s="1"/>
  <c r="I1821" i="4"/>
  <c r="J1821" i="4"/>
  <c r="M1821" i="4" s="1"/>
  <c r="I1822" i="4"/>
  <c r="J1822" i="4"/>
  <c r="M1822" i="4" s="1"/>
  <c r="I1823" i="4"/>
  <c r="J1823" i="4"/>
  <c r="I1824" i="4"/>
  <c r="J1824" i="4"/>
  <c r="M1824" i="4" s="1"/>
  <c r="I1825" i="4"/>
  <c r="J1825" i="4"/>
  <c r="M1825" i="4" s="1"/>
  <c r="I1826" i="4"/>
  <c r="J1826" i="4"/>
  <c r="M1826" i="4" s="1"/>
  <c r="I1827" i="4"/>
  <c r="J1827" i="4"/>
  <c r="M1827" i="4" s="1"/>
  <c r="I1828" i="4"/>
  <c r="J1828" i="4"/>
  <c r="M1828" i="4" s="1"/>
  <c r="I1829" i="4"/>
  <c r="J1829" i="4"/>
  <c r="M1829" i="4" s="1"/>
  <c r="I1830" i="4"/>
  <c r="J1830" i="4"/>
  <c r="M1830" i="4" s="1"/>
  <c r="I1831" i="4"/>
  <c r="J1831" i="4"/>
  <c r="M1831" i="4" s="1"/>
  <c r="I1832" i="4"/>
  <c r="J1832" i="4"/>
  <c r="M1832" i="4" s="1"/>
  <c r="I1833" i="4"/>
  <c r="J1833" i="4"/>
  <c r="M1833" i="4" s="1"/>
  <c r="I1834" i="4"/>
  <c r="J1834" i="4"/>
  <c r="M1834" i="4" s="1"/>
  <c r="I1835" i="4"/>
  <c r="J1835" i="4"/>
  <c r="I1836" i="4"/>
  <c r="J1836" i="4"/>
  <c r="M1836" i="4" s="1"/>
  <c r="I1837" i="4"/>
  <c r="J1837" i="4"/>
  <c r="M1837" i="4" s="1"/>
  <c r="I1838" i="4"/>
  <c r="J1838" i="4"/>
  <c r="M1838" i="4" s="1"/>
  <c r="I1839" i="4"/>
  <c r="J1839" i="4"/>
  <c r="M1839" i="4" s="1"/>
  <c r="I1840" i="4"/>
  <c r="J1840" i="4"/>
  <c r="M1840" i="4" s="1"/>
  <c r="J1387" i="4"/>
  <c r="I1387" i="4"/>
  <c r="L1841" i="4"/>
  <c r="K1841" i="4"/>
  <c r="M1835" i="4"/>
  <c r="M1823" i="4"/>
  <c r="M1814" i="4"/>
  <c r="M1802" i="4"/>
  <c r="M1796" i="4"/>
  <c r="M1790" i="4"/>
  <c r="M1779" i="4"/>
  <c r="M1775" i="4"/>
  <c r="M1766" i="4"/>
  <c r="M1757" i="4"/>
  <c r="M1751" i="4"/>
  <c r="M1742" i="4"/>
  <c r="M1736" i="4"/>
  <c r="M1727" i="4"/>
  <c r="M1721" i="4"/>
  <c r="M1715" i="4"/>
  <c r="M1706" i="4"/>
  <c r="M1700" i="4"/>
  <c r="M1691" i="4"/>
  <c r="M1685" i="4"/>
  <c r="M1670" i="4"/>
  <c r="M1664" i="4"/>
  <c r="M1638" i="4"/>
  <c r="M1635" i="4"/>
  <c r="M1629" i="4"/>
  <c r="M1625" i="4"/>
  <c r="M1619" i="4"/>
  <c r="M1616" i="4"/>
  <c r="M1613" i="4"/>
  <c r="M1610" i="4"/>
  <c r="M1604" i="4"/>
  <c r="M1601" i="4"/>
  <c r="M1598" i="4"/>
  <c r="M1593" i="4"/>
  <c r="M1589" i="4"/>
  <c r="M1586" i="4"/>
  <c r="M1583" i="4"/>
  <c r="M1580" i="4"/>
  <c r="M1575" i="4"/>
  <c r="M1574" i="4"/>
  <c r="M1572" i="4"/>
  <c r="M1568" i="4"/>
  <c r="M1562" i="4"/>
  <c r="M1559" i="4"/>
  <c r="M1556" i="4"/>
  <c r="M1553" i="4"/>
  <c r="M1548" i="4"/>
  <c r="M1547" i="4"/>
  <c r="M1545" i="4"/>
  <c r="M1541" i="4"/>
  <c r="M1538" i="4"/>
  <c r="M1535" i="4"/>
  <c r="M1532" i="4"/>
  <c r="M1526" i="4"/>
  <c r="M1521" i="4"/>
  <c r="M1520" i="4"/>
  <c r="M1518" i="4"/>
  <c r="M1514" i="4"/>
  <c r="M1511" i="4"/>
  <c r="M1508" i="4"/>
  <c r="M1505" i="4"/>
  <c r="M1500" i="4"/>
  <c r="M1496" i="4"/>
  <c r="M1494" i="4"/>
  <c r="M1493" i="4"/>
  <c r="M1487" i="4"/>
  <c r="M1484" i="4"/>
  <c r="M1481" i="4"/>
  <c r="M1478" i="4"/>
  <c r="M1473" i="4"/>
  <c r="M1469" i="4"/>
  <c r="M1467" i="4"/>
  <c r="M1466" i="4"/>
  <c r="M1463" i="4"/>
  <c r="M1458" i="4"/>
  <c r="M1457" i="4"/>
  <c r="M1454" i="4"/>
  <c r="M1448" i="4"/>
  <c r="M1445" i="4"/>
  <c r="M1442" i="4"/>
  <c r="M1439" i="4"/>
  <c r="M1436" i="4"/>
  <c r="M1431" i="4"/>
  <c r="M1430" i="4"/>
  <c r="M1427" i="4"/>
  <c r="M1421" i="4"/>
  <c r="M1418" i="4"/>
  <c r="M1415" i="4"/>
  <c r="M1413" i="4"/>
  <c r="M1410" i="4"/>
  <c r="M1406" i="4"/>
  <c r="M1403" i="4"/>
  <c r="M1400" i="4"/>
  <c r="M1395" i="4"/>
  <c r="M1391" i="4"/>
  <c r="M1388" i="4"/>
  <c r="O3487" i="4" l="1"/>
  <c r="P3487" i="4" s="1"/>
  <c r="O3484" i="4"/>
  <c r="P3484" i="4" s="1"/>
  <c r="O3475" i="4"/>
  <c r="P3475" i="4" s="1"/>
  <c r="P3481" i="4"/>
  <c r="P3483" i="4"/>
  <c r="I3677" i="4"/>
  <c r="J3677" i="4"/>
  <c r="M3223" i="4"/>
  <c r="M3677" i="4" s="1"/>
  <c r="O3485" i="4"/>
  <c r="P3485" i="4" s="1"/>
  <c r="O3476" i="4"/>
  <c r="P3476" i="4" s="1"/>
  <c r="O3477" i="4"/>
  <c r="P3477" i="4" s="1"/>
  <c r="P3479" i="4"/>
  <c r="O3480" i="4"/>
  <c r="P3480" i="4" s="1"/>
  <c r="O3482" i="4"/>
  <c r="P3482" i="4" s="1"/>
  <c r="O3486" i="4"/>
  <c r="P3486" i="4" s="1"/>
  <c r="O3028" i="4"/>
  <c r="P3028" i="4" s="1"/>
  <c r="P3025" i="4"/>
  <c r="M3218" i="4"/>
  <c r="O3019" i="4"/>
  <c r="P3019" i="4" s="1"/>
  <c r="O3017" i="4"/>
  <c r="P3017" i="4" s="1"/>
  <c r="I3218" i="4"/>
  <c r="J3218" i="4"/>
  <c r="O3020" i="4"/>
  <c r="P3020" i="4" s="1"/>
  <c r="O3016" i="4"/>
  <c r="P3016" i="4" s="1"/>
  <c r="P3022" i="4"/>
  <c r="O3023" i="4"/>
  <c r="P3023" i="4" s="1"/>
  <c r="O3027" i="4"/>
  <c r="P3027" i="4" s="1"/>
  <c r="O3026" i="4"/>
  <c r="P3026" i="4" s="1"/>
  <c r="O2560" i="4"/>
  <c r="P2560" i="4" s="1"/>
  <c r="P2563" i="4"/>
  <c r="O2558" i="4"/>
  <c r="P2558" i="4" s="1"/>
  <c r="I2300" i="4"/>
  <c r="J2300" i="4"/>
  <c r="O2559" i="4"/>
  <c r="P2559" i="4" s="1"/>
  <c r="I2759" i="4"/>
  <c r="J2759" i="4"/>
  <c r="M2759" i="4"/>
  <c r="P2557" i="4"/>
  <c r="P2562" i="4"/>
  <c r="O2567" i="4"/>
  <c r="P2567" i="4" s="1"/>
  <c r="P2568" i="4"/>
  <c r="P2565" i="4"/>
  <c r="P2561" i="4"/>
  <c r="P2564" i="4"/>
  <c r="P2566" i="4"/>
  <c r="P2569" i="4"/>
  <c r="M1846" i="4"/>
  <c r="M2300" i="4" s="1"/>
  <c r="O2107" i="4"/>
  <c r="P2107" i="4" s="1"/>
  <c r="I1841" i="4"/>
  <c r="O2098" i="4"/>
  <c r="P2098" i="4" s="1"/>
  <c r="J1841" i="4"/>
  <c r="O2103" i="4"/>
  <c r="P2103" i="4" s="1"/>
  <c r="O2100" i="4"/>
  <c r="P2100" i="4" s="1"/>
  <c r="O2106" i="4"/>
  <c r="P2106" i="4" s="1"/>
  <c r="O2105" i="4"/>
  <c r="P2105" i="4" s="1"/>
  <c r="O2102" i="4"/>
  <c r="P2102" i="4" s="1"/>
  <c r="O2101" i="4"/>
  <c r="P2101" i="4" s="1"/>
  <c r="O2104" i="4"/>
  <c r="P2104" i="4" s="1"/>
  <c r="P2110" i="4"/>
  <c r="P2108" i="4"/>
  <c r="O1639" i="4"/>
  <c r="P1639" i="4" s="1"/>
  <c r="O1642" i="4"/>
  <c r="P1642" i="4" s="1"/>
  <c r="M1387" i="4"/>
  <c r="M1841" i="4" s="1"/>
  <c r="O1651" i="4"/>
  <c r="P1651" i="4" s="1"/>
  <c r="O1641" i="4"/>
  <c r="P1641" i="4" s="1"/>
  <c r="O1650" i="4"/>
  <c r="P1650" i="4" s="1"/>
  <c r="O1648" i="4"/>
  <c r="P1648" i="4" s="1"/>
  <c r="I929" i="4"/>
  <c r="J929" i="4"/>
  <c r="M929" i="4" s="1"/>
  <c r="I930" i="4"/>
  <c r="J930" i="4"/>
  <c r="M930" i="4" s="1"/>
  <c r="I931" i="4"/>
  <c r="J931" i="4"/>
  <c r="M931" i="4" s="1"/>
  <c r="I932" i="4"/>
  <c r="J932" i="4"/>
  <c r="M932" i="4" s="1"/>
  <c r="I933" i="4"/>
  <c r="J933" i="4"/>
  <c r="M933" i="4" s="1"/>
  <c r="I934" i="4"/>
  <c r="J934" i="4"/>
  <c r="M934" i="4" s="1"/>
  <c r="I935" i="4"/>
  <c r="J935" i="4"/>
  <c r="M935" i="4" s="1"/>
  <c r="I936" i="4"/>
  <c r="J936" i="4"/>
  <c r="M936" i="4" s="1"/>
  <c r="I937" i="4"/>
  <c r="J937" i="4"/>
  <c r="M937" i="4" s="1"/>
  <c r="I938" i="4"/>
  <c r="J938" i="4"/>
  <c r="M938" i="4" s="1"/>
  <c r="I939" i="4"/>
  <c r="J939" i="4"/>
  <c r="M939" i="4" s="1"/>
  <c r="I940" i="4"/>
  <c r="J940" i="4"/>
  <c r="M940" i="4" s="1"/>
  <c r="I941" i="4"/>
  <c r="J941" i="4"/>
  <c r="M941" i="4" s="1"/>
  <c r="I942" i="4"/>
  <c r="J942" i="4"/>
  <c r="M942" i="4" s="1"/>
  <c r="I943" i="4"/>
  <c r="J943" i="4"/>
  <c r="M943" i="4" s="1"/>
  <c r="I944" i="4"/>
  <c r="J944" i="4"/>
  <c r="M944" i="4" s="1"/>
  <c r="I945" i="4"/>
  <c r="J945" i="4"/>
  <c r="M945" i="4" s="1"/>
  <c r="I946" i="4"/>
  <c r="J946" i="4"/>
  <c r="M946" i="4" s="1"/>
  <c r="I947" i="4"/>
  <c r="J947" i="4"/>
  <c r="M947" i="4" s="1"/>
  <c r="I948" i="4"/>
  <c r="J948" i="4"/>
  <c r="M948" i="4" s="1"/>
  <c r="I949" i="4"/>
  <c r="J949" i="4"/>
  <c r="M949" i="4" s="1"/>
  <c r="I950" i="4"/>
  <c r="J950" i="4"/>
  <c r="M950" i="4" s="1"/>
  <c r="I951" i="4"/>
  <c r="J951" i="4"/>
  <c r="M951" i="4" s="1"/>
  <c r="I952" i="4"/>
  <c r="J952" i="4"/>
  <c r="M952" i="4" s="1"/>
  <c r="I953" i="4"/>
  <c r="J953" i="4"/>
  <c r="M953" i="4" s="1"/>
  <c r="I954" i="4"/>
  <c r="J954" i="4"/>
  <c r="M954" i="4" s="1"/>
  <c r="I955" i="4"/>
  <c r="J955" i="4"/>
  <c r="M955" i="4" s="1"/>
  <c r="I956" i="4"/>
  <c r="J956" i="4"/>
  <c r="M956" i="4" s="1"/>
  <c r="I957" i="4"/>
  <c r="J957" i="4"/>
  <c r="M957" i="4" s="1"/>
  <c r="I958" i="4"/>
  <c r="J958" i="4"/>
  <c r="M958" i="4" s="1"/>
  <c r="I959" i="4"/>
  <c r="J959" i="4"/>
  <c r="M959" i="4" s="1"/>
  <c r="I960" i="4"/>
  <c r="J960" i="4"/>
  <c r="M960" i="4" s="1"/>
  <c r="I961" i="4"/>
  <c r="J961" i="4"/>
  <c r="M961" i="4" s="1"/>
  <c r="I962" i="4"/>
  <c r="J962" i="4"/>
  <c r="M962" i="4" s="1"/>
  <c r="I963" i="4"/>
  <c r="J963" i="4"/>
  <c r="M963" i="4" s="1"/>
  <c r="I964" i="4"/>
  <c r="J964" i="4"/>
  <c r="M964" i="4" s="1"/>
  <c r="I965" i="4"/>
  <c r="J965" i="4"/>
  <c r="M965" i="4" s="1"/>
  <c r="I966" i="4"/>
  <c r="J966" i="4"/>
  <c r="M966" i="4" s="1"/>
  <c r="I967" i="4"/>
  <c r="J967" i="4"/>
  <c r="M967" i="4" s="1"/>
  <c r="I968" i="4"/>
  <c r="J968" i="4"/>
  <c r="M968" i="4" s="1"/>
  <c r="I969" i="4"/>
  <c r="J969" i="4"/>
  <c r="M969" i="4" s="1"/>
  <c r="I970" i="4"/>
  <c r="J970" i="4"/>
  <c r="M970" i="4" s="1"/>
  <c r="I971" i="4"/>
  <c r="J971" i="4"/>
  <c r="M971" i="4" s="1"/>
  <c r="I972" i="4"/>
  <c r="J972" i="4"/>
  <c r="M972" i="4" s="1"/>
  <c r="I973" i="4"/>
  <c r="J973" i="4"/>
  <c r="M973" i="4" s="1"/>
  <c r="I974" i="4"/>
  <c r="J974" i="4"/>
  <c r="M974" i="4" s="1"/>
  <c r="I975" i="4"/>
  <c r="J975" i="4"/>
  <c r="M975" i="4" s="1"/>
  <c r="I976" i="4"/>
  <c r="J976" i="4"/>
  <c r="M976" i="4" s="1"/>
  <c r="I977" i="4"/>
  <c r="J977" i="4"/>
  <c r="M977" i="4" s="1"/>
  <c r="I978" i="4"/>
  <c r="J978" i="4"/>
  <c r="M978" i="4" s="1"/>
  <c r="I979" i="4"/>
  <c r="J979" i="4"/>
  <c r="M979" i="4" s="1"/>
  <c r="I980" i="4"/>
  <c r="J980" i="4"/>
  <c r="M980" i="4" s="1"/>
  <c r="I981" i="4"/>
  <c r="J981" i="4"/>
  <c r="M981" i="4" s="1"/>
  <c r="I982" i="4"/>
  <c r="J982" i="4"/>
  <c r="M982" i="4" s="1"/>
  <c r="I983" i="4"/>
  <c r="J983" i="4"/>
  <c r="M983" i="4" s="1"/>
  <c r="I984" i="4"/>
  <c r="J984" i="4"/>
  <c r="M984" i="4" s="1"/>
  <c r="I985" i="4"/>
  <c r="J985" i="4"/>
  <c r="M985" i="4" s="1"/>
  <c r="I986" i="4"/>
  <c r="J986" i="4"/>
  <c r="M986" i="4" s="1"/>
  <c r="I987" i="4"/>
  <c r="J987" i="4"/>
  <c r="M987" i="4" s="1"/>
  <c r="I988" i="4"/>
  <c r="J988" i="4"/>
  <c r="M988" i="4" s="1"/>
  <c r="I989" i="4"/>
  <c r="J989" i="4"/>
  <c r="M989" i="4" s="1"/>
  <c r="I990" i="4"/>
  <c r="J990" i="4"/>
  <c r="M990" i="4" s="1"/>
  <c r="I991" i="4"/>
  <c r="J991" i="4"/>
  <c r="M991" i="4" s="1"/>
  <c r="I992" i="4"/>
  <c r="J992" i="4"/>
  <c r="M992" i="4" s="1"/>
  <c r="I993" i="4"/>
  <c r="J993" i="4"/>
  <c r="M993" i="4" s="1"/>
  <c r="I994" i="4"/>
  <c r="J994" i="4"/>
  <c r="M994" i="4" s="1"/>
  <c r="I995" i="4"/>
  <c r="J995" i="4"/>
  <c r="M995" i="4" s="1"/>
  <c r="I996" i="4"/>
  <c r="J996" i="4"/>
  <c r="M996" i="4" s="1"/>
  <c r="I997" i="4"/>
  <c r="J997" i="4"/>
  <c r="M997" i="4" s="1"/>
  <c r="I998" i="4"/>
  <c r="J998" i="4"/>
  <c r="M998" i="4" s="1"/>
  <c r="I999" i="4"/>
  <c r="J999" i="4"/>
  <c r="M999" i="4" s="1"/>
  <c r="I1000" i="4"/>
  <c r="J1000" i="4"/>
  <c r="M1000" i="4" s="1"/>
  <c r="I1001" i="4"/>
  <c r="J1001" i="4"/>
  <c r="M1001" i="4" s="1"/>
  <c r="I1002" i="4"/>
  <c r="J1002" i="4"/>
  <c r="M1002" i="4" s="1"/>
  <c r="I1003" i="4"/>
  <c r="J1003" i="4"/>
  <c r="M1003" i="4" s="1"/>
  <c r="I1004" i="4"/>
  <c r="J1004" i="4"/>
  <c r="I1005" i="4"/>
  <c r="J1005" i="4"/>
  <c r="M1005" i="4" s="1"/>
  <c r="I1006" i="4"/>
  <c r="J1006" i="4"/>
  <c r="M1006" i="4" s="1"/>
  <c r="I1007" i="4"/>
  <c r="J1007" i="4"/>
  <c r="M1007" i="4" s="1"/>
  <c r="I1008" i="4"/>
  <c r="J1008" i="4"/>
  <c r="M1008" i="4" s="1"/>
  <c r="I1009" i="4"/>
  <c r="J1009" i="4"/>
  <c r="M1009" i="4" s="1"/>
  <c r="I1010" i="4"/>
  <c r="J1010" i="4"/>
  <c r="M1010" i="4" s="1"/>
  <c r="I1011" i="4"/>
  <c r="J1011" i="4"/>
  <c r="M1011" i="4" s="1"/>
  <c r="I1012" i="4"/>
  <c r="J1012" i="4"/>
  <c r="M1012" i="4" s="1"/>
  <c r="I1013" i="4"/>
  <c r="J1013" i="4"/>
  <c r="I1014" i="4"/>
  <c r="J1014" i="4"/>
  <c r="M1014" i="4" s="1"/>
  <c r="I1015" i="4"/>
  <c r="J1015" i="4"/>
  <c r="M1015" i="4" s="1"/>
  <c r="I1016" i="4"/>
  <c r="J1016" i="4"/>
  <c r="M1016" i="4" s="1"/>
  <c r="I1017" i="4"/>
  <c r="J1017" i="4"/>
  <c r="M1017" i="4" s="1"/>
  <c r="I1018" i="4"/>
  <c r="J1018" i="4"/>
  <c r="M1018" i="4" s="1"/>
  <c r="I1019" i="4"/>
  <c r="J1019" i="4"/>
  <c r="M1019" i="4" s="1"/>
  <c r="I1020" i="4"/>
  <c r="J1020" i="4"/>
  <c r="M1020" i="4" s="1"/>
  <c r="I1021" i="4"/>
  <c r="J1021" i="4"/>
  <c r="M1021" i="4" s="1"/>
  <c r="I1022" i="4"/>
  <c r="J1022" i="4"/>
  <c r="M1022" i="4" s="1"/>
  <c r="I1023" i="4"/>
  <c r="J1023" i="4"/>
  <c r="M1023" i="4" s="1"/>
  <c r="I1024" i="4"/>
  <c r="J1024" i="4"/>
  <c r="M1024" i="4" s="1"/>
  <c r="I1025" i="4"/>
  <c r="J1025" i="4"/>
  <c r="I1026" i="4"/>
  <c r="J1026" i="4"/>
  <c r="M1026" i="4" s="1"/>
  <c r="I1027" i="4"/>
  <c r="J1027" i="4"/>
  <c r="M1027" i="4" s="1"/>
  <c r="I1028" i="4"/>
  <c r="J1028" i="4"/>
  <c r="M1028" i="4" s="1"/>
  <c r="I1029" i="4"/>
  <c r="J1029" i="4"/>
  <c r="M1029" i="4" s="1"/>
  <c r="I1030" i="4"/>
  <c r="J1030" i="4"/>
  <c r="M1030" i="4" s="1"/>
  <c r="I1031" i="4"/>
  <c r="J1031" i="4"/>
  <c r="M1031" i="4" s="1"/>
  <c r="I1032" i="4"/>
  <c r="J1032" i="4"/>
  <c r="M1032" i="4" s="1"/>
  <c r="I1033" i="4"/>
  <c r="J1033" i="4"/>
  <c r="M1033" i="4" s="1"/>
  <c r="I1034" i="4"/>
  <c r="J1034" i="4"/>
  <c r="M1034" i="4" s="1"/>
  <c r="I1035" i="4"/>
  <c r="J1035" i="4"/>
  <c r="M1035" i="4" s="1"/>
  <c r="I1036" i="4"/>
  <c r="J1036" i="4"/>
  <c r="M1036" i="4" s="1"/>
  <c r="I1037" i="4"/>
  <c r="J1037" i="4"/>
  <c r="M1037" i="4" s="1"/>
  <c r="I1038" i="4"/>
  <c r="J1038" i="4"/>
  <c r="M1038" i="4" s="1"/>
  <c r="I1039" i="4"/>
  <c r="J1039" i="4"/>
  <c r="M1039" i="4" s="1"/>
  <c r="I1040" i="4"/>
  <c r="J1040" i="4"/>
  <c r="M1040" i="4" s="1"/>
  <c r="I1041" i="4"/>
  <c r="J1041" i="4"/>
  <c r="M1041" i="4" s="1"/>
  <c r="I1042" i="4"/>
  <c r="J1042" i="4"/>
  <c r="M1042" i="4" s="1"/>
  <c r="I1043" i="4"/>
  <c r="J1043" i="4"/>
  <c r="M1043" i="4" s="1"/>
  <c r="I1044" i="4"/>
  <c r="J1044" i="4"/>
  <c r="M1044" i="4" s="1"/>
  <c r="I1045" i="4"/>
  <c r="J1045" i="4"/>
  <c r="M1045" i="4" s="1"/>
  <c r="I1046" i="4"/>
  <c r="J1046" i="4"/>
  <c r="M1046" i="4" s="1"/>
  <c r="I1047" i="4"/>
  <c r="J1047" i="4"/>
  <c r="M1047" i="4" s="1"/>
  <c r="I1048" i="4"/>
  <c r="J1048" i="4"/>
  <c r="M1048" i="4" s="1"/>
  <c r="I1049" i="4"/>
  <c r="J1049" i="4"/>
  <c r="M1049" i="4" s="1"/>
  <c r="I1050" i="4"/>
  <c r="J1050" i="4"/>
  <c r="M1050" i="4" s="1"/>
  <c r="I1051" i="4"/>
  <c r="J1051" i="4"/>
  <c r="M1051" i="4" s="1"/>
  <c r="I1052" i="4"/>
  <c r="J1052" i="4"/>
  <c r="M1052" i="4" s="1"/>
  <c r="I1053" i="4"/>
  <c r="J1053" i="4"/>
  <c r="M1053" i="4" s="1"/>
  <c r="I1054" i="4"/>
  <c r="J1054" i="4"/>
  <c r="M1054" i="4" s="1"/>
  <c r="I1055" i="4"/>
  <c r="J1055" i="4"/>
  <c r="M1055" i="4" s="1"/>
  <c r="I1056" i="4"/>
  <c r="J1056" i="4"/>
  <c r="M1056" i="4" s="1"/>
  <c r="I1057" i="4"/>
  <c r="J1057" i="4"/>
  <c r="M1057" i="4" s="1"/>
  <c r="I1058" i="4"/>
  <c r="J1058" i="4"/>
  <c r="M1058" i="4" s="1"/>
  <c r="I1059" i="4"/>
  <c r="J1059" i="4"/>
  <c r="M1059" i="4" s="1"/>
  <c r="I1060" i="4"/>
  <c r="J1060" i="4"/>
  <c r="M1060" i="4" s="1"/>
  <c r="I1061" i="4"/>
  <c r="J1061" i="4"/>
  <c r="M1061" i="4" s="1"/>
  <c r="I1062" i="4"/>
  <c r="J1062" i="4"/>
  <c r="M1062" i="4" s="1"/>
  <c r="I1063" i="4"/>
  <c r="J1063" i="4"/>
  <c r="M1063" i="4" s="1"/>
  <c r="I1064" i="4"/>
  <c r="J1064" i="4"/>
  <c r="M1064" i="4" s="1"/>
  <c r="I1065" i="4"/>
  <c r="J1065" i="4"/>
  <c r="M1065" i="4" s="1"/>
  <c r="I1066" i="4"/>
  <c r="J1066" i="4"/>
  <c r="M1066" i="4" s="1"/>
  <c r="I1067" i="4"/>
  <c r="J1067" i="4"/>
  <c r="M1067" i="4" s="1"/>
  <c r="I1068" i="4"/>
  <c r="J1068" i="4"/>
  <c r="M1068" i="4" s="1"/>
  <c r="I1069" i="4"/>
  <c r="J1069" i="4"/>
  <c r="M1069" i="4" s="1"/>
  <c r="I1070" i="4"/>
  <c r="J1070" i="4"/>
  <c r="M1070" i="4" s="1"/>
  <c r="I1071" i="4"/>
  <c r="J1071" i="4"/>
  <c r="M1071" i="4" s="1"/>
  <c r="I1072" i="4"/>
  <c r="J1072" i="4"/>
  <c r="M1072" i="4" s="1"/>
  <c r="I1073" i="4"/>
  <c r="J1073" i="4"/>
  <c r="M1073" i="4" s="1"/>
  <c r="I1074" i="4"/>
  <c r="J1074" i="4"/>
  <c r="M1074" i="4" s="1"/>
  <c r="I1075" i="4"/>
  <c r="J1075" i="4"/>
  <c r="M1075" i="4" s="1"/>
  <c r="I1076" i="4"/>
  <c r="J1076" i="4"/>
  <c r="M1076" i="4" s="1"/>
  <c r="I1077" i="4"/>
  <c r="J1077" i="4"/>
  <c r="M1077" i="4" s="1"/>
  <c r="I1078" i="4"/>
  <c r="J1078" i="4"/>
  <c r="M1078" i="4" s="1"/>
  <c r="I1079" i="4"/>
  <c r="J1079" i="4"/>
  <c r="M1079" i="4" s="1"/>
  <c r="I1080" i="4"/>
  <c r="J1080" i="4"/>
  <c r="M1080" i="4" s="1"/>
  <c r="I1081" i="4"/>
  <c r="J1081" i="4"/>
  <c r="M1081" i="4" s="1"/>
  <c r="I1082" i="4"/>
  <c r="J1082" i="4"/>
  <c r="M1082" i="4" s="1"/>
  <c r="I1083" i="4"/>
  <c r="J1083" i="4"/>
  <c r="M1083" i="4" s="1"/>
  <c r="I1084" i="4"/>
  <c r="J1084" i="4"/>
  <c r="M1084" i="4" s="1"/>
  <c r="I1085" i="4"/>
  <c r="J1085" i="4"/>
  <c r="M1085" i="4" s="1"/>
  <c r="I1086" i="4"/>
  <c r="J1086" i="4"/>
  <c r="M1086" i="4" s="1"/>
  <c r="I1087" i="4"/>
  <c r="J1087" i="4"/>
  <c r="M1087" i="4" s="1"/>
  <c r="I1088" i="4"/>
  <c r="J1088" i="4"/>
  <c r="M1088" i="4" s="1"/>
  <c r="I1089" i="4"/>
  <c r="J1089" i="4"/>
  <c r="M1089" i="4" s="1"/>
  <c r="I1090" i="4"/>
  <c r="J1090" i="4"/>
  <c r="M1090" i="4" s="1"/>
  <c r="I1091" i="4"/>
  <c r="J1091" i="4"/>
  <c r="M1091" i="4" s="1"/>
  <c r="I1092" i="4"/>
  <c r="J1092" i="4"/>
  <c r="M1092" i="4" s="1"/>
  <c r="I1093" i="4"/>
  <c r="J1093" i="4"/>
  <c r="M1093" i="4" s="1"/>
  <c r="I1094" i="4"/>
  <c r="J1094" i="4"/>
  <c r="M1094" i="4" s="1"/>
  <c r="I1095" i="4"/>
  <c r="J1095" i="4"/>
  <c r="M1095" i="4" s="1"/>
  <c r="I1096" i="4"/>
  <c r="J1096" i="4"/>
  <c r="M1096" i="4" s="1"/>
  <c r="I1097" i="4"/>
  <c r="J1097" i="4"/>
  <c r="M1097" i="4" s="1"/>
  <c r="I1098" i="4"/>
  <c r="J1098" i="4"/>
  <c r="M1098" i="4" s="1"/>
  <c r="I1099" i="4"/>
  <c r="J1099" i="4"/>
  <c r="M1099" i="4" s="1"/>
  <c r="I1100" i="4"/>
  <c r="J1100" i="4"/>
  <c r="M1100" i="4" s="1"/>
  <c r="I1101" i="4"/>
  <c r="J1101" i="4"/>
  <c r="M1101" i="4" s="1"/>
  <c r="I1102" i="4"/>
  <c r="J1102" i="4"/>
  <c r="M1102" i="4" s="1"/>
  <c r="I1103" i="4"/>
  <c r="J1103" i="4"/>
  <c r="M1103" i="4" s="1"/>
  <c r="I1104" i="4"/>
  <c r="J1104" i="4"/>
  <c r="M1104" i="4" s="1"/>
  <c r="I1105" i="4"/>
  <c r="J1105" i="4"/>
  <c r="M1105" i="4" s="1"/>
  <c r="I1106" i="4"/>
  <c r="J1106" i="4"/>
  <c r="M1106" i="4" s="1"/>
  <c r="I1107" i="4"/>
  <c r="J1107" i="4"/>
  <c r="M1107" i="4" s="1"/>
  <c r="I1108" i="4"/>
  <c r="J1108" i="4"/>
  <c r="M1108" i="4" s="1"/>
  <c r="I1109" i="4"/>
  <c r="J1109" i="4"/>
  <c r="M1109" i="4" s="1"/>
  <c r="I1110" i="4"/>
  <c r="J1110" i="4"/>
  <c r="M1110" i="4" s="1"/>
  <c r="I1111" i="4"/>
  <c r="J1111" i="4"/>
  <c r="M1111" i="4" s="1"/>
  <c r="I1112" i="4"/>
  <c r="J1112" i="4"/>
  <c r="M1112" i="4" s="1"/>
  <c r="I1113" i="4"/>
  <c r="J1113" i="4"/>
  <c r="M1113" i="4" s="1"/>
  <c r="I1114" i="4"/>
  <c r="J1114" i="4"/>
  <c r="M1114" i="4" s="1"/>
  <c r="I1115" i="4"/>
  <c r="J1115" i="4"/>
  <c r="M1115" i="4" s="1"/>
  <c r="I1116" i="4"/>
  <c r="J1116" i="4"/>
  <c r="M1116" i="4" s="1"/>
  <c r="I1117" i="4"/>
  <c r="J1117" i="4"/>
  <c r="M1117" i="4" s="1"/>
  <c r="I1118" i="4"/>
  <c r="J1118" i="4"/>
  <c r="M1118" i="4" s="1"/>
  <c r="I1119" i="4"/>
  <c r="J1119" i="4"/>
  <c r="M1119" i="4" s="1"/>
  <c r="I1120" i="4"/>
  <c r="J1120" i="4"/>
  <c r="M1120" i="4" s="1"/>
  <c r="I1121" i="4"/>
  <c r="J1121" i="4"/>
  <c r="M1121" i="4" s="1"/>
  <c r="I1122" i="4"/>
  <c r="J1122" i="4"/>
  <c r="M1122" i="4" s="1"/>
  <c r="I1123" i="4"/>
  <c r="J1123" i="4"/>
  <c r="M1123" i="4" s="1"/>
  <c r="I1124" i="4"/>
  <c r="J1124" i="4"/>
  <c r="M1124" i="4" s="1"/>
  <c r="I1125" i="4"/>
  <c r="J1125" i="4"/>
  <c r="I1126" i="4"/>
  <c r="J1126" i="4"/>
  <c r="M1126" i="4" s="1"/>
  <c r="I1127" i="4"/>
  <c r="J1127" i="4"/>
  <c r="M1127" i="4" s="1"/>
  <c r="I1128" i="4"/>
  <c r="J1128" i="4"/>
  <c r="M1128" i="4" s="1"/>
  <c r="I1129" i="4"/>
  <c r="J1129" i="4"/>
  <c r="M1129" i="4" s="1"/>
  <c r="I1130" i="4"/>
  <c r="J1130" i="4"/>
  <c r="M1130" i="4" s="1"/>
  <c r="I1131" i="4"/>
  <c r="J1131" i="4"/>
  <c r="M1131" i="4" s="1"/>
  <c r="I1132" i="4"/>
  <c r="J1132" i="4"/>
  <c r="M1132" i="4" s="1"/>
  <c r="I1133" i="4"/>
  <c r="J1133" i="4"/>
  <c r="M1133" i="4" s="1"/>
  <c r="I1134" i="4"/>
  <c r="J1134" i="4"/>
  <c r="M1134" i="4" s="1"/>
  <c r="I1135" i="4"/>
  <c r="J1135" i="4"/>
  <c r="M1135" i="4" s="1"/>
  <c r="I1136" i="4"/>
  <c r="J1136" i="4"/>
  <c r="M1136" i="4" s="1"/>
  <c r="I1137" i="4"/>
  <c r="J1137" i="4"/>
  <c r="M1137" i="4" s="1"/>
  <c r="I1138" i="4"/>
  <c r="J1138" i="4"/>
  <c r="M1138" i="4" s="1"/>
  <c r="I1139" i="4"/>
  <c r="J1139" i="4"/>
  <c r="M1139" i="4" s="1"/>
  <c r="I1140" i="4"/>
  <c r="J1140" i="4"/>
  <c r="M1140" i="4" s="1"/>
  <c r="I1141" i="4"/>
  <c r="J1141" i="4"/>
  <c r="M1141" i="4" s="1"/>
  <c r="I1142" i="4"/>
  <c r="J1142" i="4"/>
  <c r="M1142" i="4" s="1"/>
  <c r="I1143" i="4"/>
  <c r="J1143" i="4"/>
  <c r="M1143" i="4" s="1"/>
  <c r="I1144" i="4"/>
  <c r="J1144" i="4"/>
  <c r="M1144" i="4" s="1"/>
  <c r="I1145" i="4"/>
  <c r="J1145" i="4"/>
  <c r="M1145" i="4" s="1"/>
  <c r="I1146" i="4"/>
  <c r="J1146" i="4"/>
  <c r="M1146" i="4" s="1"/>
  <c r="I1147" i="4"/>
  <c r="J1147" i="4"/>
  <c r="M1147" i="4" s="1"/>
  <c r="I1148" i="4"/>
  <c r="J1148" i="4"/>
  <c r="M1148" i="4" s="1"/>
  <c r="I1149" i="4"/>
  <c r="J1149" i="4"/>
  <c r="M1149" i="4" s="1"/>
  <c r="I1150" i="4"/>
  <c r="J1150" i="4"/>
  <c r="M1150" i="4" s="1"/>
  <c r="I1151" i="4"/>
  <c r="J1151" i="4"/>
  <c r="M1151" i="4" s="1"/>
  <c r="I1152" i="4"/>
  <c r="J1152" i="4"/>
  <c r="M1152" i="4" s="1"/>
  <c r="I1153" i="4"/>
  <c r="J1153" i="4"/>
  <c r="M1153" i="4" s="1"/>
  <c r="I1154" i="4"/>
  <c r="J1154" i="4"/>
  <c r="I1155" i="4"/>
  <c r="J1155" i="4"/>
  <c r="M1155" i="4" s="1"/>
  <c r="I1156" i="4"/>
  <c r="J1156" i="4"/>
  <c r="M1156" i="4" s="1"/>
  <c r="I1157" i="4"/>
  <c r="J1157" i="4"/>
  <c r="M1157" i="4" s="1"/>
  <c r="I1158" i="4"/>
  <c r="J1158" i="4"/>
  <c r="M1158" i="4" s="1"/>
  <c r="I1159" i="4"/>
  <c r="J1159" i="4"/>
  <c r="M1159" i="4" s="1"/>
  <c r="I1160" i="4"/>
  <c r="J1160" i="4"/>
  <c r="M1160" i="4" s="1"/>
  <c r="I1161" i="4"/>
  <c r="J1161" i="4"/>
  <c r="M1161" i="4" s="1"/>
  <c r="I1162" i="4"/>
  <c r="J1162" i="4"/>
  <c r="M1162" i="4" s="1"/>
  <c r="I1163" i="4"/>
  <c r="J1163" i="4"/>
  <c r="M1163" i="4" s="1"/>
  <c r="I1164" i="4"/>
  <c r="J1164" i="4"/>
  <c r="M1164" i="4" s="1"/>
  <c r="I1165" i="4"/>
  <c r="J1165" i="4"/>
  <c r="M1165" i="4" s="1"/>
  <c r="I1166" i="4"/>
  <c r="J1166" i="4"/>
  <c r="I1167" i="4"/>
  <c r="J1167" i="4"/>
  <c r="I1168" i="4"/>
  <c r="J1168" i="4"/>
  <c r="M1168" i="4" s="1"/>
  <c r="I1169" i="4"/>
  <c r="J1169" i="4"/>
  <c r="M1169" i="4" s="1"/>
  <c r="I1170" i="4"/>
  <c r="J1170" i="4"/>
  <c r="M1170" i="4" s="1"/>
  <c r="I1171" i="4"/>
  <c r="J1171" i="4"/>
  <c r="M1171" i="4" s="1"/>
  <c r="I1172" i="4"/>
  <c r="J1172" i="4"/>
  <c r="M1172" i="4" s="1"/>
  <c r="I1173" i="4"/>
  <c r="J1173" i="4"/>
  <c r="M1173" i="4" s="1"/>
  <c r="I1174" i="4"/>
  <c r="J1174" i="4"/>
  <c r="M1174" i="4" s="1"/>
  <c r="I1175" i="4"/>
  <c r="J1175" i="4"/>
  <c r="M1175" i="4" s="1"/>
  <c r="I1176" i="4"/>
  <c r="J1176" i="4"/>
  <c r="M1176" i="4" s="1"/>
  <c r="I1177" i="4"/>
  <c r="J1177" i="4"/>
  <c r="M1177" i="4" s="1"/>
  <c r="I1178" i="4"/>
  <c r="J1178" i="4"/>
  <c r="M1178" i="4" s="1"/>
  <c r="I1179" i="4"/>
  <c r="J1179" i="4"/>
  <c r="M1179" i="4" s="1"/>
  <c r="I1180" i="4"/>
  <c r="J1180" i="4"/>
  <c r="M1180" i="4" s="1"/>
  <c r="I1181" i="4"/>
  <c r="J1181" i="4"/>
  <c r="I1182" i="4"/>
  <c r="J1182" i="4"/>
  <c r="M1182" i="4" s="1"/>
  <c r="I1183" i="4"/>
  <c r="J1183" i="4"/>
  <c r="M1183" i="4" s="1"/>
  <c r="I1184" i="4"/>
  <c r="J1184" i="4"/>
  <c r="M1184" i="4" s="1"/>
  <c r="I1185" i="4"/>
  <c r="J1185" i="4"/>
  <c r="M1185" i="4" s="1"/>
  <c r="I1186" i="4"/>
  <c r="J1186" i="4"/>
  <c r="M1186" i="4" s="1"/>
  <c r="I1187" i="4"/>
  <c r="J1187" i="4"/>
  <c r="M1187" i="4" s="1"/>
  <c r="I1188" i="4"/>
  <c r="J1188" i="4"/>
  <c r="M1188" i="4" s="1"/>
  <c r="I1189" i="4"/>
  <c r="J1189" i="4"/>
  <c r="M1189" i="4" s="1"/>
  <c r="O1189" i="4" s="1"/>
  <c r="I1190" i="4"/>
  <c r="J1190" i="4"/>
  <c r="M1190" i="4" s="1"/>
  <c r="I1191" i="4"/>
  <c r="J1191" i="4"/>
  <c r="M1191" i="4" s="1"/>
  <c r="I1192" i="4"/>
  <c r="J1192" i="4"/>
  <c r="M1192" i="4" s="1"/>
  <c r="O1192" i="4" s="1"/>
  <c r="I1193" i="4"/>
  <c r="J1193" i="4"/>
  <c r="M1193" i="4" s="1"/>
  <c r="I1194" i="4"/>
  <c r="J1194" i="4"/>
  <c r="M1194" i="4" s="1"/>
  <c r="I1195" i="4"/>
  <c r="J1195" i="4"/>
  <c r="M1195" i="4" s="1"/>
  <c r="I1196" i="4"/>
  <c r="J1196" i="4"/>
  <c r="M1196" i="4" s="1"/>
  <c r="I1197" i="4"/>
  <c r="J1197" i="4"/>
  <c r="M1197" i="4" s="1"/>
  <c r="I1198" i="4"/>
  <c r="J1198" i="4"/>
  <c r="M1198" i="4" s="1"/>
  <c r="I1199" i="4"/>
  <c r="J1199" i="4"/>
  <c r="M1199" i="4" s="1"/>
  <c r="I1200" i="4"/>
  <c r="J1200" i="4"/>
  <c r="M1200" i="4" s="1"/>
  <c r="I1201" i="4"/>
  <c r="J1201" i="4"/>
  <c r="M1201" i="4" s="1"/>
  <c r="I1202" i="4"/>
  <c r="J1202" i="4"/>
  <c r="M1202" i="4" s="1"/>
  <c r="I1203" i="4"/>
  <c r="J1203" i="4"/>
  <c r="M1203" i="4" s="1"/>
  <c r="I1204" i="4"/>
  <c r="J1204" i="4"/>
  <c r="M1204" i="4" s="1"/>
  <c r="I1205" i="4"/>
  <c r="J1205" i="4"/>
  <c r="M1205" i="4" s="1"/>
  <c r="I1206" i="4"/>
  <c r="J1206" i="4"/>
  <c r="M1206" i="4" s="1"/>
  <c r="I1207" i="4"/>
  <c r="J1207" i="4"/>
  <c r="M1207" i="4" s="1"/>
  <c r="I1208" i="4"/>
  <c r="J1208" i="4"/>
  <c r="M1208" i="4" s="1"/>
  <c r="I1209" i="4"/>
  <c r="J1209" i="4"/>
  <c r="M1209" i="4" s="1"/>
  <c r="I1210" i="4"/>
  <c r="J1210" i="4"/>
  <c r="M1210" i="4" s="1"/>
  <c r="I1211" i="4"/>
  <c r="J1211" i="4"/>
  <c r="M1211" i="4" s="1"/>
  <c r="I1212" i="4"/>
  <c r="J1212" i="4"/>
  <c r="M1212" i="4" s="1"/>
  <c r="I1213" i="4"/>
  <c r="J1213" i="4"/>
  <c r="M1213" i="4" s="1"/>
  <c r="I1214" i="4"/>
  <c r="J1214" i="4"/>
  <c r="M1214" i="4" s="1"/>
  <c r="I1215" i="4"/>
  <c r="J1215" i="4"/>
  <c r="M1215" i="4" s="1"/>
  <c r="I1216" i="4"/>
  <c r="J1216" i="4"/>
  <c r="M1216" i="4" s="1"/>
  <c r="I1217" i="4"/>
  <c r="J1217" i="4"/>
  <c r="M1217" i="4" s="1"/>
  <c r="I1218" i="4"/>
  <c r="J1218" i="4"/>
  <c r="M1218" i="4" s="1"/>
  <c r="I1219" i="4"/>
  <c r="J1219" i="4"/>
  <c r="M1219" i="4" s="1"/>
  <c r="I1220" i="4"/>
  <c r="J1220" i="4"/>
  <c r="M1220" i="4" s="1"/>
  <c r="I1221" i="4"/>
  <c r="J1221" i="4"/>
  <c r="M1221" i="4" s="1"/>
  <c r="I1222" i="4"/>
  <c r="J1222" i="4"/>
  <c r="M1222" i="4" s="1"/>
  <c r="I1223" i="4"/>
  <c r="J1223" i="4"/>
  <c r="M1223" i="4" s="1"/>
  <c r="I1224" i="4"/>
  <c r="J1224" i="4"/>
  <c r="M1224" i="4" s="1"/>
  <c r="I1225" i="4"/>
  <c r="J1225" i="4"/>
  <c r="M1225" i="4" s="1"/>
  <c r="I1226" i="4"/>
  <c r="J1226" i="4"/>
  <c r="M1226" i="4" s="1"/>
  <c r="I1227" i="4"/>
  <c r="J1227" i="4"/>
  <c r="M1227" i="4" s="1"/>
  <c r="I1228" i="4"/>
  <c r="J1228" i="4"/>
  <c r="M1228" i="4" s="1"/>
  <c r="I1229" i="4"/>
  <c r="J1229" i="4"/>
  <c r="M1229" i="4" s="1"/>
  <c r="I1230" i="4"/>
  <c r="J1230" i="4"/>
  <c r="M1230" i="4" s="1"/>
  <c r="I1231" i="4"/>
  <c r="J1231" i="4"/>
  <c r="M1231" i="4" s="1"/>
  <c r="I1232" i="4"/>
  <c r="J1232" i="4"/>
  <c r="M1232" i="4" s="1"/>
  <c r="I1233" i="4"/>
  <c r="J1233" i="4"/>
  <c r="M1233" i="4" s="1"/>
  <c r="I1234" i="4"/>
  <c r="J1234" i="4"/>
  <c r="M1234" i="4" s="1"/>
  <c r="I1235" i="4"/>
  <c r="J1235" i="4"/>
  <c r="M1235" i="4" s="1"/>
  <c r="I1236" i="4"/>
  <c r="J1236" i="4"/>
  <c r="M1236" i="4" s="1"/>
  <c r="I1237" i="4"/>
  <c r="J1237" i="4"/>
  <c r="M1237" i="4" s="1"/>
  <c r="I1238" i="4"/>
  <c r="J1238" i="4"/>
  <c r="M1238" i="4" s="1"/>
  <c r="I1239" i="4"/>
  <c r="J1239" i="4"/>
  <c r="M1239" i="4" s="1"/>
  <c r="I1240" i="4"/>
  <c r="J1240" i="4"/>
  <c r="M1240" i="4" s="1"/>
  <c r="I1241" i="4"/>
  <c r="J1241" i="4"/>
  <c r="M1241" i="4" s="1"/>
  <c r="I1242" i="4"/>
  <c r="J1242" i="4"/>
  <c r="M1242" i="4" s="1"/>
  <c r="I1243" i="4"/>
  <c r="J1243" i="4"/>
  <c r="M1243" i="4" s="1"/>
  <c r="I1244" i="4"/>
  <c r="J1244" i="4"/>
  <c r="M1244" i="4" s="1"/>
  <c r="I1245" i="4"/>
  <c r="J1245" i="4"/>
  <c r="M1245" i="4" s="1"/>
  <c r="I1246" i="4"/>
  <c r="J1246" i="4"/>
  <c r="M1246" i="4" s="1"/>
  <c r="I1247" i="4"/>
  <c r="J1247" i="4"/>
  <c r="M1247" i="4" s="1"/>
  <c r="I1248" i="4"/>
  <c r="J1248" i="4"/>
  <c r="M1248" i="4" s="1"/>
  <c r="I1249" i="4"/>
  <c r="J1249" i="4"/>
  <c r="M1249" i="4" s="1"/>
  <c r="I1250" i="4"/>
  <c r="J1250" i="4"/>
  <c r="M1250" i="4" s="1"/>
  <c r="I1251" i="4"/>
  <c r="J1251" i="4"/>
  <c r="M1251" i="4" s="1"/>
  <c r="I1252" i="4"/>
  <c r="J1252" i="4"/>
  <c r="M1252" i="4" s="1"/>
  <c r="I1253" i="4"/>
  <c r="J1253" i="4"/>
  <c r="M1253" i="4" s="1"/>
  <c r="I1254" i="4"/>
  <c r="J1254" i="4"/>
  <c r="M1254" i="4" s="1"/>
  <c r="I1255" i="4"/>
  <c r="J1255" i="4"/>
  <c r="M1255" i="4" s="1"/>
  <c r="I1256" i="4"/>
  <c r="J1256" i="4"/>
  <c r="M1256" i="4" s="1"/>
  <c r="I1257" i="4"/>
  <c r="J1257" i="4"/>
  <c r="M1257" i="4" s="1"/>
  <c r="I1258" i="4"/>
  <c r="J1258" i="4"/>
  <c r="M1258" i="4" s="1"/>
  <c r="I1259" i="4"/>
  <c r="J1259" i="4"/>
  <c r="M1259" i="4" s="1"/>
  <c r="I1260" i="4"/>
  <c r="J1260" i="4"/>
  <c r="M1260" i="4" s="1"/>
  <c r="I1261" i="4"/>
  <c r="J1261" i="4"/>
  <c r="M1261" i="4" s="1"/>
  <c r="I1262" i="4"/>
  <c r="J1262" i="4"/>
  <c r="M1262" i="4" s="1"/>
  <c r="I1263" i="4"/>
  <c r="J1263" i="4"/>
  <c r="M1263" i="4" s="1"/>
  <c r="I1264" i="4"/>
  <c r="J1264" i="4"/>
  <c r="M1264" i="4" s="1"/>
  <c r="I1265" i="4"/>
  <c r="J1265" i="4"/>
  <c r="M1265" i="4" s="1"/>
  <c r="I1266" i="4"/>
  <c r="J1266" i="4"/>
  <c r="M1266" i="4" s="1"/>
  <c r="I1267" i="4"/>
  <c r="J1267" i="4"/>
  <c r="M1267" i="4" s="1"/>
  <c r="I1268" i="4"/>
  <c r="J1268" i="4"/>
  <c r="M1268" i="4" s="1"/>
  <c r="I1269" i="4"/>
  <c r="J1269" i="4"/>
  <c r="M1269" i="4" s="1"/>
  <c r="I1270" i="4"/>
  <c r="J1270" i="4"/>
  <c r="M1270" i="4" s="1"/>
  <c r="I1271" i="4"/>
  <c r="J1271" i="4"/>
  <c r="M1271" i="4" s="1"/>
  <c r="I1272" i="4"/>
  <c r="J1272" i="4"/>
  <c r="M1272" i="4" s="1"/>
  <c r="I1273" i="4"/>
  <c r="J1273" i="4"/>
  <c r="M1273" i="4" s="1"/>
  <c r="I1274" i="4"/>
  <c r="J1274" i="4"/>
  <c r="M1274" i="4" s="1"/>
  <c r="I1275" i="4"/>
  <c r="J1275" i="4"/>
  <c r="M1275" i="4" s="1"/>
  <c r="I1276" i="4"/>
  <c r="J1276" i="4"/>
  <c r="M1276" i="4" s="1"/>
  <c r="I1277" i="4"/>
  <c r="J1277" i="4"/>
  <c r="M1277" i="4" s="1"/>
  <c r="I1278" i="4"/>
  <c r="J1278" i="4"/>
  <c r="M1278" i="4" s="1"/>
  <c r="I1279" i="4"/>
  <c r="J1279" i="4"/>
  <c r="M1279" i="4" s="1"/>
  <c r="I1280" i="4"/>
  <c r="J1280" i="4"/>
  <c r="M1280" i="4" s="1"/>
  <c r="I1281" i="4"/>
  <c r="J1281" i="4"/>
  <c r="M1281" i="4" s="1"/>
  <c r="I1282" i="4"/>
  <c r="J1282" i="4"/>
  <c r="M1282" i="4" s="1"/>
  <c r="I1283" i="4"/>
  <c r="J1283" i="4"/>
  <c r="M1283" i="4" s="1"/>
  <c r="I1284" i="4"/>
  <c r="J1284" i="4"/>
  <c r="M1284" i="4" s="1"/>
  <c r="I1285" i="4"/>
  <c r="J1285" i="4"/>
  <c r="M1285" i="4" s="1"/>
  <c r="I1286" i="4"/>
  <c r="J1286" i="4"/>
  <c r="M1286" i="4" s="1"/>
  <c r="I1287" i="4"/>
  <c r="J1287" i="4"/>
  <c r="M1287" i="4" s="1"/>
  <c r="I1288" i="4"/>
  <c r="J1288" i="4"/>
  <c r="M1288" i="4" s="1"/>
  <c r="I1289" i="4"/>
  <c r="J1289" i="4"/>
  <c r="M1289" i="4" s="1"/>
  <c r="I1290" i="4"/>
  <c r="J1290" i="4"/>
  <c r="M1290" i="4" s="1"/>
  <c r="I1291" i="4"/>
  <c r="J1291" i="4"/>
  <c r="M1291" i="4" s="1"/>
  <c r="I1292" i="4"/>
  <c r="J1292" i="4"/>
  <c r="M1292" i="4" s="1"/>
  <c r="I1293" i="4"/>
  <c r="J1293" i="4"/>
  <c r="M1293" i="4" s="1"/>
  <c r="I1294" i="4"/>
  <c r="J1294" i="4"/>
  <c r="M1294" i="4" s="1"/>
  <c r="I1295" i="4"/>
  <c r="J1295" i="4"/>
  <c r="M1295" i="4" s="1"/>
  <c r="I1296" i="4"/>
  <c r="J1296" i="4"/>
  <c r="M1296" i="4" s="1"/>
  <c r="I1297" i="4"/>
  <c r="J1297" i="4"/>
  <c r="M1297" i="4" s="1"/>
  <c r="I1298" i="4"/>
  <c r="J1298" i="4"/>
  <c r="M1298" i="4" s="1"/>
  <c r="I1299" i="4"/>
  <c r="J1299" i="4"/>
  <c r="M1299" i="4" s="1"/>
  <c r="I1300" i="4"/>
  <c r="J1300" i="4"/>
  <c r="M1300" i="4" s="1"/>
  <c r="I1301" i="4"/>
  <c r="J1301" i="4"/>
  <c r="M1301" i="4" s="1"/>
  <c r="I1302" i="4"/>
  <c r="J1302" i="4"/>
  <c r="M1302" i="4" s="1"/>
  <c r="I1303" i="4"/>
  <c r="J1303" i="4"/>
  <c r="M1303" i="4" s="1"/>
  <c r="I1304" i="4"/>
  <c r="J1304" i="4"/>
  <c r="M1304" i="4" s="1"/>
  <c r="I1305" i="4"/>
  <c r="J1305" i="4"/>
  <c r="M1305" i="4" s="1"/>
  <c r="I1306" i="4"/>
  <c r="J1306" i="4"/>
  <c r="M1306" i="4" s="1"/>
  <c r="I1307" i="4"/>
  <c r="J1307" i="4"/>
  <c r="M1307" i="4" s="1"/>
  <c r="I1308" i="4"/>
  <c r="J1308" i="4"/>
  <c r="M1308" i="4" s="1"/>
  <c r="I1309" i="4"/>
  <c r="J1309" i="4"/>
  <c r="M1309" i="4" s="1"/>
  <c r="I1310" i="4"/>
  <c r="J1310" i="4"/>
  <c r="M1310" i="4" s="1"/>
  <c r="I1311" i="4"/>
  <c r="J1311" i="4"/>
  <c r="M1311" i="4" s="1"/>
  <c r="I1312" i="4"/>
  <c r="J1312" i="4"/>
  <c r="M1312" i="4" s="1"/>
  <c r="I1313" i="4"/>
  <c r="J1313" i="4"/>
  <c r="M1313" i="4" s="1"/>
  <c r="I1314" i="4"/>
  <c r="J1314" i="4"/>
  <c r="M1314" i="4" s="1"/>
  <c r="I1315" i="4"/>
  <c r="J1315" i="4"/>
  <c r="M1315" i="4" s="1"/>
  <c r="I1316" i="4"/>
  <c r="J1316" i="4"/>
  <c r="M1316" i="4" s="1"/>
  <c r="I1317" i="4"/>
  <c r="J1317" i="4"/>
  <c r="M1317" i="4" s="1"/>
  <c r="I1318" i="4"/>
  <c r="J1318" i="4"/>
  <c r="M1318" i="4" s="1"/>
  <c r="I1319" i="4"/>
  <c r="J1319" i="4"/>
  <c r="M1319" i="4" s="1"/>
  <c r="I1320" i="4"/>
  <c r="J1320" i="4"/>
  <c r="M1320" i="4" s="1"/>
  <c r="I1321" i="4"/>
  <c r="J1321" i="4"/>
  <c r="M1321" i="4" s="1"/>
  <c r="I1322" i="4"/>
  <c r="J1322" i="4"/>
  <c r="M1322" i="4" s="1"/>
  <c r="I1323" i="4"/>
  <c r="J1323" i="4"/>
  <c r="M1323" i="4" s="1"/>
  <c r="I1324" i="4"/>
  <c r="J1324" i="4"/>
  <c r="M1324" i="4" s="1"/>
  <c r="I1325" i="4"/>
  <c r="J1325" i="4"/>
  <c r="M1325" i="4" s="1"/>
  <c r="I1326" i="4"/>
  <c r="J1326" i="4"/>
  <c r="M1326" i="4" s="1"/>
  <c r="I1327" i="4"/>
  <c r="J1327" i="4"/>
  <c r="M1327" i="4" s="1"/>
  <c r="I1328" i="4"/>
  <c r="J1328" i="4"/>
  <c r="M1328" i="4" s="1"/>
  <c r="I1329" i="4"/>
  <c r="J1329" i="4"/>
  <c r="M1329" i="4" s="1"/>
  <c r="I1330" i="4"/>
  <c r="J1330" i="4"/>
  <c r="M1330" i="4" s="1"/>
  <c r="I1331" i="4"/>
  <c r="J1331" i="4"/>
  <c r="M1331" i="4" s="1"/>
  <c r="I1332" i="4"/>
  <c r="J1332" i="4"/>
  <c r="M1332" i="4" s="1"/>
  <c r="I1333" i="4"/>
  <c r="J1333" i="4"/>
  <c r="M1333" i="4" s="1"/>
  <c r="I1334" i="4"/>
  <c r="J1334" i="4"/>
  <c r="M1334" i="4" s="1"/>
  <c r="I1335" i="4"/>
  <c r="J1335" i="4"/>
  <c r="M1335" i="4" s="1"/>
  <c r="I1336" i="4"/>
  <c r="J1336" i="4"/>
  <c r="M1336" i="4" s="1"/>
  <c r="I1337" i="4"/>
  <c r="J1337" i="4"/>
  <c r="M1337" i="4" s="1"/>
  <c r="I1338" i="4"/>
  <c r="J1338" i="4"/>
  <c r="M1338" i="4" s="1"/>
  <c r="I1339" i="4"/>
  <c r="J1339" i="4"/>
  <c r="M1339" i="4" s="1"/>
  <c r="I1340" i="4"/>
  <c r="J1340" i="4"/>
  <c r="M1340" i="4" s="1"/>
  <c r="I1341" i="4"/>
  <c r="J1341" i="4"/>
  <c r="M1341" i="4" s="1"/>
  <c r="I1342" i="4"/>
  <c r="J1342" i="4"/>
  <c r="M1342" i="4" s="1"/>
  <c r="I1343" i="4"/>
  <c r="J1343" i="4"/>
  <c r="M1343" i="4" s="1"/>
  <c r="I1344" i="4"/>
  <c r="J1344" i="4"/>
  <c r="M1344" i="4" s="1"/>
  <c r="I1345" i="4"/>
  <c r="J1345" i="4"/>
  <c r="M1345" i="4" s="1"/>
  <c r="I1346" i="4"/>
  <c r="J1346" i="4"/>
  <c r="M1346" i="4" s="1"/>
  <c r="I1347" i="4"/>
  <c r="J1347" i="4"/>
  <c r="M1347" i="4" s="1"/>
  <c r="I1348" i="4"/>
  <c r="J1348" i="4"/>
  <c r="M1348" i="4" s="1"/>
  <c r="I1349" i="4"/>
  <c r="J1349" i="4"/>
  <c r="M1349" i="4" s="1"/>
  <c r="I1350" i="4"/>
  <c r="J1350" i="4"/>
  <c r="M1350" i="4" s="1"/>
  <c r="I1351" i="4"/>
  <c r="J1351" i="4"/>
  <c r="M1351" i="4" s="1"/>
  <c r="I1352" i="4"/>
  <c r="J1352" i="4"/>
  <c r="M1352" i="4" s="1"/>
  <c r="I1353" i="4"/>
  <c r="J1353" i="4"/>
  <c r="M1353" i="4" s="1"/>
  <c r="I1354" i="4"/>
  <c r="J1354" i="4"/>
  <c r="M1354" i="4" s="1"/>
  <c r="I1355" i="4"/>
  <c r="J1355" i="4"/>
  <c r="M1355" i="4" s="1"/>
  <c r="I1356" i="4"/>
  <c r="J1356" i="4"/>
  <c r="M1356" i="4" s="1"/>
  <c r="I1357" i="4"/>
  <c r="J1357" i="4"/>
  <c r="M1357" i="4" s="1"/>
  <c r="I1358" i="4"/>
  <c r="J1358" i="4"/>
  <c r="M1358" i="4" s="1"/>
  <c r="I1359" i="4"/>
  <c r="J1359" i="4"/>
  <c r="M1359" i="4" s="1"/>
  <c r="I1360" i="4"/>
  <c r="J1360" i="4"/>
  <c r="M1360" i="4" s="1"/>
  <c r="I1361" i="4"/>
  <c r="J1361" i="4"/>
  <c r="M1361" i="4" s="1"/>
  <c r="I1362" i="4"/>
  <c r="J1362" i="4"/>
  <c r="M1362" i="4" s="1"/>
  <c r="I1363" i="4"/>
  <c r="J1363" i="4"/>
  <c r="M1363" i="4" s="1"/>
  <c r="I1364" i="4"/>
  <c r="J1364" i="4"/>
  <c r="M1364" i="4" s="1"/>
  <c r="I1365" i="4"/>
  <c r="J1365" i="4"/>
  <c r="M1365" i="4" s="1"/>
  <c r="I1366" i="4"/>
  <c r="J1366" i="4"/>
  <c r="M1366" i="4" s="1"/>
  <c r="I1367" i="4"/>
  <c r="J1367" i="4"/>
  <c r="M1367" i="4" s="1"/>
  <c r="I1368" i="4"/>
  <c r="J1368" i="4"/>
  <c r="M1368" i="4" s="1"/>
  <c r="I1369" i="4"/>
  <c r="J1369" i="4"/>
  <c r="M1369" i="4" s="1"/>
  <c r="I1370" i="4"/>
  <c r="J1370" i="4"/>
  <c r="M1370" i="4" s="1"/>
  <c r="I1371" i="4"/>
  <c r="J1371" i="4"/>
  <c r="M1371" i="4" s="1"/>
  <c r="I1372" i="4"/>
  <c r="J1372" i="4"/>
  <c r="M1372" i="4" s="1"/>
  <c r="I1373" i="4"/>
  <c r="J1373" i="4"/>
  <c r="M1373" i="4" s="1"/>
  <c r="I1374" i="4"/>
  <c r="J1374" i="4"/>
  <c r="M1374" i="4" s="1"/>
  <c r="I1375" i="4"/>
  <c r="J1375" i="4"/>
  <c r="M1375" i="4" s="1"/>
  <c r="I1376" i="4"/>
  <c r="J1376" i="4"/>
  <c r="M1376" i="4" s="1"/>
  <c r="I1377" i="4"/>
  <c r="J1377" i="4"/>
  <c r="M1377" i="4" s="1"/>
  <c r="I1378" i="4"/>
  <c r="J1378" i="4"/>
  <c r="M1378" i="4" s="1"/>
  <c r="I1379" i="4"/>
  <c r="J1379" i="4"/>
  <c r="M1379" i="4" s="1"/>
  <c r="I1380" i="4"/>
  <c r="J1380" i="4"/>
  <c r="M1380" i="4" s="1"/>
  <c r="I1381" i="4"/>
  <c r="J1381" i="4"/>
  <c r="M1381" i="4" s="1"/>
  <c r="J928" i="4"/>
  <c r="I928" i="4"/>
  <c r="L1382" i="4"/>
  <c r="K1382" i="4"/>
  <c r="M1181" i="4"/>
  <c r="O1181" i="4" s="1"/>
  <c r="M1167" i="4"/>
  <c r="M1166" i="4"/>
  <c r="M1154" i="4"/>
  <c r="M1125" i="4"/>
  <c r="M1025" i="4"/>
  <c r="M1013" i="4"/>
  <c r="M1004" i="4"/>
  <c r="I470" i="4"/>
  <c r="J470" i="4"/>
  <c r="I471" i="4"/>
  <c r="J471" i="4"/>
  <c r="I472" i="4"/>
  <c r="J472" i="4"/>
  <c r="I473" i="4"/>
  <c r="J473" i="4"/>
  <c r="I474" i="4"/>
  <c r="J474" i="4"/>
  <c r="I475" i="4"/>
  <c r="J475" i="4"/>
  <c r="I476" i="4"/>
  <c r="J476" i="4"/>
  <c r="I477" i="4"/>
  <c r="J477" i="4"/>
  <c r="I478" i="4"/>
  <c r="J478" i="4"/>
  <c r="I479" i="4"/>
  <c r="J479" i="4"/>
  <c r="I480" i="4"/>
  <c r="J480" i="4"/>
  <c r="I481" i="4"/>
  <c r="J481" i="4"/>
  <c r="I482" i="4"/>
  <c r="J482" i="4"/>
  <c r="I483" i="4"/>
  <c r="J483" i="4"/>
  <c r="I484" i="4"/>
  <c r="J484" i="4"/>
  <c r="I485" i="4"/>
  <c r="J485" i="4"/>
  <c r="I486" i="4"/>
  <c r="J486" i="4"/>
  <c r="I487" i="4"/>
  <c r="J487" i="4"/>
  <c r="I488" i="4"/>
  <c r="J488" i="4"/>
  <c r="I489" i="4"/>
  <c r="J489" i="4"/>
  <c r="I490" i="4"/>
  <c r="J490" i="4"/>
  <c r="I491" i="4"/>
  <c r="J491" i="4"/>
  <c r="I492" i="4"/>
  <c r="J492" i="4"/>
  <c r="I493" i="4"/>
  <c r="J493" i="4"/>
  <c r="I494" i="4"/>
  <c r="J494" i="4"/>
  <c r="I495" i="4"/>
  <c r="J495" i="4"/>
  <c r="I496" i="4"/>
  <c r="J496" i="4"/>
  <c r="I497" i="4"/>
  <c r="J497" i="4"/>
  <c r="I498" i="4"/>
  <c r="J498" i="4"/>
  <c r="I499" i="4"/>
  <c r="J499" i="4"/>
  <c r="I500" i="4"/>
  <c r="J500" i="4"/>
  <c r="I501" i="4"/>
  <c r="J501" i="4"/>
  <c r="I502" i="4"/>
  <c r="J502" i="4"/>
  <c r="I503" i="4"/>
  <c r="J503" i="4"/>
  <c r="I504" i="4"/>
  <c r="J504" i="4"/>
  <c r="I505" i="4"/>
  <c r="J505" i="4"/>
  <c r="I506" i="4"/>
  <c r="J506" i="4"/>
  <c r="I507" i="4"/>
  <c r="J507" i="4"/>
  <c r="I508" i="4"/>
  <c r="J508" i="4"/>
  <c r="I509" i="4"/>
  <c r="J509" i="4"/>
  <c r="I510" i="4"/>
  <c r="J510" i="4"/>
  <c r="I511" i="4"/>
  <c r="J511" i="4"/>
  <c r="I512" i="4"/>
  <c r="J512" i="4"/>
  <c r="I513" i="4"/>
  <c r="J513" i="4"/>
  <c r="I514" i="4"/>
  <c r="J514" i="4"/>
  <c r="I515" i="4"/>
  <c r="J515" i="4"/>
  <c r="I516" i="4"/>
  <c r="J516" i="4"/>
  <c r="I517" i="4"/>
  <c r="J517" i="4"/>
  <c r="I518" i="4"/>
  <c r="J518" i="4"/>
  <c r="I519" i="4"/>
  <c r="J519" i="4"/>
  <c r="I520" i="4"/>
  <c r="J520" i="4"/>
  <c r="I521" i="4"/>
  <c r="J521" i="4"/>
  <c r="I522" i="4"/>
  <c r="J522" i="4"/>
  <c r="I523" i="4"/>
  <c r="J523" i="4"/>
  <c r="I524" i="4"/>
  <c r="J524" i="4"/>
  <c r="I525" i="4"/>
  <c r="J525" i="4"/>
  <c r="I526" i="4"/>
  <c r="J526" i="4"/>
  <c r="I527" i="4"/>
  <c r="J527" i="4"/>
  <c r="I528" i="4"/>
  <c r="J528" i="4"/>
  <c r="I529" i="4"/>
  <c r="J529" i="4"/>
  <c r="I530" i="4"/>
  <c r="J530" i="4"/>
  <c r="I531" i="4"/>
  <c r="J531" i="4"/>
  <c r="I532" i="4"/>
  <c r="J532" i="4"/>
  <c r="I533" i="4"/>
  <c r="J533" i="4"/>
  <c r="I534" i="4"/>
  <c r="J534" i="4"/>
  <c r="I535" i="4"/>
  <c r="J535" i="4"/>
  <c r="I536" i="4"/>
  <c r="J536" i="4"/>
  <c r="I537" i="4"/>
  <c r="J537" i="4"/>
  <c r="I538" i="4"/>
  <c r="J538" i="4"/>
  <c r="I539" i="4"/>
  <c r="J539" i="4"/>
  <c r="I540" i="4"/>
  <c r="J540" i="4"/>
  <c r="I541" i="4"/>
  <c r="J541" i="4"/>
  <c r="I542" i="4"/>
  <c r="J542" i="4"/>
  <c r="I543" i="4"/>
  <c r="J543" i="4"/>
  <c r="I544" i="4"/>
  <c r="J544" i="4"/>
  <c r="I545" i="4"/>
  <c r="J545" i="4"/>
  <c r="I546" i="4"/>
  <c r="J546" i="4"/>
  <c r="I547" i="4"/>
  <c r="J547" i="4"/>
  <c r="I548" i="4"/>
  <c r="J548" i="4"/>
  <c r="I549" i="4"/>
  <c r="J549" i="4"/>
  <c r="I550" i="4"/>
  <c r="J550" i="4"/>
  <c r="I551" i="4"/>
  <c r="J551" i="4"/>
  <c r="I552" i="4"/>
  <c r="J552" i="4"/>
  <c r="I553" i="4"/>
  <c r="J553" i="4"/>
  <c r="I554" i="4"/>
  <c r="J554" i="4"/>
  <c r="I555" i="4"/>
  <c r="J555" i="4"/>
  <c r="I556" i="4"/>
  <c r="J556" i="4"/>
  <c r="I557" i="4"/>
  <c r="J557" i="4"/>
  <c r="I558" i="4"/>
  <c r="J558" i="4"/>
  <c r="I559" i="4"/>
  <c r="J559" i="4"/>
  <c r="I560" i="4"/>
  <c r="J560" i="4"/>
  <c r="I561" i="4"/>
  <c r="J561" i="4"/>
  <c r="I562" i="4"/>
  <c r="J562" i="4"/>
  <c r="I563" i="4"/>
  <c r="J563" i="4"/>
  <c r="I564" i="4"/>
  <c r="J564" i="4"/>
  <c r="I565" i="4"/>
  <c r="J565" i="4"/>
  <c r="I566" i="4"/>
  <c r="J566" i="4"/>
  <c r="I567" i="4"/>
  <c r="J567" i="4"/>
  <c r="I568" i="4"/>
  <c r="J568" i="4"/>
  <c r="I569" i="4"/>
  <c r="J569" i="4"/>
  <c r="I570" i="4"/>
  <c r="J570" i="4"/>
  <c r="I571" i="4"/>
  <c r="J571" i="4"/>
  <c r="I572" i="4"/>
  <c r="J572" i="4"/>
  <c r="I573" i="4"/>
  <c r="J573" i="4"/>
  <c r="I574" i="4"/>
  <c r="J574" i="4"/>
  <c r="I575" i="4"/>
  <c r="J575" i="4"/>
  <c r="I576" i="4"/>
  <c r="J576" i="4"/>
  <c r="I577" i="4"/>
  <c r="J577" i="4"/>
  <c r="I578" i="4"/>
  <c r="J578" i="4"/>
  <c r="I579" i="4"/>
  <c r="J579" i="4"/>
  <c r="I580" i="4"/>
  <c r="J580" i="4"/>
  <c r="I581" i="4"/>
  <c r="J581" i="4"/>
  <c r="I582" i="4"/>
  <c r="J582" i="4"/>
  <c r="I583" i="4"/>
  <c r="J583" i="4"/>
  <c r="I584" i="4"/>
  <c r="J584" i="4"/>
  <c r="I585" i="4"/>
  <c r="J585" i="4"/>
  <c r="I586" i="4"/>
  <c r="J586" i="4"/>
  <c r="I587" i="4"/>
  <c r="J587" i="4"/>
  <c r="I588" i="4"/>
  <c r="J588" i="4"/>
  <c r="I589" i="4"/>
  <c r="J589" i="4"/>
  <c r="I590" i="4"/>
  <c r="J590" i="4"/>
  <c r="I591" i="4"/>
  <c r="J591" i="4"/>
  <c r="I592" i="4"/>
  <c r="J592" i="4"/>
  <c r="I593" i="4"/>
  <c r="J593" i="4"/>
  <c r="I594" i="4"/>
  <c r="J594" i="4"/>
  <c r="I595" i="4"/>
  <c r="J595" i="4"/>
  <c r="I596" i="4"/>
  <c r="J596" i="4"/>
  <c r="I597" i="4"/>
  <c r="J597" i="4"/>
  <c r="I598" i="4"/>
  <c r="J598" i="4"/>
  <c r="I599" i="4"/>
  <c r="J599" i="4"/>
  <c r="I600" i="4"/>
  <c r="J600" i="4"/>
  <c r="I601" i="4"/>
  <c r="J601" i="4"/>
  <c r="I602" i="4"/>
  <c r="J602" i="4"/>
  <c r="I603" i="4"/>
  <c r="J603" i="4"/>
  <c r="I604" i="4"/>
  <c r="J604" i="4"/>
  <c r="I605" i="4"/>
  <c r="J605" i="4"/>
  <c r="I606" i="4"/>
  <c r="J606" i="4"/>
  <c r="I607" i="4"/>
  <c r="J607" i="4"/>
  <c r="I608" i="4"/>
  <c r="J608" i="4"/>
  <c r="I609" i="4"/>
  <c r="J609" i="4"/>
  <c r="I610" i="4"/>
  <c r="J610" i="4"/>
  <c r="I611" i="4"/>
  <c r="J611" i="4"/>
  <c r="I612" i="4"/>
  <c r="J612" i="4"/>
  <c r="I613" i="4"/>
  <c r="J613" i="4"/>
  <c r="I614" i="4"/>
  <c r="J614" i="4"/>
  <c r="I615" i="4"/>
  <c r="J615" i="4"/>
  <c r="I616" i="4"/>
  <c r="J616" i="4"/>
  <c r="I617" i="4"/>
  <c r="J617" i="4"/>
  <c r="I618" i="4"/>
  <c r="J618" i="4"/>
  <c r="I619" i="4"/>
  <c r="J619" i="4"/>
  <c r="I620" i="4"/>
  <c r="J620" i="4"/>
  <c r="I621" i="4"/>
  <c r="J621" i="4"/>
  <c r="I622" i="4"/>
  <c r="I623" i="4"/>
  <c r="J623" i="4"/>
  <c r="I624" i="4"/>
  <c r="J624" i="4"/>
  <c r="I625" i="4"/>
  <c r="J625" i="4"/>
  <c r="I626" i="4"/>
  <c r="J626" i="4"/>
  <c r="I627" i="4"/>
  <c r="J627" i="4"/>
  <c r="I628" i="4"/>
  <c r="J628" i="4"/>
  <c r="I629" i="4"/>
  <c r="J629" i="4"/>
  <c r="I630" i="4"/>
  <c r="J630" i="4"/>
  <c r="I631" i="4"/>
  <c r="J631" i="4"/>
  <c r="I632" i="4"/>
  <c r="J632" i="4"/>
  <c r="I633" i="4"/>
  <c r="J633" i="4"/>
  <c r="I634" i="4"/>
  <c r="J634" i="4"/>
  <c r="I635" i="4"/>
  <c r="J635" i="4"/>
  <c r="I636" i="4"/>
  <c r="J636" i="4"/>
  <c r="I637" i="4"/>
  <c r="J637" i="4"/>
  <c r="I638" i="4"/>
  <c r="J638" i="4"/>
  <c r="I639" i="4"/>
  <c r="J639" i="4"/>
  <c r="I640" i="4"/>
  <c r="J640" i="4"/>
  <c r="I641" i="4"/>
  <c r="I642" i="4"/>
  <c r="J642" i="4"/>
  <c r="I643" i="4"/>
  <c r="J643" i="4"/>
  <c r="I644" i="4"/>
  <c r="J644" i="4"/>
  <c r="I645" i="4"/>
  <c r="J645" i="4"/>
  <c r="I646" i="4"/>
  <c r="J646" i="4"/>
  <c r="I647" i="4"/>
  <c r="J647" i="4"/>
  <c r="I648" i="4"/>
  <c r="J648" i="4"/>
  <c r="I649" i="4"/>
  <c r="J649" i="4"/>
  <c r="I650" i="4"/>
  <c r="J650" i="4"/>
  <c r="I651" i="4"/>
  <c r="J651" i="4"/>
  <c r="I652" i="4"/>
  <c r="J652" i="4"/>
  <c r="I653" i="4"/>
  <c r="J653" i="4"/>
  <c r="I654" i="4"/>
  <c r="J654" i="4"/>
  <c r="I655" i="4"/>
  <c r="J655" i="4"/>
  <c r="I656" i="4"/>
  <c r="J656" i="4"/>
  <c r="I657" i="4"/>
  <c r="J657" i="4"/>
  <c r="I658" i="4"/>
  <c r="J658" i="4"/>
  <c r="I659" i="4"/>
  <c r="J659" i="4"/>
  <c r="I660" i="4"/>
  <c r="J660" i="4"/>
  <c r="I661" i="4"/>
  <c r="J661" i="4"/>
  <c r="I662" i="4"/>
  <c r="J662" i="4"/>
  <c r="I663" i="4"/>
  <c r="J663" i="4"/>
  <c r="I664" i="4"/>
  <c r="J664" i="4"/>
  <c r="I665" i="4"/>
  <c r="J665" i="4"/>
  <c r="I666" i="4"/>
  <c r="J666" i="4"/>
  <c r="I667" i="4"/>
  <c r="J667" i="4"/>
  <c r="I668" i="4"/>
  <c r="J668" i="4"/>
  <c r="I669" i="4"/>
  <c r="J669" i="4"/>
  <c r="I670" i="4"/>
  <c r="J670" i="4"/>
  <c r="I671" i="4"/>
  <c r="J671" i="4"/>
  <c r="I672" i="4"/>
  <c r="J672" i="4"/>
  <c r="I673" i="4"/>
  <c r="J673" i="4"/>
  <c r="I674" i="4"/>
  <c r="J674" i="4"/>
  <c r="I675" i="4"/>
  <c r="J675" i="4"/>
  <c r="I676" i="4"/>
  <c r="J676" i="4"/>
  <c r="I677" i="4"/>
  <c r="J677" i="4"/>
  <c r="I678" i="4"/>
  <c r="J678" i="4"/>
  <c r="I679" i="4"/>
  <c r="J679" i="4"/>
  <c r="I680" i="4"/>
  <c r="J680" i="4"/>
  <c r="I681" i="4"/>
  <c r="J681" i="4"/>
  <c r="I682" i="4"/>
  <c r="J682" i="4"/>
  <c r="I683" i="4"/>
  <c r="J683" i="4"/>
  <c r="I684" i="4"/>
  <c r="J684" i="4"/>
  <c r="I685" i="4"/>
  <c r="J685" i="4"/>
  <c r="I686" i="4"/>
  <c r="J686" i="4"/>
  <c r="I687" i="4"/>
  <c r="J687" i="4"/>
  <c r="I688" i="4"/>
  <c r="J688" i="4"/>
  <c r="I689" i="4"/>
  <c r="J689" i="4"/>
  <c r="I690" i="4"/>
  <c r="J690" i="4"/>
  <c r="I691" i="4"/>
  <c r="J691" i="4"/>
  <c r="I692" i="4"/>
  <c r="J692" i="4"/>
  <c r="I693" i="4"/>
  <c r="J693" i="4"/>
  <c r="I694" i="4"/>
  <c r="J694" i="4"/>
  <c r="I695" i="4"/>
  <c r="J695" i="4"/>
  <c r="I696" i="4"/>
  <c r="J696" i="4"/>
  <c r="I697" i="4"/>
  <c r="J697" i="4"/>
  <c r="I698" i="4"/>
  <c r="J698" i="4"/>
  <c r="I699" i="4"/>
  <c r="J699" i="4"/>
  <c r="I700" i="4"/>
  <c r="J700" i="4"/>
  <c r="I701" i="4"/>
  <c r="J701" i="4"/>
  <c r="I702" i="4"/>
  <c r="J702" i="4"/>
  <c r="I703" i="4"/>
  <c r="J703" i="4"/>
  <c r="I704" i="4"/>
  <c r="J704" i="4"/>
  <c r="I705" i="4"/>
  <c r="J705" i="4"/>
  <c r="I706" i="4"/>
  <c r="J706" i="4"/>
  <c r="I707" i="4"/>
  <c r="J707" i="4"/>
  <c r="I708" i="4"/>
  <c r="J708" i="4"/>
  <c r="I709" i="4"/>
  <c r="J709" i="4"/>
  <c r="I710" i="4"/>
  <c r="J710" i="4"/>
  <c r="I711" i="4"/>
  <c r="J711" i="4"/>
  <c r="I712" i="4"/>
  <c r="J712" i="4"/>
  <c r="I713" i="4"/>
  <c r="J713" i="4"/>
  <c r="I714" i="4"/>
  <c r="J714" i="4"/>
  <c r="I715" i="4"/>
  <c r="J715" i="4"/>
  <c r="I716" i="4"/>
  <c r="J716" i="4"/>
  <c r="I717" i="4"/>
  <c r="J717" i="4"/>
  <c r="I718" i="4"/>
  <c r="J718" i="4"/>
  <c r="I719" i="4"/>
  <c r="J719" i="4"/>
  <c r="I720" i="4"/>
  <c r="J720" i="4"/>
  <c r="I721" i="4"/>
  <c r="J721" i="4"/>
  <c r="I722" i="4"/>
  <c r="J722" i="4"/>
  <c r="I723" i="4"/>
  <c r="J723" i="4"/>
  <c r="I724" i="4"/>
  <c r="J724" i="4"/>
  <c r="I725" i="4"/>
  <c r="J725" i="4"/>
  <c r="I726" i="4"/>
  <c r="J726" i="4"/>
  <c r="I727" i="4"/>
  <c r="J727" i="4"/>
  <c r="I728" i="4"/>
  <c r="J728" i="4"/>
  <c r="I729" i="4"/>
  <c r="J729" i="4"/>
  <c r="I730" i="4"/>
  <c r="J730" i="4"/>
  <c r="I731" i="4"/>
  <c r="J731" i="4"/>
  <c r="I732" i="4"/>
  <c r="J732" i="4"/>
  <c r="I733" i="4"/>
  <c r="J733" i="4"/>
  <c r="M733" i="4" s="1"/>
  <c r="I734" i="4"/>
  <c r="J734" i="4"/>
  <c r="M734" i="4" s="1"/>
  <c r="I735" i="4"/>
  <c r="J735" i="4"/>
  <c r="I736" i="4"/>
  <c r="J736" i="4"/>
  <c r="M736" i="4" s="1"/>
  <c r="I737" i="4"/>
  <c r="J737" i="4"/>
  <c r="M737" i="4" s="1"/>
  <c r="I738" i="4"/>
  <c r="J738" i="4"/>
  <c r="M738" i="4" s="1"/>
  <c r="I739" i="4"/>
  <c r="J739" i="4"/>
  <c r="M739" i="4" s="1"/>
  <c r="I740" i="4"/>
  <c r="J740" i="4"/>
  <c r="M740" i="4" s="1"/>
  <c r="I741" i="4"/>
  <c r="J741" i="4"/>
  <c r="M741" i="4" s="1"/>
  <c r="I742" i="4"/>
  <c r="J742" i="4"/>
  <c r="M742" i="4" s="1"/>
  <c r="I743" i="4"/>
  <c r="J743" i="4"/>
  <c r="M743" i="4" s="1"/>
  <c r="I744" i="4"/>
  <c r="J744" i="4"/>
  <c r="M744" i="4" s="1"/>
  <c r="I745" i="4"/>
  <c r="J745" i="4"/>
  <c r="M745" i="4" s="1"/>
  <c r="I746" i="4"/>
  <c r="J746" i="4"/>
  <c r="M746" i="4" s="1"/>
  <c r="I747" i="4"/>
  <c r="J747" i="4"/>
  <c r="I748" i="4"/>
  <c r="J748" i="4"/>
  <c r="I749" i="4"/>
  <c r="J749" i="4"/>
  <c r="I750" i="4"/>
  <c r="J750" i="4"/>
  <c r="I751" i="4"/>
  <c r="J751" i="4"/>
  <c r="I752" i="4"/>
  <c r="J752" i="4"/>
  <c r="I753" i="4"/>
  <c r="J753" i="4"/>
  <c r="I754" i="4"/>
  <c r="J754" i="4"/>
  <c r="I755" i="4"/>
  <c r="J755" i="4"/>
  <c r="I756" i="4"/>
  <c r="J756" i="4"/>
  <c r="I757" i="4"/>
  <c r="J757" i="4"/>
  <c r="I758" i="4"/>
  <c r="J758" i="4"/>
  <c r="I759" i="4"/>
  <c r="J759" i="4"/>
  <c r="I760" i="4"/>
  <c r="J760" i="4"/>
  <c r="I761" i="4"/>
  <c r="J761" i="4"/>
  <c r="I762" i="4"/>
  <c r="J762" i="4"/>
  <c r="I763" i="4"/>
  <c r="J763" i="4"/>
  <c r="I764" i="4"/>
  <c r="J764" i="4"/>
  <c r="I765" i="4"/>
  <c r="J765" i="4"/>
  <c r="I766" i="4"/>
  <c r="J766" i="4"/>
  <c r="I767" i="4"/>
  <c r="J767" i="4"/>
  <c r="I768" i="4"/>
  <c r="J768" i="4"/>
  <c r="I769" i="4"/>
  <c r="J769" i="4"/>
  <c r="I770" i="4"/>
  <c r="J770" i="4"/>
  <c r="I771" i="4"/>
  <c r="J771" i="4"/>
  <c r="I772" i="4"/>
  <c r="J772" i="4"/>
  <c r="I773" i="4"/>
  <c r="J773" i="4"/>
  <c r="I774" i="4"/>
  <c r="J774" i="4"/>
  <c r="I775" i="4"/>
  <c r="J775" i="4"/>
  <c r="I776" i="4"/>
  <c r="J776" i="4"/>
  <c r="I777" i="4"/>
  <c r="J777" i="4"/>
  <c r="I778" i="4"/>
  <c r="J778" i="4"/>
  <c r="I779" i="4"/>
  <c r="J779" i="4"/>
  <c r="I780" i="4"/>
  <c r="J780" i="4"/>
  <c r="I781" i="4"/>
  <c r="J781" i="4"/>
  <c r="I782" i="4"/>
  <c r="J782" i="4"/>
  <c r="I783" i="4"/>
  <c r="J783" i="4"/>
  <c r="I784" i="4"/>
  <c r="J784" i="4"/>
  <c r="I785" i="4"/>
  <c r="J785" i="4"/>
  <c r="I786" i="4"/>
  <c r="J786" i="4"/>
  <c r="I787" i="4"/>
  <c r="J787" i="4"/>
  <c r="I788" i="4"/>
  <c r="J788" i="4"/>
  <c r="I789" i="4"/>
  <c r="J789" i="4"/>
  <c r="I790" i="4"/>
  <c r="J790" i="4"/>
  <c r="I791" i="4"/>
  <c r="J791" i="4"/>
  <c r="I792" i="4"/>
  <c r="J792" i="4"/>
  <c r="I793" i="4"/>
  <c r="J793" i="4"/>
  <c r="I794" i="4"/>
  <c r="J794" i="4"/>
  <c r="I795" i="4"/>
  <c r="J795" i="4"/>
  <c r="I796" i="4"/>
  <c r="J796" i="4"/>
  <c r="I797" i="4"/>
  <c r="J797" i="4"/>
  <c r="I798" i="4"/>
  <c r="J798" i="4"/>
  <c r="I799" i="4"/>
  <c r="J799" i="4"/>
  <c r="I800" i="4"/>
  <c r="J800" i="4"/>
  <c r="I801" i="4"/>
  <c r="J801" i="4"/>
  <c r="I802" i="4"/>
  <c r="J802" i="4"/>
  <c r="I803" i="4"/>
  <c r="J803" i="4"/>
  <c r="I804" i="4"/>
  <c r="J804" i="4"/>
  <c r="I805" i="4"/>
  <c r="J805" i="4"/>
  <c r="I806" i="4"/>
  <c r="J806" i="4"/>
  <c r="I807" i="4"/>
  <c r="J807" i="4"/>
  <c r="I808" i="4"/>
  <c r="J808" i="4"/>
  <c r="I809" i="4"/>
  <c r="J809" i="4"/>
  <c r="I810" i="4"/>
  <c r="J810" i="4"/>
  <c r="I811" i="4"/>
  <c r="J811" i="4"/>
  <c r="I812" i="4"/>
  <c r="J812" i="4"/>
  <c r="I813" i="4"/>
  <c r="J813" i="4"/>
  <c r="I814" i="4"/>
  <c r="J814" i="4"/>
  <c r="I815" i="4"/>
  <c r="J815" i="4"/>
  <c r="I816" i="4"/>
  <c r="J816" i="4"/>
  <c r="I817" i="4"/>
  <c r="J817" i="4"/>
  <c r="I818" i="4"/>
  <c r="J818" i="4"/>
  <c r="I819" i="4"/>
  <c r="J819" i="4"/>
  <c r="I820" i="4"/>
  <c r="J820" i="4"/>
  <c r="I821" i="4"/>
  <c r="J821" i="4"/>
  <c r="I822" i="4"/>
  <c r="J822" i="4"/>
  <c r="I823" i="4"/>
  <c r="J823" i="4"/>
  <c r="I824" i="4"/>
  <c r="J824" i="4"/>
  <c r="I825" i="4"/>
  <c r="J825" i="4"/>
  <c r="I826" i="4"/>
  <c r="J826" i="4"/>
  <c r="I827" i="4"/>
  <c r="J827" i="4"/>
  <c r="I828" i="4"/>
  <c r="J828" i="4"/>
  <c r="I829" i="4"/>
  <c r="J829" i="4"/>
  <c r="I830" i="4"/>
  <c r="J830" i="4"/>
  <c r="I831" i="4"/>
  <c r="J831" i="4"/>
  <c r="I832" i="4"/>
  <c r="J832" i="4"/>
  <c r="I833" i="4"/>
  <c r="J833" i="4"/>
  <c r="I834" i="4"/>
  <c r="J834" i="4"/>
  <c r="I835" i="4"/>
  <c r="J835" i="4"/>
  <c r="I836" i="4"/>
  <c r="J836" i="4"/>
  <c r="I837" i="4"/>
  <c r="J837" i="4"/>
  <c r="I838" i="4"/>
  <c r="J838" i="4"/>
  <c r="I839" i="4"/>
  <c r="J839" i="4"/>
  <c r="I840" i="4"/>
  <c r="J840" i="4"/>
  <c r="I841" i="4"/>
  <c r="J841" i="4"/>
  <c r="I842" i="4"/>
  <c r="J842" i="4"/>
  <c r="I843" i="4"/>
  <c r="J843" i="4"/>
  <c r="I844" i="4"/>
  <c r="J844" i="4"/>
  <c r="I845" i="4"/>
  <c r="J845" i="4"/>
  <c r="I846" i="4"/>
  <c r="J846" i="4"/>
  <c r="I847" i="4"/>
  <c r="J847" i="4"/>
  <c r="I848" i="4"/>
  <c r="J848" i="4"/>
  <c r="I849" i="4"/>
  <c r="J849" i="4"/>
  <c r="I850" i="4"/>
  <c r="J850" i="4"/>
  <c r="I851" i="4"/>
  <c r="J851" i="4"/>
  <c r="I852" i="4"/>
  <c r="J852" i="4"/>
  <c r="I853" i="4"/>
  <c r="J853" i="4"/>
  <c r="I854" i="4"/>
  <c r="J854" i="4"/>
  <c r="I855" i="4"/>
  <c r="J855" i="4"/>
  <c r="I856" i="4"/>
  <c r="J856" i="4"/>
  <c r="I857" i="4"/>
  <c r="J857" i="4"/>
  <c r="I858" i="4"/>
  <c r="J858" i="4"/>
  <c r="I859" i="4"/>
  <c r="J859" i="4"/>
  <c r="I860" i="4"/>
  <c r="J860" i="4"/>
  <c r="I861" i="4"/>
  <c r="J861" i="4"/>
  <c r="I862" i="4"/>
  <c r="J862" i="4"/>
  <c r="I863" i="4"/>
  <c r="J863" i="4"/>
  <c r="I864" i="4"/>
  <c r="J864" i="4"/>
  <c r="I865" i="4"/>
  <c r="J865" i="4"/>
  <c r="I866" i="4"/>
  <c r="J866" i="4"/>
  <c r="I867" i="4"/>
  <c r="J867" i="4"/>
  <c r="I868" i="4"/>
  <c r="J868" i="4"/>
  <c r="I869" i="4"/>
  <c r="J869" i="4"/>
  <c r="I870" i="4"/>
  <c r="J870" i="4"/>
  <c r="I871" i="4"/>
  <c r="J871" i="4"/>
  <c r="I872" i="4"/>
  <c r="J872" i="4"/>
  <c r="I873" i="4"/>
  <c r="J873" i="4"/>
  <c r="I874" i="4"/>
  <c r="J874" i="4"/>
  <c r="I875" i="4"/>
  <c r="J875" i="4"/>
  <c r="I876" i="4"/>
  <c r="J876" i="4"/>
  <c r="I877" i="4"/>
  <c r="J877" i="4"/>
  <c r="I878" i="4"/>
  <c r="J878" i="4"/>
  <c r="I879" i="4"/>
  <c r="J879" i="4"/>
  <c r="I880" i="4"/>
  <c r="J880" i="4"/>
  <c r="I881" i="4"/>
  <c r="J881" i="4"/>
  <c r="I882" i="4"/>
  <c r="J882" i="4"/>
  <c r="I883" i="4"/>
  <c r="J883" i="4"/>
  <c r="I884" i="4"/>
  <c r="J884" i="4"/>
  <c r="I885" i="4"/>
  <c r="J885" i="4"/>
  <c r="I886" i="4"/>
  <c r="J886" i="4"/>
  <c r="I887" i="4"/>
  <c r="J887" i="4"/>
  <c r="I888" i="4"/>
  <c r="J888" i="4"/>
  <c r="I889" i="4"/>
  <c r="J889" i="4"/>
  <c r="I890" i="4"/>
  <c r="J890" i="4"/>
  <c r="I891" i="4"/>
  <c r="J891" i="4"/>
  <c r="I892" i="4"/>
  <c r="J892" i="4"/>
  <c r="I893" i="4"/>
  <c r="J893" i="4"/>
  <c r="I894" i="4"/>
  <c r="J894" i="4"/>
  <c r="I895" i="4"/>
  <c r="J895" i="4"/>
  <c r="I896" i="4"/>
  <c r="J896" i="4"/>
  <c r="I897" i="4"/>
  <c r="J897" i="4"/>
  <c r="I898" i="4"/>
  <c r="J898" i="4"/>
  <c r="I899" i="4"/>
  <c r="J899" i="4"/>
  <c r="I900" i="4"/>
  <c r="J900" i="4"/>
  <c r="I901" i="4"/>
  <c r="J901" i="4"/>
  <c r="I902" i="4"/>
  <c r="J902" i="4"/>
  <c r="I903" i="4"/>
  <c r="J903" i="4"/>
  <c r="I904" i="4"/>
  <c r="J904" i="4"/>
  <c r="I905" i="4"/>
  <c r="J905" i="4"/>
  <c r="I906" i="4"/>
  <c r="J906" i="4"/>
  <c r="I907" i="4"/>
  <c r="J907" i="4"/>
  <c r="I908" i="4"/>
  <c r="J908" i="4"/>
  <c r="I909" i="4"/>
  <c r="J909" i="4"/>
  <c r="I910" i="4"/>
  <c r="J910" i="4"/>
  <c r="I911" i="4"/>
  <c r="J911" i="4"/>
  <c r="I912" i="4"/>
  <c r="J912" i="4"/>
  <c r="I913" i="4"/>
  <c r="J913" i="4"/>
  <c r="I914" i="4"/>
  <c r="J914" i="4"/>
  <c r="I915" i="4"/>
  <c r="J915" i="4"/>
  <c r="I916" i="4"/>
  <c r="J916" i="4"/>
  <c r="J917" i="4"/>
  <c r="I918" i="4"/>
  <c r="J918" i="4"/>
  <c r="J919" i="4"/>
  <c r="I920" i="4"/>
  <c r="J920" i="4"/>
  <c r="I921" i="4"/>
  <c r="J921" i="4"/>
  <c r="I922" i="4"/>
  <c r="J922" i="4"/>
  <c r="G14" i="4"/>
  <c r="G59" i="4"/>
  <c r="G113" i="4"/>
  <c r="G167" i="4"/>
  <c r="F239" i="4"/>
  <c r="F245" i="4"/>
  <c r="G246" i="4"/>
  <c r="F248" i="4"/>
  <c r="G248" i="4"/>
  <c r="F249" i="4"/>
  <c r="G249" i="4"/>
  <c r="F285" i="4"/>
  <c r="G285" i="4"/>
  <c r="F286" i="4"/>
  <c r="G286" i="4"/>
  <c r="F287" i="4"/>
  <c r="G287" i="4"/>
  <c r="F288" i="4"/>
  <c r="G288" i="4"/>
  <c r="F289" i="4"/>
  <c r="F295" i="4"/>
  <c r="F307" i="4"/>
  <c r="G307" i="4"/>
  <c r="F308" i="4"/>
  <c r="G308" i="4"/>
  <c r="F309" i="4"/>
  <c r="G309" i="4"/>
  <c r="G317" i="4"/>
  <c r="G335" i="4"/>
  <c r="G353" i="4"/>
  <c r="G371" i="4"/>
  <c r="G389" i="4"/>
  <c r="G407" i="4"/>
  <c r="G425" i="4"/>
  <c r="G443" i="4"/>
  <c r="F456" i="4"/>
  <c r="G456" i="4"/>
  <c r="T11" i="3"/>
  <c r="F11" i="4" s="1"/>
  <c r="T12" i="3"/>
  <c r="F12" i="4" s="1"/>
  <c r="T13" i="3"/>
  <c r="F13" i="4" s="1"/>
  <c r="T14" i="3"/>
  <c r="F14" i="4" s="1"/>
  <c r="T15" i="3"/>
  <c r="F15" i="4" s="1"/>
  <c r="T16" i="3"/>
  <c r="F16" i="4" s="1"/>
  <c r="T17" i="3"/>
  <c r="F17" i="4" s="1"/>
  <c r="T18" i="3"/>
  <c r="F18" i="4" s="1"/>
  <c r="T19" i="3"/>
  <c r="F19" i="4" s="1"/>
  <c r="T20" i="3"/>
  <c r="F20" i="4" s="1"/>
  <c r="T21" i="3"/>
  <c r="F21" i="4" s="1"/>
  <c r="T22" i="3"/>
  <c r="F22" i="4" s="1"/>
  <c r="T23" i="3"/>
  <c r="F23" i="4" s="1"/>
  <c r="T24" i="3"/>
  <c r="F24" i="4" s="1"/>
  <c r="T25" i="3"/>
  <c r="F25" i="4" s="1"/>
  <c r="T26" i="3"/>
  <c r="F26" i="4" s="1"/>
  <c r="T27" i="3"/>
  <c r="F27" i="4" s="1"/>
  <c r="T28" i="3"/>
  <c r="F28" i="4" s="1"/>
  <c r="T29" i="3"/>
  <c r="F29" i="4" s="1"/>
  <c r="T30" i="3"/>
  <c r="F30" i="4" s="1"/>
  <c r="T31" i="3"/>
  <c r="F31" i="4" s="1"/>
  <c r="T32" i="3"/>
  <c r="F32" i="4" s="1"/>
  <c r="T33" i="3"/>
  <c r="F33" i="4" s="1"/>
  <c r="T34" i="3"/>
  <c r="F34" i="4" s="1"/>
  <c r="T35" i="3"/>
  <c r="F35" i="4" s="1"/>
  <c r="T36" i="3"/>
  <c r="F36" i="4" s="1"/>
  <c r="T37" i="3"/>
  <c r="F37" i="4" s="1"/>
  <c r="T38" i="3"/>
  <c r="F38" i="4" s="1"/>
  <c r="T39" i="3"/>
  <c r="F39" i="4" s="1"/>
  <c r="T40" i="3"/>
  <c r="F40" i="4" s="1"/>
  <c r="T41" i="3"/>
  <c r="F41" i="4" s="1"/>
  <c r="T42" i="3"/>
  <c r="F42" i="4" s="1"/>
  <c r="T43" i="3"/>
  <c r="F43" i="4" s="1"/>
  <c r="T44" i="3"/>
  <c r="F44" i="4" s="1"/>
  <c r="T45" i="3"/>
  <c r="F45" i="4" s="1"/>
  <c r="T46" i="3"/>
  <c r="F46" i="4" s="1"/>
  <c r="T47" i="3"/>
  <c r="F47" i="4" s="1"/>
  <c r="T48" i="3"/>
  <c r="F48" i="4" s="1"/>
  <c r="T49" i="3"/>
  <c r="F49" i="4" s="1"/>
  <c r="T50" i="3"/>
  <c r="F50" i="4" s="1"/>
  <c r="T51" i="3"/>
  <c r="F51" i="4" s="1"/>
  <c r="T52" i="3"/>
  <c r="F52" i="4" s="1"/>
  <c r="T53" i="3"/>
  <c r="F53" i="4" s="1"/>
  <c r="T54" i="3"/>
  <c r="F54" i="4" s="1"/>
  <c r="T55" i="3"/>
  <c r="F55" i="4" s="1"/>
  <c r="T56" i="3"/>
  <c r="F56" i="4" s="1"/>
  <c r="T57" i="3"/>
  <c r="F57" i="4" s="1"/>
  <c r="T58" i="3"/>
  <c r="F58" i="4" s="1"/>
  <c r="T59" i="3"/>
  <c r="F59" i="4" s="1"/>
  <c r="T60" i="3"/>
  <c r="F60" i="4" s="1"/>
  <c r="T61" i="3"/>
  <c r="F61" i="4" s="1"/>
  <c r="T62" i="3"/>
  <c r="F62" i="4" s="1"/>
  <c r="T63" i="3"/>
  <c r="F63" i="4" s="1"/>
  <c r="T64" i="3"/>
  <c r="F64" i="4" s="1"/>
  <c r="T65" i="3"/>
  <c r="F65" i="4" s="1"/>
  <c r="T66" i="3"/>
  <c r="F66" i="4" s="1"/>
  <c r="T67" i="3"/>
  <c r="F67" i="4" s="1"/>
  <c r="T68" i="3"/>
  <c r="F68" i="4" s="1"/>
  <c r="T69" i="3"/>
  <c r="F69" i="4" s="1"/>
  <c r="T70" i="3"/>
  <c r="F70" i="4" s="1"/>
  <c r="T71" i="3"/>
  <c r="F71" i="4" s="1"/>
  <c r="T72" i="3"/>
  <c r="F72" i="4" s="1"/>
  <c r="T73" i="3"/>
  <c r="F73" i="4" s="1"/>
  <c r="T74" i="3"/>
  <c r="F74" i="4" s="1"/>
  <c r="T75" i="3"/>
  <c r="F75" i="4" s="1"/>
  <c r="T76" i="3"/>
  <c r="F76" i="4" s="1"/>
  <c r="T77" i="3"/>
  <c r="F77" i="4" s="1"/>
  <c r="T78" i="3"/>
  <c r="F78" i="4" s="1"/>
  <c r="T79" i="3"/>
  <c r="F79" i="4" s="1"/>
  <c r="T80" i="3"/>
  <c r="F80" i="4" s="1"/>
  <c r="T81" i="3"/>
  <c r="F81" i="4" s="1"/>
  <c r="T82" i="3"/>
  <c r="F82" i="4" s="1"/>
  <c r="T83" i="3"/>
  <c r="F83" i="4" s="1"/>
  <c r="T84" i="3"/>
  <c r="F84" i="4" s="1"/>
  <c r="T85" i="3"/>
  <c r="F85" i="4" s="1"/>
  <c r="T86" i="3"/>
  <c r="F86" i="4" s="1"/>
  <c r="T87" i="3"/>
  <c r="F87" i="4" s="1"/>
  <c r="T88" i="3"/>
  <c r="F88" i="4" s="1"/>
  <c r="T89" i="3"/>
  <c r="F89" i="4" s="1"/>
  <c r="T90" i="3"/>
  <c r="F90" i="4" s="1"/>
  <c r="T91" i="3"/>
  <c r="F91" i="4" s="1"/>
  <c r="T92" i="3"/>
  <c r="F92" i="4" s="1"/>
  <c r="T93" i="3"/>
  <c r="F93" i="4" s="1"/>
  <c r="T94" i="3"/>
  <c r="F94" i="4" s="1"/>
  <c r="T95" i="3"/>
  <c r="F95" i="4" s="1"/>
  <c r="T96" i="3"/>
  <c r="F96" i="4" s="1"/>
  <c r="T97" i="3"/>
  <c r="F97" i="4" s="1"/>
  <c r="T98" i="3"/>
  <c r="F98" i="4" s="1"/>
  <c r="T99" i="3"/>
  <c r="F99" i="4" s="1"/>
  <c r="T100" i="3"/>
  <c r="F100" i="4" s="1"/>
  <c r="T101" i="3"/>
  <c r="F101" i="4" s="1"/>
  <c r="T102" i="3"/>
  <c r="F102" i="4" s="1"/>
  <c r="T103" i="3"/>
  <c r="F103" i="4" s="1"/>
  <c r="T104" i="3"/>
  <c r="F104" i="4" s="1"/>
  <c r="T105" i="3"/>
  <c r="F105" i="4" s="1"/>
  <c r="T106" i="3"/>
  <c r="F106" i="4" s="1"/>
  <c r="T107" i="3"/>
  <c r="F107" i="4" s="1"/>
  <c r="T108" i="3"/>
  <c r="F108" i="4" s="1"/>
  <c r="T109" i="3"/>
  <c r="F109" i="4" s="1"/>
  <c r="T110" i="3"/>
  <c r="F110" i="4" s="1"/>
  <c r="T111" i="3"/>
  <c r="F111" i="4" s="1"/>
  <c r="T112" i="3"/>
  <c r="F112" i="4" s="1"/>
  <c r="T113" i="3"/>
  <c r="F113" i="4" s="1"/>
  <c r="T114" i="3"/>
  <c r="F114" i="4" s="1"/>
  <c r="T115" i="3"/>
  <c r="F115" i="4" s="1"/>
  <c r="T116" i="3"/>
  <c r="F116" i="4" s="1"/>
  <c r="T117" i="3"/>
  <c r="F117" i="4" s="1"/>
  <c r="T118" i="3"/>
  <c r="F118" i="4" s="1"/>
  <c r="T119" i="3"/>
  <c r="F119" i="4" s="1"/>
  <c r="T120" i="3"/>
  <c r="F120" i="4" s="1"/>
  <c r="T121" i="3"/>
  <c r="F121" i="4" s="1"/>
  <c r="T122" i="3"/>
  <c r="F122" i="4" s="1"/>
  <c r="T123" i="3"/>
  <c r="F123" i="4" s="1"/>
  <c r="T124" i="3"/>
  <c r="F124" i="4" s="1"/>
  <c r="T125" i="3"/>
  <c r="F125" i="4" s="1"/>
  <c r="T126" i="3"/>
  <c r="F126" i="4" s="1"/>
  <c r="T127" i="3"/>
  <c r="F127" i="4" s="1"/>
  <c r="T128" i="3"/>
  <c r="F128" i="4" s="1"/>
  <c r="T129" i="3"/>
  <c r="F129" i="4" s="1"/>
  <c r="T130" i="3"/>
  <c r="F130" i="4" s="1"/>
  <c r="T131" i="3"/>
  <c r="F131" i="4" s="1"/>
  <c r="T132" i="3"/>
  <c r="F132" i="4" s="1"/>
  <c r="T133" i="3"/>
  <c r="F133" i="4" s="1"/>
  <c r="T134" i="3"/>
  <c r="F134" i="4" s="1"/>
  <c r="T135" i="3"/>
  <c r="F135" i="4" s="1"/>
  <c r="T136" i="3"/>
  <c r="F136" i="4" s="1"/>
  <c r="T137" i="3"/>
  <c r="F137" i="4" s="1"/>
  <c r="T138" i="3"/>
  <c r="F138" i="4" s="1"/>
  <c r="T139" i="3"/>
  <c r="F139" i="4" s="1"/>
  <c r="T140" i="3"/>
  <c r="F140" i="4" s="1"/>
  <c r="T141" i="3"/>
  <c r="F141" i="4" s="1"/>
  <c r="T142" i="3"/>
  <c r="F142" i="4" s="1"/>
  <c r="T143" i="3"/>
  <c r="F143" i="4" s="1"/>
  <c r="T144" i="3"/>
  <c r="F144" i="4" s="1"/>
  <c r="T145" i="3"/>
  <c r="F145" i="4" s="1"/>
  <c r="T146" i="3"/>
  <c r="F146" i="4" s="1"/>
  <c r="T147" i="3"/>
  <c r="F147" i="4" s="1"/>
  <c r="T148" i="3"/>
  <c r="F148" i="4" s="1"/>
  <c r="T149" i="3"/>
  <c r="F149" i="4" s="1"/>
  <c r="T150" i="3"/>
  <c r="F150" i="4" s="1"/>
  <c r="T151" i="3"/>
  <c r="F151" i="4" s="1"/>
  <c r="T152" i="3"/>
  <c r="F152" i="4" s="1"/>
  <c r="T153" i="3"/>
  <c r="F153" i="4" s="1"/>
  <c r="T154" i="3"/>
  <c r="F154" i="4" s="1"/>
  <c r="T155" i="3"/>
  <c r="F155" i="4" s="1"/>
  <c r="T156" i="3"/>
  <c r="F156" i="4" s="1"/>
  <c r="T157" i="3"/>
  <c r="F157" i="4" s="1"/>
  <c r="T158" i="3"/>
  <c r="F158" i="4" s="1"/>
  <c r="T159" i="3"/>
  <c r="F159" i="4" s="1"/>
  <c r="T160" i="3"/>
  <c r="F160" i="4" s="1"/>
  <c r="T161" i="3"/>
  <c r="F161" i="4" s="1"/>
  <c r="T162" i="3"/>
  <c r="F162" i="4" s="1"/>
  <c r="T163" i="3"/>
  <c r="F163" i="4" s="1"/>
  <c r="T164" i="3"/>
  <c r="F164" i="4" s="1"/>
  <c r="T165" i="3"/>
  <c r="F165" i="4" s="1"/>
  <c r="T166" i="3"/>
  <c r="F166" i="4" s="1"/>
  <c r="T167" i="3"/>
  <c r="F167" i="4" s="1"/>
  <c r="T168" i="3"/>
  <c r="F168" i="4" s="1"/>
  <c r="T169" i="3"/>
  <c r="F169" i="4" s="1"/>
  <c r="T170" i="3"/>
  <c r="F170" i="4" s="1"/>
  <c r="T171" i="3"/>
  <c r="F171" i="4" s="1"/>
  <c r="T172" i="3"/>
  <c r="F172" i="4" s="1"/>
  <c r="T173" i="3"/>
  <c r="F173" i="4" s="1"/>
  <c r="T174" i="3"/>
  <c r="F174" i="4" s="1"/>
  <c r="T175" i="3"/>
  <c r="F175" i="4" s="1"/>
  <c r="T176" i="3"/>
  <c r="F176" i="4" s="1"/>
  <c r="T177" i="3"/>
  <c r="F177" i="4" s="1"/>
  <c r="T178" i="3"/>
  <c r="F178" i="4" s="1"/>
  <c r="T179" i="3"/>
  <c r="F179" i="4" s="1"/>
  <c r="T180" i="3"/>
  <c r="F180" i="4" s="1"/>
  <c r="T181" i="3"/>
  <c r="F181" i="4" s="1"/>
  <c r="T182" i="3"/>
  <c r="F182" i="4" s="1"/>
  <c r="T183" i="3"/>
  <c r="F183" i="4" s="1"/>
  <c r="T184" i="3"/>
  <c r="F184" i="4" s="1"/>
  <c r="T185" i="3"/>
  <c r="F185" i="4" s="1"/>
  <c r="T186" i="3"/>
  <c r="F186" i="4" s="1"/>
  <c r="T187" i="3"/>
  <c r="F187" i="4" s="1"/>
  <c r="T188" i="3"/>
  <c r="F188" i="4" s="1"/>
  <c r="T189" i="3"/>
  <c r="F189" i="4" s="1"/>
  <c r="T190" i="3"/>
  <c r="F190" i="4" s="1"/>
  <c r="T191" i="3"/>
  <c r="F191" i="4" s="1"/>
  <c r="T192" i="3"/>
  <c r="F192" i="4" s="1"/>
  <c r="T193" i="3"/>
  <c r="F193" i="4" s="1"/>
  <c r="T194" i="3"/>
  <c r="F194" i="4" s="1"/>
  <c r="T195" i="3"/>
  <c r="F195" i="4" s="1"/>
  <c r="T196" i="3"/>
  <c r="F196" i="4" s="1"/>
  <c r="T197" i="3"/>
  <c r="F197" i="4" s="1"/>
  <c r="T198" i="3"/>
  <c r="F198" i="4" s="1"/>
  <c r="T199" i="3"/>
  <c r="F199" i="4" s="1"/>
  <c r="T200" i="3"/>
  <c r="F200" i="4" s="1"/>
  <c r="T201" i="3"/>
  <c r="F201" i="4" s="1"/>
  <c r="T202" i="3"/>
  <c r="F202" i="4" s="1"/>
  <c r="T203" i="3"/>
  <c r="F203" i="4" s="1"/>
  <c r="T204" i="3"/>
  <c r="F204" i="4" s="1"/>
  <c r="T205" i="3"/>
  <c r="F205" i="4" s="1"/>
  <c r="T206" i="3"/>
  <c r="F206" i="4" s="1"/>
  <c r="T207" i="3"/>
  <c r="F207" i="4" s="1"/>
  <c r="T208" i="3"/>
  <c r="F208" i="4" s="1"/>
  <c r="T209" i="3"/>
  <c r="F209" i="4" s="1"/>
  <c r="T210" i="3"/>
  <c r="F210" i="4" s="1"/>
  <c r="T211" i="3"/>
  <c r="F211" i="4" s="1"/>
  <c r="T212" i="3"/>
  <c r="F212" i="4" s="1"/>
  <c r="T213" i="3"/>
  <c r="F213" i="4" s="1"/>
  <c r="T214" i="3"/>
  <c r="F214" i="4" s="1"/>
  <c r="T215" i="3"/>
  <c r="F215" i="4" s="1"/>
  <c r="T216" i="3"/>
  <c r="F216" i="4" s="1"/>
  <c r="T217" i="3"/>
  <c r="F217" i="4" s="1"/>
  <c r="T218" i="3"/>
  <c r="F218" i="4" s="1"/>
  <c r="T219" i="3"/>
  <c r="F219" i="4" s="1"/>
  <c r="T220" i="3"/>
  <c r="F220" i="4" s="1"/>
  <c r="T221" i="3"/>
  <c r="F221" i="4" s="1"/>
  <c r="T222" i="3"/>
  <c r="F222" i="4" s="1"/>
  <c r="T223" i="3"/>
  <c r="F223" i="4" s="1"/>
  <c r="T224" i="3"/>
  <c r="F224" i="4" s="1"/>
  <c r="T225" i="3"/>
  <c r="F225" i="4" s="1"/>
  <c r="T226" i="3"/>
  <c r="F226" i="4" s="1"/>
  <c r="T227" i="3"/>
  <c r="F227" i="4" s="1"/>
  <c r="T228" i="3"/>
  <c r="F228" i="4" s="1"/>
  <c r="T229" i="3"/>
  <c r="F229" i="4" s="1"/>
  <c r="T230" i="3"/>
  <c r="F230" i="4" s="1"/>
  <c r="T231" i="3"/>
  <c r="F231" i="4" s="1"/>
  <c r="T232" i="3"/>
  <c r="F232" i="4" s="1"/>
  <c r="T233" i="3"/>
  <c r="F233" i="4" s="1"/>
  <c r="T234" i="3"/>
  <c r="F234" i="4" s="1"/>
  <c r="T235" i="3"/>
  <c r="F235" i="4" s="1"/>
  <c r="T236" i="3"/>
  <c r="F236" i="4" s="1"/>
  <c r="T237" i="3"/>
  <c r="F237" i="4" s="1"/>
  <c r="T238" i="3"/>
  <c r="F238" i="4" s="1"/>
  <c r="T239" i="3"/>
  <c r="T240" i="3"/>
  <c r="F240" i="4" s="1"/>
  <c r="T241" i="3"/>
  <c r="F241" i="4" s="1"/>
  <c r="T242" i="3"/>
  <c r="F242" i="4" s="1"/>
  <c r="T243" i="3"/>
  <c r="F243" i="4" s="1"/>
  <c r="T244" i="3"/>
  <c r="F244" i="4" s="1"/>
  <c r="T245" i="3"/>
  <c r="T246" i="3"/>
  <c r="F246" i="4" s="1"/>
  <c r="T247" i="3"/>
  <c r="F247" i="4" s="1"/>
  <c r="T248" i="3"/>
  <c r="T249" i="3"/>
  <c r="T250" i="3"/>
  <c r="F250" i="4" s="1"/>
  <c r="T251" i="3"/>
  <c r="N10" i="2" s="1"/>
  <c r="T252" i="3"/>
  <c r="N11" i="2" s="1"/>
  <c r="T253" i="3"/>
  <c r="N12" i="2" s="1"/>
  <c r="T254" i="3"/>
  <c r="N13" i="2" s="1"/>
  <c r="T255" i="3"/>
  <c r="N14" i="2" s="1"/>
  <c r="T256" i="3"/>
  <c r="N15" i="2" s="1"/>
  <c r="T257" i="3"/>
  <c r="N16" i="2" s="1"/>
  <c r="T258" i="3"/>
  <c r="N17" i="2" s="1"/>
  <c r="T259" i="3"/>
  <c r="N18" i="2" s="1"/>
  <c r="T260" i="3"/>
  <c r="N19" i="2" s="1"/>
  <c r="T261" i="3"/>
  <c r="N20" i="2" s="1"/>
  <c r="T262" i="3"/>
  <c r="N21" i="2" s="1"/>
  <c r="T263" i="3"/>
  <c r="N22" i="2" s="1"/>
  <c r="T264" i="3"/>
  <c r="N23" i="2" s="1"/>
  <c r="T265" i="3"/>
  <c r="N24" i="2" s="1"/>
  <c r="T266" i="3"/>
  <c r="N25" i="2" s="1"/>
  <c r="T267" i="3"/>
  <c r="N26" i="2" s="1"/>
  <c r="T268" i="3"/>
  <c r="N27" i="2" s="1"/>
  <c r="T269" i="3"/>
  <c r="N28" i="2" s="1"/>
  <c r="T270" i="3"/>
  <c r="N29" i="2" s="1"/>
  <c r="T271" i="3"/>
  <c r="N30" i="2" s="1"/>
  <c r="T272" i="3"/>
  <c r="N31" i="2" s="1"/>
  <c r="T273" i="3"/>
  <c r="N32" i="2" s="1"/>
  <c r="T274" i="3"/>
  <c r="N33" i="2" s="1"/>
  <c r="T275" i="3"/>
  <c r="F275" i="4" s="1"/>
  <c r="T276" i="3"/>
  <c r="F276" i="4" s="1"/>
  <c r="T277" i="3"/>
  <c r="F277" i="4" s="1"/>
  <c r="T278" i="3"/>
  <c r="F278" i="4" s="1"/>
  <c r="T279" i="3"/>
  <c r="F279" i="4" s="1"/>
  <c r="T280" i="3"/>
  <c r="F280" i="4" s="1"/>
  <c r="T281" i="3"/>
  <c r="F281" i="4" s="1"/>
  <c r="T282" i="3"/>
  <c r="F282" i="4" s="1"/>
  <c r="T283" i="3"/>
  <c r="F283" i="4" s="1"/>
  <c r="T284" i="3"/>
  <c r="F284" i="4" s="1"/>
  <c r="T285" i="3"/>
  <c r="T286" i="3"/>
  <c r="T287" i="3"/>
  <c r="T288" i="3"/>
  <c r="T289" i="3"/>
  <c r="T290" i="3"/>
  <c r="F290" i="4" s="1"/>
  <c r="T291" i="3"/>
  <c r="F291" i="4" s="1"/>
  <c r="T292" i="3"/>
  <c r="F292" i="4" s="1"/>
  <c r="T293" i="3"/>
  <c r="F293" i="4" s="1"/>
  <c r="T294" i="3"/>
  <c r="F294" i="4" s="1"/>
  <c r="T295" i="3"/>
  <c r="T296" i="3"/>
  <c r="F296" i="4" s="1"/>
  <c r="T297" i="3"/>
  <c r="F297" i="4" s="1"/>
  <c r="T298" i="3"/>
  <c r="F298" i="4" s="1"/>
  <c r="T299" i="3"/>
  <c r="F299" i="4" s="1"/>
  <c r="T300" i="3"/>
  <c r="F300" i="4" s="1"/>
  <c r="T301" i="3"/>
  <c r="F301" i="4" s="1"/>
  <c r="T302" i="3"/>
  <c r="F302" i="4" s="1"/>
  <c r="T303" i="3"/>
  <c r="F303" i="4" s="1"/>
  <c r="T304" i="3"/>
  <c r="F304" i="4" s="1"/>
  <c r="T305" i="3"/>
  <c r="F305" i="4" s="1"/>
  <c r="T306" i="3"/>
  <c r="F306" i="4" s="1"/>
  <c r="T307" i="3"/>
  <c r="T308" i="3"/>
  <c r="T309" i="3"/>
  <c r="T310" i="3"/>
  <c r="F310" i="4" s="1"/>
  <c r="T311" i="3"/>
  <c r="F311" i="4" s="1"/>
  <c r="T312" i="3"/>
  <c r="F312" i="4" s="1"/>
  <c r="T313" i="3"/>
  <c r="F313" i="4" s="1"/>
  <c r="T314" i="3"/>
  <c r="F314" i="4" s="1"/>
  <c r="T315" i="3"/>
  <c r="F315" i="4" s="1"/>
  <c r="T316" i="3"/>
  <c r="F316" i="4" s="1"/>
  <c r="T317" i="3"/>
  <c r="F317" i="4" s="1"/>
  <c r="T318" i="3"/>
  <c r="F318" i="4" s="1"/>
  <c r="T319" i="3"/>
  <c r="F319" i="4" s="1"/>
  <c r="T320" i="3"/>
  <c r="F320" i="4" s="1"/>
  <c r="T321" i="3"/>
  <c r="F321" i="4" s="1"/>
  <c r="T322" i="3"/>
  <c r="F322" i="4" s="1"/>
  <c r="T323" i="3"/>
  <c r="F323" i="4" s="1"/>
  <c r="T324" i="3"/>
  <c r="F324" i="4" s="1"/>
  <c r="T325" i="3"/>
  <c r="F325" i="4" s="1"/>
  <c r="T326" i="3"/>
  <c r="F326" i="4" s="1"/>
  <c r="T327" i="3"/>
  <c r="F327" i="4" s="1"/>
  <c r="T328" i="3"/>
  <c r="F328" i="4" s="1"/>
  <c r="T329" i="3"/>
  <c r="F329" i="4" s="1"/>
  <c r="T330" i="3"/>
  <c r="F330" i="4" s="1"/>
  <c r="T331" i="3"/>
  <c r="F331" i="4" s="1"/>
  <c r="T332" i="3"/>
  <c r="F332" i="4" s="1"/>
  <c r="T333" i="3"/>
  <c r="F333" i="4" s="1"/>
  <c r="T334" i="3"/>
  <c r="F334" i="4" s="1"/>
  <c r="T335" i="3"/>
  <c r="F335" i="4" s="1"/>
  <c r="T336" i="3"/>
  <c r="F336" i="4" s="1"/>
  <c r="T337" i="3"/>
  <c r="F337" i="4" s="1"/>
  <c r="T338" i="3"/>
  <c r="F338" i="4" s="1"/>
  <c r="T339" i="3"/>
  <c r="F339" i="4" s="1"/>
  <c r="T340" i="3"/>
  <c r="F340" i="4" s="1"/>
  <c r="T341" i="3"/>
  <c r="F341" i="4" s="1"/>
  <c r="T342" i="3"/>
  <c r="F342" i="4" s="1"/>
  <c r="T343" i="3"/>
  <c r="F343" i="4" s="1"/>
  <c r="T344" i="3"/>
  <c r="F344" i="4" s="1"/>
  <c r="T345" i="3"/>
  <c r="F345" i="4" s="1"/>
  <c r="T346" i="3"/>
  <c r="F346" i="4" s="1"/>
  <c r="T347" i="3"/>
  <c r="F347" i="4" s="1"/>
  <c r="T348" i="3"/>
  <c r="F348" i="4" s="1"/>
  <c r="T349" i="3"/>
  <c r="F349" i="4" s="1"/>
  <c r="T350" i="3"/>
  <c r="F350" i="4" s="1"/>
  <c r="T351" i="3"/>
  <c r="F351" i="4" s="1"/>
  <c r="T352" i="3"/>
  <c r="F352" i="4" s="1"/>
  <c r="T353" i="3"/>
  <c r="F353" i="4" s="1"/>
  <c r="T354" i="3"/>
  <c r="F354" i="4" s="1"/>
  <c r="T355" i="3"/>
  <c r="F355" i="4" s="1"/>
  <c r="T356" i="3"/>
  <c r="F356" i="4" s="1"/>
  <c r="T357" i="3"/>
  <c r="F357" i="4" s="1"/>
  <c r="T358" i="3"/>
  <c r="F358" i="4" s="1"/>
  <c r="T359" i="3"/>
  <c r="F359" i="4" s="1"/>
  <c r="T360" i="3"/>
  <c r="F360" i="4" s="1"/>
  <c r="T361" i="3"/>
  <c r="F361" i="4" s="1"/>
  <c r="T362" i="3"/>
  <c r="F362" i="4" s="1"/>
  <c r="T363" i="3"/>
  <c r="F363" i="4" s="1"/>
  <c r="T364" i="3"/>
  <c r="F364" i="4" s="1"/>
  <c r="T365" i="3"/>
  <c r="F365" i="4" s="1"/>
  <c r="T366" i="3"/>
  <c r="F366" i="4" s="1"/>
  <c r="T367" i="3"/>
  <c r="F367" i="4" s="1"/>
  <c r="T368" i="3"/>
  <c r="F368" i="4" s="1"/>
  <c r="T369" i="3"/>
  <c r="F369" i="4" s="1"/>
  <c r="T370" i="3"/>
  <c r="F370" i="4" s="1"/>
  <c r="T371" i="3"/>
  <c r="F371" i="4" s="1"/>
  <c r="T372" i="3"/>
  <c r="F372" i="4" s="1"/>
  <c r="T373" i="3"/>
  <c r="F373" i="4" s="1"/>
  <c r="T374" i="3"/>
  <c r="F374" i="4" s="1"/>
  <c r="T375" i="3"/>
  <c r="F375" i="4" s="1"/>
  <c r="T376" i="3"/>
  <c r="F376" i="4" s="1"/>
  <c r="T377" i="3"/>
  <c r="F377" i="4" s="1"/>
  <c r="T378" i="3"/>
  <c r="F378" i="4" s="1"/>
  <c r="T379" i="3"/>
  <c r="F379" i="4" s="1"/>
  <c r="T380" i="3"/>
  <c r="F380" i="4" s="1"/>
  <c r="T381" i="3"/>
  <c r="F381" i="4" s="1"/>
  <c r="T382" i="3"/>
  <c r="F382" i="4" s="1"/>
  <c r="T383" i="3"/>
  <c r="F383" i="4" s="1"/>
  <c r="T384" i="3"/>
  <c r="F384" i="4" s="1"/>
  <c r="T385" i="3"/>
  <c r="F385" i="4" s="1"/>
  <c r="T386" i="3"/>
  <c r="F386" i="4" s="1"/>
  <c r="T387" i="3"/>
  <c r="F387" i="4" s="1"/>
  <c r="T388" i="3"/>
  <c r="F388" i="4" s="1"/>
  <c r="T389" i="3"/>
  <c r="F389" i="4" s="1"/>
  <c r="T390" i="3"/>
  <c r="F390" i="4" s="1"/>
  <c r="T391" i="3"/>
  <c r="F391" i="4" s="1"/>
  <c r="T392" i="3"/>
  <c r="F392" i="4" s="1"/>
  <c r="T393" i="3"/>
  <c r="F393" i="4" s="1"/>
  <c r="T394" i="3"/>
  <c r="F394" i="4" s="1"/>
  <c r="T395" i="3"/>
  <c r="F395" i="4" s="1"/>
  <c r="T396" i="3"/>
  <c r="F396" i="4" s="1"/>
  <c r="T397" i="3"/>
  <c r="F397" i="4" s="1"/>
  <c r="T398" i="3"/>
  <c r="F398" i="4" s="1"/>
  <c r="T399" i="3"/>
  <c r="F399" i="4" s="1"/>
  <c r="T400" i="3"/>
  <c r="F400" i="4" s="1"/>
  <c r="T401" i="3"/>
  <c r="F401" i="4" s="1"/>
  <c r="T402" i="3"/>
  <c r="F402" i="4" s="1"/>
  <c r="T403" i="3"/>
  <c r="F403" i="4" s="1"/>
  <c r="T404" i="3"/>
  <c r="F404" i="4" s="1"/>
  <c r="T405" i="3"/>
  <c r="F405" i="4" s="1"/>
  <c r="T406" i="3"/>
  <c r="F406" i="4" s="1"/>
  <c r="T407" i="3"/>
  <c r="F407" i="4" s="1"/>
  <c r="T408" i="3"/>
  <c r="F408" i="4" s="1"/>
  <c r="T409" i="3"/>
  <c r="F409" i="4" s="1"/>
  <c r="T410" i="3"/>
  <c r="F410" i="4" s="1"/>
  <c r="T411" i="3"/>
  <c r="F411" i="4" s="1"/>
  <c r="T412" i="3"/>
  <c r="F412" i="4" s="1"/>
  <c r="T413" i="3"/>
  <c r="F413" i="4" s="1"/>
  <c r="T414" i="3"/>
  <c r="F414" i="4" s="1"/>
  <c r="T415" i="3"/>
  <c r="F415" i="4" s="1"/>
  <c r="T416" i="3"/>
  <c r="F416" i="4" s="1"/>
  <c r="T417" i="3"/>
  <c r="F417" i="4" s="1"/>
  <c r="T418" i="3"/>
  <c r="F418" i="4" s="1"/>
  <c r="T419" i="3"/>
  <c r="F419" i="4" s="1"/>
  <c r="T420" i="3"/>
  <c r="F420" i="4" s="1"/>
  <c r="T421" i="3"/>
  <c r="F421" i="4" s="1"/>
  <c r="T422" i="3"/>
  <c r="F422" i="4" s="1"/>
  <c r="T423" i="3"/>
  <c r="F423" i="4" s="1"/>
  <c r="T424" i="3"/>
  <c r="F424" i="4" s="1"/>
  <c r="T425" i="3"/>
  <c r="F425" i="4" s="1"/>
  <c r="T426" i="3"/>
  <c r="F426" i="4" s="1"/>
  <c r="T427" i="3"/>
  <c r="F427" i="4" s="1"/>
  <c r="T428" i="3"/>
  <c r="F428" i="4" s="1"/>
  <c r="T429" i="3"/>
  <c r="F429" i="4" s="1"/>
  <c r="T430" i="3"/>
  <c r="F430" i="4" s="1"/>
  <c r="T431" i="3"/>
  <c r="F431" i="4" s="1"/>
  <c r="T432" i="3"/>
  <c r="F432" i="4" s="1"/>
  <c r="T433" i="3"/>
  <c r="F433" i="4" s="1"/>
  <c r="T434" i="3"/>
  <c r="F434" i="4" s="1"/>
  <c r="T435" i="3"/>
  <c r="F435" i="4" s="1"/>
  <c r="T436" i="3"/>
  <c r="F436" i="4" s="1"/>
  <c r="T437" i="3"/>
  <c r="F437" i="4" s="1"/>
  <c r="T438" i="3"/>
  <c r="F438" i="4" s="1"/>
  <c r="T439" i="3"/>
  <c r="F439" i="4" s="1"/>
  <c r="T440" i="3"/>
  <c r="F440" i="4" s="1"/>
  <c r="T441" i="3"/>
  <c r="F441" i="4" s="1"/>
  <c r="T442" i="3"/>
  <c r="F442" i="4" s="1"/>
  <c r="T443" i="3"/>
  <c r="F443" i="4" s="1"/>
  <c r="T444" i="3"/>
  <c r="F444" i="4" s="1"/>
  <c r="T445" i="3"/>
  <c r="F445" i="4" s="1"/>
  <c r="T446" i="3"/>
  <c r="F446" i="4" s="1"/>
  <c r="T447" i="3"/>
  <c r="F447" i="4" s="1"/>
  <c r="T448" i="3"/>
  <c r="F448" i="4" s="1"/>
  <c r="T449" i="3"/>
  <c r="F449" i="4" s="1"/>
  <c r="T450" i="3"/>
  <c r="F450" i="4" s="1"/>
  <c r="T451" i="3"/>
  <c r="F451" i="4" s="1"/>
  <c r="T452" i="3"/>
  <c r="F452" i="4" s="1"/>
  <c r="T453" i="3"/>
  <c r="F453" i="4" s="1"/>
  <c r="T454" i="3"/>
  <c r="F454" i="4" s="1"/>
  <c r="T455" i="3"/>
  <c r="F455" i="4" s="1"/>
  <c r="T456" i="3"/>
  <c r="T457" i="3"/>
  <c r="F457" i="4" s="1"/>
  <c r="T458" i="3"/>
  <c r="F458" i="4" s="1"/>
  <c r="T459" i="3"/>
  <c r="F459" i="4" s="1"/>
  <c r="T460" i="3"/>
  <c r="F460" i="4" s="1"/>
  <c r="T461" i="3"/>
  <c r="F461" i="4" s="1"/>
  <c r="T462" i="3"/>
  <c r="F462" i="4" s="1"/>
  <c r="T463" i="3"/>
  <c r="F463" i="4" s="1"/>
  <c r="T10" i="3"/>
  <c r="F10" i="4" s="1"/>
  <c r="AN15" i="3"/>
  <c r="G15" i="4" s="1"/>
  <c r="AN16" i="3"/>
  <c r="G16" i="4" s="1"/>
  <c r="AN17" i="3"/>
  <c r="G17" i="4" s="1"/>
  <c r="AN18" i="3"/>
  <c r="G18" i="4" s="1"/>
  <c r="AN19" i="3"/>
  <c r="G19" i="4" s="1"/>
  <c r="AN20" i="3"/>
  <c r="G20" i="4" s="1"/>
  <c r="AN21" i="3"/>
  <c r="G21" i="4" s="1"/>
  <c r="AN22" i="3"/>
  <c r="G22" i="4" s="1"/>
  <c r="AN23" i="3"/>
  <c r="G23" i="4" s="1"/>
  <c r="AN24" i="3"/>
  <c r="G24" i="4" s="1"/>
  <c r="AN25" i="3"/>
  <c r="G25" i="4" s="1"/>
  <c r="AN26" i="3"/>
  <c r="G26" i="4" s="1"/>
  <c r="AN27" i="3"/>
  <c r="G27" i="4" s="1"/>
  <c r="AN28" i="3"/>
  <c r="G28" i="4" s="1"/>
  <c r="AN29" i="3"/>
  <c r="G29" i="4" s="1"/>
  <c r="AN30" i="3"/>
  <c r="G30" i="4" s="1"/>
  <c r="AN31" i="3"/>
  <c r="G31" i="4" s="1"/>
  <c r="AN32" i="3"/>
  <c r="G32" i="4" s="1"/>
  <c r="AN33" i="3"/>
  <c r="G33" i="4" s="1"/>
  <c r="AN34" i="3"/>
  <c r="G34" i="4" s="1"/>
  <c r="AN35" i="3"/>
  <c r="G35" i="4" s="1"/>
  <c r="AN36" i="3"/>
  <c r="G36" i="4" s="1"/>
  <c r="AN37" i="3"/>
  <c r="G37" i="4" s="1"/>
  <c r="AN38" i="3"/>
  <c r="G38" i="4" s="1"/>
  <c r="AN39" i="3"/>
  <c r="G39" i="4" s="1"/>
  <c r="AN40" i="3"/>
  <c r="G40" i="4" s="1"/>
  <c r="AN41" i="3"/>
  <c r="G41" i="4" s="1"/>
  <c r="AN42" i="3"/>
  <c r="G42" i="4" s="1"/>
  <c r="AN43" i="3"/>
  <c r="G43" i="4" s="1"/>
  <c r="AN44" i="3"/>
  <c r="G44" i="4" s="1"/>
  <c r="AN45" i="3"/>
  <c r="G45" i="4" s="1"/>
  <c r="AN46" i="3"/>
  <c r="G46" i="4" s="1"/>
  <c r="AN47" i="3"/>
  <c r="G47" i="4" s="1"/>
  <c r="AN48" i="3"/>
  <c r="G48" i="4" s="1"/>
  <c r="AN49" i="3"/>
  <c r="G49" i="4" s="1"/>
  <c r="AN50" i="3"/>
  <c r="G50" i="4" s="1"/>
  <c r="AN51" i="3"/>
  <c r="G51" i="4" s="1"/>
  <c r="AN52" i="3"/>
  <c r="G52" i="4" s="1"/>
  <c r="AN53" i="3"/>
  <c r="G53" i="4" s="1"/>
  <c r="AN54" i="3"/>
  <c r="G54" i="4" s="1"/>
  <c r="AN55" i="3"/>
  <c r="G55" i="4" s="1"/>
  <c r="AN56" i="3"/>
  <c r="G56" i="4" s="1"/>
  <c r="AN57" i="3"/>
  <c r="G57" i="4" s="1"/>
  <c r="AN58" i="3"/>
  <c r="G58" i="4" s="1"/>
  <c r="AN59" i="3"/>
  <c r="AN60" i="3"/>
  <c r="G60" i="4" s="1"/>
  <c r="AN61" i="3"/>
  <c r="G61" i="4" s="1"/>
  <c r="AN62" i="3"/>
  <c r="G62" i="4" s="1"/>
  <c r="AN63" i="3"/>
  <c r="G63" i="4" s="1"/>
  <c r="AN64" i="3"/>
  <c r="G64" i="4" s="1"/>
  <c r="AN65" i="3"/>
  <c r="G65" i="4" s="1"/>
  <c r="AN66" i="3"/>
  <c r="G66" i="4" s="1"/>
  <c r="AN67" i="3"/>
  <c r="G67" i="4" s="1"/>
  <c r="AN68" i="3"/>
  <c r="G68" i="4" s="1"/>
  <c r="AN69" i="3"/>
  <c r="G69" i="4" s="1"/>
  <c r="AN70" i="3"/>
  <c r="G70" i="4" s="1"/>
  <c r="AN71" i="3"/>
  <c r="G71" i="4" s="1"/>
  <c r="AN72" i="3"/>
  <c r="G72" i="4" s="1"/>
  <c r="AN73" i="3"/>
  <c r="G73" i="4" s="1"/>
  <c r="AN74" i="3"/>
  <c r="G74" i="4" s="1"/>
  <c r="AN75" i="3"/>
  <c r="G75" i="4" s="1"/>
  <c r="AN76" i="3"/>
  <c r="G76" i="4" s="1"/>
  <c r="AN77" i="3"/>
  <c r="G77" i="4" s="1"/>
  <c r="AN78" i="3"/>
  <c r="G78" i="4" s="1"/>
  <c r="AN79" i="3"/>
  <c r="G79" i="4" s="1"/>
  <c r="AN80" i="3"/>
  <c r="G80" i="4" s="1"/>
  <c r="AN81" i="3"/>
  <c r="G81" i="4" s="1"/>
  <c r="AN82" i="3"/>
  <c r="G82" i="4" s="1"/>
  <c r="AN83" i="3"/>
  <c r="G83" i="4" s="1"/>
  <c r="AN84" i="3"/>
  <c r="G84" i="4" s="1"/>
  <c r="AN85" i="3"/>
  <c r="G85" i="4" s="1"/>
  <c r="AN86" i="3"/>
  <c r="G86" i="4" s="1"/>
  <c r="AN87" i="3"/>
  <c r="G87" i="4" s="1"/>
  <c r="AN88" i="3"/>
  <c r="G88" i="4" s="1"/>
  <c r="AN89" i="3"/>
  <c r="G89" i="4" s="1"/>
  <c r="AN90" i="3"/>
  <c r="G90" i="4" s="1"/>
  <c r="AN91" i="3"/>
  <c r="G91" i="4" s="1"/>
  <c r="AN92" i="3"/>
  <c r="G92" i="4" s="1"/>
  <c r="AN93" i="3"/>
  <c r="G93" i="4" s="1"/>
  <c r="AN94" i="3"/>
  <c r="G94" i="4" s="1"/>
  <c r="AN95" i="3"/>
  <c r="G95" i="4" s="1"/>
  <c r="AN96" i="3"/>
  <c r="G96" i="4" s="1"/>
  <c r="AN97" i="3"/>
  <c r="G97" i="4" s="1"/>
  <c r="AN98" i="3"/>
  <c r="G98" i="4" s="1"/>
  <c r="AN99" i="3"/>
  <c r="G99" i="4" s="1"/>
  <c r="AN100" i="3"/>
  <c r="G100" i="4" s="1"/>
  <c r="AN101" i="3"/>
  <c r="G101" i="4" s="1"/>
  <c r="AN102" i="3"/>
  <c r="G102" i="4" s="1"/>
  <c r="AN103" i="3"/>
  <c r="G103" i="4" s="1"/>
  <c r="AN104" i="3"/>
  <c r="G104" i="4" s="1"/>
  <c r="AN105" i="3"/>
  <c r="G105" i="4" s="1"/>
  <c r="AN106" i="3"/>
  <c r="G106" i="4" s="1"/>
  <c r="AN107" i="3"/>
  <c r="G107" i="4" s="1"/>
  <c r="AN108" i="3"/>
  <c r="G108" i="4" s="1"/>
  <c r="AN109" i="3"/>
  <c r="G109" i="4" s="1"/>
  <c r="AN110" i="3"/>
  <c r="G110" i="4" s="1"/>
  <c r="AN111" i="3"/>
  <c r="G111" i="4" s="1"/>
  <c r="AN112" i="3"/>
  <c r="G112" i="4" s="1"/>
  <c r="AN113" i="3"/>
  <c r="AN114" i="3"/>
  <c r="G114" i="4" s="1"/>
  <c r="AN115" i="3"/>
  <c r="G115" i="4" s="1"/>
  <c r="AN116" i="3"/>
  <c r="G116" i="4" s="1"/>
  <c r="AN117" i="3"/>
  <c r="G117" i="4" s="1"/>
  <c r="AN118" i="3"/>
  <c r="G118" i="4" s="1"/>
  <c r="AN119" i="3"/>
  <c r="G119" i="4" s="1"/>
  <c r="AN120" i="3"/>
  <c r="G120" i="4" s="1"/>
  <c r="AN121" i="3"/>
  <c r="G121" i="4" s="1"/>
  <c r="AN122" i="3"/>
  <c r="G122" i="4" s="1"/>
  <c r="AN123" i="3"/>
  <c r="G123" i="4" s="1"/>
  <c r="AN124" i="3"/>
  <c r="G124" i="4" s="1"/>
  <c r="AN125" i="3"/>
  <c r="G125" i="4" s="1"/>
  <c r="AN126" i="3"/>
  <c r="G126" i="4" s="1"/>
  <c r="AN127" i="3"/>
  <c r="G127" i="4" s="1"/>
  <c r="AN128" i="3"/>
  <c r="G128" i="4" s="1"/>
  <c r="AN129" i="3"/>
  <c r="G129" i="4" s="1"/>
  <c r="AN130" i="3"/>
  <c r="G130" i="4" s="1"/>
  <c r="AN131" i="3"/>
  <c r="G131" i="4" s="1"/>
  <c r="AN132" i="3"/>
  <c r="G132" i="4" s="1"/>
  <c r="AN133" i="3"/>
  <c r="G133" i="4" s="1"/>
  <c r="AN134" i="3"/>
  <c r="G134" i="4" s="1"/>
  <c r="AN135" i="3"/>
  <c r="G135" i="4" s="1"/>
  <c r="AN136" i="3"/>
  <c r="G136" i="4" s="1"/>
  <c r="AN137" i="3"/>
  <c r="G137" i="4" s="1"/>
  <c r="AN138" i="3"/>
  <c r="G138" i="4" s="1"/>
  <c r="AN139" i="3"/>
  <c r="G139" i="4" s="1"/>
  <c r="AN140" i="3"/>
  <c r="G140" i="4" s="1"/>
  <c r="AN141" i="3"/>
  <c r="G141" i="4" s="1"/>
  <c r="AN142" i="3"/>
  <c r="G142" i="4" s="1"/>
  <c r="AN143" i="3"/>
  <c r="G143" i="4" s="1"/>
  <c r="AN144" i="3"/>
  <c r="G144" i="4" s="1"/>
  <c r="AN145" i="3"/>
  <c r="G145" i="4" s="1"/>
  <c r="AN146" i="3"/>
  <c r="G146" i="4" s="1"/>
  <c r="AN147" i="3"/>
  <c r="G147" i="4" s="1"/>
  <c r="AN148" i="3"/>
  <c r="G148" i="4" s="1"/>
  <c r="AN149" i="3"/>
  <c r="G149" i="4" s="1"/>
  <c r="AN150" i="3"/>
  <c r="G150" i="4" s="1"/>
  <c r="AN151" i="3"/>
  <c r="G151" i="4" s="1"/>
  <c r="AN152" i="3"/>
  <c r="G152" i="4" s="1"/>
  <c r="AN153" i="3"/>
  <c r="G153" i="4" s="1"/>
  <c r="AN154" i="3"/>
  <c r="G154" i="4" s="1"/>
  <c r="AN155" i="3"/>
  <c r="G155" i="4" s="1"/>
  <c r="AN156" i="3"/>
  <c r="G156" i="4" s="1"/>
  <c r="AN157" i="3"/>
  <c r="G157" i="4" s="1"/>
  <c r="AN158" i="3"/>
  <c r="G158" i="4" s="1"/>
  <c r="AN159" i="3"/>
  <c r="G159" i="4" s="1"/>
  <c r="AN160" i="3"/>
  <c r="G160" i="4" s="1"/>
  <c r="AN161" i="3"/>
  <c r="G161" i="4" s="1"/>
  <c r="AN162" i="3"/>
  <c r="G162" i="4" s="1"/>
  <c r="AN163" i="3"/>
  <c r="G163" i="4" s="1"/>
  <c r="AN164" i="3"/>
  <c r="G164" i="4" s="1"/>
  <c r="AN165" i="3"/>
  <c r="G165" i="4" s="1"/>
  <c r="AN166" i="3"/>
  <c r="G166" i="4" s="1"/>
  <c r="AN167" i="3"/>
  <c r="AN168" i="3"/>
  <c r="G168" i="4" s="1"/>
  <c r="AN169" i="3"/>
  <c r="G169" i="4" s="1"/>
  <c r="AN170" i="3"/>
  <c r="G170" i="4" s="1"/>
  <c r="AN171" i="3"/>
  <c r="G171" i="4" s="1"/>
  <c r="AN172" i="3"/>
  <c r="G172" i="4" s="1"/>
  <c r="AN173" i="3"/>
  <c r="G173" i="4" s="1"/>
  <c r="AN174" i="3"/>
  <c r="G174" i="4" s="1"/>
  <c r="AN175" i="3"/>
  <c r="G175" i="4" s="1"/>
  <c r="AN176" i="3"/>
  <c r="G176" i="4" s="1"/>
  <c r="AN177" i="3"/>
  <c r="G177" i="4" s="1"/>
  <c r="AN178" i="3"/>
  <c r="G178" i="4" s="1"/>
  <c r="AN179" i="3"/>
  <c r="G179" i="4" s="1"/>
  <c r="AN180" i="3"/>
  <c r="G180" i="4" s="1"/>
  <c r="AN181" i="3"/>
  <c r="G181" i="4" s="1"/>
  <c r="AN182" i="3"/>
  <c r="G182" i="4" s="1"/>
  <c r="AN183" i="3"/>
  <c r="G183" i="4" s="1"/>
  <c r="AN184" i="3"/>
  <c r="G184" i="4" s="1"/>
  <c r="AN185" i="3"/>
  <c r="G185" i="4" s="1"/>
  <c r="AN186" i="3"/>
  <c r="G186" i="4" s="1"/>
  <c r="AN187" i="3"/>
  <c r="G187" i="4" s="1"/>
  <c r="AN188" i="3"/>
  <c r="G188" i="4" s="1"/>
  <c r="AN189" i="3"/>
  <c r="G189" i="4" s="1"/>
  <c r="AN190" i="3"/>
  <c r="G190" i="4" s="1"/>
  <c r="AN191" i="3"/>
  <c r="G191" i="4" s="1"/>
  <c r="AN192" i="3"/>
  <c r="G192" i="4" s="1"/>
  <c r="AN193" i="3"/>
  <c r="G193" i="4" s="1"/>
  <c r="AN194" i="3"/>
  <c r="G194" i="4" s="1"/>
  <c r="AN195" i="3"/>
  <c r="G195" i="4" s="1"/>
  <c r="AN196" i="3"/>
  <c r="G196" i="4" s="1"/>
  <c r="AN197" i="3"/>
  <c r="G197" i="4" s="1"/>
  <c r="AN198" i="3"/>
  <c r="G198" i="4" s="1"/>
  <c r="AN199" i="3"/>
  <c r="G199" i="4" s="1"/>
  <c r="AN200" i="3"/>
  <c r="G200" i="4" s="1"/>
  <c r="AN201" i="3"/>
  <c r="G201" i="4" s="1"/>
  <c r="AN202" i="3"/>
  <c r="G202" i="4" s="1"/>
  <c r="AN203" i="3"/>
  <c r="G203" i="4" s="1"/>
  <c r="AN204" i="3"/>
  <c r="G204" i="4" s="1"/>
  <c r="AN205" i="3"/>
  <c r="G205" i="4" s="1"/>
  <c r="AN206" i="3"/>
  <c r="G206" i="4" s="1"/>
  <c r="AN207" i="3"/>
  <c r="G207" i="4" s="1"/>
  <c r="AN208" i="3"/>
  <c r="G208" i="4" s="1"/>
  <c r="AN209" i="3"/>
  <c r="G209" i="4" s="1"/>
  <c r="AN210" i="3"/>
  <c r="G210" i="4" s="1"/>
  <c r="AN211" i="3"/>
  <c r="G211" i="4" s="1"/>
  <c r="AN212" i="3"/>
  <c r="G212" i="4" s="1"/>
  <c r="AN213" i="3"/>
  <c r="G213" i="4" s="1"/>
  <c r="AN214" i="3"/>
  <c r="G214" i="4" s="1"/>
  <c r="AN215" i="3"/>
  <c r="G215" i="4" s="1"/>
  <c r="AN216" i="3"/>
  <c r="G216" i="4" s="1"/>
  <c r="AN217" i="3"/>
  <c r="G217" i="4" s="1"/>
  <c r="AN218" i="3"/>
  <c r="G218" i="4" s="1"/>
  <c r="AN219" i="3"/>
  <c r="G219" i="4" s="1"/>
  <c r="AN220" i="3"/>
  <c r="G220" i="4" s="1"/>
  <c r="AN221" i="3"/>
  <c r="G221" i="4" s="1"/>
  <c r="AN222" i="3"/>
  <c r="G222" i="4" s="1"/>
  <c r="AN223" i="3"/>
  <c r="G223" i="4" s="1"/>
  <c r="AN224" i="3"/>
  <c r="G224" i="4" s="1"/>
  <c r="AN225" i="3"/>
  <c r="G225" i="4" s="1"/>
  <c r="AN226" i="3"/>
  <c r="G226" i="4" s="1"/>
  <c r="AN227" i="3"/>
  <c r="G227" i="4" s="1"/>
  <c r="AN228" i="3"/>
  <c r="G228" i="4" s="1"/>
  <c r="AN229" i="3"/>
  <c r="G229" i="4" s="1"/>
  <c r="AN230" i="3"/>
  <c r="G230" i="4" s="1"/>
  <c r="AN231" i="3"/>
  <c r="G231" i="4" s="1"/>
  <c r="AN232" i="3"/>
  <c r="G232" i="4" s="1"/>
  <c r="AN233" i="3"/>
  <c r="G233" i="4" s="1"/>
  <c r="AN234" i="3"/>
  <c r="G234" i="4" s="1"/>
  <c r="AN235" i="3"/>
  <c r="G235" i="4" s="1"/>
  <c r="AN236" i="3"/>
  <c r="G236" i="4" s="1"/>
  <c r="AN237" i="3"/>
  <c r="G237" i="4" s="1"/>
  <c r="AN238" i="3"/>
  <c r="G238" i="4" s="1"/>
  <c r="AN239" i="3"/>
  <c r="G239" i="4" s="1"/>
  <c r="AN240" i="3"/>
  <c r="G240" i="4" s="1"/>
  <c r="AN241" i="3"/>
  <c r="G241" i="4" s="1"/>
  <c r="AN242" i="3"/>
  <c r="G242" i="4" s="1"/>
  <c r="AN243" i="3"/>
  <c r="G243" i="4" s="1"/>
  <c r="AN244" i="3"/>
  <c r="G244" i="4" s="1"/>
  <c r="AN245" i="3"/>
  <c r="G245" i="4" s="1"/>
  <c r="AN246" i="3"/>
  <c r="AN247" i="3"/>
  <c r="G247" i="4" s="1"/>
  <c r="AN248" i="3"/>
  <c r="AN249" i="3"/>
  <c r="AN250" i="3"/>
  <c r="G250" i="4" s="1"/>
  <c r="AN251" i="3"/>
  <c r="G251" i="4" s="1"/>
  <c r="AN252" i="3"/>
  <c r="G252" i="4" s="1"/>
  <c r="AN253" i="3"/>
  <c r="G253" i="4" s="1"/>
  <c r="AN254" i="3"/>
  <c r="G254" i="4" s="1"/>
  <c r="AN255" i="3"/>
  <c r="G255" i="4" s="1"/>
  <c r="AN256" i="3"/>
  <c r="G256" i="4" s="1"/>
  <c r="AN257" i="3"/>
  <c r="G257" i="4" s="1"/>
  <c r="AN258" i="3"/>
  <c r="G258" i="4" s="1"/>
  <c r="AN259" i="3"/>
  <c r="G259" i="4" s="1"/>
  <c r="AN260" i="3"/>
  <c r="G260" i="4" s="1"/>
  <c r="AN261" i="3"/>
  <c r="G261" i="4" s="1"/>
  <c r="AN262" i="3"/>
  <c r="G262" i="4" s="1"/>
  <c r="AN263" i="3"/>
  <c r="G263" i="4" s="1"/>
  <c r="AN264" i="3"/>
  <c r="G264" i="4" s="1"/>
  <c r="AN265" i="3"/>
  <c r="G265" i="4" s="1"/>
  <c r="AN266" i="3"/>
  <c r="G266" i="4" s="1"/>
  <c r="AN267" i="3"/>
  <c r="G267" i="4" s="1"/>
  <c r="AN268" i="3"/>
  <c r="G268" i="4" s="1"/>
  <c r="AN269" i="3"/>
  <c r="G269" i="4" s="1"/>
  <c r="AN270" i="3"/>
  <c r="G270" i="4" s="1"/>
  <c r="AN271" i="3"/>
  <c r="G271" i="4" s="1"/>
  <c r="AN272" i="3"/>
  <c r="G272" i="4" s="1"/>
  <c r="AN273" i="3"/>
  <c r="G273" i="4" s="1"/>
  <c r="AN274" i="3"/>
  <c r="G274" i="4" s="1"/>
  <c r="AN275" i="3"/>
  <c r="G275" i="4" s="1"/>
  <c r="AN276" i="3"/>
  <c r="G276" i="4" s="1"/>
  <c r="AN277" i="3"/>
  <c r="G277" i="4" s="1"/>
  <c r="AN278" i="3"/>
  <c r="G278" i="4" s="1"/>
  <c r="AN279" i="3"/>
  <c r="G279" i="4" s="1"/>
  <c r="AN280" i="3"/>
  <c r="G280" i="4" s="1"/>
  <c r="AN281" i="3"/>
  <c r="G281" i="4" s="1"/>
  <c r="AN282" i="3"/>
  <c r="G282" i="4" s="1"/>
  <c r="AN283" i="3"/>
  <c r="G283" i="4" s="1"/>
  <c r="AN284" i="3"/>
  <c r="G284" i="4" s="1"/>
  <c r="AN285" i="3"/>
  <c r="AN286" i="3"/>
  <c r="AN287" i="3"/>
  <c r="AN288" i="3"/>
  <c r="AN289" i="3"/>
  <c r="G289" i="4" s="1"/>
  <c r="AN290" i="3"/>
  <c r="G290" i="4" s="1"/>
  <c r="AN291" i="3"/>
  <c r="G291" i="4" s="1"/>
  <c r="AN292" i="3"/>
  <c r="G292" i="4" s="1"/>
  <c r="AN293" i="3"/>
  <c r="G293" i="4" s="1"/>
  <c r="AN294" i="3"/>
  <c r="G294" i="4" s="1"/>
  <c r="AN295" i="3"/>
  <c r="G295" i="4" s="1"/>
  <c r="AN296" i="3"/>
  <c r="G296" i="4" s="1"/>
  <c r="AN297" i="3"/>
  <c r="G297" i="4" s="1"/>
  <c r="AN298" i="3"/>
  <c r="G298" i="4" s="1"/>
  <c r="AN299" i="3"/>
  <c r="G299" i="4" s="1"/>
  <c r="AN300" i="3"/>
  <c r="G300" i="4" s="1"/>
  <c r="AN301" i="3"/>
  <c r="G301" i="4" s="1"/>
  <c r="AN302" i="3"/>
  <c r="G302" i="4" s="1"/>
  <c r="AN303" i="3"/>
  <c r="G303" i="4" s="1"/>
  <c r="AN304" i="3"/>
  <c r="G304" i="4" s="1"/>
  <c r="AN305" i="3"/>
  <c r="G305" i="4" s="1"/>
  <c r="AN306" i="3"/>
  <c r="G306" i="4" s="1"/>
  <c r="AN307" i="3"/>
  <c r="AN308" i="3"/>
  <c r="AN309" i="3"/>
  <c r="AN310" i="3"/>
  <c r="G310" i="4" s="1"/>
  <c r="AN311" i="3"/>
  <c r="G311" i="4" s="1"/>
  <c r="AN312" i="3"/>
  <c r="G312" i="4" s="1"/>
  <c r="AN313" i="3"/>
  <c r="G313" i="4" s="1"/>
  <c r="AN314" i="3"/>
  <c r="G314" i="4" s="1"/>
  <c r="AN315" i="3"/>
  <c r="G315" i="4" s="1"/>
  <c r="AN316" i="3"/>
  <c r="G316" i="4" s="1"/>
  <c r="AN317" i="3"/>
  <c r="AN318" i="3"/>
  <c r="G318" i="4" s="1"/>
  <c r="AN319" i="3"/>
  <c r="G319" i="4" s="1"/>
  <c r="AN320" i="3"/>
  <c r="G320" i="4" s="1"/>
  <c r="AN321" i="3"/>
  <c r="G321" i="4" s="1"/>
  <c r="AN322" i="3"/>
  <c r="G322" i="4" s="1"/>
  <c r="AN323" i="3"/>
  <c r="G323" i="4" s="1"/>
  <c r="AN324" i="3"/>
  <c r="G324" i="4" s="1"/>
  <c r="AN325" i="3"/>
  <c r="G325" i="4" s="1"/>
  <c r="AN326" i="3"/>
  <c r="G326" i="4" s="1"/>
  <c r="AN327" i="3"/>
  <c r="G327" i="4" s="1"/>
  <c r="AN328" i="3"/>
  <c r="G328" i="4" s="1"/>
  <c r="AN329" i="3"/>
  <c r="G329" i="4" s="1"/>
  <c r="AN330" i="3"/>
  <c r="G330" i="4" s="1"/>
  <c r="AN331" i="3"/>
  <c r="G331" i="4" s="1"/>
  <c r="AN332" i="3"/>
  <c r="G332" i="4" s="1"/>
  <c r="AN333" i="3"/>
  <c r="G333" i="4" s="1"/>
  <c r="AN334" i="3"/>
  <c r="G334" i="4" s="1"/>
  <c r="AN335" i="3"/>
  <c r="AN336" i="3"/>
  <c r="G336" i="4" s="1"/>
  <c r="AN337" i="3"/>
  <c r="G337" i="4" s="1"/>
  <c r="AN338" i="3"/>
  <c r="G338" i="4" s="1"/>
  <c r="AN339" i="3"/>
  <c r="G339" i="4" s="1"/>
  <c r="AN340" i="3"/>
  <c r="G340" i="4" s="1"/>
  <c r="AN341" i="3"/>
  <c r="G341" i="4" s="1"/>
  <c r="AN342" i="3"/>
  <c r="G342" i="4" s="1"/>
  <c r="AN343" i="3"/>
  <c r="G343" i="4" s="1"/>
  <c r="AN344" i="3"/>
  <c r="G344" i="4" s="1"/>
  <c r="AN345" i="3"/>
  <c r="G345" i="4" s="1"/>
  <c r="AN346" i="3"/>
  <c r="G346" i="4" s="1"/>
  <c r="AN347" i="3"/>
  <c r="G347" i="4" s="1"/>
  <c r="AN348" i="3"/>
  <c r="G348" i="4" s="1"/>
  <c r="AN349" i="3"/>
  <c r="G349" i="4" s="1"/>
  <c r="AN350" i="3"/>
  <c r="G350" i="4" s="1"/>
  <c r="AN351" i="3"/>
  <c r="G351" i="4" s="1"/>
  <c r="AN352" i="3"/>
  <c r="G352" i="4" s="1"/>
  <c r="AN353" i="3"/>
  <c r="AN354" i="3"/>
  <c r="G354" i="4" s="1"/>
  <c r="AN355" i="3"/>
  <c r="G355" i="4" s="1"/>
  <c r="AN356" i="3"/>
  <c r="G356" i="4" s="1"/>
  <c r="AN357" i="3"/>
  <c r="G357" i="4" s="1"/>
  <c r="AN358" i="3"/>
  <c r="G358" i="4" s="1"/>
  <c r="AN359" i="3"/>
  <c r="G359" i="4" s="1"/>
  <c r="AN360" i="3"/>
  <c r="G360" i="4" s="1"/>
  <c r="AN361" i="3"/>
  <c r="G361" i="4" s="1"/>
  <c r="AN362" i="3"/>
  <c r="G362" i="4" s="1"/>
  <c r="AN363" i="3"/>
  <c r="G363" i="4" s="1"/>
  <c r="AN364" i="3"/>
  <c r="G364" i="4" s="1"/>
  <c r="AN365" i="3"/>
  <c r="G365" i="4" s="1"/>
  <c r="AN366" i="3"/>
  <c r="G366" i="4" s="1"/>
  <c r="AN367" i="3"/>
  <c r="G367" i="4" s="1"/>
  <c r="AN368" i="3"/>
  <c r="G368" i="4" s="1"/>
  <c r="AN369" i="3"/>
  <c r="G369" i="4" s="1"/>
  <c r="AN370" i="3"/>
  <c r="G370" i="4" s="1"/>
  <c r="AN371" i="3"/>
  <c r="AN372" i="3"/>
  <c r="G372" i="4" s="1"/>
  <c r="AN373" i="3"/>
  <c r="G373" i="4" s="1"/>
  <c r="AN374" i="3"/>
  <c r="G374" i="4" s="1"/>
  <c r="AN375" i="3"/>
  <c r="G375" i="4" s="1"/>
  <c r="AN376" i="3"/>
  <c r="G376" i="4" s="1"/>
  <c r="AN377" i="3"/>
  <c r="G377" i="4" s="1"/>
  <c r="AN378" i="3"/>
  <c r="G378" i="4" s="1"/>
  <c r="AN379" i="3"/>
  <c r="G379" i="4" s="1"/>
  <c r="AN380" i="3"/>
  <c r="G380" i="4" s="1"/>
  <c r="AN381" i="3"/>
  <c r="G381" i="4" s="1"/>
  <c r="AN382" i="3"/>
  <c r="G382" i="4" s="1"/>
  <c r="AN383" i="3"/>
  <c r="G383" i="4" s="1"/>
  <c r="AN384" i="3"/>
  <c r="G384" i="4" s="1"/>
  <c r="AN385" i="3"/>
  <c r="G385" i="4" s="1"/>
  <c r="AN386" i="3"/>
  <c r="G386" i="4" s="1"/>
  <c r="AN387" i="3"/>
  <c r="G387" i="4" s="1"/>
  <c r="AN388" i="3"/>
  <c r="G388" i="4" s="1"/>
  <c r="AN389" i="3"/>
  <c r="AN390" i="3"/>
  <c r="G390" i="4" s="1"/>
  <c r="AN391" i="3"/>
  <c r="G391" i="4" s="1"/>
  <c r="AN392" i="3"/>
  <c r="G392" i="4" s="1"/>
  <c r="AN393" i="3"/>
  <c r="G393" i="4" s="1"/>
  <c r="AN394" i="3"/>
  <c r="G394" i="4" s="1"/>
  <c r="AN395" i="3"/>
  <c r="G395" i="4" s="1"/>
  <c r="AN396" i="3"/>
  <c r="G396" i="4" s="1"/>
  <c r="AN397" i="3"/>
  <c r="G397" i="4" s="1"/>
  <c r="AN398" i="3"/>
  <c r="G398" i="4" s="1"/>
  <c r="AN399" i="3"/>
  <c r="G399" i="4" s="1"/>
  <c r="AN400" i="3"/>
  <c r="G400" i="4" s="1"/>
  <c r="AN401" i="3"/>
  <c r="G401" i="4" s="1"/>
  <c r="AN402" i="3"/>
  <c r="G402" i="4" s="1"/>
  <c r="AN403" i="3"/>
  <c r="G403" i="4" s="1"/>
  <c r="AN404" i="3"/>
  <c r="G404" i="4" s="1"/>
  <c r="AN405" i="3"/>
  <c r="G405" i="4" s="1"/>
  <c r="AN406" i="3"/>
  <c r="G406" i="4" s="1"/>
  <c r="AN407" i="3"/>
  <c r="AN408" i="3"/>
  <c r="G408" i="4" s="1"/>
  <c r="AN409" i="3"/>
  <c r="G409" i="4" s="1"/>
  <c r="AN410" i="3"/>
  <c r="G410" i="4" s="1"/>
  <c r="AN411" i="3"/>
  <c r="G411" i="4" s="1"/>
  <c r="AN412" i="3"/>
  <c r="G412" i="4" s="1"/>
  <c r="AN413" i="3"/>
  <c r="G413" i="4" s="1"/>
  <c r="AN414" i="3"/>
  <c r="G414" i="4" s="1"/>
  <c r="AN415" i="3"/>
  <c r="G415" i="4" s="1"/>
  <c r="AN416" i="3"/>
  <c r="G416" i="4" s="1"/>
  <c r="AN417" i="3"/>
  <c r="G417" i="4" s="1"/>
  <c r="AN418" i="3"/>
  <c r="G418" i="4" s="1"/>
  <c r="AN419" i="3"/>
  <c r="G419" i="4" s="1"/>
  <c r="AN420" i="3"/>
  <c r="G420" i="4" s="1"/>
  <c r="AN421" i="3"/>
  <c r="G421" i="4" s="1"/>
  <c r="AN422" i="3"/>
  <c r="G422" i="4" s="1"/>
  <c r="AN423" i="3"/>
  <c r="G423" i="4" s="1"/>
  <c r="AN424" i="3"/>
  <c r="G424" i="4" s="1"/>
  <c r="AN425" i="3"/>
  <c r="AN426" i="3"/>
  <c r="G426" i="4" s="1"/>
  <c r="AN427" i="3"/>
  <c r="G427" i="4" s="1"/>
  <c r="AN428" i="3"/>
  <c r="G428" i="4" s="1"/>
  <c r="AN429" i="3"/>
  <c r="G429" i="4" s="1"/>
  <c r="AN430" i="3"/>
  <c r="G430" i="4" s="1"/>
  <c r="AN431" i="3"/>
  <c r="G431" i="4" s="1"/>
  <c r="AN432" i="3"/>
  <c r="G432" i="4" s="1"/>
  <c r="AN433" i="3"/>
  <c r="G433" i="4" s="1"/>
  <c r="AN434" i="3"/>
  <c r="G434" i="4" s="1"/>
  <c r="AN435" i="3"/>
  <c r="G435" i="4" s="1"/>
  <c r="AN436" i="3"/>
  <c r="G436" i="4" s="1"/>
  <c r="AN437" i="3"/>
  <c r="G437" i="4" s="1"/>
  <c r="AN438" i="3"/>
  <c r="G438" i="4" s="1"/>
  <c r="AN439" i="3"/>
  <c r="G439" i="4" s="1"/>
  <c r="AN440" i="3"/>
  <c r="G440" i="4" s="1"/>
  <c r="AN441" i="3"/>
  <c r="G441" i="4" s="1"/>
  <c r="AN442" i="3"/>
  <c r="G442" i="4" s="1"/>
  <c r="AN443" i="3"/>
  <c r="AN444" i="3"/>
  <c r="G444" i="4" s="1"/>
  <c r="AN445" i="3"/>
  <c r="G445" i="4" s="1"/>
  <c r="AN446" i="3"/>
  <c r="G446" i="4" s="1"/>
  <c r="AN447" i="3"/>
  <c r="G447" i="4" s="1"/>
  <c r="AN448" i="3"/>
  <c r="G448" i="4" s="1"/>
  <c r="AN449" i="3"/>
  <c r="G449" i="4" s="1"/>
  <c r="AN450" i="3"/>
  <c r="G450" i="4" s="1"/>
  <c r="AN451" i="3"/>
  <c r="G451" i="4" s="1"/>
  <c r="AN452" i="3"/>
  <c r="G452" i="4" s="1"/>
  <c r="AN453" i="3"/>
  <c r="G453" i="4" s="1"/>
  <c r="AN454" i="3"/>
  <c r="G454" i="4" s="1"/>
  <c r="AN455" i="3"/>
  <c r="G455" i="4" s="1"/>
  <c r="AN456" i="3"/>
  <c r="AN457" i="3"/>
  <c r="G457" i="4" s="1"/>
  <c r="AN458" i="3"/>
  <c r="G458" i="4" s="1"/>
  <c r="AN459" i="3"/>
  <c r="G459" i="4" s="1"/>
  <c r="AN460" i="3"/>
  <c r="G460" i="4" s="1"/>
  <c r="AN461" i="3"/>
  <c r="G461" i="4" s="1"/>
  <c r="AN462" i="3"/>
  <c r="G462" i="4" s="1"/>
  <c r="AN463" i="3"/>
  <c r="G463" i="4" s="1"/>
  <c r="AN11" i="3"/>
  <c r="G11" i="4" s="1"/>
  <c r="AN12" i="3"/>
  <c r="G12" i="4" s="1"/>
  <c r="AN13" i="3"/>
  <c r="G13" i="4" s="1"/>
  <c r="AN14" i="3"/>
  <c r="AN10" i="3"/>
  <c r="G10" i="4" s="1"/>
  <c r="A738" i="4"/>
  <c r="A1197" i="4" s="1"/>
  <c r="A1656" i="4" s="1"/>
  <c r="A2115" i="4" s="1"/>
  <c r="A2574" i="4" s="1"/>
  <c r="A3033" i="4" s="1"/>
  <c r="A3492" i="4" s="1"/>
  <c r="A739" i="4"/>
  <c r="A1198" i="4" s="1"/>
  <c r="A1657" i="4" s="1"/>
  <c r="A2116" i="4" s="1"/>
  <c r="A2575" i="4" s="1"/>
  <c r="A3034" i="4" s="1"/>
  <c r="A3493" i="4" s="1"/>
  <c r="A741" i="4"/>
  <c r="A1200" i="4" s="1"/>
  <c r="A1659" i="4" s="1"/>
  <c r="A2118" i="4" s="1"/>
  <c r="A2577" i="4" s="1"/>
  <c r="A3036" i="4" s="1"/>
  <c r="A3495" i="4" s="1"/>
  <c r="A742" i="4"/>
  <c r="A1201" i="4" s="1"/>
  <c r="A1660" i="4" s="1"/>
  <c r="A2119" i="4" s="1"/>
  <c r="A2578" i="4" s="1"/>
  <c r="A3037" i="4" s="1"/>
  <c r="A3496" i="4" s="1"/>
  <c r="A743" i="4"/>
  <c r="A1202" i="4" s="1"/>
  <c r="A1661" i="4" s="1"/>
  <c r="A2120" i="4" s="1"/>
  <c r="A2579" i="4" s="1"/>
  <c r="A3038" i="4" s="1"/>
  <c r="A3497" i="4" s="1"/>
  <c r="B743" i="4"/>
  <c r="B1202" i="4" s="1"/>
  <c r="B1661" i="4" s="1"/>
  <c r="B2120" i="4" s="1"/>
  <c r="B2579" i="4" s="1"/>
  <c r="B3038" i="4" s="1"/>
  <c r="B3497" i="4" s="1"/>
  <c r="C743" i="4"/>
  <c r="C1202" i="4" s="1"/>
  <c r="C1661" i="4" s="1"/>
  <c r="C2120" i="4" s="1"/>
  <c r="C2579" i="4" s="1"/>
  <c r="C3038" i="4" s="1"/>
  <c r="C3497" i="4" s="1"/>
  <c r="A744" i="4"/>
  <c r="A1203" i="4" s="1"/>
  <c r="A1662" i="4" s="1"/>
  <c r="A2121" i="4" s="1"/>
  <c r="A2580" i="4" s="1"/>
  <c r="A3039" i="4" s="1"/>
  <c r="A3498" i="4" s="1"/>
  <c r="B744" i="4"/>
  <c r="B1203" i="4" s="1"/>
  <c r="B1662" i="4" s="1"/>
  <c r="B2121" i="4" s="1"/>
  <c r="B2580" i="4" s="1"/>
  <c r="B3039" i="4" s="1"/>
  <c r="B3498" i="4" s="1"/>
  <c r="C744" i="4"/>
  <c r="C1203" i="4" s="1"/>
  <c r="C1662" i="4" s="1"/>
  <c r="C2121" i="4" s="1"/>
  <c r="C2580" i="4" s="1"/>
  <c r="C3039" i="4" s="1"/>
  <c r="C3498" i="4" s="1"/>
  <c r="A745" i="4"/>
  <c r="A1204" i="4" s="1"/>
  <c r="A1663" i="4" s="1"/>
  <c r="A2122" i="4" s="1"/>
  <c r="A2581" i="4" s="1"/>
  <c r="A3040" i="4" s="1"/>
  <c r="A3499" i="4" s="1"/>
  <c r="B745" i="4"/>
  <c r="B1204" i="4" s="1"/>
  <c r="B1663" i="4" s="1"/>
  <c r="B2122" i="4" s="1"/>
  <c r="B2581" i="4" s="1"/>
  <c r="B3040" i="4" s="1"/>
  <c r="B3499" i="4" s="1"/>
  <c r="C745" i="4"/>
  <c r="C1204" i="4" s="1"/>
  <c r="C1663" i="4" s="1"/>
  <c r="C2122" i="4" s="1"/>
  <c r="C2581" i="4" s="1"/>
  <c r="C3040" i="4" s="1"/>
  <c r="C3499" i="4" s="1"/>
  <c r="A746" i="4"/>
  <c r="A1205" i="4" s="1"/>
  <c r="A1664" i="4" s="1"/>
  <c r="A2123" i="4" s="1"/>
  <c r="A2582" i="4" s="1"/>
  <c r="A3041" i="4" s="1"/>
  <c r="A3500" i="4" s="1"/>
  <c r="B746" i="4"/>
  <c r="B1205" i="4" s="1"/>
  <c r="B1664" i="4" s="1"/>
  <c r="B2123" i="4" s="1"/>
  <c r="B2582" i="4" s="1"/>
  <c r="B3041" i="4" s="1"/>
  <c r="B3500" i="4" s="1"/>
  <c r="C746" i="4"/>
  <c r="C1205" i="4" s="1"/>
  <c r="C1664" i="4" s="1"/>
  <c r="C2123" i="4" s="1"/>
  <c r="C2582" i="4" s="1"/>
  <c r="C3041" i="4" s="1"/>
  <c r="C3500" i="4" s="1"/>
  <c r="A733" i="4"/>
  <c r="A1192" i="4" s="1"/>
  <c r="A1651" i="4" s="1"/>
  <c r="A2110" i="4" s="1"/>
  <c r="A2569" i="4" s="1"/>
  <c r="A3028" i="4" s="1"/>
  <c r="A3487" i="4" s="1"/>
  <c r="A735" i="4"/>
  <c r="A1194" i="4" s="1"/>
  <c r="A1653" i="4" s="1"/>
  <c r="A2112" i="4" s="1"/>
  <c r="A2571" i="4" s="1"/>
  <c r="A3030" i="4" s="1"/>
  <c r="A3489" i="4" s="1"/>
  <c r="M735" i="4"/>
  <c r="A736" i="4"/>
  <c r="A1195" i="4" s="1"/>
  <c r="A1654" i="4" s="1"/>
  <c r="A2113" i="4" s="1"/>
  <c r="A2572" i="4" s="1"/>
  <c r="A3031" i="4" s="1"/>
  <c r="A3490" i="4" s="1"/>
  <c r="A458" i="4"/>
  <c r="B458" i="4"/>
  <c r="D458" i="4"/>
  <c r="E458" i="4"/>
  <c r="J458" i="4"/>
  <c r="M458" i="4" s="1"/>
  <c r="A459" i="4"/>
  <c r="B459" i="4"/>
  <c r="D459" i="4"/>
  <c r="E459" i="4"/>
  <c r="I459" i="4"/>
  <c r="J459" i="4"/>
  <c r="M459" i="4" s="1"/>
  <c r="A460" i="4"/>
  <c r="B460" i="4"/>
  <c r="D460" i="4"/>
  <c r="E460" i="4"/>
  <c r="I460" i="4"/>
  <c r="J460" i="4"/>
  <c r="M460" i="4" s="1"/>
  <c r="A461" i="4"/>
  <c r="B461" i="4"/>
  <c r="D461" i="4"/>
  <c r="E461" i="4"/>
  <c r="J461" i="4"/>
  <c r="M461" i="4" s="1"/>
  <c r="A462" i="4"/>
  <c r="B462" i="4"/>
  <c r="D462" i="4"/>
  <c r="E462" i="4"/>
  <c r="I462" i="4"/>
  <c r="J462" i="4"/>
  <c r="M462" i="4" s="1"/>
  <c r="A463" i="4"/>
  <c r="B463" i="4"/>
  <c r="D463" i="4"/>
  <c r="E463" i="4"/>
  <c r="I463" i="4"/>
  <c r="J463" i="4"/>
  <c r="M463" i="4" s="1"/>
  <c r="A289" i="4"/>
  <c r="B289" i="4"/>
  <c r="C289" i="4"/>
  <c r="D289" i="4"/>
  <c r="E289" i="4"/>
  <c r="I289" i="4"/>
  <c r="J289" i="4"/>
  <c r="M289" i="4" s="1"/>
  <c r="B290" i="4"/>
  <c r="C290" i="4"/>
  <c r="D290" i="4"/>
  <c r="E290" i="4"/>
  <c r="I290" i="4"/>
  <c r="J290" i="4"/>
  <c r="M290" i="4" s="1"/>
  <c r="B291" i="4"/>
  <c r="C291" i="4"/>
  <c r="D291" i="4"/>
  <c r="E291" i="4"/>
  <c r="I291" i="4"/>
  <c r="J291" i="4"/>
  <c r="M291" i="4" s="1"/>
  <c r="B292" i="4"/>
  <c r="C292" i="4"/>
  <c r="D292" i="4"/>
  <c r="E292" i="4"/>
  <c r="I292" i="4"/>
  <c r="J292" i="4"/>
  <c r="M292" i="4" s="1"/>
  <c r="B293" i="4"/>
  <c r="C293" i="4"/>
  <c r="D293" i="4"/>
  <c r="E293" i="4"/>
  <c r="I293" i="4"/>
  <c r="J293" i="4"/>
  <c r="M293" i="4" s="1"/>
  <c r="B294" i="4"/>
  <c r="C294" i="4"/>
  <c r="D294" i="4"/>
  <c r="E294" i="4"/>
  <c r="I294" i="4"/>
  <c r="J294" i="4"/>
  <c r="M294" i="4" s="1"/>
  <c r="A295" i="4"/>
  <c r="B295" i="4"/>
  <c r="C295" i="4"/>
  <c r="D295" i="4"/>
  <c r="E295" i="4"/>
  <c r="I295" i="4"/>
  <c r="J295" i="4"/>
  <c r="M295" i="4" s="1"/>
  <c r="B296" i="4"/>
  <c r="C296" i="4"/>
  <c r="D296" i="4"/>
  <c r="E296" i="4"/>
  <c r="I296" i="4"/>
  <c r="J296" i="4"/>
  <c r="M296" i="4" s="1"/>
  <c r="B297" i="4"/>
  <c r="C297" i="4"/>
  <c r="D297" i="4"/>
  <c r="E297" i="4"/>
  <c r="I297" i="4"/>
  <c r="J297" i="4"/>
  <c r="M297" i="4" s="1"/>
  <c r="B298" i="4"/>
  <c r="C298" i="4"/>
  <c r="D298" i="4"/>
  <c r="E298" i="4"/>
  <c r="I298" i="4"/>
  <c r="J298" i="4"/>
  <c r="M298" i="4" s="1"/>
  <c r="B299" i="4"/>
  <c r="C299" i="4"/>
  <c r="D299" i="4"/>
  <c r="E299" i="4"/>
  <c r="I299" i="4"/>
  <c r="J299" i="4"/>
  <c r="M299" i="4" s="1"/>
  <c r="B300" i="4"/>
  <c r="C300" i="4"/>
  <c r="D300" i="4"/>
  <c r="E300" i="4"/>
  <c r="I300" i="4"/>
  <c r="J300" i="4"/>
  <c r="M300" i="4" s="1"/>
  <c r="A301" i="4"/>
  <c r="B301" i="4"/>
  <c r="C301" i="4"/>
  <c r="D301" i="4"/>
  <c r="E301" i="4"/>
  <c r="I301" i="4"/>
  <c r="J301" i="4"/>
  <c r="M301" i="4" s="1"/>
  <c r="B302" i="4"/>
  <c r="C302" i="4"/>
  <c r="D302" i="4"/>
  <c r="E302" i="4"/>
  <c r="I302" i="4"/>
  <c r="J302" i="4"/>
  <c r="M302" i="4" s="1"/>
  <c r="B303" i="4"/>
  <c r="C303" i="4"/>
  <c r="D303" i="4"/>
  <c r="E303" i="4"/>
  <c r="I303" i="4"/>
  <c r="J303" i="4"/>
  <c r="M303" i="4" s="1"/>
  <c r="B304" i="4"/>
  <c r="C304" i="4"/>
  <c r="D304" i="4"/>
  <c r="E304" i="4"/>
  <c r="I304" i="4"/>
  <c r="J304" i="4"/>
  <c r="M304" i="4" s="1"/>
  <c r="B305" i="4"/>
  <c r="C305" i="4"/>
  <c r="D305" i="4"/>
  <c r="E305" i="4"/>
  <c r="I305" i="4"/>
  <c r="J305" i="4"/>
  <c r="M305" i="4" s="1"/>
  <c r="B306" i="4"/>
  <c r="C306" i="4"/>
  <c r="D306" i="4"/>
  <c r="E306" i="4"/>
  <c r="I306" i="4"/>
  <c r="J306" i="4"/>
  <c r="M306" i="4" s="1"/>
  <c r="B307" i="4"/>
  <c r="D307" i="4"/>
  <c r="E307" i="4"/>
  <c r="I307" i="4"/>
  <c r="J307" i="4"/>
  <c r="M307" i="4" s="1"/>
  <c r="B308" i="4"/>
  <c r="D308" i="4"/>
  <c r="E308" i="4"/>
  <c r="I308" i="4"/>
  <c r="J308" i="4"/>
  <c r="M308" i="4" s="1"/>
  <c r="B309" i="4"/>
  <c r="D309" i="4"/>
  <c r="E309" i="4"/>
  <c r="I309" i="4"/>
  <c r="J309" i="4"/>
  <c r="M309" i="4" s="1"/>
  <c r="B310" i="4"/>
  <c r="D310" i="4"/>
  <c r="E310" i="4"/>
  <c r="I310" i="4"/>
  <c r="J310" i="4"/>
  <c r="M310" i="4" s="1"/>
  <c r="A311" i="4"/>
  <c r="B311" i="4"/>
  <c r="D311" i="4"/>
  <c r="E311" i="4"/>
  <c r="I311" i="4"/>
  <c r="J311" i="4"/>
  <c r="M311" i="4" s="1"/>
  <c r="B312" i="4"/>
  <c r="D312" i="4"/>
  <c r="E312" i="4"/>
  <c r="I312" i="4"/>
  <c r="J312" i="4"/>
  <c r="M312" i="4" s="1"/>
  <c r="B313" i="4"/>
  <c r="D313" i="4"/>
  <c r="E313" i="4"/>
  <c r="I313" i="4"/>
  <c r="J313" i="4"/>
  <c r="M313" i="4" s="1"/>
  <c r="B314" i="4"/>
  <c r="D314" i="4"/>
  <c r="E314" i="4"/>
  <c r="I314" i="4"/>
  <c r="J314" i="4"/>
  <c r="M314" i="4" s="1"/>
  <c r="B315" i="4"/>
  <c r="D315" i="4"/>
  <c r="E315" i="4"/>
  <c r="I315" i="4"/>
  <c r="J315" i="4"/>
  <c r="M315" i="4" s="1"/>
  <c r="B316" i="4"/>
  <c r="D316" i="4"/>
  <c r="E316" i="4"/>
  <c r="I316" i="4"/>
  <c r="J316" i="4"/>
  <c r="M316" i="4" s="1"/>
  <c r="B317" i="4"/>
  <c r="D317" i="4"/>
  <c r="E317" i="4"/>
  <c r="I317" i="4"/>
  <c r="J317" i="4"/>
  <c r="M317" i="4" s="1"/>
  <c r="A318" i="4"/>
  <c r="B318" i="4"/>
  <c r="D318" i="4"/>
  <c r="E318" i="4"/>
  <c r="I318" i="4"/>
  <c r="J318" i="4"/>
  <c r="M318" i="4" s="1"/>
  <c r="B319" i="4"/>
  <c r="D319" i="4"/>
  <c r="E319" i="4"/>
  <c r="I319" i="4"/>
  <c r="J319" i="4"/>
  <c r="M319" i="4" s="1"/>
  <c r="B320" i="4"/>
  <c r="D320" i="4"/>
  <c r="E320" i="4"/>
  <c r="I320" i="4"/>
  <c r="J320" i="4"/>
  <c r="M320" i="4" s="1"/>
  <c r="B321" i="4"/>
  <c r="D321" i="4"/>
  <c r="E321" i="4"/>
  <c r="I321" i="4"/>
  <c r="J321" i="4"/>
  <c r="M321" i="4" s="1"/>
  <c r="A322" i="4"/>
  <c r="B322" i="4"/>
  <c r="D322" i="4"/>
  <c r="E322" i="4"/>
  <c r="I322" i="4"/>
  <c r="J322" i="4"/>
  <c r="M322" i="4" s="1"/>
  <c r="B323" i="4"/>
  <c r="D323" i="4"/>
  <c r="E323" i="4"/>
  <c r="I323" i="4"/>
  <c r="J323" i="4"/>
  <c r="M323" i="4" s="1"/>
  <c r="B324" i="4"/>
  <c r="D324" i="4"/>
  <c r="E324" i="4"/>
  <c r="I324" i="4"/>
  <c r="J324" i="4"/>
  <c r="M324" i="4" s="1"/>
  <c r="A325" i="4"/>
  <c r="B325" i="4"/>
  <c r="D325" i="4"/>
  <c r="E325" i="4"/>
  <c r="I325" i="4"/>
  <c r="J325" i="4"/>
  <c r="M325" i="4" s="1"/>
  <c r="B326" i="4"/>
  <c r="D326" i="4"/>
  <c r="E326" i="4"/>
  <c r="I326" i="4"/>
  <c r="J326" i="4"/>
  <c r="M326" i="4" s="1"/>
  <c r="B327" i="4"/>
  <c r="D327" i="4"/>
  <c r="E327" i="4"/>
  <c r="I327" i="4"/>
  <c r="J327" i="4"/>
  <c r="M327" i="4" s="1"/>
  <c r="B328" i="4"/>
  <c r="D328" i="4"/>
  <c r="E328" i="4"/>
  <c r="I328" i="4"/>
  <c r="J328" i="4"/>
  <c r="M328" i="4" s="1"/>
  <c r="B329" i="4"/>
  <c r="D329" i="4"/>
  <c r="E329" i="4"/>
  <c r="I329" i="4"/>
  <c r="J329" i="4"/>
  <c r="M329" i="4" s="1"/>
  <c r="B330" i="4"/>
  <c r="D330" i="4"/>
  <c r="E330" i="4"/>
  <c r="I330" i="4"/>
  <c r="J330" i="4"/>
  <c r="M330" i="4" s="1"/>
  <c r="B331" i="4"/>
  <c r="D331" i="4"/>
  <c r="E331" i="4"/>
  <c r="I331" i="4"/>
  <c r="J331" i="4"/>
  <c r="M331" i="4" s="1"/>
  <c r="B332" i="4"/>
  <c r="D332" i="4"/>
  <c r="E332" i="4"/>
  <c r="I332" i="4"/>
  <c r="J332" i="4"/>
  <c r="M332" i="4" s="1"/>
  <c r="B333" i="4"/>
  <c r="D333" i="4"/>
  <c r="E333" i="4"/>
  <c r="I333" i="4"/>
  <c r="J333" i="4"/>
  <c r="M333" i="4" s="1"/>
  <c r="B334" i="4"/>
  <c r="D334" i="4"/>
  <c r="E334" i="4"/>
  <c r="I334" i="4"/>
  <c r="J334" i="4"/>
  <c r="M334" i="4" s="1"/>
  <c r="B335" i="4"/>
  <c r="D335" i="4"/>
  <c r="E335" i="4"/>
  <c r="I335" i="4"/>
  <c r="J335" i="4"/>
  <c r="M335" i="4" s="1"/>
  <c r="B336" i="4"/>
  <c r="D336" i="4"/>
  <c r="E336" i="4"/>
  <c r="I336" i="4"/>
  <c r="J336" i="4"/>
  <c r="M336" i="4" s="1"/>
  <c r="A337" i="4"/>
  <c r="B337" i="4"/>
  <c r="D337" i="4"/>
  <c r="E337" i="4"/>
  <c r="I337" i="4"/>
  <c r="J337" i="4"/>
  <c r="M337" i="4" s="1"/>
  <c r="B338" i="4"/>
  <c r="D338" i="4"/>
  <c r="E338" i="4"/>
  <c r="I338" i="4"/>
  <c r="J338" i="4"/>
  <c r="M338" i="4" s="1"/>
  <c r="A339" i="4"/>
  <c r="B339" i="4"/>
  <c r="D339" i="4"/>
  <c r="E339" i="4"/>
  <c r="I339" i="4"/>
  <c r="J339" i="4"/>
  <c r="M339" i="4" s="1"/>
  <c r="B340" i="4"/>
  <c r="D340" i="4"/>
  <c r="E340" i="4"/>
  <c r="I340" i="4"/>
  <c r="J340" i="4"/>
  <c r="M340" i="4" s="1"/>
  <c r="B341" i="4"/>
  <c r="D341" i="4"/>
  <c r="E341" i="4"/>
  <c r="I341" i="4"/>
  <c r="J341" i="4"/>
  <c r="M341" i="4" s="1"/>
  <c r="A342" i="4"/>
  <c r="B342" i="4"/>
  <c r="D342" i="4"/>
  <c r="E342" i="4"/>
  <c r="I342" i="4"/>
  <c r="J342" i="4"/>
  <c r="M342" i="4" s="1"/>
  <c r="B343" i="4"/>
  <c r="D343" i="4"/>
  <c r="E343" i="4"/>
  <c r="I343" i="4"/>
  <c r="J343" i="4"/>
  <c r="M343" i="4" s="1"/>
  <c r="B344" i="4"/>
  <c r="D344" i="4"/>
  <c r="E344" i="4"/>
  <c r="I344" i="4"/>
  <c r="J344" i="4"/>
  <c r="M344" i="4" s="1"/>
  <c r="A345" i="4"/>
  <c r="B345" i="4"/>
  <c r="D345" i="4"/>
  <c r="E345" i="4"/>
  <c r="I345" i="4"/>
  <c r="J345" i="4"/>
  <c r="M345" i="4" s="1"/>
  <c r="B346" i="4"/>
  <c r="D346" i="4"/>
  <c r="E346" i="4"/>
  <c r="I346" i="4"/>
  <c r="J346" i="4"/>
  <c r="M346" i="4" s="1"/>
  <c r="B347" i="4"/>
  <c r="D347" i="4"/>
  <c r="E347" i="4"/>
  <c r="I347" i="4"/>
  <c r="J347" i="4"/>
  <c r="M347" i="4" s="1"/>
  <c r="B348" i="4"/>
  <c r="D348" i="4"/>
  <c r="E348" i="4"/>
  <c r="I348" i="4"/>
  <c r="J348" i="4"/>
  <c r="M348" i="4" s="1"/>
  <c r="A349" i="4"/>
  <c r="B349" i="4"/>
  <c r="D349" i="4"/>
  <c r="E349" i="4"/>
  <c r="I349" i="4"/>
  <c r="J349" i="4"/>
  <c r="M349" i="4" s="1"/>
  <c r="B350" i="4"/>
  <c r="D350" i="4"/>
  <c r="E350" i="4"/>
  <c r="I350" i="4"/>
  <c r="J350" i="4"/>
  <c r="M350" i="4" s="1"/>
  <c r="B351" i="4"/>
  <c r="D351" i="4"/>
  <c r="E351" i="4"/>
  <c r="I351" i="4"/>
  <c r="J351" i="4"/>
  <c r="M351" i="4" s="1"/>
  <c r="B352" i="4"/>
  <c r="D352" i="4"/>
  <c r="E352" i="4"/>
  <c r="I352" i="4"/>
  <c r="J352" i="4"/>
  <c r="M352" i="4" s="1"/>
  <c r="B353" i="4"/>
  <c r="D353" i="4"/>
  <c r="E353" i="4"/>
  <c r="I353" i="4"/>
  <c r="J353" i="4"/>
  <c r="M353" i="4" s="1"/>
  <c r="B354" i="4"/>
  <c r="D354" i="4"/>
  <c r="E354" i="4"/>
  <c r="I354" i="4"/>
  <c r="J354" i="4"/>
  <c r="M354" i="4" s="1"/>
  <c r="A355" i="4"/>
  <c r="B355" i="4"/>
  <c r="D355" i="4"/>
  <c r="E355" i="4"/>
  <c r="I355" i="4"/>
  <c r="J355" i="4"/>
  <c r="M355" i="4" s="1"/>
  <c r="B356" i="4"/>
  <c r="D356" i="4"/>
  <c r="E356" i="4"/>
  <c r="I356" i="4"/>
  <c r="J356" i="4"/>
  <c r="M356" i="4" s="1"/>
  <c r="A357" i="4"/>
  <c r="B357" i="4"/>
  <c r="D357" i="4"/>
  <c r="E357" i="4"/>
  <c r="I357" i="4"/>
  <c r="J357" i="4"/>
  <c r="M357" i="4" s="1"/>
  <c r="B358" i="4"/>
  <c r="D358" i="4"/>
  <c r="E358" i="4"/>
  <c r="I358" i="4"/>
  <c r="J358" i="4"/>
  <c r="M358" i="4" s="1"/>
  <c r="B359" i="4"/>
  <c r="D359" i="4"/>
  <c r="E359" i="4"/>
  <c r="I359" i="4"/>
  <c r="J359" i="4"/>
  <c r="M359" i="4" s="1"/>
  <c r="B360" i="4"/>
  <c r="D360" i="4"/>
  <c r="E360" i="4"/>
  <c r="I360" i="4"/>
  <c r="J360" i="4"/>
  <c r="M360" i="4" s="1"/>
  <c r="B361" i="4"/>
  <c r="D361" i="4"/>
  <c r="E361" i="4"/>
  <c r="I361" i="4"/>
  <c r="J361" i="4"/>
  <c r="M361" i="4" s="1"/>
  <c r="B362" i="4"/>
  <c r="D362" i="4"/>
  <c r="E362" i="4"/>
  <c r="I362" i="4"/>
  <c r="J362" i="4"/>
  <c r="M362" i="4" s="1"/>
  <c r="B363" i="4"/>
  <c r="D363" i="4"/>
  <c r="E363" i="4"/>
  <c r="I363" i="4"/>
  <c r="J363" i="4"/>
  <c r="M363" i="4" s="1"/>
  <c r="B364" i="4"/>
  <c r="D364" i="4"/>
  <c r="E364" i="4"/>
  <c r="I364" i="4"/>
  <c r="J364" i="4"/>
  <c r="M364" i="4" s="1"/>
  <c r="A365" i="4"/>
  <c r="B365" i="4"/>
  <c r="D365" i="4"/>
  <c r="E365" i="4"/>
  <c r="I365" i="4"/>
  <c r="J365" i="4"/>
  <c r="M365" i="4" s="1"/>
  <c r="B366" i="4"/>
  <c r="D366" i="4"/>
  <c r="E366" i="4"/>
  <c r="I366" i="4"/>
  <c r="J366" i="4"/>
  <c r="M366" i="4" s="1"/>
  <c r="A367" i="4"/>
  <c r="B367" i="4"/>
  <c r="D367" i="4"/>
  <c r="E367" i="4"/>
  <c r="I367" i="4"/>
  <c r="J367" i="4"/>
  <c r="M367" i="4" s="1"/>
  <c r="B368" i="4"/>
  <c r="D368" i="4"/>
  <c r="E368" i="4"/>
  <c r="I368" i="4"/>
  <c r="J368" i="4"/>
  <c r="M368" i="4" s="1"/>
  <c r="B369" i="4"/>
  <c r="D369" i="4"/>
  <c r="E369" i="4"/>
  <c r="I369" i="4"/>
  <c r="J369" i="4"/>
  <c r="M369" i="4" s="1"/>
  <c r="B370" i="4"/>
  <c r="D370" i="4"/>
  <c r="E370" i="4"/>
  <c r="I370" i="4"/>
  <c r="J370" i="4"/>
  <c r="M370" i="4" s="1"/>
  <c r="B371" i="4"/>
  <c r="D371" i="4"/>
  <c r="E371" i="4"/>
  <c r="I371" i="4"/>
  <c r="J371" i="4"/>
  <c r="M371" i="4" s="1"/>
  <c r="B372" i="4"/>
  <c r="D372" i="4"/>
  <c r="E372" i="4"/>
  <c r="I372" i="4"/>
  <c r="J372" i="4"/>
  <c r="M372" i="4" s="1"/>
  <c r="A373" i="4"/>
  <c r="B373" i="4"/>
  <c r="D373" i="4"/>
  <c r="E373" i="4"/>
  <c r="I373" i="4"/>
  <c r="J373" i="4"/>
  <c r="M373" i="4" s="1"/>
  <c r="B374" i="4"/>
  <c r="D374" i="4"/>
  <c r="E374" i="4"/>
  <c r="I374" i="4"/>
  <c r="J374" i="4"/>
  <c r="M374" i="4" s="1"/>
  <c r="B375" i="4"/>
  <c r="D375" i="4"/>
  <c r="E375" i="4"/>
  <c r="I375" i="4"/>
  <c r="J375" i="4"/>
  <c r="M375" i="4" s="1"/>
  <c r="B376" i="4"/>
  <c r="D376" i="4"/>
  <c r="E376" i="4"/>
  <c r="I376" i="4"/>
  <c r="J376" i="4"/>
  <c r="M376" i="4" s="1"/>
  <c r="A377" i="4"/>
  <c r="B377" i="4"/>
  <c r="D377" i="4"/>
  <c r="E377" i="4"/>
  <c r="I377" i="4"/>
  <c r="J377" i="4"/>
  <c r="M377" i="4" s="1"/>
  <c r="B378" i="4"/>
  <c r="D378" i="4"/>
  <c r="E378" i="4"/>
  <c r="I378" i="4"/>
  <c r="J378" i="4"/>
  <c r="M378" i="4" s="1"/>
  <c r="B379" i="4"/>
  <c r="D379" i="4"/>
  <c r="E379" i="4"/>
  <c r="I379" i="4"/>
  <c r="J379" i="4"/>
  <c r="M379" i="4" s="1"/>
  <c r="B380" i="4"/>
  <c r="D380" i="4"/>
  <c r="E380" i="4"/>
  <c r="I380" i="4"/>
  <c r="J380" i="4"/>
  <c r="M380" i="4" s="1"/>
  <c r="A381" i="4"/>
  <c r="B381" i="4"/>
  <c r="D381" i="4"/>
  <c r="E381" i="4"/>
  <c r="I381" i="4"/>
  <c r="J381" i="4"/>
  <c r="M381" i="4" s="1"/>
  <c r="B382" i="4"/>
  <c r="D382" i="4"/>
  <c r="E382" i="4"/>
  <c r="I382" i="4"/>
  <c r="J382" i="4"/>
  <c r="M382" i="4" s="1"/>
  <c r="A383" i="4"/>
  <c r="B383" i="4"/>
  <c r="D383" i="4"/>
  <c r="E383" i="4"/>
  <c r="I383" i="4"/>
  <c r="J383" i="4"/>
  <c r="M383" i="4" s="1"/>
  <c r="B384" i="4"/>
  <c r="D384" i="4"/>
  <c r="E384" i="4"/>
  <c r="I384" i="4"/>
  <c r="J384" i="4"/>
  <c r="M384" i="4" s="1"/>
  <c r="B385" i="4"/>
  <c r="D385" i="4"/>
  <c r="E385" i="4"/>
  <c r="I385" i="4"/>
  <c r="J385" i="4"/>
  <c r="M385" i="4" s="1"/>
  <c r="A386" i="4"/>
  <c r="B386" i="4"/>
  <c r="D386" i="4"/>
  <c r="E386" i="4"/>
  <c r="I386" i="4"/>
  <c r="J386" i="4"/>
  <c r="M386" i="4" s="1"/>
  <c r="B387" i="4"/>
  <c r="D387" i="4"/>
  <c r="E387" i="4"/>
  <c r="I387" i="4"/>
  <c r="J387" i="4"/>
  <c r="M387" i="4" s="1"/>
  <c r="B388" i="4"/>
  <c r="D388" i="4"/>
  <c r="E388" i="4"/>
  <c r="I388" i="4"/>
  <c r="J388" i="4"/>
  <c r="M388" i="4" s="1"/>
  <c r="A389" i="4"/>
  <c r="B389" i="4"/>
  <c r="D389" i="4"/>
  <c r="E389" i="4"/>
  <c r="I389" i="4"/>
  <c r="J389" i="4"/>
  <c r="M389" i="4" s="1"/>
  <c r="B390" i="4"/>
  <c r="D390" i="4"/>
  <c r="E390" i="4"/>
  <c r="I390" i="4"/>
  <c r="J390" i="4"/>
  <c r="M390" i="4" s="1"/>
  <c r="B391" i="4"/>
  <c r="D391" i="4"/>
  <c r="E391" i="4"/>
  <c r="I391" i="4"/>
  <c r="J391" i="4"/>
  <c r="M391" i="4" s="1"/>
  <c r="B392" i="4"/>
  <c r="D392" i="4"/>
  <c r="E392" i="4"/>
  <c r="I392" i="4"/>
  <c r="J392" i="4"/>
  <c r="M392" i="4" s="1"/>
  <c r="B393" i="4"/>
  <c r="D393" i="4"/>
  <c r="E393" i="4"/>
  <c r="I393" i="4"/>
  <c r="J393" i="4"/>
  <c r="M393" i="4" s="1"/>
  <c r="B394" i="4"/>
  <c r="D394" i="4"/>
  <c r="E394" i="4"/>
  <c r="I394" i="4"/>
  <c r="J394" i="4"/>
  <c r="M394" i="4" s="1"/>
  <c r="B395" i="4"/>
  <c r="D395" i="4"/>
  <c r="E395" i="4"/>
  <c r="I395" i="4"/>
  <c r="J395" i="4"/>
  <c r="M395" i="4" s="1"/>
  <c r="A396" i="4"/>
  <c r="B396" i="4"/>
  <c r="D396" i="4"/>
  <c r="E396" i="4"/>
  <c r="I396" i="4"/>
  <c r="J396" i="4"/>
  <c r="M396" i="4" s="1"/>
  <c r="B397" i="4"/>
  <c r="D397" i="4"/>
  <c r="E397" i="4"/>
  <c r="I397" i="4"/>
  <c r="J397" i="4"/>
  <c r="M397" i="4" s="1"/>
  <c r="B398" i="4"/>
  <c r="D398" i="4"/>
  <c r="E398" i="4"/>
  <c r="I398" i="4"/>
  <c r="J398" i="4"/>
  <c r="M398" i="4" s="1"/>
  <c r="B399" i="4"/>
  <c r="D399" i="4"/>
  <c r="E399" i="4"/>
  <c r="I399" i="4"/>
  <c r="J399" i="4"/>
  <c r="M399" i="4" s="1"/>
  <c r="B400" i="4"/>
  <c r="D400" i="4"/>
  <c r="E400" i="4"/>
  <c r="I400" i="4"/>
  <c r="J400" i="4"/>
  <c r="M400" i="4" s="1"/>
  <c r="B401" i="4"/>
  <c r="D401" i="4"/>
  <c r="E401" i="4"/>
  <c r="I401" i="4"/>
  <c r="J401" i="4"/>
  <c r="M401" i="4" s="1"/>
  <c r="B402" i="4"/>
  <c r="D402" i="4"/>
  <c r="E402" i="4"/>
  <c r="I402" i="4"/>
  <c r="J402" i="4"/>
  <c r="M402" i="4" s="1"/>
  <c r="B403" i="4"/>
  <c r="D403" i="4"/>
  <c r="E403" i="4"/>
  <c r="I403" i="4"/>
  <c r="J403" i="4"/>
  <c r="M403" i="4" s="1"/>
  <c r="B404" i="4"/>
  <c r="D404" i="4"/>
  <c r="E404" i="4"/>
  <c r="I404" i="4"/>
  <c r="J404" i="4"/>
  <c r="M404" i="4" s="1"/>
  <c r="A405" i="4"/>
  <c r="B405" i="4"/>
  <c r="D405" i="4"/>
  <c r="E405" i="4"/>
  <c r="I405" i="4"/>
  <c r="J405" i="4"/>
  <c r="M405" i="4" s="1"/>
  <c r="B406" i="4"/>
  <c r="D406" i="4"/>
  <c r="E406" i="4"/>
  <c r="I406" i="4"/>
  <c r="J406" i="4"/>
  <c r="M406" i="4" s="1"/>
  <c r="B407" i="4"/>
  <c r="D407" i="4"/>
  <c r="E407" i="4"/>
  <c r="I407" i="4"/>
  <c r="J407" i="4"/>
  <c r="M407" i="4" s="1"/>
  <c r="A408" i="4"/>
  <c r="B408" i="4"/>
  <c r="D408" i="4"/>
  <c r="E408" i="4"/>
  <c r="I408" i="4"/>
  <c r="J408" i="4"/>
  <c r="M408" i="4" s="1"/>
  <c r="B409" i="4"/>
  <c r="D409" i="4"/>
  <c r="E409" i="4"/>
  <c r="I409" i="4"/>
  <c r="J409" i="4"/>
  <c r="M409" i="4" s="1"/>
  <c r="A410" i="4"/>
  <c r="B410" i="4"/>
  <c r="D410" i="4"/>
  <c r="E410" i="4"/>
  <c r="I410" i="4"/>
  <c r="J410" i="4"/>
  <c r="M410" i="4" s="1"/>
  <c r="B411" i="4"/>
  <c r="D411" i="4"/>
  <c r="E411" i="4"/>
  <c r="I411" i="4"/>
  <c r="J411" i="4"/>
  <c r="M411" i="4" s="1"/>
  <c r="B412" i="4"/>
  <c r="D412" i="4"/>
  <c r="E412" i="4"/>
  <c r="I412" i="4"/>
  <c r="J412" i="4"/>
  <c r="M412" i="4" s="1"/>
  <c r="B413" i="4"/>
  <c r="D413" i="4"/>
  <c r="E413" i="4"/>
  <c r="I413" i="4"/>
  <c r="J413" i="4"/>
  <c r="M413" i="4" s="1"/>
  <c r="B414" i="4"/>
  <c r="D414" i="4"/>
  <c r="E414" i="4"/>
  <c r="I414" i="4"/>
  <c r="J414" i="4"/>
  <c r="M414" i="4" s="1"/>
  <c r="B415" i="4"/>
  <c r="D415" i="4"/>
  <c r="E415" i="4"/>
  <c r="I415" i="4"/>
  <c r="J415" i="4"/>
  <c r="M415" i="4" s="1"/>
  <c r="B416" i="4"/>
  <c r="D416" i="4"/>
  <c r="E416" i="4"/>
  <c r="I416" i="4"/>
  <c r="J416" i="4"/>
  <c r="M416" i="4" s="1"/>
  <c r="B417" i="4"/>
  <c r="D417" i="4"/>
  <c r="E417" i="4"/>
  <c r="I417" i="4"/>
  <c r="J417" i="4"/>
  <c r="M417" i="4" s="1"/>
  <c r="B418" i="4"/>
  <c r="D418" i="4"/>
  <c r="E418" i="4"/>
  <c r="I418" i="4"/>
  <c r="J418" i="4"/>
  <c r="M418" i="4" s="1"/>
  <c r="B419" i="4"/>
  <c r="D419" i="4"/>
  <c r="E419" i="4"/>
  <c r="I419" i="4"/>
  <c r="J419" i="4"/>
  <c r="M419" i="4" s="1"/>
  <c r="B420" i="4"/>
  <c r="D420" i="4"/>
  <c r="E420" i="4"/>
  <c r="I420" i="4"/>
  <c r="J420" i="4"/>
  <c r="M420" i="4" s="1"/>
  <c r="A421" i="4"/>
  <c r="B421" i="4"/>
  <c r="D421" i="4"/>
  <c r="E421" i="4"/>
  <c r="I421" i="4"/>
  <c r="J421" i="4"/>
  <c r="M421" i="4" s="1"/>
  <c r="B422" i="4"/>
  <c r="D422" i="4"/>
  <c r="E422" i="4"/>
  <c r="I422" i="4"/>
  <c r="J422" i="4"/>
  <c r="M422" i="4" s="1"/>
  <c r="B423" i="4"/>
  <c r="D423" i="4"/>
  <c r="E423" i="4"/>
  <c r="I423" i="4"/>
  <c r="J423" i="4"/>
  <c r="M423" i="4" s="1"/>
  <c r="B424" i="4"/>
  <c r="D424" i="4"/>
  <c r="E424" i="4"/>
  <c r="I424" i="4"/>
  <c r="J424" i="4"/>
  <c r="M424" i="4" s="1"/>
  <c r="B425" i="4"/>
  <c r="D425" i="4"/>
  <c r="E425" i="4"/>
  <c r="I425" i="4"/>
  <c r="J425" i="4"/>
  <c r="M425" i="4" s="1"/>
  <c r="B426" i="4"/>
  <c r="D426" i="4"/>
  <c r="E426" i="4"/>
  <c r="I426" i="4"/>
  <c r="J426" i="4"/>
  <c r="M426" i="4" s="1"/>
  <c r="B427" i="4"/>
  <c r="D427" i="4"/>
  <c r="E427" i="4"/>
  <c r="I427" i="4"/>
  <c r="J427" i="4"/>
  <c r="M427" i="4" s="1"/>
  <c r="B428" i="4"/>
  <c r="D428" i="4"/>
  <c r="E428" i="4"/>
  <c r="I428" i="4"/>
  <c r="J428" i="4"/>
  <c r="M428" i="4" s="1"/>
  <c r="B429" i="4"/>
  <c r="D429" i="4"/>
  <c r="E429" i="4"/>
  <c r="I429" i="4"/>
  <c r="J429" i="4"/>
  <c r="M429" i="4" s="1"/>
  <c r="B430" i="4"/>
  <c r="D430" i="4"/>
  <c r="E430" i="4"/>
  <c r="I430" i="4"/>
  <c r="J430" i="4"/>
  <c r="M430" i="4" s="1"/>
  <c r="B431" i="4"/>
  <c r="D431" i="4"/>
  <c r="E431" i="4"/>
  <c r="I431" i="4"/>
  <c r="J431" i="4"/>
  <c r="M431" i="4" s="1"/>
  <c r="B432" i="4"/>
  <c r="D432" i="4"/>
  <c r="E432" i="4"/>
  <c r="I432" i="4"/>
  <c r="J432" i="4"/>
  <c r="M432" i="4" s="1"/>
  <c r="B433" i="4"/>
  <c r="D433" i="4"/>
  <c r="E433" i="4"/>
  <c r="I433" i="4"/>
  <c r="J433" i="4"/>
  <c r="M433" i="4" s="1"/>
  <c r="B434" i="4"/>
  <c r="D434" i="4"/>
  <c r="E434" i="4"/>
  <c r="I434" i="4"/>
  <c r="J434" i="4"/>
  <c r="M434" i="4" s="1"/>
  <c r="B435" i="4"/>
  <c r="D435" i="4"/>
  <c r="E435" i="4"/>
  <c r="I435" i="4"/>
  <c r="J435" i="4"/>
  <c r="M435" i="4" s="1"/>
  <c r="B436" i="4"/>
  <c r="D436" i="4"/>
  <c r="E436" i="4"/>
  <c r="I436" i="4"/>
  <c r="J436" i="4"/>
  <c r="M436" i="4" s="1"/>
  <c r="B437" i="4"/>
  <c r="D437" i="4"/>
  <c r="E437" i="4"/>
  <c r="I437" i="4"/>
  <c r="J437" i="4"/>
  <c r="M437" i="4" s="1"/>
  <c r="B438" i="4"/>
  <c r="D438" i="4"/>
  <c r="E438" i="4"/>
  <c r="I438" i="4"/>
  <c r="J438" i="4"/>
  <c r="M438" i="4" s="1"/>
  <c r="B439" i="4"/>
  <c r="D439" i="4"/>
  <c r="E439" i="4"/>
  <c r="I439" i="4"/>
  <c r="J439" i="4"/>
  <c r="M439" i="4" s="1"/>
  <c r="A440" i="4"/>
  <c r="B440" i="4"/>
  <c r="D440" i="4"/>
  <c r="E440" i="4"/>
  <c r="I440" i="4"/>
  <c r="J440" i="4"/>
  <c r="M440" i="4" s="1"/>
  <c r="B441" i="4"/>
  <c r="D441" i="4"/>
  <c r="E441" i="4"/>
  <c r="I441" i="4"/>
  <c r="J441" i="4"/>
  <c r="M441" i="4" s="1"/>
  <c r="B442" i="4"/>
  <c r="D442" i="4"/>
  <c r="E442" i="4"/>
  <c r="I442" i="4"/>
  <c r="J442" i="4"/>
  <c r="M442" i="4" s="1"/>
  <c r="A443" i="4"/>
  <c r="B443" i="4"/>
  <c r="D443" i="4"/>
  <c r="E443" i="4"/>
  <c r="I443" i="4"/>
  <c r="J443" i="4"/>
  <c r="M443" i="4" s="1"/>
  <c r="B444" i="4"/>
  <c r="D444" i="4"/>
  <c r="E444" i="4"/>
  <c r="I444" i="4"/>
  <c r="J444" i="4"/>
  <c r="M444" i="4" s="1"/>
  <c r="A445" i="4"/>
  <c r="B445" i="4"/>
  <c r="D445" i="4"/>
  <c r="E445" i="4"/>
  <c r="I445" i="4"/>
  <c r="J445" i="4"/>
  <c r="M445" i="4" s="1"/>
  <c r="B446" i="4"/>
  <c r="D446" i="4"/>
  <c r="E446" i="4"/>
  <c r="I446" i="4"/>
  <c r="J446" i="4"/>
  <c r="M446" i="4" s="1"/>
  <c r="B447" i="4"/>
  <c r="D447" i="4"/>
  <c r="E447" i="4"/>
  <c r="I447" i="4"/>
  <c r="J447" i="4"/>
  <c r="M447" i="4" s="1"/>
  <c r="B448" i="4"/>
  <c r="D448" i="4"/>
  <c r="E448" i="4"/>
  <c r="I448" i="4"/>
  <c r="J448" i="4"/>
  <c r="M448" i="4" s="1"/>
  <c r="B449" i="4"/>
  <c r="D449" i="4"/>
  <c r="E449" i="4"/>
  <c r="I449" i="4"/>
  <c r="J449" i="4"/>
  <c r="M449" i="4" s="1"/>
  <c r="A450" i="4"/>
  <c r="B450" i="4"/>
  <c r="D450" i="4"/>
  <c r="E450" i="4"/>
  <c r="I450" i="4"/>
  <c r="J450" i="4"/>
  <c r="M450" i="4" s="1"/>
  <c r="A451" i="4"/>
  <c r="B451" i="4"/>
  <c r="D451" i="4"/>
  <c r="E451" i="4"/>
  <c r="I451" i="4"/>
  <c r="J451" i="4"/>
  <c r="M451" i="4" s="1"/>
  <c r="A452" i="4"/>
  <c r="B452" i="4"/>
  <c r="D452" i="4"/>
  <c r="E452" i="4"/>
  <c r="I452" i="4"/>
  <c r="J452" i="4"/>
  <c r="M452" i="4" s="1"/>
  <c r="B453" i="4"/>
  <c r="D453" i="4"/>
  <c r="E453" i="4"/>
  <c r="I453" i="4"/>
  <c r="J453" i="4"/>
  <c r="M453" i="4" s="1"/>
  <c r="A454" i="4"/>
  <c r="B454" i="4"/>
  <c r="D454" i="4"/>
  <c r="E454" i="4"/>
  <c r="I454" i="4"/>
  <c r="J454" i="4"/>
  <c r="M454" i="4" s="1"/>
  <c r="B455" i="4"/>
  <c r="D455" i="4"/>
  <c r="E455" i="4"/>
  <c r="I455" i="4"/>
  <c r="J455" i="4"/>
  <c r="M455" i="4" s="1"/>
  <c r="D456" i="4"/>
  <c r="E456" i="4"/>
  <c r="I456" i="4"/>
  <c r="J456" i="4"/>
  <c r="M456" i="4" s="1"/>
  <c r="A275" i="4"/>
  <c r="A734" i="4" s="1"/>
  <c r="A1193" i="4" s="1"/>
  <c r="A1652" i="4" s="1"/>
  <c r="A2111" i="4" s="1"/>
  <c r="A2570" i="4" s="1"/>
  <c r="A3029" i="4" s="1"/>
  <c r="A3488" i="4" s="1"/>
  <c r="B275" i="4"/>
  <c r="B734" i="4" s="1"/>
  <c r="B1193" i="4" s="1"/>
  <c r="B1652" i="4" s="1"/>
  <c r="B2111" i="4" s="1"/>
  <c r="B2570" i="4" s="1"/>
  <c r="B3029" i="4" s="1"/>
  <c r="B3488" i="4" s="1"/>
  <c r="C275" i="4"/>
  <c r="C734" i="4" s="1"/>
  <c r="C1193" i="4" s="1"/>
  <c r="C1652" i="4" s="1"/>
  <c r="C2111" i="4" s="1"/>
  <c r="C2570" i="4" s="1"/>
  <c r="C3029" i="4" s="1"/>
  <c r="C3488" i="4" s="1"/>
  <c r="D275" i="4"/>
  <c r="D734" i="4" s="1"/>
  <c r="D1193" i="4" s="1"/>
  <c r="D1652" i="4" s="1"/>
  <c r="D2111" i="4" s="1"/>
  <c r="D2570" i="4" s="1"/>
  <c r="D3029" i="4" s="1"/>
  <c r="D3488" i="4" s="1"/>
  <c r="E275" i="4"/>
  <c r="E734" i="4" s="1"/>
  <c r="E1193" i="4" s="1"/>
  <c r="E1652" i="4" s="1"/>
  <c r="E2111" i="4" s="1"/>
  <c r="E2570" i="4" s="1"/>
  <c r="E3029" i="4" s="1"/>
  <c r="E3488" i="4" s="1"/>
  <c r="I275" i="4"/>
  <c r="J275" i="4"/>
  <c r="M275" i="4" s="1"/>
  <c r="B276" i="4"/>
  <c r="B735" i="4" s="1"/>
  <c r="B1194" i="4" s="1"/>
  <c r="B1653" i="4" s="1"/>
  <c r="B2112" i="4" s="1"/>
  <c r="B2571" i="4" s="1"/>
  <c r="B3030" i="4" s="1"/>
  <c r="B3489" i="4" s="1"/>
  <c r="D276" i="4"/>
  <c r="D735" i="4" s="1"/>
  <c r="D1194" i="4" s="1"/>
  <c r="D1653" i="4" s="1"/>
  <c r="D2112" i="4" s="1"/>
  <c r="D2571" i="4" s="1"/>
  <c r="D3030" i="4" s="1"/>
  <c r="D3489" i="4" s="1"/>
  <c r="I276" i="4"/>
  <c r="J276" i="4"/>
  <c r="M276" i="4" s="1"/>
  <c r="B277" i="4"/>
  <c r="B736" i="4" s="1"/>
  <c r="B1195" i="4" s="1"/>
  <c r="B1654" i="4" s="1"/>
  <c r="B2113" i="4" s="1"/>
  <c r="B2572" i="4" s="1"/>
  <c r="B3031" i="4" s="1"/>
  <c r="B3490" i="4" s="1"/>
  <c r="D277" i="4"/>
  <c r="D736" i="4" s="1"/>
  <c r="D1195" i="4" s="1"/>
  <c r="D1654" i="4" s="1"/>
  <c r="D2113" i="4" s="1"/>
  <c r="D2572" i="4" s="1"/>
  <c r="D3031" i="4" s="1"/>
  <c r="D3490" i="4" s="1"/>
  <c r="E277" i="4"/>
  <c r="E736" i="4" s="1"/>
  <c r="E1195" i="4" s="1"/>
  <c r="E1654" i="4" s="1"/>
  <c r="E2113" i="4" s="1"/>
  <c r="E2572" i="4" s="1"/>
  <c r="E3031" i="4" s="1"/>
  <c r="E3490" i="4" s="1"/>
  <c r="I277" i="4"/>
  <c r="J277" i="4"/>
  <c r="M277" i="4" s="1"/>
  <c r="A278" i="4"/>
  <c r="A737" i="4" s="1"/>
  <c r="A1196" i="4" s="1"/>
  <c r="A1655" i="4" s="1"/>
  <c r="A2114" i="4" s="1"/>
  <c r="A2573" i="4" s="1"/>
  <c r="A3032" i="4" s="1"/>
  <c r="A3491" i="4" s="1"/>
  <c r="B278" i="4"/>
  <c r="B737" i="4" s="1"/>
  <c r="B1196" i="4" s="1"/>
  <c r="B1655" i="4" s="1"/>
  <c r="B2114" i="4" s="1"/>
  <c r="B2573" i="4" s="1"/>
  <c r="B3032" i="4" s="1"/>
  <c r="B3491" i="4" s="1"/>
  <c r="C278" i="4"/>
  <c r="C737" i="4" s="1"/>
  <c r="C1196" i="4" s="1"/>
  <c r="C1655" i="4" s="1"/>
  <c r="C2114" i="4" s="1"/>
  <c r="C2573" i="4" s="1"/>
  <c r="C3032" i="4" s="1"/>
  <c r="C3491" i="4" s="1"/>
  <c r="D278" i="4"/>
  <c r="D737" i="4" s="1"/>
  <c r="D1196" i="4" s="1"/>
  <c r="D1655" i="4" s="1"/>
  <c r="D2114" i="4" s="1"/>
  <c r="D2573" i="4" s="1"/>
  <c r="D3032" i="4" s="1"/>
  <c r="D3491" i="4" s="1"/>
  <c r="I278" i="4"/>
  <c r="J278" i="4"/>
  <c r="M278" i="4" s="1"/>
  <c r="B279" i="4"/>
  <c r="B738" i="4" s="1"/>
  <c r="B1197" i="4" s="1"/>
  <c r="B1656" i="4" s="1"/>
  <c r="B2115" i="4" s="1"/>
  <c r="B2574" i="4" s="1"/>
  <c r="B3033" i="4" s="1"/>
  <c r="B3492" i="4" s="1"/>
  <c r="D279" i="4"/>
  <c r="D738" i="4" s="1"/>
  <c r="D1197" i="4" s="1"/>
  <c r="D1656" i="4" s="1"/>
  <c r="D2115" i="4" s="1"/>
  <c r="D2574" i="4" s="1"/>
  <c r="D3033" i="4" s="1"/>
  <c r="D3492" i="4" s="1"/>
  <c r="I279" i="4"/>
  <c r="J279" i="4"/>
  <c r="M279" i="4" s="1"/>
  <c r="B280" i="4"/>
  <c r="B739" i="4" s="1"/>
  <c r="B1198" i="4" s="1"/>
  <c r="B1657" i="4" s="1"/>
  <c r="B2116" i="4" s="1"/>
  <c r="B2575" i="4" s="1"/>
  <c r="B3034" i="4" s="1"/>
  <c r="B3493" i="4" s="1"/>
  <c r="D280" i="4"/>
  <c r="D739" i="4" s="1"/>
  <c r="D1198" i="4" s="1"/>
  <c r="D1657" i="4" s="1"/>
  <c r="D2116" i="4" s="1"/>
  <c r="D2575" i="4" s="1"/>
  <c r="D3034" i="4" s="1"/>
  <c r="D3493" i="4" s="1"/>
  <c r="E280" i="4"/>
  <c r="E739" i="4" s="1"/>
  <c r="E1198" i="4" s="1"/>
  <c r="E1657" i="4" s="1"/>
  <c r="E2116" i="4" s="1"/>
  <c r="E2575" i="4" s="1"/>
  <c r="E3034" i="4" s="1"/>
  <c r="E3493" i="4" s="1"/>
  <c r="I280" i="4"/>
  <c r="J280" i="4"/>
  <c r="M280" i="4" s="1"/>
  <c r="A281" i="4"/>
  <c r="A740" i="4" s="1"/>
  <c r="A1199" i="4" s="1"/>
  <c r="A1658" i="4" s="1"/>
  <c r="A2117" i="4" s="1"/>
  <c r="A2576" i="4" s="1"/>
  <c r="A3035" i="4" s="1"/>
  <c r="A3494" i="4" s="1"/>
  <c r="B281" i="4"/>
  <c r="B740" i="4" s="1"/>
  <c r="B1199" i="4" s="1"/>
  <c r="C281" i="4"/>
  <c r="C740" i="4" s="1"/>
  <c r="C1199" i="4" s="1"/>
  <c r="C1658" i="4" s="1"/>
  <c r="C2117" i="4" s="1"/>
  <c r="C2576" i="4" s="1"/>
  <c r="C3035" i="4" s="1"/>
  <c r="C3494" i="4" s="1"/>
  <c r="D281" i="4"/>
  <c r="D740" i="4" s="1"/>
  <c r="D1199" i="4" s="1"/>
  <c r="D1658" i="4" s="1"/>
  <c r="D2117" i="4" s="1"/>
  <c r="D2576" i="4" s="1"/>
  <c r="D3035" i="4" s="1"/>
  <c r="D3494" i="4" s="1"/>
  <c r="I281" i="4"/>
  <c r="J281" i="4"/>
  <c r="M281" i="4" s="1"/>
  <c r="B282" i="4"/>
  <c r="B741" i="4" s="1"/>
  <c r="B1200" i="4" s="1"/>
  <c r="B1659" i="4" s="1"/>
  <c r="B2118" i="4" s="1"/>
  <c r="B2577" i="4" s="1"/>
  <c r="B3036" i="4" s="1"/>
  <c r="B3495" i="4" s="1"/>
  <c r="D282" i="4"/>
  <c r="D741" i="4" s="1"/>
  <c r="D1200" i="4" s="1"/>
  <c r="D1659" i="4" s="1"/>
  <c r="D2118" i="4" s="1"/>
  <c r="D2577" i="4" s="1"/>
  <c r="D3036" i="4" s="1"/>
  <c r="D3495" i="4" s="1"/>
  <c r="I282" i="4"/>
  <c r="J282" i="4"/>
  <c r="M282" i="4" s="1"/>
  <c r="B283" i="4"/>
  <c r="B742" i="4" s="1"/>
  <c r="B1201" i="4" s="1"/>
  <c r="B1660" i="4" s="1"/>
  <c r="B2119" i="4" s="1"/>
  <c r="B2578" i="4" s="1"/>
  <c r="B3037" i="4" s="1"/>
  <c r="B3496" i="4" s="1"/>
  <c r="D283" i="4"/>
  <c r="D742" i="4" s="1"/>
  <c r="D1201" i="4" s="1"/>
  <c r="E283" i="4"/>
  <c r="E742" i="4" s="1"/>
  <c r="E1201" i="4" s="1"/>
  <c r="I283" i="4"/>
  <c r="J283" i="4"/>
  <c r="M283" i="4" s="1"/>
  <c r="H276" i="3"/>
  <c r="E276" i="4" s="1"/>
  <c r="E735" i="4" s="1"/>
  <c r="E1194" i="4" s="1"/>
  <c r="E1653" i="4" s="1"/>
  <c r="E2112" i="4" s="1"/>
  <c r="E2571" i="4" s="1"/>
  <c r="E3030" i="4" s="1"/>
  <c r="E3489" i="4" s="1"/>
  <c r="G455" i="3"/>
  <c r="G454" i="3"/>
  <c r="G451" i="3"/>
  <c r="G449" i="3"/>
  <c r="G448" i="3"/>
  <c r="G447" i="3"/>
  <c r="G446" i="3"/>
  <c r="G444" i="3"/>
  <c r="G438" i="3"/>
  <c r="G437" i="3"/>
  <c r="G436" i="3"/>
  <c r="G435" i="3"/>
  <c r="G434" i="3"/>
  <c r="G433" i="3"/>
  <c r="G432" i="3"/>
  <c r="G431" i="3"/>
  <c r="G430" i="3"/>
  <c r="G429" i="3"/>
  <c r="G428" i="3"/>
  <c r="G427" i="3"/>
  <c r="G426" i="3"/>
  <c r="G425" i="3"/>
  <c r="G424" i="3"/>
  <c r="G423" i="3"/>
  <c r="G420" i="3"/>
  <c r="G419" i="3"/>
  <c r="G418" i="3"/>
  <c r="G417" i="3"/>
  <c r="G415" i="3"/>
  <c r="G414" i="3"/>
  <c r="G411" i="3"/>
  <c r="G409" i="3"/>
  <c r="G406" i="3"/>
  <c r="G404" i="3"/>
  <c r="G403" i="3"/>
  <c r="G402" i="3"/>
  <c r="G401" i="3"/>
  <c r="G400" i="3"/>
  <c r="G399" i="3"/>
  <c r="G398" i="3"/>
  <c r="G397" i="3"/>
  <c r="G394" i="3"/>
  <c r="G393" i="3"/>
  <c r="G392" i="3"/>
  <c r="G391" i="3"/>
  <c r="G390" i="3"/>
  <c r="G388" i="3"/>
  <c r="G387" i="3"/>
  <c r="G384" i="3"/>
  <c r="G382" i="3"/>
  <c r="G380" i="3"/>
  <c r="G379" i="3"/>
  <c r="G378" i="3"/>
  <c r="G375" i="3"/>
  <c r="G374" i="3"/>
  <c r="G372" i="3"/>
  <c r="G371" i="3"/>
  <c r="G370" i="3"/>
  <c r="G369" i="3"/>
  <c r="G368" i="3"/>
  <c r="G366" i="3"/>
  <c r="G364" i="3"/>
  <c r="G363" i="3"/>
  <c r="G362" i="3"/>
  <c r="G361" i="3"/>
  <c r="G360" i="3"/>
  <c r="G359" i="3"/>
  <c r="G358" i="3"/>
  <c r="G356" i="3"/>
  <c r="G354" i="3"/>
  <c r="G353" i="3"/>
  <c r="G352" i="3"/>
  <c r="G351" i="3"/>
  <c r="G350" i="3"/>
  <c r="G347" i="3"/>
  <c r="G346" i="3"/>
  <c r="G344" i="3"/>
  <c r="G343" i="3"/>
  <c r="G340" i="3"/>
  <c r="G338" i="3"/>
  <c r="G337" i="3" s="1"/>
  <c r="G336" i="3"/>
  <c r="G335" i="3"/>
  <c r="G334" i="3"/>
  <c r="G333" i="3"/>
  <c r="G332" i="3"/>
  <c r="G331" i="3"/>
  <c r="G330" i="3"/>
  <c r="G329" i="3"/>
  <c r="G328" i="3"/>
  <c r="G327" i="3"/>
  <c r="G326" i="3"/>
  <c r="G321" i="3"/>
  <c r="G320" i="3"/>
  <c r="G319" i="3"/>
  <c r="G317" i="3"/>
  <c r="G316" i="3"/>
  <c r="G315" i="3"/>
  <c r="G314" i="3"/>
  <c r="G313" i="3"/>
  <c r="G312" i="3"/>
  <c r="G301" i="3"/>
  <c r="E296" i="3"/>
  <c r="E297" i="3" s="1"/>
  <c r="E298" i="3" s="1"/>
  <c r="E299" i="3" s="1"/>
  <c r="E300" i="3" s="1"/>
  <c r="G295" i="3"/>
  <c r="E290" i="3"/>
  <c r="E291" i="3" s="1"/>
  <c r="E292" i="3" s="1"/>
  <c r="E293" i="3" s="1"/>
  <c r="E294" i="3" s="1"/>
  <c r="G289" i="3"/>
  <c r="E282" i="3"/>
  <c r="E283" i="3" s="1"/>
  <c r="D282" i="3"/>
  <c r="D283" i="3" s="1"/>
  <c r="C283" i="4" s="1"/>
  <c r="C742" i="4" s="1"/>
  <c r="C1201" i="4" s="1"/>
  <c r="G281" i="3"/>
  <c r="E279" i="3"/>
  <c r="E280" i="3" s="1"/>
  <c r="D279" i="3"/>
  <c r="D280" i="3" s="1"/>
  <c r="C280" i="4" s="1"/>
  <c r="C739" i="4" s="1"/>
  <c r="C1198" i="4" s="1"/>
  <c r="C1657" i="4" s="1"/>
  <c r="C2116" i="4" s="1"/>
  <c r="C2575" i="4" s="1"/>
  <c r="C3034" i="4" s="1"/>
  <c r="C3493" i="4" s="1"/>
  <c r="G278" i="3"/>
  <c r="E276" i="3"/>
  <c r="E277" i="3" s="1"/>
  <c r="D276" i="3"/>
  <c r="D277" i="3" s="1"/>
  <c r="C277" i="4" s="1"/>
  <c r="C736" i="4" s="1"/>
  <c r="C1195" i="4" s="1"/>
  <c r="C1654" i="4" s="1"/>
  <c r="C2113" i="4" s="1"/>
  <c r="C2572" i="4" s="1"/>
  <c r="C3031" i="4" s="1"/>
  <c r="C3490" i="4" s="1"/>
  <c r="G275" i="3"/>
  <c r="F256" i="4" l="1"/>
  <c r="F262" i="4"/>
  <c r="F274" i="4"/>
  <c r="F268" i="4"/>
  <c r="F271" i="4"/>
  <c r="F265" i="4"/>
  <c r="F259" i="4"/>
  <c r="F273" i="4"/>
  <c r="F270" i="4"/>
  <c r="F267" i="4"/>
  <c r="F264" i="4"/>
  <c r="F261" i="4"/>
  <c r="F258" i="4"/>
  <c r="F255" i="4"/>
  <c r="F252" i="4"/>
  <c r="F253" i="4"/>
  <c r="F272" i="4"/>
  <c r="F269" i="4"/>
  <c r="F266" i="4"/>
  <c r="F263" i="4"/>
  <c r="F260" i="4"/>
  <c r="F257" i="4"/>
  <c r="F254" i="4"/>
  <c r="F251" i="4"/>
  <c r="T464" i="3"/>
  <c r="AN464" i="3"/>
  <c r="D1660" i="4"/>
  <c r="D2119" i="4" s="1"/>
  <c r="D2578" i="4" s="1"/>
  <c r="D3037" i="4" s="1"/>
  <c r="D3496" i="4" s="1"/>
  <c r="C1660" i="4"/>
  <c r="C2119" i="4" s="1"/>
  <c r="C2578" i="4" s="1"/>
  <c r="C3037" i="4" s="1"/>
  <c r="C3496" i="4" s="1"/>
  <c r="E1660" i="4"/>
  <c r="E2119" i="4" s="1"/>
  <c r="E2578" i="4" s="1"/>
  <c r="E3037" i="4" s="1"/>
  <c r="E3496" i="4" s="1"/>
  <c r="B1658" i="4"/>
  <c r="B2117" i="4" s="1"/>
  <c r="B2576" i="4" s="1"/>
  <c r="B3035" i="4" s="1"/>
  <c r="B3494" i="4" s="1"/>
  <c r="J1382" i="4"/>
  <c r="O1183" i="4"/>
  <c r="P1183" i="4" s="1"/>
  <c r="M928" i="4"/>
  <c r="M1382" i="4" s="1"/>
  <c r="O1191" i="4"/>
  <c r="P1191" i="4" s="1"/>
  <c r="O1180" i="4"/>
  <c r="P1180" i="4" s="1"/>
  <c r="I1382" i="4"/>
  <c r="O1182" i="4"/>
  <c r="P1182" i="4" s="1"/>
  <c r="P1181" i="4"/>
  <c r="O1190" i="4"/>
  <c r="P1190" i="4" s="1"/>
  <c r="P1189" i="4"/>
  <c r="P1192" i="4"/>
  <c r="C282" i="4"/>
  <c r="C741" i="4" s="1"/>
  <c r="C1200" i="4" s="1"/>
  <c r="C279" i="4"/>
  <c r="C738" i="4" s="1"/>
  <c r="C1197" i="4" s="1"/>
  <c r="C1656" i="4" s="1"/>
  <c r="C2115" i="4" s="1"/>
  <c r="C2574" i="4" s="1"/>
  <c r="C3033" i="4" s="1"/>
  <c r="C3492" i="4" s="1"/>
  <c r="C276" i="4"/>
  <c r="C735" i="4" s="1"/>
  <c r="C1194" i="4" s="1"/>
  <c r="C1653" i="4" s="1"/>
  <c r="C2112" i="4" s="1"/>
  <c r="C2571" i="4" s="1"/>
  <c r="C3030" i="4" s="1"/>
  <c r="C3489" i="4" s="1"/>
  <c r="F741" i="4"/>
  <c r="F1200" i="4" s="1"/>
  <c r="F1659" i="4" s="1"/>
  <c r="F2118" i="4" s="1"/>
  <c r="F2577" i="4" s="1"/>
  <c r="F3036" i="4" s="1"/>
  <c r="F3495" i="4" s="1"/>
  <c r="G738" i="4"/>
  <c r="G1197" i="4" s="1"/>
  <c r="G1656" i="4" s="1"/>
  <c r="G2115" i="4" s="1"/>
  <c r="G2574" i="4" s="1"/>
  <c r="G3033" i="4" s="1"/>
  <c r="G3492" i="4" s="1"/>
  <c r="G740" i="4"/>
  <c r="G1199" i="4" s="1"/>
  <c r="G1658" i="4" s="1"/>
  <c r="G2117" i="4" s="1"/>
  <c r="G2576" i="4" s="1"/>
  <c r="G3035" i="4" s="1"/>
  <c r="G3494" i="4" s="1"/>
  <c r="G742" i="4"/>
  <c r="G1201" i="4" s="1"/>
  <c r="F742" i="4"/>
  <c r="F1201" i="4" s="1"/>
  <c r="G739" i="4"/>
  <c r="G1198" i="4" s="1"/>
  <c r="G1657" i="4" s="1"/>
  <c r="G2116" i="4" s="1"/>
  <c r="G2575" i="4" s="1"/>
  <c r="G3034" i="4" s="1"/>
  <c r="G3493" i="4" s="1"/>
  <c r="G741" i="4"/>
  <c r="G1200" i="4" s="1"/>
  <c r="G1659" i="4" s="1"/>
  <c r="G2118" i="4" s="1"/>
  <c r="G2577" i="4" s="1"/>
  <c r="G3036" i="4" s="1"/>
  <c r="G3495" i="4" s="1"/>
  <c r="F739" i="4"/>
  <c r="F1198" i="4" s="1"/>
  <c r="F1657" i="4" s="1"/>
  <c r="F738" i="4"/>
  <c r="F740" i="4"/>
  <c r="F1199" i="4" s="1"/>
  <c r="F1658" i="4" s="1"/>
  <c r="H305" i="4"/>
  <c r="N305" i="4" s="1"/>
  <c r="H294" i="4"/>
  <c r="N294" i="4" s="1"/>
  <c r="H291" i="4"/>
  <c r="N291" i="4" s="1"/>
  <c r="H417" i="4"/>
  <c r="N417" i="4" s="1"/>
  <c r="H326" i="4"/>
  <c r="N326" i="4" s="1"/>
  <c r="H292" i="4"/>
  <c r="N292" i="4" s="1"/>
  <c r="G737" i="4"/>
  <c r="G1196" i="4" s="1"/>
  <c r="G1655" i="4" s="1"/>
  <c r="G2114" i="4" s="1"/>
  <c r="G2573" i="4" s="1"/>
  <c r="G3032" i="4" s="1"/>
  <c r="G3491" i="4" s="1"/>
  <c r="F736" i="4"/>
  <c r="F1195" i="4" s="1"/>
  <c r="F1654" i="4" s="1"/>
  <c r="F2113" i="4" s="1"/>
  <c r="F2572" i="4" s="1"/>
  <c r="F3031" i="4" s="1"/>
  <c r="F3490" i="4" s="1"/>
  <c r="H393" i="4"/>
  <c r="N393" i="4" s="1"/>
  <c r="H396" i="4"/>
  <c r="N396" i="4" s="1"/>
  <c r="H367" i="4"/>
  <c r="N367" i="4" s="1"/>
  <c r="H358" i="4"/>
  <c r="N358" i="4" s="1"/>
  <c r="H451" i="4"/>
  <c r="N451" i="4" s="1"/>
  <c r="H409" i="4"/>
  <c r="N409" i="4" s="1"/>
  <c r="H405" i="4"/>
  <c r="N405" i="4" s="1"/>
  <c r="H356" i="4"/>
  <c r="N356" i="4" s="1"/>
  <c r="H332" i="4"/>
  <c r="N332" i="4" s="1"/>
  <c r="G734" i="4"/>
  <c r="G1193" i="4" s="1"/>
  <c r="G1652" i="4" s="1"/>
  <c r="G2111" i="4" s="1"/>
  <c r="G2570" i="4" s="1"/>
  <c r="G3029" i="4" s="1"/>
  <c r="G3488" i="4" s="1"/>
  <c r="H450" i="4"/>
  <c r="N450" i="4" s="1"/>
  <c r="H436" i="4"/>
  <c r="N436" i="4" s="1"/>
  <c r="H400" i="4"/>
  <c r="N400" i="4" s="1"/>
  <c r="H377" i="4"/>
  <c r="N377" i="4" s="1"/>
  <c r="H289" i="4"/>
  <c r="N289" i="4" s="1"/>
  <c r="H370" i="4"/>
  <c r="N370" i="4" s="1"/>
  <c r="H360" i="4"/>
  <c r="N360" i="4" s="1"/>
  <c r="H275" i="4"/>
  <c r="N275" i="4" s="1"/>
  <c r="H443" i="4"/>
  <c r="N443" i="4" s="1"/>
  <c r="H439" i="4"/>
  <c r="N439" i="4" s="1"/>
  <c r="H433" i="4"/>
  <c r="N433" i="4" s="1"/>
  <c r="H427" i="4"/>
  <c r="N427" i="4" s="1"/>
  <c r="H421" i="4"/>
  <c r="N421" i="4" s="1"/>
  <c r="H402" i="4"/>
  <c r="N402" i="4" s="1"/>
  <c r="H391" i="4"/>
  <c r="N391" i="4" s="1"/>
  <c r="H387" i="4"/>
  <c r="N387" i="4" s="1"/>
  <c r="H378" i="4"/>
  <c r="N378" i="4" s="1"/>
  <c r="H458" i="4"/>
  <c r="H390" i="4"/>
  <c r="N390" i="4" s="1"/>
  <c r="H453" i="4"/>
  <c r="N453" i="4" s="1"/>
  <c r="H408" i="4"/>
  <c r="N408" i="4" s="1"/>
  <c r="H399" i="4"/>
  <c r="N399" i="4" s="1"/>
  <c r="H454" i="4"/>
  <c r="N454" i="4" s="1"/>
  <c r="H379" i="4"/>
  <c r="N379" i="4" s="1"/>
  <c r="H365" i="4"/>
  <c r="N365" i="4" s="1"/>
  <c r="G736" i="4"/>
  <c r="G1195" i="4" s="1"/>
  <c r="G1654" i="4" s="1"/>
  <c r="G2113" i="4" s="1"/>
  <c r="G2572" i="4" s="1"/>
  <c r="G3031" i="4" s="1"/>
  <c r="G3490" i="4" s="1"/>
  <c r="H381" i="4"/>
  <c r="N381" i="4" s="1"/>
  <c r="H371" i="4"/>
  <c r="N371" i="4" s="1"/>
  <c r="G735" i="4"/>
  <c r="G1194" i="4" s="1"/>
  <c r="G1653" i="4" s="1"/>
  <c r="G2112" i="4" s="1"/>
  <c r="G2571" i="4" s="1"/>
  <c r="G3030" i="4" s="1"/>
  <c r="G3489" i="4" s="1"/>
  <c r="H414" i="4"/>
  <c r="N414" i="4" s="1"/>
  <c r="F737" i="4"/>
  <c r="F1196" i="4" s="1"/>
  <c r="F735" i="4"/>
  <c r="F1194" i="4" s="1"/>
  <c r="F1653" i="4" s="1"/>
  <c r="F2112" i="4" s="1"/>
  <c r="F2571" i="4" s="1"/>
  <c r="H412" i="4"/>
  <c r="N412" i="4" s="1"/>
  <c r="H317" i="4"/>
  <c r="N317" i="4" s="1"/>
  <c r="H442" i="4"/>
  <c r="N442" i="4" s="1"/>
  <c r="H382" i="4"/>
  <c r="N382" i="4" s="1"/>
  <c r="H384" i="4"/>
  <c r="N384" i="4" s="1"/>
  <c r="H362" i="4"/>
  <c r="N362" i="4" s="1"/>
  <c r="H308" i="4"/>
  <c r="N308" i="4" s="1"/>
  <c r="F734" i="4"/>
  <c r="F1193" i="4" s="1"/>
  <c r="F1652" i="4" s="1"/>
  <c r="F2111" i="4" s="1"/>
  <c r="F2570" i="4" s="1"/>
  <c r="F3029" i="4" s="1"/>
  <c r="F3488" i="4" s="1"/>
  <c r="H314" i="4"/>
  <c r="N314" i="4" s="1"/>
  <c r="H452" i="4"/>
  <c r="N452" i="4" s="1"/>
  <c r="H445" i="4"/>
  <c r="N445" i="4" s="1"/>
  <c r="H426" i="4"/>
  <c r="N426" i="4" s="1"/>
  <c r="H375" i="4"/>
  <c r="N375" i="4" s="1"/>
  <c r="H298" i="4"/>
  <c r="N298" i="4" s="1"/>
  <c r="H462" i="4"/>
  <c r="N462" i="4" s="1"/>
  <c r="H344" i="4"/>
  <c r="N344" i="4" s="1"/>
  <c r="H460" i="4"/>
  <c r="N460" i="4" s="1"/>
  <c r="H455" i="4"/>
  <c r="N455" i="4" s="1"/>
  <c r="H413" i="4"/>
  <c r="N413" i="4" s="1"/>
  <c r="H282" i="4"/>
  <c r="N282" i="4" s="1"/>
  <c r="H280" i="4"/>
  <c r="N280" i="4" s="1"/>
  <c r="H415" i="4"/>
  <c r="N415" i="4" s="1"/>
  <c r="H411" i="4"/>
  <c r="N411" i="4" s="1"/>
  <c r="H404" i="4"/>
  <c r="N404" i="4" s="1"/>
  <c r="H403" i="4"/>
  <c r="N403" i="4" s="1"/>
  <c r="H395" i="4"/>
  <c r="N395" i="4" s="1"/>
  <c r="H386" i="4"/>
  <c r="N386" i="4" s="1"/>
  <c r="H448" i="4"/>
  <c r="N448" i="4" s="1"/>
  <c r="H406" i="4"/>
  <c r="N406" i="4" s="1"/>
  <c r="H397" i="4"/>
  <c r="N397" i="4" s="1"/>
  <c r="H364" i="4"/>
  <c r="N364" i="4" s="1"/>
  <c r="H349" i="4"/>
  <c r="N349" i="4" s="1"/>
  <c r="H437" i="4"/>
  <c r="N437" i="4" s="1"/>
  <c r="H398" i="4"/>
  <c r="N398" i="4" s="1"/>
  <c r="H394" i="4"/>
  <c r="N394" i="4" s="1"/>
  <c r="H389" i="4"/>
  <c r="N389" i="4" s="1"/>
  <c r="H385" i="4"/>
  <c r="N385" i="4" s="1"/>
  <c r="H380" i="4"/>
  <c r="N380" i="4" s="1"/>
  <c r="H376" i="4"/>
  <c r="N376" i="4" s="1"/>
  <c r="H369" i="4"/>
  <c r="N369" i="4" s="1"/>
  <c r="H361" i="4"/>
  <c r="N361" i="4" s="1"/>
  <c r="H350" i="4"/>
  <c r="N350" i="4" s="1"/>
  <c r="H348" i="4"/>
  <c r="N348" i="4" s="1"/>
  <c r="H420" i="4"/>
  <c r="N420" i="4" s="1"/>
  <c r="H418" i="4"/>
  <c r="N418" i="4" s="1"/>
  <c r="H335" i="4"/>
  <c r="N335" i="4" s="1"/>
  <c r="H283" i="4"/>
  <c r="N283" i="4" s="1"/>
  <c r="H276" i="4"/>
  <c r="N276" i="4" s="1"/>
  <c r="H279" i="4"/>
  <c r="N279" i="4" s="1"/>
  <c r="H456" i="4"/>
  <c r="N456" i="4" s="1"/>
  <c r="H444" i="4"/>
  <c r="N444" i="4" s="1"/>
  <c r="H425" i="4"/>
  <c r="N425" i="4" s="1"/>
  <c r="H341" i="4"/>
  <c r="N341" i="4" s="1"/>
  <c r="H323" i="4"/>
  <c r="N323" i="4" s="1"/>
  <c r="H438" i="4"/>
  <c r="N438" i="4" s="1"/>
  <c r="H419" i="4"/>
  <c r="N419" i="4" s="1"/>
  <c r="H410" i="4"/>
  <c r="N410" i="4" s="1"/>
  <c r="H401" i="4"/>
  <c r="N401" i="4" s="1"/>
  <c r="H392" i="4"/>
  <c r="N392" i="4" s="1"/>
  <c r="H383" i="4"/>
  <c r="N383" i="4" s="1"/>
  <c r="H374" i="4"/>
  <c r="N374" i="4" s="1"/>
  <c r="H463" i="4"/>
  <c r="N463" i="4" s="1"/>
  <c r="H461" i="4"/>
  <c r="H459" i="4"/>
  <c r="N459" i="4" s="1"/>
  <c r="H431" i="4"/>
  <c r="N431" i="4" s="1"/>
  <c r="H416" i="4"/>
  <c r="N416" i="4" s="1"/>
  <c r="H407" i="4"/>
  <c r="N407" i="4" s="1"/>
  <c r="H277" i="4"/>
  <c r="N277" i="4" s="1"/>
  <c r="H449" i="4"/>
  <c r="N449" i="4" s="1"/>
  <c r="H432" i="4"/>
  <c r="N432" i="4" s="1"/>
  <c r="H430" i="4"/>
  <c r="N430" i="4" s="1"/>
  <c r="H424" i="4"/>
  <c r="N424" i="4" s="1"/>
  <c r="H388" i="4"/>
  <c r="N388" i="4" s="1"/>
  <c r="H368" i="4"/>
  <c r="N368" i="4" s="1"/>
  <c r="H366" i="4"/>
  <c r="N366" i="4" s="1"/>
  <c r="H351" i="4"/>
  <c r="N351" i="4" s="1"/>
  <c r="H347" i="4"/>
  <c r="N347" i="4" s="1"/>
  <c r="H447" i="4"/>
  <c r="N447" i="4" s="1"/>
  <c r="H440" i="4"/>
  <c r="N440" i="4" s="1"/>
  <c r="H435" i="4"/>
  <c r="N435" i="4" s="1"/>
  <c r="H428" i="4"/>
  <c r="N428" i="4" s="1"/>
  <c r="H423" i="4"/>
  <c r="N423" i="4" s="1"/>
  <c r="H357" i="4"/>
  <c r="N357" i="4" s="1"/>
  <c r="H355" i="4"/>
  <c r="N355" i="4" s="1"/>
  <c r="H353" i="4"/>
  <c r="N353" i="4" s="1"/>
  <c r="H346" i="4"/>
  <c r="N346" i="4" s="1"/>
  <c r="H339" i="4"/>
  <c r="N339" i="4" s="1"/>
  <c r="H337" i="4"/>
  <c r="N337" i="4" s="1"/>
  <c r="H330" i="4"/>
  <c r="N330" i="4" s="1"/>
  <c r="H328" i="4"/>
  <c r="N328" i="4" s="1"/>
  <c r="H321" i="4"/>
  <c r="N321" i="4" s="1"/>
  <c r="H319" i="4"/>
  <c r="N319" i="4" s="1"/>
  <c r="H312" i="4"/>
  <c r="N312" i="4" s="1"/>
  <c r="H310" i="4"/>
  <c r="N310" i="4" s="1"/>
  <c r="H303" i="4"/>
  <c r="N303" i="4" s="1"/>
  <c r="H301" i="4"/>
  <c r="N301" i="4" s="1"/>
  <c r="H296" i="4"/>
  <c r="N296" i="4" s="1"/>
  <c r="H372" i="4"/>
  <c r="N372" i="4" s="1"/>
  <c r="H342" i="4"/>
  <c r="N342" i="4" s="1"/>
  <c r="H340" i="4"/>
  <c r="N340" i="4" s="1"/>
  <c r="H333" i="4"/>
  <c r="N333" i="4" s="1"/>
  <c r="H331" i="4"/>
  <c r="N331" i="4" s="1"/>
  <c r="H324" i="4"/>
  <c r="N324" i="4" s="1"/>
  <c r="H322" i="4"/>
  <c r="N322" i="4" s="1"/>
  <c r="H315" i="4"/>
  <c r="N315" i="4" s="1"/>
  <c r="H313" i="4"/>
  <c r="N313" i="4" s="1"/>
  <c r="H306" i="4"/>
  <c r="N306" i="4" s="1"/>
  <c r="H304" i="4"/>
  <c r="N304" i="4" s="1"/>
  <c r="H299" i="4"/>
  <c r="N299" i="4" s="1"/>
  <c r="H290" i="4"/>
  <c r="N290" i="4" s="1"/>
  <c r="H281" i="4"/>
  <c r="N281" i="4" s="1"/>
  <c r="H278" i="4"/>
  <c r="N278" i="4" s="1"/>
  <c r="H446" i="4"/>
  <c r="N446" i="4" s="1"/>
  <c r="H441" i="4"/>
  <c r="N441" i="4" s="1"/>
  <c r="H434" i="4"/>
  <c r="N434" i="4" s="1"/>
  <c r="H429" i="4"/>
  <c r="N429" i="4" s="1"/>
  <c r="H422" i="4"/>
  <c r="N422" i="4" s="1"/>
  <c r="H363" i="4"/>
  <c r="N363" i="4" s="1"/>
  <c r="H345" i="4"/>
  <c r="N345" i="4" s="1"/>
  <c r="H338" i="4"/>
  <c r="N338" i="4" s="1"/>
  <c r="H329" i="4"/>
  <c r="N329" i="4" s="1"/>
  <c r="H320" i="4"/>
  <c r="N320" i="4" s="1"/>
  <c r="H311" i="4"/>
  <c r="N311" i="4" s="1"/>
  <c r="H302" i="4"/>
  <c r="N302" i="4" s="1"/>
  <c r="H297" i="4"/>
  <c r="N297" i="4" s="1"/>
  <c r="H295" i="4"/>
  <c r="N295" i="4" s="1"/>
  <c r="H373" i="4"/>
  <c r="N373" i="4" s="1"/>
  <c r="H359" i="4"/>
  <c r="N359" i="4" s="1"/>
  <c r="H354" i="4"/>
  <c r="N354" i="4" s="1"/>
  <c r="H352" i="4"/>
  <c r="N352" i="4" s="1"/>
  <c r="H343" i="4"/>
  <c r="N343" i="4" s="1"/>
  <c r="H336" i="4"/>
  <c r="N336" i="4" s="1"/>
  <c r="H334" i="4"/>
  <c r="N334" i="4" s="1"/>
  <c r="H327" i="4"/>
  <c r="N327" i="4" s="1"/>
  <c r="H325" i="4"/>
  <c r="N325" i="4" s="1"/>
  <c r="H318" i="4"/>
  <c r="N318" i="4" s="1"/>
  <c r="H316" i="4"/>
  <c r="N316" i="4" s="1"/>
  <c r="H309" i="4"/>
  <c r="N309" i="4" s="1"/>
  <c r="H307" i="4"/>
  <c r="N307" i="4" s="1"/>
  <c r="H300" i="4"/>
  <c r="N300" i="4" s="1"/>
  <c r="H293" i="4"/>
  <c r="N293" i="4" s="1"/>
  <c r="G373" i="3"/>
  <c r="G367" i="3"/>
  <c r="G345" i="3"/>
  <c r="H282" i="3"/>
  <c r="H279" i="3"/>
  <c r="AO466" i="3"/>
  <c r="AQ466" i="3"/>
  <c r="K462" i="3"/>
  <c r="V461" i="3"/>
  <c r="U461" i="3"/>
  <c r="I461" i="4" s="1"/>
  <c r="K461" i="3"/>
  <c r="G461" i="3"/>
  <c r="V460" i="3"/>
  <c r="I919" i="4" s="1"/>
  <c r="K460" i="3"/>
  <c r="K459" i="3"/>
  <c r="AP458" i="3"/>
  <c r="V458" i="3" s="1"/>
  <c r="I917" i="4" s="1"/>
  <c r="U458" i="3"/>
  <c r="I458" i="4" s="1"/>
  <c r="K458" i="3"/>
  <c r="H3490" i="4" l="1"/>
  <c r="N3490" i="4" s="1"/>
  <c r="H3488" i="4"/>
  <c r="N3488" i="4" s="1"/>
  <c r="H3495" i="4"/>
  <c r="N3495" i="4" s="1"/>
  <c r="H2571" i="4"/>
  <c r="N2571" i="4" s="1"/>
  <c r="F3030" i="4"/>
  <c r="H3031" i="4"/>
  <c r="N3031" i="4" s="1"/>
  <c r="H3029" i="4"/>
  <c r="N3029" i="4" s="1"/>
  <c r="H3036" i="4"/>
  <c r="N3036" i="4" s="1"/>
  <c r="H2572" i="4"/>
  <c r="N2572" i="4" s="1"/>
  <c r="H2570" i="4"/>
  <c r="N2570" i="4" s="1"/>
  <c r="H2577" i="4"/>
  <c r="N2577" i="4" s="1"/>
  <c r="H2112" i="4"/>
  <c r="N2112" i="4" s="1"/>
  <c r="H2111" i="4"/>
  <c r="N2111" i="4" s="1"/>
  <c r="H2118" i="4"/>
  <c r="N2118" i="4" s="1"/>
  <c r="H2113" i="4"/>
  <c r="N2113" i="4" s="1"/>
  <c r="H1658" i="4"/>
  <c r="N1658" i="4" s="1"/>
  <c r="F2117" i="4"/>
  <c r="H1657" i="4"/>
  <c r="N1657" i="4" s="1"/>
  <c r="F2116" i="4"/>
  <c r="H1196" i="4"/>
  <c r="N1196" i="4" s="1"/>
  <c r="F1655" i="4"/>
  <c r="F1660" i="4"/>
  <c r="F2119" i="4" s="1"/>
  <c r="F2578" i="4" s="1"/>
  <c r="F3037" i="4" s="1"/>
  <c r="F3496" i="4" s="1"/>
  <c r="G1660" i="4"/>
  <c r="G2119" i="4" s="1"/>
  <c r="G2578" i="4" s="1"/>
  <c r="G3037" i="4" s="1"/>
  <c r="G3496" i="4" s="1"/>
  <c r="C1659" i="4"/>
  <c r="C2118" i="4" s="1"/>
  <c r="C2577" i="4" s="1"/>
  <c r="C3036" i="4" s="1"/>
  <c r="C3495" i="4" s="1"/>
  <c r="H1652" i="4"/>
  <c r="N1652" i="4" s="1"/>
  <c r="H1659" i="4"/>
  <c r="N1659" i="4" s="1"/>
  <c r="H1653" i="4"/>
  <c r="N1653" i="4" s="1"/>
  <c r="H1654" i="4"/>
  <c r="N1654" i="4" s="1"/>
  <c r="H1194" i="4"/>
  <c r="N1194" i="4" s="1"/>
  <c r="H1199" i="4"/>
  <c r="N1199" i="4" s="1"/>
  <c r="H1201" i="4"/>
  <c r="N1201" i="4" s="1"/>
  <c r="H738" i="4"/>
  <c r="N738" i="4" s="1"/>
  <c r="F1197" i="4"/>
  <c r="H1193" i="4"/>
  <c r="N1193" i="4" s="1"/>
  <c r="H1198" i="4"/>
  <c r="N1198" i="4" s="1"/>
  <c r="H1200" i="4"/>
  <c r="N1200" i="4" s="1"/>
  <c r="H1195" i="4"/>
  <c r="N1195" i="4" s="1"/>
  <c r="H741" i="4"/>
  <c r="N741" i="4" s="1"/>
  <c r="N461" i="4"/>
  <c r="H739" i="4"/>
  <c r="N739" i="4" s="1"/>
  <c r="H278" i="3"/>
  <c r="E278" i="4" s="1"/>
  <c r="E737" i="4" s="1"/>
  <c r="E1196" i="4" s="1"/>
  <c r="E1655" i="4" s="1"/>
  <c r="E2114" i="4" s="1"/>
  <c r="E2573" i="4" s="1"/>
  <c r="E3032" i="4" s="1"/>
  <c r="E3491" i="4" s="1"/>
  <c r="E279" i="4"/>
  <c r="E738" i="4" s="1"/>
  <c r="E1197" i="4" s="1"/>
  <c r="E1656" i="4" s="1"/>
  <c r="E2115" i="4" s="1"/>
  <c r="E2574" i="4" s="1"/>
  <c r="E3033" i="4" s="1"/>
  <c r="E3492" i="4" s="1"/>
  <c r="N458" i="4"/>
  <c r="H281" i="3"/>
  <c r="E281" i="4" s="1"/>
  <c r="E740" i="4" s="1"/>
  <c r="E1199" i="4" s="1"/>
  <c r="E1658" i="4" s="1"/>
  <c r="E2117" i="4" s="1"/>
  <c r="E2576" i="4" s="1"/>
  <c r="E3035" i="4" s="1"/>
  <c r="E3494" i="4" s="1"/>
  <c r="E282" i="4"/>
  <c r="E741" i="4" s="1"/>
  <c r="E1200" i="4" s="1"/>
  <c r="E1659" i="4" s="1"/>
  <c r="E2118" i="4" s="1"/>
  <c r="E2577" i="4" s="1"/>
  <c r="E3036" i="4" s="1"/>
  <c r="E3495" i="4" s="1"/>
  <c r="H740" i="4"/>
  <c r="N740" i="4" s="1"/>
  <c r="H742" i="4"/>
  <c r="N742" i="4" s="1"/>
  <c r="H736" i="4"/>
  <c r="N736" i="4" s="1"/>
  <c r="H734" i="4"/>
  <c r="N734" i="4" s="1"/>
  <c r="H737" i="4"/>
  <c r="N737" i="4" s="1"/>
  <c r="H735" i="4"/>
  <c r="N735" i="4" s="1"/>
  <c r="AP466" i="3"/>
  <c r="M847" i="4"/>
  <c r="M848" i="4"/>
  <c r="M849" i="4"/>
  <c r="M850" i="4"/>
  <c r="M851" i="4"/>
  <c r="M852" i="4"/>
  <c r="M853" i="4"/>
  <c r="M854" i="4"/>
  <c r="M855" i="4"/>
  <c r="M856" i="4"/>
  <c r="A847" i="4"/>
  <c r="A1306" i="4" s="1"/>
  <c r="A1765" i="4" s="1"/>
  <c r="A2224" i="4" s="1"/>
  <c r="A2683" i="4" s="1"/>
  <c r="A3142" i="4" s="1"/>
  <c r="A3601" i="4" s="1"/>
  <c r="B847" i="4"/>
  <c r="C847" i="4"/>
  <c r="C1306" i="4" s="1"/>
  <c r="D847" i="4"/>
  <c r="E847" i="4"/>
  <c r="A848" i="4"/>
  <c r="B848" i="4"/>
  <c r="C848" i="4"/>
  <c r="C1307" i="4" s="1"/>
  <c r="D848" i="4"/>
  <c r="E848" i="4"/>
  <c r="A849" i="4"/>
  <c r="A1308" i="4" s="1"/>
  <c r="A1767" i="4" s="1"/>
  <c r="A2226" i="4" s="1"/>
  <c r="A2685" i="4" s="1"/>
  <c r="A3144" i="4" s="1"/>
  <c r="A3603" i="4" s="1"/>
  <c r="B849" i="4"/>
  <c r="C849" i="4"/>
  <c r="C1308" i="4" s="1"/>
  <c r="D849" i="4"/>
  <c r="E849" i="4"/>
  <c r="A850" i="4"/>
  <c r="A1309" i="4" s="1"/>
  <c r="A1768" i="4" s="1"/>
  <c r="A2227" i="4" s="1"/>
  <c r="A2686" i="4" s="1"/>
  <c r="A3145" i="4" s="1"/>
  <c r="A3604" i="4" s="1"/>
  <c r="B850" i="4"/>
  <c r="C850" i="4"/>
  <c r="C1309" i="4" s="1"/>
  <c r="D850" i="4"/>
  <c r="E850" i="4"/>
  <c r="A851" i="4"/>
  <c r="A1310" i="4" s="1"/>
  <c r="A1769" i="4" s="1"/>
  <c r="A2228" i="4" s="1"/>
  <c r="A2687" i="4" s="1"/>
  <c r="A3146" i="4" s="1"/>
  <c r="A3605" i="4" s="1"/>
  <c r="B851" i="4"/>
  <c r="C851" i="4"/>
  <c r="C1310" i="4" s="1"/>
  <c r="D851" i="4"/>
  <c r="E851" i="4"/>
  <c r="A852" i="4"/>
  <c r="A1311" i="4" s="1"/>
  <c r="A1770" i="4" s="1"/>
  <c r="A2229" i="4" s="1"/>
  <c r="A2688" i="4" s="1"/>
  <c r="A3147" i="4" s="1"/>
  <c r="A3606" i="4" s="1"/>
  <c r="B852" i="4"/>
  <c r="C852" i="4"/>
  <c r="C1311" i="4" s="1"/>
  <c r="D852" i="4"/>
  <c r="E852" i="4"/>
  <c r="A853" i="4"/>
  <c r="A1312" i="4" s="1"/>
  <c r="A1771" i="4" s="1"/>
  <c r="A2230" i="4" s="1"/>
  <c r="A2689" i="4" s="1"/>
  <c r="A3148" i="4" s="1"/>
  <c r="A3607" i="4" s="1"/>
  <c r="B853" i="4"/>
  <c r="C853" i="4"/>
  <c r="C1312" i="4" s="1"/>
  <c r="D853" i="4"/>
  <c r="E853" i="4"/>
  <c r="A854" i="4"/>
  <c r="A1313" i="4" s="1"/>
  <c r="A1772" i="4" s="1"/>
  <c r="A2231" i="4" s="1"/>
  <c r="A2690" i="4" s="1"/>
  <c r="A3149" i="4" s="1"/>
  <c r="A3608" i="4" s="1"/>
  <c r="B854" i="4"/>
  <c r="C854" i="4"/>
  <c r="C1313" i="4" s="1"/>
  <c r="D854" i="4"/>
  <c r="E854" i="4"/>
  <c r="A855" i="4"/>
  <c r="B855" i="4"/>
  <c r="C855" i="4"/>
  <c r="C1314" i="4" s="1"/>
  <c r="D855" i="4"/>
  <c r="E855" i="4"/>
  <c r="A856" i="4"/>
  <c r="A1315" i="4" s="1"/>
  <c r="A1774" i="4" s="1"/>
  <c r="A2233" i="4" s="1"/>
  <c r="A2692" i="4" s="1"/>
  <c r="A3151" i="4" s="1"/>
  <c r="A3610" i="4" s="1"/>
  <c r="B856" i="4"/>
  <c r="C856" i="4"/>
  <c r="C1315" i="4" s="1"/>
  <c r="D856" i="4"/>
  <c r="E856" i="4"/>
  <c r="H3496" i="4" l="1"/>
  <c r="N3496" i="4" s="1"/>
  <c r="H3030" i="4"/>
  <c r="N3030" i="4" s="1"/>
  <c r="F3489" i="4"/>
  <c r="H3489" i="4" s="1"/>
  <c r="N3489" i="4" s="1"/>
  <c r="H3037" i="4"/>
  <c r="N3037" i="4" s="1"/>
  <c r="H2116" i="4"/>
  <c r="N2116" i="4" s="1"/>
  <c r="F2575" i="4"/>
  <c r="H2117" i="4"/>
  <c r="N2117" i="4" s="1"/>
  <c r="F2576" i="4"/>
  <c r="H2578" i="4"/>
  <c r="N2578" i="4" s="1"/>
  <c r="H2119" i="4"/>
  <c r="N2119" i="4" s="1"/>
  <c r="H1655" i="4"/>
  <c r="N1655" i="4" s="1"/>
  <c r="F2114" i="4"/>
  <c r="H1660" i="4"/>
  <c r="N1660" i="4" s="1"/>
  <c r="C1774" i="4"/>
  <c r="C2233" i="4" s="1"/>
  <c r="C2692" i="4" s="1"/>
  <c r="C3151" i="4" s="1"/>
  <c r="C3610" i="4" s="1"/>
  <c r="C1769" i="4"/>
  <c r="C2228" i="4" s="1"/>
  <c r="C2687" i="4" s="1"/>
  <c r="C3146" i="4" s="1"/>
  <c r="C3605" i="4" s="1"/>
  <c r="C1770" i="4"/>
  <c r="C2229" i="4" s="1"/>
  <c r="C2688" i="4" s="1"/>
  <c r="C3147" i="4" s="1"/>
  <c r="C3606" i="4" s="1"/>
  <c r="C1771" i="4"/>
  <c r="C2230" i="4" s="1"/>
  <c r="C2689" i="4" s="1"/>
  <c r="C3148" i="4" s="1"/>
  <c r="C3607" i="4" s="1"/>
  <c r="C1765" i="4"/>
  <c r="C2224" i="4" s="1"/>
  <c r="C2683" i="4" s="1"/>
  <c r="C3142" i="4" s="1"/>
  <c r="C3601" i="4" s="1"/>
  <c r="C1772" i="4"/>
  <c r="C2231" i="4" s="1"/>
  <c r="C2690" i="4" s="1"/>
  <c r="C3149" i="4" s="1"/>
  <c r="C3608" i="4" s="1"/>
  <c r="C1766" i="4"/>
  <c r="C2225" i="4" s="1"/>
  <c r="C2684" i="4" s="1"/>
  <c r="C3143" i="4" s="1"/>
  <c r="C3602" i="4" s="1"/>
  <c r="C1773" i="4"/>
  <c r="C2232" i="4" s="1"/>
  <c r="C2691" i="4" s="1"/>
  <c r="C3150" i="4" s="1"/>
  <c r="C3609" i="4" s="1"/>
  <c r="C1767" i="4"/>
  <c r="C2226" i="4" s="1"/>
  <c r="C2685" i="4" s="1"/>
  <c r="C3144" i="4" s="1"/>
  <c r="C3603" i="4" s="1"/>
  <c r="H1197" i="4"/>
  <c r="N1197" i="4" s="1"/>
  <c r="F1656" i="4"/>
  <c r="C1768" i="4"/>
  <c r="C2227" i="4" s="1"/>
  <c r="C2686" i="4" s="1"/>
  <c r="C3145" i="4" s="1"/>
  <c r="C3604" i="4" s="1"/>
  <c r="B1310" i="4"/>
  <c r="E1314" i="4"/>
  <c r="D1307" i="4"/>
  <c r="E1315" i="4"/>
  <c r="B1312" i="4"/>
  <c r="E1309" i="4"/>
  <c r="D1308" i="4"/>
  <c r="B1306" i="4"/>
  <c r="D1306" i="4"/>
  <c r="D1313" i="4"/>
  <c r="E1308" i="4"/>
  <c r="D1315" i="4"/>
  <c r="D1309" i="4"/>
  <c r="B1307" i="4"/>
  <c r="D1312" i="4"/>
  <c r="D1314" i="4"/>
  <c r="B1314" i="4"/>
  <c r="E1311" i="4"/>
  <c r="D1310" i="4"/>
  <c r="B1308" i="4"/>
  <c r="A1307" i="4"/>
  <c r="A1766" i="4" s="1"/>
  <c r="A2225" i="4" s="1"/>
  <c r="A2684" i="4" s="1"/>
  <c r="A3143" i="4" s="1"/>
  <c r="A3602" i="4" s="1"/>
  <c r="E1313" i="4"/>
  <c r="E1307" i="4"/>
  <c r="B1311" i="4"/>
  <c r="B1313" i="4"/>
  <c r="E1310" i="4"/>
  <c r="B1315" i="4"/>
  <c r="A1314" i="4"/>
  <c r="A1773" i="4" s="1"/>
  <c r="A2232" i="4" s="1"/>
  <c r="A2691" i="4" s="1"/>
  <c r="A3150" i="4" s="1"/>
  <c r="A3609" i="4" s="1"/>
  <c r="E1312" i="4"/>
  <c r="D1311" i="4"/>
  <c r="B1309" i="4"/>
  <c r="E1306" i="4"/>
  <c r="G856" i="4"/>
  <c r="G854" i="4"/>
  <c r="G852" i="4"/>
  <c r="G850" i="4"/>
  <c r="G848" i="4"/>
  <c r="F856" i="4"/>
  <c r="F1315" i="4" s="1"/>
  <c r="F854" i="4"/>
  <c r="F852" i="4"/>
  <c r="F1311" i="4" s="1"/>
  <c r="F850" i="4"/>
  <c r="F848" i="4"/>
  <c r="G855" i="4"/>
  <c r="G853" i="4"/>
  <c r="G1312" i="4" s="1"/>
  <c r="G849" i="4"/>
  <c r="G847" i="4"/>
  <c r="F853" i="4"/>
  <c r="F851" i="4"/>
  <c r="F849" i="4"/>
  <c r="F847" i="4"/>
  <c r="G851" i="4"/>
  <c r="F855" i="4"/>
  <c r="F1314" i="4" s="1"/>
  <c r="J469" i="4"/>
  <c r="M639" i="4"/>
  <c r="M640" i="4"/>
  <c r="M642" i="4"/>
  <c r="M710" i="4"/>
  <c r="M711" i="4"/>
  <c r="M712" i="4"/>
  <c r="M713" i="4"/>
  <c r="M714" i="4"/>
  <c r="M715" i="4"/>
  <c r="M716" i="4"/>
  <c r="M717" i="4"/>
  <c r="M718" i="4"/>
  <c r="M719" i="4"/>
  <c r="M720" i="4"/>
  <c r="M762" i="4"/>
  <c r="M763" i="4"/>
  <c r="M764" i="4"/>
  <c r="M765" i="4"/>
  <c r="M766" i="4"/>
  <c r="M767" i="4"/>
  <c r="M768" i="4"/>
  <c r="M769" i="4"/>
  <c r="M770" i="4"/>
  <c r="M771" i="4"/>
  <c r="M772" i="4"/>
  <c r="M773" i="4"/>
  <c r="M774" i="4"/>
  <c r="M775" i="4"/>
  <c r="M776" i="4"/>
  <c r="M777" i="4"/>
  <c r="M778" i="4"/>
  <c r="M779" i="4"/>
  <c r="M780" i="4"/>
  <c r="M781" i="4"/>
  <c r="M782" i="4"/>
  <c r="M783" i="4"/>
  <c r="M784" i="4"/>
  <c r="M785" i="4"/>
  <c r="M786" i="4"/>
  <c r="M787" i="4"/>
  <c r="M788" i="4"/>
  <c r="M789" i="4"/>
  <c r="M790" i="4"/>
  <c r="M791" i="4"/>
  <c r="M792" i="4"/>
  <c r="M793" i="4"/>
  <c r="M794" i="4"/>
  <c r="M795" i="4"/>
  <c r="M796" i="4"/>
  <c r="M797" i="4"/>
  <c r="M798" i="4"/>
  <c r="M799" i="4"/>
  <c r="M800" i="4"/>
  <c r="M801" i="4"/>
  <c r="M802" i="4"/>
  <c r="M803" i="4"/>
  <c r="M804" i="4"/>
  <c r="M805" i="4"/>
  <c r="M806" i="4"/>
  <c r="M807" i="4"/>
  <c r="M808" i="4"/>
  <c r="M809" i="4"/>
  <c r="M810" i="4"/>
  <c r="M811" i="4"/>
  <c r="M812" i="4"/>
  <c r="M813" i="4"/>
  <c r="M814" i="4"/>
  <c r="M815" i="4"/>
  <c r="M816" i="4"/>
  <c r="M817" i="4"/>
  <c r="M818" i="4"/>
  <c r="M819" i="4"/>
  <c r="M820" i="4"/>
  <c r="M821" i="4"/>
  <c r="M822" i="4"/>
  <c r="M823" i="4"/>
  <c r="M824" i="4"/>
  <c r="M825" i="4"/>
  <c r="M826" i="4"/>
  <c r="M827" i="4"/>
  <c r="M828" i="4"/>
  <c r="M829" i="4"/>
  <c r="M830" i="4"/>
  <c r="M831" i="4"/>
  <c r="M832" i="4"/>
  <c r="M833" i="4"/>
  <c r="M834" i="4"/>
  <c r="M835" i="4"/>
  <c r="M836" i="4"/>
  <c r="M837" i="4"/>
  <c r="M838" i="4"/>
  <c r="M839" i="4"/>
  <c r="M840" i="4"/>
  <c r="M841" i="4"/>
  <c r="M842" i="4"/>
  <c r="M843" i="4"/>
  <c r="M844" i="4"/>
  <c r="M845" i="4"/>
  <c r="M846" i="4"/>
  <c r="M857" i="4"/>
  <c r="M858" i="4"/>
  <c r="M859" i="4"/>
  <c r="M860" i="4"/>
  <c r="M861" i="4"/>
  <c r="M862" i="4"/>
  <c r="M863" i="4"/>
  <c r="M864" i="4"/>
  <c r="M865" i="4"/>
  <c r="M866" i="4"/>
  <c r="M867" i="4"/>
  <c r="M868" i="4"/>
  <c r="M869" i="4"/>
  <c r="M870" i="4"/>
  <c r="M871" i="4"/>
  <c r="M872" i="4"/>
  <c r="M873" i="4"/>
  <c r="M874" i="4"/>
  <c r="M875" i="4"/>
  <c r="M876" i="4"/>
  <c r="M877" i="4"/>
  <c r="M878" i="4"/>
  <c r="M879" i="4"/>
  <c r="M880" i="4"/>
  <c r="M881" i="4"/>
  <c r="M882" i="4"/>
  <c r="M883" i="4"/>
  <c r="M884" i="4"/>
  <c r="M885" i="4"/>
  <c r="M886" i="4"/>
  <c r="M887" i="4"/>
  <c r="M888" i="4"/>
  <c r="M889" i="4"/>
  <c r="M890" i="4"/>
  <c r="M891" i="4"/>
  <c r="M892" i="4"/>
  <c r="M893" i="4"/>
  <c r="M894" i="4"/>
  <c r="M895" i="4"/>
  <c r="M896" i="4"/>
  <c r="M897" i="4"/>
  <c r="M898" i="4"/>
  <c r="M899" i="4"/>
  <c r="M900" i="4"/>
  <c r="M901" i="4"/>
  <c r="M902" i="4"/>
  <c r="M903" i="4"/>
  <c r="M904" i="4"/>
  <c r="M905" i="4"/>
  <c r="M906" i="4"/>
  <c r="M907" i="4"/>
  <c r="M908" i="4"/>
  <c r="M909" i="4"/>
  <c r="M910" i="4"/>
  <c r="M911" i="4"/>
  <c r="M912" i="4"/>
  <c r="M913" i="4"/>
  <c r="M914" i="4"/>
  <c r="M915" i="4"/>
  <c r="M916" i="4"/>
  <c r="M917" i="4"/>
  <c r="M918" i="4"/>
  <c r="M919" i="4"/>
  <c r="M920" i="4"/>
  <c r="M921" i="4"/>
  <c r="M922" i="4"/>
  <c r="K923" i="4"/>
  <c r="L923" i="4"/>
  <c r="I469" i="4"/>
  <c r="H2576" i="4" l="1"/>
  <c r="N2576" i="4" s="1"/>
  <c r="F3035" i="4"/>
  <c r="H2575" i="4"/>
  <c r="N2575" i="4" s="1"/>
  <c r="F3034" i="4"/>
  <c r="H2114" i="4"/>
  <c r="N2114" i="4" s="1"/>
  <c r="F2573" i="4"/>
  <c r="H1656" i="4"/>
  <c r="N1656" i="4" s="1"/>
  <c r="F2115" i="4"/>
  <c r="E1771" i="4"/>
  <c r="E2230" i="4" s="1"/>
  <c r="E2689" i="4" s="1"/>
  <c r="E3148" i="4" s="1"/>
  <c r="E3607" i="4" s="1"/>
  <c r="E1766" i="4"/>
  <c r="E2225" i="4" s="1"/>
  <c r="E2684" i="4" s="1"/>
  <c r="E3143" i="4" s="1"/>
  <c r="E3602" i="4" s="1"/>
  <c r="B1773" i="4"/>
  <c r="B2232" i="4" s="1"/>
  <c r="B2691" i="4" s="1"/>
  <c r="B3150" i="4" s="1"/>
  <c r="B3609" i="4" s="1"/>
  <c r="E1767" i="4"/>
  <c r="E2226" i="4" s="1"/>
  <c r="E2685" i="4" s="1"/>
  <c r="E3144" i="4" s="1"/>
  <c r="E3603" i="4" s="1"/>
  <c r="F1773" i="4"/>
  <c r="F2232" i="4" s="1"/>
  <c r="F2691" i="4" s="1"/>
  <c r="F3150" i="4" s="1"/>
  <c r="F3609" i="4" s="1"/>
  <c r="F1770" i="4"/>
  <c r="F2229" i="4" s="1"/>
  <c r="F2688" i="4" s="1"/>
  <c r="F3147" i="4" s="1"/>
  <c r="F3606" i="4" s="1"/>
  <c r="E1772" i="4"/>
  <c r="E2231" i="4" s="1"/>
  <c r="E2690" i="4" s="1"/>
  <c r="E3149" i="4" s="1"/>
  <c r="E3608" i="4" s="1"/>
  <c r="D1773" i="4"/>
  <c r="D2232" i="4" s="1"/>
  <c r="D2691" i="4" s="1"/>
  <c r="D3150" i="4" s="1"/>
  <c r="D3609" i="4" s="1"/>
  <c r="D1772" i="4"/>
  <c r="D2231" i="4" s="1"/>
  <c r="D2690" i="4" s="1"/>
  <c r="D3149" i="4" s="1"/>
  <c r="D3608" i="4" s="1"/>
  <c r="E1774" i="4"/>
  <c r="E2233" i="4" s="1"/>
  <c r="E2692" i="4" s="1"/>
  <c r="E3151" i="4" s="1"/>
  <c r="E3610" i="4" s="1"/>
  <c r="B1774" i="4"/>
  <c r="B2233" i="4" s="1"/>
  <c r="B2692" i="4" s="1"/>
  <c r="B3151" i="4" s="1"/>
  <c r="B3610" i="4" s="1"/>
  <c r="D1771" i="4"/>
  <c r="D2230" i="4" s="1"/>
  <c r="D2689" i="4" s="1"/>
  <c r="D3148" i="4" s="1"/>
  <c r="D3607" i="4" s="1"/>
  <c r="D1765" i="4"/>
  <c r="D2224" i="4" s="1"/>
  <c r="D2683" i="4" s="1"/>
  <c r="D3142" i="4" s="1"/>
  <c r="D3601" i="4" s="1"/>
  <c r="D1766" i="4"/>
  <c r="D2225" i="4" s="1"/>
  <c r="D2684" i="4" s="1"/>
  <c r="D3143" i="4" s="1"/>
  <c r="D3602" i="4" s="1"/>
  <c r="G1771" i="4"/>
  <c r="G2230" i="4" s="1"/>
  <c r="G2689" i="4" s="1"/>
  <c r="G3148" i="4" s="1"/>
  <c r="G3607" i="4" s="1"/>
  <c r="F1774" i="4"/>
  <c r="F2233" i="4" s="1"/>
  <c r="F2692" i="4" s="1"/>
  <c r="F3151" i="4" s="1"/>
  <c r="F3610" i="4" s="1"/>
  <c r="E1765" i="4"/>
  <c r="E2224" i="4" s="1"/>
  <c r="E2683" i="4" s="1"/>
  <c r="E3142" i="4" s="1"/>
  <c r="E3601" i="4" s="1"/>
  <c r="E1769" i="4"/>
  <c r="E2228" i="4" s="1"/>
  <c r="E2687" i="4" s="1"/>
  <c r="E3146" i="4" s="1"/>
  <c r="E3605" i="4" s="1"/>
  <c r="B1767" i="4"/>
  <c r="B2226" i="4" s="1"/>
  <c r="B2685" i="4" s="1"/>
  <c r="B3144" i="4" s="1"/>
  <c r="B3603" i="4" s="1"/>
  <c r="B1766" i="4"/>
  <c r="B2225" i="4" s="1"/>
  <c r="B2684" i="4" s="1"/>
  <c r="B3143" i="4" s="1"/>
  <c r="B3602" i="4" s="1"/>
  <c r="B1765" i="4"/>
  <c r="B2224" i="4" s="1"/>
  <c r="B2683" i="4" s="1"/>
  <c r="B3142" i="4" s="1"/>
  <c r="B3601" i="4" s="1"/>
  <c r="E1773" i="4"/>
  <c r="E2232" i="4" s="1"/>
  <c r="E2691" i="4" s="1"/>
  <c r="E3150" i="4" s="1"/>
  <c r="E3609" i="4" s="1"/>
  <c r="B1768" i="4"/>
  <c r="B2227" i="4" s="1"/>
  <c r="B2686" i="4" s="1"/>
  <c r="B3145" i="4" s="1"/>
  <c r="B3604" i="4" s="1"/>
  <c r="B1772" i="4"/>
  <c r="B2231" i="4" s="1"/>
  <c r="B2690" i="4" s="1"/>
  <c r="B3149" i="4" s="1"/>
  <c r="B3608" i="4" s="1"/>
  <c r="D1769" i="4"/>
  <c r="D2228" i="4" s="1"/>
  <c r="D2687" i="4" s="1"/>
  <c r="D3146" i="4" s="1"/>
  <c r="D3605" i="4" s="1"/>
  <c r="D1768" i="4"/>
  <c r="D2227" i="4" s="1"/>
  <c r="D2686" i="4" s="1"/>
  <c r="D3145" i="4" s="1"/>
  <c r="D3604" i="4" s="1"/>
  <c r="D1767" i="4"/>
  <c r="D2226" i="4" s="1"/>
  <c r="D2685" i="4" s="1"/>
  <c r="D3144" i="4" s="1"/>
  <c r="D3603" i="4" s="1"/>
  <c r="B1769" i="4"/>
  <c r="B2228" i="4" s="1"/>
  <c r="B2687" i="4" s="1"/>
  <c r="B3146" i="4" s="1"/>
  <c r="B3605" i="4" s="1"/>
  <c r="D1770" i="4"/>
  <c r="D2229" i="4" s="1"/>
  <c r="D2688" i="4" s="1"/>
  <c r="D3147" i="4" s="1"/>
  <c r="D3606" i="4" s="1"/>
  <c r="B1770" i="4"/>
  <c r="B2229" i="4" s="1"/>
  <c r="B2688" i="4" s="1"/>
  <c r="B3147" i="4" s="1"/>
  <c r="B3606" i="4" s="1"/>
  <c r="E1770" i="4"/>
  <c r="E2229" i="4" s="1"/>
  <c r="E2688" i="4" s="1"/>
  <c r="E3147" i="4" s="1"/>
  <c r="E3606" i="4" s="1"/>
  <c r="D1774" i="4"/>
  <c r="D2233" i="4" s="1"/>
  <c r="D2692" i="4" s="1"/>
  <c r="D3151" i="4" s="1"/>
  <c r="D3610" i="4" s="1"/>
  <c r="E1768" i="4"/>
  <c r="E2227" i="4" s="1"/>
  <c r="E2686" i="4" s="1"/>
  <c r="E3145" i="4" s="1"/>
  <c r="E3604" i="4" s="1"/>
  <c r="B1771" i="4"/>
  <c r="B2230" i="4" s="1"/>
  <c r="B2689" i="4" s="1"/>
  <c r="B3148" i="4" s="1"/>
  <c r="B3607" i="4" s="1"/>
  <c r="G1306" i="4"/>
  <c r="G1313" i="4"/>
  <c r="G1310" i="4"/>
  <c r="G1308" i="4"/>
  <c r="F1313" i="4"/>
  <c r="G1315" i="4"/>
  <c r="F1306" i="4"/>
  <c r="F1765" i="4" s="1"/>
  <c r="F2224" i="4" s="1"/>
  <c r="F2683" i="4" s="1"/>
  <c r="F3142" i="4" s="1"/>
  <c r="F3601" i="4" s="1"/>
  <c r="F1308" i="4"/>
  <c r="G1314" i="4"/>
  <c r="G1773" i="4" s="1"/>
  <c r="G2232" i="4" s="1"/>
  <c r="G2691" i="4" s="1"/>
  <c r="G3150" i="4" s="1"/>
  <c r="G3609" i="4" s="1"/>
  <c r="G1307" i="4"/>
  <c r="F1310" i="4"/>
  <c r="F1307" i="4"/>
  <c r="G1309" i="4"/>
  <c r="F1312" i="4"/>
  <c r="F1771" i="4" s="1"/>
  <c r="F2230" i="4" s="1"/>
  <c r="F2689" i="4" s="1"/>
  <c r="F3148" i="4" s="1"/>
  <c r="F1309" i="4"/>
  <c r="G1311" i="4"/>
  <c r="G1770" i="4" s="1"/>
  <c r="G2229" i="4" s="1"/>
  <c r="G2688" i="4" s="1"/>
  <c r="G3147" i="4" s="1"/>
  <c r="G3606" i="4" s="1"/>
  <c r="H854" i="4"/>
  <c r="N854" i="4" s="1"/>
  <c r="H855" i="4"/>
  <c r="N855" i="4" s="1"/>
  <c r="H852" i="4"/>
  <c r="N852" i="4" s="1"/>
  <c r="H853" i="4"/>
  <c r="N853" i="4" s="1"/>
  <c r="H856" i="4"/>
  <c r="N856" i="4" s="1"/>
  <c r="H851" i="4"/>
  <c r="N851" i="4" s="1"/>
  <c r="H848" i="4"/>
  <c r="N848" i="4" s="1"/>
  <c r="H850" i="4"/>
  <c r="N850" i="4" s="1"/>
  <c r="H849" i="4"/>
  <c r="N849" i="4" s="1"/>
  <c r="H847" i="4"/>
  <c r="N847" i="4" s="1"/>
  <c r="I923" i="4"/>
  <c r="H3034" i="4" l="1"/>
  <c r="N3034" i="4" s="1"/>
  <c r="F3493" i="4"/>
  <c r="H3493" i="4" s="1"/>
  <c r="N3493" i="4" s="1"/>
  <c r="H3606" i="4"/>
  <c r="N3606" i="4" s="1"/>
  <c r="H3035" i="4"/>
  <c r="N3035" i="4" s="1"/>
  <c r="F3494" i="4"/>
  <c r="H3494" i="4" s="1"/>
  <c r="N3494" i="4" s="1"/>
  <c r="H3148" i="4"/>
  <c r="N3148" i="4" s="1"/>
  <c r="F3607" i="4"/>
  <c r="H3607" i="4" s="1"/>
  <c r="N3607" i="4" s="1"/>
  <c r="H3609" i="4"/>
  <c r="N3609" i="4" s="1"/>
  <c r="H3147" i="4"/>
  <c r="N3147" i="4" s="1"/>
  <c r="H2573" i="4"/>
  <c r="N2573" i="4" s="1"/>
  <c r="F3032" i="4"/>
  <c r="H3150" i="4"/>
  <c r="N3150" i="4" s="1"/>
  <c r="H2689" i="4"/>
  <c r="N2689" i="4" s="1"/>
  <c r="H2688" i="4"/>
  <c r="N2688" i="4" s="1"/>
  <c r="H2115" i="4"/>
  <c r="N2115" i="4" s="1"/>
  <c r="F2574" i="4"/>
  <c r="H2691" i="4"/>
  <c r="N2691" i="4" s="1"/>
  <c r="H2230" i="4"/>
  <c r="N2230" i="4" s="1"/>
  <c r="H2229" i="4"/>
  <c r="N2229" i="4" s="1"/>
  <c r="H2232" i="4"/>
  <c r="N2232" i="4" s="1"/>
  <c r="H1771" i="4"/>
  <c r="N1771" i="4" s="1"/>
  <c r="F1768" i="4"/>
  <c r="F2227" i="4" s="1"/>
  <c r="F2686" i="4" s="1"/>
  <c r="F3145" i="4" s="1"/>
  <c r="G1769" i="4"/>
  <c r="G2228" i="4" s="1"/>
  <c r="G2687" i="4" s="1"/>
  <c r="G3146" i="4" s="1"/>
  <c r="G3605" i="4" s="1"/>
  <c r="F1767" i="4"/>
  <c r="F2226" i="4" s="1"/>
  <c r="G1772" i="4"/>
  <c r="G2231" i="4" s="1"/>
  <c r="G2690" i="4" s="1"/>
  <c r="G3149" i="4" s="1"/>
  <c r="G3608" i="4" s="1"/>
  <c r="F1769" i="4"/>
  <c r="F2228" i="4" s="1"/>
  <c r="F2687" i="4" s="1"/>
  <c r="F1772" i="4"/>
  <c r="F2231" i="4" s="1"/>
  <c r="F2690" i="4" s="1"/>
  <c r="F3149" i="4" s="1"/>
  <c r="G1766" i="4"/>
  <c r="G2225" i="4" s="1"/>
  <c r="G2684" i="4" s="1"/>
  <c r="G3143" i="4" s="1"/>
  <c r="G3602" i="4" s="1"/>
  <c r="G1767" i="4"/>
  <c r="G2226" i="4" s="1"/>
  <c r="G2685" i="4" s="1"/>
  <c r="G3144" i="4" s="1"/>
  <c r="G3603" i="4" s="1"/>
  <c r="H1770" i="4"/>
  <c r="N1770" i="4" s="1"/>
  <c r="H1773" i="4"/>
  <c r="N1773" i="4" s="1"/>
  <c r="G1768" i="4"/>
  <c r="G2227" i="4" s="1"/>
  <c r="G2686" i="4" s="1"/>
  <c r="G3145" i="4" s="1"/>
  <c r="G3604" i="4" s="1"/>
  <c r="G1765" i="4"/>
  <c r="F1766" i="4"/>
  <c r="F2225" i="4" s="1"/>
  <c r="F2684" i="4" s="1"/>
  <c r="G1774" i="4"/>
  <c r="G2233" i="4" s="1"/>
  <c r="H1311" i="4"/>
  <c r="N1311" i="4" s="1"/>
  <c r="H1312" i="4"/>
  <c r="N1312" i="4" s="1"/>
  <c r="H1315" i="4"/>
  <c r="N1315" i="4" s="1"/>
  <c r="H1306" i="4"/>
  <c r="N1306" i="4" s="1"/>
  <c r="H1314" i="4"/>
  <c r="N1314" i="4" s="1"/>
  <c r="H1308" i="4"/>
  <c r="N1308" i="4" s="1"/>
  <c r="H1310" i="4"/>
  <c r="N1310" i="4" s="1"/>
  <c r="H1313" i="4"/>
  <c r="N1313" i="4" s="1"/>
  <c r="H1309" i="4"/>
  <c r="N1309" i="4" s="1"/>
  <c r="H1307" i="4"/>
  <c r="N1307" i="4" s="1"/>
  <c r="AZ12" i="3"/>
  <c r="AZ13" i="3"/>
  <c r="AZ14" i="3"/>
  <c r="AZ15" i="3"/>
  <c r="AZ16" i="3"/>
  <c r="AZ17" i="3"/>
  <c r="AZ18" i="3"/>
  <c r="AZ19" i="3"/>
  <c r="AZ20" i="3"/>
  <c r="AZ21" i="3"/>
  <c r="AZ22" i="3"/>
  <c r="AZ23" i="3"/>
  <c r="AZ24" i="3"/>
  <c r="AZ25" i="3"/>
  <c r="AZ26" i="3"/>
  <c r="AZ27" i="3"/>
  <c r="AZ28" i="3"/>
  <c r="AZ29" i="3"/>
  <c r="AZ30" i="3"/>
  <c r="AZ31" i="3"/>
  <c r="AZ32" i="3"/>
  <c r="AZ33" i="3"/>
  <c r="AZ34" i="3"/>
  <c r="AZ35" i="3"/>
  <c r="AZ36" i="3"/>
  <c r="AZ37" i="3"/>
  <c r="AZ38" i="3"/>
  <c r="AZ39" i="3"/>
  <c r="AZ40" i="3"/>
  <c r="AZ41" i="3"/>
  <c r="AZ42" i="3"/>
  <c r="AZ43" i="3"/>
  <c r="AZ44" i="3"/>
  <c r="AZ45" i="3"/>
  <c r="AZ46" i="3"/>
  <c r="AZ47" i="3"/>
  <c r="AZ48" i="3"/>
  <c r="AZ49" i="3"/>
  <c r="AZ50" i="3"/>
  <c r="AZ51" i="3"/>
  <c r="AZ52" i="3"/>
  <c r="AZ53" i="3"/>
  <c r="AZ54" i="3"/>
  <c r="AZ55" i="3"/>
  <c r="AZ56" i="3"/>
  <c r="AZ57" i="3"/>
  <c r="AZ58" i="3"/>
  <c r="AZ59" i="3"/>
  <c r="AZ60" i="3"/>
  <c r="AZ61" i="3"/>
  <c r="AZ62" i="3"/>
  <c r="AZ63" i="3"/>
  <c r="AZ64" i="3"/>
  <c r="AZ65" i="3"/>
  <c r="AZ66" i="3"/>
  <c r="AZ67" i="3"/>
  <c r="AZ68" i="3"/>
  <c r="AZ69" i="3"/>
  <c r="AZ70" i="3"/>
  <c r="AZ71" i="3"/>
  <c r="AZ72" i="3"/>
  <c r="AZ73" i="3"/>
  <c r="AZ74" i="3"/>
  <c r="AZ75" i="3"/>
  <c r="AZ76" i="3"/>
  <c r="AZ77" i="3"/>
  <c r="AZ78" i="3"/>
  <c r="AZ79" i="3"/>
  <c r="AZ80" i="3"/>
  <c r="AZ81" i="3"/>
  <c r="AZ82" i="3"/>
  <c r="AZ83" i="3"/>
  <c r="AZ84" i="3"/>
  <c r="AZ85" i="3"/>
  <c r="AZ86" i="3"/>
  <c r="AZ87" i="3"/>
  <c r="AZ88" i="3"/>
  <c r="AZ89" i="3"/>
  <c r="AZ90" i="3"/>
  <c r="AZ91" i="3"/>
  <c r="AZ92" i="3"/>
  <c r="AZ93" i="3"/>
  <c r="AZ94" i="3"/>
  <c r="AZ95" i="3"/>
  <c r="AZ96" i="3"/>
  <c r="AZ97" i="3"/>
  <c r="AZ98" i="3"/>
  <c r="AZ99" i="3"/>
  <c r="AZ100" i="3"/>
  <c r="AZ101" i="3"/>
  <c r="AZ102" i="3"/>
  <c r="AZ103" i="3"/>
  <c r="AZ104" i="3"/>
  <c r="AZ105" i="3"/>
  <c r="AZ106" i="3"/>
  <c r="AZ107" i="3"/>
  <c r="AZ108" i="3"/>
  <c r="AZ109" i="3"/>
  <c r="AZ110" i="3"/>
  <c r="AZ111" i="3"/>
  <c r="AZ112" i="3"/>
  <c r="AZ113" i="3"/>
  <c r="AZ114" i="3"/>
  <c r="AZ115" i="3"/>
  <c r="AZ116" i="3"/>
  <c r="AZ117" i="3"/>
  <c r="AZ118" i="3"/>
  <c r="AZ119" i="3"/>
  <c r="AZ120" i="3"/>
  <c r="AZ121" i="3"/>
  <c r="AZ122" i="3"/>
  <c r="AZ123" i="3"/>
  <c r="AZ124" i="3"/>
  <c r="AZ125" i="3"/>
  <c r="AZ126" i="3"/>
  <c r="AZ127" i="3"/>
  <c r="AZ128" i="3"/>
  <c r="AZ129" i="3"/>
  <c r="AZ130" i="3"/>
  <c r="AZ131" i="3"/>
  <c r="AZ132" i="3"/>
  <c r="AZ133" i="3"/>
  <c r="AZ134" i="3"/>
  <c r="AZ135" i="3"/>
  <c r="AZ136" i="3"/>
  <c r="AZ137" i="3"/>
  <c r="AZ138" i="3"/>
  <c r="AZ139" i="3"/>
  <c r="AZ140" i="3"/>
  <c r="AZ141" i="3"/>
  <c r="AZ142" i="3"/>
  <c r="AZ143" i="3"/>
  <c r="AZ144" i="3"/>
  <c r="AZ145" i="3"/>
  <c r="AZ146" i="3"/>
  <c r="AZ147" i="3"/>
  <c r="AZ148" i="3"/>
  <c r="AZ149" i="3"/>
  <c r="AZ150" i="3"/>
  <c r="AZ151" i="3"/>
  <c r="AZ152" i="3"/>
  <c r="AZ153" i="3"/>
  <c r="AZ154" i="3"/>
  <c r="AZ155" i="3"/>
  <c r="AZ156" i="3"/>
  <c r="AZ157" i="3"/>
  <c r="AZ158" i="3"/>
  <c r="AZ159" i="3"/>
  <c r="AZ160" i="3"/>
  <c r="AZ161" i="3"/>
  <c r="AZ162" i="3"/>
  <c r="AZ163" i="3"/>
  <c r="AZ164" i="3"/>
  <c r="AZ165" i="3"/>
  <c r="AZ166" i="3"/>
  <c r="AZ167" i="3"/>
  <c r="AZ168" i="3"/>
  <c r="AZ169" i="3"/>
  <c r="AZ170" i="3"/>
  <c r="AZ171" i="3"/>
  <c r="AZ172" i="3"/>
  <c r="AZ173" i="3"/>
  <c r="AZ174" i="3"/>
  <c r="AZ175" i="3"/>
  <c r="AZ176" i="3"/>
  <c r="AZ177" i="3"/>
  <c r="AZ178" i="3"/>
  <c r="AZ179" i="3"/>
  <c r="AZ180" i="3"/>
  <c r="AZ181" i="3"/>
  <c r="AZ182" i="3"/>
  <c r="AZ183" i="3"/>
  <c r="AZ184" i="3"/>
  <c r="AZ185" i="3"/>
  <c r="AZ186" i="3"/>
  <c r="AZ187" i="3"/>
  <c r="AZ188" i="3"/>
  <c r="AZ189" i="3"/>
  <c r="AZ190" i="3"/>
  <c r="AZ191" i="3"/>
  <c r="AZ192" i="3"/>
  <c r="AZ193" i="3"/>
  <c r="AZ194" i="3"/>
  <c r="AZ195" i="3"/>
  <c r="AZ196" i="3"/>
  <c r="AZ197" i="3"/>
  <c r="AZ198" i="3"/>
  <c r="AZ199" i="3"/>
  <c r="AZ200" i="3"/>
  <c r="AZ201" i="3"/>
  <c r="AZ202" i="3"/>
  <c r="AZ203" i="3"/>
  <c r="AZ204" i="3"/>
  <c r="AZ205" i="3"/>
  <c r="AZ206" i="3"/>
  <c r="AZ207" i="3"/>
  <c r="AZ208" i="3"/>
  <c r="AZ209" i="3"/>
  <c r="AZ210" i="3"/>
  <c r="AZ211" i="3"/>
  <c r="AZ212" i="3"/>
  <c r="AZ213" i="3"/>
  <c r="AZ214" i="3"/>
  <c r="AZ215" i="3"/>
  <c r="AZ216" i="3"/>
  <c r="AZ217" i="3"/>
  <c r="AZ218" i="3"/>
  <c r="AZ219" i="3"/>
  <c r="AZ220" i="3"/>
  <c r="AZ221" i="3"/>
  <c r="AZ222" i="3"/>
  <c r="AZ223" i="3"/>
  <c r="AZ224" i="3"/>
  <c r="AZ225" i="3"/>
  <c r="AZ226" i="3"/>
  <c r="AZ227" i="3"/>
  <c r="AZ228" i="3"/>
  <c r="AZ229" i="3"/>
  <c r="AZ230" i="3"/>
  <c r="AZ231" i="3"/>
  <c r="AZ232" i="3"/>
  <c r="AZ233" i="3"/>
  <c r="AZ234" i="3"/>
  <c r="AZ235" i="3"/>
  <c r="AZ236" i="3"/>
  <c r="AZ237" i="3"/>
  <c r="AZ238" i="3"/>
  <c r="AZ239" i="3"/>
  <c r="AZ240" i="3"/>
  <c r="AZ241" i="3"/>
  <c r="AZ242" i="3"/>
  <c r="AZ243" i="3"/>
  <c r="AZ244" i="3"/>
  <c r="AZ245" i="3"/>
  <c r="AZ246" i="3"/>
  <c r="AZ247" i="3"/>
  <c r="AZ248" i="3"/>
  <c r="AZ249" i="3"/>
  <c r="AZ250" i="3"/>
  <c r="AZ251" i="3"/>
  <c r="AZ252" i="3"/>
  <c r="AZ253" i="3"/>
  <c r="AZ254" i="3"/>
  <c r="AZ255" i="3"/>
  <c r="AZ256" i="3"/>
  <c r="AZ257" i="3"/>
  <c r="AZ258" i="3"/>
  <c r="AZ259" i="3"/>
  <c r="AZ260" i="3"/>
  <c r="AZ261" i="3"/>
  <c r="AZ262" i="3"/>
  <c r="AZ263" i="3"/>
  <c r="AZ264" i="3"/>
  <c r="AZ265" i="3"/>
  <c r="AZ266" i="3"/>
  <c r="AZ267" i="3"/>
  <c r="AZ268" i="3"/>
  <c r="AZ269" i="3"/>
  <c r="AZ270" i="3"/>
  <c r="AZ271" i="3"/>
  <c r="AZ272" i="3"/>
  <c r="AZ273" i="3"/>
  <c r="AZ274" i="3"/>
  <c r="AZ284" i="3"/>
  <c r="AZ285" i="3"/>
  <c r="AZ286" i="3"/>
  <c r="AZ287" i="3"/>
  <c r="AZ288" i="3"/>
  <c r="AZ307" i="3"/>
  <c r="AZ308" i="3"/>
  <c r="AZ309" i="3"/>
  <c r="AZ456" i="3"/>
  <c r="AZ457" i="3"/>
  <c r="AY12" i="3"/>
  <c r="AY13" i="3"/>
  <c r="AY14" i="3"/>
  <c r="AY15" i="3"/>
  <c r="AY16" i="3"/>
  <c r="AY17" i="3"/>
  <c r="AY18" i="3"/>
  <c r="AY19" i="3"/>
  <c r="AY20" i="3"/>
  <c r="AY21" i="3"/>
  <c r="AY22" i="3"/>
  <c r="AY23" i="3"/>
  <c r="AY24" i="3"/>
  <c r="AY25" i="3"/>
  <c r="AY26" i="3"/>
  <c r="AY27" i="3"/>
  <c r="AY28" i="3"/>
  <c r="AY29" i="3"/>
  <c r="AY30" i="3"/>
  <c r="AY31" i="3"/>
  <c r="AY32" i="3"/>
  <c r="AY33" i="3"/>
  <c r="AY34" i="3"/>
  <c r="AY35" i="3"/>
  <c r="AY36" i="3"/>
  <c r="AY37" i="3"/>
  <c r="AY38" i="3"/>
  <c r="AY39" i="3"/>
  <c r="AY40" i="3"/>
  <c r="AY41" i="3"/>
  <c r="AY42" i="3"/>
  <c r="AY43" i="3"/>
  <c r="AY44" i="3"/>
  <c r="AY45" i="3"/>
  <c r="AY46" i="3"/>
  <c r="AY47" i="3"/>
  <c r="AY48" i="3"/>
  <c r="AY49" i="3"/>
  <c r="AY50" i="3"/>
  <c r="AY51" i="3"/>
  <c r="AY52" i="3"/>
  <c r="AY53" i="3"/>
  <c r="AY54" i="3"/>
  <c r="AY55" i="3"/>
  <c r="AY56" i="3"/>
  <c r="AY57" i="3"/>
  <c r="AY58" i="3"/>
  <c r="AY59" i="3"/>
  <c r="AY60" i="3"/>
  <c r="AY61" i="3"/>
  <c r="AY62" i="3"/>
  <c r="AY63" i="3"/>
  <c r="AY64" i="3"/>
  <c r="AY65" i="3"/>
  <c r="AY66" i="3"/>
  <c r="AY67" i="3"/>
  <c r="AY68" i="3"/>
  <c r="AY69" i="3"/>
  <c r="AY70" i="3"/>
  <c r="AY71" i="3"/>
  <c r="AY72" i="3"/>
  <c r="AY73" i="3"/>
  <c r="AY74" i="3"/>
  <c r="AY75" i="3"/>
  <c r="AY76" i="3"/>
  <c r="AY77" i="3"/>
  <c r="AY78" i="3"/>
  <c r="AY79" i="3"/>
  <c r="AY80" i="3"/>
  <c r="AY81" i="3"/>
  <c r="AY82" i="3"/>
  <c r="AY83" i="3"/>
  <c r="AY84" i="3"/>
  <c r="AY85" i="3"/>
  <c r="AY86" i="3"/>
  <c r="AY87" i="3"/>
  <c r="AY88" i="3"/>
  <c r="AY89" i="3"/>
  <c r="AY90" i="3"/>
  <c r="AY91" i="3"/>
  <c r="AY92" i="3"/>
  <c r="AY93" i="3"/>
  <c r="AY94" i="3"/>
  <c r="AY95" i="3"/>
  <c r="AY96" i="3"/>
  <c r="AY97" i="3"/>
  <c r="AY98" i="3"/>
  <c r="AY99" i="3"/>
  <c r="AY100" i="3"/>
  <c r="AY101" i="3"/>
  <c r="AY102" i="3"/>
  <c r="AY103" i="3"/>
  <c r="AY104" i="3"/>
  <c r="AY105" i="3"/>
  <c r="AY106" i="3"/>
  <c r="AY107" i="3"/>
  <c r="AY108" i="3"/>
  <c r="AY109" i="3"/>
  <c r="AY110" i="3"/>
  <c r="AY111" i="3"/>
  <c r="AY112" i="3"/>
  <c r="AY113" i="3"/>
  <c r="AY114" i="3"/>
  <c r="AY115" i="3"/>
  <c r="AY116" i="3"/>
  <c r="AY117" i="3"/>
  <c r="AY118" i="3"/>
  <c r="AY119" i="3"/>
  <c r="AY120" i="3"/>
  <c r="AY121" i="3"/>
  <c r="AY122" i="3"/>
  <c r="AY123" i="3"/>
  <c r="AY124" i="3"/>
  <c r="AY125" i="3"/>
  <c r="AY126" i="3"/>
  <c r="AY127" i="3"/>
  <c r="AY128" i="3"/>
  <c r="AY129" i="3"/>
  <c r="AY130" i="3"/>
  <c r="AY131" i="3"/>
  <c r="AY132" i="3"/>
  <c r="AY133" i="3"/>
  <c r="AY134" i="3"/>
  <c r="AY135" i="3"/>
  <c r="AY136" i="3"/>
  <c r="AY137" i="3"/>
  <c r="AY138" i="3"/>
  <c r="AY139" i="3"/>
  <c r="AY140" i="3"/>
  <c r="AY141" i="3"/>
  <c r="AY142" i="3"/>
  <c r="AY143" i="3"/>
  <c r="AY145" i="3"/>
  <c r="AY146" i="3"/>
  <c r="AY147" i="3"/>
  <c r="AY148" i="3"/>
  <c r="AY149" i="3"/>
  <c r="AY150" i="3"/>
  <c r="AY151" i="3"/>
  <c r="AY152" i="3"/>
  <c r="AY153" i="3"/>
  <c r="AY154" i="3"/>
  <c r="AY155" i="3"/>
  <c r="AY156" i="3"/>
  <c r="AY157" i="3"/>
  <c r="AY158" i="3"/>
  <c r="AY159" i="3"/>
  <c r="AY160" i="3"/>
  <c r="AY161" i="3"/>
  <c r="AY162" i="3"/>
  <c r="AY164" i="3"/>
  <c r="AY165" i="3"/>
  <c r="AY166" i="3"/>
  <c r="AY167" i="3"/>
  <c r="AY168" i="3"/>
  <c r="AY169" i="3"/>
  <c r="AY170" i="3"/>
  <c r="AY171" i="3"/>
  <c r="AY172" i="3"/>
  <c r="AY173" i="3"/>
  <c r="AY174" i="3"/>
  <c r="AY175" i="3"/>
  <c r="AY176" i="3"/>
  <c r="AY177" i="3"/>
  <c r="AY178" i="3"/>
  <c r="AY179" i="3"/>
  <c r="AY180" i="3"/>
  <c r="AY181" i="3"/>
  <c r="AY183" i="3"/>
  <c r="AY184" i="3"/>
  <c r="AY185" i="3"/>
  <c r="AY186" i="3"/>
  <c r="AY187" i="3"/>
  <c r="AY188" i="3"/>
  <c r="AY189" i="3"/>
  <c r="AY190" i="3"/>
  <c r="AY191" i="3"/>
  <c r="AY192" i="3"/>
  <c r="AY193" i="3"/>
  <c r="AY194" i="3"/>
  <c r="AY195" i="3"/>
  <c r="AY196" i="3"/>
  <c r="AY197" i="3"/>
  <c r="AY198" i="3"/>
  <c r="AY199" i="3"/>
  <c r="AY200" i="3"/>
  <c r="AY201" i="3"/>
  <c r="AY202" i="3"/>
  <c r="AY203" i="3"/>
  <c r="AY204" i="3"/>
  <c r="AY205" i="3"/>
  <c r="AY206" i="3"/>
  <c r="AY207" i="3"/>
  <c r="AY208" i="3"/>
  <c r="AY209" i="3"/>
  <c r="AY210" i="3"/>
  <c r="AY211" i="3"/>
  <c r="AY212" i="3"/>
  <c r="AY213" i="3"/>
  <c r="AY214" i="3"/>
  <c r="AY215" i="3"/>
  <c r="AY216" i="3"/>
  <c r="AY217" i="3"/>
  <c r="AY218" i="3"/>
  <c r="AY219" i="3"/>
  <c r="AY220" i="3"/>
  <c r="AY221" i="3"/>
  <c r="AY222" i="3"/>
  <c r="AY223" i="3"/>
  <c r="AY224" i="3"/>
  <c r="AY225" i="3"/>
  <c r="AY226" i="3"/>
  <c r="AY227" i="3"/>
  <c r="AY228" i="3"/>
  <c r="AY229" i="3"/>
  <c r="AY230" i="3"/>
  <c r="AY231" i="3"/>
  <c r="AY232" i="3"/>
  <c r="AY233" i="3"/>
  <c r="AY234" i="3"/>
  <c r="AY235" i="3"/>
  <c r="AY236" i="3"/>
  <c r="AY237" i="3"/>
  <c r="AY238" i="3"/>
  <c r="AY239" i="3"/>
  <c r="AY240" i="3"/>
  <c r="AY241" i="3"/>
  <c r="AY242" i="3"/>
  <c r="AY243" i="3"/>
  <c r="AY244" i="3"/>
  <c r="AY245" i="3"/>
  <c r="AY246" i="3"/>
  <c r="AY247" i="3"/>
  <c r="AY248" i="3"/>
  <c r="AY249" i="3"/>
  <c r="AY250" i="3"/>
  <c r="AY251" i="3"/>
  <c r="AY252" i="3"/>
  <c r="AY253" i="3"/>
  <c r="AY254" i="3"/>
  <c r="AY255" i="3"/>
  <c r="AY261" i="3"/>
  <c r="AY262" i="3"/>
  <c r="AY263" i="3"/>
  <c r="AY264" i="3"/>
  <c r="AY265" i="3"/>
  <c r="AY266" i="3"/>
  <c r="AY267" i="3"/>
  <c r="AY268" i="3"/>
  <c r="AY269" i="3"/>
  <c r="AY270" i="3"/>
  <c r="AY271" i="3"/>
  <c r="AY272" i="3"/>
  <c r="AY273" i="3"/>
  <c r="AY274" i="3"/>
  <c r="AY284" i="3"/>
  <c r="AY285" i="3"/>
  <c r="AY286" i="3"/>
  <c r="AY287" i="3"/>
  <c r="AY288" i="3"/>
  <c r="AY307" i="3"/>
  <c r="AY308" i="3"/>
  <c r="AY309" i="3"/>
  <c r="AY456" i="3"/>
  <c r="AY457" i="3"/>
  <c r="AY11" i="3"/>
  <c r="AZ11" i="3"/>
  <c r="H3145" i="4" l="1"/>
  <c r="N3145" i="4" s="1"/>
  <c r="F3604" i="4"/>
  <c r="H3604" i="4" s="1"/>
  <c r="N3604" i="4" s="1"/>
  <c r="H3149" i="4"/>
  <c r="N3149" i="4" s="1"/>
  <c r="F3608" i="4"/>
  <c r="H3608" i="4" s="1"/>
  <c r="N3608" i="4" s="1"/>
  <c r="H1774" i="4"/>
  <c r="N1774" i="4" s="1"/>
  <c r="H3032" i="4"/>
  <c r="N3032" i="4" s="1"/>
  <c r="F3491" i="4"/>
  <c r="H3491" i="4" s="1"/>
  <c r="N3491" i="4" s="1"/>
  <c r="H2684" i="4"/>
  <c r="N2684" i="4" s="1"/>
  <c r="F3143" i="4"/>
  <c r="H2574" i="4"/>
  <c r="N2574" i="4" s="1"/>
  <c r="F3033" i="4"/>
  <c r="H2687" i="4"/>
  <c r="N2687" i="4" s="1"/>
  <c r="F3146" i="4"/>
  <c r="H2686" i="4"/>
  <c r="N2686" i="4" s="1"/>
  <c r="H2690" i="4"/>
  <c r="N2690" i="4" s="1"/>
  <c r="H2226" i="4"/>
  <c r="N2226" i="4" s="1"/>
  <c r="F2685" i="4"/>
  <c r="H2233" i="4"/>
  <c r="N2233" i="4" s="1"/>
  <c r="G2692" i="4"/>
  <c r="H2227" i="4"/>
  <c r="N2227" i="4" s="1"/>
  <c r="H2231" i="4"/>
  <c r="N2231" i="4" s="1"/>
  <c r="H2225" i="4"/>
  <c r="N2225" i="4" s="1"/>
  <c r="H1765" i="4"/>
  <c r="N1765" i="4" s="1"/>
  <c r="G2224" i="4"/>
  <c r="H2228" i="4"/>
  <c r="N2228" i="4" s="1"/>
  <c r="H1769" i="4"/>
  <c r="N1769" i="4" s="1"/>
  <c r="H1768" i="4"/>
  <c r="N1768" i="4" s="1"/>
  <c r="H1766" i="4"/>
  <c r="N1766" i="4" s="1"/>
  <c r="H1772" i="4"/>
  <c r="N1772" i="4" s="1"/>
  <c r="H1767" i="4"/>
  <c r="N1767" i="4" s="1"/>
  <c r="H3033" i="4" l="1"/>
  <c r="N3033" i="4" s="1"/>
  <c r="F3492" i="4"/>
  <c r="H3492" i="4" s="1"/>
  <c r="N3492" i="4" s="1"/>
  <c r="H3146" i="4"/>
  <c r="N3146" i="4" s="1"/>
  <c r="F3605" i="4"/>
  <c r="H3605" i="4" s="1"/>
  <c r="N3605" i="4" s="1"/>
  <c r="H3143" i="4"/>
  <c r="N3143" i="4" s="1"/>
  <c r="F3602" i="4"/>
  <c r="H3602" i="4" s="1"/>
  <c r="N3602" i="4" s="1"/>
  <c r="H2692" i="4"/>
  <c r="N2692" i="4" s="1"/>
  <c r="G3151" i="4"/>
  <c r="H2685" i="4"/>
  <c r="N2685" i="4" s="1"/>
  <c r="F3144" i="4"/>
  <c r="H2224" i="4"/>
  <c r="N2224" i="4" s="1"/>
  <c r="G2683" i="4"/>
  <c r="B261" i="4"/>
  <c r="B720" i="4" s="1"/>
  <c r="C261" i="4"/>
  <c r="C720" i="4" s="1"/>
  <c r="D261" i="4"/>
  <c r="D720" i="4" s="1"/>
  <c r="E261" i="4"/>
  <c r="E720" i="4" s="1"/>
  <c r="I261" i="4"/>
  <c r="J261" i="4"/>
  <c r="M261" i="4" s="1"/>
  <c r="H3144" i="4" l="1"/>
  <c r="N3144" i="4" s="1"/>
  <c r="F3603" i="4"/>
  <c r="H3603" i="4" s="1"/>
  <c r="N3603" i="4" s="1"/>
  <c r="H3151" i="4"/>
  <c r="N3151" i="4" s="1"/>
  <c r="G3610" i="4"/>
  <c r="H3610" i="4" s="1"/>
  <c r="N3610" i="4" s="1"/>
  <c r="H2683" i="4"/>
  <c r="N2683" i="4" s="1"/>
  <c r="G3142" i="4"/>
  <c r="E1179" i="4"/>
  <c r="E1638" i="4" s="1"/>
  <c r="E2097" i="4" s="1"/>
  <c r="E2556" i="4" s="1"/>
  <c r="E3015" i="4" s="1"/>
  <c r="E3474" i="4" s="1"/>
  <c r="D1179" i="4"/>
  <c r="D1638" i="4" s="1"/>
  <c r="D2097" i="4" s="1"/>
  <c r="D2556" i="4" s="1"/>
  <c r="D3015" i="4" s="1"/>
  <c r="D3474" i="4" s="1"/>
  <c r="C1179" i="4"/>
  <c r="C1638" i="4" s="1"/>
  <c r="C2097" i="4" s="1"/>
  <c r="C2556" i="4" s="1"/>
  <c r="C3015" i="4" s="1"/>
  <c r="C3474" i="4" s="1"/>
  <c r="B1179" i="4"/>
  <c r="B1638" i="4" s="1"/>
  <c r="B2097" i="4" s="1"/>
  <c r="B2556" i="4" s="1"/>
  <c r="B3015" i="4" s="1"/>
  <c r="B3474" i="4" s="1"/>
  <c r="F720" i="4"/>
  <c r="G720" i="4"/>
  <c r="H261" i="4"/>
  <c r="N261" i="4" s="1"/>
  <c r="H3142" i="4" l="1"/>
  <c r="N3142" i="4" s="1"/>
  <c r="G3601" i="4"/>
  <c r="H3601" i="4" s="1"/>
  <c r="N3601" i="4" s="1"/>
  <c r="G1179" i="4"/>
  <c r="G1638" i="4" s="1"/>
  <c r="G2097" i="4" s="1"/>
  <c r="G2556" i="4" s="1"/>
  <c r="G3015" i="4" s="1"/>
  <c r="G3474" i="4" s="1"/>
  <c r="F1179" i="4"/>
  <c r="F1638" i="4" s="1"/>
  <c r="H720" i="4"/>
  <c r="N720" i="4" s="1"/>
  <c r="H1638" i="4" l="1"/>
  <c r="N1638" i="4" s="1"/>
  <c r="F2097" i="4"/>
  <c r="H1179" i="4"/>
  <c r="N1179" i="4" s="1"/>
  <c r="H10" i="4"/>
  <c r="H11" i="4"/>
  <c r="G464" i="4"/>
  <c r="H16" i="4"/>
  <c r="H36" i="4"/>
  <c r="H46" i="4"/>
  <c r="H64" i="4"/>
  <c r="H78" i="4"/>
  <c r="H84" i="4"/>
  <c r="H93" i="4"/>
  <c r="H108" i="4"/>
  <c r="H111" i="4"/>
  <c r="H120" i="4"/>
  <c r="H143" i="4"/>
  <c r="H150" i="4"/>
  <c r="H168" i="4"/>
  <c r="H173" i="4"/>
  <c r="H191" i="4"/>
  <c r="H206" i="4"/>
  <c r="H207" i="4"/>
  <c r="H212" i="4"/>
  <c r="H220" i="4"/>
  <c r="H237" i="4"/>
  <c r="H260" i="4"/>
  <c r="H266" i="4"/>
  <c r="H287" i="4"/>
  <c r="K464" i="4"/>
  <c r="L464" i="4"/>
  <c r="F464" i="4"/>
  <c r="I10" i="4"/>
  <c r="J10" i="4"/>
  <c r="M10" i="4" s="1"/>
  <c r="I11" i="4"/>
  <c r="J11" i="4"/>
  <c r="M11" i="4" s="1"/>
  <c r="I12" i="4"/>
  <c r="J12" i="4"/>
  <c r="M12" i="4" s="1"/>
  <c r="H13" i="4"/>
  <c r="I13" i="4"/>
  <c r="J13" i="4"/>
  <c r="M13" i="4" s="1"/>
  <c r="I14" i="4"/>
  <c r="J14" i="4"/>
  <c r="M14" i="4" s="1"/>
  <c r="H15" i="4"/>
  <c r="I15" i="4"/>
  <c r="J15" i="4"/>
  <c r="M15" i="4" s="1"/>
  <c r="I16" i="4"/>
  <c r="J16" i="4"/>
  <c r="M16" i="4" s="1"/>
  <c r="H17" i="4"/>
  <c r="I17" i="4"/>
  <c r="J17" i="4"/>
  <c r="M17" i="4" s="1"/>
  <c r="H18" i="4"/>
  <c r="I18" i="4"/>
  <c r="J18" i="4"/>
  <c r="M18" i="4" s="1"/>
  <c r="I19" i="4"/>
  <c r="J19" i="4"/>
  <c r="M19" i="4" s="1"/>
  <c r="I20" i="4"/>
  <c r="J20" i="4"/>
  <c r="M20" i="4" s="1"/>
  <c r="H21" i="4"/>
  <c r="I21" i="4"/>
  <c r="J21" i="4"/>
  <c r="M21" i="4" s="1"/>
  <c r="H22" i="4"/>
  <c r="I22" i="4"/>
  <c r="J22" i="4"/>
  <c r="M22" i="4" s="1"/>
  <c r="H23" i="4"/>
  <c r="I23" i="4"/>
  <c r="J23" i="4"/>
  <c r="M23" i="4" s="1"/>
  <c r="H24" i="4"/>
  <c r="I24" i="4"/>
  <c r="J24" i="4"/>
  <c r="M24" i="4" s="1"/>
  <c r="I25" i="4"/>
  <c r="J25" i="4"/>
  <c r="M25" i="4" s="1"/>
  <c r="I26" i="4"/>
  <c r="J26" i="4"/>
  <c r="M26" i="4" s="1"/>
  <c r="H27" i="4"/>
  <c r="I27" i="4"/>
  <c r="J27" i="4"/>
  <c r="M27" i="4" s="1"/>
  <c r="H28" i="4"/>
  <c r="I28" i="4"/>
  <c r="J28" i="4"/>
  <c r="M28" i="4" s="1"/>
  <c r="H29" i="4"/>
  <c r="I29" i="4"/>
  <c r="J29" i="4"/>
  <c r="M29" i="4" s="1"/>
  <c r="H30" i="4"/>
  <c r="I30" i="4"/>
  <c r="J30" i="4"/>
  <c r="M30" i="4" s="1"/>
  <c r="H31" i="4"/>
  <c r="I31" i="4"/>
  <c r="J31" i="4"/>
  <c r="M31" i="4" s="1"/>
  <c r="H32" i="4"/>
  <c r="I32" i="4"/>
  <c r="J32" i="4"/>
  <c r="M32" i="4" s="1"/>
  <c r="H33" i="4"/>
  <c r="I33" i="4"/>
  <c r="J33" i="4"/>
  <c r="M33" i="4" s="1"/>
  <c r="H34" i="4"/>
  <c r="I34" i="4"/>
  <c r="J34" i="4"/>
  <c r="M34" i="4" s="1"/>
  <c r="H35" i="4"/>
  <c r="I35" i="4"/>
  <c r="J35" i="4"/>
  <c r="M35" i="4" s="1"/>
  <c r="I36" i="4"/>
  <c r="J36" i="4"/>
  <c r="M36" i="4" s="1"/>
  <c r="I37" i="4"/>
  <c r="J37" i="4"/>
  <c r="M37" i="4" s="1"/>
  <c r="I38" i="4"/>
  <c r="J38" i="4"/>
  <c r="M38" i="4" s="1"/>
  <c r="I39" i="4"/>
  <c r="J39" i="4"/>
  <c r="M39" i="4" s="1"/>
  <c r="H40" i="4"/>
  <c r="I40" i="4"/>
  <c r="J40" i="4"/>
  <c r="M40" i="4" s="1"/>
  <c r="H41" i="4"/>
  <c r="I41" i="4"/>
  <c r="J41" i="4"/>
  <c r="M41" i="4" s="1"/>
  <c r="H42" i="4"/>
  <c r="I42" i="4"/>
  <c r="J42" i="4"/>
  <c r="M42" i="4" s="1"/>
  <c r="H43" i="4"/>
  <c r="I43" i="4"/>
  <c r="J43" i="4"/>
  <c r="M43" i="4" s="1"/>
  <c r="I44" i="4"/>
  <c r="J44" i="4"/>
  <c r="M44" i="4" s="1"/>
  <c r="H45" i="4"/>
  <c r="I45" i="4"/>
  <c r="J45" i="4"/>
  <c r="M45" i="4" s="1"/>
  <c r="I46" i="4"/>
  <c r="J46" i="4"/>
  <c r="M46" i="4" s="1"/>
  <c r="H47" i="4"/>
  <c r="I47" i="4"/>
  <c r="J47" i="4"/>
  <c r="M47" i="4" s="1"/>
  <c r="H48" i="4"/>
  <c r="I48" i="4"/>
  <c r="J48" i="4"/>
  <c r="M48" i="4" s="1"/>
  <c r="I49" i="4"/>
  <c r="J49" i="4"/>
  <c r="M49" i="4" s="1"/>
  <c r="I50" i="4"/>
  <c r="J50" i="4"/>
  <c r="M50" i="4" s="1"/>
  <c r="H51" i="4"/>
  <c r="I51" i="4"/>
  <c r="J51" i="4"/>
  <c r="M51" i="4" s="1"/>
  <c r="H52" i="4"/>
  <c r="I52" i="4"/>
  <c r="J52" i="4"/>
  <c r="M52" i="4" s="1"/>
  <c r="H53" i="4"/>
  <c r="I53" i="4"/>
  <c r="J53" i="4"/>
  <c r="M53" i="4" s="1"/>
  <c r="H54" i="4"/>
  <c r="I54" i="4"/>
  <c r="J54" i="4"/>
  <c r="M54" i="4" s="1"/>
  <c r="I55" i="4"/>
  <c r="J55" i="4"/>
  <c r="M55" i="4" s="1"/>
  <c r="I56" i="4"/>
  <c r="J56" i="4"/>
  <c r="M56" i="4" s="1"/>
  <c r="H57" i="4"/>
  <c r="I57" i="4"/>
  <c r="J57" i="4"/>
  <c r="M57" i="4" s="1"/>
  <c r="H58" i="4"/>
  <c r="I58" i="4"/>
  <c r="J58" i="4"/>
  <c r="M58" i="4" s="1"/>
  <c r="H59" i="4"/>
  <c r="I59" i="4"/>
  <c r="J59" i="4"/>
  <c r="M59" i="4" s="1"/>
  <c r="I60" i="4"/>
  <c r="J60" i="4"/>
  <c r="M60" i="4" s="1"/>
  <c r="H61" i="4"/>
  <c r="I61" i="4"/>
  <c r="J61" i="4"/>
  <c r="M61" i="4" s="1"/>
  <c r="I62" i="4"/>
  <c r="J62" i="4"/>
  <c r="M62" i="4" s="1"/>
  <c r="H63" i="4"/>
  <c r="I63" i="4"/>
  <c r="J63" i="4"/>
  <c r="M63" i="4" s="1"/>
  <c r="I64" i="4"/>
  <c r="J64" i="4"/>
  <c r="M64" i="4" s="1"/>
  <c r="H65" i="4"/>
  <c r="I65" i="4"/>
  <c r="J65" i="4"/>
  <c r="M65" i="4" s="1"/>
  <c r="H66" i="4"/>
  <c r="I66" i="4"/>
  <c r="J66" i="4"/>
  <c r="M66" i="4" s="1"/>
  <c r="I67" i="4"/>
  <c r="J67" i="4"/>
  <c r="M67" i="4" s="1"/>
  <c r="I68" i="4"/>
  <c r="J68" i="4"/>
  <c r="M68" i="4" s="1"/>
  <c r="H69" i="4"/>
  <c r="I69" i="4"/>
  <c r="J69" i="4"/>
  <c r="M69" i="4" s="1"/>
  <c r="H70" i="4"/>
  <c r="I70" i="4"/>
  <c r="J70" i="4"/>
  <c r="M70" i="4" s="1"/>
  <c r="H71" i="4"/>
  <c r="I71" i="4"/>
  <c r="J71" i="4"/>
  <c r="M71" i="4" s="1"/>
  <c r="H72" i="4"/>
  <c r="I72" i="4"/>
  <c r="J72" i="4"/>
  <c r="M72" i="4" s="1"/>
  <c r="H73" i="4"/>
  <c r="I73" i="4"/>
  <c r="J73" i="4"/>
  <c r="M73" i="4" s="1"/>
  <c r="I74" i="4"/>
  <c r="J74" i="4"/>
  <c r="M74" i="4" s="1"/>
  <c r="I75" i="4"/>
  <c r="J75" i="4"/>
  <c r="M75" i="4" s="1"/>
  <c r="H76" i="4"/>
  <c r="I76" i="4"/>
  <c r="J76" i="4"/>
  <c r="M76" i="4" s="1"/>
  <c r="H77" i="4"/>
  <c r="I77" i="4"/>
  <c r="J77" i="4"/>
  <c r="M77" i="4" s="1"/>
  <c r="I78" i="4"/>
  <c r="J78" i="4"/>
  <c r="M78" i="4" s="1"/>
  <c r="H79" i="4"/>
  <c r="I79" i="4"/>
  <c r="J79" i="4"/>
  <c r="M79" i="4" s="1"/>
  <c r="H80" i="4"/>
  <c r="I80" i="4"/>
  <c r="J80" i="4"/>
  <c r="M80" i="4" s="1"/>
  <c r="H81" i="4"/>
  <c r="I81" i="4"/>
  <c r="J81" i="4"/>
  <c r="M81" i="4" s="1"/>
  <c r="H82" i="4"/>
  <c r="I82" i="4"/>
  <c r="J82" i="4"/>
  <c r="M82" i="4" s="1"/>
  <c r="H83" i="4"/>
  <c r="I83" i="4"/>
  <c r="J83" i="4"/>
  <c r="M83" i="4" s="1"/>
  <c r="I84" i="4"/>
  <c r="J84" i="4"/>
  <c r="M84" i="4" s="1"/>
  <c r="I85" i="4"/>
  <c r="J85" i="4"/>
  <c r="M85" i="4" s="1"/>
  <c r="I86" i="4"/>
  <c r="J86" i="4"/>
  <c r="M86" i="4" s="1"/>
  <c r="H87" i="4"/>
  <c r="I87" i="4"/>
  <c r="J87" i="4"/>
  <c r="M87" i="4" s="1"/>
  <c r="H88" i="4"/>
  <c r="I88" i="4"/>
  <c r="J88" i="4"/>
  <c r="M88" i="4" s="1"/>
  <c r="H89" i="4"/>
  <c r="I89" i="4"/>
  <c r="J89" i="4"/>
  <c r="M89" i="4" s="1"/>
  <c r="I90" i="4"/>
  <c r="J90" i="4"/>
  <c r="M90" i="4" s="1"/>
  <c r="H91" i="4"/>
  <c r="I91" i="4"/>
  <c r="J91" i="4"/>
  <c r="M91" i="4" s="1"/>
  <c r="I92" i="4"/>
  <c r="J92" i="4"/>
  <c r="M92" i="4" s="1"/>
  <c r="I93" i="4"/>
  <c r="J93" i="4"/>
  <c r="M93" i="4" s="1"/>
  <c r="H94" i="4"/>
  <c r="I94" i="4"/>
  <c r="J94" i="4"/>
  <c r="M94" i="4" s="1"/>
  <c r="H95" i="4"/>
  <c r="I95" i="4"/>
  <c r="J95" i="4"/>
  <c r="M95" i="4" s="1"/>
  <c r="H96" i="4"/>
  <c r="I96" i="4"/>
  <c r="J96" i="4"/>
  <c r="M96" i="4" s="1"/>
  <c r="I97" i="4"/>
  <c r="J97" i="4"/>
  <c r="M97" i="4" s="1"/>
  <c r="I98" i="4"/>
  <c r="J98" i="4"/>
  <c r="M98" i="4" s="1"/>
  <c r="H99" i="4"/>
  <c r="I99" i="4"/>
  <c r="J99" i="4"/>
  <c r="M99" i="4" s="1"/>
  <c r="H100" i="4"/>
  <c r="I100" i="4"/>
  <c r="J100" i="4"/>
  <c r="M100" i="4" s="1"/>
  <c r="H101" i="4"/>
  <c r="I101" i="4"/>
  <c r="J101" i="4"/>
  <c r="M101" i="4" s="1"/>
  <c r="H102" i="4"/>
  <c r="I102" i="4"/>
  <c r="J102" i="4"/>
  <c r="M102" i="4" s="1"/>
  <c r="I103" i="4"/>
  <c r="J103" i="4"/>
  <c r="M103" i="4" s="1"/>
  <c r="I104" i="4"/>
  <c r="J104" i="4"/>
  <c r="M104" i="4" s="1"/>
  <c r="H105" i="4"/>
  <c r="I105" i="4"/>
  <c r="J105" i="4"/>
  <c r="M105" i="4" s="1"/>
  <c r="H106" i="4"/>
  <c r="I106" i="4"/>
  <c r="J106" i="4"/>
  <c r="M106" i="4" s="1"/>
  <c r="H107" i="4"/>
  <c r="I107" i="4"/>
  <c r="J107" i="4"/>
  <c r="M107" i="4" s="1"/>
  <c r="I108" i="4"/>
  <c r="J108" i="4"/>
  <c r="M108" i="4" s="1"/>
  <c r="I109" i="4"/>
  <c r="J109" i="4"/>
  <c r="M109" i="4" s="1"/>
  <c r="I110" i="4"/>
  <c r="J110" i="4"/>
  <c r="M110" i="4" s="1"/>
  <c r="I111" i="4"/>
  <c r="J111" i="4"/>
  <c r="M111" i="4" s="1"/>
  <c r="H112" i="4"/>
  <c r="I112" i="4"/>
  <c r="J112" i="4"/>
  <c r="M112" i="4" s="1"/>
  <c r="H113" i="4"/>
  <c r="I113" i="4"/>
  <c r="J113" i="4"/>
  <c r="M113" i="4" s="1"/>
  <c r="H114" i="4"/>
  <c r="I114" i="4"/>
  <c r="J114" i="4"/>
  <c r="M114" i="4" s="1"/>
  <c r="I115" i="4"/>
  <c r="J115" i="4"/>
  <c r="M115" i="4" s="1"/>
  <c r="H116" i="4"/>
  <c r="I116" i="4"/>
  <c r="J116" i="4"/>
  <c r="M116" i="4" s="1"/>
  <c r="H117" i="4"/>
  <c r="I117" i="4"/>
  <c r="J117" i="4"/>
  <c r="M117" i="4" s="1"/>
  <c r="H118" i="4"/>
  <c r="I118" i="4"/>
  <c r="J118" i="4"/>
  <c r="M118" i="4" s="1"/>
  <c r="H119" i="4"/>
  <c r="I119" i="4"/>
  <c r="J119" i="4"/>
  <c r="M119" i="4" s="1"/>
  <c r="I120" i="4"/>
  <c r="J120" i="4"/>
  <c r="M120" i="4" s="1"/>
  <c r="I121" i="4"/>
  <c r="J121" i="4"/>
  <c r="M121" i="4" s="1"/>
  <c r="H122" i="4"/>
  <c r="I122" i="4"/>
  <c r="J122" i="4"/>
  <c r="M122" i="4" s="1"/>
  <c r="I123" i="4"/>
  <c r="J123" i="4"/>
  <c r="M123" i="4" s="1"/>
  <c r="H124" i="4"/>
  <c r="I124" i="4"/>
  <c r="J124" i="4"/>
  <c r="M124" i="4" s="1"/>
  <c r="H125" i="4"/>
  <c r="I125" i="4"/>
  <c r="J125" i="4"/>
  <c r="M125" i="4" s="1"/>
  <c r="H126" i="4"/>
  <c r="I126" i="4"/>
  <c r="J126" i="4"/>
  <c r="M126" i="4" s="1"/>
  <c r="I127" i="4"/>
  <c r="J127" i="4"/>
  <c r="M127" i="4" s="1"/>
  <c r="I128" i="4"/>
  <c r="J128" i="4"/>
  <c r="M128" i="4" s="1"/>
  <c r="H129" i="4"/>
  <c r="I129" i="4"/>
  <c r="J129" i="4"/>
  <c r="M129" i="4" s="1"/>
  <c r="H130" i="4"/>
  <c r="I130" i="4"/>
  <c r="J130" i="4"/>
  <c r="M130" i="4" s="1"/>
  <c r="H131" i="4"/>
  <c r="I131" i="4"/>
  <c r="J131" i="4"/>
  <c r="M131" i="4" s="1"/>
  <c r="I132" i="4"/>
  <c r="J132" i="4"/>
  <c r="M132" i="4" s="1"/>
  <c r="I133" i="4"/>
  <c r="J133" i="4"/>
  <c r="M133" i="4" s="1"/>
  <c r="H134" i="4"/>
  <c r="I134" i="4"/>
  <c r="J134" i="4"/>
  <c r="M134" i="4" s="1"/>
  <c r="H135" i="4"/>
  <c r="I135" i="4"/>
  <c r="J135" i="4"/>
  <c r="M135" i="4" s="1"/>
  <c r="H136" i="4"/>
  <c r="I136" i="4"/>
  <c r="J136" i="4"/>
  <c r="M136" i="4" s="1"/>
  <c r="H137" i="4"/>
  <c r="I137" i="4"/>
  <c r="J137" i="4"/>
  <c r="M137" i="4" s="1"/>
  <c r="I138" i="4"/>
  <c r="J138" i="4"/>
  <c r="M138" i="4" s="1"/>
  <c r="H139" i="4"/>
  <c r="I139" i="4"/>
  <c r="J139" i="4"/>
  <c r="M139" i="4" s="1"/>
  <c r="H140" i="4"/>
  <c r="I140" i="4"/>
  <c r="J140" i="4"/>
  <c r="M140" i="4" s="1"/>
  <c r="H141" i="4"/>
  <c r="I141" i="4"/>
  <c r="J141" i="4"/>
  <c r="M141" i="4" s="1"/>
  <c r="H142" i="4"/>
  <c r="I142" i="4"/>
  <c r="J142" i="4"/>
  <c r="M142" i="4" s="1"/>
  <c r="I143" i="4"/>
  <c r="J143" i="4"/>
  <c r="M143" i="4" s="1"/>
  <c r="H144" i="4"/>
  <c r="I144" i="4"/>
  <c r="I145" i="4"/>
  <c r="J145" i="4"/>
  <c r="M145" i="4" s="1"/>
  <c r="I146" i="4"/>
  <c r="J146" i="4"/>
  <c r="M146" i="4" s="1"/>
  <c r="H147" i="4"/>
  <c r="I147" i="4"/>
  <c r="J147" i="4"/>
  <c r="M147" i="4" s="1"/>
  <c r="H148" i="4"/>
  <c r="I148" i="4"/>
  <c r="J148" i="4"/>
  <c r="M148" i="4" s="1"/>
  <c r="H149" i="4"/>
  <c r="I149" i="4"/>
  <c r="J149" i="4"/>
  <c r="M149" i="4" s="1"/>
  <c r="I150" i="4"/>
  <c r="J150" i="4"/>
  <c r="M150" i="4" s="1"/>
  <c r="H151" i="4"/>
  <c r="I151" i="4"/>
  <c r="J151" i="4"/>
  <c r="M151" i="4" s="1"/>
  <c r="I152" i="4"/>
  <c r="J152" i="4"/>
  <c r="M152" i="4" s="1"/>
  <c r="I153" i="4"/>
  <c r="J153" i="4"/>
  <c r="M153" i="4" s="1"/>
  <c r="H154" i="4"/>
  <c r="I154" i="4"/>
  <c r="J154" i="4"/>
  <c r="M154" i="4" s="1"/>
  <c r="H155" i="4"/>
  <c r="I155" i="4"/>
  <c r="J155" i="4"/>
  <c r="M155" i="4" s="1"/>
  <c r="H156" i="4"/>
  <c r="I156" i="4"/>
  <c r="J156" i="4"/>
  <c r="M156" i="4" s="1"/>
  <c r="H157" i="4"/>
  <c r="I157" i="4"/>
  <c r="J157" i="4"/>
  <c r="M157" i="4" s="1"/>
  <c r="I158" i="4"/>
  <c r="J158" i="4"/>
  <c r="M158" i="4" s="1"/>
  <c r="I159" i="4"/>
  <c r="J159" i="4"/>
  <c r="M159" i="4" s="1"/>
  <c r="H160" i="4"/>
  <c r="I160" i="4"/>
  <c r="J160" i="4"/>
  <c r="M160" i="4" s="1"/>
  <c r="H161" i="4"/>
  <c r="I161" i="4"/>
  <c r="J161" i="4"/>
  <c r="M161" i="4" s="1"/>
  <c r="H162" i="4"/>
  <c r="I162" i="4"/>
  <c r="J162" i="4"/>
  <c r="M162" i="4" s="1"/>
  <c r="I163" i="4"/>
  <c r="J163" i="4"/>
  <c r="M163" i="4" s="1"/>
  <c r="H164" i="4"/>
  <c r="I164" i="4"/>
  <c r="J164" i="4"/>
  <c r="M164" i="4" s="1"/>
  <c r="H165" i="4"/>
  <c r="I165" i="4"/>
  <c r="J165" i="4"/>
  <c r="M165" i="4" s="1"/>
  <c r="H166" i="4"/>
  <c r="I166" i="4"/>
  <c r="J166" i="4"/>
  <c r="M166" i="4" s="1"/>
  <c r="H167" i="4"/>
  <c r="I167" i="4"/>
  <c r="J167" i="4"/>
  <c r="M167" i="4" s="1"/>
  <c r="I168" i="4"/>
  <c r="J168" i="4"/>
  <c r="M168" i="4" s="1"/>
  <c r="I169" i="4"/>
  <c r="J169" i="4"/>
  <c r="M169" i="4" s="1"/>
  <c r="I170" i="4"/>
  <c r="J170" i="4"/>
  <c r="M170" i="4" s="1"/>
  <c r="H171" i="4"/>
  <c r="I171" i="4"/>
  <c r="J171" i="4"/>
  <c r="M171" i="4" s="1"/>
  <c r="H172" i="4"/>
  <c r="I172" i="4"/>
  <c r="J172" i="4"/>
  <c r="M172" i="4" s="1"/>
  <c r="I173" i="4"/>
  <c r="J173" i="4"/>
  <c r="M173" i="4" s="1"/>
  <c r="H174" i="4"/>
  <c r="I174" i="4"/>
  <c r="J174" i="4"/>
  <c r="M174" i="4" s="1"/>
  <c r="H175" i="4"/>
  <c r="I175" i="4"/>
  <c r="J175" i="4"/>
  <c r="M175" i="4" s="1"/>
  <c r="I176" i="4"/>
  <c r="J176" i="4"/>
  <c r="M176" i="4" s="1"/>
  <c r="H177" i="4"/>
  <c r="I177" i="4"/>
  <c r="J177" i="4"/>
  <c r="M177" i="4" s="1"/>
  <c r="H178" i="4"/>
  <c r="I178" i="4"/>
  <c r="J178" i="4"/>
  <c r="M178" i="4" s="1"/>
  <c r="H179" i="4"/>
  <c r="I179" i="4"/>
  <c r="J179" i="4"/>
  <c r="M179" i="4" s="1"/>
  <c r="H180" i="4"/>
  <c r="I180" i="4"/>
  <c r="F639" i="4" s="1"/>
  <c r="J180" i="4"/>
  <c r="M180" i="4" s="1"/>
  <c r="G639" i="4" s="1"/>
  <c r="I181" i="4"/>
  <c r="F640" i="4" s="1"/>
  <c r="J181" i="4"/>
  <c r="M181" i="4" s="1"/>
  <c r="G640" i="4" s="1"/>
  <c r="H182" i="4"/>
  <c r="I182" i="4"/>
  <c r="F641" i="4" s="1"/>
  <c r="J182" i="4"/>
  <c r="M182" i="4" s="1"/>
  <c r="G641" i="4" s="1"/>
  <c r="H183" i="4"/>
  <c r="I183" i="4"/>
  <c r="F642" i="4" s="1"/>
  <c r="J183" i="4"/>
  <c r="M183" i="4" s="1"/>
  <c r="G642" i="4" s="1"/>
  <c r="H184" i="4"/>
  <c r="I184" i="4"/>
  <c r="J184" i="4"/>
  <c r="M184" i="4" s="1"/>
  <c r="H185" i="4"/>
  <c r="I185" i="4"/>
  <c r="J185" i="4"/>
  <c r="M185" i="4" s="1"/>
  <c r="H186" i="4"/>
  <c r="I186" i="4"/>
  <c r="J186" i="4"/>
  <c r="M186" i="4" s="1"/>
  <c r="H187" i="4"/>
  <c r="I187" i="4"/>
  <c r="J187" i="4"/>
  <c r="M187" i="4" s="1"/>
  <c r="I188" i="4"/>
  <c r="J188" i="4"/>
  <c r="M188" i="4" s="1"/>
  <c r="H189" i="4"/>
  <c r="I189" i="4"/>
  <c r="J189" i="4"/>
  <c r="M189" i="4" s="1"/>
  <c r="H190" i="4"/>
  <c r="I190" i="4"/>
  <c r="J190" i="4"/>
  <c r="M190" i="4" s="1"/>
  <c r="I191" i="4"/>
  <c r="J191" i="4"/>
  <c r="M191" i="4" s="1"/>
  <c r="H192" i="4"/>
  <c r="I192" i="4"/>
  <c r="J192" i="4"/>
  <c r="M192" i="4" s="1"/>
  <c r="H193" i="4"/>
  <c r="I193" i="4"/>
  <c r="J193" i="4"/>
  <c r="M193" i="4" s="1"/>
  <c r="H194" i="4"/>
  <c r="I194" i="4"/>
  <c r="J194" i="4"/>
  <c r="M194" i="4" s="1"/>
  <c r="H195" i="4"/>
  <c r="I195" i="4"/>
  <c r="J195" i="4"/>
  <c r="M195" i="4" s="1"/>
  <c r="H196" i="4"/>
  <c r="I196" i="4"/>
  <c r="J196" i="4"/>
  <c r="M196" i="4" s="1"/>
  <c r="H197" i="4"/>
  <c r="I197" i="4"/>
  <c r="J197" i="4"/>
  <c r="M197" i="4" s="1"/>
  <c r="H198" i="4"/>
  <c r="I198" i="4"/>
  <c r="J198" i="4"/>
  <c r="M198" i="4" s="1"/>
  <c r="H199" i="4"/>
  <c r="I199" i="4"/>
  <c r="J199" i="4"/>
  <c r="M199" i="4" s="1"/>
  <c r="H200" i="4"/>
  <c r="I200" i="4"/>
  <c r="J200" i="4"/>
  <c r="M200" i="4" s="1"/>
  <c r="H201" i="4"/>
  <c r="I201" i="4"/>
  <c r="J201" i="4"/>
  <c r="M201" i="4" s="1"/>
  <c r="H202" i="4"/>
  <c r="I202" i="4"/>
  <c r="J202" i="4"/>
  <c r="M202" i="4" s="1"/>
  <c r="I203" i="4"/>
  <c r="J203" i="4"/>
  <c r="M203" i="4" s="1"/>
  <c r="H204" i="4"/>
  <c r="I204" i="4"/>
  <c r="J204" i="4"/>
  <c r="M204" i="4" s="1"/>
  <c r="H205" i="4"/>
  <c r="I205" i="4"/>
  <c r="J205" i="4"/>
  <c r="M205" i="4" s="1"/>
  <c r="I206" i="4"/>
  <c r="J206" i="4"/>
  <c r="M206" i="4" s="1"/>
  <c r="I207" i="4"/>
  <c r="J207" i="4"/>
  <c r="M207" i="4" s="1"/>
  <c r="H208" i="4"/>
  <c r="I208" i="4"/>
  <c r="J208" i="4"/>
  <c r="M208" i="4" s="1"/>
  <c r="I209" i="4"/>
  <c r="J209" i="4"/>
  <c r="M209" i="4" s="1"/>
  <c r="I210" i="4"/>
  <c r="J210" i="4"/>
  <c r="M210" i="4" s="1"/>
  <c r="H211" i="4"/>
  <c r="I211" i="4"/>
  <c r="J211" i="4"/>
  <c r="M211" i="4" s="1"/>
  <c r="I212" i="4"/>
  <c r="J212" i="4"/>
  <c r="M212" i="4" s="1"/>
  <c r="H213" i="4"/>
  <c r="I213" i="4"/>
  <c r="J213" i="4"/>
  <c r="M213" i="4" s="1"/>
  <c r="H214" i="4"/>
  <c r="I214" i="4"/>
  <c r="J214" i="4"/>
  <c r="M214" i="4" s="1"/>
  <c r="H215" i="4"/>
  <c r="I215" i="4"/>
  <c r="J215" i="4"/>
  <c r="M215" i="4" s="1"/>
  <c r="H216" i="4"/>
  <c r="I216" i="4"/>
  <c r="J216" i="4"/>
  <c r="M216" i="4" s="1"/>
  <c r="H217" i="4"/>
  <c r="I217" i="4"/>
  <c r="J217" i="4"/>
  <c r="M217" i="4" s="1"/>
  <c r="I218" i="4"/>
  <c r="J218" i="4"/>
  <c r="M218" i="4" s="1"/>
  <c r="H219" i="4"/>
  <c r="I219" i="4"/>
  <c r="J219" i="4"/>
  <c r="M219" i="4" s="1"/>
  <c r="I220" i="4"/>
  <c r="J220" i="4"/>
  <c r="M220" i="4" s="1"/>
  <c r="H221" i="4"/>
  <c r="I221" i="4"/>
  <c r="J221" i="4"/>
  <c r="M221" i="4" s="1"/>
  <c r="H222" i="4"/>
  <c r="I222" i="4"/>
  <c r="J222" i="4"/>
  <c r="M222" i="4" s="1"/>
  <c r="H223" i="4"/>
  <c r="I223" i="4"/>
  <c r="J223" i="4"/>
  <c r="M223" i="4" s="1"/>
  <c r="I224" i="4"/>
  <c r="J224" i="4"/>
  <c r="M224" i="4" s="1"/>
  <c r="I225" i="4"/>
  <c r="J225" i="4"/>
  <c r="M225" i="4" s="1"/>
  <c r="H226" i="4"/>
  <c r="I226" i="4"/>
  <c r="J226" i="4"/>
  <c r="M226" i="4" s="1"/>
  <c r="H227" i="4"/>
  <c r="I227" i="4"/>
  <c r="J227" i="4"/>
  <c r="M227" i="4" s="1"/>
  <c r="H228" i="4"/>
  <c r="I228" i="4"/>
  <c r="J228" i="4"/>
  <c r="M228" i="4" s="1"/>
  <c r="H229" i="4"/>
  <c r="I229" i="4"/>
  <c r="J229" i="4"/>
  <c r="M229" i="4" s="1"/>
  <c r="I230" i="4"/>
  <c r="J230" i="4"/>
  <c r="M230" i="4" s="1"/>
  <c r="H231" i="4"/>
  <c r="I231" i="4"/>
  <c r="J231" i="4"/>
  <c r="M231" i="4" s="1"/>
  <c r="H232" i="4"/>
  <c r="I232" i="4"/>
  <c r="J232" i="4"/>
  <c r="M232" i="4" s="1"/>
  <c r="I233" i="4"/>
  <c r="J233" i="4"/>
  <c r="M233" i="4" s="1"/>
  <c r="H234" i="4"/>
  <c r="I234" i="4"/>
  <c r="J234" i="4"/>
  <c r="M234" i="4" s="1"/>
  <c r="H235" i="4"/>
  <c r="I235" i="4"/>
  <c r="J235" i="4"/>
  <c r="M235" i="4" s="1"/>
  <c r="I236" i="4"/>
  <c r="J236" i="4"/>
  <c r="M236" i="4" s="1"/>
  <c r="I237" i="4"/>
  <c r="J237" i="4"/>
  <c r="M237" i="4" s="1"/>
  <c r="H238" i="4"/>
  <c r="I238" i="4"/>
  <c r="J238" i="4"/>
  <c r="M238" i="4" s="1"/>
  <c r="I239" i="4"/>
  <c r="J239" i="4"/>
  <c r="M239" i="4" s="1"/>
  <c r="I240" i="4"/>
  <c r="J240" i="4"/>
  <c r="M240" i="4" s="1"/>
  <c r="H241" i="4"/>
  <c r="I241" i="4"/>
  <c r="J241" i="4"/>
  <c r="M241" i="4" s="1"/>
  <c r="I242" i="4"/>
  <c r="J242" i="4"/>
  <c r="M242" i="4" s="1"/>
  <c r="H243" i="4"/>
  <c r="I243" i="4"/>
  <c r="J243" i="4"/>
  <c r="M243" i="4" s="1"/>
  <c r="H244" i="4"/>
  <c r="I244" i="4"/>
  <c r="J244" i="4"/>
  <c r="M244" i="4" s="1"/>
  <c r="H245" i="4"/>
  <c r="I245" i="4"/>
  <c r="J245" i="4"/>
  <c r="M245" i="4" s="1"/>
  <c r="H246" i="4"/>
  <c r="I246" i="4"/>
  <c r="J246" i="4"/>
  <c r="M246" i="4" s="1"/>
  <c r="H247" i="4"/>
  <c r="I247" i="4"/>
  <c r="J247" i="4"/>
  <c r="M247" i="4" s="1"/>
  <c r="H248" i="4"/>
  <c r="I248" i="4"/>
  <c r="J248" i="4"/>
  <c r="M248" i="4" s="1"/>
  <c r="H249" i="4"/>
  <c r="I249" i="4"/>
  <c r="J249" i="4"/>
  <c r="M249" i="4" s="1"/>
  <c r="H250" i="4"/>
  <c r="I250" i="4"/>
  <c r="J250" i="4"/>
  <c r="M250" i="4" s="1"/>
  <c r="I251" i="4"/>
  <c r="F710" i="4" s="1"/>
  <c r="J251" i="4"/>
  <c r="M251" i="4" s="1"/>
  <c r="G710" i="4" s="1"/>
  <c r="H252" i="4"/>
  <c r="I252" i="4"/>
  <c r="F711" i="4" s="1"/>
  <c r="J252" i="4"/>
  <c r="M252" i="4" s="1"/>
  <c r="G711" i="4" s="1"/>
  <c r="H253" i="4"/>
  <c r="I253" i="4"/>
  <c r="F712" i="4" s="1"/>
  <c r="J253" i="4"/>
  <c r="M253" i="4" s="1"/>
  <c r="G712" i="4" s="1"/>
  <c r="I254" i="4"/>
  <c r="F713" i="4" s="1"/>
  <c r="J254" i="4"/>
  <c r="M254" i="4" s="1"/>
  <c r="G713" i="4" s="1"/>
  <c r="H255" i="4"/>
  <c r="I255" i="4"/>
  <c r="F714" i="4" s="1"/>
  <c r="J255" i="4"/>
  <c r="M255" i="4" s="1"/>
  <c r="G714" i="4" s="1"/>
  <c r="I256" i="4"/>
  <c r="F715" i="4" s="1"/>
  <c r="J256" i="4"/>
  <c r="M256" i="4" s="1"/>
  <c r="G715" i="4" s="1"/>
  <c r="H257" i="4"/>
  <c r="I257" i="4"/>
  <c r="F716" i="4" s="1"/>
  <c r="J257" i="4"/>
  <c r="M257" i="4" s="1"/>
  <c r="G716" i="4" s="1"/>
  <c r="H258" i="4"/>
  <c r="I258" i="4"/>
  <c r="F717" i="4" s="1"/>
  <c r="J258" i="4"/>
  <c r="M258" i="4" s="1"/>
  <c r="G717" i="4" s="1"/>
  <c r="H259" i="4"/>
  <c r="I259" i="4"/>
  <c r="F718" i="4" s="1"/>
  <c r="J259" i="4"/>
  <c r="M259" i="4" s="1"/>
  <c r="G718" i="4" s="1"/>
  <c r="I260" i="4"/>
  <c r="F719" i="4" s="1"/>
  <c r="J260" i="4"/>
  <c r="M260" i="4" s="1"/>
  <c r="G719" i="4" s="1"/>
  <c r="I262" i="4"/>
  <c r="J262" i="4"/>
  <c r="M262" i="4" s="1"/>
  <c r="H263" i="4"/>
  <c r="I263" i="4"/>
  <c r="J263" i="4"/>
  <c r="M263" i="4" s="1"/>
  <c r="H264" i="4"/>
  <c r="I264" i="4"/>
  <c r="J264" i="4"/>
  <c r="M264" i="4" s="1"/>
  <c r="I265" i="4"/>
  <c r="J265" i="4"/>
  <c r="M265" i="4" s="1"/>
  <c r="I266" i="4"/>
  <c r="J266" i="4"/>
  <c r="M266" i="4" s="1"/>
  <c r="H267" i="4"/>
  <c r="I267" i="4"/>
  <c r="J267" i="4"/>
  <c r="M267" i="4" s="1"/>
  <c r="I268" i="4"/>
  <c r="J268" i="4"/>
  <c r="M268" i="4" s="1"/>
  <c r="H269" i="4"/>
  <c r="I269" i="4"/>
  <c r="J269" i="4"/>
  <c r="M269" i="4" s="1"/>
  <c r="H270" i="4"/>
  <c r="I270" i="4"/>
  <c r="J270" i="4"/>
  <c r="M270" i="4" s="1"/>
  <c r="H271" i="4"/>
  <c r="I271" i="4"/>
  <c r="J271" i="4"/>
  <c r="M271" i="4" s="1"/>
  <c r="I272" i="4"/>
  <c r="J272" i="4"/>
  <c r="M272" i="4" s="1"/>
  <c r="H273" i="4"/>
  <c r="I273" i="4"/>
  <c r="J273" i="4"/>
  <c r="M273" i="4" s="1"/>
  <c r="H274" i="4"/>
  <c r="I274" i="4"/>
  <c r="F733" i="4" s="1"/>
  <c r="F1192" i="4" s="1"/>
  <c r="F1651" i="4" s="1"/>
  <c r="F2110" i="4" s="1"/>
  <c r="F2569" i="4" s="1"/>
  <c r="J274" i="4"/>
  <c r="M274" i="4" s="1"/>
  <c r="G733" i="4" s="1"/>
  <c r="G1192" i="4" s="1"/>
  <c r="G1651" i="4" s="1"/>
  <c r="G2110" i="4" s="1"/>
  <c r="G2569" i="4" s="1"/>
  <c r="G3028" i="4" s="1"/>
  <c r="G3487" i="4" s="1"/>
  <c r="H284" i="4"/>
  <c r="I284" i="4"/>
  <c r="F743" i="4" s="1"/>
  <c r="F1202" i="4" s="1"/>
  <c r="J284" i="4"/>
  <c r="M284" i="4" s="1"/>
  <c r="G743" i="4" s="1"/>
  <c r="G1202" i="4" s="1"/>
  <c r="H285" i="4"/>
  <c r="I285" i="4"/>
  <c r="F744" i="4" s="1"/>
  <c r="F1203" i="4" s="1"/>
  <c r="J285" i="4"/>
  <c r="M285" i="4" s="1"/>
  <c r="G744" i="4" s="1"/>
  <c r="G1203" i="4" s="1"/>
  <c r="H286" i="4"/>
  <c r="I286" i="4"/>
  <c r="F745" i="4" s="1"/>
  <c r="F1204" i="4" s="1"/>
  <c r="J286" i="4"/>
  <c r="M286" i="4" s="1"/>
  <c r="G745" i="4" s="1"/>
  <c r="G1204" i="4" s="1"/>
  <c r="I287" i="4"/>
  <c r="F746" i="4" s="1"/>
  <c r="F1205" i="4" s="1"/>
  <c r="J287" i="4"/>
  <c r="M287" i="4" s="1"/>
  <c r="G746" i="4" s="1"/>
  <c r="G1205" i="4" s="1"/>
  <c r="H288" i="4"/>
  <c r="I288" i="4"/>
  <c r="J288" i="4"/>
  <c r="M288" i="4" s="1"/>
  <c r="F762" i="4"/>
  <c r="F1221" i="4" s="1"/>
  <c r="G762" i="4"/>
  <c r="G1221" i="4" s="1"/>
  <c r="F763" i="4"/>
  <c r="F1222" i="4" s="1"/>
  <c r="G763" i="4"/>
  <c r="G1222" i="4" s="1"/>
  <c r="F764" i="4"/>
  <c r="F1223" i="4" s="1"/>
  <c r="G764" i="4"/>
  <c r="G1223" i="4" s="1"/>
  <c r="F765" i="4"/>
  <c r="F1224" i="4" s="1"/>
  <c r="G765" i="4"/>
  <c r="G1224" i="4" s="1"/>
  <c r="F766" i="4"/>
  <c r="F1225" i="4" s="1"/>
  <c r="G766" i="4"/>
  <c r="G1225" i="4" s="1"/>
  <c r="F767" i="4"/>
  <c r="F1226" i="4" s="1"/>
  <c r="G767" i="4"/>
  <c r="G1226" i="4" s="1"/>
  <c r="F768" i="4"/>
  <c r="F1227" i="4" s="1"/>
  <c r="G768" i="4"/>
  <c r="G1227" i="4" s="1"/>
  <c r="F769" i="4"/>
  <c r="F1228" i="4" s="1"/>
  <c r="G769" i="4"/>
  <c r="G1228" i="4" s="1"/>
  <c r="F770" i="4"/>
  <c r="F1229" i="4" s="1"/>
  <c r="G770" i="4"/>
  <c r="G1229" i="4" s="1"/>
  <c r="F771" i="4"/>
  <c r="F1230" i="4" s="1"/>
  <c r="G771" i="4"/>
  <c r="G1230" i="4" s="1"/>
  <c r="F772" i="4"/>
  <c r="F1231" i="4" s="1"/>
  <c r="G772" i="4"/>
  <c r="G1231" i="4" s="1"/>
  <c r="F773" i="4"/>
  <c r="F1232" i="4" s="1"/>
  <c r="G773" i="4"/>
  <c r="G1232" i="4" s="1"/>
  <c r="F774" i="4"/>
  <c r="F1233" i="4" s="1"/>
  <c r="G774" i="4"/>
  <c r="G1233" i="4" s="1"/>
  <c r="F775" i="4"/>
  <c r="F1234" i="4" s="1"/>
  <c r="G775" i="4"/>
  <c r="G1234" i="4" s="1"/>
  <c r="F776" i="4"/>
  <c r="F1235" i="4" s="1"/>
  <c r="G776" i="4"/>
  <c r="G1235" i="4" s="1"/>
  <c r="F777" i="4"/>
  <c r="F1236" i="4" s="1"/>
  <c r="G777" i="4"/>
  <c r="G1236" i="4" s="1"/>
  <c r="F778" i="4"/>
  <c r="F1237" i="4" s="1"/>
  <c r="G778" i="4"/>
  <c r="G1237" i="4" s="1"/>
  <c r="F779" i="4"/>
  <c r="F1238" i="4" s="1"/>
  <c r="G779" i="4"/>
  <c r="G1238" i="4" s="1"/>
  <c r="F780" i="4"/>
  <c r="F1239" i="4" s="1"/>
  <c r="G780" i="4"/>
  <c r="G1239" i="4" s="1"/>
  <c r="F781" i="4"/>
  <c r="F1240" i="4" s="1"/>
  <c r="G781" i="4"/>
  <c r="G1240" i="4" s="1"/>
  <c r="F782" i="4"/>
  <c r="F1241" i="4" s="1"/>
  <c r="G782" i="4"/>
  <c r="G1241" i="4" s="1"/>
  <c r="F783" i="4"/>
  <c r="F1242" i="4" s="1"/>
  <c r="G783" i="4"/>
  <c r="G1242" i="4" s="1"/>
  <c r="F784" i="4"/>
  <c r="F1243" i="4" s="1"/>
  <c r="G784" i="4"/>
  <c r="G1243" i="4" s="1"/>
  <c r="F785" i="4"/>
  <c r="F1244" i="4" s="1"/>
  <c r="G785" i="4"/>
  <c r="G1244" i="4" s="1"/>
  <c r="F786" i="4"/>
  <c r="G786" i="4"/>
  <c r="F787" i="4"/>
  <c r="G787" i="4"/>
  <c r="F788" i="4"/>
  <c r="G788" i="4"/>
  <c r="F789" i="4"/>
  <c r="G789" i="4"/>
  <c r="F790" i="4"/>
  <c r="G790" i="4"/>
  <c r="F791" i="4"/>
  <c r="G791" i="4"/>
  <c r="F792" i="4"/>
  <c r="G792" i="4"/>
  <c r="F793" i="4"/>
  <c r="G793" i="4"/>
  <c r="F794" i="4"/>
  <c r="G794" i="4"/>
  <c r="F795" i="4"/>
  <c r="G795" i="4"/>
  <c r="F796" i="4"/>
  <c r="G796" i="4"/>
  <c r="F797" i="4"/>
  <c r="G797" i="4"/>
  <c r="F798" i="4"/>
  <c r="G798" i="4"/>
  <c r="F799" i="4"/>
  <c r="G799" i="4"/>
  <c r="F800" i="4"/>
  <c r="G800" i="4"/>
  <c r="F801" i="4"/>
  <c r="G801" i="4"/>
  <c r="F802" i="4"/>
  <c r="G802" i="4"/>
  <c r="F803" i="4"/>
  <c r="G803" i="4"/>
  <c r="F804" i="4"/>
  <c r="G804" i="4"/>
  <c r="F805" i="4"/>
  <c r="G805" i="4"/>
  <c r="F806" i="4"/>
  <c r="G806" i="4"/>
  <c r="F807" i="4"/>
  <c r="G807" i="4"/>
  <c r="F808" i="4"/>
  <c r="G808" i="4"/>
  <c r="F809" i="4"/>
  <c r="G809" i="4"/>
  <c r="F810" i="4"/>
  <c r="G810" i="4"/>
  <c r="F811" i="4"/>
  <c r="G811" i="4"/>
  <c r="F812" i="4"/>
  <c r="G812" i="4"/>
  <c r="F813" i="4"/>
  <c r="G813" i="4"/>
  <c r="F814" i="4"/>
  <c r="G814" i="4"/>
  <c r="F815" i="4"/>
  <c r="G815" i="4"/>
  <c r="F816" i="4"/>
  <c r="G816" i="4"/>
  <c r="F817" i="4"/>
  <c r="G817" i="4"/>
  <c r="F818" i="4"/>
  <c r="G818" i="4"/>
  <c r="F819" i="4"/>
  <c r="G819" i="4"/>
  <c r="F820" i="4"/>
  <c r="G820" i="4"/>
  <c r="F821" i="4"/>
  <c r="G821" i="4"/>
  <c r="F822" i="4"/>
  <c r="G822" i="4"/>
  <c r="F823" i="4"/>
  <c r="G823" i="4"/>
  <c r="F824" i="4"/>
  <c r="G824" i="4"/>
  <c r="F825" i="4"/>
  <c r="G825" i="4"/>
  <c r="F826" i="4"/>
  <c r="G826" i="4"/>
  <c r="F827" i="4"/>
  <c r="G827" i="4"/>
  <c r="F828" i="4"/>
  <c r="G828" i="4"/>
  <c r="F829" i="4"/>
  <c r="G829" i="4"/>
  <c r="F830" i="4"/>
  <c r="G830" i="4"/>
  <c r="F831" i="4"/>
  <c r="G831" i="4"/>
  <c r="F832" i="4"/>
  <c r="G832" i="4"/>
  <c r="F833" i="4"/>
  <c r="G833" i="4"/>
  <c r="F834" i="4"/>
  <c r="G834" i="4"/>
  <c r="F835" i="4"/>
  <c r="G835" i="4"/>
  <c r="F836" i="4"/>
  <c r="G836" i="4"/>
  <c r="F837" i="4"/>
  <c r="G837" i="4"/>
  <c r="F838" i="4"/>
  <c r="G838" i="4"/>
  <c r="F839" i="4"/>
  <c r="G839" i="4"/>
  <c r="F840" i="4"/>
  <c r="G840" i="4"/>
  <c r="F841" i="4"/>
  <c r="G841" i="4"/>
  <c r="F842" i="4"/>
  <c r="G842" i="4"/>
  <c r="F843" i="4"/>
  <c r="G843" i="4"/>
  <c r="F844" i="4"/>
  <c r="G844" i="4"/>
  <c r="F845" i="4"/>
  <c r="G845" i="4"/>
  <c r="F846" i="4"/>
  <c r="G846" i="4"/>
  <c r="F857" i="4"/>
  <c r="G857" i="4"/>
  <c r="F858" i="4"/>
  <c r="G858" i="4"/>
  <c r="F859" i="4"/>
  <c r="G859" i="4"/>
  <c r="F860" i="4"/>
  <c r="G860" i="4"/>
  <c r="F861" i="4"/>
  <c r="G861" i="4"/>
  <c r="F862" i="4"/>
  <c r="G862" i="4"/>
  <c r="F863" i="4"/>
  <c r="G863" i="4"/>
  <c r="F864" i="4"/>
  <c r="G864" i="4"/>
  <c r="F865" i="4"/>
  <c r="G865" i="4"/>
  <c r="F866" i="4"/>
  <c r="G866" i="4"/>
  <c r="F867" i="4"/>
  <c r="G867" i="4"/>
  <c r="F868" i="4"/>
  <c r="G868" i="4"/>
  <c r="F869" i="4"/>
  <c r="G869" i="4"/>
  <c r="F870" i="4"/>
  <c r="G870" i="4"/>
  <c r="F871" i="4"/>
  <c r="G871" i="4"/>
  <c r="F872" i="4"/>
  <c r="G872" i="4"/>
  <c r="F873" i="4"/>
  <c r="G873" i="4"/>
  <c r="F874" i="4"/>
  <c r="G874" i="4"/>
  <c r="F875" i="4"/>
  <c r="G875" i="4"/>
  <c r="F876" i="4"/>
  <c r="G876" i="4"/>
  <c r="F877" i="4"/>
  <c r="G877" i="4"/>
  <c r="F878" i="4"/>
  <c r="G878" i="4"/>
  <c r="F879" i="4"/>
  <c r="G879" i="4"/>
  <c r="F880" i="4"/>
  <c r="G880" i="4"/>
  <c r="F881" i="4"/>
  <c r="G881" i="4"/>
  <c r="F882" i="4"/>
  <c r="G882" i="4"/>
  <c r="F883" i="4"/>
  <c r="G883" i="4"/>
  <c r="F884" i="4"/>
  <c r="G884" i="4"/>
  <c r="F885" i="4"/>
  <c r="G885" i="4"/>
  <c r="F886" i="4"/>
  <c r="G886" i="4"/>
  <c r="F887" i="4"/>
  <c r="G887" i="4"/>
  <c r="F888" i="4"/>
  <c r="G888" i="4"/>
  <c r="F889" i="4"/>
  <c r="G889" i="4"/>
  <c r="F890" i="4"/>
  <c r="G890" i="4"/>
  <c r="F891" i="4"/>
  <c r="G891" i="4"/>
  <c r="F892" i="4"/>
  <c r="G892" i="4"/>
  <c r="F893" i="4"/>
  <c r="G893" i="4"/>
  <c r="F894" i="4"/>
  <c r="G894" i="4"/>
  <c r="F895" i="4"/>
  <c r="G895" i="4"/>
  <c r="F896" i="4"/>
  <c r="G896" i="4"/>
  <c r="F897" i="4"/>
  <c r="G897" i="4"/>
  <c r="F898" i="4"/>
  <c r="G898" i="4"/>
  <c r="F899" i="4"/>
  <c r="G899" i="4"/>
  <c r="F900" i="4"/>
  <c r="G900" i="4"/>
  <c r="F901" i="4"/>
  <c r="G901" i="4"/>
  <c r="F902" i="4"/>
  <c r="G902" i="4"/>
  <c r="F903" i="4"/>
  <c r="G903" i="4"/>
  <c r="F904" i="4"/>
  <c r="G904" i="4"/>
  <c r="F905" i="4"/>
  <c r="G905" i="4"/>
  <c r="F906" i="4"/>
  <c r="G906" i="4"/>
  <c r="F907" i="4"/>
  <c r="G907" i="4"/>
  <c r="F908" i="4"/>
  <c r="G908" i="4"/>
  <c r="F909" i="4"/>
  <c r="G909" i="4"/>
  <c r="F910" i="4"/>
  <c r="G910" i="4"/>
  <c r="F911" i="4"/>
  <c r="G911" i="4"/>
  <c r="F912" i="4"/>
  <c r="G912" i="4"/>
  <c r="F913" i="4"/>
  <c r="G913" i="4"/>
  <c r="F914" i="4"/>
  <c r="G914" i="4"/>
  <c r="F915" i="4"/>
  <c r="G915" i="4"/>
  <c r="H457" i="4"/>
  <c r="I457" i="4"/>
  <c r="F916" i="4" s="1"/>
  <c r="J457" i="4"/>
  <c r="M457" i="4" s="1"/>
  <c r="G916" i="4" s="1"/>
  <c r="F917" i="4"/>
  <c r="G917" i="4"/>
  <c r="F918" i="4"/>
  <c r="G918" i="4"/>
  <c r="F919" i="4"/>
  <c r="G919" i="4"/>
  <c r="F920" i="4"/>
  <c r="G920" i="4"/>
  <c r="F921" i="4"/>
  <c r="G921" i="4"/>
  <c r="F922" i="4"/>
  <c r="G922" i="4"/>
  <c r="A916" i="4"/>
  <c r="A1375" i="4" s="1"/>
  <c r="B457" i="4"/>
  <c r="B916" i="4" s="1"/>
  <c r="C916" i="4"/>
  <c r="C1375" i="4" s="1"/>
  <c r="D457" i="4"/>
  <c r="D916" i="4" s="1"/>
  <c r="E457" i="4"/>
  <c r="E916" i="4" s="1"/>
  <c r="A917" i="4"/>
  <c r="B917" i="4"/>
  <c r="C917" i="4"/>
  <c r="C1376" i="4" s="1"/>
  <c r="D917" i="4"/>
  <c r="E917" i="4"/>
  <c r="A918" i="4"/>
  <c r="B918" i="4"/>
  <c r="C918" i="4"/>
  <c r="C1377" i="4" s="1"/>
  <c r="D918" i="4"/>
  <c r="E918" i="4"/>
  <c r="A919" i="4"/>
  <c r="B919" i="4"/>
  <c r="C919" i="4"/>
  <c r="C1378" i="4" s="1"/>
  <c r="D919" i="4"/>
  <c r="E919" i="4"/>
  <c r="A920" i="4"/>
  <c r="B920" i="4"/>
  <c r="C920" i="4"/>
  <c r="C1379" i="4" s="1"/>
  <c r="D920" i="4"/>
  <c r="E920" i="4"/>
  <c r="A921" i="4"/>
  <c r="B921" i="4"/>
  <c r="C921" i="4"/>
  <c r="C1380" i="4" s="1"/>
  <c r="D921" i="4"/>
  <c r="E921" i="4"/>
  <c r="A922" i="4"/>
  <c r="B922" i="4"/>
  <c r="C922" i="4"/>
  <c r="C1381" i="4" s="1"/>
  <c r="D922" i="4"/>
  <c r="E922" i="4"/>
  <c r="A885" i="4"/>
  <c r="A1344" i="4" s="1"/>
  <c r="A1803" i="4" s="1"/>
  <c r="A2262" i="4" s="1"/>
  <c r="A2721" i="4" s="1"/>
  <c r="A3180" i="4" s="1"/>
  <c r="A3639" i="4" s="1"/>
  <c r="B885" i="4"/>
  <c r="C885" i="4"/>
  <c r="C1344" i="4" s="1"/>
  <c r="D885" i="4"/>
  <c r="E885" i="4"/>
  <c r="A886" i="4"/>
  <c r="A1345" i="4" s="1"/>
  <c r="A1804" i="4" s="1"/>
  <c r="A2263" i="4" s="1"/>
  <c r="A2722" i="4" s="1"/>
  <c r="A3181" i="4" s="1"/>
  <c r="A3640" i="4" s="1"/>
  <c r="B886" i="4"/>
  <c r="C886" i="4"/>
  <c r="C1345" i="4" s="1"/>
  <c r="D886" i="4"/>
  <c r="E886" i="4"/>
  <c r="A887" i="4"/>
  <c r="A1346" i="4" s="1"/>
  <c r="A1805" i="4" s="1"/>
  <c r="A2264" i="4" s="1"/>
  <c r="A2723" i="4" s="1"/>
  <c r="A3182" i="4" s="1"/>
  <c r="A3641" i="4" s="1"/>
  <c r="B887" i="4"/>
  <c r="C887" i="4"/>
  <c r="C1346" i="4" s="1"/>
  <c r="D887" i="4"/>
  <c r="E887" i="4"/>
  <c r="A888" i="4"/>
  <c r="A1347" i="4" s="1"/>
  <c r="A1806" i="4" s="1"/>
  <c r="A2265" i="4" s="1"/>
  <c r="A2724" i="4" s="1"/>
  <c r="A3183" i="4" s="1"/>
  <c r="A3642" i="4" s="1"/>
  <c r="B888" i="4"/>
  <c r="C888" i="4"/>
  <c r="C1347" i="4" s="1"/>
  <c r="D888" i="4"/>
  <c r="E888" i="4"/>
  <c r="A889" i="4"/>
  <c r="A1348" i="4" s="1"/>
  <c r="A1807" i="4" s="1"/>
  <c r="A2266" i="4" s="1"/>
  <c r="A2725" i="4" s="1"/>
  <c r="A3184" i="4" s="1"/>
  <c r="A3643" i="4" s="1"/>
  <c r="B889" i="4"/>
  <c r="C889" i="4"/>
  <c r="C1348" i="4" s="1"/>
  <c r="D889" i="4"/>
  <c r="E889" i="4"/>
  <c r="A890" i="4"/>
  <c r="A1349" i="4" s="1"/>
  <c r="A1808" i="4" s="1"/>
  <c r="A2267" i="4" s="1"/>
  <c r="A2726" i="4" s="1"/>
  <c r="A3185" i="4" s="1"/>
  <c r="A3644" i="4" s="1"/>
  <c r="B890" i="4"/>
  <c r="C890" i="4"/>
  <c r="C1349" i="4" s="1"/>
  <c r="D890" i="4"/>
  <c r="E890" i="4"/>
  <c r="A891" i="4"/>
  <c r="A1350" i="4" s="1"/>
  <c r="A1809" i="4" s="1"/>
  <c r="A2268" i="4" s="1"/>
  <c r="A2727" i="4" s="1"/>
  <c r="A3186" i="4" s="1"/>
  <c r="A3645" i="4" s="1"/>
  <c r="B891" i="4"/>
  <c r="C891" i="4"/>
  <c r="C1350" i="4" s="1"/>
  <c r="D891" i="4"/>
  <c r="E891" i="4"/>
  <c r="A892" i="4"/>
  <c r="A1351" i="4" s="1"/>
  <c r="A1810" i="4" s="1"/>
  <c r="A2269" i="4" s="1"/>
  <c r="A2728" i="4" s="1"/>
  <c r="A3187" i="4" s="1"/>
  <c r="A3646" i="4" s="1"/>
  <c r="B892" i="4"/>
  <c r="C892" i="4"/>
  <c r="C1351" i="4" s="1"/>
  <c r="D892" i="4"/>
  <c r="E892" i="4"/>
  <c r="A893" i="4"/>
  <c r="A1352" i="4" s="1"/>
  <c r="A1811" i="4" s="1"/>
  <c r="A2270" i="4" s="1"/>
  <c r="A2729" i="4" s="1"/>
  <c r="A3188" i="4" s="1"/>
  <c r="A3647" i="4" s="1"/>
  <c r="B893" i="4"/>
  <c r="C893" i="4"/>
  <c r="C1352" i="4" s="1"/>
  <c r="D893" i="4"/>
  <c r="E893" i="4"/>
  <c r="A894" i="4"/>
  <c r="A1353" i="4" s="1"/>
  <c r="A1812" i="4" s="1"/>
  <c r="A2271" i="4" s="1"/>
  <c r="A2730" i="4" s="1"/>
  <c r="A3189" i="4" s="1"/>
  <c r="A3648" i="4" s="1"/>
  <c r="B894" i="4"/>
  <c r="C894" i="4"/>
  <c r="C1353" i="4" s="1"/>
  <c r="D894" i="4"/>
  <c r="E894" i="4"/>
  <c r="A895" i="4"/>
  <c r="A1354" i="4" s="1"/>
  <c r="A1813" i="4" s="1"/>
  <c r="A2272" i="4" s="1"/>
  <c r="A2731" i="4" s="1"/>
  <c r="A3190" i="4" s="1"/>
  <c r="A3649" i="4" s="1"/>
  <c r="B895" i="4"/>
  <c r="C895" i="4"/>
  <c r="C1354" i="4" s="1"/>
  <c r="D895" i="4"/>
  <c r="E895" i="4"/>
  <c r="A896" i="4"/>
  <c r="A1355" i="4" s="1"/>
  <c r="A1814" i="4" s="1"/>
  <c r="A2273" i="4" s="1"/>
  <c r="A2732" i="4" s="1"/>
  <c r="A3191" i="4" s="1"/>
  <c r="A3650" i="4" s="1"/>
  <c r="B896" i="4"/>
  <c r="C896" i="4"/>
  <c r="C1355" i="4" s="1"/>
  <c r="D896" i="4"/>
  <c r="E896" i="4"/>
  <c r="A897" i="4"/>
  <c r="A1356" i="4" s="1"/>
  <c r="B897" i="4"/>
  <c r="C897" i="4"/>
  <c r="C1356" i="4" s="1"/>
  <c r="D897" i="4"/>
  <c r="E897" i="4"/>
  <c r="A898" i="4"/>
  <c r="A1357" i="4" s="1"/>
  <c r="B898" i="4"/>
  <c r="C898" i="4"/>
  <c r="C1357" i="4" s="1"/>
  <c r="D898" i="4"/>
  <c r="E898" i="4"/>
  <c r="A899" i="4"/>
  <c r="B899" i="4"/>
  <c r="C899" i="4"/>
  <c r="C1358" i="4" s="1"/>
  <c r="D899" i="4"/>
  <c r="E899" i="4"/>
  <c r="A900" i="4"/>
  <c r="A1359" i="4" s="1"/>
  <c r="A1818" i="4" s="1"/>
  <c r="A2277" i="4" s="1"/>
  <c r="A2736" i="4" s="1"/>
  <c r="A3195" i="4" s="1"/>
  <c r="A3654" i="4" s="1"/>
  <c r="B900" i="4"/>
  <c r="C900" i="4"/>
  <c r="C1359" i="4" s="1"/>
  <c r="D900" i="4"/>
  <c r="E900" i="4"/>
  <c r="A901" i="4"/>
  <c r="A1360" i="4" s="1"/>
  <c r="A1819" i="4" s="1"/>
  <c r="A2278" i="4" s="1"/>
  <c r="A2737" i="4" s="1"/>
  <c r="A3196" i="4" s="1"/>
  <c r="A3655" i="4" s="1"/>
  <c r="B901" i="4"/>
  <c r="C901" i="4"/>
  <c r="C1360" i="4" s="1"/>
  <c r="D901" i="4"/>
  <c r="E901" i="4"/>
  <c r="A902" i="4"/>
  <c r="B902" i="4"/>
  <c r="C902" i="4"/>
  <c r="C1361" i="4" s="1"/>
  <c r="D902" i="4"/>
  <c r="E902" i="4"/>
  <c r="A903" i="4"/>
  <c r="A1362" i="4" s="1"/>
  <c r="A1821" i="4" s="1"/>
  <c r="A2280" i="4" s="1"/>
  <c r="A2739" i="4" s="1"/>
  <c r="A3198" i="4" s="1"/>
  <c r="A3657" i="4" s="1"/>
  <c r="B903" i="4"/>
  <c r="C903" i="4"/>
  <c r="C1362" i="4" s="1"/>
  <c r="D903" i="4"/>
  <c r="E903" i="4"/>
  <c r="A904" i="4"/>
  <c r="B904" i="4"/>
  <c r="C904" i="4"/>
  <c r="C1363" i="4" s="1"/>
  <c r="D904" i="4"/>
  <c r="E904" i="4"/>
  <c r="A905" i="4"/>
  <c r="A1364" i="4" s="1"/>
  <c r="A1823" i="4" s="1"/>
  <c r="A2282" i="4" s="1"/>
  <c r="A2741" i="4" s="1"/>
  <c r="A3200" i="4" s="1"/>
  <c r="A3659" i="4" s="1"/>
  <c r="B905" i="4"/>
  <c r="C905" i="4"/>
  <c r="C1364" i="4" s="1"/>
  <c r="D905" i="4"/>
  <c r="E905" i="4"/>
  <c r="A906" i="4"/>
  <c r="A1365" i="4" s="1"/>
  <c r="A1824" i="4" s="1"/>
  <c r="A2283" i="4" s="1"/>
  <c r="A2742" i="4" s="1"/>
  <c r="A3201" i="4" s="1"/>
  <c r="A3660" i="4" s="1"/>
  <c r="B906" i="4"/>
  <c r="C906" i="4"/>
  <c r="C1365" i="4" s="1"/>
  <c r="D906" i="4"/>
  <c r="E906" i="4"/>
  <c r="A907" i="4"/>
  <c r="A1366" i="4" s="1"/>
  <c r="A1825" i="4" s="1"/>
  <c r="A2284" i="4" s="1"/>
  <c r="A2743" i="4" s="1"/>
  <c r="A3202" i="4" s="1"/>
  <c r="A3661" i="4" s="1"/>
  <c r="B907" i="4"/>
  <c r="C907" i="4"/>
  <c r="C1366" i="4" s="1"/>
  <c r="D907" i="4"/>
  <c r="E907" i="4"/>
  <c r="A908" i="4"/>
  <c r="A1367" i="4" s="1"/>
  <c r="A1826" i="4" s="1"/>
  <c r="A2285" i="4" s="1"/>
  <c r="A2744" i="4" s="1"/>
  <c r="A3203" i="4" s="1"/>
  <c r="A3662" i="4" s="1"/>
  <c r="B908" i="4"/>
  <c r="C908" i="4"/>
  <c r="C1367" i="4" s="1"/>
  <c r="D908" i="4"/>
  <c r="E908" i="4"/>
  <c r="A909" i="4"/>
  <c r="B909" i="4"/>
  <c r="C909" i="4"/>
  <c r="C1368" i="4" s="1"/>
  <c r="D909" i="4"/>
  <c r="E909" i="4"/>
  <c r="A910" i="4"/>
  <c r="B910" i="4"/>
  <c r="C910" i="4"/>
  <c r="C1369" i="4" s="1"/>
  <c r="D910" i="4"/>
  <c r="E910" i="4"/>
  <c r="A911" i="4"/>
  <c r="B911" i="4"/>
  <c r="C911" i="4"/>
  <c r="C1370" i="4" s="1"/>
  <c r="D911" i="4"/>
  <c r="E911" i="4"/>
  <c r="A912" i="4"/>
  <c r="A1371" i="4" s="1"/>
  <c r="A1830" i="4" s="1"/>
  <c r="A2289" i="4" s="1"/>
  <c r="A2748" i="4" s="1"/>
  <c r="A3207" i="4" s="1"/>
  <c r="A3666" i="4" s="1"/>
  <c r="B912" i="4"/>
  <c r="C912" i="4"/>
  <c r="C1371" i="4" s="1"/>
  <c r="D912" i="4"/>
  <c r="E912" i="4"/>
  <c r="A913" i="4"/>
  <c r="B913" i="4"/>
  <c r="C913" i="4"/>
  <c r="C1372" i="4" s="1"/>
  <c r="D913" i="4"/>
  <c r="E913" i="4"/>
  <c r="A914" i="4"/>
  <c r="A1373" i="4" s="1"/>
  <c r="A1832" i="4" s="1"/>
  <c r="A2291" i="4" s="1"/>
  <c r="A2750" i="4" s="1"/>
  <c r="A3209" i="4" s="1"/>
  <c r="A3668" i="4" s="1"/>
  <c r="B914" i="4"/>
  <c r="C914" i="4"/>
  <c r="C1373" i="4" s="1"/>
  <c r="D914" i="4"/>
  <c r="E914" i="4"/>
  <c r="A915" i="4"/>
  <c r="A1374" i="4" s="1"/>
  <c r="A1833" i="4" s="1"/>
  <c r="A2292" i="4" s="1"/>
  <c r="A2751" i="4" s="1"/>
  <c r="A3210" i="4" s="1"/>
  <c r="A3669" i="4" s="1"/>
  <c r="C915" i="4"/>
  <c r="C1374" i="4" s="1"/>
  <c r="D915" i="4"/>
  <c r="E915" i="4"/>
  <c r="B762" i="4"/>
  <c r="B1221" i="4" s="1"/>
  <c r="C762" i="4"/>
  <c r="C1221" i="4" s="1"/>
  <c r="D762" i="4"/>
  <c r="D1221" i="4" s="1"/>
  <c r="E762" i="4"/>
  <c r="E1221" i="4" s="1"/>
  <c r="B763" i="4"/>
  <c r="B1222" i="4" s="1"/>
  <c r="C763" i="4"/>
  <c r="C1222" i="4" s="1"/>
  <c r="D763" i="4"/>
  <c r="D1222" i="4" s="1"/>
  <c r="E763" i="4"/>
  <c r="E1222" i="4" s="1"/>
  <c r="B764" i="4"/>
  <c r="B1223" i="4" s="1"/>
  <c r="C764" i="4"/>
  <c r="C1223" i="4" s="1"/>
  <c r="D764" i="4"/>
  <c r="D1223" i="4" s="1"/>
  <c r="E764" i="4"/>
  <c r="E1223" i="4" s="1"/>
  <c r="B765" i="4"/>
  <c r="B1224" i="4" s="1"/>
  <c r="C765" i="4"/>
  <c r="C1224" i="4" s="1"/>
  <c r="D765" i="4"/>
  <c r="D1224" i="4" s="1"/>
  <c r="E765" i="4"/>
  <c r="E1224" i="4" s="1"/>
  <c r="B766" i="4"/>
  <c r="B1225" i="4" s="1"/>
  <c r="C766" i="4"/>
  <c r="C1225" i="4" s="1"/>
  <c r="D766" i="4"/>
  <c r="D1225" i="4" s="1"/>
  <c r="E766" i="4"/>
  <c r="E1225" i="4" s="1"/>
  <c r="B767" i="4"/>
  <c r="B1226" i="4" s="1"/>
  <c r="C767" i="4"/>
  <c r="C1226" i="4" s="1"/>
  <c r="D767" i="4"/>
  <c r="D1226" i="4" s="1"/>
  <c r="E767" i="4"/>
  <c r="E1226" i="4" s="1"/>
  <c r="B768" i="4"/>
  <c r="B1227" i="4" s="1"/>
  <c r="C768" i="4"/>
  <c r="C1227" i="4" s="1"/>
  <c r="D768" i="4"/>
  <c r="D1227" i="4" s="1"/>
  <c r="E768" i="4"/>
  <c r="E1227" i="4" s="1"/>
  <c r="B769" i="4"/>
  <c r="B1228" i="4" s="1"/>
  <c r="C769" i="4"/>
  <c r="C1228" i="4" s="1"/>
  <c r="D769" i="4"/>
  <c r="D1228" i="4" s="1"/>
  <c r="E769" i="4"/>
  <c r="E1228" i="4" s="1"/>
  <c r="A770" i="4"/>
  <c r="A1229" i="4" s="1"/>
  <c r="A1688" i="4" s="1"/>
  <c r="A2147" i="4" s="1"/>
  <c r="A2606" i="4" s="1"/>
  <c r="A3065" i="4" s="1"/>
  <c r="A3524" i="4" s="1"/>
  <c r="B770" i="4"/>
  <c r="B1229" i="4" s="1"/>
  <c r="C770" i="4"/>
  <c r="C1229" i="4" s="1"/>
  <c r="D770" i="4"/>
  <c r="D1229" i="4" s="1"/>
  <c r="E770" i="4"/>
  <c r="E1229" i="4" s="1"/>
  <c r="B771" i="4"/>
  <c r="B1230" i="4" s="1"/>
  <c r="C771" i="4"/>
  <c r="C1230" i="4" s="1"/>
  <c r="D771" i="4"/>
  <c r="D1230" i="4" s="1"/>
  <c r="E771" i="4"/>
  <c r="E1230" i="4" s="1"/>
  <c r="B772" i="4"/>
  <c r="B1231" i="4" s="1"/>
  <c r="C772" i="4"/>
  <c r="C1231" i="4" s="1"/>
  <c r="D772" i="4"/>
  <c r="D1231" i="4" s="1"/>
  <c r="E772" i="4"/>
  <c r="E1231" i="4" s="1"/>
  <c r="B773" i="4"/>
  <c r="B1232" i="4" s="1"/>
  <c r="C773" i="4"/>
  <c r="C1232" i="4" s="1"/>
  <c r="D773" i="4"/>
  <c r="D1232" i="4" s="1"/>
  <c r="E773" i="4"/>
  <c r="E1232" i="4" s="1"/>
  <c r="B774" i="4"/>
  <c r="B1233" i="4" s="1"/>
  <c r="C774" i="4"/>
  <c r="C1233" i="4" s="1"/>
  <c r="D774" i="4"/>
  <c r="D1233" i="4" s="1"/>
  <c r="E774" i="4"/>
  <c r="E1233" i="4" s="1"/>
  <c r="B775" i="4"/>
  <c r="B1234" i="4" s="1"/>
  <c r="C775" i="4"/>
  <c r="C1234" i="4" s="1"/>
  <c r="D775" i="4"/>
  <c r="D1234" i="4" s="1"/>
  <c r="E775" i="4"/>
  <c r="E1234" i="4" s="1"/>
  <c r="B776" i="4"/>
  <c r="B1235" i="4" s="1"/>
  <c r="C776" i="4"/>
  <c r="C1235" i="4" s="1"/>
  <c r="D776" i="4"/>
  <c r="D1235" i="4" s="1"/>
  <c r="E776" i="4"/>
  <c r="E1235" i="4" s="1"/>
  <c r="A777" i="4"/>
  <c r="A1236" i="4" s="1"/>
  <c r="A1695" i="4" s="1"/>
  <c r="A2154" i="4" s="1"/>
  <c r="A2613" i="4" s="1"/>
  <c r="A3072" i="4" s="1"/>
  <c r="A3531" i="4" s="1"/>
  <c r="B777" i="4"/>
  <c r="B1236" i="4" s="1"/>
  <c r="C777" i="4"/>
  <c r="C1236" i="4" s="1"/>
  <c r="D777" i="4"/>
  <c r="D1236" i="4" s="1"/>
  <c r="E777" i="4"/>
  <c r="E1236" i="4" s="1"/>
  <c r="B778" i="4"/>
  <c r="B1237" i="4" s="1"/>
  <c r="C778" i="4"/>
  <c r="C1237" i="4" s="1"/>
  <c r="D778" i="4"/>
  <c r="D1237" i="4" s="1"/>
  <c r="E778" i="4"/>
  <c r="E1237" i="4" s="1"/>
  <c r="B779" i="4"/>
  <c r="B1238" i="4" s="1"/>
  <c r="C779" i="4"/>
  <c r="C1238" i="4" s="1"/>
  <c r="D779" i="4"/>
  <c r="D1238" i="4" s="1"/>
  <c r="E779" i="4"/>
  <c r="E1238" i="4" s="1"/>
  <c r="B780" i="4"/>
  <c r="B1239" i="4" s="1"/>
  <c r="C780" i="4"/>
  <c r="C1239" i="4" s="1"/>
  <c r="D780" i="4"/>
  <c r="D1239" i="4" s="1"/>
  <c r="E780" i="4"/>
  <c r="E1239" i="4" s="1"/>
  <c r="A781" i="4"/>
  <c r="A1240" i="4" s="1"/>
  <c r="A1699" i="4" s="1"/>
  <c r="A2158" i="4" s="1"/>
  <c r="A2617" i="4" s="1"/>
  <c r="A3076" i="4" s="1"/>
  <c r="A3535" i="4" s="1"/>
  <c r="B781" i="4"/>
  <c r="B1240" i="4" s="1"/>
  <c r="C781" i="4"/>
  <c r="C1240" i="4" s="1"/>
  <c r="D781" i="4"/>
  <c r="D1240" i="4" s="1"/>
  <c r="E781" i="4"/>
  <c r="E1240" i="4" s="1"/>
  <c r="B782" i="4"/>
  <c r="B1241" i="4" s="1"/>
  <c r="C782" i="4"/>
  <c r="C1241" i="4" s="1"/>
  <c r="D782" i="4"/>
  <c r="D1241" i="4" s="1"/>
  <c r="E782" i="4"/>
  <c r="E1241" i="4" s="1"/>
  <c r="B783" i="4"/>
  <c r="B1242" i="4" s="1"/>
  <c r="C783" i="4"/>
  <c r="C1242" i="4" s="1"/>
  <c r="D783" i="4"/>
  <c r="D1242" i="4" s="1"/>
  <c r="E783" i="4"/>
  <c r="E1242" i="4" s="1"/>
  <c r="A784" i="4"/>
  <c r="A1243" i="4" s="1"/>
  <c r="A1702" i="4" s="1"/>
  <c r="A2161" i="4" s="1"/>
  <c r="A2620" i="4" s="1"/>
  <c r="A3079" i="4" s="1"/>
  <c r="A3538" i="4" s="1"/>
  <c r="B784" i="4"/>
  <c r="B1243" i="4" s="1"/>
  <c r="C784" i="4"/>
  <c r="C1243" i="4" s="1"/>
  <c r="D784" i="4"/>
  <c r="D1243" i="4" s="1"/>
  <c r="E784" i="4"/>
  <c r="E1243" i="4" s="1"/>
  <c r="B785" i="4"/>
  <c r="B1244" i="4" s="1"/>
  <c r="C785" i="4"/>
  <c r="C1244" i="4" s="1"/>
  <c r="D785" i="4"/>
  <c r="D1244" i="4" s="1"/>
  <c r="E785" i="4"/>
  <c r="E1244" i="4" s="1"/>
  <c r="B786" i="4"/>
  <c r="C786" i="4"/>
  <c r="C1245" i="4" s="1"/>
  <c r="D786" i="4"/>
  <c r="E786" i="4"/>
  <c r="B787" i="4"/>
  <c r="C787" i="4"/>
  <c r="C1246" i="4" s="1"/>
  <c r="D787" i="4"/>
  <c r="E787" i="4"/>
  <c r="B788" i="4"/>
  <c r="C788" i="4"/>
  <c r="C1247" i="4" s="1"/>
  <c r="D788" i="4"/>
  <c r="E788" i="4"/>
  <c r="B789" i="4"/>
  <c r="C789" i="4"/>
  <c r="C1248" i="4" s="1"/>
  <c r="D789" i="4"/>
  <c r="E789" i="4"/>
  <c r="B790" i="4"/>
  <c r="C790" i="4"/>
  <c r="C1249" i="4" s="1"/>
  <c r="D790" i="4"/>
  <c r="E790" i="4"/>
  <c r="B791" i="4"/>
  <c r="C791" i="4"/>
  <c r="C1250" i="4" s="1"/>
  <c r="D791" i="4"/>
  <c r="E791" i="4"/>
  <c r="B792" i="4"/>
  <c r="C792" i="4"/>
  <c r="C1251" i="4" s="1"/>
  <c r="D792" i="4"/>
  <c r="E792" i="4"/>
  <c r="B793" i="4"/>
  <c r="C793" i="4"/>
  <c r="C1252" i="4" s="1"/>
  <c r="D793" i="4"/>
  <c r="E793" i="4"/>
  <c r="B794" i="4"/>
  <c r="C794" i="4"/>
  <c r="C1253" i="4" s="1"/>
  <c r="D794" i="4"/>
  <c r="E794" i="4"/>
  <c r="B795" i="4"/>
  <c r="C795" i="4"/>
  <c r="C1254" i="4" s="1"/>
  <c r="D795" i="4"/>
  <c r="E795" i="4"/>
  <c r="A796" i="4"/>
  <c r="B796" i="4"/>
  <c r="C796" i="4"/>
  <c r="C1255" i="4" s="1"/>
  <c r="D796" i="4"/>
  <c r="E796" i="4"/>
  <c r="B797" i="4"/>
  <c r="C797" i="4"/>
  <c r="C1256" i="4" s="1"/>
  <c r="D797" i="4"/>
  <c r="E797" i="4"/>
  <c r="A798" i="4"/>
  <c r="B798" i="4"/>
  <c r="C798" i="4"/>
  <c r="C1257" i="4" s="1"/>
  <c r="D798" i="4"/>
  <c r="E798" i="4"/>
  <c r="B799" i="4"/>
  <c r="C799" i="4"/>
  <c r="C1258" i="4" s="1"/>
  <c r="D799" i="4"/>
  <c r="E799" i="4"/>
  <c r="B800" i="4"/>
  <c r="C800" i="4"/>
  <c r="C1259" i="4" s="1"/>
  <c r="D800" i="4"/>
  <c r="E800" i="4"/>
  <c r="A801" i="4"/>
  <c r="B801" i="4"/>
  <c r="C801" i="4"/>
  <c r="C1260" i="4" s="1"/>
  <c r="D801" i="4"/>
  <c r="E801" i="4"/>
  <c r="B802" i="4"/>
  <c r="C802" i="4"/>
  <c r="C1261" i="4" s="1"/>
  <c r="D802" i="4"/>
  <c r="E802" i="4"/>
  <c r="B803" i="4"/>
  <c r="C803" i="4"/>
  <c r="C1262" i="4" s="1"/>
  <c r="D803" i="4"/>
  <c r="E803" i="4"/>
  <c r="A804" i="4"/>
  <c r="B804" i="4"/>
  <c r="C804" i="4"/>
  <c r="C1263" i="4" s="1"/>
  <c r="D804" i="4"/>
  <c r="E804" i="4"/>
  <c r="B805" i="4"/>
  <c r="C805" i="4"/>
  <c r="C1264" i="4" s="1"/>
  <c r="D805" i="4"/>
  <c r="E805" i="4"/>
  <c r="B806" i="4"/>
  <c r="C806" i="4"/>
  <c r="C1265" i="4" s="1"/>
  <c r="D806" i="4"/>
  <c r="E806" i="4"/>
  <c r="B807" i="4"/>
  <c r="C807" i="4"/>
  <c r="C1266" i="4" s="1"/>
  <c r="D807" i="4"/>
  <c r="E807" i="4"/>
  <c r="A808" i="4"/>
  <c r="B808" i="4"/>
  <c r="C808" i="4"/>
  <c r="C1267" i="4" s="1"/>
  <c r="D808" i="4"/>
  <c r="E808" i="4"/>
  <c r="B809" i="4"/>
  <c r="C809" i="4"/>
  <c r="C1268" i="4" s="1"/>
  <c r="D809" i="4"/>
  <c r="E809" i="4"/>
  <c r="B810" i="4"/>
  <c r="C810" i="4"/>
  <c r="C1269" i="4" s="1"/>
  <c r="D810" i="4"/>
  <c r="E810" i="4"/>
  <c r="B811" i="4"/>
  <c r="C811" i="4"/>
  <c r="C1270" i="4" s="1"/>
  <c r="D811" i="4"/>
  <c r="E811" i="4"/>
  <c r="B812" i="4"/>
  <c r="C812" i="4"/>
  <c r="C1271" i="4" s="1"/>
  <c r="D812" i="4"/>
  <c r="E812" i="4"/>
  <c r="B813" i="4"/>
  <c r="C813" i="4"/>
  <c r="C1272" i="4" s="1"/>
  <c r="D813" i="4"/>
  <c r="E813" i="4"/>
  <c r="A814" i="4"/>
  <c r="B814" i="4"/>
  <c r="C814" i="4"/>
  <c r="C1273" i="4" s="1"/>
  <c r="D814" i="4"/>
  <c r="E814" i="4"/>
  <c r="B815" i="4"/>
  <c r="C815" i="4"/>
  <c r="C1274" i="4" s="1"/>
  <c r="D815" i="4"/>
  <c r="E815" i="4"/>
  <c r="A816" i="4"/>
  <c r="B816" i="4"/>
  <c r="C816" i="4"/>
  <c r="C1275" i="4" s="1"/>
  <c r="D816" i="4"/>
  <c r="E816" i="4"/>
  <c r="B817" i="4"/>
  <c r="C817" i="4"/>
  <c r="C1276" i="4" s="1"/>
  <c r="D817" i="4"/>
  <c r="E817" i="4"/>
  <c r="B818" i="4"/>
  <c r="C818" i="4"/>
  <c r="C1277" i="4" s="1"/>
  <c r="D818" i="4"/>
  <c r="E818" i="4"/>
  <c r="B819" i="4"/>
  <c r="C819" i="4"/>
  <c r="C1278" i="4" s="1"/>
  <c r="D819" i="4"/>
  <c r="E819" i="4"/>
  <c r="B820" i="4"/>
  <c r="C820" i="4"/>
  <c r="C1279" i="4" s="1"/>
  <c r="D820" i="4"/>
  <c r="E820" i="4"/>
  <c r="B821" i="4"/>
  <c r="C821" i="4"/>
  <c r="C1280" i="4" s="1"/>
  <c r="D821" i="4"/>
  <c r="E821" i="4"/>
  <c r="B822" i="4"/>
  <c r="C822" i="4"/>
  <c r="C1281" i="4" s="1"/>
  <c r="D822" i="4"/>
  <c r="E822" i="4"/>
  <c r="B823" i="4"/>
  <c r="C823" i="4"/>
  <c r="C1282" i="4" s="1"/>
  <c r="D823" i="4"/>
  <c r="E823" i="4"/>
  <c r="A824" i="4"/>
  <c r="B824" i="4"/>
  <c r="C824" i="4"/>
  <c r="C1283" i="4" s="1"/>
  <c r="D824" i="4"/>
  <c r="E824" i="4"/>
  <c r="B825" i="4"/>
  <c r="C825" i="4"/>
  <c r="C1284" i="4" s="1"/>
  <c r="D825" i="4"/>
  <c r="E825" i="4"/>
  <c r="A826" i="4"/>
  <c r="B826" i="4"/>
  <c r="C826" i="4"/>
  <c r="C1285" i="4" s="1"/>
  <c r="D826" i="4"/>
  <c r="E826" i="4"/>
  <c r="B827" i="4"/>
  <c r="C827" i="4"/>
  <c r="C1286" i="4" s="1"/>
  <c r="D827" i="4"/>
  <c r="E827" i="4"/>
  <c r="B828" i="4"/>
  <c r="C828" i="4"/>
  <c r="C1287" i="4" s="1"/>
  <c r="D828" i="4"/>
  <c r="E828" i="4"/>
  <c r="B829" i="4"/>
  <c r="C829" i="4"/>
  <c r="C1288" i="4" s="1"/>
  <c r="D829" i="4"/>
  <c r="E829" i="4"/>
  <c r="B830" i="4"/>
  <c r="C830" i="4"/>
  <c r="C1289" i="4" s="1"/>
  <c r="D830" i="4"/>
  <c r="E830" i="4"/>
  <c r="B831" i="4"/>
  <c r="C831" i="4"/>
  <c r="C1290" i="4" s="1"/>
  <c r="D831" i="4"/>
  <c r="E831" i="4"/>
  <c r="A832" i="4"/>
  <c r="B832" i="4"/>
  <c r="C832" i="4"/>
  <c r="C1291" i="4" s="1"/>
  <c r="D832" i="4"/>
  <c r="E832" i="4"/>
  <c r="B833" i="4"/>
  <c r="C833" i="4"/>
  <c r="C1292" i="4" s="1"/>
  <c r="D833" i="4"/>
  <c r="E833" i="4"/>
  <c r="B834" i="4"/>
  <c r="C834" i="4"/>
  <c r="C1293" i="4" s="1"/>
  <c r="D834" i="4"/>
  <c r="E834" i="4"/>
  <c r="B835" i="4"/>
  <c r="C835" i="4"/>
  <c r="C1294" i="4" s="1"/>
  <c r="D835" i="4"/>
  <c r="E835" i="4"/>
  <c r="A836" i="4"/>
  <c r="B836" i="4"/>
  <c r="C836" i="4"/>
  <c r="C1295" i="4" s="1"/>
  <c r="D836" i="4"/>
  <c r="E836" i="4"/>
  <c r="B837" i="4"/>
  <c r="C837" i="4"/>
  <c r="C1296" i="4" s="1"/>
  <c r="D837" i="4"/>
  <c r="E837" i="4"/>
  <c r="B838" i="4"/>
  <c r="C838" i="4"/>
  <c r="C1297" i="4" s="1"/>
  <c r="D838" i="4"/>
  <c r="E838" i="4"/>
  <c r="B839" i="4"/>
  <c r="C839" i="4"/>
  <c r="C1298" i="4" s="1"/>
  <c r="D839" i="4"/>
  <c r="E839" i="4"/>
  <c r="A840" i="4"/>
  <c r="B840" i="4"/>
  <c r="C840" i="4"/>
  <c r="C1299" i="4" s="1"/>
  <c r="D840" i="4"/>
  <c r="E840" i="4"/>
  <c r="A841" i="4"/>
  <c r="A1300" i="4" s="1"/>
  <c r="A1759" i="4" s="1"/>
  <c r="A2218" i="4" s="1"/>
  <c r="A2677" i="4" s="1"/>
  <c r="A3136" i="4" s="1"/>
  <c r="A3595" i="4" s="1"/>
  <c r="B841" i="4"/>
  <c r="C841" i="4"/>
  <c r="C1300" i="4" s="1"/>
  <c r="D841" i="4"/>
  <c r="E841" i="4"/>
  <c r="A842" i="4"/>
  <c r="B842" i="4"/>
  <c r="C842" i="4"/>
  <c r="C1301" i="4" s="1"/>
  <c r="D842" i="4"/>
  <c r="E842" i="4"/>
  <c r="A843" i="4"/>
  <c r="A1302" i="4" s="1"/>
  <c r="A1761" i="4" s="1"/>
  <c r="A2220" i="4" s="1"/>
  <c r="A2679" i="4" s="1"/>
  <c r="A3138" i="4" s="1"/>
  <c r="A3597" i="4" s="1"/>
  <c r="B843" i="4"/>
  <c r="C843" i="4"/>
  <c r="C1302" i="4" s="1"/>
  <c r="D843" i="4"/>
  <c r="E843" i="4"/>
  <c r="A844" i="4"/>
  <c r="A1303" i="4" s="1"/>
  <c r="A1762" i="4" s="1"/>
  <c r="A2221" i="4" s="1"/>
  <c r="A2680" i="4" s="1"/>
  <c r="A3139" i="4" s="1"/>
  <c r="A3598" i="4" s="1"/>
  <c r="B844" i="4"/>
  <c r="C844" i="4"/>
  <c r="C1303" i="4" s="1"/>
  <c r="D844" i="4"/>
  <c r="E844" i="4"/>
  <c r="A845" i="4"/>
  <c r="B845" i="4"/>
  <c r="C845" i="4"/>
  <c r="C1304" i="4" s="1"/>
  <c r="D845" i="4"/>
  <c r="E845" i="4"/>
  <c r="A846" i="4"/>
  <c r="A1305" i="4" s="1"/>
  <c r="A1764" i="4" s="1"/>
  <c r="A2223" i="4" s="1"/>
  <c r="A2682" i="4" s="1"/>
  <c r="A3141" i="4" s="1"/>
  <c r="A3600" i="4" s="1"/>
  <c r="B846" i="4"/>
  <c r="C846" i="4"/>
  <c r="C1305" i="4" s="1"/>
  <c r="D846" i="4"/>
  <c r="E846" i="4"/>
  <c r="A857" i="4"/>
  <c r="A1316" i="4" s="1"/>
  <c r="A1775" i="4" s="1"/>
  <c r="A2234" i="4" s="1"/>
  <c r="A2693" i="4" s="1"/>
  <c r="A3152" i="4" s="1"/>
  <c r="A3611" i="4" s="1"/>
  <c r="B857" i="4"/>
  <c r="C857" i="4"/>
  <c r="C1316" i="4" s="1"/>
  <c r="D857" i="4"/>
  <c r="E857" i="4"/>
  <c r="A858" i="4"/>
  <c r="A1317" i="4" s="1"/>
  <c r="A1776" i="4" s="1"/>
  <c r="A2235" i="4" s="1"/>
  <c r="A2694" i="4" s="1"/>
  <c r="A3153" i="4" s="1"/>
  <c r="A3612" i="4" s="1"/>
  <c r="B858" i="4"/>
  <c r="C858" i="4"/>
  <c r="C1317" i="4" s="1"/>
  <c r="D858" i="4"/>
  <c r="E858" i="4"/>
  <c r="A859" i="4"/>
  <c r="A1318" i="4" s="1"/>
  <c r="A1777" i="4" s="1"/>
  <c r="A2236" i="4" s="1"/>
  <c r="A2695" i="4" s="1"/>
  <c r="A3154" i="4" s="1"/>
  <c r="A3613" i="4" s="1"/>
  <c r="B859" i="4"/>
  <c r="C859" i="4"/>
  <c r="C1318" i="4" s="1"/>
  <c r="D859" i="4"/>
  <c r="E859" i="4"/>
  <c r="A860" i="4"/>
  <c r="A1319" i="4" s="1"/>
  <c r="A1778" i="4" s="1"/>
  <c r="A2237" i="4" s="1"/>
  <c r="A2696" i="4" s="1"/>
  <c r="A3155" i="4" s="1"/>
  <c r="A3614" i="4" s="1"/>
  <c r="B860" i="4"/>
  <c r="C860" i="4"/>
  <c r="C1319" i="4" s="1"/>
  <c r="D860" i="4"/>
  <c r="E860" i="4"/>
  <c r="A861" i="4"/>
  <c r="A1320" i="4" s="1"/>
  <c r="A1779" i="4" s="1"/>
  <c r="A2238" i="4" s="1"/>
  <c r="A2697" i="4" s="1"/>
  <c r="A3156" i="4" s="1"/>
  <c r="A3615" i="4" s="1"/>
  <c r="B861" i="4"/>
  <c r="C861" i="4"/>
  <c r="C1320" i="4" s="1"/>
  <c r="D861" i="4"/>
  <c r="E861" i="4"/>
  <c r="A862" i="4"/>
  <c r="A1321" i="4" s="1"/>
  <c r="A1780" i="4" s="1"/>
  <c r="A2239" i="4" s="1"/>
  <c r="A2698" i="4" s="1"/>
  <c r="A3157" i="4" s="1"/>
  <c r="A3616" i="4" s="1"/>
  <c r="B862" i="4"/>
  <c r="C862" i="4"/>
  <c r="C1321" i="4" s="1"/>
  <c r="D862" i="4"/>
  <c r="E862" i="4"/>
  <c r="A863" i="4"/>
  <c r="A1322" i="4" s="1"/>
  <c r="A1781" i="4" s="1"/>
  <c r="A2240" i="4" s="1"/>
  <c r="A2699" i="4" s="1"/>
  <c r="A3158" i="4" s="1"/>
  <c r="A3617" i="4" s="1"/>
  <c r="B863" i="4"/>
  <c r="C863" i="4"/>
  <c r="C1322" i="4" s="1"/>
  <c r="D863" i="4"/>
  <c r="E863" i="4"/>
  <c r="A864" i="4"/>
  <c r="B864" i="4"/>
  <c r="C864" i="4"/>
  <c r="C1323" i="4" s="1"/>
  <c r="D864" i="4"/>
  <c r="E864" i="4"/>
  <c r="A865" i="4"/>
  <c r="A1324" i="4" s="1"/>
  <c r="A1783" i="4" s="1"/>
  <c r="A2242" i="4" s="1"/>
  <c r="A2701" i="4" s="1"/>
  <c r="A3160" i="4" s="1"/>
  <c r="A3619" i="4" s="1"/>
  <c r="B865" i="4"/>
  <c r="C865" i="4"/>
  <c r="C1324" i="4" s="1"/>
  <c r="D865" i="4"/>
  <c r="E865" i="4"/>
  <c r="A866" i="4"/>
  <c r="A1325" i="4" s="1"/>
  <c r="A1784" i="4" s="1"/>
  <c r="A2243" i="4" s="1"/>
  <c r="A2702" i="4" s="1"/>
  <c r="A3161" i="4" s="1"/>
  <c r="A3620" i="4" s="1"/>
  <c r="B866" i="4"/>
  <c r="C866" i="4"/>
  <c r="C1325" i="4" s="1"/>
  <c r="D866" i="4"/>
  <c r="E866" i="4"/>
  <c r="A867" i="4"/>
  <c r="B867" i="4"/>
  <c r="C867" i="4"/>
  <c r="C1326" i="4" s="1"/>
  <c r="D867" i="4"/>
  <c r="E867" i="4"/>
  <c r="A868" i="4"/>
  <c r="A1327" i="4" s="1"/>
  <c r="A1786" i="4" s="1"/>
  <c r="A2245" i="4" s="1"/>
  <c r="A2704" i="4" s="1"/>
  <c r="A3163" i="4" s="1"/>
  <c r="A3622" i="4" s="1"/>
  <c r="B868" i="4"/>
  <c r="C868" i="4"/>
  <c r="C1327" i="4" s="1"/>
  <c r="D868" i="4"/>
  <c r="E868" i="4"/>
  <c r="A869" i="4"/>
  <c r="B869" i="4"/>
  <c r="C869" i="4"/>
  <c r="C1328" i="4" s="1"/>
  <c r="D869" i="4"/>
  <c r="E869" i="4"/>
  <c r="A870" i="4"/>
  <c r="A1329" i="4" s="1"/>
  <c r="A1788" i="4" s="1"/>
  <c r="A2247" i="4" s="1"/>
  <c r="A2706" i="4" s="1"/>
  <c r="A3165" i="4" s="1"/>
  <c r="A3624" i="4" s="1"/>
  <c r="B870" i="4"/>
  <c r="C870" i="4"/>
  <c r="C1329" i="4" s="1"/>
  <c r="D870" i="4"/>
  <c r="E870" i="4"/>
  <c r="A871" i="4"/>
  <c r="A1330" i="4" s="1"/>
  <c r="A1789" i="4" s="1"/>
  <c r="A2248" i="4" s="1"/>
  <c r="A2707" i="4" s="1"/>
  <c r="A3166" i="4" s="1"/>
  <c r="A3625" i="4" s="1"/>
  <c r="B871" i="4"/>
  <c r="C871" i="4"/>
  <c r="C1330" i="4" s="1"/>
  <c r="D871" i="4"/>
  <c r="E871" i="4"/>
  <c r="A872" i="4"/>
  <c r="A1331" i="4" s="1"/>
  <c r="A1790" i="4" s="1"/>
  <c r="A2249" i="4" s="1"/>
  <c r="A2708" i="4" s="1"/>
  <c r="A3167" i="4" s="1"/>
  <c r="A3626" i="4" s="1"/>
  <c r="B872" i="4"/>
  <c r="C872" i="4"/>
  <c r="C1331" i="4" s="1"/>
  <c r="D872" i="4"/>
  <c r="E872" i="4"/>
  <c r="A873" i="4"/>
  <c r="A1332" i="4" s="1"/>
  <c r="A1791" i="4" s="1"/>
  <c r="A2250" i="4" s="1"/>
  <c r="A2709" i="4" s="1"/>
  <c r="A3168" i="4" s="1"/>
  <c r="A3627" i="4" s="1"/>
  <c r="B873" i="4"/>
  <c r="C873" i="4"/>
  <c r="C1332" i="4" s="1"/>
  <c r="D873" i="4"/>
  <c r="E873" i="4"/>
  <c r="A874" i="4"/>
  <c r="A1333" i="4" s="1"/>
  <c r="A1792" i="4" s="1"/>
  <c r="A2251" i="4" s="1"/>
  <c r="A2710" i="4" s="1"/>
  <c r="A3169" i="4" s="1"/>
  <c r="A3628" i="4" s="1"/>
  <c r="B874" i="4"/>
  <c r="C874" i="4"/>
  <c r="C1333" i="4" s="1"/>
  <c r="D874" i="4"/>
  <c r="E874" i="4"/>
  <c r="A875" i="4"/>
  <c r="A1334" i="4" s="1"/>
  <c r="A1793" i="4" s="1"/>
  <c r="A2252" i="4" s="1"/>
  <c r="A2711" i="4" s="1"/>
  <c r="A3170" i="4" s="1"/>
  <c r="A3629" i="4" s="1"/>
  <c r="B875" i="4"/>
  <c r="C875" i="4"/>
  <c r="C1334" i="4" s="1"/>
  <c r="D875" i="4"/>
  <c r="E875" i="4"/>
  <c r="A876" i="4"/>
  <c r="A1335" i="4" s="1"/>
  <c r="A1794" i="4" s="1"/>
  <c r="A2253" i="4" s="1"/>
  <c r="A2712" i="4" s="1"/>
  <c r="A3171" i="4" s="1"/>
  <c r="A3630" i="4" s="1"/>
  <c r="B876" i="4"/>
  <c r="C876" i="4"/>
  <c r="C1335" i="4" s="1"/>
  <c r="D876" i="4"/>
  <c r="E876" i="4"/>
  <c r="A877" i="4"/>
  <c r="A1336" i="4" s="1"/>
  <c r="A1795" i="4" s="1"/>
  <c r="A2254" i="4" s="1"/>
  <c r="A2713" i="4" s="1"/>
  <c r="A3172" i="4" s="1"/>
  <c r="A3631" i="4" s="1"/>
  <c r="B877" i="4"/>
  <c r="C877" i="4"/>
  <c r="C1336" i="4" s="1"/>
  <c r="D877" i="4"/>
  <c r="E877" i="4"/>
  <c r="A878" i="4"/>
  <c r="A1337" i="4" s="1"/>
  <c r="A1796" i="4" s="1"/>
  <c r="A2255" i="4" s="1"/>
  <c r="A2714" i="4" s="1"/>
  <c r="A3173" i="4" s="1"/>
  <c r="A3632" i="4" s="1"/>
  <c r="B878" i="4"/>
  <c r="C878" i="4"/>
  <c r="C1337" i="4" s="1"/>
  <c r="D878" i="4"/>
  <c r="E878" i="4"/>
  <c r="A879" i="4"/>
  <c r="A1338" i="4" s="1"/>
  <c r="A1797" i="4" s="1"/>
  <c r="A2256" i="4" s="1"/>
  <c r="A2715" i="4" s="1"/>
  <c r="A3174" i="4" s="1"/>
  <c r="A3633" i="4" s="1"/>
  <c r="B879" i="4"/>
  <c r="C879" i="4"/>
  <c r="C1338" i="4" s="1"/>
  <c r="D879" i="4"/>
  <c r="E879" i="4"/>
  <c r="A880" i="4"/>
  <c r="B880" i="4"/>
  <c r="C880" i="4"/>
  <c r="C1339" i="4" s="1"/>
  <c r="D880" i="4"/>
  <c r="E880" i="4"/>
  <c r="A881" i="4"/>
  <c r="A1340" i="4" s="1"/>
  <c r="A1799" i="4" s="1"/>
  <c r="A2258" i="4" s="1"/>
  <c r="A2717" i="4" s="1"/>
  <c r="A3176" i="4" s="1"/>
  <c r="A3635" i="4" s="1"/>
  <c r="B881" i="4"/>
  <c r="C881" i="4"/>
  <c r="C1340" i="4" s="1"/>
  <c r="D881" i="4"/>
  <c r="E881" i="4"/>
  <c r="A882" i="4"/>
  <c r="A1341" i="4" s="1"/>
  <c r="A1800" i="4" s="1"/>
  <c r="A2259" i="4" s="1"/>
  <c r="A2718" i="4" s="1"/>
  <c r="A3177" i="4" s="1"/>
  <c r="A3636" i="4" s="1"/>
  <c r="B882" i="4"/>
  <c r="C882" i="4"/>
  <c r="C1341" i="4" s="1"/>
  <c r="D882" i="4"/>
  <c r="E882" i="4"/>
  <c r="A883" i="4"/>
  <c r="A1342" i="4" s="1"/>
  <c r="A1801" i="4" s="1"/>
  <c r="A2260" i="4" s="1"/>
  <c r="A2719" i="4" s="1"/>
  <c r="A3178" i="4" s="1"/>
  <c r="A3637" i="4" s="1"/>
  <c r="B883" i="4"/>
  <c r="C883" i="4"/>
  <c r="C1342" i="4" s="1"/>
  <c r="D883" i="4"/>
  <c r="E883" i="4"/>
  <c r="A884" i="4"/>
  <c r="A1343" i="4" s="1"/>
  <c r="A1802" i="4" s="1"/>
  <c r="A2261" i="4" s="1"/>
  <c r="A2720" i="4" s="1"/>
  <c r="A3179" i="4" s="1"/>
  <c r="A3638" i="4" s="1"/>
  <c r="B884" i="4"/>
  <c r="C884" i="4"/>
  <c r="C1343" i="4" s="1"/>
  <c r="D884" i="4"/>
  <c r="E884" i="4"/>
  <c r="A265" i="4"/>
  <c r="B265" i="4"/>
  <c r="C265" i="4"/>
  <c r="D265" i="4"/>
  <c r="A266" i="4"/>
  <c r="B266" i="4"/>
  <c r="E266" i="4"/>
  <c r="A267" i="4"/>
  <c r="B267" i="4"/>
  <c r="E267" i="4"/>
  <c r="A268" i="4"/>
  <c r="B268" i="4"/>
  <c r="E268" i="4"/>
  <c r="A269" i="4"/>
  <c r="B269" i="4"/>
  <c r="E269" i="4"/>
  <c r="A270" i="4"/>
  <c r="B270" i="4"/>
  <c r="E270" i="4"/>
  <c r="B271" i="4"/>
  <c r="E271" i="4"/>
  <c r="A272" i="4"/>
  <c r="B272" i="4"/>
  <c r="C272" i="4"/>
  <c r="D272" i="4"/>
  <c r="A273" i="4"/>
  <c r="B273" i="4"/>
  <c r="B274" i="4"/>
  <c r="B733" i="4" s="1"/>
  <c r="B1192" i="4" s="1"/>
  <c r="B1651" i="4" s="1"/>
  <c r="B2110" i="4" s="1"/>
  <c r="B2569" i="4" s="1"/>
  <c r="B3028" i="4" s="1"/>
  <c r="B3487" i="4" s="1"/>
  <c r="E274" i="4"/>
  <c r="E733" i="4" s="1"/>
  <c r="E1192" i="4" s="1"/>
  <c r="E1651" i="4" s="1"/>
  <c r="E2110" i="4" s="1"/>
  <c r="E2569" i="4" s="1"/>
  <c r="E3028" i="4" s="1"/>
  <c r="E3487" i="4" s="1"/>
  <c r="D284" i="4"/>
  <c r="D743" i="4" s="1"/>
  <c r="D1202" i="4" s="1"/>
  <c r="E284" i="4"/>
  <c r="E743" i="4" s="1"/>
  <c r="E1202" i="4" s="1"/>
  <c r="D285" i="4"/>
  <c r="D744" i="4" s="1"/>
  <c r="D1203" i="4" s="1"/>
  <c r="E285" i="4"/>
  <c r="E744" i="4" s="1"/>
  <c r="E1203" i="4" s="1"/>
  <c r="D286" i="4"/>
  <c r="D745" i="4" s="1"/>
  <c r="D1204" i="4" s="1"/>
  <c r="E286" i="4"/>
  <c r="E745" i="4" s="1"/>
  <c r="E1204" i="4" s="1"/>
  <c r="D287" i="4"/>
  <c r="D746" i="4" s="1"/>
  <c r="D1205" i="4" s="1"/>
  <c r="E287" i="4"/>
  <c r="E746" i="4" s="1"/>
  <c r="E1205" i="4" s="1"/>
  <c r="B288" i="4"/>
  <c r="D288" i="4"/>
  <c r="E288" i="4"/>
  <c r="A251" i="4"/>
  <c r="A710" i="4" s="1"/>
  <c r="B251" i="4"/>
  <c r="B710" i="4" s="1"/>
  <c r="C251" i="4"/>
  <c r="C710" i="4" s="1"/>
  <c r="D251" i="4"/>
  <c r="D710" i="4" s="1"/>
  <c r="A252" i="4"/>
  <c r="A711" i="4" s="1"/>
  <c r="B252" i="4"/>
  <c r="B711" i="4" s="1"/>
  <c r="E252" i="4"/>
  <c r="E711" i="4" s="1"/>
  <c r="A253" i="4"/>
  <c r="A712" i="4" s="1"/>
  <c r="B253" i="4"/>
  <c r="B712" i="4" s="1"/>
  <c r="E253" i="4"/>
  <c r="E712" i="4" s="1"/>
  <c r="A713" i="4"/>
  <c r="A1172" i="4" s="1"/>
  <c r="A1631" i="4" s="1"/>
  <c r="A2090" i="4" s="1"/>
  <c r="A2549" i="4" s="1"/>
  <c r="A3008" i="4" s="1"/>
  <c r="A3467" i="4" s="1"/>
  <c r="B254" i="4"/>
  <c r="B713" i="4" s="1"/>
  <c r="E254" i="4"/>
  <c r="E713" i="4" s="1"/>
  <c r="A255" i="4"/>
  <c r="A714" i="4" s="1"/>
  <c r="B255" i="4"/>
  <c r="B714" i="4" s="1"/>
  <c r="C255" i="4"/>
  <c r="C714" i="4" s="1"/>
  <c r="D255" i="4"/>
  <c r="D714" i="4" s="1"/>
  <c r="B256" i="4"/>
  <c r="B715" i="4" s="1"/>
  <c r="C256" i="4"/>
  <c r="C715" i="4" s="1"/>
  <c r="D256" i="4"/>
  <c r="D715" i="4" s="1"/>
  <c r="E256" i="4"/>
  <c r="E715" i="4" s="1"/>
  <c r="B257" i="4"/>
  <c r="B716" i="4" s="1"/>
  <c r="C716" i="4"/>
  <c r="C1175" i="4" s="1"/>
  <c r="C1634" i="4" s="1"/>
  <c r="C2093" i="4" s="1"/>
  <c r="C2552" i="4" s="1"/>
  <c r="C3011" i="4" s="1"/>
  <c r="C3470" i="4" s="1"/>
  <c r="D257" i="4"/>
  <c r="D716" i="4" s="1"/>
  <c r="E257" i="4"/>
  <c r="E716" i="4" s="1"/>
  <c r="B258" i="4"/>
  <c r="B717" i="4" s="1"/>
  <c r="C717" i="4"/>
  <c r="C1176" i="4" s="1"/>
  <c r="C1635" i="4" s="1"/>
  <c r="C2094" i="4" s="1"/>
  <c r="C2553" i="4" s="1"/>
  <c r="C3012" i="4" s="1"/>
  <c r="C3471" i="4" s="1"/>
  <c r="D258" i="4"/>
  <c r="D717" i="4" s="1"/>
  <c r="E258" i="4"/>
  <c r="E717" i="4" s="1"/>
  <c r="B259" i="4"/>
  <c r="B718" i="4" s="1"/>
  <c r="C718" i="4"/>
  <c r="C1177" i="4" s="1"/>
  <c r="C1636" i="4" s="1"/>
  <c r="C2095" i="4" s="1"/>
  <c r="C2554" i="4" s="1"/>
  <c r="C3013" i="4" s="1"/>
  <c r="C3472" i="4" s="1"/>
  <c r="D259" i="4"/>
  <c r="D718" i="4" s="1"/>
  <c r="E259" i="4"/>
  <c r="E718" i="4" s="1"/>
  <c r="B260" i="4"/>
  <c r="B719" i="4" s="1"/>
  <c r="C260" i="4"/>
  <c r="C719" i="4" s="1"/>
  <c r="D260" i="4"/>
  <c r="D719" i="4" s="1"/>
  <c r="E260" i="4"/>
  <c r="E719" i="4" s="1"/>
  <c r="B183" i="4"/>
  <c r="B642" i="4" s="1"/>
  <c r="C642" i="4"/>
  <c r="C1101" i="4" s="1"/>
  <c r="C1560" i="4" s="1"/>
  <c r="C2019" i="4" s="1"/>
  <c r="C2478" i="4" s="1"/>
  <c r="C2937" i="4" s="1"/>
  <c r="C3396" i="4" s="1"/>
  <c r="D183" i="4"/>
  <c r="D642" i="4" s="1"/>
  <c r="E183" i="4"/>
  <c r="E642" i="4" s="1"/>
  <c r="B180" i="4"/>
  <c r="B639" i="4" s="1"/>
  <c r="C639" i="4"/>
  <c r="C1098" i="4" s="1"/>
  <c r="C1557" i="4" s="1"/>
  <c r="C2016" i="4" s="1"/>
  <c r="C2475" i="4" s="1"/>
  <c r="C2934" i="4" s="1"/>
  <c r="C3393" i="4" s="1"/>
  <c r="D180" i="4"/>
  <c r="D639" i="4" s="1"/>
  <c r="E180" i="4"/>
  <c r="E639" i="4" s="1"/>
  <c r="B181" i="4"/>
  <c r="B640" i="4" s="1"/>
  <c r="C640" i="4"/>
  <c r="C1099" i="4" s="1"/>
  <c r="C1558" i="4" s="1"/>
  <c r="C2017" i="4" s="1"/>
  <c r="C2476" i="4" s="1"/>
  <c r="C2935" i="4" s="1"/>
  <c r="C3394" i="4" s="1"/>
  <c r="D181" i="4"/>
  <c r="D640" i="4" s="1"/>
  <c r="E181" i="4"/>
  <c r="E640" i="4" s="1"/>
  <c r="B182" i="4"/>
  <c r="B641" i="4" s="1"/>
  <c r="C641" i="4"/>
  <c r="C1100" i="4" s="1"/>
  <c r="C1559" i="4" s="1"/>
  <c r="C2018" i="4" s="1"/>
  <c r="C2477" i="4" s="1"/>
  <c r="C2936" i="4" s="1"/>
  <c r="C3395" i="4" s="1"/>
  <c r="D182" i="4"/>
  <c r="D641" i="4" s="1"/>
  <c r="E182" i="4"/>
  <c r="E641" i="4" s="1"/>
  <c r="A15" i="2"/>
  <c r="B15" i="2"/>
  <c r="C15" i="2"/>
  <c r="M15" i="2" s="1"/>
  <c r="D15" i="2"/>
  <c r="E15" i="2"/>
  <c r="G15" i="2" s="1"/>
  <c r="I15" i="2"/>
  <c r="J15" i="2"/>
  <c r="L15" i="2"/>
  <c r="A16" i="2"/>
  <c r="B16" i="2"/>
  <c r="C16" i="2"/>
  <c r="M16" i="2" s="1"/>
  <c r="D16" i="2"/>
  <c r="E16" i="2"/>
  <c r="G16" i="2" s="1"/>
  <c r="I16" i="2"/>
  <c r="J16" i="2"/>
  <c r="L16" i="2"/>
  <c r="A17" i="2"/>
  <c r="B17" i="2"/>
  <c r="C17" i="2"/>
  <c r="M17" i="2" s="1"/>
  <c r="D17" i="2"/>
  <c r="E17" i="2"/>
  <c r="G17" i="2" s="1"/>
  <c r="I17" i="2"/>
  <c r="J17" i="2"/>
  <c r="L17" i="2"/>
  <c r="A18" i="2"/>
  <c r="B18" i="2"/>
  <c r="C18" i="2"/>
  <c r="M18" i="2" s="1"/>
  <c r="D18" i="2"/>
  <c r="E18" i="2"/>
  <c r="G18" i="2" s="1"/>
  <c r="I18" i="2"/>
  <c r="J18" i="2"/>
  <c r="L18" i="2"/>
  <c r="A19" i="2"/>
  <c r="B19" i="2"/>
  <c r="C19" i="2"/>
  <c r="M19" i="2" s="1"/>
  <c r="D19" i="2"/>
  <c r="E19" i="2"/>
  <c r="G19" i="2" s="1"/>
  <c r="I19" i="2"/>
  <c r="J19" i="2"/>
  <c r="L19" i="2"/>
  <c r="A20" i="2"/>
  <c r="B20" i="2"/>
  <c r="C20" i="2"/>
  <c r="M20" i="2" s="1"/>
  <c r="D20" i="2"/>
  <c r="E20" i="2"/>
  <c r="G20" i="2" s="1"/>
  <c r="I20" i="2"/>
  <c r="J20" i="2"/>
  <c r="L20" i="2"/>
  <c r="A21" i="2"/>
  <c r="B21" i="2"/>
  <c r="C21" i="2"/>
  <c r="M21" i="2" s="1"/>
  <c r="D21" i="2"/>
  <c r="E21" i="2"/>
  <c r="G21" i="2" s="1"/>
  <c r="I21" i="2"/>
  <c r="J21" i="2"/>
  <c r="L21" i="2"/>
  <c r="A22" i="2"/>
  <c r="B22" i="2"/>
  <c r="C22" i="2"/>
  <c r="M22" i="2" s="1"/>
  <c r="I22" i="2"/>
  <c r="J22" i="2"/>
  <c r="L22" i="2"/>
  <c r="A23" i="2"/>
  <c r="B23" i="2"/>
  <c r="C23" i="2"/>
  <c r="M23" i="2" s="1"/>
  <c r="I23" i="2"/>
  <c r="J23" i="2"/>
  <c r="L23" i="2"/>
  <c r="A24" i="2"/>
  <c r="B24" i="2"/>
  <c r="C24" i="2"/>
  <c r="M24" i="2" s="1"/>
  <c r="D24" i="2"/>
  <c r="E24" i="2"/>
  <c r="G24" i="2" s="1"/>
  <c r="I24" i="2"/>
  <c r="J24" i="2"/>
  <c r="L24" i="2"/>
  <c r="A25" i="2"/>
  <c r="B25" i="2"/>
  <c r="C25" i="2"/>
  <c r="M25" i="2" s="1"/>
  <c r="I25" i="2"/>
  <c r="J25" i="2"/>
  <c r="L25" i="2"/>
  <c r="A26" i="2"/>
  <c r="B26" i="2"/>
  <c r="C26" i="2"/>
  <c r="M26" i="2" s="1"/>
  <c r="I26" i="2"/>
  <c r="J26" i="2"/>
  <c r="L26" i="2"/>
  <c r="A27" i="2"/>
  <c r="B27" i="2"/>
  <c r="C27" i="2"/>
  <c r="M27" i="2" s="1"/>
  <c r="I27" i="2"/>
  <c r="J27" i="2"/>
  <c r="L27" i="2"/>
  <c r="A28" i="2"/>
  <c r="B28" i="2"/>
  <c r="C28" i="2"/>
  <c r="M28" i="2" s="1"/>
  <c r="I28" i="2"/>
  <c r="J28" i="2"/>
  <c r="L28" i="2"/>
  <c r="A29" i="2"/>
  <c r="B29" i="2"/>
  <c r="C29" i="2"/>
  <c r="M29" i="2" s="1"/>
  <c r="I29" i="2"/>
  <c r="J29" i="2"/>
  <c r="L29" i="2"/>
  <c r="A30" i="2"/>
  <c r="B30" i="2"/>
  <c r="C30" i="2"/>
  <c r="M30" i="2" s="1"/>
  <c r="I30" i="2"/>
  <c r="J30" i="2"/>
  <c r="L30" i="2"/>
  <c r="A31" i="2"/>
  <c r="B31" i="2"/>
  <c r="C31" i="2"/>
  <c r="M31" i="2" s="1"/>
  <c r="D31" i="2"/>
  <c r="E31" i="2"/>
  <c r="G31" i="2" s="1"/>
  <c r="I31" i="2"/>
  <c r="J31" i="2"/>
  <c r="L31" i="2"/>
  <c r="A32" i="2"/>
  <c r="B32" i="2"/>
  <c r="C32" i="2"/>
  <c r="I32" i="2"/>
  <c r="J32" i="2"/>
  <c r="L32" i="2"/>
  <c r="A33" i="2"/>
  <c r="B33" i="2"/>
  <c r="C33" i="2"/>
  <c r="M33" i="2" s="1"/>
  <c r="I33" i="2"/>
  <c r="J33" i="2"/>
  <c r="L33" i="2"/>
  <c r="A11" i="2"/>
  <c r="B11" i="2"/>
  <c r="C11" i="2"/>
  <c r="M11" i="2" s="1"/>
  <c r="I11" i="2"/>
  <c r="J11" i="2"/>
  <c r="L11" i="2"/>
  <c r="A12" i="2"/>
  <c r="B12" i="2"/>
  <c r="C12" i="2"/>
  <c r="M12" i="2" s="1"/>
  <c r="I12" i="2"/>
  <c r="J12" i="2"/>
  <c r="L12" i="2"/>
  <c r="A13" i="2"/>
  <c r="B13" i="2"/>
  <c r="C13" i="2"/>
  <c r="M13" i="2" s="1"/>
  <c r="I13" i="2"/>
  <c r="J13" i="2"/>
  <c r="L13" i="2"/>
  <c r="A14" i="2"/>
  <c r="B14" i="2"/>
  <c r="C14" i="2"/>
  <c r="M14" i="2" s="1"/>
  <c r="D14" i="2"/>
  <c r="E14" i="2"/>
  <c r="G14" i="2" s="1"/>
  <c r="I14" i="2"/>
  <c r="J14" i="2"/>
  <c r="L14" i="2"/>
  <c r="L10" i="2"/>
  <c r="J10" i="2"/>
  <c r="I10" i="2"/>
  <c r="E10" i="2"/>
  <c r="G10" i="2" s="1"/>
  <c r="D10" i="2"/>
  <c r="C10" i="2"/>
  <c r="M10" i="2" s="1"/>
  <c r="P10" i="2" s="1"/>
  <c r="B10" i="2"/>
  <c r="A10" i="2"/>
  <c r="B9" i="2"/>
  <c r="H2569" i="4" l="1"/>
  <c r="N2569" i="4" s="1"/>
  <c r="F3028" i="4"/>
  <c r="H2097" i="4"/>
  <c r="N2097" i="4" s="1"/>
  <c r="F2556" i="4"/>
  <c r="H2110" i="4"/>
  <c r="N2110" i="4" s="1"/>
  <c r="C1780" i="4"/>
  <c r="C2239" i="4" s="1"/>
  <c r="C2698" i="4" s="1"/>
  <c r="C3157" i="4" s="1"/>
  <c r="C3616" i="4" s="1"/>
  <c r="D1664" i="4"/>
  <c r="D2123" i="4" s="1"/>
  <c r="D2582" i="4" s="1"/>
  <c r="D3041" i="4" s="1"/>
  <c r="D3500" i="4" s="1"/>
  <c r="D1661" i="4"/>
  <c r="D2120" i="4" s="1"/>
  <c r="D2579" i="4" s="1"/>
  <c r="D3038" i="4" s="1"/>
  <c r="D3497" i="4" s="1"/>
  <c r="C1800" i="4"/>
  <c r="C2259" i="4" s="1"/>
  <c r="C2718" i="4" s="1"/>
  <c r="C3177" i="4" s="1"/>
  <c r="C3636" i="4" s="1"/>
  <c r="C1794" i="4"/>
  <c r="C2253" i="4" s="1"/>
  <c r="C2712" i="4" s="1"/>
  <c r="C3171" i="4" s="1"/>
  <c r="C3630" i="4" s="1"/>
  <c r="C1788" i="4"/>
  <c r="C2247" i="4" s="1"/>
  <c r="C2706" i="4" s="1"/>
  <c r="C3165" i="4" s="1"/>
  <c r="C3624" i="4" s="1"/>
  <c r="C1782" i="4"/>
  <c r="C2241" i="4" s="1"/>
  <c r="C2700" i="4" s="1"/>
  <c r="C3159" i="4" s="1"/>
  <c r="C3618" i="4" s="1"/>
  <c r="C1776" i="4"/>
  <c r="C2235" i="4" s="1"/>
  <c r="C2694" i="4" s="1"/>
  <c r="C3153" i="4" s="1"/>
  <c r="C3612" i="4" s="1"/>
  <c r="C1760" i="4"/>
  <c r="C2219" i="4" s="1"/>
  <c r="C2678" i="4" s="1"/>
  <c r="C3137" i="4" s="1"/>
  <c r="C3596" i="4" s="1"/>
  <c r="C1752" i="4"/>
  <c r="C2211" i="4" s="1"/>
  <c r="C2670" i="4" s="1"/>
  <c r="C3129" i="4" s="1"/>
  <c r="C3588" i="4" s="1"/>
  <c r="C1742" i="4"/>
  <c r="C2201" i="4" s="1"/>
  <c r="C2660" i="4" s="1"/>
  <c r="C3119" i="4" s="1"/>
  <c r="C3578" i="4" s="1"/>
  <c r="C1732" i="4"/>
  <c r="C2191" i="4" s="1"/>
  <c r="C2650" i="4" s="1"/>
  <c r="C3109" i="4" s="1"/>
  <c r="C3568" i="4" s="1"/>
  <c r="C1725" i="4"/>
  <c r="C2184" i="4" s="1"/>
  <c r="C2643" i="4" s="1"/>
  <c r="C3102" i="4" s="1"/>
  <c r="C3561" i="4" s="1"/>
  <c r="C1722" i="4"/>
  <c r="C2181" i="4" s="1"/>
  <c r="C2640" i="4" s="1"/>
  <c r="C3099" i="4" s="1"/>
  <c r="C3558" i="4" s="1"/>
  <c r="C1718" i="4"/>
  <c r="C2177" i="4" s="1"/>
  <c r="C2636" i="4" s="1"/>
  <c r="C3095" i="4" s="1"/>
  <c r="C3554" i="4" s="1"/>
  <c r="C1711" i="4"/>
  <c r="C2170" i="4" s="1"/>
  <c r="C2629" i="4" s="1"/>
  <c r="C3088" i="4" s="1"/>
  <c r="C3547" i="4" s="1"/>
  <c r="C1708" i="4"/>
  <c r="C2167" i="4" s="1"/>
  <c r="C2626" i="4" s="1"/>
  <c r="C3085" i="4" s="1"/>
  <c r="C3544" i="4" s="1"/>
  <c r="C1705" i="4"/>
  <c r="C2164" i="4" s="1"/>
  <c r="C2623" i="4" s="1"/>
  <c r="C3082" i="4" s="1"/>
  <c r="C3541" i="4" s="1"/>
  <c r="E1703" i="4"/>
  <c r="E2162" i="4" s="1"/>
  <c r="E2621" i="4" s="1"/>
  <c r="E3080" i="4" s="1"/>
  <c r="E3539" i="4" s="1"/>
  <c r="C1702" i="4"/>
  <c r="C2161" i="4" s="1"/>
  <c r="C2620" i="4" s="1"/>
  <c r="C3079" i="4" s="1"/>
  <c r="C3538" i="4" s="1"/>
  <c r="B1701" i="4"/>
  <c r="B2160" i="4" s="1"/>
  <c r="B2619" i="4" s="1"/>
  <c r="B3078" i="4" s="1"/>
  <c r="B3537" i="4" s="1"/>
  <c r="D1699" i="4"/>
  <c r="D2158" i="4" s="1"/>
  <c r="D2617" i="4" s="1"/>
  <c r="D3076" i="4" s="1"/>
  <c r="D3535" i="4" s="1"/>
  <c r="C1698" i="4"/>
  <c r="C2157" i="4" s="1"/>
  <c r="C2616" i="4" s="1"/>
  <c r="C3075" i="4" s="1"/>
  <c r="C3534" i="4" s="1"/>
  <c r="E1696" i="4"/>
  <c r="E2155" i="4" s="1"/>
  <c r="E2614" i="4" s="1"/>
  <c r="E3073" i="4" s="1"/>
  <c r="E3532" i="4" s="1"/>
  <c r="C1695" i="4"/>
  <c r="C2154" i="4" s="1"/>
  <c r="C2613" i="4" s="1"/>
  <c r="C3072" i="4" s="1"/>
  <c r="C3531" i="4" s="1"/>
  <c r="B1694" i="4"/>
  <c r="B2153" i="4" s="1"/>
  <c r="B2612" i="4" s="1"/>
  <c r="B3071" i="4" s="1"/>
  <c r="B3530" i="4" s="1"/>
  <c r="D1692" i="4"/>
  <c r="D2151" i="4" s="1"/>
  <c r="D2610" i="4" s="1"/>
  <c r="D3069" i="4" s="1"/>
  <c r="D3528" i="4" s="1"/>
  <c r="B1691" i="4"/>
  <c r="B2150" i="4" s="1"/>
  <c r="B2609" i="4" s="1"/>
  <c r="B3068" i="4" s="1"/>
  <c r="B3527" i="4" s="1"/>
  <c r="D1689" i="4"/>
  <c r="D2148" i="4" s="1"/>
  <c r="D2607" i="4" s="1"/>
  <c r="D3066" i="4" s="1"/>
  <c r="D3525" i="4" s="1"/>
  <c r="B1688" i="4"/>
  <c r="B2147" i="4" s="1"/>
  <c r="B2606" i="4" s="1"/>
  <c r="B3065" i="4" s="1"/>
  <c r="B3524" i="4" s="1"/>
  <c r="E1686" i="4"/>
  <c r="E2145" i="4" s="1"/>
  <c r="E2604" i="4" s="1"/>
  <c r="E3063" i="4" s="1"/>
  <c r="E3522" i="4" s="1"/>
  <c r="C1685" i="4"/>
  <c r="C2144" i="4" s="1"/>
  <c r="C2603" i="4" s="1"/>
  <c r="C3062" i="4" s="1"/>
  <c r="C3521" i="4" s="1"/>
  <c r="E1683" i="4"/>
  <c r="E2142" i="4" s="1"/>
  <c r="E2601" i="4" s="1"/>
  <c r="E3060" i="4" s="1"/>
  <c r="E3519" i="4" s="1"/>
  <c r="C1682" i="4"/>
  <c r="C2141" i="4" s="1"/>
  <c r="C2600" i="4" s="1"/>
  <c r="C3059" i="4" s="1"/>
  <c r="C3518" i="4" s="1"/>
  <c r="E1680" i="4"/>
  <c r="E2139" i="4" s="1"/>
  <c r="E2598" i="4" s="1"/>
  <c r="E3057" i="4" s="1"/>
  <c r="E3516" i="4" s="1"/>
  <c r="C1833" i="4"/>
  <c r="C2292" i="4" s="1"/>
  <c r="C2751" i="4" s="1"/>
  <c r="C3210" i="4" s="1"/>
  <c r="C3669" i="4" s="1"/>
  <c r="C1828" i="4"/>
  <c r="C2287" i="4" s="1"/>
  <c r="C2746" i="4" s="1"/>
  <c r="C3205" i="4" s="1"/>
  <c r="C3664" i="4" s="1"/>
  <c r="C1822" i="4"/>
  <c r="C2281" i="4" s="1"/>
  <c r="C2740" i="4" s="1"/>
  <c r="C3199" i="4" s="1"/>
  <c r="C3658" i="4" s="1"/>
  <c r="C1816" i="4"/>
  <c r="C2275" i="4" s="1"/>
  <c r="C2734" i="4" s="1"/>
  <c r="C3193" i="4" s="1"/>
  <c r="C3652" i="4" s="1"/>
  <c r="C1810" i="4"/>
  <c r="C2269" i="4" s="1"/>
  <c r="C2728" i="4" s="1"/>
  <c r="C3187" i="4" s="1"/>
  <c r="C3646" i="4" s="1"/>
  <c r="C1804" i="4"/>
  <c r="C2263" i="4" s="1"/>
  <c r="C2722" i="4" s="1"/>
  <c r="C3181" i="4" s="1"/>
  <c r="C3640" i="4" s="1"/>
  <c r="C1836" i="4"/>
  <c r="C2295" i="4" s="1"/>
  <c r="C2754" i="4" s="1"/>
  <c r="C3213" i="4" s="1"/>
  <c r="C3672" i="4" s="1"/>
  <c r="A1834" i="4"/>
  <c r="A2293" i="4" s="1"/>
  <c r="A2752" i="4" s="1"/>
  <c r="A3211" i="4" s="1"/>
  <c r="A3670" i="4" s="1"/>
  <c r="G1701" i="4"/>
  <c r="G2160" i="4" s="1"/>
  <c r="G2619" i="4" s="1"/>
  <c r="G3078" i="4" s="1"/>
  <c r="G3537" i="4" s="1"/>
  <c r="G1698" i="4"/>
  <c r="G2157" i="4" s="1"/>
  <c r="G2616" i="4" s="1"/>
  <c r="G3075" i="4" s="1"/>
  <c r="G3534" i="4" s="1"/>
  <c r="G1695" i="4"/>
  <c r="G2154" i="4" s="1"/>
  <c r="G2613" i="4" s="1"/>
  <c r="G3072" i="4" s="1"/>
  <c r="G3531" i="4" s="1"/>
  <c r="G1692" i="4"/>
  <c r="G2151" i="4" s="1"/>
  <c r="G2610" i="4" s="1"/>
  <c r="G3069" i="4" s="1"/>
  <c r="G3528" i="4" s="1"/>
  <c r="G1689" i="4"/>
  <c r="G2148" i="4" s="1"/>
  <c r="G2607" i="4" s="1"/>
  <c r="G3066" i="4" s="1"/>
  <c r="G3525" i="4" s="1"/>
  <c r="G1686" i="4"/>
  <c r="G2145" i="4" s="1"/>
  <c r="G2604" i="4" s="1"/>
  <c r="G3063" i="4" s="1"/>
  <c r="G3522" i="4" s="1"/>
  <c r="G1683" i="4"/>
  <c r="G2142" i="4" s="1"/>
  <c r="G2601" i="4" s="1"/>
  <c r="G3060" i="4" s="1"/>
  <c r="G3519" i="4" s="1"/>
  <c r="G1680" i="4"/>
  <c r="G2139" i="4" s="1"/>
  <c r="G2598" i="4" s="1"/>
  <c r="G3057" i="4" s="1"/>
  <c r="G3516" i="4" s="1"/>
  <c r="F1664" i="4"/>
  <c r="F2123" i="4" s="1"/>
  <c r="F2582" i="4" s="1"/>
  <c r="F3041" i="4" s="1"/>
  <c r="F3500" i="4" s="1"/>
  <c r="C1801" i="4"/>
  <c r="C2260" i="4" s="1"/>
  <c r="C2719" i="4" s="1"/>
  <c r="C3178" i="4" s="1"/>
  <c r="C3637" i="4" s="1"/>
  <c r="C1795" i="4"/>
  <c r="C2254" i="4" s="1"/>
  <c r="C2713" i="4" s="1"/>
  <c r="C3172" i="4" s="1"/>
  <c r="C3631" i="4" s="1"/>
  <c r="C1789" i="4"/>
  <c r="C2248" i="4" s="1"/>
  <c r="C2707" i="4" s="1"/>
  <c r="C3166" i="4" s="1"/>
  <c r="C3625" i="4" s="1"/>
  <c r="C1783" i="4"/>
  <c r="C2242" i="4" s="1"/>
  <c r="C2701" i="4" s="1"/>
  <c r="C3160" i="4" s="1"/>
  <c r="C3619" i="4" s="1"/>
  <c r="C1777" i="4"/>
  <c r="C2236" i="4" s="1"/>
  <c r="C2695" i="4" s="1"/>
  <c r="C3154" i="4" s="1"/>
  <c r="C3613" i="4" s="1"/>
  <c r="C1761" i="4"/>
  <c r="C2220" i="4" s="1"/>
  <c r="C2679" i="4" s="1"/>
  <c r="C3138" i="4" s="1"/>
  <c r="C3597" i="4" s="1"/>
  <c r="C1756" i="4"/>
  <c r="C2215" i="4" s="1"/>
  <c r="C2674" i="4" s="1"/>
  <c r="C3133" i="4" s="1"/>
  <c r="C3592" i="4" s="1"/>
  <c r="C1749" i="4"/>
  <c r="C2208" i="4" s="1"/>
  <c r="C2667" i="4" s="1"/>
  <c r="C3126" i="4" s="1"/>
  <c r="C3585" i="4" s="1"/>
  <c r="C1746" i="4"/>
  <c r="C2205" i="4" s="1"/>
  <c r="C2664" i="4" s="1"/>
  <c r="C3123" i="4" s="1"/>
  <c r="C3582" i="4" s="1"/>
  <c r="C1739" i="4"/>
  <c r="C2198" i="4" s="1"/>
  <c r="C2657" i="4" s="1"/>
  <c r="C3116" i="4" s="1"/>
  <c r="C3575" i="4" s="1"/>
  <c r="C1736" i="4"/>
  <c r="C2195" i="4" s="1"/>
  <c r="C2654" i="4" s="1"/>
  <c r="C3113" i="4" s="1"/>
  <c r="C3572" i="4" s="1"/>
  <c r="C1729" i="4"/>
  <c r="C2188" i="4" s="1"/>
  <c r="C2647" i="4" s="1"/>
  <c r="C3106" i="4" s="1"/>
  <c r="C3565" i="4" s="1"/>
  <c r="C1726" i="4"/>
  <c r="C2185" i="4" s="1"/>
  <c r="C2644" i="4" s="1"/>
  <c r="C3103" i="4" s="1"/>
  <c r="C3562" i="4" s="1"/>
  <c r="C1719" i="4"/>
  <c r="C2178" i="4" s="1"/>
  <c r="C2637" i="4" s="1"/>
  <c r="C3096" i="4" s="1"/>
  <c r="C3555" i="4" s="1"/>
  <c r="C1715" i="4"/>
  <c r="C2174" i="4" s="1"/>
  <c r="C2633" i="4" s="1"/>
  <c r="C3092" i="4" s="1"/>
  <c r="C3551" i="4" s="1"/>
  <c r="D1703" i="4"/>
  <c r="D2162" i="4" s="1"/>
  <c r="D2621" i="4" s="1"/>
  <c r="D3080" i="4" s="1"/>
  <c r="D3539" i="4" s="1"/>
  <c r="B1702" i="4"/>
  <c r="B2161" i="4" s="1"/>
  <c r="B2620" i="4" s="1"/>
  <c r="B3079" i="4" s="1"/>
  <c r="B3538" i="4" s="1"/>
  <c r="E1700" i="4"/>
  <c r="E2159" i="4" s="1"/>
  <c r="E2618" i="4" s="1"/>
  <c r="E3077" i="4" s="1"/>
  <c r="E3536" i="4" s="1"/>
  <c r="C1699" i="4"/>
  <c r="C2158" i="4" s="1"/>
  <c r="C2617" i="4" s="1"/>
  <c r="C3076" i="4" s="1"/>
  <c r="C3535" i="4" s="1"/>
  <c r="B1698" i="4"/>
  <c r="B2157" i="4" s="1"/>
  <c r="B2616" i="4" s="1"/>
  <c r="B3075" i="4" s="1"/>
  <c r="B3534" i="4" s="1"/>
  <c r="D1696" i="4"/>
  <c r="D2155" i="4" s="1"/>
  <c r="D2614" i="4" s="1"/>
  <c r="D3073" i="4" s="1"/>
  <c r="D3532" i="4" s="1"/>
  <c r="B1695" i="4"/>
  <c r="B2154" i="4" s="1"/>
  <c r="B2613" i="4" s="1"/>
  <c r="B3072" i="4" s="1"/>
  <c r="B3531" i="4" s="1"/>
  <c r="E1693" i="4"/>
  <c r="E2152" i="4" s="1"/>
  <c r="E2611" i="4" s="1"/>
  <c r="E3070" i="4" s="1"/>
  <c r="E3529" i="4" s="1"/>
  <c r="C1692" i="4"/>
  <c r="C2151" i="4" s="1"/>
  <c r="C2610" i="4" s="1"/>
  <c r="C3069" i="4" s="1"/>
  <c r="C3528" i="4" s="1"/>
  <c r="E1690" i="4"/>
  <c r="E2149" i="4" s="1"/>
  <c r="E2608" i="4" s="1"/>
  <c r="E3067" i="4" s="1"/>
  <c r="E3526" i="4" s="1"/>
  <c r="C1689" i="4"/>
  <c r="C2148" i="4" s="1"/>
  <c r="C2607" i="4" s="1"/>
  <c r="C3066" i="4" s="1"/>
  <c r="C3525" i="4" s="1"/>
  <c r="D1686" i="4"/>
  <c r="D2145" i="4" s="1"/>
  <c r="D2604" i="4" s="1"/>
  <c r="D3063" i="4" s="1"/>
  <c r="D3522" i="4" s="1"/>
  <c r="B1685" i="4"/>
  <c r="B2144" i="4" s="1"/>
  <c r="B2603" i="4" s="1"/>
  <c r="B3062" i="4" s="1"/>
  <c r="B3521" i="4" s="1"/>
  <c r="D1683" i="4"/>
  <c r="D2142" i="4" s="1"/>
  <c r="D2601" i="4" s="1"/>
  <c r="D3060" i="4" s="1"/>
  <c r="D3519" i="4" s="1"/>
  <c r="B1682" i="4"/>
  <c r="B2141" i="4" s="1"/>
  <c r="B2600" i="4" s="1"/>
  <c r="B3059" i="4" s="1"/>
  <c r="B3518" i="4" s="1"/>
  <c r="D1680" i="4"/>
  <c r="D2139" i="4" s="1"/>
  <c r="D2598" i="4" s="1"/>
  <c r="D3057" i="4" s="1"/>
  <c r="D3516" i="4" s="1"/>
  <c r="C1829" i="4"/>
  <c r="C2288" i="4" s="1"/>
  <c r="C2747" i="4" s="1"/>
  <c r="C3206" i="4" s="1"/>
  <c r="C3665" i="4" s="1"/>
  <c r="C1823" i="4"/>
  <c r="C2282" i="4" s="1"/>
  <c r="C2741" i="4" s="1"/>
  <c r="C3200" i="4" s="1"/>
  <c r="C3659" i="4" s="1"/>
  <c r="C1817" i="4"/>
  <c r="C2276" i="4" s="1"/>
  <c r="C2735" i="4" s="1"/>
  <c r="C3194" i="4" s="1"/>
  <c r="C3653" i="4" s="1"/>
  <c r="A1815" i="4"/>
  <c r="A2274" i="4" s="1"/>
  <c r="A2733" i="4" s="1"/>
  <c r="A3192" i="4" s="1"/>
  <c r="A3651" i="4" s="1"/>
  <c r="C1811" i="4"/>
  <c r="C2270" i="4" s="1"/>
  <c r="C2729" i="4" s="1"/>
  <c r="C3188" i="4" s="1"/>
  <c r="C3647" i="4" s="1"/>
  <c r="C1805" i="4"/>
  <c r="C2264" i="4" s="1"/>
  <c r="C2723" i="4" s="1"/>
  <c r="C3182" i="4" s="1"/>
  <c r="C3641" i="4" s="1"/>
  <c r="C1837" i="4"/>
  <c r="C2296" i="4" s="1"/>
  <c r="C2755" i="4" s="1"/>
  <c r="C3214" i="4" s="1"/>
  <c r="C3673" i="4" s="1"/>
  <c r="F1701" i="4"/>
  <c r="F2160" i="4" s="1"/>
  <c r="F2619" i="4" s="1"/>
  <c r="F3078" i="4" s="1"/>
  <c r="F1698" i="4"/>
  <c r="F1695" i="4"/>
  <c r="F2154" i="4" s="1"/>
  <c r="F2613" i="4" s="1"/>
  <c r="F3072" i="4" s="1"/>
  <c r="F1692" i="4"/>
  <c r="F1689" i="4"/>
  <c r="F1686" i="4"/>
  <c r="F2145" i="4" s="1"/>
  <c r="F2604" i="4" s="1"/>
  <c r="F3063" i="4" s="1"/>
  <c r="F3522" i="4" s="1"/>
  <c r="F1683" i="4"/>
  <c r="F2142" i="4" s="1"/>
  <c r="F2601" i="4" s="1"/>
  <c r="F3060" i="4" s="1"/>
  <c r="F1680" i="4"/>
  <c r="G1663" i="4"/>
  <c r="G2122" i="4" s="1"/>
  <c r="G2581" i="4" s="1"/>
  <c r="G3040" i="4" s="1"/>
  <c r="G3499" i="4" s="1"/>
  <c r="G1661" i="4"/>
  <c r="G2120" i="4" s="1"/>
  <c r="G2579" i="4" s="1"/>
  <c r="G3038" i="4" s="1"/>
  <c r="G3497" i="4" s="1"/>
  <c r="C1764" i="4"/>
  <c r="C2223" i="4" s="1"/>
  <c r="C2682" i="4" s="1"/>
  <c r="C3141" i="4" s="1"/>
  <c r="C3600" i="4" s="1"/>
  <c r="D1663" i="4"/>
  <c r="D2122" i="4" s="1"/>
  <c r="D2581" i="4" s="1"/>
  <c r="D3040" i="4" s="1"/>
  <c r="D3499" i="4" s="1"/>
  <c r="C1802" i="4"/>
  <c r="C2261" i="4" s="1"/>
  <c r="C2720" i="4" s="1"/>
  <c r="C3179" i="4" s="1"/>
  <c r="C3638" i="4" s="1"/>
  <c r="C1796" i="4"/>
  <c r="C2255" i="4" s="1"/>
  <c r="C2714" i="4" s="1"/>
  <c r="C3173" i="4" s="1"/>
  <c r="C3632" i="4" s="1"/>
  <c r="C1790" i="4"/>
  <c r="C2249" i="4" s="1"/>
  <c r="C2708" i="4" s="1"/>
  <c r="C3167" i="4" s="1"/>
  <c r="C3626" i="4" s="1"/>
  <c r="C1784" i="4"/>
  <c r="C2243" i="4" s="1"/>
  <c r="C2702" i="4" s="1"/>
  <c r="C3161" i="4" s="1"/>
  <c r="C3620" i="4" s="1"/>
  <c r="C1778" i="4"/>
  <c r="C2237" i="4" s="1"/>
  <c r="C2696" i="4" s="1"/>
  <c r="C3155" i="4" s="1"/>
  <c r="C3614" i="4" s="1"/>
  <c r="C1762" i="4"/>
  <c r="C2221" i="4" s="1"/>
  <c r="C2680" i="4" s="1"/>
  <c r="C3139" i="4" s="1"/>
  <c r="C3598" i="4" s="1"/>
  <c r="C1753" i="4"/>
  <c r="C2212" i="4" s="1"/>
  <c r="C2671" i="4" s="1"/>
  <c r="C3130" i="4" s="1"/>
  <c r="C3589" i="4" s="1"/>
  <c r="C1750" i="4"/>
  <c r="C2209" i="4" s="1"/>
  <c r="C2668" i="4" s="1"/>
  <c r="C3127" i="4" s="1"/>
  <c r="C3586" i="4" s="1"/>
  <c r="C1743" i="4"/>
  <c r="C2202" i="4" s="1"/>
  <c r="C2661" i="4" s="1"/>
  <c r="C3120" i="4" s="1"/>
  <c r="C3579" i="4" s="1"/>
  <c r="C1733" i="4"/>
  <c r="C2192" i="4" s="1"/>
  <c r="C2651" i="4" s="1"/>
  <c r="C3110" i="4" s="1"/>
  <c r="C3569" i="4" s="1"/>
  <c r="C1723" i="4"/>
  <c r="C2182" i="4" s="1"/>
  <c r="C2641" i="4" s="1"/>
  <c r="C3100" i="4" s="1"/>
  <c r="C3559" i="4" s="1"/>
  <c r="C1716" i="4"/>
  <c r="C2175" i="4" s="1"/>
  <c r="C2634" i="4" s="1"/>
  <c r="C3093" i="4" s="1"/>
  <c r="C3552" i="4" s="1"/>
  <c r="C1712" i="4"/>
  <c r="C2171" i="4" s="1"/>
  <c r="C2630" i="4" s="1"/>
  <c r="C3089" i="4" s="1"/>
  <c r="C3548" i="4" s="1"/>
  <c r="C1709" i="4"/>
  <c r="C2168" i="4" s="1"/>
  <c r="C2627" i="4" s="1"/>
  <c r="C3086" i="4" s="1"/>
  <c r="C3545" i="4" s="1"/>
  <c r="C1706" i="4"/>
  <c r="C2165" i="4" s="1"/>
  <c r="C2624" i="4" s="1"/>
  <c r="C3083" i="4" s="1"/>
  <c r="C3542" i="4" s="1"/>
  <c r="C1703" i="4"/>
  <c r="C2162" i="4" s="1"/>
  <c r="C2621" i="4" s="1"/>
  <c r="C3080" i="4" s="1"/>
  <c r="C3539" i="4" s="1"/>
  <c r="D1700" i="4"/>
  <c r="D2159" i="4" s="1"/>
  <c r="D2618" i="4" s="1"/>
  <c r="D3077" i="4" s="1"/>
  <c r="D3536" i="4" s="1"/>
  <c r="B1699" i="4"/>
  <c r="B2158" i="4" s="1"/>
  <c r="B2617" i="4" s="1"/>
  <c r="B3076" i="4" s="1"/>
  <c r="B3535" i="4" s="1"/>
  <c r="E1697" i="4"/>
  <c r="E2156" i="4" s="1"/>
  <c r="E2615" i="4" s="1"/>
  <c r="E3074" i="4" s="1"/>
  <c r="E3533" i="4" s="1"/>
  <c r="C1696" i="4"/>
  <c r="C2155" i="4" s="1"/>
  <c r="C2614" i="4" s="1"/>
  <c r="C3073" i="4" s="1"/>
  <c r="C3532" i="4" s="1"/>
  <c r="D1693" i="4"/>
  <c r="D2152" i="4" s="1"/>
  <c r="D2611" i="4" s="1"/>
  <c r="D3070" i="4" s="1"/>
  <c r="D3529" i="4" s="1"/>
  <c r="B1692" i="4"/>
  <c r="B2151" i="4" s="1"/>
  <c r="B2610" i="4" s="1"/>
  <c r="B3069" i="4" s="1"/>
  <c r="B3528" i="4" s="1"/>
  <c r="D1690" i="4"/>
  <c r="D2149" i="4" s="1"/>
  <c r="D2608" i="4" s="1"/>
  <c r="D3067" i="4" s="1"/>
  <c r="D3526" i="4" s="1"/>
  <c r="B1689" i="4"/>
  <c r="B2148" i="4" s="1"/>
  <c r="B2607" i="4" s="1"/>
  <c r="B3066" i="4" s="1"/>
  <c r="B3525" i="4" s="1"/>
  <c r="E1687" i="4"/>
  <c r="E2146" i="4" s="1"/>
  <c r="E2605" i="4" s="1"/>
  <c r="E3064" i="4" s="1"/>
  <c r="E3523" i="4" s="1"/>
  <c r="C1686" i="4"/>
  <c r="C2145" i="4" s="1"/>
  <c r="C2604" i="4" s="1"/>
  <c r="C3063" i="4" s="1"/>
  <c r="C3522" i="4" s="1"/>
  <c r="E1684" i="4"/>
  <c r="E2143" i="4" s="1"/>
  <c r="E2602" i="4" s="1"/>
  <c r="E3061" i="4" s="1"/>
  <c r="E3520" i="4" s="1"/>
  <c r="C1683" i="4"/>
  <c r="C2142" i="4" s="1"/>
  <c r="C2601" i="4" s="1"/>
  <c r="C3060" i="4" s="1"/>
  <c r="C3519" i="4" s="1"/>
  <c r="E1681" i="4"/>
  <c r="E2140" i="4" s="1"/>
  <c r="E2599" i="4" s="1"/>
  <c r="E3058" i="4" s="1"/>
  <c r="E3517" i="4" s="1"/>
  <c r="C1680" i="4"/>
  <c r="C2139" i="4" s="1"/>
  <c r="C2598" i="4" s="1"/>
  <c r="C3057" i="4" s="1"/>
  <c r="C3516" i="4" s="1"/>
  <c r="C1830" i="4"/>
  <c r="C2289" i="4" s="1"/>
  <c r="C2748" i="4" s="1"/>
  <c r="C3207" i="4" s="1"/>
  <c r="C3666" i="4" s="1"/>
  <c r="C1824" i="4"/>
  <c r="C2283" i="4" s="1"/>
  <c r="C2742" i="4" s="1"/>
  <c r="C3201" i="4" s="1"/>
  <c r="C3660" i="4" s="1"/>
  <c r="C1818" i="4"/>
  <c r="C2277" i="4" s="1"/>
  <c r="C2736" i="4" s="1"/>
  <c r="C3195" i="4" s="1"/>
  <c r="C3654" i="4" s="1"/>
  <c r="A1816" i="4"/>
  <c r="A2275" i="4" s="1"/>
  <c r="A2734" i="4" s="1"/>
  <c r="A3193" i="4" s="1"/>
  <c r="A3652" i="4" s="1"/>
  <c r="C1812" i="4"/>
  <c r="C2271" i="4" s="1"/>
  <c r="C2730" i="4" s="1"/>
  <c r="C3189" i="4" s="1"/>
  <c r="C3648" i="4" s="1"/>
  <c r="C1806" i="4"/>
  <c r="C2265" i="4" s="1"/>
  <c r="C2724" i="4" s="1"/>
  <c r="C3183" i="4" s="1"/>
  <c r="C3642" i="4" s="1"/>
  <c r="C1838" i="4"/>
  <c r="C2297" i="4" s="1"/>
  <c r="C2756" i="4" s="1"/>
  <c r="C3215" i="4" s="1"/>
  <c r="C3674" i="4" s="1"/>
  <c r="G1703" i="4"/>
  <c r="G2162" i="4" s="1"/>
  <c r="G2621" i="4" s="1"/>
  <c r="G3080" i="4" s="1"/>
  <c r="G3539" i="4" s="1"/>
  <c r="G1700" i="4"/>
  <c r="G2159" i="4" s="1"/>
  <c r="G2618" i="4" s="1"/>
  <c r="G3077" i="4" s="1"/>
  <c r="G3536" i="4" s="1"/>
  <c r="G1697" i="4"/>
  <c r="G2156" i="4" s="1"/>
  <c r="G2615" i="4" s="1"/>
  <c r="G3074" i="4" s="1"/>
  <c r="G3533" i="4" s="1"/>
  <c r="G1694" i="4"/>
  <c r="G2153" i="4" s="1"/>
  <c r="G2612" i="4" s="1"/>
  <c r="G3071" i="4" s="1"/>
  <c r="G3530" i="4" s="1"/>
  <c r="G1691" i="4"/>
  <c r="G2150" i="4" s="1"/>
  <c r="G2609" i="4" s="1"/>
  <c r="G3068" i="4" s="1"/>
  <c r="G3527" i="4" s="1"/>
  <c r="G1688" i="4"/>
  <c r="G2147" i="4" s="1"/>
  <c r="G2606" i="4" s="1"/>
  <c r="G3065" i="4" s="1"/>
  <c r="G3524" i="4" s="1"/>
  <c r="G1685" i="4"/>
  <c r="G2144" i="4" s="1"/>
  <c r="G2603" i="4" s="1"/>
  <c r="G3062" i="4" s="1"/>
  <c r="G3521" i="4" s="1"/>
  <c r="G1682" i="4"/>
  <c r="G2141" i="4" s="1"/>
  <c r="G2600" i="4" s="1"/>
  <c r="G3059" i="4" s="1"/>
  <c r="G3518" i="4" s="1"/>
  <c r="F1663" i="4"/>
  <c r="F1661" i="4"/>
  <c r="F2120" i="4" s="1"/>
  <c r="F2579" i="4" s="1"/>
  <c r="F3038" i="4" s="1"/>
  <c r="E1663" i="4"/>
  <c r="E2122" i="4" s="1"/>
  <c r="E2581" i="4" s="1"/>
  <c r="E3040" i="4" s="1"/>
  <c r="E3499" i="4" s="1"/>
  <c r="E1662" i="4"/>
  <c r="E2121" i="4" s="1"/>
  <c r="E2580" i="4" s="1"/>
  <c r="E3039" i="4" s="1"/>
  <c r="E3498" i="4" s="1"/>
  <c r="C1797" i="4"/>
  <c r="C2256" i="4" s="1"/>
  <c r="C2715" i="4" s="1"/>
  <c r="C3174" i="4" s="1"/>
  <c r="C3633" i="4" s="1"/>
  <c r="C1791" i="4"/>
  <c r="C2250" i="4" s="1"/>
  <c r="C2709" i="4" s="1"/>
  <c r="C3168" i="4" s="1"/>
  <c r="C3627" i="4" s="1"/>
  <c r="C1785" i="4"/>
  <c r="C2244" i="4" s="1"/>
  <c r="C2703" i="4" s="1"/>
  <c r="C3162" i="4" s="1"/>
  <c r="C3621" i="4" s="1"/>
  <c r="C1779" i="4"/>
  <c r="C2238" i="4" s="1"/>
  <c r="C2697" i="4" s="1"/>
  <c r="C3156" i="4" s="1"/>
  <c r="C3615" i="4" s="1"/>
  <c r="C1763" i="4"/>
  <c r="C2222" i="4" s="1"/>
  <c r="C2681" i="4" s="1"/>
  <c r="C3140" i="4" s="1"/>
  <c r="C3599" i="4" s="1"/>
  <c r="C1757" i="4"/>
  <c r="C2216" i="4" s="1"/>
  <c r="C2675" i="4" s="1"/>
  <c r="C3134" i="4" s="1"/>
  <c r="C3593" i="4" s="1"/>
  <c r="C1754" i="4"/>
  <c r="C2213" i="4" s="1"/>
  <c r="C2672" i="4" s="1"/>
  <c r="C3131" i="4" s="1"/>
  <c r="C3590" i="4" s="1"/>
  <c r="C1747" i="4"/>
  <c r="C2206" i="4" s="1"/>
  <c r="C2665" i="4" s="1"/>
  <c r="C3124" i="4" s="1"/>
  <c r="C3583" i="4" s="1"/>
  <c r="C1744" i="4"/>
  <c r="C2203" i="4" s="1"/>
  <c r="C2662" i="4" s="1"/>
  <c r="C3121" i="4" s="1"/>
  <c r="C3580" i="4" s="1"/>
  <c r="C1740" i="4"/>
  <c r="C2199" i="4" s="1"/>
  <c r="C2658" i="4" s="1"/>
  <c r="C3117" i="4" s="1"/>
  <c r="C3576" i="4" s="1"/>
  <c r="C1737" i="4"/>
  <c r="C2196" i="4" s="1"/>
  <c r="C2655" i="4" s="1"/>
  <c r="C3114" i="4" s="1"/>
  <c r="C3573" i="4" s="1"/>
  <c r="C1734" i="4"/>
  <c r="C2193" i="4" s="1"/>
  <c r="C2652" i="4" s="1"/>
  <c r="C3111" i="4" s="1"/>
  <c r="C3570" i="4" s="1"/>
  <c r="C1730" i="4"/>
  <c r="C2189" i="4" s="1"/>
  <c r="C2648" i="4" s="1"/>
  <c r="C3107" i="4" s="1"/>
  <c r="C3566" i="4" s="1"/>
  <c r="C1727" i="4"/>
  <c r="C2186" i="4" s="1"/>
  <c r="C2645" i="4" s="1"/>
  <c r="C3104" i="4" s="1"/>
  <c r="C3563" i="4" s="1"/>
  <c r="C1720" i="4"/>
  <c r="C2179" i="4" s="1"/>
  <c r="C2638" i="4" s="1"/>
  <c r="C3097" i="4" s="1"/>
  <c r="C3556" i="4" s="1"/>
  <c r="B1703" i="4"/>
  <c r="B2162" i="4" s="1"/>
  <c r="B2621" i="4" s="1"/>
  <c r="B3080" i="4" s="1"/>
  <c r="B3539" i="4" s="1"/>
  <c r="E1701" i="4"/>
  <c r="E2160" i="4" s="1"/>
  <c r="E2619" i="4" s="1"/>
  <c r="E3078" i="4" s="1"/>
  <c r="E3537" i="4" s="1"/>
  <c r="C1700" i="4"/>
  <c r="C2159" i="4" s="1"/>
  <c r="C2618" i="4" s="1"/>
  <c r="C3077" i="4" s="1"/>
  <c r="C3536" i="4" s="1"/>
  <c r="D1697" i="4"/>
  <c r="D2156" i="4" s="1"/>
  <c r="D2615" i="4" s="1"/>
  <c r="D3074" i="4" s="1"/>
  <c r="D3533" i="4" s="1"/>
  <c r="B1696" i="4"/>
  <c r="B2155" i="4" s="1"/>
  <c r="B2614" i="4" s="1"/>
  <c r="B3073" i="4" s="1"/>
  <c r="B3532" i="4" s="1"/>
  <c r="E1694" i="4"/>
  <c r="E2153" i="4" s="1"/>
  <c r="E2612" i="4" s="1"/>
  <c r="E3071" i="4" s="1"/>
  <c r="E3530" i="4" s="1"/>
  <c r="C1693" i="4"/>
  <c r="C2152" i="4" s="1"/>
  <c r="C2611" i="4" s="1"/>
  <c r="C3070" i="4" s="1"/>
  <c r="C3529" i="4" s="1"/>
  <c r="E1691" i="4"/>
  <c r="E2150" i="4" s="1"/>
  <c r="E2609" i="4" s="1"/>
  <c r="E3068" i="4" s="1"/>
  <c r="E3527" i="4" s="1"/>
  <c r="C1690" i="4"/>
  <c r="C2149" i="4" s="1"/>
  <c r="C2608" i="4" s="1"/>
  <c r="C3067" i="4" s="1"/>
  <c r="C3526" i="4" s="1"/>
  <c r="E1688" i="4"/>
  <c r="E2147" i="4" s="1"/>
  <c r="E2606" i="4" s="1"/>
  <c r="E3065" i="4" s="1"/>
  <c r="E3524" i="4" s="1"/>
  <c r="D1687" i="4"/>
  <c r="D2146" i="4" s="1"/>
  <c r="D2605" i="4" s="1"/>
  <c r="D3064" i="4" s="1"/>
  <c r="D3523" i="4" s="1"/>
  <c r="B1686" i="4"/>
  <c r="B2145" i="4" s="1"/>
  <c r="B2604" i="4" s="1"/>
  <c r="B3063" i="4" s="1"/>
  <c r="B3522" i="4" s="1"/>
  <c r="D1684" i="4"/>
  <c r="D2143" i="4" s="1"/>
  <c r="D2602" i="4" s="1"/>
  <c r="D3061" i="4" s="1"/>
  <c r="D3520" i="4" s="1"/>
  <c r="B1683" i="4"/>
  <c r="B2142" i="4" s="1"/>
  <c r="B2601" i="4" s="1"/>
  <c r="B3060" i="4" s="1"/>
  <c r="B3519" i="4" s="1"/>
  <c r="D1681" i="4"/>
  <c r="D2140" i="4" s="1"/>
  <c r="D2599" i="4" s="1"/>
  <c r="D3058" i="4" s="1"/>
  <c r="D3517" i="4" s="1"/>
  <c r="B1680" i="4"/>
  <c r="B2139" i="4" s="1"/>
  <c r="B2598" i="4" s="1"/>
  <c r="B3057" i="4" s="1"/>
  <c r="B3516" i="4" s="1"/>
  <c r="C1831" i="4"/>
  <c r="C2290" i="4" s="1"/>
  <c r="C2749" i="4" s="1"/>
  <c r="C3208" i="4" s="1"/>
  <c r="C3667" i="4" s="1"/>
  <c r="C1825" i="4"/>
  <c r="C2284" i="4" s="1"/>
  <c r="C2743" i="4" s="1"/>
  <c r="C3202" i="4" s="1"/>
  <c r="C3661" i="4" s="1"/>
  <c r="C1819" i="4"/>
  <c r="C2278" i="4" s="1"/>
  <c r="C2737" i="4" s="1"/>
  <c r="C3196" i="4" s="1"/>
  <c r="C3655" i="4" s="1"/>
  <c r="C1813" i="4"/>
  <c r="C2272" i="4" s="1"/>
  <c r="C2731" i="4" s="1"/>
  <c r="C3190" i="4" s="1"/>
  <c r="C3649" i="4" s="1"/>
  <c r="C1807" i="4"/>
  <c r="C2266" i="4" s="1"/>
  <c r="C2725" i="4" s="1"/>
  <c r="C3184" i="4" s="1"/>
  <c r="C3643" i="4" s="1"/>
  <c r="C1839" i="4"/>
  <c r="C2298" i="4" s="1"/>
  <c r="C2757" i="4" s="1"/>
  <c r="C3216" i="4" s="1"/>
  <c r="C3675" i="4" s="1"/>
  <c r="F1703" i="4"/>
  <c r="F2162" i="4" s="1"/>
  <c r="F2621" i="4" s="1"/>
  <c r="F3080" i="4" s="1"/>
  <c r="F1700" i="4"/>
  <c r="F1697" i="4"/>
  <c r="F2156" i="4" s="1"/>
  <c r="F2615" i="4" s="1"/>
  <c r="F3074" i="4" s="1"/>
  <c r="F1694" i="4"/>
  <c r="F2153" i="4" s="1"/>
  <c r="F2612" i="4" s="1"/>
  <c r="F3071" i="4" s="1"/>
  <c r="F3530" i="4" s="1"/>
  <c r="F1691" i="4"/>
  <c r="F1688" i="4"/>
  <c r="F2147" i="4" s="1"/>
  <c r="F2606" i="4" s="1"/>
  <c r="F3065" i="4" s="1"/>
  <c r="F3524" i="4" s="1"/>
  <c r="F1685" i="4"/>
  <c r="F2144" i="4" s="1"/>
  <c r="F2603" i="4" s="1"/>
  <c r="F3062" i="4" s="1"/>
  <c r="F1682" i="4"/>
  <c r="C1786" i="4"/>
  <c r="C2245" i="4" s="1"/>
  <c r="C2704" i="4" s="1"/>
  <c r="C3163" i="4" s="1"/>
  <c r="C3622" i="4" s="1"/>
  <c r="C1758" i="4"/>
  <c r="C2217" i="4" s="1"/>
  <c r="C2676" i="4" s="1"/>
  <c r="C3135" i="4" s="1"/>
  <c r="C3594" i="4" s="1"/>
  <c r="C1724" i="4"/>
  <c r="C2183" i="4" s="1"/>
  <c r="C2642" i="4" s="1"/>
  <c r="C3101" i="4" s="1"/>
  <c r="C3560" i="4" s="1"/>
  <c r="C1704" i="4"/>
  <c r="C2163" i="4" s="1"/>
  <c r="C2622" i="4" s="1"/>
  <c r="C3081" i="4" s="1"/>
  <c r="C3540" i="4" s="1"/>
  <c r="B1700" i="4"/>
  <c r="B2159" i="4" s="1"/>
  <c r="B2618" i="4" s="1"/>
  <c r="B3077" i="4" s="1"/>
  <c r="B3536" i="4" s="1"/>
  <c r="C1697" i="4"/>
  <c r="C2156" i="4" s="1"/>
  <c r="C2615" i="4" s="1"/>
  <c r="C3074" i="4" s="1"/>
  <c r="C3533" i="4" s="1"/>
  <c r="E1695" i="4"/>
  <c r="E2154" i="4" s="1"/>
  <c r="E2613" i="4" s="1"/>
  <c r="E3072" i="4" s="1"/>
  <c r="E3531" i="4" s="1"/>
  <c r="B1693" i="4"/>
  <c r="B2152" i="4" s="1"/>
  <c r="B2611" i="4" s="1"/>
  <c r="B3070" i="4" s="1"/>
  <c r="B3529" i="4" s="1"/>
  <c r="D1691" i="4"/>
  <c r="D2150" i="4" s="1"/>
  <c r="D2609" i="4" s="1"/>
  <c r="D3068" i="4" s="1"/>
  <c r="D3527" i="4" s="1"/>
  <c r="B1690" i="4"/>
  <c r="B2149" i="4" s="1"/>
  <c r="B2608" i="4" s="1"/>
  <c r="B3067" i="4" s="1"/>
  <c r="B3526" i="4" s="1"/>
  <c r="D1688" i="4"/>
  <c r="D2147" i="4" s="1"/>
  <c r="D2606" i="4" s="1"/>
  <c r="D3065" i="4" s="1"/>
  <c r="D3524" i="4" s="1"/>
  <c r="C1687" i="4"/>
  <c r="C2146" i="4" s="1"/>
  <c r="C2605" i="4" s="1"/>
  <c r="C3064" i="4" s="1"/>
  <c r="C3523" i="4" s="1"/>
  <c r="E1685" i="4"/>
  <c r="E2144" i="4" s="1"/>
  <c r="E2603" i="4" s="1"/>
  <c r="E3062" i="4" s="1"/>
  <c r="E3521" i="4" s="1"/>
  <c r="C1684" i="4"/>
  <c r="C2143" i="4" s="1"/>
  <c r="C2602" i="4" s="1"/>
  <c r="C3061" i="4" s="1"/>
  <c r="C3520" i="4" s="1"/>
  <c r="C1681" i="4"/>
  <c r="C2140" i="4" s="1"/>
  <c r="C2599" i="4" s="1"/>
  <c r="C3058" i="4" s="1"/>
  <c r="C3517" i="4" s="1"/>
  <c r="C1832" i="4"/>
  <c r="C2291" i="4" s="1"/>
  <c r="C2750" i="4" s="1"/>
  <c r="C3209" i="4" s="1"/>
  <c r="C3668" i="4" s="1"/>
  <c r="C1826" i="4"/>
  <c r="C2285" i="4" s="1"/>
  <c r="C2744" i="4" s="1"/>
  <c r="C3203" i="4" s="1"/>
  <c r="C3662" i="4" s="1"/>
  <c r="C1820" i="4"/>
  <c r="C2279" i="4" s="1"/>
  <c r="C2738" i="4" s="1"/>
  <c r="C3197" i="4" s="1"/>
  <c r="C3656" i="4" s="1"/>
  <c r="C1814" i="4"/>
  <c r="C2273" i="4" s="1"/>
  <c r="C2732" i="4" s="1"/>
  <c r="C3191" i="4" s="1"/>
  <c r="C3650" i="4" s="1"/>
  <c r="C1808" i="4"/>
  <c r="C2267" i="4" s="1"/>
  <c r="C2726" i="4" s="1"/>
  <c r="C3185" i="4" s="1"/>
  <c r="C3644" i="4" s="1"/>
  <c r="C1840" i="4"/>
  <c r="C2299" i="4" s="1"/>
  <c r="C2758" i="4" s="1"/>
  <c r="C3217" i="4" s="1"/>
  <c r="C3676" i="4" s="1"/>
  <c r="C1834" i="4"/>
  <c r="C2293" i="4" s="1"/>
  <c r="C2752" i="4" s="1"/>
  <c r="C3211" i="4" s="1"/>
  <c r="C3670" i="4" s="1"/>
  <c r="G1702" i="4"/>
  <c r="G2161" i="4" s="1"/>
  <c r="G2620" i="4" s="1"/>
  <c r="G3079" i="4" s="1"/>
  <c r="G3538" i="4" s="1"/>
  <c r="G1699" i="4"/>
  <c r="G2158" i="4" s="1"/>
  <c r="G2617" i="4" s="1"/>
  <c r="G3076" i="4" s="1"/>
  <c r="G3535" i="4" s="1"/>
  <c r="G1696" i="4"/>
  <c r="G2155" i="4" s="1"/>
  <c r="G2614" i="4" s="1"/>
  <c r="G3073" i="4" s="1"/>
  <c r="G3532" i="4" s="1"/>
  <c r="G1693" i="4"/>
  <c r="G2152" i="4" s="1"/>
  <c r="G2611" i="4" s="1"/>
  <c r="G3070" i="4" s="1"/>
  <c r="G3529" i="4" s="1"/>
  <c r="G1690" i="4"/>
  <c r="G2149" i="4" s="1"/>
  <c r="G2608" i="4" s="1"/>
  <c r="G3067" i="4" s="1"/>
  <c r="G3526" i="4" s="1"/>
  <c r="G1687" i="4"/>
  <c r="G2146" i="4" s="1"/>
  <c r="G2605" i="4" s="1"/>
  <c r="G3064" i="4" s="1"/>
  <c r="G3523" i="4" s="1"/>
  <c r="G1684" i="4"/>
  <c r="G2143" i="4" s="1"/>
  <c r="G2602" i="4" s="1"/>
  <c r="G3061" i="4" s="1"/>
  <c r="G3520" i="4" s="1"/>
  <c r="G1681" i="4"/>
  <c r="G2140" i="4" s="1"/>
  <c r="G2599" i="4" s="1"/>
  <c r="G3058" i="4" s="1"/>
  <c r="G3517" i="4" s="1"/>
  <c r="G1662" i="4"/>
  <c r="G2121" i="4" s="1"/>
  <c r="G2580" i="4" s="1"/>
  <c r="G3039" i="4" s="1"/>
  <c r="G3498" i="4" s="1"/>
  <c r="D1662" i="4"/>
  <c r="D2121" i="4" s="1"/>
  <c r="D2580" i="4" s="1"/>
  <c r="D3039" i="4" s="1"/>
  <c r="D3498" i="4" s="1"/>
  <c r="C1798" i="4"/>
  <c r="C2257" i="4" s="1"/>
  <c r="C2716" i="4" s="1"/>
  <c r="C3175" i="4" s="1"/>
  <c r="C3634" i="4" s="1"/>
  <c r="C1792" i="4"/>
  <c r="C2251" i="4" s="1"/>
  <c r="C2710" i="4" s="1"/>
  <c r="C3169" i="4" s="1"/>
  <c r="C3628" i="4" s="1"/>
  <c r="C1751" i="4"/>
  <c r="C2210" i="4" s="1"/>
  <c r="C2669" i="4" s="1"/>
  <c r="C3128" i="4" s="1"/>
  <c r="C3587" i="4" s="1"/>
  <c r="C1717" i="4"/>
  <c r="C2176" i="4" s="1"/>
  <c r="C2635" i="4" s="1"/>
  <c r="C3094" i="4" s="1"/>
  <c r="C3553" i="4" s="1"/>
  <c r="C1713" i="4"/>
  <c r="C2172" i="4" s="1"/>
  <c r="C2631" i="4" s="1"/>
  <c r="C3090" i="4" s="1"/>
  <c r="C3549" i="4" s="1"/>
  <c r="C1710" i="4"/>
  <c r="C2169" i="4" s="1"/>
  <c r="C2628" i="4" s="1"/>
  <c r="C3087" i="4" s="1"/>
  <c r="C3546" i="4" s="1"/>
  <c r="C1707" i="4"/>
  <c r="C2166" i="4" s="1"/>
  <c r="C2625" i="4" s="1"/>
  <c r="C3084" i="4" s="1"/>
  <c r="C3543" i="4" s="1"/>
  <c r="E1702" i="4"/>
  <c r="E2161" i="4" s="1"/>
  <c r="E2620" i="4" s="1"/>
  <c r="E3079" i="4" s="1"/>
  <c r="E3538" i="4" s="1"/>
  <c r="D1701" i="4"/>
  <c r="D2160" i="4" s="1"/>
  <c r="D2619" i="4" s="1"/>
  <c r="D3078" i="4" s="1"/>
  <c r="D3537" i="4" s="1"/>
  <c r="E1698" i="4"/>
  <c r="E2157" i="4" s="1"/>
  <c r="E2616" i="4" s="1"/>
  <c r="E3075" i="4" s="1"/>
  <c r="E3534" i="4" s="1"/>
  <c r="D1694" i="4"/>
  <c r="D2153" i="4" s="1"/>
  <c r="D2612" i="4" s="1"/>
  <c r="D3071" i="4" s="1"/>
  <c r="D3530" i="4" s="1"/>
  <c r="E1682" i="4"/>
  <c r="E2141" i="4" s="1"/>
  <c r="E2600" i="4" s="1"/>
  <c r="E3059" i="4" s="1"/>
  <c r="E3518" i="4" s="1"/>
  <c r="E1664" i="4"/>
  <c r="E2123" i="4" s="1"/>
  <c r="E2582" i="4" s="1"/>
  <c r="E3041" i="4" s="1"/>
  <c r="E3500" i="4" s="1"/>
  <c r="E1661" i="4"/>
  <c r="E2120" i="4" s="1"/>
  <c r="E2579" i="4" s="1"/>
  <c r="E3038" i="4" s="1"/>
  <c r="E3497" i="4" s="1"/>
  <c r="C1799" i="4"/>
  <c r="C2258" i="4" s="1"/>
  <c r="C2717" i="4" s="1"/>
  <c r="C3176" i="4" s="1"/>
  <c r="C3635" i="4" s="1"/>
  <c r="C1793" i="4"/>
  <c r="C2252" i="4" s="1"/>
  <c r="C2711" i="4" s="1"/>
  <c r="C3170" i="4" s="1"/>
  <c r="C3629" i="4" s="1"/>
  <c r="C1787" i="4"/>
  <c r="C2246" i="4" s="1"/>
  <c r="C2705" i="4" s="1"/>
  <c r="C3164" i="4" s="1"/>
  <c r="C3623" i="4" s="1"/>
  <c r="C1781" i="4"/>
  <c r="C2240" i="4" s="1"/>
  <c r="C2699" i="4" s="1"/>
  <c r="C3158" i="4" s="1"/>
  <c r="C3617" i="4" s="1"/>
  <c r="C1775" i="4"/>
  <c r="C2234" i="4" s="1"/>
  <c r="C2693" i="4" s="1"/>
  <c r="C3152" i="4" s="1"/>
  <c r="C3611" i="4" s="1"/>
  <c r="C1759" i="4"/>
  <c r="C2218" i="4" s="1"/>
  <c r="C2677" i="4" s="1"/>
  <c r="C3136" i="4" s="1"/>
  <c r="C3595" i="4" s="1"/>
  <c r="C1755" i="4"/>
  <c r="C2214" i="4" s="1"/>
  <c r="C2673" i="4" s="1"/>
  <c r="C3132" i="4" s="1"/>
  <c r="C3591" i="4" s="1"/>
  <c r="C1748" i="4"/>
  <c r="C2207" i="4" s="1"/>
  <c r="C2666" i="4" s="1"/>
  <c r="C3125" i="4" s="1"/>
  <c r="C3584" i="4" s="1"/>
  <c r="C1745" i="4"/>
  <c r="C2204" i="4" s="1"/>
  <c r="C2663" i="4" s="1"/>
  <c r="C3122" i="4" s="1"/>
  <c r="C3581" i="4" s="1"/>
  <c r="C1741" i="4"/>
  <c r="C2200" i="4" s="1"/>
  <c r="C2659" i="4" s="1"/>
  <c r="C3118" i="4" s="1"/>
  <c r="C3577" i="4" s="1"/>
  <c r="C1738" i="4"/>
  <c r="C2197" i="4" s="1"/>
  <c r="C2656" i="4" s="1"/>
  <c r="C3115" i="4" s="1"/>
  <c r="C3574" i="4" s="1"/>
  <c r="C1735" i="4"/>
  <c r="C2194" i="4" s="1"/>
  <c r="C2653" i="4" s="1"/>
  <c r="C3112" i="4" s="1"/>
  <c r="C3571" i="4" s="1"/>
  <c r="C1731" i="4"/>
  <c r="C2190" i="4" s="1"/>
  <c r="C2649" i="4" s="1"/>
  <c r="C3108" i="4" s="1"/>
  <c r="C3567" i="4" s="1"/>
  <c r="C1728" i="4"/>
  <c r="C2187" i="4" s="1"/>
  <c r="C2646" i="4" s="1"/>
  <c r="C3105" i="4" s="1"/>
  <c r="C3564" i="4" s="1"/>
  <c r="C1721" i="4"/>
  <c r="C2180" i="4" s="1"/>
  <c r="C2639" i="4" s="1"/>
  <c r="C3098" i="4" s="1"/>
  <c r="C3557" i="4" s="1"/>
  <c r="C1714" i="4"/>
  <c r="C2173" i="4" s="1"/>
  <c r="C2632" i="4" s="1"/>
  <c r="C3091" i="4" s="1"/>
  <c r="C3550" i="4" s="1"/>
  <c r="D1702" i="4"/>
  <c r="D2161" i="4" s="1"/>
  <c r="D2620" i="4" s="1"/>
  <c r="D3079" i="4" s="1"/>
  <c r="D3538" i="4" s="1"/>
  <c r="C1701" i="4"/>
  <c r="C2160" i="4" s="1"/>
  <c r="C2619" i="4" s="1"/>
  <c r="C3078" i="4" s="1"/>
  <c r="C3537" i="4" s="1"/>
  <c r="E1699" i="4"/>
  <c r="E2158" i="4" s="1"/>
  <c r="E2617" i="4" s="1"/>
  <c r="E3076" i="4" s="1"/>
  <c r="E3535" i="4" s="1"/>
  <c r="D1698" i="4"/>
  <c r="D2157" i="4" s="1"/>
  <c r="D2616" i="4" s="1"/>
  <c r="D3075" i="4" s="1"/>
  <c r="D3534" i="4" s="1"/>
  <c r="B1697" i="4"/>
  <c r="B2156" i="4" s="1"/>
  <c r="B2615" i="4" s="1"/>
  <c r="B3074" i="4" s="1"/>
  <c r="B3533" i="4" s="1"/>
  <c r="D1695" i="4"/>
  <c r="D2154" i="4" s="1"/>
  <c r="D2613" i="4" s="1"/>
  <c r="D3072" i="4" s="1"/>
  <c r="D3531" i="4" s="1"/>
  <c r="C1694" i="4"/>
  <c r="C2153" i="4" s="1"/>
  <c r="C2612" i="4" s="1"/>
  <c r="C3071" i="4" s="1"/>
  <c r="C3530" i="4" s="1"/>
  <c r="E1692" i="4"/>
  <c r="E2151" i="4" s="1"/>
  <c r="E2610" i="4" s="1"/>
  <c r="E3069" i="4" s="1"/>
  <c r="E3528" i="4" s="1"/>
  <c r="C1691" i="4"/>
  <c r="C2150" i="4" s="1"/>
  <c r="C2609" i="4" s="1"/>
  <c r="C3068" i="4" s="1"/>
  <c r="C3527" i="4" s="1"/>
  <c r="E1689" i="4"/>
  <c r="E2148" i="4" s="1"/>
  <c r="E2607" i="4" s="1"/>
  <c r="E3066" i="4" s="1"/>
  <c r="E3525" i="4" s="1"/>
  <c r="C1688" i="4"/>
  <c r="C2147" i="4" s="1"/>
  <c r="C2606" i="4" s="1"/>
  <c r="C3065" i="4" s="1"/>
  <c r="C3524" i="4" s="1"/>
  <c r="B1687" i="4"/>
  <c r="B2146" i="4" s="1"/>
  <c r="B2605" i="4" s="1"/>
  <c r="B3064" i="4" s="1"/>
  <c r="B3523" i="4" s="1"/>
  <c r="D1685" i="4"/>
  <c r="D2144" i="4" s="1"/>
  <c r="D2603" i="4" s="1"/>
  <c r="D3062" i="4" s="1"/>
  <c r="D3521" i="4" s="1"/>
  <c r="B1684" i="4"/>
  <c r="B2143" i="4" s="1"/>
  <c r="B2602" i="4" s="1"/>
  <c r="B3061" i="4" s="1"/>
  <c r="B3520" i="4" s="1"/>
  <c r="D1682" i="4"/>
  <c r="D2141" i="4" s="1"/>
  <c r="D2600" i="4" s="1"/>
  <c r="D3059" i="4" s="1"/>
  <c r="D3518" i="4" s="1"/>
  <c r="B1681" i="4"/>
  <c r="B2140" i="4" s="1"/>
  <c r="B2599" i="4" s="1"/>
  <c r="B3058" i="4" s="1"/>
  <c r="B3517" i="4" s="1"/>
  <c r="C1827" i="4"/>
  <c r="C2286" i="4" s="1"/>
  <c r="C2745" i="4" s="1"/>
  <c r="C3204" i="4" s="1"/>
  <c r="C3663" i="4" s="1"/>
  <c r="C1821" i="4"/>
  <c r="C2280" i="4" s="1"/>
  <c r="C2739" i="4" s="1"/>
  <c r="C3198" i="4" s="1"/>
  <c r="C3657" i="4" s="1"/>
  <c r="C1815" i="4"/>
  <c r="C2274" i="4" s="1"/>
  <c r="C2733" i="4" s="1"/>
  <c r="C3192" i="4" s="1"/>
  <c r="C3651" i="4" s="1"/>
  <c r="C1809" i="4"/>
  <c r="C2268" i="4" s="1"/>
  <c r="C2727" i="4" s="1"/>
  <c r="C3186" i="4" s="1"/>
  <c r="C3645" i="4" s="1"/>
  <c r="C1803" i="4"/>
  <c r="C2262" i="4" s="1"/>
  <c r="C2721" i="4" s="1"/>
  <c r="C3180" i="4" s="1"/>
  <c r="C3639" i="4" s="1"/>
  <c r="C1835" i="4"/>
  <c r="C2294" i="4" s="1"/>
  <c r="C2753" i="4" s="1"/>
  <c r="C3212" i="4" s="1"/>
  <c r="C3671" i="4" s="1"/>
  <c r="F1702" i="4"/>
  <c r="F1699" i="4"/>
  <c r="F2158" i="4" s="1"/>
  <c r="F2617" i="4" s="1"/>
  <c r="F3076" i="4" s="1"/>
  <c r="F3535" i="4" s="1"/>
  <c r="F1696" i="4"/>
  <c r="F2155" i="4" s="1"/>
  <c r="F2614" i="4" s="1"/>
  <c r="F1693" i="4"/>
  <c r="F1690" i="4"/>
  <c r="F1687" i="4"/>
  <c r="F1684" i="4"/>
  <c r="F1681" i="4"/>
  <c r="F2140" i="4" s="1"/>
  <c r="F2599" i="4" s="1"/>
  <c r="F3058" i="4" s="1"/>
  <c r="F3517" i="4" s="1"/>
  <c r="G1664" i="4"/>
  <c r="G2123" i="4" s="1"/>
  <c r="G2582" i="4" s="1"/>
  <c r="G3041" i="4" s="1"/>
  <c r="G3500" i="4" s="1"/>
  <c r="F1662" i="4"/>
  <c r="H1651" i="4"/>
  <c r="N1651" i="4" s="1"/>
  <c r="H1239" i="4"/>
  <c r="N1239" i="4" s="1"/>
  <c r="H1224" i="4"/>
  <c r="N1224" i="4" s="1"/>
  <c r="H1204" i="4"/>
  <c r="N1204" i="4" s="1"/>
  <c r="H1202" i="4"/>
  <c r="N1202" i="4" s="1"/>
  <c r="H1242" i="4"/>
  <c r="N1242" i="4" s="1"/>
  <c r="H1233" i="4"/>
  <c r="N1233" i="4" s="1"/>
  <c r="H1230" i="4"/>
  <c r="N1230" i="4" s="1"/>
  <c r="H1221" i="4"/>
  <c r="N1221" i="4" s="1"/>
  <c r="H1236" i="4"/>
  <c r="N1236" i="4" s="1"/>
  <c r="H1227" i="4"/>
  <c r="N1227" i="4" s="1"/>
  <c r="H1243" i="4"/>
  <c r="N1243" i="4" s="1"/>
  <c r="H1240" i="4"/>
  <c r="N1240" i="4" s="1"/>
  <c r="H1237" i="4"/>
  <c r="N1237" i="4" s="1"/>
  <c r="H1234" i="4"/>
  <c r="N1234" i="4" s="1"/>
  <c r="H1231" i="4"/>
  <c r="N1231" i="4" s="1"/>
  <c r="H1228" i="4"/>
  <c r="N1228" i="4" s="1"/>
  <c r="H1225" i="4"/>
  <c r="N1225" i="4" s="1"/>
  <c r="H1222" i="4"/>
  <c r="N1222" i="4" s="1"/>
  <c r="H1203" i="4"/>
  <c r="N1203" i="4" s="1"/>
  <c r="H1192" i="4"/>
  <c r="N1192" i="4" s="1"/>
  <c r="C1178" i="4"/>
  <c r="C1637" i="4" s="1"/>
  <c r="C2096" i="4" s="1"/>
  <c r="C2555" i="4" s="1"/>
  <c r="C3014" i="4" s="1"/>
  <c r="C3473" i="4" s="1"/>
  <c r="E1171" i="4"/>
  <c r="E1630" i="4" s="1"/>
  <c r="E2089" i="4" s="1"/>
  <c r="E2548" i="4" s="1"/>
  <c r="E3007" i="4" s="1"/>
  <c r="E3466" i="4" s="1"/>
  <c r="D1334" i="4"/>
  <c r="E1329" i="4"/>
  <c r="D1294" i="4"/>
  <c r="B1268" i="4"/>
  <c r="D1246" i="4"/>
  <c r="E1368" i="4"/>
  <c r="D1376" i="4"/>
  <c r="F1355" i="4"/>
  <c r="F1303" i="4"/>
  <c r="F1270" i="4"/>
  <c r="F1246" i="4"/>
  <c r="B1320" i="4"/>
  <c r="D1316" i="4"/>
  <c r="E1301" i="4"/>
  <c r="B1292" i="4"/>
  <c r="E1289" i="4"/>
  <c r="D1288" i="4"/>
  <c r="A1285" i="4"/>
  <c r="A1744" i="4" s="1"/>
  <c r="A2203" i="4" s="1"/>
  <c r="A2662" i="4" s="1"/>
  <c r="A3121" i="4" s="1"/>
  <c r="A3580" i="4" s="1"/>
  <c r="D1282" i="4"/>
  <c r="E1271" i="4"/>
  <c r="D1264" i="4"/>
  <c r="E1259" i="4"/>
  <c r="B1250" i="4"/>
  <c r="B1371" i="4"/>
  <c r="D1361" i="4"/>
  <c r="D1355" i="4"/>
  <c r="D1349" i="4"/>
  <c r="E1377" i="4"/>
  <c r="F1343" i="4"/>
  <c r="F1285" i="4"/>
  <c r="F1252" i="4"/>
  <c r="F1177" i="4"/>
  <c r="F1636" i="4" s="1"/>
  <c r="F2095" i="4" s="1"/>
  <c r="F2554" i="4" s="1"/>
  <c r="F3013" i="4" s="1"/>
  <c r="F3472" i="4" s="1"/>
  <c r="E1099" i="4"/>
  <c r="E1558" i="4" s="1"/>
  <c r="E2017" i="4" s="1"/>
  <c r="E2476" i="4" s="1"/>
  <c r="E2935" i="4" s="1"/>
  <c r="E3394" i="4" s="1"/>
  <c r="D1098" i="4"/>
  <c r="D1557" i="4" s="1"/>
  <c r="D2016" i="4" s="1"/>
  <c r="D2475" i="4" s="1"/>
  <c r="D2934" i="4" s="1"/>
  <c r="D3393" i="4" s="1"/>
  <c r="B1178" i="4"/>
  <c r="B1637" i="4" s="1"/>
  <c r="B2096" i="4" s="1"/>
  <c r="B2555" i="4" s="1"/>
  <c r="B3014" i="4" s="1"/>
  <c r="B3473" i="4" s="1"/>
  <c r="E1175" i="4"/>
  <c r="E1634" i="4" s="1"/>
  <c r="E2093" i="4" s="1"/>
  <c r="E2552" i="4" s="1"/>
  <c r="E3011" i="4" s="1"/>
  <c r="E3470" i="4" s="1"/>
  <c r="D1174" i="4"/>
  <c r="D1633" i="4" s="1"/>
  <c r="D2092" i="4" s="1"/>
  <c r="D2551" i="4" s="1"/>
  <c r="D3010" i="4" s="1"/>
  <c r="D3469" i="4" s="1"/>
  <c r="B1173" i="4"/>
  <c r="B1632" i="4" s="1"/>
  <c r="B2091" i="4" s="1"/>
  <c r="B2550" i="4" s="1"/>
  <c r="B3009" i="4" s="1"/>
  <c r="B3468" i="4" s="1"/>
  <c r="B1171" i="4"/>
  <c r="B1630" i="4" s="1"/>
  <c r="B2089" i="4" s="1"/>
  <c r="B2548" i="4" s="1"/>
  <c r="B3007" i="4" s="1"/>
  <c r="B3466" i="4" s="1"/>
  <c r="C1169" i="4"/>
  <c r="C1628" i="4" s="1"/>
  <c r="C2087" i="4" s="1"/>
  <c r="C2546" i="4" s="1"/>
  <c r="C3005" i="4" s="1"/>
  <c r="C3464" i="4" s="1"/>
  <c r="E1342" i="4"/>
  <c r="D1341" i="4"/>
  <c r="B1339" i="4"/>
  <c r="E1336" i="4"/>
  <c r="D1335" i="4"/>
  <c r="B1333" i="4"/>
  <c r="E1330" i="4"/>
  <c r="D1329" i="4"/>
  <c r="B1327" i="4"/>
  <c r="A1326" i="4"/>
  <c r="A1785" i="4" s="1"/>
  <c r="A2244" i="4" s="1"/>
  <c r="A2703" i="4" s="1"/>
  <c r="A3162" i="4" s="1"/>
  <c r="A3621" i="4" s="1"/>
  <c r="E1324" i="4"/>
  <c r="D1323" i="4"/>
  <c r="B1321" i="4"/>
  <c r="E1318" i="4"/>
  <c r="D1317" i="4"/>
  <c r="B1305" i="4"/>
  <c r="A1304" i="4"/>
  <c r="A1763" i="4" s="1"/>
  <c r="A2222" i="4" s="1"/>
  <c r="A2681" i="4" s="1"/>
  <c r="A3140" i="4" s="1"/>
  <c r="A3599" i="4" s="1"/>
  <c r="E1302" i="4"/>
  <c r="D1301" i="4"/>
  <c r="B1299" i="4"/>
  <c r="E1296" i="4"/>
  <c r="D1295" i="4"/>
  <c r="B1293" i="4"/>
  <c r="E1290" i="4"/>
  <c r="D1289" i="4"/>
  <c r="B1287" i="4"/>
  <c r="E1284" i="4"/>
  <c r="D1283" i="4"/>
  <c r="B1281" i="4"/>
  <c r="E1278" i="4"/>
  <c r="D1277" i="4"/>
  <c r="B1275" i="4"/>
  <c r="E1272" i="4"/>
  <c r="D1271" i="4"/>
  <c r="B1269" i="4"/>
  <c r="E1266" i="4"/>
  <c r="D1265" i="4"/>
  <c r="B1263" i="4"/>
  <c r="E1260" i="4"/>
  <c r="D1259" i="4"/>
  <c r="B1257" i="4"/>
  <c r="E1254" i="4"/>
  <c r="D1253" i="4"/>
  <c r="B1251" i="4"/>
  <c r="E1248" i="4"/>
  <c r="D1247" i="4"/>
  <c r="B1245" i="4"/>
  <c r="D1374" i="4"/>
  <c r="B1372" i="4"/>
  <c r="E1369" i="4"/>
  <c r="D1368" i="4"/>
  <c r="B1366" i="4"/>
  <c r="E1363" i="4"/>
  <c r="D1362" i="4"/>
  <c r="B1360" i="4"/>
  <c r="E1357" i="4"/>
  <c r="D1356" i="4"/>
  <c r="B1354" i="4"/>
  <c r="E1351" i="4"/>
  <c r="D1350" i="4"/>
  <c r="B1348" i="4"/>
  <c r="E1345" i="4"/>
  <c r="D1344" i="4"/>
  <c r="B1381" i="4"/>
  <c r="A1380" i="4"/>
  <c r="A1839" i="4" s="1"/>
  <c r="A2298" i="4" s="1"/>
  <c r="A2757" i="4" s="1"/>
  <c r="A3216" i="4" s="1"/>
  <c r="A3675" i="4" s="1"/>
  <c r="E1378" i="4"/>
  <c r="D1377" i="4"/>
  <c r="F1379" i="4"/>
  <c r="F1376" i="4"/>
  <c r="G1372" i="4"/>
  <c r="G1369" i="4"/>
  <c r="G1366" i="4"/>
  <c r="G1363" i="4"/>
  <c r="G1360" i="4"/>
  <c r="G1357" i="4"/>
  <c r="G1354" i="4"/>
  <c r="G1351" i="4"/>
  <c r="G1348" i="4"/>
  <c r="G1345" i="4"/>
  <c r="G1342" i="4"/>
  <c r="G1339" i="4"/>
  <c r="G1336" i="4"/>
  <c r="G1333" i="4"/>
  <c r="G1330" i="4"/>
  <c r="G1327" i="4"/>
  <c r="G1324" i="4"/>
  <c r="G1321" i="4"/>
  <c r="G1318" i="4"/>
  <c r="G1305" i="4"/>
  <c r="G1302" i="4"/>
  <c r="G1299" i="4"/>
  <c r="G1296" i="4"/>
  <c r="G1293" i="4"/>
  <c r="G1290" i="4"/>
  <c r="G1287" i="4"/>
  <c r="G1284" i="4"/>
  <c r="G1281" i="4"/>
  <c r="G1278" i="4"/>
  <c r="G1275" i="4"/>
  <c r="G1272" i="4"/>
  <c r="G1269" i="4"/>
  <c r="G1266" i="4"/>
  <c r="G1263" i="4"/>
  <c r="G1260" i="4"/>
  <c r="G1257" i="4"/>
  <c r="G1254" i="4"/>
  <c r="G1251" i="4"/>
  <c r="G1248" i="4"/>
  <c r="G1245" i="4"/>
  <c r="H1205" i="4"/>
  <c r="N1205" i="4" s="1"/>
  <c r="G1172" i="4"/>
  <c r="G1631" i="4" s="1"/>
  <c r="G2090" i="4" s="1"/>
  <c r="G2549" i="4" s="1"/>
  <c r="G3008" i="4" s="1"/>
  <c r="G3467" i="4" s="1"/>
  <c r="F1170" i="4"/>
  <c r="F1629" i="4" s="1"/>
  <c r="F2088" i="4" s="1"/>
  <c r="F2547" i="4" s="1"/>
  <c r="F3006" i="4" s="1"/>
  <c r="F3465" i="4" s="1"/>
  <c r="G1101" i="4"/>
  <c r="G1560" i="4" s="1"/>
  <c r="G2019" i="4" s="1"/>
  <c r="G2478" i="4" s="1"/>
  <c r="G2937" i="4" s="1"/>
  <c r="G3396" i="4" s="1"/>
  <c r="G1099" i="4"/>
  <c r="G1558" i="4" s="1"/>
  <c r="G2017" i="4" s="1"/>
  <c r="G2476" i="4" s="1"/>
  <c r="G2935" i="4" s="1"/>
  <c r="G3394" i="4" s="1"/>
  <c r="D1101" i="4"/>
  <c r="D1560" i="4" s="1"/>
  <c r="D2019" i="4" s="1"/>
  <c r="D2478" i="4" s="1"/>
  <c r="D2937" i="4" s="1"/>
  <c r="D3396" i="4" s="1"/>
  <c r="D1340" i="4"/>
  <c r="B1304" i="4"/>
  <c r="D1300" i="4"/>
  <c r="E1295" i="4"/>
  <c r="B1286" i="4"/>
  <c r="E1283" i="4"/>
  <c r="D1276" i="4"/>
  <c r="B1256" i="4"/>
  <c r="B1359" i="4"/>
  <c r="B1353" i="4"/>
  <c r="E1350" i="4"/>
  <c r="F1361" i="4"/>
  <c r="F1334" i="4"/>
  <c r="F1319" i="4"/>
  <c r="F1291" i="4"/>
  <c r="F1276" i="4"/>
  <c r="F1255" i="4"/>
  <c r="E1100" i="4"/>
  <c r="E1559" i="4" s="1"/>
  <c r="E2018" i="4" s="1"/>
  <c r="E2477" i="4" s="1"/>
  <c r="E2936" i="4" s="1"/>
  <c r="E3395" i="4" s="1"/>
  <c r="D1099" i="4"/>
  <c r="D1558" i="4" s="1"/>
  <c r="D2017" i="4" s="1"/>
  <c r="D2476" i="4" s="1"/>
  <c r="D2935" i="4" s="1"/>
  <c r="D3394" i="4" s="1"/>
  <c r="B1101" i="4"/>
  <c r="B1560" i="4" s="1"/>
  <c r="B2019" i="4" s="1"/>
  <c r="B2478" i="4" s="1"/>
  <c r="B2937" i="4" s="1"/>
  <c r="B3396" i="4" s="1"/>
  <c r="E1176" i="4"/>
  <c r="E1635" i="4" s="1"/>
  <c r="E2094" i="4" s="1"/>
  <c r="E2553" i="4" s="1"/>
  <c r="E3012" i="4" s="1"/>
  <c r="E3471" i="4" s="1"/>
  <c r="D1175" i="4"/>
  <c r="D1634" i="4" s="1"/>
  <c r="D2093" i="4" s="1"/>
  <c r="D2552" i="4" s="1"/>
  <c r="D3011" i="4" s="1"/>
  <c r="D3470" i="4" s="1"/>
  <c r="C1174" i="4"/>
  <c r="C1633" i="4" s="1"/>
  <c r="C2092" i="4" s="1"/>
  <c r="C2551" i="4" s="1"/>
  <c r="C3010" i="4" s="1"/>
  <c r="C3469" i="4" s="1"/>
  <c r="A1173" i="4"/>
  <c r="A1632" i="4" s="1"/>
  <c r="A2091" i="4" s="1"/>
  <c r="A2550" i="4" s="1"/>
  <c r="A3009" i="4" s="1"/>
  <c r="A3468" i="4" s="1"/>
  <c r="A1171" i="4"/>
  <c r="A1630" i="4" s="1"/>
  <c r="A2089" i="4" s="1"/>
  <c r="A2548" i="4" s="1"/>
  <c r="A3007" i="4" s="1"/>
  <c r="A3466" i="4" s="1"/>
  <c r="B1169" i="4"/>
  <c r="B1628" i="4" s="1"/>
  <c r="B2087" i="4" s="1"/>
  <c r="B2546" i="4" s="1"/>
  <c r="B3005" i="4" s="1"/>
  <c r="B3464" i="4" s="1"/>
  <c r="E1343" i="4"/>
  <c r="D1342" i="4"/>
  <c r="B1340" i="4"/>
  <c r="A1339" i="4"/>
  <c r="A1798" i="4" s="1"/>
  <c r="A2257" i="4" s="1"/>
  <c r="A2716" i="4" s="1"/>
  <c r="A3175" i="4" s="1"/>
  <c r="A3634" i="4" s="1"/>
  <c r="E1337" i="4"/>
  <c r="D1336" i="4"/>
  <c r="B1334" i="4"/>
  <c r="E1331" i="4"/>
  <c r="D1330" i="4"/>
  <c r="B1328" i="4"/>
  <c r="E1325" i="4"/>
  <c r="D1324" i="4"/>
  <c r="B1322" i="4"/>
  <c r="E1319" i="4"/>
  <c r="D1318" i="4"/>
  <c r="B1316" i="4"/>
  <c r="E1303" i="4"/>
  <c r="D1302" i="4"/>
  <c r="B1300" i="4"/>
  <c r="A1299" i="4"/>
  <c r="A1758" i="4" s="1"/>
  <c r="A2217" i="4" s="1"/>
  <c r="A2676" i="4" s="1"/>
  <c r="A3135" i="4" s="1"/>
  <c r="A3594" i="4" s="1"/>
  <c r="E1297" i="4"/>
  <c r="D1296" i="4"/>
  <c r="B1294" i="4"/>
  <c r="E1291" i="4"/>
  <c r="D1290" i="4"/>
  <c r="B1288" i="4"/>
  <c r="E1285" i="4"/>
  <c r="D1284" i="4"/>
  <c r="B1282" i="4"/>
  <c r="E1279" i="4"/>
  <c r="D1278" i="4"/>
  <c r="B1276" i="4"/>
  <c r="A1275" i="4"/>
  <c r="A1734" i="4" s="1"/>
  <c r="A2193" i="4" s="1"/>
  <c r="A2652" i="4" s="1"/>
  <c r="A3111" i="4" s="1"/>
  <c r="A3570" i="4" s="1"/>
  <c r="E1273" i="4"/>
  <c r="D1272" i="4"/>
  <c r="B1270" i="4"/>
  <c r="E1267" i="4"/>
  <c r="D1266" i="4"/>
  <c r="B1264" i="4"/>
  <c r="A1263" i="4"/>
  <c r="A1722" i="4" s="1"/>
  <c r="A2181" i="4" s="1"/>
  <c r="A2640" i="4" s="1"/>
  <c r="A3099" i="4" s="1"/>
  <c r="A3558" i="4" s="1"/>
  <c r="E1261" i="4"/>
  <c r="D1260" i="4"/>
  <c r="B1258" i="4"/>
  <c r="A1257" i="4"/>
  <c r="A1716" i="4" s="1"/>
  <c r="A2175" i="4" s="1"/>
  <c r="A2634" i="4" s="1"/>
  <c r="A3093" i="4" s="1"/>
  <c r="A3552" i="4" s="1"/>
  <c r="E1255" i="4"/>
  <c r="D1254" i="4"/>
  <c r="B1252" i="4"/>
  <c r="E1249" i="4"/>
  <c r="D1248" i="4"/>
  <c r="B1246" i="4"/>
  <c r="B1373" i="4"/>
  <c r="A1372" i="4"/>
  <c r="A1831" i="4" s="1"/>
  <c r="A2290" i="4" s="1"/>
  <c r="A2749" i="4" s="1"/>
  <c r="A3208" i="4" s="1"/>
  <c r="A3667" i="4" s="1"/>
  <c r="E1370" i="4"/>
  <c r="D1369" i="4"/>
  <c r="B1367" i="4"/>
  <c r="E1364" i="4"/>
  <c r="D1363" i="4"/>
  <c r="B1361" i="4"/>
  <c r="E1358" i="4"/>
  <c r="D1357" i="4"/>
  <c r="B1355" i="4"/>
  <c r="E1352" i="4"/>
  <c r="D1351" i="4"/>
  <c r="B1349" i="4"/>
  <c r="E1346" i="4"/>
  <c r="D1345" i="4"/>
  <c r="A1381" i="4"/>
  <c r="A1840" i="4" s="1"/>
  <c r="A2299" i="4" s="1"/>
  <c r="A2758" i="4" s="1"/>
  <c r="A3217" i="4" s="1"/>
  <c r="A3676" i="4" s="1"/>
  <c r="E1379" i="4"/>
  <c r="D1378" i="4"/>
  <c r="B1376" i="4"/>
  <c r="G1381" i="4"/>
  <c r="G1378" i="4"/>
  <c r="F1372" i="4"/>
  <c r="F1831" i="4" s="1"/>
  <c r="F2290" i="4" s="1"/>
  <c r="F2749" i="4" s="1"/>
  <c r="F3208" i="4" s="1"/>
  <c r="F3667" i="4" s="1"/>
  <c r="F1369" i="4"/>
  <c r="F1828" i="4" s="1"/>
  <c r="F2287" i="4" s="1"/>
  <c r="F2746" i="4" s="1"/>
  <c r="F3205" i="4" s="1"/>
  <c r="F3664" i="4" s="1"/>
  <c r="F1366" i="4"/>
  <c r="F1825" i="4" s="1"/>
  <c r="F2284" i="4" s="1"/>
  <c r="F2743" i="4" s="1"/>
  <c r="F3202" i="4" s="1"/>
  <c r="F3661" i="4" s="1"/>
  <c r="F1363" i="4"/>
  <c r="F1822" i="4" s="1"/>
  <c r="F2281" i="4" s="1"/>
  <c r="F2740" i="4" s="1"/>
  <c r="F3199" i="4" s="1"/>
  <c r="F3658" i="4" s="1"/>
  <c r="F1360" i="4"/>
  <c r="F1819" i="4" s="1"/>
  <c r="F2278" i="4" s="1"/>
  <c r="F2737" i="4" s="1"/>
  <c r="F3196" i="4" s="1"/>
  <c r="F3655" i="4" s="1"/>
  <c r="F1357" i="4"/>
  <c r="F1816" i="4" s="1"/>
  <c r="F2275" i="4" s="1"/>
  <c r="F2734" i="4" s="1"/>
  <c r="F3193" i="4" s="1"/>
  <c r="F3652" i="4" s="1"/>
  <c r="F1354" i="4"/>
  <c r="F1813" i="4" s="1"/>
  <c r="F2272" i="4" s="1"/>
  <c r="F2731" i="4" s="1"/>
  <c r="F3190" i="4" s="1"/>
  <c r="F3649" i="4" s="1"/>
  <c r="F1351" i="4"/>
  <c r="F1810" i="4" s="1"/>
  <c r="F2269" i="4" s="1"/>
  <c r="F2728" i="4" s="1"/>
  <c r="F3187" i="4" s="1"/>
  <c r="F3646" i="4" s="1"/>
  <c r="F1348" i="4"/>
  <c r="F1807" i="4" s="1"/>
  <c r="F2266" i="4" s="1"/>
  <c r="F2725" i="4" s="1"/>
  <c r="F3184" i="4" s="1"/>
  <c r="F3643" i="4" s="1"/>
  <c r="F1345" i="4"/>
  <c r="F1804" i="4" s="1"/>
  <c r="F2263" i="4" s="1"/>
  <c r="F2722" i="4" s="1"/>
  <c r="F3181" i="4" s="1"/>
  <c r="F3640" i="4" s="1"/>
  <c r="F1342" i="4"/>
  <c r="F1801" i="4" s="1"/>
  <c r="F2260" i="4" s="1"/>
  <c r="F2719" i="4" s="1"/>
  <c r="F3178" i="4" s="1"/>
  <c r="F3637" i="4" s="1"/>
  <c r="F1339" i="4"/>
  <c r="F1798" i="4" s="1"/>
  <c r="F2257" i="4" s="1"/>
  <c r="F2716" i="4" s="1"/>
  <c r="F3175" i="4" s="1"/>
  <c r="F3634" i="4" s="1"/>
  <c r="F1336" i="4"/>
  <c r="F1795" i="4" s="1"/>
  <c r="F2254" i="4" s="1"/>
  <c r="F2713" i="4" s="1"/>
  <c r="F3172" i="4" s="1"/>
  <c r="F3631" i="4" s="1"/>
  <c r="F1333" i="4"/>
  <c r="F1792" i="4" s="1"/>
  <c r="F2251" i="4" s="1"/>
  <c r="F2710" i="4" s="1"/>
  <c r="F3169" i="4" s="1"/>
  <c r="F3628" i="4" s="1"/>
  <c r="F1330" i="4"/>
  <c r="F1789" i="4" s="1"/>
  <c r="F2248" i="4" s="1"/>
  <c r="F2707" i="4" s="1"/>
  <c r="F3166" i="4" s="1"/>
  <c r="F3625" i="4" s="1"/>
  <c r="F1327" i="4"/>
  <c r="F1786" i="4" s="1"/>
  <c r="F2245" i="4" s="1"/>
  <c r="F2704" i="4" s="1"/>
  <c r="F3163" i="4" s="1"/>
  <c r="F3622" i="4" s="1"/>
  <c r="F1324" i="4"/>
  <c r="F1783" i="4" s="1"/>
  <c r="F2242" i="4" s="1"/>
  <c r="F2701" i="4" s="1"/>
  <c r="F3160" i="4" s="1"/>
  <c r="F3619" i="4" s="1"/>
  <c r="F1321" i="4"/>
  <c r="F1780" i="4" s="1"/>
  <c r="F2239" i="4" s="1"/>
  <c r="F2698" i="4" s="1"/>
  <c r="F3157" i="4" s="1"/>
  <c r="F3616" i="4" s="1"/>
  <c r="F1318" i="4"/>
  <c r="F1777" i="4" s="1"/>
  <c r="F2236" i="4" s="1"/>
  <c r="F2695" i="4" s="1"/>
  <c r="F3154" i="4" s="1"/>
  <c r="F3613" i="4" s="1"/>
  <c r="F1305" i="4"/>
  <c r="F1764" i="4" s="1"/>
  <c r="F2223" i="4" s="1"/>
  <c r="F2682" i="4" s="1"/>
  <c r="F3141" i="4" s="1"/>
  <c r="F3600" i="4" s="1"/>
  <c r="F1302" i="4"/>
  <c r="F1761" i="4" s="1"/>
  <c r="F2220" i="4" s="1"/>
  <c r="F2679" i="4" s="1"/>
  <c r="F3138" i="4" s="1"/>
  <c r="F3597" i="4" s="1"/>
  <c r="F1299" i="4"/>
  <c r="F1758" i="4" s="1"/>
  <c r="F2217" i="4" s="1"/>
  <c r="F2676" i="4" s="1"/>
  <c r="F3135" i="4" s="1"/>
  <c r="F3594" i="4" s="1"/>
  <c r="F1296" i="4"/>
  <c r="F1755" i="4" s="1"/>
  <c r="F2214" i="4" s="1"/>
  <c r="F2673" i="4" s="1"/>
  <c r="F3132" i="4" s="1"/>
  <c r="F3591" i="4" s="1"/>
  <c r="F1293" i="4"/>
  <c r="F1752" i="4" s="1"/>
  <c r="F2211" i="4" s="1"/>
  <c r="F2670" i="4" s="1"/>
  <c r="F3129" i="4" s="1"/>
  <c r="F3588" i="4" s="1"/>
  <c r="F1290" i="4"/>
  <c r="F1749" i="4" s="1"/>
  <c r="F2208" i="4" s="1"/>
  <c r="F2667" i="4" s="1"/>
  <c r="F3126" i="4" s="1"/>
  <c r="F3585" i="4" s="1"/>
  <c r="F1287" i="4"/>
  <c r="F1746" i="4" s="1"/>
  <c r="F2205" i="4" s="1"/>
  <c r="F2664" i="4" s="1"/>
  <c r="F3123" i="4" s="1"/>
  <c r="F3582" i="4" s="1"/>
  <c r="F1284" i="4"/>
  <c r="F1743" i="4" s="1"/>
  <c r="F2202" i="4" s="1"/>
  <c r="F2661" i="4" s="1"/>
  <c r="F3120" i="4" s="1"/>
  <c r="F3579" i="4" s="1"/>
  <c r="F1281" i="4"/>
  <c r="F1740" i="4" s="1"/>
  <c r="F2199" i="4" s="1"/>
  <c r="F2658" i="4" s="1"/>
  <c r="F3117" i="4" s="1"/>
  <c r="F3576" i="4" s="1"/>
  <c r="F1278" i="4"/>
  <c r="F1737" i="4" s="1"/>
  <c r="F2196" i="4" s="1"/>
  <c r="F2655" i="4" s="1"/>
  <c r="F3114" i="4" s="1"/>
  <c r="F3573" i="4" s="1"/>
  <c r="F1275" i="4"/>
  <c r="F1734" i="4" s="1"/>
  <c r="F2193" i="4" s="1"/>
  <c r="F2652" i="4" s="1"/>
  <c r="F3111" i="4" s="1"/>
  <c r="F3570" i="4" s="1"/>
  <c r="F1272" i="4"/>
  <c r="F1731" i="4" s="1"/>
  <c r="F2190" i="4" s="1"/>
  <c r="F2649" i="4" s="1"/>
  <c r="F3108" i="4" s="1"/>
  <c r="F3567" i="4" s="1"/>
  <c r="F1269" i="4"/>
  <c r="F1728" i="4" s="1"/>
  <c r="F2187" i="4" s="1"/>
  <c r="F2646" i="4" s="1"/>
  <c r="F3105" i="4" s="1"/>
  <c r="F3564" i="4" s="1"/>
  <c r="F1266" i="4"/>
  <c r="F1725" i="4" s="1"/>
  <c r="F2184" i="4" s="1"/>
  <c r="F2643" i="4" s="1"/>
  <c r="F3102" i="4" s="1"/>
  <c r="F3561" i="4" s="1"/>
  <c r="F1263" i="4"/>
  <c r="F1722" i="4" s="1"/>
  <c r="F2181" i="4" s="1"/>
  <c r="F2640" i="4" s="1"/>
  <c r="F3099" i="4" s="1"/>
  <c r="F3558" i="4" s="1"/>
  <c r="F1260" i="4"/>
  <c r="F1719" i="4" s="1"/>
  <c r="F2178" i="4" s="1"/>
  <c r="F2637" i="4" s="1"/>
  <c r="F3096" i="4" s="1"/>
  <c r="F3555" i="4" s="1"/>
  <c r="F1257" i="4"/>
  <c r="F1716" i="4" s="1"/>
  <c r="F2175" i="4" s="1"/>
  <c r="F2634" i="4" s="1"/>
  <c r="F3093" i="4" s="1"/>
  <c r="F3552" i="4" s="1"/>
  <c r="F1254" i="4"/>
  <c r="F1713" i="4" s="1"/>
  <c r="F2172" i="4" s="1"/>
  <c r="F2631" i="4" s="1"/>
  <c r="F3090" i="4" s="1"/>
  <c r="F3549" i="4" s="1"/>
  <c r="F1251" i="4"/>
  <c r="F1710" i="4" s="1"/>
  <c r="F2169" i="4" s="1"/>
  <c r="F2628" i="4" s="1"/>
  <c r="F3087" i="4" s="1"/>
  <c r="F3546" i="4" s="1"/>
  <c r="F1248" i="4"/>
  <c r="F1707" i="4" s="1"/>
  <c r="F2166" i="4" s="1"/>
  <c r="F2625" i="4" s="1"/>
  <c r="F3084" i="4" s="1"/>
  <c r="F3543" i="4" s="1"/>
  <c r="F1245" i="4"/>
  <c r="F1704" i="4" s="1"/>
  <c r="F2163" i="4" s="1"/>
  <c r="F2622" i="4" s="1"/>
  <c r="F3081" i="4" s="1"/>
  <c r="F3540" i="4" s="1"/>
  <c r="G1176" i="4"/>
  <c r="G1635" i="4" s="1"/>
  <c r="G2094" i="4" s="1"/>
  <c r="G2553" i="4" s="1"/>
  <c r="G3012" i="4" s="1"/>
  <c r="G3471" i="4" s="1"/>
  <c r="G1174" i="4"/>
  <c r="G1633" i="4" s="1"/>
  <c r="G2092" i="4" s="1"/>
  <c r="G2551" i="4" s="1"/>
  <c r="G3010" i="4" s="1"/>
  <c r="G3469" i="4" s="1"/>
  <c r="F1172" i="4"/>
  <c r="F1631" i="4" s="1"/>
  <c r="F1101" i="4"/>
  <c r="F1099" i="4"/>
  <c r="C1173" i="4"/>
  <c r="C1632" i="4" s="1"/>
  <c r="C2091" i="4" s="1"/>
  <c r="C2550" i="4" s="1"/>
  <c r="C3009" i="4" s="1"/>
  <c r="C3468" i="4" s="1"/>
  <c r="B1338" i="4"/>
  <c r="E1335" i="4"/>
  <c r="B1274" i="4"/>
  <c r="E1265" i="4"/>
  <c r="D1367" i="4"/>
  <c r="B1347" i="4"/>
  <c r="E1344" i="4"/>
  <c r="F1370" i="4"/>
  <c r="F1352" i="4"/>
  <c r="F1331" i="4"/>
  <c r="F1322" i="4"/>
  <c r="F1294" i="4"/>
  <c r="F1282" i="4"/>
  <c r="F1267" i="4"/>
  <c r="F1261" i="4"/>
  <c r="F1249" i="4"/>
  <c r="D1100" i="4"/>
  <c r="D1559" i="4" s="1"/>
  <c r="D2018" i="4" s="1"/>
  <c r="D2477" i="4" s="1"/>
  <c r="D2936" i="4" s="1"/>
  <c r="D3395" i="4" s="1"/>
  <c r="B1098" i="4"/>
  <c r="B1557" i="4" s="1"/>
  <c r="B2016" i="4" s="1"/>
  <c r="B2475" i="4" s="1"/>
  <c r="B2934" i="4" s="1"/>
  <c r="B3393" i="4" s="1"/>
  <c r="E1177" i="4"/>
  <c r="E1636" i="4" s="1"/>
  <c r="E2095" i="4" s="1"/>
  <c r="E2554" i="4" s="1"/>
  <c r="E3013" i="4" s="1"/>
  <c r="E3472" i="4" s="1"/>
  <c r="D1176" i="4"/>
  <c r="D1635" i="4" s="1"/>
  <c r="D2094" i="4" s="1"/>
  <c r="D2553" i="4" s="1"/>
  <c r="D3012" i="4" s="1"/>
  <c r="D3471" i="4" s="1"/>
  <c r="B1174" i="4"/>
  <c r="B1633" i="4" s="1"/>
  <c r="B2092" i="4" s="1"/>
  <c r="B2551" i="4" s="1"/>
  <c r="B3010" i="4" s="1"/>
  <c r="B3469" i="4" s="1"/>
  <c r="E1172" i="4"/>
  <c r="E1631" i="4" s="1"/>
  <c r="E2090" i="4" s="1"/>
  <c r="E2549" i="4" s="1"/>
  <c r="E3008" i="4" s="1"/>
  <c r="E3467" i="4" s="1"/>
  <c r="E1170" i="4"/>
  <c r="E1629" i="4" s="1"/>
  <c r="E2088" i="4" s="1"/>
  <c r="E2547" i="4" s="1"/>
  <c r="E3006" i="4" s="1"/>
  <c r="E3465" i="4" s="1"/>
  <c r="A1169" i="4"/>
  <c r="A1628" i="4" s="1"/>
  <c r="A2087" i="4" s="1"/>
  <c r="A2546" i="4" s="1"/>
  <c r="A3005" i="4" s="1"/>
  <c r="A3464" i="4" s="1"/>
  <c r="D1343" i="4"/>
  <c r="B1341" i="4"/>
  <c r="E1338" i="4"/>
  <c r="D1337" i="4"/>
  <c r="B1335" i="4"/>
  <c r="E1332" i="4"/>
  <c r="D1331" i="4"/>
  <c r="B1329" i="4"/>
  <c r="A1328" i="4"/>
  <c r="A1787" i="4" s="1"/>
  <c r="A2246" i="4" s="1"/>
  <c r="A2705" i="4" s="1"/>
  <c r="A3164" i="4" s="1"/>
  <c r="A3623" i="4" s="1"/>
  <c r="E1326" i="4"/>
  <c r="D1325" i="4"/>
  <c r="B1323" i="4"/>
  <c r="E1320" i="4"/>
  <c r="D1319" i="4"/>
  <c r="B1317" i="4"/>
  <c r="E1304" i="4"/>
  <c r="D1303" i="4"/>
  <c r="B1301" i="4"/>
  <c r="E1298" i="4"/>
  <c r="D1297" i="4"/>
  <c r="B1295" i="4"/>
  <c r="E1292" i="4"/>
  <c r="D1291" i="4"/>
  <c r="B1289" i="4"/>
  <c r="E1286" i="4"/>
  <c r="D1285" i="4"/>
  <c r="B1283" i="4"/>
  <c r="E1280" i="4"/>
  <c r="D1279" i="4"/>
  <c r="B1277" i="4"/>
  <c r="E1274" i="4"/>
  <c r="D1273" i="4"/>
  <c r="B1271" i="4"/>
  <c r="E1268" i="4"/>
  <c r="D1267" i="4"/>
  <c r="B1265" i="4"/>
  <c r="E1262" i="4"/>
  <c r="D1261" i="4"/>
  <c r="B1259" i="4"/>
  <c r="E1256" i="4"/>
  <c r="D1255" i="4"/>
  <c r="B1253" i="4"/>
  <c r="E1250" i="4"/>
  <c r="D1249" i="4"/>
  <c r="B1247" i="4"/>
  <c r="E1371" i="4"/>
  <c r="D1370" i="4"/>
  <c r="B1368" i="4"/>
  <c r="E1365" i="4"/>
  <c r="D1364" i="4"/>
  <c r="B1362" i="4"/>
  <c r="A1361" i="4"/>
  <c r="A1820" i="4" s="1"/>
  <c r="A2279" i="4" s="1"/>
  <c r="A2738" i="4" s="1"/>
  <c r="A3197" i="4" s="1"/>
  <c r="A3656" i="4" s="1"/>
  <c r="E1359" i="4"/>
  <c r="D1358" i="4"/>
  <c r="B1356" i="4"/>
  <c r="E1353" i="4"/>
  <c r="D1352" i="4"/>
  <c r="B1350" i="4"/>
  <c r="E1347" i="4"/>
  <c r="D1346" i="4"/>
  <c r="B1344" i="4"/>
  <c r="E1380" i="4"/>
  <c r="D1379" i="4"/>
  <c r="B1377" i="4"/>
  <c r="A1376" i="4"/>
  <c r="A1835" i="4" s="1"/>
  <c r="A2294" i="4" s="1"/>
  <c r="A2753" i="4" s="1"/>
  <c r="A3212" i="4" s="1"/>
  <c r="A3671" i="4" s="1"/>
  <c r="E1375" i="4"/>
  <c r="F1381" i="4"/>
  <c r="F1840" i="4" s="1"/>
  <c r="F2299" i="4" s="1"/>
  <c r="F2758" i="4" s="1"/>
  <c r="F3217" i="4" s="1"/>
  <c r="F3676" i="4" s="1"/>
  <c r="F1378" i="4"/>
  <c r="F1837" i="4" s="1"/>
  <c r="F2296" i="4" s="1"/>
  <c r="F2755" i="4" s="1"/>
  <c r="F3214" i="4" s="1"/>
  <c r="F3673" i="4" s="1"/>
  <c r="G1374" i="4"/>
  <c r="G1371" i="4"/>
  <c r="G1368" i="4"/>
  <c r="G1365" i="4"/>
  <c r="G1362" i="4"/>
  <c r="G1359" i="4"/>
  <c r="G1356" i="4"/>
  <c r="G1353" i="4"/>
  <c r="G1350" i="4"/>
  <c r="G1347" i="4"/>
  <c r="G1344" i="4"/>
  <c r="G1341" i="4"/>
  <c r="G1338" i="4"/>
  <c r="G1335" i="4"/>
  <c r="G1332" i="4"/>
  <c r="G1329" i="4"/>
  <c r="G1326" i="4"/>
  <c r="G1323" i="4"/>
  <c r="G1320" i="4"/>
  <c r="G1317" i="4"/>
  <c r="G1304" i="4"/>
  <c r="G1301" i="4"/>
  <c r="G1298" i="4"/>
  <c r="G1295" i="4"/>
  <c r="G1292" i="4"/>
  <c r="G1289" i="4"/>
  <c r="G1286" i="4"/>
  <c r="G1283" i="4"/>
  <c r="G1280" i="4"/>
  <c r="G1277" i="4"/>
  <c r="G1274" i="4"/>
  <c r="G1271" i="4"/>
  <c r="G1268" i="4"/>
  <c r="G1265" i="4"/>
  <c r="G1262" i="4"/>
  <c r="G1259" i="4"/>
  <c r="G1256" i="4"/>
  <c r="G1253" i="4"/>
  <c r="G1250" i="4"/>
  <c r="G1247" i="4"/>
  <c r="G1178" i="4"/>
  <c r="G1637" i="4" s="1"/>
  <c r="G2096" i="4" s="1"/>
  <c r="G2555" i="4" s="1"/>
  <c r="G3014" i="4" s="1"/>
  <c r="G3473" i="4" s="1"/>
  <c r="F1176" i="4"/>
  <c r="F1174" i="4"/>
  <c r="F1633" i="4" s="1"/>
  <c r="G1171" i="4"/>
  <c r="G1630" i="4" s="1"/>
  <c r="G2089" i="4" s="1"/>
  <c r="G2548" i="4" s="1"/>
  <c r="G3007" i="4" s="1"/>
  <c r="G3466" i="4" s="1"/>
  <c r="G1169" i="4"/>
  <c r="G1628" i="4" s="1"/>
  <c r="G2087" i="4" s="1"/>
  <c r="G2546" i="4" s="1"/>
  <c r="G3005" i="4" s="1"/>
  <c r="G3464" i="4" s="1"/>
  <c r="G1098" i="4"/>
  <c r="G1557" i="4" s="1"/>
  <c r="G2016" i="4" s="1"/>
  <c r="G2475" i="4" s="1"/>
  <c r="G2934" i="4" s="1"/>
  <c r="G3393" i="4" s="1"/>
  <c r="E1098" i="4"/>
  <c r="E1557" i="4" s="1"/>
  <c r="E2016" i="4" s="1"/>
  <c r="E2475" i="4" s="1"/>
  <c r="E2934" i="4" s="1"/>
  <c r="E3393" i="4" s="1"/>
  <c r="E1174" i="4"/>
  <c r="E1633" i="4" s="1"/>
  <c r="E2092" i="4" s="1"/>
  <c r="E2551" i="4" s="1"/>
  <c r="E3010" i="4" s="1"/>
  <c r="E3469" i="4" s="1"/>
  <c r="D1169" i="4"/>
  <c r="D1628" i="4" s="1"/>
  <c r="D2087" i="4" s="1"/>
  <c r="D2546" i="4" s="1"/>
  <c r="D3005" i="4" s="1"/>
  <c r="D3464" i="4" s="1"/>
  <c r="E1341" i="4"/>
  <c r="D1328" i="4"/>
  <c r="E1323" i="4"/>
  <c r="E1317" i="4"/>
  <c r="B1298" i="4"/>
  <c r="B1280" i="4"/>
  <c r="E1277" i="4"/>
  <c r="A1273" i="4"/>
  <c r="A1732" i="4" s="1"/>
  <c r="A2191" i="4" s="1"/>
  <c r="A2650" i="4" s="1"/>
  <c r="A3109" i="4" s="1"/>
  <c r="A3568" i="4" s="1"/>
  <c r="D1270" i="4"/>
  <c r="A1267" i="4"/>
  <c r="A1726" i="4" s="1"/>
  <c r="A2185" i="4" s="1"/>
  <c r="A2644" i="4" s="1"/>
  <c r="A3103" i="4" s="1"/>
  <c r="A3562" i="4" s="1"/>
  <c r="A1255" i="4"/>
  <c r="A1714" i="4" s="1"/>
  <c r="A2173" i="4" s="1"/>
  <c r="A2632" i="4" s="1"/>
  <c r="A3091" i="4" s="1"/>
  <c r="A3550" i="4" s="1"/>
  <c r="E1253" i="4"/>
  <c r="E1247" i="4"/>
  <c r="E1374" i="4"/>
  <c r="B1365" i="4"/>
  <c r="E1356" i="4"/>
  <c r="B1375" i="4"/>
  <c r="G1379" i="4"/>
  <c r="F1364" i="4"/>
  <c r="F1349" i="4"/>
  <c r="F1337" i="4"/>
  <c r="F1325" i="4"/>
  <c r="F1297" i="4"/>
  <c r="F1273" i="4"/>
  <c r="F1175" i="4"/>
  <c r="F1634" i="4" s="1"/>
  <c r="F2093" i="4" s="1"/>
  <c r="F2552" i="4" s="1"/>
  <c r="F3011" i="4" s="1"/>
  <c r="F3470" i="4" s="1"/>
  <c r="B1099" i="4"/>
  <c r="B1558" i="4" s="1"/>
  <c r="B2017" i="4" s="1"/>
  <c r="B2476" i="4" s="1"/>
  <c r="B2935" i="4" s="1"/>
  <c r="B3394" i="4" s="1"/>
  <c r="E1178" i="4"/>
  <c r="E1637" i="4" s="1"/>
  <c r="E2096" i="4" s="1"/>
  <c r="E2555" i="4" s="1"/>
  <c r="E3014" i="4" s="1"/>
  <c r="E3473" i="4" s="1"/>
  <c r="D1177" i="4"/>
  <c r="D1636" i="4" s="1"/>
  <c r="D2095" i="4" s="1"/>
  <c r="D2554" i="4" s="1"/>
  <c r="D3013" i="4" s="1"/>
  <c r="D3472" i="4" s="1"/>
  <c r="B1175" i="4"/>
  <c r="B1634" i="4" s="1"/>
  <c r="B2093" i="4" s="1"/>
  <c r="B2552" i="4" s="1"/>
  <c r="B3011" i="4" s="1"/>
  <c r="B3470" i="4" s="1"/>
  <c r="B1172" i="4"/>
  <c r="B1631" i="4" s="1"/>
  <c r="B2090" i="4" s="1"/>
  <c r="B2549" i="4" s="1"/>
  <c r="B3008" i="4" s="1"/>
  <c r="B3467" i="4" s="1"/>
  <c r="B1170" i="4"/>
  <c r="B1629" i="4" s="1"/>
  <c r="B2088" i="4" s="1"/>
  <c r="B2547" i="4" s="1"/>
  <c r="B3006" i="4" s="1"/>
  <c r="B3465" i="4" s="1"/>
  <c r="B1342" i="4"/>
  <c r="E1339" i="4"/>
  <c r="D1338" i="4"/>
  <c r="B1336" i="4"/>
  <c r="E1333" i="4"/>
  <c r="D1332" i="4"/>
  <c r="B1330" i="4"/>
  <c r="E1327" i="4"/>
  <c r="D1326" i="4"/>
  <c r="B1324" i="4"/>
  <c r="A1323" i="4"/>
  <c r="A1782" i="4" s="1"/>
  <c r="A2241" i="4" s="1"/>
  <c r="A2700" i="4" s="1"/>
  <c r="A3159" i="4" s="1"/>
  <c r="A3618" i="4" s="1"/>
  <c r="E1321" i="4"/>
  <c r="D1320" i="4"/>
  <c r="B1318" i="4"/>
  <c r="E1305" i="4"/>
  <c r="D1304" i="4"/>
  <c r="B1302" i="4"/>
  <c r="A1301" i="4"/>
  <c r="A1760" i="4" s="1"/>
  <c r="A2219" i="4" s="1"/>
  <c r="A2678" i="4" s="1"/>
  <c r="A3137" i="4" s="1"/>
  <c r="A3596" i="4" s="1"/>
  <c r="E1299" i="4"/>
  <c r="D1298" i="4"/>
  <c r="B1296" i="4"/>
  <c r="A1295" i="4"/>
  <c r="A1754" i="4" s="1"/>
  <c r="A2213" i="4" s="1"/>
  <c r="A2672" i="4" s="1"/>
  <c r="A3131" i="4" s="1"/>
  <c r="A3590" i="4" s="1"/>
  <c r="E1293" i="4"/>
  <c r="D1292" i="4"/>
  <c r="B1290" i="4"/>
  <c r="E1287" i="4"/>
  <c r="D1286" i="4"/>
  <c r="B1284" i="4"/>
  <c r="A1283" i="4"/>
  <c r="A1742" i="4" s="1"/>
  <c r="A2201" i="4" s="1"/>
  <c r="A2660" i="4" s="1"/>
  <c r="A3119" i="4" s="1"/>
  <c r="A3578" i="4" s="1"/>
  <c r="E1281" i="4"/>
  <c r="D1280" i="4"/>
  <c r="B1278" i="4"/>
  <c r="E1275" i="4"/>
  <c r="D1274" i="4"/>
  <c r="B1272" i="4"/>
  <c r="E1269" i="4"/>
  <c r="D1268" i="4"/>
  <c r="B1266" i="4"/>
  <c r="E1263" i="4"/>
  <c r="D1262" i="4"/>
  <c r="B1260" i="4"/>
  <c r="E1257" i="4"/>
  <c r="D1256" i="4"/>
  <c r="B1254" i="4"/>
  <c r="E1251" i="4"/>
  <c r="D1250" i="4"/>
  <c r="B1248" i="4"/>
  <c r="E1245" i="4"/>
  <c r="E1372" i="4"/>
  <c r="D1371" i="4"/>
  <c r="B1369" i="4"/>
  <c r="A1368" i="4"/>
  <c r="A1827" i="4" s="1"/>
  <c r="A2286" i="4" s="1"/>
  <c r="A2745" i="4" s="1"/>
  <c r="A3204" i="4" s="1"/>
  <c r="A3663" i="4" s="1"/>
  <c r="E1366" i="4"/>
  <c r="D1365" i="4"/>
  <c r="B1363" i="4"/>
  <c r="E1360" i="4"/>
  <c r="D1359" i="4"/>
  <c r="B1357" i="4"/>
  <c r="E1354" i="4"/>
  <c r="D1353" i="4"/>
  <c r="B1351" i="4"/>
  <c r="E1348" i="4"/>
  <c r="D1347" i="4"/>
  <c r="B1345" i="4"/>
  <c r="E1381" i="4"/>
  <c r="D1380" i="4"/>
  <c r="B1378" i="4"/>
  <c r="A1377" i="4"/>
  <c r="A1836" i="4" s="1"/>
  <c r="A2295" i="4" s="1"/>
  <c r="A2754" i="4" s="1"/>
  <c r="A3213" i="4" s="1"/>
  <c r="A3672" i="4" s="1"/>
  <c r="D1375" i="4"/>
  <c r="G1380" i="4"/>
  <c r="G1377" i="4"/>
  <c r="G1375" i="4"/>
  <c r="F1374" i="4"/>
  <c r="F1371" i="4"/>
  <c r="F1830" i="4" s="1"/>
  <c r="F2289" i="4" s="1"/>
  <c r="F2748" i="4" s="1"/>
  <c r="F3207" i="4" s="1"/>
  <c r="F3666" i="4" s="1"/>
  <c r="F1368" i="4"/>
  <c r="F1365" i="4"/>
  <c r="F1824" i="4" s="1"/>
  <c r="F2283" i="4" s="1"/>
  <c r="F2742" i="4" s="1"/>
  <c r="F3201" i="4" s="1"/>
  <c r="F3660" i="4" s="1"/>
  <c r="F1362" i="4"/>
  <c r="F1821" i="4" s="1"/>
  <c r="F2280" i="4" s="1"/>
  <c r="F2739" i="4" s="1"/>
  <c r="F3198" i="4" s="1"/>
  <c r="F3657" i="4" s="1"/>
  <c r="F1359" i="4"/>
  <c r="F1356" i="4"/>
  <c r="F1353" i="4"/>
  <c r="F1812" i="4" s="1"/>
  <c r="F2271" i="4" s="1"/>
  <c r="F2730" i="4" s="1"/>
  <c r="F3189" i="4" s="1"/>
  <c r="F3648" i="4" s="1"/>
  <c r="F1350" i="4"/>
  <c r="F1347" i="4"/>
  <c r="F1806" i="4" s="1"/>
  <c r="F2265" i="4" s="1"/>
  <c r="F2724" i="4" s="1"/>
  <c r="F3183" i="4" s="1"/>
  <c r="F3642" i="4" s="1"/>
  <c r="F1344" i="4"/>
  <c r="F1803" i="4" s="1"/>
  <c r="F2262" i="4" s="1"/>
  <c r="F2721" i="4" s="1"/>
  <c r="F3180" i="4" s="1"/>
  <c r="F3639" i="4" s="1"/>
  <c r="F1341" i="4"/>
  <c r="F1338" i="4"/>
  <c r="F1335" i="4"/>
  <c r="F1794" i="4" s="1"/>
  <c r="F2253" i="4" s="1"/>
  <c r="F2712" i="4" s="1"/>
  <c r="F3171" i="4" s="1"/>
  <c r="F3630" i="4" s="1"/>
  <c r="F1332" i="4"/>
  <c r="F1329" i="4"/>
  <c r="F1788" i="4" s="1"/>
  <c r="F2247" i="4" s="1"/>
  <c r="F2706" i="4" s="1"/>
  <c r="F3165" i="4" s="1"/>
  <c r="F3624" i="4" s="1"/>
  <c r="F1326" i="4"/>
  <c r="F1785" i="4" s="1"/>
  <c r="F2244" i="4" s="1"/>
  <c r="F2703" i="4" s="1"/>
  <c r="F3162" i="4" s="1"/>
  <c r="F3621" i="4" s="1"/>
  <c r="F1323" i="4"/>
  <c r="F1320" i="4"/>
  <c r="F1317" i="4"/>
  <c r="F1776" i="4" s="1"/>
  <c r="F2235" i="4" s="1"/>
  <c r="F2694" i="4" s="1"/>
  <c r="F3153" i="4" s="1"/>
  <c r="F3612" i="4" s="1"/>
  <c r="F1304" i="4"/>
  <c r="F1301" i="4"/>
  <c r="F1760" i="4" s="1"/>
  <c r="F2219" i="4" s="1"/>
  <c r="F2678" i="4" s="1"/>
  <c r="F3137" i="4" s="1"/>
  <c r="F3596" i="4" s="1"/>
  <c r="F1298" i="4"/>
  <c r="F1757" i="4" s="1"/>
  <c r="F2216" i="4" s="1"/>
  <c r="F2675" i="4" s="1"/>
  <c r="F3134" i="4" s="1"/>
  <c r="F3593" i="4" s="1"/>
  <c r="F1295" i="4"/>
  <c r="F1292" i="4"/>
  <c r="F1289" i="4"/>
  <c r="F1748" i="4" s="1"/>
  <c r="F2207" i="4" s="1"/>
  <c r="F2666" i="4" s="1"/>
  <c r="F3125" i="4" s="1"/>
  <c r="F3584" i="4" s="1"/>
  <c r="F1286" i="4"/>
  <c r="F1283" i="4"/>
  <c r="F1742" i="4" s="1"/>
  <c r="F2201" i="4" s="1"/>
  <c r="F2660" i="4" s="1"/>
  <c r="F3119" i="4" s="1"/>
  <c r="F3578" i="4" s="1"/>
  <c r="F1280" i="4"/>
  <c r="F1739" i="4" s="1"/>
  <c r="F2198" i="4" s="1"/>
  <c r="F2657" i="4" s="1"/>
  <c r="F3116" i="4" s="1"/>
  <c r="F3575" i="4" s="1"/>
  <c r="F1277" i="4"/>
  <c r="F1274" i="4"/>
  <c r="F1271" i="4"/>
  <c r="F1730" i="4" s="1"/>
  <c r="F2189" i="4" s="1"/>
  <c r="F2648" i="4" s="1"/>
  <c r="F3107" i="4" s="1"/>
  <c r="F3566" i="4" s="1"/>
  <c r="F1268" i="4"/>
  <c r="F1265" i="4"/>
  <c r="F1724" i="4" s="1"/>
  <c r="F2183" i="4" s="1"/>
  <c r="F2642" i="4" s="1"/>
  <c r="F3101" i="4" s="1"/>
  <c r="F3560" i="4" s="1"/>
  <c r="F1262" i="4"/>
  <c r="F1721" i="4" s="1"/>
  <c r="F2180" i="4" s="1"/>
  <c r="F2639" i="4" s="1"/>
  <c r="F3098" i="4" s="1"/>
  <c r="F3557" i="4" s="1"/>
  <c r="F1259" i="4"/>
  <c r="F1256" i="4"/>
  <c r="F1253" i="4"/>
  <c r="F1712" i="4" s="1"/>
  <c r="F2171" i="4" s="1"/>
  <c r="F2630" i="4" s="1"/>
  <c r="F3089" i="4" s="1"/>
  <c r="F3548" i="4" s="1"/>
  <c r="F1250" i="4"/>
  <c r="F1247" i="4"/>
  <c r="F1706" i="4" s="1"/>
  <c r="F2165" i="4" s="1"/>
  <c r="F2624" i="4" s="1"/>
  <c r="F3083" i="4" s="1"/>
  <c r="F3542" i="4" s="1"/>
  <c r="H1244" i="4"/>
  <c r="N1244" i="4" s="1"/>
  <c r="H1241" i="4"/>
  <c r="N1241" i="4" s="1"/>
  <c r="H1238" i="4"/>
  <c r="N1238" i="4" s="1"/>
  <c r="H1235" i="4"/>
  <c r="N1235" i="4" s="1"/>
  <c r="H1232" i="4"/>
  <c r="N1232" i="4" s="1"/>
  <c r="H1229" i="4"/>
  <c r="N1229" i="4" s="1"/>
  <c r="H1226" i="4"/>
  <c r="N1226" i="4" s="1"/>
  <c r="H1223" i="4"/>
  <c r="N1223" i="4" s="1"/>
  <c r="F1178" i="4"/>
  <c r="F1637" i="4" s="1"/>
  <c r="G1173" i="4"/>
  <c r="G1632" i="4" s="1"/>
  <c r="G2091" i="4" s="1"/>
  <c r="G2550" i="4" s="1"/>
  <c r="G3009" i="4" s="1"/>
  <c r="G3468" i="4" s="1"/>
  <c r="F1171" i="4"/>
  <c r="F1169" i="4"/>
  <c r="F1098" i="4"/>
  <c r="F1557" i="4" s="1"/>
  <c r="B1177" i="4"/>
  <c r="B1636" i="4" s="1"/>
  <c r="B2095" i="4" s="1"/>
  <c r="B2554" i="4" s="1"/>
  <c r="B3013" i="4" s="1"/>
  <c r="B3472" i="4" s="1"/>
  <c r="B1332" i="4"/>
  <c r="B1326" i="4"/>
  <c r="D1322" i="4"/>
  <c r="A1291" i="4"/>
  <c r="A1750" i="4" s="1"/>
  <c r="A2209" i="4" s="1"/>
  <c r="A2668" i="4" s="1"/>
  <c r="A3127" i="4" s="1"/>
  <c r="A3586" i="4" s="1"/>
  <c r="B1262" i="4"/>
  <c r="D1258" i="4"/>
  <c r="D1252" i="4"/>
  <c r="D1373" i="4"/>
  <c r="A1370" i="4"/>
  <c r="A1829" i="4" s="1"/>
  <c r="A2288" i="4" s="1"/>
  <c r="A2747" i="4" s="1"/>
  <c r="A3206" i="4" s="1"/>
  <c r="A3665" i="4" s="1"/>
  <c r="E1362" i="4"/>
  <c r="A1358" i="4"/>
  <c r="A1817" i="4" s="1"/>
  <c r="A2276" i="4" s="1"/>
  <c r="A2735" i="4" s="1"/>
  <c r="A3194" i="4" s="1"/>
  <c r="A3653" i="4" s="1"/>
  <c r="B1380" i="4"/>
  <c r="A1379" i="4"/>
  <c r="A1838" i="4" s="1"/>
  <c r="A2297" i="4" s="1"/>
  <c r="A2756" i="4" s="1"/>
  <c r="A3215" i="4" s="1"/>
  <c r="A3674" i="4" s="1"/>
  <c r="G1376" i="4"/>
  <c r="F1373" i="4"/>
  <c r="F1367" i="4"/>
  <c r="F1358" i="4"/>
  <c r="F1346" i="4"/>
  <c r="F1340" i="4"/>
  <c r="F1328" i="4"/>
  <c r="F1316" i="4"/>
  <c r="F1300" i="4"/>
  <c r="F1288" i="4"/>
  <c r="F1747" i="4" s="1"/>
  <c r="F2206" i="4" s="1"/>
  <c r="F2665" i="4" s="1"/>
  <c r="F3124" i="4" s="1"/>
  <c r="F3583" i="4" s="1"/>
  <c r="F1279" i="4"/>
  <c r="F1264" i="4"/>
  <c r="F1258" i="4"/>
  <c r="G1170" i="4"/>
  <c r="G1629" i="4" s="1"/>
  <c r="G2088" i="4" s="1"/>
  <c r="G2547" i="4" s="1"/>
  <c r="G3006" i="4" s="1"/>
  <c r="G3465" i="4" s="1"/>
  <c r="B1100" i="4"/>
  <c r="B1559" i="4" s="1"/>
  <c r="B2018" i="4" s="1"/>
  <c r="B2477" i="4" s="1"/>
  <c r="B2936" i="4" s="1"/>
  <c r="B3395" i="4" s="1"/>
  <c r="E1101" i="4"/>
  <c r="E1560" i="4" s="1"/>
  <c r="E2019" i="4" s="1"/>
  <c r="E2478" i="4" s="1"/>
  <c r="E2937" i="4" s="1"/>
  <c r="E3396" i="4" s="1"/>
  <c r="D1178" i="4"/>
  <c r="D1637" i="4" s="1"/>
  <c r="D2096" i="4" s="1"/>
  <c r="D2555" i="4" s="1"/>
  <c r="D3014" i="4" s="1"/>
  <c r="D3473" i="4" s="1"/>
  <c r="B1176" i="4"/>
  <c r="B1635" i="4" s="1"/>
  <c r="B2094" i="4" s="1"/>
  <c r="B2553" i="4" s="1"/>
  <c r="B3012" i="4" s="1"/>
  <c r="B3471" i="4" s="1"/>
  <c r="D1173" i="4"/>
  <c r="D1632" i="4" s="1"/>
  <c r="D2091" i="4" s="1"/>
  <c r="D2550" i="4" s="1"/>
  <c r="D3009" i="4" s="1"/>
  <c r="D3468" i="4" s="1"/>
  <c r="A1170" i="4"/>
  <c r="A1629" i="4" s="1"/>
  <c r="A2088" i="4" s="1"/>
  <c r="A2547" i="4" s="1"/>
  <c r="A3006" i="4" s="1"/>
  <c r="A3465" i="4" s="1"/>
  <c r="B1343" i="4"/>
  <c r="E1340" i="4"/>
  <c r="D1339" i="4"/>
  <c r="B1337" i="4"/>
  <c r="E1334" i="4"/>
  <c r="D1333" i="4"/>
  <c r="B1331" i="4"/>
  <c r="E1328" i="4"/>
  <c r="D1327" i="4"/>
  <c r="B1325" i="4"/>
  <c r="E1322" i="4"/>
  <c r="D1321" i="4"/>
  <c r="B1319" i="4"/>
  <c r="E1316" i="4"/>
  <c r="D1305" i="4"/>
  <c r="B1303" i="4"/>
  <c r="E1300" i="4"/>
  <c r="D1299" i="4"/>
  <c r="B1297" i="4"/>
  <c r="E1294" i="4"/>
  <c r="D1293" i="4"/>
  <c r="B1291" i="4"/>
  <c r="E1288" i="4"/>
  <c r="D1287" i="4"/>
  <c r="B1285" i="4"/>
  <c r="E1282" i="4"/>
  <c r="D1281" i="4"/>
  <c r="B1279" i="4"/>
  <c r="E1276" i="4"/>
  <c r="D1275" i="4"/>
  <c r="B1273" i="4"/>
  <c r="E1270" i="4"/>
  <c r="D1269" i="4"/>
  <c r="B1267" i="4"/>
  <c r="E1264" i="4"/>
  <c r="D1263" i="4"/>
  <c r="B1261" i="4"/>
  <c r="A1260" i="4"/>
  <c r="A1719" i="4" s="1"/>
  <c r="A2178" i="4" s="1"/>
  <c r="A2637" i="4" s="1"/>
  <c r="A3096" i="4" s="1"/>
  <c r="A3555" i="4" s="1"/>
  <c r="E1258" i="4"/>
  <c r="D1257" i="4"/>
  <c r="B1255" i="4"/>
  <c r="E1252" i="4"/>
  <c r="D1251" i="4"/>
  <c r="B1249" i="4"/>
  <c r="E1246" i="4"/>
  <c r="D1245" i="4"/>
  <c r="E1373" i="4"/>
  <c r="D1372" i="4"/>
  <c r="B1370" i="4"/>
  <c r="A1369" i="4"/>
  <c r="A1828" i="4" s="1"/>
  <c r="A2287" i="4" s="1"/>
  <c r="A2746" i="4" s="1"/>
  <c r="A3205" i="4" s="1"/>
  <c r="A3664" i="4" s="1"/>
  <c r="E1367" i="4"/>
  <c r="D1366" i="4"/>
  <c r="B1364" i="4"/>
  <c r="A1363" i="4"/>
  <c r="A1822" i="4" s="1"/>
  <c r="A2281" i="4" s="1"/>
  <c r="A2740" i="4" s="1"/>
  <c r="A3199" i="4" s="1"/>
  <c r="A3658" i="4" s="1"/>
  <c r="E1361" i="4"/>
  <c r="D1360" i="4"/>
  <c r="B1358" i="4"/>
  <c r="E1355" i="4"/>
  <c r="D1354" i="4"/>
  <c r="B1352" i="4"/>
  <c r="E1349" i="4"/>
  <c r="D1348" i="4"/>
  <c r="B1346" i="4"/>
  <c r="D1381" i="4"/>
  <c r="B1379" i="4"/>
  <c r="A1378" i="4"/>
  <c r="A1837" i="4" s="1"/>
  <c r="A2296" i="4" s="1"/>
  <c r="A2755" i="4" s="1"/>
  <c r="A3214" i="4" s="1"/>
  <c r="A3673" i="4" s="1"/>
  <c r="E1376" i="4"/>
  <c r="F1380" i="4"/>
  <c r="F1839" i="4" s="1"/>
  <c r="F2298" i="4" s="1"/>
  <c r="F2757" i="4" s="1"/>
  <c r="F3216" i="4" s="1"/>
  <c r="F3675" i="4" s="1"/>
  <c r="F1377" i="4"/>
  <c r="F1375" i="4"/>
  <c r="F1834" i="4" s="1"/>
  <c r="F2293" i="4" s="1"/>
  <c r="F2752" i="4" s="1"/>
  <c r="F3211" i="4" s="1"/>
  <c r="F3670" i="4" s="1"/>
  <c r="G1373" i="4"/>
  <c r="G1370" i="4"/>
  <c r="G1367" i="4"/>
  <c r="G1364" i="4"/>
  <c r="G1361" i="4"/>
  <c r="G1358" i="4"/>
  <c r="G1355" i="4"/>
  <c r="G1352" i="4"/>
  <c r="G1349" i="4"/>
  <c r="G1346" i="4"/>
  <c r="G1343" i="4"/>
  <c r="G1340" i="4"/>
  <c r="G1337" i="4"/>
  <c r="G1334" i="4"/>
  <c r="G1331" i="4"/>
  <c r="G1328" i="4"/>
  <c r="G1325" i="4"/>
  <c r="G1322" i="4"/>
  <c r="G1319" i="4"/>
  <c r="G1316" i="4"/>
  <c r="G1303" i="4"/>
  <c r="G1300" i="4"/>
  <c r="G1297" i="4"/>
  <c r="G1294" i="4"/>
  <c r="G1291" i="4"/>
  <c r="G1288" i="4"/>
  <c r="G1285" i="4"/>
  <c r="G1282" i="4"/>
  <c r="G1279" i="4"/>
  <c r="G1276" i="4"/>
  <c r="G1273" i="4"/>
  <c r="G1270" i="4"/>
  <c r="G1267" i="4"/>
  <c r="G1264" i="4"/>
  <c r="G1261" i="4"/>
  <c r="G1258" i="4"/>
  <c r="G1255" i="4"/>
  <c r="G1252" i="4"/>
  <c r="G1249" i="4"/>
  <c r="G1246" i="4"/>
  <c r="G1177" i="4"/>
  <c r="G1636" i="4" s="1"/>
  <c r="G2095" i="4" s="1"/>
  <c r="G2554" i="4" s="1"/>
  <c r="G3013" i="4" s="1"/>
  <c r="G3472" i="4" s="1"/>
  <c r="G1175" i="4"/>
  <c r="G1634" i="4" s="1"/>
  <c r="G2093" i="4" s="1"/>
  <c r="G2552" i="4" s="1"/>
  <c r="G3011" i="4" s="1"/>
  <c r="G3470" i="4" s="1"/>
  <c r="F1173" i="4"/>
  <c r="F1100" i="4"/>
  <c r="F1559" i="4" s="1"/>
  <c r="F2018" i="4" s="1"/>
  <c r="F2477" i="4" s="1"/>
  <c r="F2936" i="4" s="1"/>
  <c r="F3395" i="4" s="1"/>
  <c r="H746" i="4"/>
  <c r="N746" i="4" s="1"/>
  <c r="H744" i="4"/>
  <c r="N744" i="4" s="1"/>
  <c r="H745" i="4"/>
  <c r="N745" i="4" s="1"/>
  <c r="H743" i="4"/>
  <c r="N743" i="4" s="1"/>
  <c r="H733" i="4"/>
  <c r="N733" i="4" s="1"/>
  <c r="H912" i="4"/>
  <c r="N912" i="4" s="1"/>
  <c r="H905" i="4"/>
  <c r="N905" i="4" s="1"/>
  <c r="H903" i="4"/>
  <c r="N903" i="4" s="1"/>
  <c r="H894" i="4"/>
  <c r="N894" i="4" s="1"/>
  <c r="H887" i="4"/>
  <c r="N887" i="4" s="1"/>
  <c r="H885" i="4"/>
  <c r="N885" i="4" s="1"/>
  <c r="H874" i="4"/>
  <c r="N874" i="4" s="1"/>
  <c r="H872" i="4"/>
  <c r="N872" i="4" s="1"/>
  <c r="H870" i="4"/>
  <c r="N870" i="4" s="1"/>
  <c r="H772" i="4"/>
  <c r="N772" i="4" s="1"/>
  <c r="H764" i="4"/>
  <c r="N764" i="4" s="1"/>
  <c r="H717" i="4"/>
  <c r="N717" i="4" s="1"/>
  <c r="H715" i="4"/>
  <c r="N715" i="4" s="1"/>
  <c r="H915" i="4"/>
  <c r="N915" i="4" s="1"/>
  <c r="H913" i="4"/>
  <c r="N913" i="4" s="1"/>
  <c r="H902" i="4"/>
  <c r="N902" i="4" s="1"/>
  <c r="H895" i="4"/>
  <c r="N895" i="4" s="1"/>
  <c r="H886" i="4"/>
  <c r="N886" i="4" s="1"/>
  <c r="H884" i="4"/>
  <c r="N884" i="4" s="1"/>
  <c r="H875" i="4"/>
  <c r="N875" i="4" s="1"/>
  <c r="H871" i="4"/>
  <c r="N871" i="4" s="1"/>
  <c r="H844" i="4"/>
  <c r="N844" i="4" s="1"/>
  <c r="H829" i="4"/>
  <c r="N829" i="4" s="1"/>
  <c r="H812" i="4"/>
  <c r="N812" i="4" s="1"/>
  <c r="H805" i="4"/>
  <c r="N805" i="4" s="1"/>
  <c r="H800" i="4"/>
  <c r="N800" i="4" s="1"/>
  <c r="H795" i="4"/>
  <c r="N795" i="4" s="1"/>
  <c r="H907" i="4"/>
  <c r="N907" i="4" s="1"/>
  <c r="H898" i="4"/>
  <c r="N898" i="4" s="1"/>
  <c r="H889" i="4"/>
  <c r="N889" i="4" s="1"/>
  <c r="H880" i="4"/>
  <c r="N880" i="4" s="1"/>
  <c r="H878" i="4"/>
  <c r="N878" i="4" s="1"/>
  <c r="H876" i="4"/>
  <c r="N876" i="4" s="1"/>
  <c r="H863" i="4"/>
  <c r="N863" i="4" s="1"/>
  <c r="H861" i="4"/>
  <c r="N861" i="4" s="1"/>
  <c r="H859" i="4"/>
  <c r="N859" i="4" s="1"/>
  <c r="H834" i="4"/>
  <c r="N834" i="4" s="1"/>
  <c r="H832" i="4"/>
  <c r="N832" i="4" s="1"/>
  <c r="H830" i="4"/>
  <c r="N830" i="4" s="1"/>
  <c r="H817" i="4"/>
  <c r="N817" i="4" s="1"/>
  <c r="H815" i="4"/>
  <c r="N815" i="4" s="1"/>
  <c r="H808" i="4"/>
  <c r="N808" i="4" s="1"/>
  <c r="H801" i="4"/>
  <c r="N801" i="4" s="1"/>
  <c r="H796" i="4"/>
  <c r="N796" i="4" s="1"/>
  <c r="H789" i="4"/>
  <c r="N789" i="4" s="1"/>
  <c r="H782" i="4"/>
  <c r="N782" i="4" s="1"/>
  <c r="H780" i="4"/>
  <c r="N780" i="4" s="1"/>
  <c r="H776" i="4"/>
  <c r="N776" i="4" s="1"/>
  <c r="H771" i="4"/>
  <c r="N771" i="4" s="1"/>
  <c r="H766" i="4"/>
  <c r="N766" i="4" s="1"/>
  <c r="H846" i="4"/>
  <c r="N846" i="4" s="1"/>
  <c r="H842" i="4"/>
  <c r="N842" i="4" s="1"/>
  <c r="H825" i="4"/>
  <c r="N825" i="4" s="1"/>
  <c r="H770" i="4"/>
  <c r="N770" i="4" s="1"/>
  <c r="H906" i="4"/>
  <c r="N906" i="4" s="1"/>
  <c r="H899" i="4"/>
  <c r="N899" i="4" s="1"/>
  <c r="H897" i="4"/>
  <c r="N897" i="4" s="1"/>
  <c r="H888" i="4"/>
  <c r="N888" i="4" s="1"/>
  <c r="H881" i="4"/>
  <c r="N881" i="4" s="1"/>
  <c r="H879" i="4"/>
  <c r="N879" i="4" s="1"/>
  <c r="H877" i="4"/>
  <c r="N877" i="4" s="1"/>
  <c r="H862" i="4"/>
  <c r="N862" i="4" s="1"/>
  <c r="H860" i="4"/>
  <c r="N860" i="4" s="1"/>
  <c r="H858" i="4"/>
  <c r="N858" i="4" s="1"/>
  <c r="H835" i="4"/>
  <c r="N835" i="4" s="1"/>
  <c r="H833" i="4"/>
  <c r="N833" i="4" s="1"/>
  <c r="H831" i="4"/>
  <c r="N831" i="4" s="1"/>
  <c r="H816" i="4"/>
  <c r="N816" i="4" s="1"/>
  <c r="H814" i="4"/>
  <c r="N814" i="4" s="1"/>
  <c r="H809" i="4"/>
  <c r="N809" i="4" s="1"/>
  <c r="H918" i="4"/>
  <c r="N918" i="4" s="1"/>
  <c r="H892" i="4"/>
  <c r="N892" i="4" s="1"/>
  <c r="H845" i="4"/>
  <c r="N845" i="4" s="1"/>
  <c r="H813" i="4"/>
  <c r="N813" i="4" s="1"/>
  <c r="H799" i="4"/>
  <c r="N799" i="4" s="1"/>
  <c r="H774" i="4"/>
  <c r="N774" i="4" s="1"/>
  <c r="H916" i="4"/>
  <c r="N916" i="4" s="1"/>
  <c r="H896" i="4"/>
  <c r="N896" i="4" s="1"/>
  <c r="H806" i="4"/>
  <c r="N806" i="4" s="1"/>
  <c r="H778" i="4"/>
  <c r="N778" i="4" s="1"/>
  <c r="H807" i="4"/>
  <c r="N807" i="4" s="1"/>
  <c r="H797" i="4"/>
  <c r="N797" i="4" s="1"/>
  <c r="H790" i="4"/>
  <c r="N790" i="4" s="1"/>
  <c r="H788" i="4"/>
  <c r="N788" i="4" s="1"/>
  <c r="H783" i="4"/>
  <c r="N783" i="4" s="1"/>
  <c r="H781" i="4"/>
  <c r="N781" i="4" s="1"/>
  <c r="H779" i="4"/>
  <c r="N779" i="4" s="1"/>
  <c r="H777" i="4"/>
  <c r="N777" i="4" s="1"/>
  <c r="H767" i="4"/>
  <c r="N767" i="4" s="1"/>
  <c r="H920" i="4"/>
  <c r="N920" i="4" s="1"/>
  <c r="H910" i="4"/>
  <c r="N910" i="4" s="1"/>
  <c r="H908" i="4"/>
  <c r="N908" i="4" s="1"/>
  <c r="H901" i="4"/>
  <c r="N901" i="4" s="1"/>
  <c r="H890" i="4"/>
  <c r="N890" i="4" s="1"/>
  <c r="H883" i="4"/>
  <c r="N883" i="4" s="1"/>
  <c r="H866" i="4"/>
  <c r="N866" i="4" s="1"/>
  <c r="H841" i="4"/>
  <c r="N841" i="4" s="1"/>
  <c r="H839" i="4"/>
  <c r="N839" i="4" s="1"/>
  <c r="H820" i="4"/>
  <c r="N820" i="4" s="1"/>
  <c r="H802" i="4"/>
  <c r="N802" i="4" s="1"/>
  <c r="H794" i="4"/>
  <c r="N794" i="4" s="1"/>
  <c r="H792" i="4"/>
  <c r="N792" i="4" s="1"/>
  <c r="H762" i="4"/>
  <c r="N762" i="4" s="1"/>
  <c r="H843" i="4"/>
  <c r="N843" i="4" s="1"/>
  <c r="H828" i="4"/>
  <c r="N828" i="4" s="1"/>
  <c r="H826" i="4"/>
  <c r="N826" i="4" s="1"/>
  <c r="H824" i="4"/>
  <c r="N824" i="4" s="1"/>
  <c r="H804" i="4"/>
  <c r="N804" i="4" s="1"/>
  <c r="H787" i="4"/>
  <c r="N787" i="4" s="1"/>
  <c r="H785" i="4"/>
  <c r="N785" i="4" s="1"/>
  <c r="H769" i="4"/>
  <c r="N769" i="4" s="1"/>
  <c r="H919" i="4"/>
  <c r="N919" i="4" s="1"/>
  <c r="H917" i="4"/>
  <c r="N917" i="4" s="1"/>
  <c r="H911" i="4"/>
  <c r="N911" i="4" s="1"/>
  <c r="H891" i="4"/>
  <c r="N891" i="4" s="1"/>
  <c r="H882" i="4"/>
  <c r="N882" i="4" s="1"/>
  <c r="H869" i="4"/>
  <c r="N869" i="4" s="1"/>
  <c r="H867" i="4"/>
  <c r="N867" i="4" s="1"/>
  <c r="H865" i="4"/>
  <c r="N865" i="4" s="1"/>
  <c r="H840" i="4"/>
  <c r="N840" i="4" s="1"/>
  <c r="H838" i="4"/>
  <c r="N838" i="4" s="1"/>
  <c r="H836" i="4"/>
  <c r="N836" i="4" s="1"/>
  <c r="H823" i="4"/>
  <c r="N823" i="4" s="1"/>
  <c r="H821" i="4"/>
  <c r="N821" i="4" s="1"/>
  <c r="H810" i="4"/>
  <c r="N810" i="4" s="1"/>
  <c r="H803" i="4"/>
  <c r="N803" i="4" s="1"/>
  <c r="H798" i="4"/>
  <c r="N798" i="4" s="1"/>
  <c r="H793" i="4"/>
  <c r="N793" i="4" s="1"/>
  <c r="H784" i="4"/>
  <c r="N784" i="4" s="1"/>
  <c r="H773" i="4"/>
  <c r="N773" i="4" s="1"/>
  <c r="H768" i="4"/>
  <c r="N768" i="4" s="1"/>
  <c r="H763" i="4"/>
  <c r="N763" i="4" s="1"/>
  <c r="H914" i="4"/>
  <c r="N914" i="4" s="1"/>
  <c r="H819" i="4"/>
  <c r="N819" i="4" s="1"/>
  <c r="H791" i="4"/>
  <c r="N791" i="4" s="1"/>
  <c r="H827" i="4"/>
  <c r="N827" i="4" s="1"/>
  <c r="H873" i="4"/>
  <c r="N873" i="4" s="1"/>
  <c r="H909" i="4"/>
  <c r="N909" i="4" s="1"/>
  <c r="H837" i="4"/>
  <c r="N837" i="4" s="1"/>
  <c r="H786" i="4"/>
  <c r="N786" i="4" s="1"/>
  <c r="H822" i="4"/>
  <c r="N822" i="4" s="1"/>
  <c r="H868" i="4"/>
  <c r="N868" i="4" s="1"/>
  <c r="H904" i="4"/>
  <c r="N904" i="4" s="1"/>
  <c r="H775" i="4"/>
  <c r="N775" i="4" s="1"/>
  <c r="H811" i="4"/>
  <c r="N811" i="4" s="1"/>
  <c r="H857" i="4"/>
  <c r="N857" i="4" s="1"/>
  <c r="H893" i="4"/>
  <c r="N893" i="4" s="1"/>
  <c r="H921" i="4"/>
  <c r="N921" i="4" s="1"/>
  <c r="H765" i="4"/>
  <c r="N765" i="4" s="1"/>
  <c r="H818" i="4"/>
  <c r="N818" i="4" s="1"/>
  <c r="H864" i="4"/>
  <c r="N864" i="4" s="1"/>
  <c r="H900" i="4"/>
  <c r="N900" i="4" s="1"/>
  <c r="H922" i="4"/>
  <c r="N922" i="4" s="1"/>
  <c r="H718" i="4"/>
  <c r="N718" i="4" s="1"/>
  <c r="H716" i="4"/>
  <c r="N716" i="4" s="1"/>
  <c r="H713" i="4"/>
  <c r="N713" i="4" s="1"/>
  <c r="H712" i="4"/>
  <c r="N712" i="4" s="1"/>
  <c r="H710" i="4"/>
  <c r="N710" i="4" s="1"/>
  <c r="H714" i="4"/>
  <c r="N714" i="4" s="1"/>
  <c r="H711" i="4"/>
  <c r="N711" i="4" s="1"/>
  <c r="H719" i="4"/>
  <c r="N719" i="4" s="1"/>
  <c r="H641" i="4"/>
  <c r="H639" i="4"/>
  <c r="N639" i="4" s="1"/>
  <c r="H642" i="4"/>
  <c r="N642" i="4" s="1"/>
  <c r="H640" i="4"/>
  <c r="N640" i="4" s="1"/>
  <c r="N205" i="4"/>
  <c r="N249" i="4"/>
  <c r="N77" i="4"/>
  <c r="N457" i="4"/>
  <c r="N238" i="4"/>
  <c r="N200" i="4"/>
  <c r="N45" i="4"/>
  <c r="N43" i="4"/>
  <c r="N257" i="4"/>
  <c r="N255" i="4"/>
  <c r="N198" i="4"/>
  <c r="N106" i="4"/>
  <c r="N274" i="4"/>
  <c r="N213" i="4"/>
  <c r="N156" i="4"/>
  <c r="N154" i="4"/>
  <c r="N139" i="4"/>
  <c r="N122" i="4"/>
  <c r="N83" i="4"/>
  <c r="N23" i="4"/>
  <c r="I464" i="4"/>
  <c r="N267" i="4"/>
  <c r="N263" i="4"/>
  <c r="N259" i="4"/>
  <c r="N246" i="4"/>
  <c r="N231" i="4"/>
  <c r="N219" i="4"/>
  <c r="N204" i="4"/>
  <c r="N202" i="4"/>
  <c r="N189" i="4"/>
  <c r="N134" i="4"/>
  <c r="N113" i="4"/>
  <c r="N33" i="4"/>
  <c r="N287" i="4"/>
  <c r="N207" i="4"/>
  <c r="N78" i="4"/>
  <c r="N195" i="4"/>
  <c r="N180" i="4"/>
  <c r="N162" i="4"/>
  <c r="N101" i="4"/>
  <c r="N73" i="4"/>
  <c r="N42" i="4"/>
  <c r="N31" i="4"/>
  <c r="N24" i="4"/>
  <c r="N266" i="4"/>
  <c r="N120" i="4"/>
  <c r="N64" i="4"/>
  <c r="N288" i="4"/>
  <c r="N286" i="4"/>
  <c r="N234" i="4"/>
  <c r="N232" i="4"/>
  <c r="N187" i="4"/>
  <c r="N171" i="4"/>
  <c r="N91" i="4"/>
  <c r="N48" i="4"/>
  <c r="N40" i="4"/>
  <c r="N34" i="4"/>
  <c r="N18" i="4"/>
  <c r="N260" i="4"/>
  <c r="N191" i="4"/>
  <c r="N245" i="4"/>
  <c r="N228" i="4"/>
  <c r="N183" i="4"/>
  <c r="N157" i="4"/>
  <c r="N140" i="4"/>
  <c r="N125" i="4"/>
  <c r="N114" i="4"/>
  <c r="N102" i="4"/>
  <c r="N95" i="4"/>
  <c r="N79" i="4"/>
  <c r="N61" i="4"/>
  <c r="N32" i="4"/>
  <c r="N27" i="4"/>
  <c r="N237" i="4"/>
  <c r="N173" i="4"/>
  <c r="N108" i="4"/>
  <c r="N36" i="4"/>
  <c r="N284" i="4"/>
  <c r="N235" i="4"/>
  <c r="N201" i="4"/>
  <c r="N179" i="4"/>
  <c r="N174" i="4"/>
  <c r="N161" i="4"/>
  <c r="N136" i="4"/>
  <c r="N100" i="4"/>
  <c r="N72" i="4"/>
  <c r="N220" i="4"/>
  <c r="N168" i="4"/>
  <c r="N273" i="4"/>
  <c r="N250" i="4"/>
  <c r="N248" i="4"/>
  <c r="N243" i="4"/>
  <c r="N208" i="4"/>
  <c r="N197" i="4"/>
  <c r="N186" i="4"/>
  <c r="N177" i="4"/>
  <c r="N151" i="4"/>
  <c r="N149" i="4"/>
  <c r="N126" i="4"/>
  <c r="N96" i="4"/>
  <c r="N66" i="4"/>
  <c r="N58" i="4"/>
  <c r="N47" i="4"/>
  <c r="N30" i="4"/>
  <c r="N28" i="4"/>
  <c r="N13" i="4"/>
  <c r="N150" i="4"/>
  <c r="N84" i="4"/>
  <c r="N192" i="4"/>
  <c r="H256" i="4"/>
  <c r="N256" i="4" s="1"/>
  <c r="H251" i="4"/>
  <c r="N251" i="4" s="1"/>
  <c r="H240" i="4"/>
  <c r="N240" i="4" s="1"/>
  <c r="H225" i="4"/>
  <c r="N225" i="4" s="1"/>
  <c r="H210" i="4"/>
  <c r="N210" i="4" s="1"/>
  <c r="H188" i="4"/>
  <c r="N188" i="4" s="1"/>
  <c r="H159" i="4"/>
  <c r="N159" i="4" s="1"/>
  <c r="H153" i="4"/>
  <c r="N153" i="4" s="1"/>
  <c r="H146" i="4"/>
  <c r="N146" i="4" s="1"/>
  <c r="H138" i="4"/>
  <c r="N138" i="4" s="1"/>
  <c r="H132" i="4"/>
  <c r="N132" i="4" s="1"/>
  <c r="H123" i="4"/>
  <c r="N123" i="4" s="1"/>
  <c r="H104" i="4"/>
  <c r="N104" i="4" s="1"/>
  <c r="H90" i="4"/>
  <c r="N90" i="4" s="1"/>
  <c r="H75" i="4"/>
  <c r="N75" i="4" s="1"/>
  <c r="H39" i="4"/>
  <c r="N39" i="4" s="1"/>
  <c r="H56" i="4"/>
  <c r="N56" i="4" s="1"/>
  <c r="H272" i="4"/>
  <c r="N272" i="4" s="1"/>
  <c r="H218" i="4"/>
  <c r="N218" i="4" s="1"/>
  <c r="N164" i="4"/>
  <c r="N116" i="4"/>
  <c r="H44" i="4"/>
  <c r="N44" i="4" s="1"/>
  <c r="H26" i="4"/>
  <c r="N26" i="4" s="1"/>
  <c r="H20" i="4"/>
  <c r="N20" i="4" s="1"/>
  <c r="H254" i="4"/>
  <c r="N254" i="4" s="1"/>
  <c r="N182" i="4"/>
  <c r="H158" i="4"/>
  <c r="N158" i="4" s="1"/>
  <c r="H128" i="4"/>
  <c r="N128" i="4" s="1"/>
  <c r="H74" i="4"/>
  <c r="N74" i="4" s="1"/>
  <c r="H68" i="4"/>
  <c r="N68" i="4" s="1"/>
  <c r="H62" i="4"/>
  <c r="N62" i="4" s="1"/>
  <c r="H50" i="4"/>
  <c r="N50" i="4" s="1"/>
  <c r="N269" i="4"/>
  <c r="H236" i="4"/>
  <c r="N236" i="4" s="1"/>
  <c r="H170" i="4"/>
  <c r="N170" i="4" s="1"/>
  <c r="H152" i="4"/>
  <c r="N152" i="4" s="1"/>
  <c r="H110" i="4"/>
  <c r="N110" i="4" s="1"/>
  <c r="H98" i="4"/>
  <c r="N98" i="4" s="1"/>
  <c r="H92" i="4"/>
  <c r="N92" i="4" s="1"/>
  <c r="H86" i="4"/>
  <c r="N86" i="4" s="1"/>
  <c r="H38" i="4"/>
  <c r="N38" i="4" s="1"/>
  <c r="H14" i="4"/>
  <c r="N14" i="4" s="1"/>
  <c r="H262" i="4"/>
  <c r="N262" i="4" s="1"/>
  <c r="H12" i="4"/>
  <c r="N12" i="4" s="1"/>
  <c r="N270" i="4"/>
  <c r="H265" i="4"/>
  <c r="N265" i="4" s="1"/>
  <c r="N241" i="4"/>
  <c r="H230" i="4"/>
  <c r="N230" i="4" s="1"/>
  <c r="N215" i="4"/>
  <c r="N193" i="4"/>
  <c r="N124" i="4"/>
  <c r="N35" i="4"/>
  <c r="N264" i="4"/>
  <c r="H268" i="4"/>
  <c r="N268" i="4" s="1"/>
  <c r="N252" i="4"/>
  <c r="N221" i="4"/>
  <c r="N172" i="4"/>
  <c r="N10" i="4"/>
  <c r="N285" i="4"/>
  <c r="N271" i="4"/>
  <c r="N258" i="4"/>
  <c r="N253" i="4"/>
  <c r="N227" i="4"/>
  <c r="N216" i="4"/>
  <c r="N211" i="4"/>
  <c r="N175" i="4"/>
  <c r="H60" i="4"/>
  <c r="N60" i="4" s="1"/>
  <c r="N222" i="4"/>
  <c r="H233" i="4"/>
  <c r="N233" i="4" s="1"/>
  <c r="N223" i="4"/>
  <c r="N206" i="4"/>
  <c r="H203" i="4"/>
  <c r="N203" i="4" s="1"/>
  <c r="N167" i="4"/>
  <c r="N155" i="4"/>
  <c r="H133" i="4"/>
  <c r="N133" i="4" s="1"/>
  <c r="N130" i="4"/>
  <c r="N107" i="4"/>
  <c r="N52" i="4"/>
  <c r="N29" i="4"/>
  <c r="N17" i="4"/>
  <c r="N244" i="4"/>
  <c r="H239" i="4"/>
  <c r="N239" i="4" s="1"/>
  <c r="N226" i="4"/>
  <c r="H224" i="4"/>
  <c r="N224" i="4" s="1"/>
  <c r="N214" i="4"/>
  <c r="N212" i="4"/>
  <c r="H209" i="4"/>
  <c r="N209" i="4" s="1"/>
  <c r="N196" i="4"/>
  <c r="N194" i="4"/>
  <c r="H181" i="4"/>
  <c r="N181" i="4" s="1"/>
  <c r="N141" i="4"/>
  <c r="N137" i="4"/>
  <c r="N135" i="4"/>
  <c r="N82" i="4"/>
  <c r="N81" i="4"/>
  <c r="N80" i="4"/>
  <c r="N53" i="4"/>
  <c r="N247" i="4"/>
  <c r="H242" i="4"/>
  <c r="N242" i="4" s="1"/>
  <c r="N229" i="4"/>
  <c r="N217" i="4"/>
  <c r="N199" i="4"/>
  <c r="H176" i="4"/>
  <c r="N176" i="4" s="1"/>
  <c r="N143" i="4"/>
  <c r="N119" i="4"/>
  <c r="N99" i="4"/>
  <c r="N89" i="4"/>
  <c r="N70" i="4"/>
  <c r="N65" i="4"/>
  <c r="N63" i="4"/>
  <c r="N54" i="4"/>
  <c r="H19" i="4"/>
  <c r="N19" i="4" s="1"/>
  <c r="H169" i="4"/>
  <c r="N169" i="4" s="1"/>
  <c r="N160" i="4"/>
  <c r="N142" i="4"/>
  <c r="H121" i="4"/>
  <c r="N121" i="4" s="1"/>
  <c r="N112" i="4"/>
  <c r="N111" i="4"/>
  <c r="N105" i="4"/>
  <c r="H103" i="4"/>
  <c r="N103" i="4" s="1"/>
  <c r="H97" i="4"/>
  <c r="N97" i="4" s="1"/>
  <c r="N88" i="4"/>
  <c r="N87" i="4"/>
  <c r="N51" i="4"/>
  <c r="H49" i="4"/>
  <c r="N49" i="4" s="1"/>
  <c r="H25" i="4"/>
  <c r="N25" i="4" s="1"/>
  <c r="N190" i="4"/>
  <c r="N185" i="4"/>
  <c r="N184" i="4"/>
  <c r="N166" i="4"/>
  <c r="N148" i="4"/>
  <c r="N131" i="4"/>
  <c r="N129" i="4"/>
  <c r="H127" i="4"/>
  <c r="N127" i="4" s="1"/>
  <c r="N118" i="4"/>
  <c r="H109" i="4"/>
  <c r="N109" i="4" s="1"/>
  <c r="H85" i="4"/>
  <c r="N85" i="4" s="1"/>
  <c r="N71" i="4"/>
  <c r="N69" i="4"/>
  <c r="H67" i="4"/>
  <c r="N67" i="4" s="1"/>
  <c r="N59" i="4"/>
  <c r="N57" i="4"/>
  <c r="H55" i="4"/>
  <c r="N55" i="4" s="1"/>
  <c r="N41" i="4"/>
  <c r="H37" i="4"/>
  <c r="N37" i="4" s="1"/>
  <c r="N16" i="4"/>
  <c r="N15" i="4"/>
  <c r="N11" i="4"/>
  <c r="N178" i="4"/>
  <c r="N165" i="4"/>
  <c r="H163" i="4"/>
  <c r="N163" i="4" s="1"/>
  <c r="N147" i="4"/>
  <c r="H145" i="4"/>
  <c r="N145" i="4" s="1"/>
  <c r="N117" i="4"/>
  <c r="H115" i="4"/>
  <c r="N115" i="4" s="1"/>
  <c r="N94" i="4"/>
  <c r="N93" i="4"/>
  <c r="N76" i="4"/>
  <c r="N46" i="4"/>
  <c r="N22" i="4"/>
  <c r="N21" i="4"/>
  <c r="P22" i="2"/>
  <c r="S22" i="2" s="1"/>
  <c r="P19" i="2"/>
  <c r="S19" i="2" s="1"/>
  <c r="P17" i="2"/>
  <c r="S17" i="2" s="1"/>
  <c r="P11" i="2"/>
  <c r="S11" i="2" s="1"/>
  <c r="P30" i="2"/>
  <c r="S30" i="2" s="1"/>
  <c r="P24" i="2"/>
  <c r="S24" i="2" s="1"/>
  <c r="P20" i="2"/>
  <c r="S20" i="2" s="1"/>
  <c r="P15" i="2"/>
  <c r="S15" i="2" s="1"/>
  <c r="P23" i="2"/>
  <c r="S23" i="2" s="1"/>
  <c r="P14" i="2"/>
  <c r="S14" i="2" s="1"/>
  <c r="P13" i="2"/>
  <c r="S13" i="2" s="1"/>
  <c r="P33" i="2"/>
  <c r="S33" i="2" s="1"/>
  <c r="P31" i="2"/>
  <c r="S31" i="2" s="1"/>
  <c r="P21" i="2"/>
  <c r="S21" i="2" s="1"/>
  <c r="P18" i="2"/>
  <c r="S18" i="2" s="1"/>
  <c r="P12" i="2"/>
  <c r="S12" i="2" s="1"/>
  <c r="P16" i="2"/>
  <c r="S16" i="2" s="1"/>
  <c r="S10" i="2"/>
  <c r="H3530" i="4" l="1"/>
  <c r="N3530" i="4" s="1"/>
  <c r="H3517" i="4"/>
  <c r="N3517" i="4" s="1"/>
  <c r="H3535" i="4"/>
  <c r="N3535" i="4" s="1"/>
  <c r="H3060" i="4"/>
  <c r="N3060" i="4" s="1"/>
  <c r="F3519" i="4"/>
  <c r="H3519" i="4" s="1"/>
  <c r="N3519" i="4" s="1"/>
  <c r="H3078" i="4"/>
  <c r="N3078" i="4" s="1"/>
  <c r="F3537" i="4"/>
  <c r="H3537" i="4" s="1"/>
  <c r="N3537" i="4" s="1"/>
  <c r="H3522" i="4"/>
  <c r="N3522" i="4" s="1"/>
  <c r="H3074" i="4"/>
  <c r="N3074" i="4" s="1"/>
  <c r="F3533" i="4"/>
  <c r="H3533" i="4" s="1"/>
  <c r="N3533" i="4" s="1"/>
  <c r="H3038" i="4"/>
  <c r="N3038" i="4" s="1"/>
  <c r="F3497" i="4"/>
  <c r="H3497" i="4" s="1"/>
  <c r="N3497" i="4" s="1"/>
  <c r="H3470" i="4"/>
  <c r="N3470" i="4" s="1"/>
  <c r="H3500" i="4"/>
  <c r="N3500" i="4" s="1"/>
  <c r="H3465" i="4"/>
  <c r="N3465" i="4" s="1"/>
  <c r="H3472" i="4"/>
  <c r="N3472" i="4" s="1"/>
  <c r="H3062" i="4"/>
  <c r="N3062" i="4" s="1"/>
  <c r="F3521" i="4"/>
  <c r="H3521" i="4" s="1"/>
  <c r="N3521" i="4" s="1"/>
  <c r="H3080" i="4"/>
  <c r="N3080" i="4" s="1"/>
  <c r="F3539" i="4"/>
  <c r="H3539" i="4" s="1"/>
  <c r="N3539" i="4" s="1"/>
  <c r="H3072" i="4"/>
  <c r="N3072" i="4" s="1"/>
  <c r="F3531" i="4"/>
  <c r="H3531" i="4" s="1"/>
  <c r="N3531" i="4" s="1"/>
  <c r="H3028" i="4"/>
  <c r="N3028" i="4" s="1"/>
  <c r="F3487" i="4"/>
  <c r="H3487" i="4" s="1"/>
  <c r="N3487" i="4" s="1"/>
  <c r="H3524" i="4"/>
  <c r="N3524" i="4" s="1"/>
  <c r="H2614" i="4"/>
  <c r="N2614" i="4" s="1"/>
  <c r="F3073" i="4"/>
  <c r="H3058" i="4"/>
  <c r="N3058" i="4" s="1"/>
  <c r="H3076" i="4"/>
  <c r="N3076" i="4" s="1"/>
  <c r="H3071" i="4"/>
  <c r="N3071" i="4" s="1"/>
  <c r="H3063" i="4"/>
  <c r="N3063" i="4" s="1"/>
  <c r="H2556" i="4"/>
  <c r="N2556" i="4" s="1"/>
  <c r="F3015" i="4"/>
  <c r="H3011" i="4"/>
  <c r="N3011" i="4" s="1"/>
  <c r="H3041" i="4"/>
  <c r="N3041" i="4" s="1"/>
  <c r="H3006" i="4"/>
  <c r="N3006" i="4" s="1"/>
  <c r="H3013" i="4"/>
  <c r="N3013" i="4" s="1"/>
  <c r="H3065" i="4"/>
  <c r="N3065" i="4" s="1"/>
  <c r="H2606" i="4"/>
  <c r="N2606" i="4" s="1"/>
  <c r="H2615" i="4"/>
  <c r="N2615" i="4" s="1"/>
  <c r="H2579" i="4"/>
  <c r="N2579" i="4" s="1"/>
  <c r="H2547" i="4"/>
  <c r="N2547" i="4" s="1"/>
  <c r="H2554" i="4"/>
  <c r="N2554" i="4" s="1"/>
  <c r="H2603" i="4"/>
  <c r="N2603" i="4" s="1"/>
  <c r="H2621" i="4"/>
  <c r="N2621" i="4" s="1"/>
  <c r="H2613" i="4"/>
  <c r="N2613" i="4" s="1"/>
  <c r="H2601" i="4"/>
  <c r="N2601" i="4" s="1"/>
  <c r="H2619" i="4"/>
  <c r="N2619" i="4" s="1"/>
  <c r="H2599" i="4"/>
  <c r="N2599" i="4" s="1"/>
  <c r="H2617" i="4"/>
  <c r="N2617" i="4" s="1"/>
  <c r="H2612" i="4"/>
  <c r="N2612" i="4" s="1"/>
  <c r="H2604" i="4"/>
  <c r="N2604" i="4" s="1"/>
  <c r="H2552" i="4"/>
  <c r="N2552" i="4" s="1"/>
  <c r="H2582" i="4"/>
  <c r="N2582" i="4" s="1"/>
  <c r="H2093" i="4"/>
  <c r="N2093" i="4" s="1"/>
  <c r="H2153" i="4"/>
  <c r="N2153" i="4" s="1"/>
  <c r="H2144" i="4"/>
  <c r="N2144" i="4" s="1"/>
  <c r="H2162" i="4"/>
  <c r="N2162" i="4" s="1"/>
  <c r="H2154" i="4"/>
  <c r="N2154" i="4" s="1"/>
  <c r="H2155" i="4"/>
  <c r="N2155" i="4" s="1"/>
  <c r="H2142" i="4"/>
  <c r="N2142" i="4" s="1"/>
  <c r="H2160" i="4"/>
  <c r="N2160" i="4" s="1"/>
  <c r="H1637" i="4"/>
  <c r="N1637" i="4" s="1"/>
  <c r="F2096" i="4"/>
  <c r="H1684" i="4"/>
  <c r="N1684" i="4" s="1"/>
  <c r="F2143" i="4"/>
  <c r="H1702" i="4"/>
  <c r="N1702" i="4" s="1"/>
  <c r="F2161" i="4"/>
  <c r="H2156" i="4"/>
  <c r="N2156" i="4" s="1"/>
  <c r="H2120" i="4"/>
  <c r="N2120" i="4" s="1"/>
  <c r="H1689" i="4"/>
  <c r="N1689" i="4" s="1"/>
  <c r="F2148" i="4"/>
  <c r="H1687" i="4"/>
  <c r="N1687" i="4" s="1"/>
  <c r="F2146" i="4"/>
  <c r="H1682" i="4"/>
  <c r="N1682" i="4" s="1"/>
  <c r="F2141" i="4"/>
  <c r="H1700" i="4"/>
  <c r="N1700" i="4" s="1"/>
  <c r="F2159" i="4"/>
  <c r="H1663" i="4"/>
  <c r="N1663" i="4" s="1"/>
  <c r="F2122" i="4"/>
  <c r="H1692" i="4"/>
  <c r="N1692" i="4" s="1"/>
  <c r="F2151" i="4"/>
  <c r="H2123" i="4"/>
  <c r="N2123" i="4" s="1"/>
  <c r="H1631" i="4"/>
  <c r="N1631" i="4" s="1"/>
  <c r="F2090" i="4"/>
  <c r="H2088" i="4"/>
  <c r="N2088" i="4" s="1"/>
  <c r="H2095" i="4"/>
  <c r="N2095" i="4" s="1"/>
  <c r="H1690" i="4"/>
  <c r="N1690" i="4" s="1"/>
  <c r="F2149" i="4"/>
  <c r="H1557" i="4"/>
  <c r="N1557" i="4" s="1"/>
  <c r="F2016" i="4"/>
  <c r="H1633" i="4"/>
  <c r="N1633" i="4" s="1"/>
  <c r="F2092" i="4"/>
  <c r="H1662" i="4"/>
  <c r="N1662" i="4" s="1"/>
  <c r="F2121" i="4"/>
  <c r="H1693" i="4"/>
  <c r="N1693" i="4" s="1"/>
  <c r="F2152" i="4"/>
  <c r="H2147" i="4"/>
  <c r="N2147" i="4" s="1"/>
  <c r="H1680" i="4"/>
  <c r="N1680" i="4" s="1"/>
  <c r="F2139" i="4"/>
  <c r="H1698" i="4"/>
  <c r="N1698" i="4" s="1"/>
  <c r="F2157" i="4"/>
  <c r="H1691" i="4"/>
  <c r="N1691" i="4" s="1"/>
  <c r="F2150" i="4"/>
  <c r="H2140" i="4"/>
  <c r="N2140" i="4" s="1"/>
  <c r="H2158" i="4"/>
  <c r="N2158" i="4" s="1"/>
  <c r="H2145" i="4"/>
  <c r="N2145" i="4" s="1"/>
  <c r="H1681" i="4"/>
  <c r="N1681" i="4" s="1"/>
  <c r="H1699" i="4"/>
  <c r="N1699" i="4" s="1"/>
  <c r="H1694" i="4"/>
  <c r="N1694" i="4" s="1"/>
  <c r="H1686" i="4"/>
  <c r="N1686" i="4" s="1"/>
  <c r="H1685" i="4"/>
  <c r="N1685" i="4" s="1"/>
  <c r="H1703" i="4"/>
  <c r="N1703" i="4" s="1"/>
  <c r="H1695" i="4"/>
  <c r="N1695" i="4" s="1"/>
  <c r="H1696" i="4"/>
  <c r="N1696" i="4" s="1"/>
  <c r="H1683" i="4"/>
  <c r="N1683" i="4" s="1"/>
  <c r="H1701" i="4"/>
  <c r="N1701" i="4" s="1"/>
  <c r="H1173" i="4"/>
  <c r="N1173" i="4" s="1"/>
  <c r="F1632" i="4"/>
  <c r="G1714" i="4"/>
  <c r="G2173" i="4" s="1"/>
  <c r="G2632" i="4" s="1"/>
  <c r="G3091" i="4" s="1"/>
  <c r="G3550" i="4" s="1"/>
  <c r="G1732" i="4"/>
  <c r="G2191" i="4" s="1"/>
  <c r="G2650" i="4" s="1"/>
  <c r="G3109" i="4" s="1"/>
  <c r="G3568" i="4" s="1"/>
  <c r="G1750" i="4"/>
  <c r="G2209" i="4" s="1"/>
  <c r="G2668" i="4" s="1"/>
  <c r="G3127" i="4" s="1"/>
  <c r="G3586" i="4" s="1"/>
  <c r="G1778" i="4"/>
  <c r="G2237" i="4" s="1"/>
  <c r="G2696" i="4" s="1"/>
  <c r="G3155" i="4" s="1"/>
  <c r="G3614" i="4" s="1"/>
  <c r="G1796" i="4"/>
  <c r="G2255" i="4" s="1"/>
  <c r="G2714" i="4" s="1"/>
  <c r="G3173" i="4" s="1"/>
  <c r="G3632" i="4" s="1"/>
  <c r="G1814" i="4"/>
  <c r="G2273" i="4" s="1"/>
  <c r="G2732" i="4" s="1"/>
  <c r="G3191" i="4" s="1"/>
  <c r="G3650" i="4" s="1"/>
  <c r="G1832" i="4"/>
  <c r="G2291" i="4" s="1"/>
  <c r="G2750" i="4" s="1"/>
  <c r="G3209" i="4" s="1"/>
  <c r="G3668" i="4" s="1"/>
  <c r="B1838" i="4"/>
  <c r="B2297" i="4" s="1"/>
  <c r="B2756" i="4" s="1"/>
  <c r="B3215" i="4" s="1"/>
  <c r="B3674" i="4" s="1"/>
  <c r="D1813" i="4"/>
  <c r="D2272" i="4" s="1"/>
  <c r="D2731" i="4" s="1"/>
  <c r="D3190" i="4" s="1"/>
  <c r="D3649" i="4" s="1"/>
  <c r="B1823" i="4"/>
  <c r="B2282" i="4" s="1"/>
  <c r="B2741" i="4" s="1"/>
  <c r="B3200" i="4" s="1"/>
  <c r="B3659" i="4" s="1"/>
  <c r="E1832" i="4"/>
  <c r="E2291" i="4" s="1"/>
  <c r="E2750" i="4" s="1"/>
  <c r="E3209" i="4" s="1"/>
  <c r="E3668" i="4" s="1"/>
  <c r="B1714" i="4"/>
  <c r="B2173" i="4" s="1"/>
  <c r="B2632" i="4" s="1"/>
  <c r="B3091" i="4" s="1"/>
  <c r="B3550" i="4" s="1"/>
  <c r="E1723" i="4"/>
  <c r="E2182" i="4" s="1"/>
  <c r="E2641" i="4" s="1"/>
  <c r="E3100" i="4" s="1"/>
  <c r="E3559" i="4" s="1"/>
  <c r="E1735" i="4"/>
  <c r="E2194" i="4" s="1"/>
  <c r="E2653" i="4" s="1"/>
  <c r="E3112" i="4" s="1"/>
  <c r="E3571" i="4" s="1"/>
  <c r="E1747" i="4"/>
  <c r="E2206" i="4" s="1"/>
  <c r="E2665" i="4" s="1"/>
  <c r="E3124" i="4" s="1"/>
  <c r="E3583" i="4" s="1"/>
  <c r="E1759" i="4"/>
  <c r="E2218" i="4" s="1"/>
  <c r="E2677" i="4" s="1"/>
  <c r="E3136" i="4" s="1"/>
  <c r="E3595" i="4" s="1"/>
  <c r="E1781" i="4"/>
  <c r="E2240" i="4" s="1"/>
  <c r="E2699" i="4" s="1"/>
  <c r="E3158" i="4" s="1"/>
  <c r="E3617" i="4" s="1"/>
  <c r="E1793" i="4"/>
  <c r="E2252" i="4" s="1"/>
  <c r="E2711" i="4" s="1"/>
  <c r="E3170" i="4" s="1"/>
  <c r="E3629" i="4" s="1"/>
  <c r="F1717" i="4"/>
  <c r="F1787" i="4"/>
  <c r="F2246" i="4" s="1"/>
  <c r="F2705" i="4" s="1"/>
  <c r="F3164" i="4" s="1"/>
  <c r="F3623" i="4" s="1"/>
  <c r="G1835" i="4"/>
  <c r="G2294" i="4" s="1"/>
  <c r="G2753" i="4" s="1"/>
  <c r="G3212" i="4" s="1"/>
  <c r="G3671" i="4" s="1"/>
  <c r="D1832" i="4"/>
  <c r="D2291" i="4" s="1"/>
  <c r="D2750" i="4" s="1"/>
  <c r="D3209" i="4" s="1"/>
  <c r="D3668" i="4" s="1"/>
  <c r="B1785" i="4"/>
  <c r="B2244" i="4" s="1"/>
  <c r="B2703" i="4" s="1"/>
  <c r="B3162" i="4" s="1"/>
  <c r="B3621" i="4" s="1"/>
  <c r="E1807" i="4"/>
  <c r="E2266" i="4" s="1"/>
  <c r="E2725" i="4" s="1"/>
  <c r="E3184" i="4" s="1"/>
  <c r="E3643" i="4" s="1"/>
  <c r="E1819" i="4"/>
  <c r="E2278" i="4" s="1"/>
  <c r="E2737" i="4" s="1"/>
  <c r="E3196" i="4" s="1"/>
  <c r="E3655" i="4" s="1"/>
  <c r="D1830" i="4"/>
  <c r="D2289" i="4" s="1"/>
  <c r="D2748" i="4" s="1"/>
  <c r="D3207" i="4" s="1"/>
  <c r="D3666" i="4" s="1"/>
  <c r="B1713" i="4"/>
  <c r="B2172" i="4" s="1"/>
  <c r="B2631" i="4" s="1"/>
  <c r="B3090" i="4" s="1"/>
  <c r="B3549" i="4" s="1"/>
  <c r="B1725" i="4"/>
  <c r="B2184" i="4" s="1"/>
  <c r="B2643" i="4" s="1"/>
  <c r="B3102" i="4" s="1"/>
  <c r="B3561" i="4" s="1"/>
  <c r="B1737" i="4"/>
  <c r="B2196" i="4" s="1"/>
  <c r="B2655" i="4" s="1"/>
  <c r="B3114" i="4" s="1"/>
  <c r="B3573" i="4" s="1"/>
  <c r="E1746" i="4"/>
  <c r="E2205" i="4" s="1"/>
  <c r="E2664" i="4" s="1"/>
  <c r="E3123" i="4" s="1"/>
  <c r="E3582" i="4" s="1"/>
  <c r="D1757" i="4"/>
  <c r="D2216" i="4" s="1"/>
  <c r="D2675" i="4" s="1"/>
  <c r="D3134" i="4" s="1"/>
  <c r="D3593" i="4" s="1"/>
  <c r="B1777" i="4"/>
  <c r="B2236" i="4" s="1"/>
  <c r="B2695" i="4" s="1"/>
  <c r="B3154" i="4" s="1"/>
  <c r="B3613" i="4" s="1"/>
  <c r="E1786" i="4"/>
  <c r="E2245" i="4" s="1"/>
  <c r="E2704" i="4" s="1"/>
  <c r="E3163" i="4" s="1"/>
  <c r="E3622" i="4" s="1"/>
  <c r="E1798" i="4"/>
  <c r="E2257" i="4" s="1"/>
  <c r="E2716" i="4" s="1"/>
  <c r="E3175" i="4" s="1"/>
  <c r="E3634" i="4" s="1"/>
  <c r="F1796" i="4"/>
  <c r="F2255" i="4" s="1"/>
  <c r="B1824" i="4"/>
  <c r="B2283" i="4" s="1"/>
  <c r="B2742" i="4" s="1"/>
  <c r="B3201" i="4" s="1"/>
  <c r="B3660" i="4" s="1"/>
  <c r="D1729" i="4"/>
  <c r="D2188" i="4" s="1"/>
  <c r="D2647" i="4" s="1"/>
  <c r="D3106" i="4" s="1"/>
  <c r="D3565" i="4" s="1"/>
  <c r="E1782" i="4"/>
  <c r="E2241" i="4" s="1"/>
  <c r="E2700" i="4" s="1"/>
  <c r="E3159" i="4" s="1"/>
  <c r="E3618" i="4" s="1"/>
  <c r="G1706" i="4"/>
  <c r="G2165" i="4" s="1"/>
  <c r="G1724" i="4"/>
  <c r="G2183" i="4" s="1"/>
  <c r="G1742" i="4"/>
  <c r="G2201" i="4" s="1"/>
  <c r="G1760" i="4"/>
  <c r="G1788" i="4"/>
  <c r="G2247" i="4" s="1"/>
  <c r="G1806" i="4"/>
  <c r="G2265" i="4" s="1"/>
  <c r="G1824" i="4"/>
  <c r="G2283" i="4" s="1"/>
  <c r="E1834" i="4"/>
  <c r="E2293" i="4" s="1"/>
  <c r="E2752" i="4" s="1"/>
  <c r="E3211" i="4" s="1"/>
  <c r="E3670" i="4" s="1"/>
  <c r="D1805" i="4"/>
  <c r="D2264" i="4" s="1"/>
  <c r="D2723" i="4" s="1"/>
  <c r="D3182" i="4" s="1"/>
  <c r="D3641" i="4" s="1"/>
  <c r="D1817" i="4"/>
  <c r="D2276" i="4" s="1"/>
  <c r="D2735" i="4" s="1"/>
  <c r="D3194" i="4" s="1"/>
  <c r="D3653" i="4" s="1"/>
  <c r="B1827" i="4"/>
  <c r="B2286" i="4" s="1"/>
  <c r="B2745" i="4" s="1"/>
  <c r="B3204" i="4" s="1"/>
  <c r="B3663" i="4" s="1"/>
  <c r="B1712" i="4"/>
  <c r="B2171" i="4" s="1"/>
  <c r="B2630" i="4" s="1"/>
  <c r="B3089" i="4" s="1"/>
  <c r="B3548" i="4" s="1"/>
  <c r="B1724" i="4"/>
  <c r="B2183" i="4" s="1"/>
  <c r="B2642" i="4" s="1"/>
  <c r="B3101" i="4" s="1"/>
  <c r="B3560" i="4" s="1"/>
  <c r="B1736" i="4"/>
  <c r="B2195" i="4" s="1"/>
  <c r="B2654" i="4" s="1"/>
  <c r="B3113" i="4" s="1"/>
  <c r="B3572" i="4" s="1"/>
  <c r="B1748" i="4"/>
  <c r="B2207" i="4" s="1"/>
  <c r="B2666" i="4" s="1"/>
  <c r="B3125" i="4" s="1"/>
  <c r="B3584" i="4" s="1"/>
  <c r="B1760" i="4"/>
  <c r="B2219" i="4" s="1"/>
  <c r="B2678" i="4" s="1"/>
  <c r="B3137" i="4" s="1"/>
  <c r="B3596" i="4" s="1"/>
  <c r="B1782" i="4"/>
  <c r="B2241" i="4" s="1"/>
  <c r="B2700" i="4" s="1"/>
  <c r="B3159" i="4" s="1"/>
  <c r="B3618" i="4" s="1"/>
  <c r="E1791" i="4"/>
  <c r="E2250" i="4" s="1"/>
  <c r="E2709" i="4" s="1"/>
  <c r="E3168" i="4" s="1"/>
  <c r="E3627" i="4" s="1"/>
  <c r="F1753" i="4"/>
  <c r="F2212" i="4" s="1"/>
  <c r="F2671" i="4" s="1"/>
  <c r="B1806" i="4"/>
  <c r="B2265" i="4" s="1"/>
  <c r="B2724" i="4" s="1"/>
  <c r="B3183" i="4" s="1"/>
  <c r="B3642" i="4" s="1"/>
  <c r="B1835" i="4"/>
  <c r="B2294" i="4" s="1"/>
  <c r="B2753" i="4" s="1"/>
  <c r="B3212" i="4" s="1"/>
  <c r="B3671" i="4" s="1"/>
  <c r="B1808" i="4"/>
  <c r="B2267" i="4" s="1"/>
  <c r="B2726" i="4" s="1"/>
  <c r="B3185" i="4" s="1"/>
  <c r="B3644" i="4" s="1"/>
  <c r="B1820" i="4"/>
  <c r="B2279" i="4" s="1"/>
  <c r="B2738" i="4" s="1"/>
  <c r="B3197" i="4" s="1"/>
  <c r="B3656" i="4" s="1"/>
  <c r="D1713" i="4"/>
  <c r="D2172" i="4" s="1"/>
  <c r="D2631" i="4" s="1"/>
  <c r="D3090" i="4" s="1"/>
  <c r="D3549" i="4" s="1"/>
  <c r="E1732" i="4"/>
  <c r="E2191" i="4" s="1"/>
  <c r="E2650" i="4" s="1"/>
  <c r="E3109" i="4" s="1"/>
  <c r="E3568" i="4" s="1"/>
  <c r="D1743" i="4"/>
  <c r="D2202" i="4" s="1"/>
  <c r="D2661" i="4" s="1"/>
  <c r="D3120" i="4" s="1"/>
  <c r="D3579" i="4" s="1"/>
  <c r="D1755" i="4"/>
  <c r="D2214" i="4" s="1"/>
  <c r="D2673" i="4" s="1"/>
  <c r="D3132" i="4" s="1"/>
  <c r="D3591" i="4" s="1"/>
  <c r="B1775" i="4"/>
  <c r="B2234" i="4" s="1"/>
  <c r="B2693" i="4" s="1"/>
  <c r="B3152" i="4" s="1"/>
  <c r="B3611" i="4" s="1"/>
  <c r="B1787" i="4"/>
  <c r="B2246" i="4" s="1"/>
  <c r="B2705" i="4" s="1"/>
  <c r="B3164" i="4" s="1"/>
  <c r="B3623" i="4" s="1"/>
  <c r="F1820" i="4"/>
  <c r="F2279" i="4" s="1"/>
  <c r="F2738" i="4" s="1"/>
  <c r="F3197" i="4" s="1"/>
  <c r="F3656" i="4" s="1"/>
  <c r="E1742" i="4"/>
  <c r="E2201" i="4" s="1"/>
  <c r="E2660" i="4" s="1"/>
  <c r="E3119" i="4" s="1"/>
  <c r="E3578" i="4" s="1"/>
  <c r="G1704" i="4"/>
  <c r="G1722" i="4"/>
  <c r="G1740" i="4"/>
  <c r="G1758" i="4"/>
  <c r="G1786" i="4"/>
  <c r="G1804" i="4"/>
  <c r="G1822" i="4"/>
  <c r="D1836" i="4"/>
  <c r="D2295" i="4" s="1"/>
  <c r="D2754" i="4" s="1"/>
  <c r="D3213" i="4" s="1"/>
  <c r="D3672" i="4" s="1"/>
  <c r="B1807" i="4"/>
  <c r="B2266" i="4" s="1"/>
  <c r="B2725" i="4" s="1"/>
  <c r="B3184" i="4" s="1"/>
  <c r="B3643" i="4" s="1"/>
  <c r="B1819" i="4"/>
  <c r="B2278" i="4" s="1"/>
  <c r="B2737" i="4" s="1"/>
  <c r="B3196" i="4" s="1"/>
  <c r="B3655" i="4" s="1"/>
  <c r="B1831" i="4"/>
  <c r="B2290" i="4" s="1"/>
  <c r="B2749" i="4" s="1"/>
  <c r="B3208" i="4" s="1"/>
  <c r="B3667" i="4" s="1"/>
  <c r="D1712" i="4"/>
  <c r="D2171" i="4" s="1"/>
  <c r="D2630" i="4" s="1"/>
  <c r="D3089" i="4" s="1"/>
  <c r="D3548" i="4" s="1"/>
  <c r="D1724" i="4"/>
  <c r="D2183" i="4" s="1"/>
  <c r="D2642" i="4" s="1"/>
  <c r="D3101" i="4" s="1"/>
  <c r="D3560" i="4" s="1"/>
  <c r="D1736" i="4"/>
  <c r="D2195" i="4" s="1"/>
  <c r="D2654" i="4" s="1"/>
  <c r="D3113" i="4" s="1"/>
  <c r="D3572" i="4" s="1"/>
  <c r="D1748" i="4"/>
  <c r="D2207" i="4" s="1"/>
  <c r="D2666" i="4" s="1"/>
  <c r="D3125" i="4" s="1"/>
  <c r="D3584" i="4" s="1"/>
  <c r="D1760" i="4"/>
  <c r="D2219" i="4" s="1"/>
  <c r="D2678" i="4" s="1"/>
  <c r="D3137" i="4" s="1"/>
  <c r="D3596" i="4" s="1"/>
  <c r="B1780" i="4"/>
  <c r="B2239" i="4" s="1"/>
  <c r="B2698" i="4" s="1"/>
  <c r="B3157" i="4" s="1"/>
  <c r="B3616" i="4" s="1"/>
  <c r="E1789" i="4"/>
  <c r="E2248" i="4" s="1"/>
  <c r="E2707" i="4" s="1"/>
  <c r="E3166" i="4" s="1"/>
  <c r="E3625" i="4" s="1"/>
  <c r="E1801" i="4"/>
  <c r="E2260" i="4" s="1"/>
  <c r="E2719" i="4" s="1"/>
  <c r="E3178" i="4" s="1"/>
  <c r="E3637" i="4" s="1"/>
  <c r="F1802" i="4"/>
  <c r="F2261" i="4" s="1"/>
  <c r="F2720" i="4" s="1"/>
  <c r="F3179" i="4" s="1"/>
  <c r="B1709" i="4"/>
  <c r="B2168" i="4" s="1"/>
  <c r="B2627" i="4" s="1"/>
  <c r="B3086" i="4" s="1"/>
  <c r="B3545" i="4" s="1"/>
  <c r="D1747" i="4"/>
  <c r="D2206" i="4" s="1"/>
  <c r="D2665" i="4" s="1"/>
  <c r="D3124" i="4" s="1"/>
  <c r="D3583" i="4" s="1"/>
  <c r="F1705" i="4"/>
  <c r="D1705" i="4"/>
  <c r="D2164" i="4" s="1"/>
  <c r="D2623" i="4" s="1"/>
  <c r="D3082" i="4" s="1"/>
  <c r="D3541" i="4" s="1"/>
  <c r="G1717" i="4"/>
  <c r="G2176" i="4" s="1"/>
  <c r="G2635" i="4" s="1"/>
  <c r="G3094" i="4" s="1"/>
  <c r="G3553" i="4" s="1"/>
  <c r="G1735" i="4"/>
  <c r="G2194" i="4" s="1"/>
  <c r="G2653" i="4" s="1"/>
  <c r="G3112" i="4" s="1"/>
  <c r="G3571" i="4" s="1"/>
  <c r="G1753" i="4"/>
  <c r="G2212" i="4" s="1"/>
  <c r="G2671" i="4" s="1"/>
  <c r="G3130" i="4" s="1"/>
  <c r="G3589" i="4" s="1"/>
  <c r="G1781" i="4"/>
  <c r="G2240" i="4" s="1"/>
  <c r="G2699" i="4" s="1"/>
  <c r="G3158" i="4" s="1"/>
  <c r="G3617" i="4" s="1"/>
  <c r="G1799" i="4"/>
  <c r="G2258" i="4" s="1"/>
  <c r="G2717" i="4" s="1"/>
  <c r="G3176" i="4" s="1"/>
  <c r="G3635" i="4" s="1"/>
  <c r="G1817" i="4"/>
  <c r="G2276" i="4" s="1"/>
  <c r="G2735" i="4" s="1"/>
  <c r="G3194" i="4" s="1"/>
  <c r="G3653" i="4" s="1"/>
  <c r="D1840" i="4"/>
  <c r="D2299" i="4" s="1"/>
  <c r="D2758" i="4" s="1"/>
  <c r="D3217" i="4" s="1"/>
  <c r="D3676" i="4" s="1"/>
  <c r="E1814" i="4"/>
  <c r="E2273" i="4" s="1"/>
  <c r="E2732" i="4" s="1"/>
  <c r="E3191" i="4" s="1"/>
  <c r="E3650" i="4" s="1"/>
  <c r="D1825" i="4"/>
  <c r="D2284" i="4" s="1"/>
  <c r="D2743" i="4" s="1"/>
  <c r="D3202" i="4" s="1"/>
  <c r="D3661" i="4" s="1"/>
  <c r="D1704" i="4"/>
  <c r="D2163" i="4" s="1"/>
  <c r="D2622" i="4" s="1"/>
  <c r="D3081" i="4" s="1"/>
  <c r="D3540" i="4" s="1"/>
  <c r="D1716" i="4"/>
  <c r="D2175" i="4" s="1"/>
  <c r="D2634" i="4" s="1"/>
  <c r="D3093" i="4" s="1"/>
  <c r="D3552" i="4" s="1"/>
  <c r="B1726" i="4"/>
  <c r="B2185" i="4" s="1"/>
  <c r="B2644" i="4" s="1"/>
  <c r="B3103" i="4" s="1"/>
  <c r="B3562" i="4" s="1"/>
  <c r="B1738" i="4"/>
  <c r="B2197" i="4" s="1"/>
  <c r="B2656" i="4" s="1"/>
  <c r="B3115" i="4" s="1"/>
  <c r="B3574" i="4" s="1"/>
  <c r="B1750" i="4"/>
  <c r="B2209" i="4" s="1"/>
  <c r="B2668" i="4" s="1"/>
  <c r="B3127" i="4" s="1"/>
  <c r="B3586" i="4" s="1"/>
  <c r="B1762" i="4"/>
  <c r="B2221" i="4" s="1"/>
  <c r="B2680" i="4" s="1"/>
  <c r="B3139" i="4" s="1"/>
  <c r="B3598" i="4" s="1"/>
  <c r="B1784" i="4"/>
  <c r="B2243" i="4" s="1"/>
  <c r="B2702" i="4" s="1"/>
  <c r="B3161" i="4" s="1"/>
  <c r="B3620" i="4" s="1"/>
  <c r="B1796" i="4"/>
  <c r="B2255" i="4" s="1"/>
  <c r="B2714" i="4" s="1"/>
  <c r="B3173" i="4" s="1"/>
  <c r="B3632" i="4" s="1"/>
  <c r="F1723" i="4"/>
  <c r="F2182" i="4" s="1"/>
  <c r="F2641" i="4" s="1"/>
  <c r="F3100" i="4" s="1"/>
  <c r="F3559" i="4" s="1"/>
  <c r="F1799" i="4"/>
  <c r="F2258" i="4" s="1"/>
  <c r="F2717" i="4" s="1"/>
  <c r="D1711" i="4"/>
  <c r="D2170" i="4" s="1"/>
  <c r="D2629" i="4" s="1"/>
  <c r="D3088" i="4" s="1"/>
  <c r="D3547" i="4" s="1"/>
  <c r="B1791" i="4"/>
  <c r="B2250" i="4" s="1"/>
  <c r="B2709" i="4" s="1"/>
  <c r="B3168" i="4" s="1"/>
  <c r="B3627" i="4" s="1"/>
  <c r="F1715" i="4"/>
  <c r="F2174" i="4" s="1"/>
  <c r="F2633" i="4" s="1"/>
  <c r="F3092" i="4" s="1"/>
  <c r="F3551" i="4" s="1"/>
  <c r="F1733" i="4"/>
  <c r="F2192" i="4" s="1"/>
  <c r="F2651" i="4" s="1"/>
  <c r="F3110" i="4" s="1"/>
  <c r="F1751" i="4"/>
  <c r="F2210" i="4" s="1"/>
  <c r="F2669" i="4" s="1"/>
  <c r="F3128" i="4" s="1"/>
  <c r="F3587" i="4" s="1"/>
  <c r="F1779" i="4"/>
  <c r="F2238" i="4" s="1"/>
  <c r="F2697" i="4" s="1"/>
  <c r="F3156" i="4" s="1"/>
  <c r="F3615" i="4" s="1"/>
  <c r="F1797" i="4"/>
  <c r="F2256" i="4" s="1"/>
  <c r="F2715" i="4" s="1"/>
  <c r="F3174" i="4" s="1"/>
  <c r="F3633" i="4" s="1"/>
  <c r="F1815" i="4"/>
  <c r="F2274" i="4" s="1"/>
  <c r="F2733" i="4" s="1"/>
  <c r="F3192" i="4" s="1"/>
  <c r="F3651" i="4" s="1"/>
  <c r="F1833" i="4"/>
  <c r="F2292" i="4" s="1"/>
  <c r="F2751" i="4" s="1"/>
  <c r="F3210" i="4" s="1"/>
  <c r="F3669" i="4" s="1"/>
  <c r="B1837" i="4"/>
  <c r="B2296" i="4" s="1"/>
  <c r="B2755" i="4" s="1"/>
  <c r="B3214" i="4" s="1"/>
  <c r="B3673" i="4" s="1"/>
  <c r="B1810" i="4"/>
  <c r="B2269" i="4" s="1"/>
  <c r="B2728" i="4" s="1"/>
  <c r="B3187" i="4" s="1"/>
  <c r="B3646" i="4" s="1"/>
  <c r="B1822" i="4"/>
  <c r="B2281" i="4" s="1"/>
  <c r="B2740" i="4" s="1"/>
  <c r="B3199" i="4" s="1"/>
  <c r="B3658" i="4" s="1"/>
  <c r="E1831" i="4"/>
  <c r="E2290" i="4" s="1"/>
  <c r="E2749" i="4" s="1"/>
  <c r="E3208" i="4" s="1"/>
  <c r="E3667" i="4" s="1"/>
  <c r="D1715" i="4"/>
  <c r="D2174" i="4" s="1"/>
  <c r="D2633" i="4" s="1"/>
  <c r="D3092" i="4" s="1"/>
  <c r="D3551" i="4" s="1"/>
  <c r="D1727" i="4"/>
  <c r="D2186" i="4" s="1"/>
  <c r="D2645" i="4" s="1"/>
  <c r="D3104" i="4" s="1"/>
  <c r="D3563" i="4" s="1"/>
  <c r="D1739" i="4"/>
  <c r="D2198" i="4" s="1"/>
  <c r="D2657" i="4" s="1"/>
  <c r="D3116" i="4" s="1"/>
  <c r="D3575" i="4" s="1"/>
  <c r="B1749" i="4"/>
  <c r="B2208" i="4" s="1"/>
  <c r="B2667" i="4" s="1"/>
  <c r="B3126" i="4" s="1"/>
  <c r="B3585" i="4" s="1"/>
  <c r="E1758" i="4"/>
  <c r="E2217" i="4" s="1"/>
  <c r="E2676" i="4" s="1"/>
  <c r="E3135" i="4" s="1"/>
  <c r="E3594" i="4" s="1"/>
  <c r="D1779" i="4"/>
  <c r="D2238" i="4" s="1"/>
  <c r="D2697" i="4" s="1"/>
  <c r="D3156" i="4" s="1"/>
  <c r="D3615" i="4" s="1"/>
  <c r="B1789" i="4"/>
  <c r="B2248" i="4" s="1"/>
  <c r="B2707" i="4" s="1"/>
  <c r="B3166" i="4" s="1"/>
  <c r="B3625" i="4" s="1"/>
  <c r="B1801" i="4"/>
  <c r="B2260" i="4" s="1"/>
  <c r="B2719" i="4" s="1"/>
  <c r="B3178" i="4" s="1"/>
  <c r="B3637" i="4" s="1"/>
  <c r="F1808" i="4"/>
  <c r="F2267" i="4" s="1"/>
  <c r="F2726" i="4" s="1"/>
  <c r="F3185" i="4" s="1"/>
  <c r="E1833" i="4"/>
  <c r="E2292" i="4" s="1"/>
  <c r="E2751" i="4" s="1"/>
  <c r="E3210" i="4" s="1"/>
  <c r="E3669" i="4" s="1"/>
  <c r="D1787" i="4"/>
  <c r="D2246" i="4" s="1"/>
  <c r="D2705" i="4" s="1"/>
  <c r="D3164" i="4" s="1"/>
  <c r="D3623" i="4" s="1"/>
  <c r="G1709" i="4"/>
  <c r="G2168" i="4" s="1"/>
  <c r="G2627" i="4" s="1"/>
  <c r="G3086" i="4" s="1"/>
  <c r="G3545" i="4" s="1"/>
  <c r="G1727" i="4"/>
  <c r="G2186" i="4" s="1"/>
  <c r="G2645" i="4" s="1"/>
  <c r="G3104" i="4" s="1"/>
  <c r="G3563" i="4" s="1"/>
  <c r="G1745" i="4"/>
  <c r="G2204" i="4" s="1"/>
  <c r="G2663" i="4" s="1"/>
  <c r="G3122" i="4" s="1"/>
  <c r="G3581" i="4" s="1"/>
  <c r="G1763" i="4"/>
  <c r="G2222" i="4" s="1"/>
  <c r="G2681" i="4" s="1"/>
  <c r="G3140" i="4" s="1"/>
  <c r="G3599" i="4" s="1"/>
  <c r="G1791" i="4"/>
  <c r="G2250" i="4" s="1"/>
  <c r="G2709" i="4" s="1"/>
  <c r="G3168" i="4" s="1"/>
  <c r="G3627" i="4" s="1"/>
  <c r="G1809" i="4"/>
  <c r="G2268" i="4" s="1"/>
  <c r="G2727" i="4" s="1"/>
  <c r="G3186" i="4" s="1"/>
  <c r="G3645" i="4" s="1"/>
  <c r="G1827" i="4"/>
  <c r="G2286" i="4" s="1"/>
  <c r="G2745" i="4" s="1"/>
  <c r="G3204" i="4" s="1"/>
  <c r="G3663" i="4" s="1"/>
  <c r="E1806" i="4"/>
  <c r="E2265" i="4" s="1"/>
  <c r="E2724" i="4" s="1"/>
  <c r="E3183" i="4" s="1"/>
  <c r="E3642" i="4" s="1"/>
  <c r="E1818" i="4"/>
  <c r="E2277" i="4" s="1"/>
  <c r="E2736" i="4" s="1"/>
  <c r="E3195" i="4" s="1"/>
  <c r="E3654" i="4" s="1"/>
  <c r="D1829" i="4"/>
  <c r="D2288" i="4" s="1"/>
  <c r="D2747" i="4" s="1"/>
  <c r="D3206" i="4" s="1"/>
  <c r="D3665" i="4" s="1"/>
  <c r="D1714" i="4"/>
  <c r="D2173" i="4" s="1"/>
  <c r="D2632" i="4" s="1"/>
  <c r="D3091" i="4" s="1"/>
  <c r="D3550" i="4" s="1"/>
  <c r="D1726" i="4"/>
  <c r="D2185" i="4" s="1"/>
  <c r="D2644" i="4" s="1"/>
  <c r="D3103" i="4" s="1"/>
  <c r="D3562" i="4" s="1"/>
  <c r="D1738" i="4"/>
  <c r="D2197" i="4" s="1"/>
  <c r="D2656" i="4" s="1"/>
  <c r="D3115" i="4" s="1"/>
  <c r="D3574" i="4" s="1"/>
  <c r="D1750" i="4"/>
  <c r="D2209" i="4" s="1"/>
  <c r="D2668" i="4" s="1"/>
  <c r="D3127" i="4" s="1"/>
  <c r="D3586" i="4" s="1"/>
  <c r="D1762" i="4"/>
  <c r="D2221" i="4" s="1"/>
  <c r="D2680" i="4" s="1"/>
  <c r="D3139" i="4" s="1"/>
  <c r="D3598" i="4" s="1"/>
  <c r="D1784" i="4"/>
  <c r="D2243" i="4" s="1"/>
  <c r="D2702" i="4" s="1"/>
  <c r="D3161" i="4" s="1"/>
  <c r="D3620" i="4" s="1"/>
  <c r="B1794" i="4"/>
  <c r="B2253" i="4" s="1"/>
  <c r="B2712" i="4" s="1"/>
  <c r="B3171" i="4" s="1"/>
  <c r="B3630" i="4" s="1"/>
  <c r="F1781" i="4"/>
  <c r="F2240" i="4" s="1"/>
  <c r="F2699" i="4" s="1"/>
  <c r="F3158" i="4" s="1"/>
  <c r="D1826" i="4"/>
  <c r="D2285" i="4" s="1"/>
  <c r="D2744" i="4" s="1"/>
  <c r="D3203" i="4" s="1"/>
  <c r="D3662" i="4" s="1"/>
  <c r="H1099" i="4"/>
  <c r="N1099" i="4" s="1"/>
  <c r="F1558" i="4"/>
  <c r="D1837" i="4"/>
  <c r="D2296" i="4" s="1"/>
  <c r="D2755" i="4" s="1"/>
  <c r="D3214" i="4" s="1"/>
  <c r="D3673" i="4" s="1"/>
  <c r="D1810" i="4"/>
  <c r="D2269" i="4" s="1"/>
  <c r="D2728" i="4" s="1"/>
  <c r="D3187" i="4" s="1"/>
  <c r="D3646" i="4" s="1"/>
  <c r="D1822" i="4"/>
  <c r="D2281" i="4" s="1"/>
  <c r="D2740" i="4" s="1"/>
  <c r="D3199" i="4" s="1"/>
  <c r="D3658" i="4" s="1"/>
  <c r="B1832" i="4"/>
  <c r="B2291" i="4" s="1"/>
  <c r="B2750" i="4" s="1"/>
  <c r="B3209" i="4" s="1"/>
  <c r="B3668" i="4" s="1"/>
  <c r="E1714" i="4"/>
  <c r="E2173" i="4" s="1"/>
  <c r="E2632" i="4" s="1"/>
  <c r="E3091" i="4" s="1"/>
  <c r="E3550" i="4" s="1"/>
  <c r="B1723" i="4"/>
  <c r="B2182" i="4" s="1"/>
  <c r="B2641" i="4" s="1"/>
  <c r="B3100" i="4" s="1"/>
  <c r="B3559" i="4" s="1"/>
  <c r="E1744" i="4"/>
  <c r="E2203" i="4" s="1"/>
  <c r="E2662" i="4" s="1"/>
  <c r="E3121" i="4" s="1"/>
  <c r="E3580" i="4" s="1"/>
  <c r="E1756" i="4"/>
  <c r="E2215" i="4" s="1"/>
  <c r="E2674" i="4" s="1"/>
  <c r="E3133" i="4" s="1"/>
  <c r="E3592" i="4" s="1"/>
  <c r="D1777" i="4"/>
  <c r="D2236" i="4" s="1"/>
  <c r="D2695" i="4" s="1"/>
  <c r="D3154" i="4" s="1"/>
  <c r="D3613" i="4" s="1"/>
  <c r="D1789" i="4"/>
  <c r="D2248" i="4" s="1"/>
  <c r="D2707" i="4" s="1"/>
  <c r="D3166" i="4" s="1"/>
  <c r="D3625" i="4" s="1"/>
  <c r="B1799" i="4"/>
  <c r="B2258" i="4" s="1"/>
  <c r="B2717" i="4" s="1"/>
  <c r="B3176" i="4" s="1"/>
  <c r="B3635" i="4" s="1"/>
  <c r="F1714" i="4"/>
  <c r="F2173" i="4" s="1"/>
  <c r="E1809" i="4"/>
  <c r="E2268" i="4" s="1"/>
  <c r="E2727" i="4" s="1"/>
  <c r="E3186" i="4" s="1"/>
  <c r="E3645" i="4" s="1"/>
  <c r="B1745" i="4"/>
  <c r="B2204" i="4" s="1"/>
  <c r="B2663" i="4" s="1"/>
  <c r="B3122" i="4" s="1"/>
  <c r="B3581" i="4" s="1"/>
  <c r="G1707" i="4"/>
  <c r="G1725" i="4"/>
  <c r="G1743" i="4"/>
  <c r="G1761" i="4"/>
  <c r="G1789" i="4"/>
  <c r="G1807" i="4"/>
  <c r="G1825" i="4"/>
  <c r="E1837" i="4"/>
  <c r="E2296" i="4" s="1"/>
  <c r="E2755" i="4" s="1"/>
  <c r="E3214" i="4" s="1"/>
  <c r="E3673" i="4" s="1"/>
  <c r="D1809" i="4"/>
  <c r="D2268" i="4" s="1"/>
  <c r="D2727" i="4" s="1"/>
  <c r="D3186" i="4" s="1"/>
  <c r="D3645" i="4" s="1"/>
  <c r="D1821" i="4"/>
  <c r="D2280" i="4" s="1"/>
  <c r="D2739" i="4" s="1"/>
  <c r="D3198" i="4" s="1"/>
  <c r="D3657" i="4" s="1"/>
  <c r="D1833" i="4"/>
  <c r="D2292" i="4" s="1"/>
  <c r="D2751" i="4" s="1"/>
  <c r="D3210" i="4" s="1"/>
  <c r="D3669" i="4" s="1"/>
  <c r="E1713" i="4"/>
  <c r="E2172" i="4" s="1"/>
  <c r="E2631" i="4" s="1"/>
  <c r="E3090" i="4" s="1"/>
  <c r="E3549" i="4" s="1"/>
  <c r="E1725" i="4"/>
  <c r="E2184" i="4" s="1"/>
  <c r="E2643" i="4" s="1"/>
  <c r="E3102" i="4" s="1"/>
  <c r="E3561" i="4" s="1"/>
  <c r="E1737" i="4"/>
  <c r="E2196" i="4" s="1"/>
  <c r="E2655" i="4" s="1"/>
  <c r="E3114" i="4" s="1"/>
  <c r="E3573" i="4" s="1"/>
  <c r="E1749" i="4"/>
  <c r="E2208" i="4" s="1"/>
  <c r="E2667" i="4" s="1"/>
  <c r="E3126" i="4" s="1"/>
  <c r="E3585" i="4" s="1"/>
  <c r="E1761" i="4"/>
  <c r="E2220" i="4" s="1"/>
  <c r="E2679" i="4" s="1"/>
  <c r="E3138" i="4" s="1"/>
  <c r="E3597" i="4" s="1"/>
  <c r="D1782" i="4"/>
  <c r="D2241" i="4" s="1"/>
  <c r="D2700" i="4" s="1"/>
  <c r="D3159" i="4" s="1"/>
  <c r="D3618" i="4" s="1"/>
  <c r="B1792" i="4"/>
  <c r="B2251" i="4" s="1"/>
  <c r="B2710" i="4" s="1"/>
  <c r="B3169" i="4" s="1"/>
  <c r="B3628" i="4" s="1"/>
  <c r="E1836" i="4"/>
  <c r="E2295" i="4" s="1"/>
  <c r="E2754" i="4" s="1"/>
  <c r="E3213" i="4" s="1"/>
  <c r="E3672" i="4" s="1"/>
  <c r="E1718" i="4"/>
  <c r="E2177" i="4" s="1"/>
  <c r="E2636" i="4" s="1"/>
  <c r="E3095" i="4" s="1"/>
  <c r="E3554" i="4" s="1"/>
  <c r="E1748" i="4"/>
  <c r="E2207" i="4" s="1"/>
  <c r="E2666" i="4" s="1"/>
  <c r="E3125" i="4" s="1"/>
  <c r="E3584" i="4" s="1"/>
  <c r="F1729" i="4"/>
  <c r="F2188" i="4" s="1"/>
  <c r="F2647" i="4" s="1"/>
  <c r="F3106" i="4" s="1"/>
  <c r="F3565" i="4" s="1"/>
  <c r="B1727" i="4"/>
  <c r="B2186" i="4" s="1"/>
  <c r="B2645" i="4" s="1"/>
  <c r="B3104" i="4" s="1"/>
  <c r="B3563" i="4" s="1"/>
  <c r="G1720" i="4"/>
  <c r="G2179" i="4" s="1"/>
  <c r="G2638" i="4" s="1"/>
  <c r="G3097" i="4" s="1"/>
  <c r="G3556" i="4" s="1"/>
  <c r="G1738" i="4"/>
  <c r="G2197" i="4" s="1"/>
  <c r="G2656" i="4" s="1"/>
  <c r="G3115" i="4" s="1"/>
  <c r="G3574" i="4" s="1"/>
  <c r="G1756" i="4"/>
  <c r="G2215" i="4" s="1"/>
  <c r="G2674" i="4" s="1"/>
  <c r="G3133" i="4" s="1"/>
  <c r="G3592" i="4" s="1"/>
  <c r="G1784" i="4"/>
  <c r="G2243" i="4" s="1"/>
  <c r="G2702" i="4" s="1"/>
  <c r="G3161" i="4" s="1"/>
  <c r="G3620" i="4" s="1"/>
  <c r="G1802" i="4"/>
  <c r="G2261" i="4" s="1"/>
  <c r="G2720" i="4" s="1"/>
  <c r="G3179" i="4" s="1"/>
  <c r="G3638" i="4" s="1"/>
  <c r="G1820" i="4"/>
  <c r="G2279" i="4" s="1"/>
  <c r="G2738" i="4" s="1"/>
  <c r="G3197" i="4" s="1"/>
  <c r="G3656" i="4" s="1"/>
  <c r="F1836" i="4"/>
  <c r="F2295" i="4" s="1"/>
  <c r="F2754" i="4" s="1"/>
  <c r="F3213" i="4" s="1"/>
  <c r="F3672" i="4" s="1"/>
  <c r="B1805" i="4"/>
  <c r="B2264" i="4" s="1"/>
  <c r="B2723" i="4" s="1"/>
  <c r="B3182" i="4" s="1"/>
  <c r="B3641" i="4" s="1"/>
  <c r="B1817" i="4"/>
  <c r="B2276" i="4" s="1"/>
  <c r="B2735" i="4" s="1"/>
  <c r="B3194" i="4" s="1"/>
  <c r="B3653" i="4" s="1"/>
  <c r="E1826" i="4"/>
  <c r="E2285" i="4" s="1"/>
  <c r="E2744" i="4" s="1"/>
  <c r="E3203" i="4" s="1"/>
  <c r="E3662" i="4" s="1"/>
  <c r="E1705" i="4"/>
  <c r="E2164" i="4" s="1"/>
  <c r="E2623" i="4" s="1"/>
  <c r="E3082" i="4" s="1"/>
  <c r="E3541" i="4" s="1"/>
  <c r="E1717" i="4"/>
  <c r="E2176" i="4" s="1"/>
  <c r="E2635" i="4" s="1"/>
  <c r="E3094" i="4" s="1"/>
  <c r="E3553" i="4" s="1"/>
  <c r="D1728" i="4"/>
  <c r="D2187" i="4" s="1"/>
  <c r="D2646" i="4" s="1"/>
  <c r="D3105" i="4" s="1"/>
  <c r="D3564" i="4" s="1"/>
  <c r="D1740" i="4"/>
  <c r="D2199" i="4" s="1"/>
  <c r="D2658" i="4" s="1"/>
  <c r="D3117" i="4" s="1"/>
  <c r="D3576" i="4" s="1"/>
  <c r="D1752" i="4"/>
  <c r="D2211" i="4" s="1"/>
  <c r="D2670" i="4" s="1"/>
  <c r="D3129" i="4" s="1"/>
  <c r="D3588" i="4" s="1"/>
  <c r="D1764" i="4"/>
  <c r="D2223" i="4" s="1"/>
  <c r="D2682" i="4" s="1"/>
  <c r="D3141" i="4" s="1"/>
  <c r="D3600" i="4" s="1"/>
  <c r="D1786" i="4"/>
  <c r="D2245" i="4" s="1"/>
  <c r="D2704" i="4" s="1"/>
  <c r="D3163" i="4" s="1"/>
  <c r="D3622" i="4" s="1"/>
  <c r="D1798" i="4"/>
  <c r="D2257" i="4" s="1"/>
  <c r="D2716" i="4" s="1"/>
  <c r="D3175" i="4" s="1"/>
  <c r="D3634" i="4" s="1"/>
  <c r="F1738" i="4"/>
  <c r="F1805" i="4"/>
  <c r="F2264" i="4" s="1"/>
  <c r="F2723" i="4" s="1"/>
  <c r="F3182" i="4" s="1"/>
  <c r="F3641" i="4" s="1"/>
  <c r="B1839" i="4"/>
  <c r="B2298" i="4" s="1"/>
  <c r="B2757" i="4" s="1"/>
  <c r="B3216" i="4" s="1"/>
  <c r="B3675" i="4" s="1"/>
  <c r="D1717" i="4"/>
  <c r="D2176" i="4" s="1"/>
  <c r="D2635" i="4" s="1"/>
  <c r="D3094" i="4" s="1"/>
  <c r="D3553" i="4" s="1"/>
  <c r="F1718" i="4"/>
  <c r="F2177" i="4" s="1"/>
  <c r="F2636" i="4" s="1"/>
  <c r="F3095" i="4" s="1"/>
  <c r="F3554" i="4" s="1"/>
  <c r="F1736" i="4"/>
  <c r="F2195" i="4" s="1"/>
  <c r="F2654" i="4" s="1"/>
  <c r="F3113" i="4" s="1"/>
  <c r="F1754" i="4"/>
  <c r="F2213" i="4" s="1"/>
  <c r="F2672" i="4" s="1"/>
  <c r="F3131" i="4" s="1"/>
  <c r="F3590" i="4" s="1"/>
  <c r="F1782" i="4"/>
  <c r="F2241" i="4" s="1"/>
  <c r="F2700" i="4" s="1"/>
  <c r="F3159" i="4" s="1"/>
  <c r="F3618" i="4" s="1"/>
  <c r="F1800" i="4"/>
  <c r="F2259" i="4" s="1"/>
  <c r="F2718" i="4" s="1"/>
  <c r="F3177" i="4" s="1"/>
  <c r="F3636" i="4" s="1"/>
  <c r="F1818" i="4"/>
  <c r="F2277" i="4" s="1"/>
  <c r="F2736" i="4" s="1"/>
  <c r="F3195" i="4" s="1"/>
  <c r="F3654" i="4" s="1"/>
  <c r="G1834" i="4"/>
  <c r="D1839" i="4"/>
  <c r="D2298" i="4" s="1"/>
  <c r="D2757" i="4" s="1"/>
  <c r="D3216" i="4" s="1"/>
  <c r="D3675" i="4" s="1"/>
  <c r="D1812" i="4"/>
  <c r="D2271" i="4" s="1"/>
  <c r="D2730" i="4" s="1"/>
  <c r="D3189" i="4" s="1"/>
  <c r="D3648" i="4" s="1"/>
  <c r="D1824" i="4"/>
  <c r="D2283" i="4" s="1"/>
  <c r="D2742" i="4" s="1"/>
  <c r="D3201" i="4" s="1"/>
  <c r="D3660" i="4" s="1"/>
  <c r="E1704" i="4"/>
  <c r="E2163" i="4" s="1"/>
  <c r="E2622" i="4" s="1"/>
  <c r="E3081" i="4" s="1"/>
  <c r="E3540" i="4" s="1"/>
  <c r="E1716" i="4"/>
  <c r="E2175" i="4" s="1"/>
  <c r="E2634" i="4" s="1"/>
  <c r="E3093" i="4" s="1"/>
  <c r="E3552" i="4" s="1"/>
  <c r="E1728" i="4"/>
  <c r="E2187" i="4" s="1"/>
  <c r="E2646" i="4" s="1"/>
  <c r="E3105" i="4" s="1"/>
  <c r="E3564" i="4" s="1"/>
  <c r="E1740" i="4"/>
  <c r="E2199" i="4" s="1"/>
  <c r="E2658" i="4" s="1"/>
  <c r="E3117" i="4" s="1"/>
  <c r="E3576" i="4" s="1"/>
  <c r="D1751" i="4"/>
  <c r="D2210" i="4" s="1"/>
  <c r="D2669" i="4" s="1"/>
  <c r="D3128" i="4" s="1"/>
  <c r="D3587" i="4" s="1"/>
  <c r="E1780" i="4"/>
  <c r="E2239" i="4" s="1"/>
  <c r="E2698" i="4" s="1"/>
  <c r="E3157" i="4" s="1"/>
  <c r="E3616" i="4" s="1"/>
  <c r="D1791" i="4"/>
  <c r="D2250" i="4" s="1"/>
  <c r="D2709" i="4" s="1"/>
  <c r="D3168" i="4" s="1"/>
  <c r="D3627" i="4" s="1"/>
  <c r="H1634" i="4"/>
  <c r="N1634" i="4" s="1"/>
  <c r="F1823" i="4"/>
  <c r="F2282" i="4" s="1"/>
  <c r="F2741" i="4" s="1"/>
  <c r="F3200" i="4" s="1"/>
  <c r="F3659" i="4" s="1"/>
  <c r="E1706" i="4"/>
  <c r="E2165" i="4" s="1"/>
  <c r="E2624" i="4" s="1"/>
  <c r="E3083" i="4" s="1"/>
  <c r="E3542" i="4" s="1"/>
  <c r="E1736" i="4"/>
  <c r="E2195" i="4" s="1"/>
  <c r="E2654" i="4" s="1"/>
  <c r="E3113" i="4" s="1"/>
  <c r="E3572" i="4" s="1"/>
  <c r="E1800" i="4"/>
  <c r="E2259" i="4" s="1"/>
  <c r="E2718" i="4" s="1"/>
  <c r="E3177" i="4" s="1"/>
  <c r="E3636" i="4" s="1"/>
  <c r="G1712" i="4"/>
  <c r="G1730" i="4"/>
  <c r="G1748" i="4"/>
  <c r="G1776" i="4"/>
  <c r="G1794" i="4"/>
  <c r="G1812" i="4"/>
  <c r="G1830" i="4"/>
  <c r="B1836" i="4"/>
  <c r="B2295" i="4" s="1"/>
  <c r="B2754" i="4" s="1"/>
  <c r="B3213" i="4" s="1"/>
  <c r="B3672" i="4" s="1"/>
  <c r="B1809" i="4"/>
  <c r="B2268" i="4" s="1"/>
  <c r="B2727" i="4" s="1"/>
  <c r="B3186" i="4" s="1"/>
  <c r="B3645" i="4" s="1"/>
  <c r="E1830" i="4"/>
  <c r="E2289" i="4" s="1"/>
  <c r="E2748" i="4" s="1"/>
  <c r="E3207" i="4" s="1"/>
  <c r="E3666" i="4" s="1"/>
  <c r="E1715" i="4"/>
  <c r="E2174" i="4" s="1"/>
  <c r="E2633" i="4" s="1"/>
  <c r="E3092" i="4" s="1"/>
  <c r="E3551" i="4" s="1"/>
  <c r="E1727" i="4"/>
  <c r="E2186" i="4" s="1"/>
  <c r="E2645" i="4" s="1"/>
  <c r="E3104" i="4" s="1"/>
  <c r="E3563" i="4" s="1"/>
  <c r="E1739" i="4"/>
  <c r="E2198" i="4" s="1"/>
  <c r="E2657" i="4" s="1"/>
  <c r="E3116" i="4" s="1"/>
  <c r="E3575" i="4" s="1"/>
  <c r="E1751" i="4"/>
  <c r="E2210" i="4" s="1"/>
  <c r="E2669" i="4" s="1"/>
  <c r="E3128" i="4" s="1"/>
  <c r="E3587" i="4" s="1"/>
  <c r="E1763" i="4"/>
  <c r="E2222" i="4" s="1"/>
  <c r="E2681" i="4" s="1"/>
  <c r="E3140" i="4" s="1"/>
  <c r="E3599" i="4" s="1"/>
  <c r="E1785" i="4"/>
  <c r="E2244" i="4" s="1"/>
  <c r="E2703" i="4" s="1"/>
  <c r="E3162" i="4" s="1"/>
  <c r="E3621" i="4" s="1"/>
  <c r="D1796" i="4"/>
  <c r="D2255" i="4" s="1"/>
  <c r="D2714" i="4" s="1"/>
  <c r="D3173" i="4" s="1"/>
  <c r="D3632" i="4" s="1"/>
  <c r="F1708" i="4"/>
  <c r="F2167" i="4" s="1"/>
  <c r="F2626" i="4" s="1"/>
  <c r="F3085" i="4" s="1"/>
  <c r="F3544" i="4" s="1"/>
  <c r="F1790" i="4"/>
  <c r="F2249" i="4" s="1"/>
  <c r="F2708" i="4" s="1"/>
  <c r="F3167" i="4" s="1"/>
  <c r="F3626" i="4" s="1"/>
  <c r="E1724" i="4"/>
  <c r="E2183" i="4" s="1"/>
  <c r="E2642" i="4" s="1"/>
  <c r="E3101" i="4" s="1"/>
  <c r="E3560" i="4" s="1"/>
  <c r="H1101" i="4"/>
  <c r="N1101" i="4" s="1"/>
  <c r="F1560" i="4"/>
  <c r="E1838" i="4"/>
  <c r="E2297" i="4" s="1"/>
  <c r="E2756" i="4" s="1"/>
  <c r="E3215" i="4" s="1"/>
  <c r="E3674" i="4" s="1"/>
  <c r="E1811" i="4"/>
  <c r="E2270" i="4" s="1"/>
  <c r="E2729" i="4" s="1"/>
  <c r="E3188" i="4" s="1"/>
  <c r="E3647" i="4" s="1"/>
  <c r="E1823" i="4"/>
  <c r="E2282" i="4" s="1"/>
  <c r="E2741" i="4" s="1"/>
  <c r="E3200" i="4" s="1"/>
  <c r="E3659" i="4" s="1"/>
  <c r="B1705" i="4"/>
  <c r="B2164" i="4" s="1"/>
  <c r="B2623" i="4" s="1"/>
  <c r="B3082" i="4" s="1"/>
  <c r="B3541" i="4" s="1"/>
  <c r="D1725" i="4"/>
  <c r="D2184" i="4" s="1"/>
  <c r="D2643" i="4" s="1"/>
  <c r="D3102" i="4" s="1"/>
  <c r="D3561" i="4" s="1"/>
  <c r="B1735" i="4"/>
  <c r="B2194" i="4" s="1"/>
  <c r="B2653" i="4" s="1"/>
  <c r="B3112" i="4" s="1"/>
  <c r="B3571" i="4" s="1"/>
  <c r="B1747" i="4"/>
  <c r="B2206" i="4" s="1"/>
  <c r="B2665" i="4" s="1"/>
  <c r="B3124" i="4" s="1"/>
  <c r="B3583" i="4" s="1"/>
  <c r="E1778" i="4"/>
  <c r="E2237" i="4" s="1"/>
  <c r="E2696" i="4" s="1"/>
  <c r="E3155" i="4" s="1"/>
  <c r="E3614" i="4" s="1"/>
  <c r="E1790" i="4"/>
  <c r="E2249" i="4" s="1"/>
  <c r="E2708" i="4" s="1"/>
  <c r="E3167" i="4" s="1"/>
  <c r="E3626" i="4" s="1"/>
  <c r="D1801" i="4"/>
  <c r="D2260" i="4" s="1"/>
  <c r="D2719" i="4" s="1"/>
  <c r="D3178" i="4" s="1"/>
  <c r="D3637" i="4" s="1"/>
  <c r="F1735" i="4"/>
  <c r="F2194" i="4" s="1"/>
  <c r="B1812" i="4"/>
  <c r="B2271" i="4" s="1"/>
  <c r="B2730" i="4" s="1"/>
  <c r="B3189" i="4" s="1"/>
  <c r="B3648" i="4" s="1"/>
  <c r="E1754" i="4"/>
  <c r="E2213" i="4" s="1"/>
  <c r="E2672" i="4" s="1"/>
  <c r="E3131" i="4" s="1"/>
  <c r="E3590" i="4" s="1"/>
  <c r="G1710" i="4"/>
  <c r="G1728" i="4"/>
  <c r="G1746" i="4"/>
  <c r="G1764" i="4"/>
  <c r="G1792" i="4"/>
  <c r="G1810" i="4"/>
  <c r="G1828" i="4"/>
  <c r="E1810" i="4"/>
  <c r="E2269" i="4" s="1"/>
  <c r="E2728" i="4" s="1"/>
  <c r="E3187" i="4" s="1"/>
  <c r="E3646" i="4" s="1"/>
  <c r="E1822" i="4"/>
  <c r="E2281" i="4" s="1"/>
  <c r="E2740" i="4" s="1"/>
  <c r="E3199" i="4" s="1"/>
  <c r="E3658" i="4" s="1"/>
  <c r="B1704" i="4"/>
  <c r="B2163" i="4" s="1"/>
  <c r="B2622" i="4" s="1"/>
  <c r="B3081" i="4" s="1"/>
  <c r="B3540" i="4" s="1"/>
  <c r="B1716" i="4"/>
  <c r="B2175" i="4" s="1"/>
  <c r="B2634" i="4" s="1"/>
  <c r="B3093" i="4" s="1"/>
  <c r="B3552" i="4" s="1"/>
  <c r="B1728" i="4"/>
  <c r="B2187" i="4" s="1"/>
  <c r="B2646" i="4" s="1"/>
  <c r="B3105" i="4" s="1"/>
  <c r="B3564" i="4" s="1"/>
  <c r="B1740" i="4"/>
  <c r="B2199" i="4" s="1"/>
  <c r="B2658" i="4" s="1"/>
  <c r="B3117" i="4" s="1"/>
  <c r="B3576" i="4" s="1"/>
  <c r="B1752" i="4"/>
  <c r="B2211" i="4" s="1"/>
  <c r="B2670" i="4" s="1"/>
  <c r="B3129" i="4" s="1"/>
  <c r="B3588" i="4" s="1"/>
  <c r="E1783" i="4"/>
  <c r="E2242" i="4" s="1"/>
  <c r="E2701" i="4" s="1"/>
  <c r="E3160" i="4" s="1"/>
  <c r="E3619" i="4" s="1"/>
  <c r="D1794" i="4"/>
  <c r="D2253" i="4" s="1"/>
  <c r="D2712" i="4" s="1"/>
  <c r="D3171" i="4" s="1"/>
  <c r="D3630" i="4" s="1"/>
  <c r="D1808" i="4"/>
  <c r="D2267" i="4" s="1"/>
  <c r="D2726" i="4" s="1"/>
  <c r="D3185" i="4" s="1"/>
  <c r="D3644" i="4" s="1"/>
  <c r="D1723" i="4"/>
  <c r="D2182" i="4" s="1"/>
  <c r="D2641" i="4" s="1"/>
  <c r="D3100" i="4" s="1"/>
  <c r="D3559" i="4" s="1"/>
  <c r="B1751" i="4"/>
  <c r="B2210" i="4" s="1"/>
  <c r="B2669" i="4" s="1"/>
  <c r="B3128" i="4" s="1"/>
  <c r="B3587" i="4" s="1"/>
  <c r="F1762" i="4"/>
  <c r="F2221" i="4" s="1"/>
  <c r="F2680" i="4" s="1"/>
  <c r="F3139" i="4" s="1"/>
  <c r="D1753" i="4"/>
  <c r="D2212" i="4" s="1"/>
  <c r="D2671" i="4" s="1"/>
  <c r="D3130" i="4" s="1"/>
  <c r="D3589" i="4" s="1"/>
  <c r="H1688" i="4"/>
  <c r="N1688" i="4" s="1"/>
  <c r="H1697" i="4"/>
  <c r="N1697" i="4" s="1"/>
  <c r="H1661" i="4"/>
  <c r="N1661" i="4" s="1"/>
  <c r="G1705" i="4"/>
  <c r="G2164" i="4" s="1"/>
  <c r="G2623" i="4" s="1"/>
  <c r="G3082" i="4" s="1"/>
  <c r="G3541" i="4" s="1"/>
  <c r="G1723" i="4"/>
  <c r="G2182" i="4" s="1"/>
  <c r="G2641" i="4" s="1"/>
  <c r="G3100" i="4" s="1"/>
  <c r="G3559" i="4" s="1"/>
  <c r="G1741" i="4"/>
  <c r="G2200" i="4" s="1"/>
  <c r="G2659" i="4" s="1"/>
  <c r="G3118" i="4" s="1"/>
  <c r="G3577" i="4" s="1"/>
  <c r="G1759" i="4"/>
  <c r="G2218" i="4" s="1"/>
  <c r="G2677" i="4" s="1"/>
  <c r="G3136" i="4" s="1"/>
  <c r="G3595" i="4" s="1"/>
  <c r="G1787" i="4"/>
  <c r="G2246" i="4" s="1"/>
  <c r="G2705" i="4" s="1"/>
  <c r="G3164" i="4" s="1"/>
  <c r="G3623" i="4" s="1"/>
  <c r="G1805" i="4"/>
  <c r="G2264" i="4" s="1"/>
  <c r="G2723" i="4" s="1"/>
  <c r="G3182" i="4" s="1"/>
  <c r="G3641" i="4" s="1"/>
  <c r="G1823" i="4"/>
  <c r="G2282" i="4" s="1"/>
  <c r="G2741" i="4" s="1"/>
  <c r="G3200" i="4" s="1"/>
  <c r="G3659" i="4" s="1"/>
  <c r="D1807" i="4"/>
  <c r="D2266" i="4" s="1"/>
  <c r="D2725" i="4" s="1"/>
  <c r="D3184" i="4" s="1"/>
  <c r="D3643" i="4" s="1"/>
  <c r="D1819" i="4"/>
  <c r="D2278" i="4" s="1"/>
  <c r="D2737" i="4" s="1"/>
  <c r="D3196" i="4" s="1"/>
  <c r="D3655" i="4" s="1"/>
  <c r="B1708" i="4"/>
  <c r="B2167" i="4" s="1"/>
  <c r="B2626" i="4" s="1"/>
  <c r="B3085" i="4" s="1"/>
  <c r="B3544" i="4" s="1"/>
  <c r="E1729" i="4"/>
  <c r="E2188" i="4" s="1"/>
  <c r="E2647" i="4" s="1"/>
  <c r="E3106" i="4" s="1"/>
  <c r="E3565" i="4" s="1"/>
  <c r="E1741" i="4"/>
  <c r="E2200" i="4" s="1"/>
  <c r="E2659" i="4" s="1"/>
  <c r="E3118" i="4" s="1"/>
  <c r="E3577" i="4" s="1"/>
  <c r="E1753" i="4"/>
  <c r="E2212" i="4" s="1"/>
  <c r="E2671" i="4" s="1"/>
  <c r="E3130" i="4" s="1"/>
  <c r="E3589" i="4" s="1"/>
  <c r="E1775" i="4"/>
  <c r="E2234" i="4" s="1"/>
  <c r="E2693" i="4" s="1"/>
  <c r="E3152" i="4" s="1"/>
  <c r="E3611" i="4" s="1"/>
  <c r="E1787" i="4"/>
  <c r="E2246" i="4" s="1"/>
  <c r="E2705" i="4" s="1"/>
  <c r="E3164" i="4" s="1"/>
  <c r="E3623" i="4" s="1"/>
  <c r="E1799" i="4"/>
  <c r="E2258" i="4" s="1"/>
  <c r="E2717" i="4" s="1"/>
  <c r="E3176" i="4" s="1"/>
  <c r="E3635" i="4" s="1"/>
  <c r="F1817" i="4"/>
  <c r="B1721" i="4"/>
  <c r="B2180" i="4" s="1"/>
  <c r="B2639" i="4" s="1"/>
  <c r="B3098" i="4" s="1"/>
  <c r="B3557" i="4" s="1"/>
  <c r="G1836" i="4"/>
  <c r="G2295" i="4" s="1"/>
  <c r="G2754" i="4" s="1"/>
  <c r="G3213" i="4" s="1"/>
  <c r="G3672" i="4" s="1"/>
  <c r="E1840" i="4"/>
  <c r="E2299" i="4" s="1"/>
  <c r="E2758" i="4" s="1"/>
  <c r="E3217" i="4" s="1"/>
  <c r="E3676" i="4" s="1"/>
  <c r="E1813" i="4"/>
  <c r="E2272" i="4" s="1"/>
  <c r="E2731" i="4" s="1"/>
  <c r="E3190" i="4" s="1"/>
  <c r="E3649" i="4" s="1"/>
  <c r="E1825" i="4"/>
  <c r="E2284" i="4" s="1"/>
  <c r="E2743" i="4" s="1"/>
  <c r="E3202" i="4" s="1"/>
  <c r="E3661" i="4" s="1"/>
  <c r="B1707" i="4"/>
  <c r="B2166" i="4" s="1"/>
  <c r="B2625" i="4" s="1"/>
  <c r="B3084" i="4" s="1"/>
  <c r="B3543" i="4" s="1"/>
  <c r="B1719" i="4"/>
  <c r="B2178" i="4" s="1"/>
  <c r="B2637" i="4" s="1"/>
  <c r="B3096" i="4" s="1"/>
  <c r="B3555" i="4" s="1"/>
  <c r="B1731" i="4"/>
  <c r="B2190" i="4" s="1"/>
  <c r="B2649" i="4" s="1"/>
  <c r="B3108" i="4" s="1"/>
  <c r="B3567" i="4" s="1"/>
  <c r="E1752" i="4"/>
  <c r="E2211" i="4" s="1"/>
  <c r="E2670" i="4" s="1"/>
  <c r="E3129" i="4" s="1"/>
  <c r="E3588" i="4" s="1"/>
  <c r="B1761" i="4"/>
  <c r="B2220" i="4" s="1"/>
  <c r="B2679" i="4" s="1"/>
  <c r="B3138" i="4" s="1"/>
  <c r="B3597" i="4" s="1"/>
  <c r="E1792" i="4"/>
  <c r="E2251" i="4" s="1"/>
  <c r="E2710" i="4" s="1"/>
  <c r="E3169" i="4" s="1"/>
  <c r="E3628" i="4" s="1"/>
  <c r="F1732" i="4"/>
  <c r="G1838" i="4"/>
  <c r="G2297" i="4" s="1"/>
  <c r="G2756" i="4" s="1"/>
  <c r="G3215" i="4" s="1"/>
  <c r="G3674" i="4" s="1"/>
  <c r="E1712" i="4"/>
  <c r="E2171" i="4" s="1"/>
  <c r="E2630" i="4" s="1"/>
  <c r="E3089" i="4" s="1"/>
  <c r="E3548" i="4" s="1"/>
  <c r="B1739" i="4"/>
  <c r="B2198" i="4" s="1"/>
  <c r="B2657" i="4" s="1"/>
  <c r="B3116" i="4" s="1"/>
  <c r="B3575" i="4" s="1"/>
  <c r="G1715" i="4"/>
  <c r="G2174" i="4" s="1"/>
  <c r="G2633" i="4" s="1"/>
  <c r="G3092" i="4" s="1"/>
  <c r="G3551" i="4" s="1"/>
  <c r="G1733" i="4"/>
  <c r="G2192" i="4" s="1"/>
  <c r="G2651" i="4" s="1"/>
  <c r="G3110" i="4" s="1"/>
  <c r="G3569" i="4" s="1"/>
  <c r="G1751" i="4"/>
  <c r="G2210" i="4" s="1"/>
  <c r="G2669" i="4" s="1"/>
  <c r="G3128" i="4" s="1"/>
  <c r="G3587" i="4" s="1"/>
  <c r="G1779" i="4"/>
  <c r="G2238" i="4" s="1"/>
  <c r="G2697" i="4" s="1"/>
  <c r="G3156" i="4" s="1"/>
  <c r="G3615" i="4" s="1"/>
  <c r="G1797" i="4"/>
  <c r="G2256" i="4" s="1"/>
  <c r="G2715" i="4" s="1"/>
  <c r="G3174" i="4" s="1"/>
  <c r="G3633" i="4" s="1"/>
  <c r="G1815" i="4"/>
  <c r="G2274" i="4" s="1"/>
  <c r="G2733" i="4" s="1"/>
  <c r="G3192" i="4" s="1"/>
  <c r="G3651" i="4" s="1"/>
  <c r="G1833" i="4"/>
  <c r="G2292" i="4" s="1"/>
  <c r="G2751" i="4" s="1"/>
  <c r="G3210" i="4" s="1"/>
  <c r="G3669" i="4" s="1"/>
  <c r="D1838" i="4"/>
  <c r="D2297" i="4" s="1"/>
  <c r="D2756" i="4" s="1"/>
  <c r="D3215" i="4" s="1"/>
  <c r="D3674" i="4" s="1"/>
  <c r="D1811" i="4"/>
  <c r="D2270" i="4" s="1"/>
  <c r="D2729" i="4" s="1"/>
  <c r="D3188" i="4" s="1"/>
  <c r="D3647" i="4" s="1"/>
  <c r="B1821" i="4"/>
  <c r="B2280" i="4" s="1"/>
  <c r="B2739" i="4" s="1"/>
  <c r="B3198" i="4" s="1"/>
  <c r="B3657" i="4" s="1"/>
  <c r="B1706" i="4"/>
  <c r="B2165" i="4" s="1"/>
  <c r="B2624" i="4" s="1"/>
  <c r="B3083" i="4" s="1"/>
  <c r="B3542" i="4" s="1"/>
  <c r="B1718" i="4"/>
  <c r="B2177" i="4" s="1"/>
  <c r="B2636" i="4" s="1"/>
  <c r="B3095" i="4" s="1"/>
  <c r="B3554" i="4" s="1"/>
  <c r="B1730" i="4"/>
  <c r="B2189" i="4" s="1"/>
  <c r="B2648" i="4" s="1"/>
  <c r="B3107" i="4" s="1"/>
  <c r="B3566" i="4" s="1"/>
  <c r="B1742" i="4"/>
  <c r="B2201" i="4" s="1"/>
  <c r="B2660" i="4" s="1"/>
  <c r="B3119" i="4" s="1"/>
  <c r="B3578" i="4" s="1"/>
  <c r="B1754" i="4"/>
  <c r="B2213" i="4" s="1"/>
  <c r="B2672" i="4" s="1"/>
  <c r="B3131" i="4" s="1"/>
  <c r="B3590" i="4" s="1"/>
  <c r="B1776" i="4"/>
  <c r="B2235" i="4" s="1"/>
  <c r="B2694" i="4" s="1"/>
  <c r="B3153" i="4" s="1"/>
  <c r="B3612" i="4" s="1"/>
  <c r="E1797" i="4"/>
  <c r="E2256" i="4" s="1"/>
  <c r="E2715" i="4" s="1"/>
  <c r="E3174" i="4" s="1"/>
  <c r="E3633" i="4" s="1"/>
  <c r="F1720" i="4"/>
  <c r="F2179" i="4" s="1"/>
  <c r="F2638" i="4" s="1"/>
  <c r="F3097" i="4" s="1"/>
  <c r="F1811" i="4"/>
  <c r="F2270" i="4" s="1"/>
  <c r="F2729" i="4" s="1"/>
  <c r="F3188" i="4" s="1"/>
  <c r="F3647" i="4" s="1"/>
  <c r="B1733" i="4"/>
  <c r="B2192" i="4" s="1"/>
  <c r="B2651" i="4" s="1"/>
  <c r="B3110" i="4" s="1"/>
  <c r="B3569" i="4" s="1"/>
  <c r="B1814" i="4"/>
  <c r="B2273" i="4" s="1"/>
  <c r="B2732" i="4" s="1"/>
  <c r="B3191" i="4" s="1"/>
  <c r="B3650" i="4" s="1"/>
  <c r="B1826" i="4"/>
  <c r="B2285" i="4" s="1"/>
  <c r="B2744" i="4" s="1"/>
  <c r="B3203" i="4" s="1"/>
  <c r="B3662" i="4" s="1"/>
  <c r="D1707" i="4"/>
  <c r="D2166" i="4" s="1"/>
  <c r="D2625" i="4" s="1"/>
  <c r="D3084" i="4" s="1"/>
  <c r="D3543" i="4" s="1"/>
  <c r="B1717" i="4"/>
  <c r="B2176" i="4" s="1"/>
  <c r="B2635" i="4" s="1"/>
  <c r="B3094" i="4" s="1"/>
  <c r="B3553" i="4" s="1"/>
  <c r="E1726" i="4"/>
  <c r="E2185" i="4" s="1"/>
  <c r="E2644" i="4" s="1"/>
  <c r="E3103" i="4" s="1"/>
  <c r="E3562" i="4" s="1"/>
  <c r="D1737" i="4"/>
  <c r="D2196" i="4" s="1"/>
  <c r="D2655" i="4" s="1"/>
  <c r="D3114" i="4" s="1"/>
  <c r="D3573" i="4" s="1"/>
  <c r="D1749" i="4"/>
  <c r="D2208" i="4" s="1"/>
  <c r="D2667" i="4" s="1"/>
  <c r="D3126" i="4" s="1"/>
  <c r="D3585" i="4" s="1"/>
  <c r="B1759" i="4"/>
  <c r="B2218" i="4" s="1"/>
  <c r="B2677" i="4" s="1"/>
  <c r="B3136" i="4" s="1"/>
  <c r="B3595" i="4" s="1"/>
  <c r="B1781" i="4"/>
  <c r="B2240" i="4" s="1"/>
  <c r="B2699" i="4" s="1"/>
  <c r="B3158" i="4" s="1"/>
  <c r="B3617" i="4" s="1"/>
  <c r="B1793" i="4"/>
  <c r="B2252" i="4" s="1"/>
  <c r="B2711" i="4" s="1"/>
  <c r="B3170" i="4" s="1"/>
  <c r="B3629" i="4" s="1"/>
  <c r="E1802" i="4"/>
  <c r="E2261" i="4" s="1"/>
  <c r="E2720" i="4" s="1"/>
  <c r="E3179" i="4" s="1"/>
  <c r="E3638" i="4" s="1"/>
  <c r="F1750" i="4"/>
  <c r="F2209" i="4" s="1"/>
  <c r="B1818" i="4"/>
  <c r="B2277" i="4" s="1"/>
  <c r="B2736" i="4" s="1"/>
  <c r="B3195" i="4" s="1"/>
  <c r="B3654" i="4" s="1"/>
  <c r="D1759" i="4"/>
  <c r="D2218" i="4" s="1"/>
  <c r="D2677" i="4" s="1"/>
  <c r="D3136" i="4" s="1"/>
  <c r="D3595" i="4" s="1"/>
  <c r="H1629" i="4"/>
  <c r="N1629" i="4" s="1"/>
  <c r="G1713" i="4"/>
  <c r="G1731" i="4"/>
  <c r="G2190" i="4" s="1"/>
  <c r="G1749" i="4"/>
  <c r="G1777" i="4"/>
  <c r="G1795" i="4"/>
  <c r="G1813" i="4"/>
  <c r="G1831" i="4"/>
  <c r="B1840" i="4"/>
  <c r="B2299" i="4" s="1"/>
  <c r="B2758" i="4" s="1"/>
  <c r="B3217" i="4" s="1"/>
  <c r="B3676" i="4" s="1"/>
  <c r="B1813" i="4"/>
  <c r="B2272" i="4" s="1"/>
  <c r="B2731" i="4" s="1"/>
  <c r="B3190" i="4" s="1"/>
  <c r="B3649" i="4" s="1"/>
  <c r="B1825" i="4"/>
  <c r="B2284" i="4" s="1"/>
  <c r="B2743" i="4" s="1"/>
  <c r="B3202" i="4" s="1"/>
  <c r="B3661" i="4" s="1"/>
  <c r="D1706" i="4"/>
  <c r="D2165" i="4" s="1"/>
  <c r="D2624" i="4" s="1"/>
  <c r="D3083" i="4" s="1"/>
  <c r="D3542" i="4" s="1"/>
  <c r="D1718" i="4"/>
  <c r="D2177" i="4" s="1"/>
  <c r="D2636" i="4" s="1"/>
  <c r="D3095" i="4" s="1"/>
  <c r="D3554" i="4" s="1"/>
  <c r="D1730" i="4"/>
  <c r="D2189" i="4" s="1"/>
  <c r="D2648" i="4" s="1"/>
  <c r="D3107" i="4" s="1"/>
  <c r="D3566" i="4" s="1"/>
  <c r="D1742" i="4"/>
  <c r="D2201" i="4" s="1"/>
  <c r="D2660" i="4" s="1"/>
  <c r="D3119" i="4" s="1"/>
  <c r="D3578" i="4" s="1"/>
  <c r="D1754" i="4"/>
  <c r="D2213" i="4" s="1"/>
  <c r="D2672" i="4" s="1"/>
  <c r="D3131" i="4" s="1"/>
  <c r="D3590" i="4" s="1"/>
  <c r="B1764" i="4"/>
  <c r="B2223" i="4" s="1"/>
  <c r="B2682" i="4" s="1"/>
  <c r="B3141" i="4" s="1"/>
  <c r="B3600" i="4" s="1"/>
  <c r="E1795" i="4"/>
  <c r="E2254" i="4" s="1"/>
  <c r="E2713" i="4" s="1"/>
  <c r="E3172" i="4" s="1"/>
  <c r="E3631" i="4" s="1"/>
  <c r="H1636" i="4"/>
  <c r="N1636" i="4" s="1"/>
  <c r="D1814" i="4"/>
  <c r="D2273" i="4" s="1"/>
  <c r="D2732" i="4" s="1"/>
  <c r="D3191" i="4" s="1"/>
  <c r="D3650" i="4" s="1"/>
  <c r="E1730" i="4"/>
  <c r="E2189" i="4" s="1"/>
  <c r="E2648" i="4" s="1"/>
  <c r="E3107" i="4" s="1"/>
  <c r="E3566" i="4" s="1"/>
  <c r="E1760" i="4"/>
  <c r="E2219" i="4" s="1"/>
  <c r="E2678" i="4" s="1"/>
  <c r="E3137" i="4" s="1"/>
  <c r="E3596" i="4" s="1"/>
  <c r="F1814" i="4"/>
  <c r="E1788" i="4"/>
  <c r="E2247" i="4" s="1"/>
  <c r="E2706" i="4" s="1"/>
  <c r="E3165" i="4" s="1"/>
  <c r="E3624" i="4" s="1"/>
  <c r="G1708" i="4"/>
  <c r="G2167" i="4" s="1"/>
  <c r="G2626" i="4" s="1"/>
  <c r="G3085" i="4" s="1"/>
  <c r="G3544" i="4" s="1"/>
  <c r="G1726" i="4"/>
  <c r="G2185" i="4" s="1"/>
  <c r="G2644" i="4" s="1"/>
  <c r="G3103" i="4" s="1"/>
  <c r="G3562" i="4" s="1"/>
  <c r="G1744" i="4"/>
  <c r="G2203" i="4" s="1"/>
  <c r="G2662" i="4" s="1"/>
  <c r="G3121" i="4" s="1"/>
  <c r="G3580" i="4" s="1"/>
  <c r="G1762" i="4"/>
  <c r="G2221" i="4" s="1"/>
  <c r="G2680" i="4" s="1"/>
  <c r="G3139" i="4" s="1"/>
  <c r="G3598" i="4" s="1"/>
  <c r="G1790" i="4"/>
  <c r="G2249" i="4" s="1"/>
  <c r="G2708" i="4" s="1"/>
  <c r="G3167" i="4" s="1"/>
  <c r="G3626" i="4" s="1"/>
  <c r="G1808" i="4"/>
  <c r="G2267" i="4" s="1"/>
  <c r="G2726" i="4" s="1"/>
  <c r="G3185" i="4" s="1"/>
  <c r="G3644" i="4" s="1"/>
  <c r="G1826" i="4"/>
  <c r="G2285" i="4" s="1"/>
  <c r="G2744" i="4" s="1"/>
  <c r="G3203" i="4" s="1"/>
  <c r="G3662" i="4" s="1"/>
  <c r="E1835" i="4"/>
  <c r="E2294" i="4" s="1"/>
  <c r="E2753" i="4" s="1"/>
  <c r="E3212" i="4" s="1"/>
  <c r="E3671" i="4" s="1"/>
  <c r="E1808" i="4"/>
  <c r="E2267" i="4" s="1"/>
  <c r="E2726" i="4" s="1"/>
  <c r="E3185" i="4" s="1"/>
  <c r="E3644" i="4" s="1"/>
  <c r="E1820" i="4"/>
  <c r="E2279" i="4" s="1"/>
  <c r="E2738" i="4" s="1"/>
  <c r="E3197" i="4" s="1"/>
  <c r="E3656" i="4" s="1"/>
  <c r="B1829" i="4"/>
  <c r="B2288" i="4" s="1"/>
  <c r="B2747" i="4" s="1"/>
  <c r="B3206" i="4" s="1"/>
  <c r="B3665" i="4" s="1"/>
  <c r="D1710" i="4"/>
  <c r="D2169" i="4" s="1"/>
  <c r="D2628" i="4" s="1"/>
  <c r="D3087" i="4" s="1"/>
  <c r="D3546" i="4" s="1"/>
  <c r="B1720" i="4"/>
  <c r="B2179" i="4" s="1"/>
  <c r="B2638" i="4" s="1"/>
  <c r="B3097" i="4" s="1"/>
  <c r="B3556" i="4" s="1"/>
  <c r="B1732" i="4"/>
  <c r="B2191" i="4" s="1"/>
  <c r="B2650" i="4" s="1"/>
  <c r="B3109" i="4" s="1"/>
  <c r="B3568" i="4" s="1"/>
  <c r="B1744" i="4"/>
  <c r="B2203" i="4" s="1"/>
  <c r="B2662" i="4" s="1"/>
  <c r="B3121" i="4" s="1"/>
  <c r="B3580" i="4" s="1"/>
  <c r="B1756" i="4"/>
  <c r="B2215" i="4" s="1"/>
  <c r="B2674" i="4" s="1"/>
  <c r="B3133" i="4" s="1"/>
  <c r="B3592" i="4" s="1"/>
  <c r="B1778" i="4"/>
  <c r="B2237" i="4" s="1"/>
  <c r="B2696" i="4" s="1"/>
  <c r="B3155" i="4" s="1"/>
  <c r="B3614" i="4" s="1"/>
  <c r="B1790" i="4"/>
  <c r="B2249" i="4" s="1"/>
  <c r="B2708" i="4" s="1"/>
  <c r="B3167" i="4" s="1"/>
  <c r="B3626" i="4" s="1"/>
  <c r="B1802" i="4"/>
  <c r="B2261" i="4" s="1"/>
  <c r="B2720" i="4" s="1"/>
  <c r="B3179" i="4" s="1"/>
  <c r="B3638" i="4" s="1"/>
  <c r="F1759" i="4"/>
  <c r="F1826" i="4"/>
  <c r="F2285" i="4" s="1"/>
  <c r="F2744" i="4" s="1"/>
  <c r="F3203" i="4" s="1"/>
  <c r="E1821" i="4"/>
  <c r="E2280" i="4" s="1"/>
  <c r="E2739" i="4" s="1"/>
  <c r="E3198" i="4" s="1"/>
  <c r="E3657" i="4" s="1"/>
  <c r="H1169" i="4"/>
  <c r="N1169" i="4" s="1"/>
  <c r="F1628" i="4"/>
  <c r="H1724" i="4"/>
  <c r="N1724" i="4" s="1"/>
  <c r="H1742" i="4"/>
  <c r="N1742" i="4" s="1"/>
  <c r="G1839" i="4"/>
  <c r="B1804" i="4"/>
  <c r="B2263" i="4" s="1"/>
  <c r="B2722" i="4" s="1"/>
  <c r="B3181" i="4" s="1"/>
  <c r="B3640" i="4" s="1"/>
  <c r="B1816" i="4"/>
  <c r="B2275" i="4" s="1"/>
  <c r="B2734" i="4" s="1"/>
  <c r="B3193" i="4" s="1"/>
  <c r="B3652" i="4" s="1"/>
  <c r="D1709" i="4"/>
  <c r="D2168" i="4" s="1"/>
  <c r="D2627" i="4" s="1"/>
  <c r="D3086" i="4" s="1"/>
  <c r="D3545" i="4" s="1"/>
  <c r="D1721" i="4"/>
  <c r="D2180" i="4" s="1"/>
  <c r="D2639" i="4" s="1"/>
  <c r="D3098" i="4" s="1"/>
  <c r="D3557" i="4" s="1"/>
  <c r="D1733" i="4"/>
  <c r="D2192" i="4" s="1"/>
  <c r="D2651" i="4" s="1"/>
  <c r="D3110" i="4" s="1"/>
  <c r="D3569" i="4" s="1"/>
  <c r="B1743" i="4"/>
  <c r="B2202" i="4" s="1"/>
  <c r="B2661" i="4" s="1"/>
  <c r="B3120" i="4" s="1"/>
  <c r="B3579" i="4" s="1"/>
  <c r="D1763" i="4"/>
  <c r="D2222" i="4" s="1"/>
  <c r="D2681" i="4" s="1"/>
  <c r="D3140" i="4" s="1"/>
  <c r="D3599" i="4" s="1"/>
  <c r="B1783" i="4"/>
  <c r="B2242" i="4" s="1"/>
  <c r="B2701" i="4" s="1"/>
  <c r="B3160" i="4" s="1"/>
  <c r="B3619" i="4" s="1"/>
  <c r="B1795" i="4"/>
  <c r="B2254" i="4" s="1"/>
  <c r="B2713" i="4" s="1"/>
  <c r="B3172" i="4" s="1"/>
  <c r="B3631" i="4" s="1"/>
  <c r="F1756" i="4"/>
  <c r="B1834" i="4"/>
  <c r="B2293" i="4" s="1"/>
  <c r="B2752" i="4" s="1"/>
  <c r="B3211" i="4" s="1"/>
  <c r="B3670" i="4" s="1"/>
  <c r="B1757" i="4"/>
  <c r="B2216" i="4" s="1"/>
  <c r="B2675" i="4" s="1"/>
  <c r="B3134" i="4" s="1"/>
  <c r="B3593" i="4" s="1"/>
  <c r="H1176" i="4"/>
  <c r="N1176" i="4" s="1"/>
  <c r="F1635" i="4"/>
  <c r="G1718" i="4"/>
  <c r="G2177" i="4" s="1"/>
  <c r="G2636" i="4" s="1"/>
  <c r="G3095" i="4" s="1"/>
  <c r="G3554" i="4" s="1"/>
  <c r="G1736" i="4"/>
  <c r="G2195" i="4" s="1"/>
  <c r="G2654" i="4" s="1"/>
  <c r="G3113" i="4" s="1"/>
  <c r="G3572" i="4" s="1"/>
  <c r="G1754" i="4"/>
  <c r="G2213" i="4" s="1"/>
  <c r="G2672" i="4" s="1"/>
  <c r="G3131" i="4" s="1"/>
  <c r="G3590" i="4" s="1"/>
  <c r="G1782" i="4"/>
  <c r="G2241" i="4" s="1"/>
  <c r="G2700" i="4" s="1"/>
  <c r="G3159" i="4" s="1"/>
  <c r="G3618" i="4" s="1"/>
  <c r="G1800" i="4"/>
  <c r="G2259" i="4" s="1"/>
  <c r="G2718" i="4" s="1"/>
  <c r="G3177" i="4" s="1"/>
  <c r="G3636" i="4" s="1"/>
  <c r="G1818" i="4"/>
  <c r="G2277" i="4" s="1"/>
  <c r="G2736" i="4" s="1"/>
  <c r="G3195" i="4" s="1"/>
  <c r="G3654" i="4" s="1"/>
  <c r="E1839" i="4"/>
  <c r="E2298" i="4" s="1"/>
  <c r="E2757" i="4" s="1"/>
  <c r="E3216" i="4" s="1"/>
  <c r="E3675" i="4" s="1"/>
  <c r="E1812" i="4"/>
  <c r="E2271" i="4" s="1"/>
  <c r="E2730" i="4" s="1"/>
  <c r="E3189" i="4" s="1"/>
  <c r="E3648" i="4" s="1"/>
  <c r="D1823" i="4"/>
  <c r="D2282" i="4" s="1"/>
  <c r="D2741" i="4" s="1"/>
  <c r="D3200" i="4" s="1"/>
  <c r="D3659" i="4" s="1"/>
  <c r="D1708" i="4"/>
  <c r="D2167" i="4" s="1"/>
  <c r="D2626" i="4" s="1"/>
  <c r="D3085" i="4" s="1"/>
  <c r="D3544" i="4" s="1"/>
  <c r="D1720" i="4"/>
  <c r="D2179" i="4" s="1"/>
  <c r="D2638" i="4" s="1"/>
  <c r="D3097" i="4" s="1"/>
  <c r="D3556" i="4" s="1"/>
  <c r="D1732" i="4"/>
  <c r="D2191" i="4" s="1"/>
  <c r="D2650" i="4" s="1"/>
  <c r="D3109" i="4" s="1"/>
  <c r="D3568" i="4" s="1"/>
  <c r="D1744" i="4"/>
  <c r="D2203" i="4" s="1"/>
  <c r="D2662" i="4" s="1"/>
  <c r="D3121" i="4" s="1"/>
  <c r="D3580" i="4" s="1"/>
  <c r="D1756" i="4"/>
  <c r="D2215" i="4" s="1"/>
  <c r="D2674" i="4" s="1"/>
  <c r="D3133" i="4" s="1"/>
  <c r="D3592" i="4" s="1"/>
  <c r="D1778" i="4"/>
  <c r="D2237" i="4" s="1"/>
  <c r="D2696" i="4" s="1"/>
  <c r="D3155" i="4" s="1"/>
  <c r="D3614" i="4" s="1"/>
  <c r="B1788" i="4"/>
  <c r="B2247" i="4" s="1"/>
  <c r="B2706" i="4" s="1"/>
  <c r="B3165" i="4" s="1"/>
  <c r="B3624" i="4" s="1"/>
  <c r="B1800" i="4"/>
  <c r="B2259" i="4" s="1"/>
  <c r="B2718" i="4" s="1"/>
  <c r="B3177" i="4" s="1"/>
  <c r="B3636" i="4" s="1"/>
  <c r="F1726" i="4"/>
  <c r="F2185" i="4" s="1"/>
  <c r="F1829" i="4"/>
  <c r="F2288" i="4" s="1"/>
  <c r="F2747" i="4" s="1"/>
  <c r="F3206" i="4" s="1"/>
  <c r="F3665" i="4" s="1"/>
  <c r="E1794" i="4"/>
  <c r="E2253" i="4" s="1"/>
  <c r="E2712" i="4" s="1"/>
  <c r="E3171" i="4" s="1"/>
  <c r="E3630" i="4" s="1"/>
  <c r="G1837" i="4"/>
  <c r="D1804" i="4"/>
  <c r="D2263" i="4" s="1"/>
  <c r="D2722" i="4" s="1"/>
  <c r="D3181" i="4" s="1"/>
  <c r="D3640" i="4" s="1"/>
  <c r="D1816" i="4"/>
  <c r="D2275" i="4" s="1"/>
  <c r="D2734" i="4" s="1"/>
  <c r="D3193" i="4" s="1"/>
  <c r="D3652" i="4" s="1"/>
  <c r="D1828" i="4"/>
  <c r="D2287" i="4" s="1"/>
  <c r="D2746" i="4" s="1"/>
  <c r="D3205" i="4" s="1"/>
  <c r="D3664" i="4" s="1"/>
  <c r="E1708" i="4"/>
  <c r="E2167" i="4" s="1"/>
  <c r="E2626" i="4" s="1"/>
  <c r="E3085" i="4" s="1"/>
  <c r="E3544" i="4" s="1"/>
  <c r="D1719" i="4"/>
  <c r="D2178" i="4" s="1"/>
  <c r="D2637" i="4" s="1"/>
  <c r="D3096" i="4" s="1"/>
  <c r="D3555" i="4" s="1"/>
  <c r="B1729" i="4"/>
  <c r="B2188" i="4" s="1"/>
  <c r="B2647" i="4" s="1"/>
  <c r="B3106" i="4" s="1"/>
  <c r="B3565" i="4" s="1"/>
  <c r="E1738" i="4"/>
  <c r="E2197" i="4" s="1"/>
  <c r="E2656" i="4" s="1"/>
  <c r="E3115" i="4" s="1"/>
  <c r="E3574" i="4" s="1"/>
  <c r="E1750" i="4"/>
  <c r="E2209" i="4" s="1"/>
  <c r="E2668" i="4" s="1"/>
  <c r="E3127" i="4" s="1"/>
  <c r="E3586" i="4" s="1"/>
  <c r="D1761" i="4"/>
  <c r="D2220" i="4" s="1"/>
  <c r="D2679" i="4" s="1"/>
  <c r="D3138" i="4" s="1"/>
  <c r="D3597" i="4" s="1"/>
  <c r="D1783" i="4"/>
  <c r="D2242" i="4" s="1"/>
  <c r="D2701" i="4" s="1"/>
  <c r="D3160" i="4" s="1"/>
  <c r="D3619" i="4" s="1"/>
  <c r="D1795" i="4"/>
  <c r="D2254" i="4" s="1"/>
  <c r="D2713" i="4" s="1"/>
  <c r="D3172" i="4" s="1"/>
  <c r="D3631" i="4" s="1"/>
  <c r="F1778" i="4"/>
  <c r="B1715" i="4"/>
  <c r="B2174" i="4" s="1"/>
  <c r="B2633" i="4" s="1"/>
  <c r="B3092" i="4" s="1"/>
  <c r="B3551" i="4" s="1"/>
  <c r="B1763" i="4"/>
  <c r="B2222" i="4" s="1"/>
  <c r="B2681" i="4" s="1"/>
  <c r="B3140" i="4" s="1"/>
  <c r="B3599" i="4" s="1"/>
  <c r="G1716" i="4"/>
  <c r="G1734" i="4"/>
  <c r="G2193" i="4" s="1"/>
  <c r="G1752" i="4"/>
  <c r="G1780" i="4"/>
  <c r="G1798" i="4"/>
  <c r="G1816" i="4"/>
  <c r="F1835" i="4"/>
  <c r="D1803" i="4"/>
  <c r="D2262" i="4" s="1"/>
  <c r="D2721" i="4" s="1"/>
  <c r="D3180" i="4" s="1"/>
  <c r="D3639" i="4" s="1"/>
  <c r="D1815" i="4"/>
  <c r="D2274" i="4" s="1"/>
  <c r="D2733" i="4" s="1"/>
  <c r="D3192" i="4" s="1"/>
  <c r="D3651" i="4" s="1"/>
  <c r="D1827" i="4"/>
  <c r="D2286" i="4" s="1"/>
  <c r="D2745" i="4" s="1"/>
  <c r="D3204" i="4" s="1"/>
  <c r="D3663" i="4" s="1"/>
  <c r="E1707" i="4"/>
  <c r="E2166" i="4" s="1"/>
  <c r="E2625" i="4" s="1"/>
  <c r="E3084" i="4" s="1"/>
  <c r="E3543" i="4" s="1"/>
  <c r="E1719" i="4"/>
  <c r="E2178" i="4" s="1"/>
  <c r="E2637" i="4" s="1"/>
  <c r="E3096" i="4" s="1"/>
  <c r="E3555" i="4" s="1"/>
  <c r="E1731" i="4"/>
  <c r="E2190" i="4" s="1"/>
  <c r="E2649" i="4" s="1"/>
  <c r="E3108" i="4" s="1"/>
  <c r="E3567" i="4" s="1"/>
  <c r="E1743" i="4"/>
  <c r="E2202" i="4" s="1"/>
  <c r="E2661" i="4" s="1"/>
  <c r="E3120" i="4" s="1"/>
  <c r="E3579" i="4" s="1"/>
  <c r="E1755" i="4"/>
  <c r="E2214" i="4" s="1"/>
  <c r="E2673" i="4" s="1"/>
  <c r="E3132" i="4" s="1"/>
  <c r="E3591" i="4" s="1"/>
  <c r="D1776" i="4"/>
  <c r="D2235" i="4" s="1"/>
  <c r="D2694" i="4" s="1"/>
  <c r="D3153" i="4" s="1"/>
  <c r="D3612" i="4" s="1"/>
  <c r="B1786" i="4"/>
  <c r="B2245" i="4" s="1"/>
  <c r="B2704" i="4" s="1"/>
  <c r="B3163" i="4" s="1"/>
  <c r="B3622" i="4" s="1"/>
  <c r="B1798" i="4"/>
  <c r="B2257" i="4" s="1"/>
  <c r="B2716" i="4" s="1"/>
  <c r="B3175" i="4" s="1"/>
  <c r="B3634" i="4" s="1"/>
  <c r="F1711" i="4"/>
  <c r="F2170" i="4" s="1"/>
  <c r="F2629" i="4" s="1"/>
  <c r="F3088" i="4" s="1"/>
  <c r="F3547" i="4" s="1"/>
  <c r="D1820" i="4"/>
  <c r="D2279" i="4" s="1"/>
  <c r="D2738" i="4" s="1"/>
  <c r="D3197" i="4" s="1"/>
  <c r="D3656" i="4" s="1"/>
  <c r="D1741" i="4"/>
  <c r="D2200" i="4" s="1"/>
  <c r="D2659" i="4" s="1"/>
  <c r="D3118" i="4" s="1"/>
  <c r="D3577" i="4" s="1"/>
  <c r="D1775" i="4"/>
  <c r="D2234" i="4" s="1"/>
  <c r="D2693" i="4" s="1"/>
  <c r="D3152" i="4" s="1"/>
  <c r="D3611" i="4" s="1"/>
  <c r="D1835" i="4"/>
  <c r="D2294" i="4" s="1"/>
  <c r="D2753" i="4" s="1"/>
  <c r="D3212" i="4" s="1"/>
  <c r="D3671" i="4" s="1"/>
  <c r="D1793" i="4"/>
  <c r="D2252" i="4" s="1"/>
  <c r="D2711" i="4" s="1"/>
  <c r="D3170" i="4" s="1"/>
  <c r="D3629" i="4" s="1"/>
  <c r="H1664" i="4"/>
  <c r="N1664" i="4" s="1"/>
  <c r="G1711" i="4"/>
  <c r="G2170" i="4" s="1"/>
  <c r="G2629" i="4" s="1"/>
  <c r="G3088" i="4" s="1"/>
  <c r="G3547" i="4" s="1"/>
  <c r="G1729" i="4"/>
  <c r="G2188" i="4" s="1"/>
  <c r="G2647" i="4" s="1"/>
  <c r="G3106" i="4" s="1"/>
  <c r="G3565" i="4" s="1"/>
  <c r="G1747" i="4"/>
  <c r="G1775" i="4"/>
  <c r="G2234" i="4" s="1"/>
  <c r="G2693" i="4" s="1"/>
  <c r="G3152" i="4" s="1"/>
  <c r="G3611" i="4" s="1"/>
  <c r="G1793" i="4"/>
  <c r="G2252" i="4" s="1"/>
  <c r="G2711" i="4" s="1"/>
  <c r="G3170" i="4" s="1"/>
  <c r="G3629" i="4" s="1"/>
  <c r="G1811" i="4"/>
  <c r="G2270" i="4" s="1"/>
  <c r="G2729" i="4" s="1"/>
  <c r="G3188" i="4" s="1"/>
  <c r="G3647" i="4" s="1"/>
  <c r="G1829" i="4"/>
  <c r="G2288" i="4" s="1"/>
  <c r="G2747" i="4" s="1"/>
  <c r="G3206" i="4" s="1"/>
  <c r="G3665" i="4" s="1"/>
  <c r="B1811" i="4"/>
  <c r="B2270" i="4" s="1"/>
  <c r="B2729" i="4" s="1"/>
  <c r="B3188" i="4" s="1"/>
  <c r="B3647" i="4" s="1"/>
  <c r="D1831" i="4"/>
  <c r="D2290" i="4" s="1"/>
  <c r="D2749" i="4" s="1"/>
  <c r="D3208" i="4" s="1"/>
  <c r="D3667" i="4" s="1"/>
  <c r="E1711" i="4"/>
  <c r="E2170" i="4" s="1"/>
  <c r="E2629" i="4" s="1"/>
  <c r="E3088" i="4" s="1"/>
  <c r="E3547" i="4" s="1"/>
  <c r="D1722" i="4"/>
  <c r="D2181" i="4" s="1"/>
  <c r="D2640" i="4" s="1"/>
  <c r="D3099" i="4" s="1"/>
  <c r="D3558" i="4" s="1"/>
  <c r="D1734" i="4"/>
  <c r="D2193" i="4" s="1"/>
  <c r="D2652" i="4" s="1"/>
  <c r="D3111" i="4" s="1"/>
  <c r="D3570" i="4" s="1"/>
  <c r="D1746" i="4"/>
  <c r="D2205" i="4" s="1"/>
  <c r="D2664" i="4" s="1"/>
  <c r="D3123" i="4" s="1"/>
  <c r="D3582" i="4" s="1"/>
  <c r="D1758" i="4"/>
  <c r="D2217" i="4" s="1"/>
  <c r="D2676" i="4" s="1"/>
  <c r="D3135" i="4" s="1"/>
  <c r="D3594" i="4" s="1"/>
  <c r="D1780" i="4"/>
  <c r="D2239" i="4" s="1"/>
  <c r="D2698" i="4" s="1"/>
  <c r="D3157" i="4" s="1"/>
  <c r="D3616" i="4" s="1"/>
  <c r="D1792" i="4"/>
  <c r="D2251" i="4" s="1"/>
  <c r="D2710" i="4" s="1"/>
  <c r="D3169" i="4" s="1"/>
  <c r="D3628" i="4" s="1"/>
  <c r="F1775" i="4"/>
  <c r="F2234" i="4" s="1"/>
  <c r="F2693" i="4" s="1"/>
  <c r="F1832" i="4"/>
  <c r="D1781" i="4"/>
  <c r="D2240" i="4" s="1"/>
  <c r="D2699" i="4" s="1"/>
  <c r="D3158" i="4" s="1"/>
  <c r="D3617" i="4" s="1"/>
  <c r="H1171" i="4"/>
  <c r="N1171" i="4" s="1"/>
  <c r="F1630" i="4"/>
  <c r="F1709" i="4"/>
  <c r="F1727" i="4"/>
  <c r="F2186" i="4" s="1"/>
  <c r="F2645" i="4" s="1"/>
  <c r="F1745" i="4"/>
  <c r="F1763" i="4"/>
  <c r="F1791" i="4"/>
  <c r="F1809" i="4"/>
  <c r="F1827" i="4"/>
  <c r="D1834" i="4"/>
  <c r="D2293" i="4" s="1"/>
  <c r="D2752" i="4" s="1"/>
  <c r="D3211" i="4" s="1"/>
  <c r="D3670" i="4" s="1"/>
  <c r="D1806" i="4"/>
  <c r="D2265" i="4" s="1"/>
  <c r="D2724" i="4" s="1"/>
  <c r="D3183" i="4" s="1"/>
  <c r="D3642" i="4" s="1"/>
  <c r="D1818" i="4"/>
  <c r="D2277" i="4" s="1"/>
  <c r="D2736" i="4" s="1"/>
  <c r="D3195" i="4" s="1"/>
  <c r="D3654" i="4" s="1"/>
  <c r="B1828" i="4"/>
  <c r="B2287" i="4" s="1"/>
  <c r="B2746" i="4" s="1"/>
  <c r="B3205" i="4" s="1"/>
  <c r="B3664" i="4" s="1"/>
  <c r="E1710" i="4"/>
  <c r="E2169" i="4" s="1"/>
  <c r="E2628" i="4" s="1"/>
  <c r="E3087" i="4" s="1"/>
  <c r="E3546" i="4" s="1"/>
  <c r="E1722" i="4"/>
  <c r="E2181" i="4" s="1"/>
  <c r="E2640" i="4" s="1"/>
  <c r="E3099" i="4" s="1"/>
  <c r="E3558" i="4" s="1"/>
  <c r="E1734" i="4"/>
  <c r="E2193" i="4" s="1"/>
  <c r="E2652" i="4" s="1"/>
  <c r="E3111" i="4" s="1"/>
  <c r="E3570" i="4" s="1"/>
  <c r="D1745" i="4"/>
  <c r="D2204" i="4" s="1"/>
  <c r="D2663" i="4" s="1"/>
  <c r="D3122" i="4" s="1"/>
  <c r="D3581" i="4" s="1"/>
  <c r="B1755" i="4"/>
  <c r="B2214" i="4" s="1"/>
  <c r="B2673" i="4" s="1"/>
  <c r="B3132" i="4" s="1"/>
  <c r="B3591" i="4" s="1"/>
  <c r="E1764" i="4"/>
  <c r="E2223" i="4" s="1"/>
  <c r="E2682" i="4" s="1"/>
  <c r="E3141" i="4" s="1"/>
  <c r="E3600" i="4" s="1"/>
  <c r="D1785" i="4"/>
  <c r="D2244" i="4" s="1"/>
  <c r="D2703" i="4" s="1"/>
  <c r="D3162" i="4" s="1"/>
  <c r="D3621" i="4" s="1"/>
  <c r="D1797" i="4"/>
  <c r="D2256" i="4" s="1"/>
  <c r="D2715" i="4" s="1"/>
  <c r="D3174" i="4" s="1"/>
  <c r="D3633" i="4" s="1"/>
  <c r="F1784" i="4"/>
  <c r="F2243" i="4" s="1"/>
  <c r="F2702" i="4" s="1"/>
  <c r="E1815" i="4"/>
  <c r="E2274" i="4" s="1"/>
  <c r="E2733" i="4" s="1"/>
  <c r="E3192" i="4" s="1"/>
  <c r="E3651" i="4" s="1"/>
  <c r="E1776" i="4"/>
  <c r="E2235" i="4" s="1"/>
  <c r="E2694" i="4" s="1"/>
  <c r="E3153" i="4" s="1"/>
  <c r="E3612" i="4" s="1"/>
  <c r="G1721" i="4"/>
  <c r="G1739" i="4"/>
  <c r="G1757" i="4"/>
  <c r="G1785" i="4"/>
  <c r="G1803" i="4"/>
  <c r="G1821" i="4"/>
  <c r="B1803" i="4"/>
  <c r="B2262" i="4" s="1"/>
  <c r="B2721" i="4" s="1"/>
  <c r="B3180" i="4" s="1"/>
  <c r="B3639" i="4" s="1"/>
  <c r="B1815" i="4"/>
  <c r="B2274" i="4" s="1"/>
  <c r="B2733" i="4" s="1"/>
  <c r="B3192" i="4" s="1"/>
  <c r="B3651" i="4" s="1"/>
  <c r="E1824" i="4"/>
  <c r="E2283" i="4" s="1"/>
  <c r="E2742" i="4" s="1"/>
  <c r="E3201" i="4" s="1"/>
  <c r="E3660" i="4" s="1"/>
  <c r="E1709" i="4"/>
  <c r="E2168" i="4" s="1"/>
  <c r="E2627" i="4" s="1"/>
  <c r="E3086" i="4" s="1"/>
  <c r="E3545" i="4" s="1"/>
  <c r="E1721" i="4"/>
  <c r="E2180" i="4" s="1"/>
  <c r="E2639" i="4" s="1"/>
  <c r="E3098" i="4" s="1"/>
  <c r="E3557" i="4" s="1"/>
  <c r="E1733" i="4"/>
  <c r="E2192" i="4" s="1"/>
  <c r="E2651" i="4" s="1"/>
  <c r="E3110" i="4" s="1"/>
  <c r="E3569" i="4" s="1"/>
  <c r="E1745" i="4"/>
  <c r="E2204" i="4" s="1"/>
  <c r="E2663" i="4" s="1"/>
  <c r="E3122" i="4" s="1"/>
  <c r="E3581" i="4" s="1"/>
  <c r="E1757" i="4"/>
  <c r="E2216" i="4" s="1"/>
  <c r="E2675" i="4" s="1"/>
  <c r="E3134" i="4" s="1"/>
  <c r="E3593" i="4" s="1"/>
  <c r="E1779" i="4"/>
  <c r="E2238" i="4" s="1"/>
  <c r="E2697" i="4" s="1"/>
  <c r="E3156" i="4" s="1"/>
  <c r="E3615" i="4" s="1"/>
  <c r="D1790" i="4"/>
  <c r="D2249" i="4" s="1"/>
  <c r="D2708" i="4" s="1"/>
  <c r="D3167" i="4" s="1"/>
  <c r="D3626" i="4" s="1"/>
  <c r="D1802" i="4"/>
  <c r="D2261" i="4" s="1"/>
  <c r="D2720" i="4" s="1"/>
  <c r="D3179" i="4" s="1"/>
  <c r="D3638" i="4" s="1"/>
  <c r="F1741" i="4"/>
  <c r="E1803" i="4"/>
  <c r="E2262" i="4" s="1"/>
  <c r="E2721" i="4" s="1"/>
  <c r="E3180" i="4" s="1"/>
  <c r="E3639" i="4" s="1"/>
  <c r="B1797" i="4"/>
  <c r="B2256" i="4" s="1"/>
  <c r="B2715" i="4" s="1"/>
  <c r="B3174" i="4" s="1"/>
  <c r="B3633" i="4" s="1"/>
  <c r="G1840" i="4"/>
  <c r="E1805" i="4"/>
  <c r="E2264" i="4" s="1"/>
  <c r="E2723" i="4" s="1"/>
  <c r="E3182" i="4" s="1"/>
  <c r="E3641" i="4" s="1"/>
  <c r="E1817" i="4"/>
  <c r="E2276" i="4" s="1"/>
  <c r="E2735" i="4" s="1"/>
  <c r="E3194" i="4" s="1"/>
  <c r="E3653" i="4" s="1"/>
  <c r="E1829" i="4"/>
  <c r="E2288" i="4" s="1"/>
  <c r="E2747" i="4" s="1"/>
  <c r="E3206" i="4" s="1"/>
  <c r="E3665" i="4" s="1"/>
  <c r="B1711" i="4"/>
  <c r="B2170" i="4" s="1"/>
  <c r="B2629" i="4" s="1"/>
  <c r="B3088" i="4" s="1"/>
  <c r="B3547" i="4" s="1"/>
  <c r="E1720" i="4"/>
  <c r="E2179" i="4" s="1"/>
  <c r="E2638" i="4" s="1"/>
  <c r="E3097" i="4" s="1"/>
  <c r="E3556" i="4" s="1"/>
  <c r="D1731" i="4"/>
  <c r="D2190" i="4" s="1"/>
  <c r="D2649" i="4" s="1"/>
  <c r="D3108" i="4" s="1"/>
  <c r="D3567" i="4" s="1"/>
  <c r="B1741" i="4"/>
  <c r="B2200" i="4" s="1"/>
  <c r="B2659" i="4" s="1"/>
  <c r="B3118" i="4" s="1"/>
  <c r="B3577" i="4" s="1"/>
  <c r="B1753" i="4"/>
  <c r="B2212" i="4" s="1"/>
  <c r="B2671" i="4" s="1"/>
  <c r="B3130" i="4" s="1"/>
  <c r="B3589" i="4" s="1"/>
  <c r="E1762" i="4"/>
  <c r="E2221" i="4" s="1"/>
  <c r="E2680" i="4" s="1"/>
  <c r="E3139" i="4" s="1"/>
  <c r="E3598" i="4" s="1"/>
  <c r="E1784" i="4"/>
  <c r="E2243" i="4" s="1"/>
  <c r="E2702" i="4" s="1"/>
  <c r="E3161" i="4" s="1"/>
  <c r="E3620" i="4" s="1"/>
  <c r="E1796" i="4"/>
  <c r="E2255" i="4" s="1"/>
  <c r="E2714" i="4" s="1"/>
  <c r="E3173" i="4" s="1"/>
  <c r="E3632" i="4" s="1"/>
  <c r="F1793" i="4"/>
  <c r="D1735" i="4"/>
  <c r="D2194" i="4" s="1"/>
  <c r="D2653" i="4" s="1"/>
  <c r="D3112" i="4" s="1"/>
  <c r="D3571" i="4" s="1"/>
  <c r="D1799" i="4"/>
  <c r="D2258" i="4" s="1"/>
  <c r="D2717" i="4" s="1"/>
  <c r="D3176" i="4" s="1"/>
  <c r="D3635" i="4" s="1"/>
  <c r="G1719" i="4"/>
  <c r="G1737" i="4"/>
  <c r="G1755" i="4"/>
  <c r="G1783" i="4"/>
  <c r="G1801" i="4"/>
  <c r="G1819" i="4"/>
  <c r="F1838" i="4"/>
  <c r="F2297" i="4" s="1"/>
  <c r="E1804" i="4"/>
  <c r="E2263" i="4" s="1"/>
  <c r="E2722" i="4" s="1"/>
  <c r="E3181" i="4" s="1"/>
  <c r="E3640" i="4" s="1"/>
  <c r="E1816" i="4"/>
  <c r="E2275" i="4" s="1"/>
  <c r="E2734" i="4" s="1"/>
  <c r="E3193" i="4" s="1"/>
  <c r="E3652" i="4" s="1"/>
  <c r="E1828" i="4"/>
  <c r="E2287" i="4" s="1"/>
  <c r="E2746" i="4" s="1"/>
  <c r="E3205" i="4" s="1"/>
  <c r="E3664" i="4" s="1"/>
  <c r="B1710" i="4"/>
  <c r="B2169" i="4" s="1"/>
  <c r="B2628" i="4" s="1"/>
  <c r="B3087" i="4" s="1"/>
  <c r="B3546" i="4" s="1"/>
  <c r="B1722" i="4"/>
  <c r="B2181" i="4" s="1"/>
  <c r="B2640" i="4" s="1"/>
  <c r="B3099" i="4" s="1"/>
  <c r="B3558" i="4" s="1"/>
  <c r="B1734" i="4"/>
  <c r="B2193" i="4" s="1"/>
  <c r="B2652" i="4" s="1"/>
  <c r="B3111" i="4" s="1"/>
  <c r="B3570" i="4" s="1"/>
  <c r="B1746" i="4"/>
  <c r="B2205" i="4" s="1"/>
  <c r="B2664" i="4" s="1"/>
  <c r="B3123" i="4" s="1"/>
  <c r="B3582" i="4" s="1"/>
  <c r="B1758" i="4"/>
  <c r="B2217" i="4" s="1"/>
  <c r="B2676" i="4" s="1"/>
  <c r="B3135" i="4" s="1"/>
  <c r="B3594" i="4" s="1"/>
  <c r="E1777" i="4"/>
  <c r="E2236" i="4" s="1"/>
  <c r="E2695" i="4" s="1"/>
  <c r="E3154" i="4" s="1"/>
  <c r="E3613" i="4" s="1"/>
  <c r="D1788" i="4"/>
  <c r="D2247" i="4" s="1"/>
  <c r="D2706" i="4" s="1"/>
  <c r="D3165" i="4" s="1"/>
  <c r="D3624" i="4" s="1"/>
  <c r="D1800" i="4"/>
  <c r="D2259" i="4" s="1"/>
  <c r="D2718" i="4" s="1"/>
  <c r="D3177" i="4" s="1"/>
  <c r="D3636" i="4" s="1"/>
  <c r="F1744" i="4"/>
  <c r="B1830" i="4"/>
  <c r="B2289" i="4" s="1"/>
  <c r="B2748" i="4" s="1"/>
  <c r="B3207" i="4" s="1"/>
  <c r="B3666" i="4" s="1"/>
  <c r="B1779" i="4"/>
  <c r="B2238" i="4" s="1"/>
  <c r="B2697" i="4" s="1"/>
  <c r="B3156" i="4" s="1"/>
  <c r="B3615" i="4" s="1"/>
  <c r="E1827" i="4"/>
  <c r="E2286" i="4" s="1"/>
  <c r="E2745" i="4" s="1"/>
  <c r="E3204" i="4" s="1"/>
  <c r="E3663" i="4" s="1"/>
  <c r="H1098" i="4"/>
  <c r="N1098" i="4" s="1"/>
  <c r="H1174" i="4"/>
  <c r="N1174" i="4" s="1"/>
  <c r="H1172" i="4"/>
  <c r="N1172" i="4" s="1"/>
  <c r="H1253" i="4"/>
  <c r="N1253" i="4" s="1"/>
  <c r="H1289" i="4"/>
  <c r="N1289" i="4" s="1"/>
  <c r="H1335" i="4"/>
  <c r="N1335" i="4" s="1"/>
  <c r="H1375" i="4"/>
  <c r="N1375" i="4" s="1"/>
  <c r="H1178" i="4"/>
  <c r="N1178" i="4" s="1"/>
  <c r="H1248" i="4"/>
  <c r="N1248" i="4" s="1"/>
  <c r="H1266" i="4"/>
  <c r="N1266" i="4" s="1"/>
  <c r="H1284" i="4"/>
  <c r="N1284" i="4" s="1"/>
  <c r="H1302" i="4"/>
  <c r="N1302" i="4" s="1"/>
  <c r="H1330" i="4"/>
  <c r="N1330" i="4" s="1"/>
  <c r="H1348" i="4"/>
  <c r="N1348" i="4" s="1"/>
  <c r="H1366" i="4"/>
  <c r="N1366" i="4" s="1"/>
  <c r="H1251" i="4"/>
  <c r="N1251" i="4" s="1"/>
  <c r="H1269" i="4"/>
  <c r="N1269" i="4" s="1"/>
  <c r="H1287" i="4"/>
  <c r="N1287" i="4" s="1"/>
  <c r="H1305" i="4"/>
  <c r="N1305" i="4" s="1"/>
  <c r="H1333" i="4"/>
  <c r="N1333" i="4" s="1"/>
  <c r="H1351" i="4"/>
  <c r="N1351" i="4" s="1"/>
  <c r="H1369" i="4"/>
  <c r="N1369" i="4" s="1"/>
  <c r="H1380" i="4"/>
  <c r="N1380" i="4" s="1"/>
  <c r="H1288" i="4"/>
  <c r="N1288" i="4" s="1"/>
  <c r="H1262" i="4"/>
  <c r="N1262" i="4" s="1"/>
  <c r="H1280" i="4"/>
  <c r="N1280" i="4" s="1"/>
  <c r="H1298" i="4"/>
  <c r="N1298" i="4" s="1"/>
  <c r="H1326" i="4"/>
  <c r="N1326" i="4" s="1"/>
  <c r="H1344" i="4"/>
  <c r="N1344" i="4" s="1"/>
  <c r="H1362" i="4"/>
  <c r="N1362" i="4" s="1"/>
  <c r="H1254" i="4"/>
  <c r="N1254" i="4" s="1"/>
  <c r="H1272" i="4"/>
  <c r="N1272" i="4" s="1"/>
  <c r="H1290" i="4"/>
  <c r="N1290" i="4" s="1"/>
  <c r="H1318" i="4"/>
  <c r="N1318" i="4" s="1"/>
  <c r="H1336" i="4"/>
  <c r="N1336" i="4" s="1"/>
  <c r="H1354" i="4"/>
  <c r="N1354" i="4" s="1"/>
  <c r="H1372" i="4"/>
  <c r="N1372" i="4" s="1"/>
  <c r="H1247" i="4"/>
  <c r="N1247" i="4" s="1"/>
  <c r="H1265" i="4"/>
  <c r="N1265" i="4" s="1"/>
  <c r="H1283" i="4"/>
  <c r="N1283" i="4" s="1"/>
  <c r="H1301" i="4"/>
  <c r="N1301" i="4" s="1"/>
  <c r="H1329" i="4"/>
  <c r="N1329" i="4" s="1"/>
  <c r="H1347" i="4"/>
  <c r="N1347" i="4" s="1"/>
  <c r="H1365" i="4"/>
  <c r="N1365" i="4" s="1"/>
  <c r="H1378" i="4"/>
  <c r="N1378" i="4" s="1"/>
  <c r="H1257" i="4"/>
  <c r="N1257" i="4" s="1"/>
  <c r="H1275" i="4"/>
  <c r="N1275" i="4" s="1"/>
  <c r="H1293" i="4"/>
  <c r="N1293" i="4" s="1"/>
  <c r="H1321" i="4"/>
  <c r="N1321" i="4" s="1"/>
  <c r="H1339" i="4"/>
  <c r="N1339" i="4" s="1"/>
  <c r="H1357" i="4"/>
  <c r="N1357" i="4" s="1"/>
  <c r="H1381" i="4"/>
  <c r="N1381" i="4" s="1"/>
  <c r="H1260" i="4"/>
  <c r="N1260" i="4" s="1"/>
  <c r="H1278" i="4"/>
  <c r="N1278" i="4" s="1"/>
  <c r="H1296" i="4"/>
  <c r="N1296" i="4" s="1"/>
  <c r="H1324" i="4"/>
  <c r="N1324" i="4" s="1"/>
  <c r="H1342" i="4"/>
  <c r="N1342" i="4" s="1"/>
  <c r="H1360" i="4"/>
  <c r="N1360" i="4" s="1"/>
  <c r="H1271" i="4"/>
  <c r="N1271" i="4" s="1"/>
  <c r="H1317" i="4"/>
  <c r="N1317" i="4" s="1"/>
  <c r="H1353" i="4"/>
  <c r="N1353" i="4" s="1"/>
  <c r="H1371" i="4"/>
  <c r="N1371" i="4" s="1"/>
  <c r="H1245" i="4"/>
  <c r="N1245" i="4" s="1"/>
  <c r="H1263" i="4"/>
  <c r="N1263" i="4" s="1"/>
  <c r="H1281" i="4"/>
  <c r="N1281" i="4" s="1"/>
  <c r="H1299" i="4"/>
  <c r="N1299" i="4" s="1"/>
  <c r="H1327" i="4"/>
  <c r="N1327" i="4" s="1"/>
  <c r="H1345" i="4"/>
  <c r="N1345" i="4" s="1"/>
  <c r="H1363" i="4"/>
  <c r="N1363" i="4" s="1"/>
  <c r="H1250" i="4"/>
  <c r="N1250" i="4" s="1"/>
  <c r="H1268" i="4"/>
  <c r="N1268" i="4" s="1"/>
  <c r="H1286" i="4"/>
  <c r="N1286" i="4" s="1"/>
  <c r="H1304" i="4"/>
  <c r="N1304" i="4" s="1"/>
  <c r="H1256" i="4"/>
  <c r="N1256" i="4" s="1"/>
  <c r="H1292" i="4"/>
  <c r="N1292" i="4" s="1"/>
  <c r="H1320" i="4"/>
  <c r="N1320" i="4" s="1"/>
  <c r="H1338" i="4"/>
  <c r="N1338" i="4" s="1"/>
  <c r="H1356" i="4"/>
  <c r="N1356" i="4" s="1"/>
  <c r="H1374" i="4"/>
  <c r="N1374" i="4" s="1"/>
  <c r="H1274" i="4"/>
  <c r="N1274" i="4" s="1"/>
  <c r="H1259" i="4"/>
  <c r="N1259" i="4" s="1"/>
  <c r="H1277" i="4"/>
  <c r="N1277" i="4" s="1"/>
  <c r="H1295" i="4"/>
  <c r="N1295" i="4" s="1"/>
  <c r="H1323" i="4"/>
  <c r="N1323" i="4" s="1"/>
  <c r="H1258" i="4"/>
  <c r="N1258" i="4" s="1"/>
  <c r="H1328" i="4"/>
  <c r="N1328" i="4" s="1"/>
  <c r="H1358" i="4"/>
  <c r="N1358" i="4" s="1"/>
  <c r="H1376" i="4"/>
  <c r="N1376" i="4" s="1"/>
  <c r="H1252" i="4"/>
  <c r="N1252" i="4" s="1"/>
  <c r="H1270" i="4"/>
  <c r="N1270" i="4" s="1"/>
  <c r="H1297" i="4"/>
  <c r="N1297" i="4" s="1"/>
  <c r="H1349" i="4"/>
  <c r="N1349" i="4" s="1"/>
  <c r="H1267" i="4"/>
  <c r="N1267" i="4" s="1"/>
  <c r="H1322" i="4"/>
  <c r="N1322" i="4" s="1"/>
  <c r="H1370" i="4"/>
  <c r="N1370" i="4" s="1"/>
  <c r="H1255" i="4"/>
  <c r="N1255" i="4" s="1"/>
  <c r="H1319" i="4"/>
  <c r="N1319" i="4" s="1"/>
  <c r="H1264" i="4"/>
  <c r="N1264" i="4" s="1"/>
  <c r="H1300" i="4"/>
  <c r="N1300" i="4" s="1"/>
  <c r="H1340" i="4"/>
  <c r="N1340" i="4" s="1"/>
  <c r="H1367" i="4"/>
  <c r="N1367" i="4" s="1"/>
  <c r="H1379" i="4"/>
  <c r="N1379" i="4" s="1"/>
  <c r="H1285" i="4"/>
  <c r="N1285" i="4" s="1"/>
  <c r="H1303" i="4"/>
  <c r="N1303" i="4" s="1"/>
  <c r="H1332" i="4"/>
  <c r="N1332" i="4" s="1"/>
  <c r="H1341" i="4"/>
  <c r="N1341" i="4" s="1"/>
  <c r="H1350" i="4"/>
  <c r="N1350" i="4" s="1"/>
  <c r="H1359" i="4"/>
  <c r="N1359" i="4" s="1"/>
  <c r="H1368" i="4"/>
  <c r="N1368" i="4" s="1"/>
  <c r="H1175" i="4"/>
  <c r="N1175" i="4" s="1"/>
  <c r="H1325" i="4"/>
  <c r="N1325" i="4" s="1"/>
  <c r="H1364" i="4"/>
  <c r="N1364" i="4" s="1"/>
  <c r="H1249" i="4"/>
  <c r="N1249" i="4" s="1"/>
  <c r="H1282" i="4"/>
  <c r="N1282" i="4" s="1"/>
  <c r="H1331" i="4"/>
  <c r="N1331" i="4" s="1"/>
  <c r="H1276" i="4"/>
  <c r="N1276" i="4" s="1"/>
  <c r="H1334" i="4"/>
  <c r="N1334" i="4" s="1"/>
  <c r="H1377" i="4"/>
  <c r="N1377" i="4" s="1"/>
  <c r="H1279" i="4"/>
  <c r="N1279" i="4" s="1"/>
  <c r="H1316" i="4"/>
  <c r="N1316" i="4" s="1"/>
  <c r="H1346" i="4"/>
  <c r="N1346" i="4" s="1"/>
  <c r="H1373" i="4"/>
  <c r="N1373" i="4" s="1"/>
  <c r="H1177" i="4"/>
  <c r="N1177" i="4" s="1"/>
  <c r="H1343" i="4"/>
  <c r="N1343" i="4" s="1"/>
  <c r="H1246" i="4"/>
  <c r="N1246" i="4" s="1"/>
  <c r="H1355" i="4"/>
  <c r="N1355" i="4" s="1"/>
  <c r="H1273" i="4"/>
  <c r="N1273" i="4" s="1"/>
  <c r="H1337" i="4"/>
  <c r="N1337" i="4" s="1"/>
  <c r="H1261" i="4"/>
  <c r="N1261" i="4" s="1"/>
  <c r="H1294" i="4"/>
  <c r="N1294" i="4" s="1"/>
  <c r="H1352" i="4"/>
  <c r="N1352" i="4" s="1"/>
  <c r="H1291" i="4"/>
  <c r="N1291" i="4" s="1"/>
  <c r="H1361" i="4"/>
  <c r="N1361" i="4" s="1"/>
  <c r="H1170" i="4"/>
  <c r="N1170" i="4" s="1"/>
  <c r="H464" i="4"/>
  <c r="H3641" i="4" l="1"/>
  <c r="N3641" i="4" s="1"/>
  <c r="H3618" i="4"/>
  <c r="N3618" i="4" s="1"/>
  <c r="H3615" i="4"/>
  <c r="N3615" i="4" s="1"/>
  <c r="H3590" i="4"/>
  <c r="N3590" i="4" s="1"/>
  <c r="H3587" i="4"/>
  <c r="N3587" i="4" s="1"/>
  <c r="H3559" i="4"/>
  <c r="N3559" i="4" s="1"/>
  <c r="H3015" i="4"/>
  <c r="N3015" i="4" s="1"/>
  <c r="F3474" i="4"/>
  <c r="H3474" i="4" s="1"/>
  <c r="N3474" i="4" s="1"/>
  <c r="H3158" i="4"/>
  <c r="N3158" i="4" s="1"/>
  <c r="F3617" i="4"/>
  <c r="H3617" i="4" s="1"/>
  <c r="N3617" i="4" s="1"/>
  <c r="H3073" i="4"/>
  <c r="N3073" i="4" s="1"/>
  <c r="F3532" i="4"/>
  <c r="H3532" i="4" s="1"/>
  <c r="N3532" i="4" s="1"/>
  <c r="H3113" i="4"/>
  <c r="N3113" i="4" s="1"/>
  <c r="F3572" i="4"/>
  <c r="H3572" i="4" s="1"/>
  <c r="N3572" i="4" s="1"/>
  <c r="H3185" i="4"/>
  <c r="N3185" i="4" s="1"/>
  <c r="F3644" i="4"/>
  <c r="H3644" i="4" s="1"/>
  <c r="N3644" i="4" s="1"/>
  <c r="H3110" i="4"/>
  <c r="N3110" i="4" s="1"/>
  <c r="F3569" i="4"/>
  <c r="H3569" i="4" s="1"/>
  <c r="N3569" i="4" s="1"/>
  <c r="H3656" i="4"/>
  <c r="N3656" i="4" s="1"/>
  <c r="H3623" i="4"/>
  <c r="N3623" i="4" s="1"/>
  <c r="H3659" i="4"/>
  <c r="N3659" i="4" s="1"/>
  <c r="H3554" i="4"/>
  <c r="N3554" i="4" s="1"/>
  <c r="H3565" i="4"/>
  <c r="N3565" i="4" s="1"/>
  <c r="H3669" i="4"/>
  <c r="N3669" i="4" s="1"/>
  <c r="H3551" i="4"/>
  <c r="N3551" i="4" s="1"/>
  <c r="H3547" i="4"/>
  <c r="N3547" i="4" s="1"/>
  <c r="H3672" i="4"/>
  <c r="N3672" i="4" s="1"/>
  <c r="H1824" i="4"/>
  <c r="N1824" i="4" s="1"/>
  <c r="H3203" i="4"/>
  <c r="N3203" i="4" s="1"/>
  <c r="F3662" i="4"/>
  <c r="H3662" i="4" s="1"/>
  <c r="N3662" i="4" s="1"/>
  <c r="H3647" i="4"/>
  <c r="N3647" i="4" s="1"/>
  <c r="H3654" i="4"/>
  <c r="N3654" i="4" s="1"/>
  <c r="H3651" i="4"/>
  <c r="N3651" i="4" s="1"/>
  <c r="H3665" i="4"/>
  <c r="N3665" i="4" s="1"/>
  <c r="H3544" i="4"/>
  <c r="N3544" i="4" s="1"/>
  <c r="H3097" i="4"/>
  <c r="N3097" i="4" s="1"/>
  <c r="F3556" i="4"/>
  <c r="H3556" i="4" s="1"/>
  <c r="N3556" i="4" s="1"/>
  <c r="H3139" i="4"/>
  <c r="N3139" i="4" s="1"/>
  <c r="F3598" i="4"/>
  <c r="H3598" i="4" s="1"/>
  <c r="N3598" i="4" s="1"/>
  <c r="H3626" i="4"/>
  <c r="N3626" i="4" s="1"/>
  <c r="H3636" i="4"/>
  <c r="N3636" i="4" s="1"/>
  <c r="H3633" i="4"/>
  <c r="N3633" i="4" s="1"/>
  <c r="H3179" i="4"/>
  <c r="N3179" i="4" s="1"/>
  <c r="F3638" i="4"/>
  <c r="H3638" i="4" s="1"/>
  <c r="N3638" i="4" s="1"/>
  <c r="H3197" i="4"/>
  <c r="N3197" i="4" s="1"/>
  <c r="H3164" i="4"/>
  <c r="N3164" i="4" s="1"/>
  <c r="H3200" i="4"/>
  <c r="N3200" i="4" s="1"/>
  <c r="H3095" i="4"/>
  <c r="N3095" i="4" s="1"/>
  <c r="H3106" i="4"/>
  <c r="N3106" i="4" s="1"/>
  <c r="H3210" i="4"/>
  <c r="N3210" i="4" s="1"/>
  <c r="H3092" i="4"/>
  <c r="N3092" i="4" s="1"/>
  <c r="H2693" i="4"/>
  <c r="N2693" i="4" s="1"/>
  <c r="F3152" i="4"/>
  <c r="H3188" i="4"/>
  <c r="N3188" i="4" s="1"/>
  <c r="H3195" i="4"/>
  <c r="N3195" i="4" s="1"/>
  <c r="H3192" i="4"/>
  <c r="N3192" i="4" s="1"/>
  <c r="H3167" i="4"/>
  <c r="N3167" i="4" s="1"/>
  <c r="H3177" i="4"/>
  <c r="N3177" i="4" s="1"/>
  <c r="H3174" i="4"/>
  <c r="N3174" i="4" s="1"/>
  <c r="H2702" i="4"/>
  <c r="N2702" i="4" s="1"/>
  <c r="F3161" i="4"/>
  <c r="H2645" i="4"/>
  <c r="N2645" i="4" s="1"/>
  <c r="F3104" i="4"/>
  <c r="H3206" i="4"/>
  <c r="N3206" i="4" s="1"/>
  <c r="H3085" i="4"/>
  <c r="N3085" i="4" s="1"/>
  <c r="H3159" i="4"/>
  <c r="N3159" i="4" s="1"/>
  <c r="H3182" i="4"/>
  <c r="N3182" i="4" s="1"/>
  <c r="H3156" i="4"/>
  <c r="N3156" i="4" s="1"/>
  <c r="H2717" i="4"/>
  <c r="N2717" i="4" s="1"/>
  <c r="F3176" i="4"/>
  <c r="H3088" i="4"/>
  <c r="N3088" i="4" s="1"/>
  <c r="H3131" i="4"/>
  <c r="N3131" i="4" s="1"/>
  <c r="H3213" i="4"/>
  <c r="N3213" i="4" s="1"/>
  <c r="H3128" i="4"/>
  <c r="N3128" i="4" s="1"/>
  <c r="H3100" i="4"/>
  <c r="N3100" i="4" s="1"/>
  <c r="H2671" i="4"/>
  <c r="N2671" i="4" s="1"/>
  <c r="F3130" i="4"/>
  <c r="H2654" i="4"/>
  <c r="N2654" i="4" s="1"/>
  <c r="H2647" i="4"/>
  <c r="N2647" i="4" s="1"/>
  <c r="H2751" i="4"/>
  <c r="N2751" i="4" s="1"/>
  <c r="H2633" i="4"/>
  <c r="N2633" i="4" s="1"/>
  <c r="H2638" i="4"/>
  <c r="N2638" i="4" s="1"/>
  <c r="H1706" i="4"/>
  <c r="N1706" i="4" s="1"/>
  <c r="H2699" i="4"/>
  <c r="N2699" i="4" s="1"/>
  <c r="H2209" i="4"/>
  <c r="N2209" i="4" s="1"/>
  <c r="F2668" i="4"/>
  <c r="H2744" i="4"/>
  <c r="N2744" i="4" s="1"/>
  <c r="H2190" i="4"/>
  <c r="N2190" i="4" s="1"/>
  <c r="G2649" i="4"/>
  <c r="H2729" i="4"/>
  <c r="N2729" i="4" s="1"/>
  <c r="H2736" i="4"/>
  <c r="N2736" i="4" s="1"/>
  <c r="H2733" i="4"/>
  <c r="N2733" i="4" s="1"/>
  <c r="H2121" i="4"/>
  <c r="N2121" i="4" s="1"/>
  <c r="F2580" i="4"/>
  <c r="H2149" i="4"/>
  <c r="N2149" i="4" s="1"/>
  <c r="F2608" i="4"/>
  <c r="H2297" i="4"/>
  <c r="N2297" i="4" s="1"/>
  <c r="F2756" i="4"/>
  <c r="H2193" i="4"/>
  <c r="N2193" i="4" s="1"/>
  <c r="G2652" i="4"/>
  <c r="H2747" i="4"/>
  <c r="N2747" i="4" s="1"/>
  <c r="H2680" i="4"/>
  <c r="N2680" i="4" s="1"/>
  <c r="H2708" i="4"/>
  <c r="N2708" i="4" s="1"/>
  <c r="H2718" i="4"/>
  <c r="N2718" i="4" s="1"/>
  <c r="H2715" i="4"/>
  <c r="N2715" i="4" s="1"/>
  <c r="H2720" i="4"/>
  <c r="N2720" i="4" s="1"/>
  <c r="H2201" i="4"/>
  <c r="N2201" i="4" s="1"/>
  <c r="G2660" i="4"/>
  <c r="H2255" i="4"/>
  <c r="N2255" i="4" s="1"/>
  <c r="F2714" i="4"/>
  <c r="H2139" i="4"/>
  <c r="N2139" i="4" s="1"/>
  <c r="F2598" i="4"/>
  <c r="H2151" i="4"/>
  <c r="N2151" i="4" s="1"/>
  <c r="F2610" i="4"/>
  <c r="H2141" i="4"/>
  <c r="N2141" i="4" s="1"/>
  <c r="F2600" i="4"/>
  <c r="H2096" i="4"/>
  <c r="N2096" i="4" s="1"/>
  <c r="F2555" i="4"/>
  <c r="H2629" i="4"/>
  <c r="N2629" i="4" s="1"/>
  <c r="H2185" i="4"/>
  <c r="N2185" i="4" s="1"/>
  <c r="F2644" i="4"/>
  <c r="H2626" i="4"/>
  <c r="N2626" i="4" s="1"/>
  <c r="H2700" i="4"/>
  <c r="N2700" i="4" s="1"/>
  <c r="H2723" i="4"/>
  <c r="N2723" i="4" s="1"/>
  <c r="H2697" i="4"/>
  <c r="N2697" i="4" s="1"/>
  <c r="H2183" i="4"/>
  <c r="N2183" i="4" s="1"/>
  <c r="G2642" i="4"/>
  <c r="H2092" i="4"/>
  <c r="N2092" i="4" s="1"/>
  <c r="F2551" i="4"/>
  <c r="H2672" i="4"/>
  <c r="N2672" i="4" s="1"/>
  <c r="H2754" i="4"/>
  <c r="N2754" i="4" s="1"/>
  <c r="H2669" i="4"/>
  <c r="N2669" i="4" s="1"/>
  <c r="H2641" i="4"/>
  <c r="N2641" i="4" s="1"/>
  <c r="H2283" i="4"/>
  <c r="N2283" i="4" s="1"/>
  <c r="G2742" i="4"/>
  <c r="H2165" i="4"/>
  <c r="N2165" i="4" s="1"/>
  <c r="G2624" i="4"/>
  <c r="H2150" i="4"/>
  <c r="N2150" i="4" s="1"/>
  <c r="F2609" i="4"/>
  <c r="H2122" i="4"/>
  <c r="N2122" i="4" s="1"/>
  <c r="F2581" i="4"/>
  <c r="H2146" i="4"/>
  <c r="N2146" i="4" s="1"/>
  <c r="F2605" i="4"/>
  <c r="H2161" i="4"/>
  <c r="N2161" i="4" s="1"/>
  <c r="F2620" i="4"/>
  <c r="H2726" i="4"/>
  <c r="N2726" i="4" s="1"/>
  <c r="H2651" i="4"/>
  <c r="N2651" i="4" s="1"/>
  <c r="H2738" i="4"/>
  <c r="N2738" i="4" s="1"/>
  <c r="H2265" i="4"/>
  <c r="N2265" i="4" s="1"/>
  <c r="G2724" i="4"/>
  <c r="H2705" i="4"/>
  <c r="N2705" i="4" s="1"/>
  <c r="H2152" i="4"/>
  <c r="N2152" i="4" s="1"/>
  <c r="F2611" i="4"/>
  <c r="H2016" i="4"/>
  <c r="N2016" i="4" s="1"/>
  <c r="F2475" i="4"/>
  <c r="H2090" i="4"/>
  <c r="N2090" i="4" s="1"/>
  <c r="F2549" i="4"/>
  <c r="H2194" i="4"/>
  <c r="N2194" i="4" s="1"/>
  <c r="F2653" i="4"/>
  <c r="H2741" i="4"/>
  <c r="N2741" i="4" s="1"/>
  <c r="H2636" i="4"/>
  <c r="N2636" i="4" s="1"/>
  <c r="H2173" i="4"/>
  <c r="N2173" i="4" s="1"/>
  <c r="F2632" i="4"/>
  <c r="H2247" i="4"/>
  <c r="N2247" i="4" s="1"/>
  <c r="G2706" i="4"/>
  <c r="H2157" i="4"/>
  <c r="N2157" i="4" s="1"/>
  <c r="F2616" i="4"/>
  <c r="H2159" i="4"/>
  <c r="N2159" i="4" s="1"/>
  <c r="F2618" i="4"/>
  <c r="H2148" i="4"/>
  <c r="N2148" i="4" s="1"/>
  <c r="F2607" i="4"/>
  <c r="H2143" i="4"/>
  <c r="N2143" i="4" s="1"/>
  <c r="F2602" i="4"/>
  <c r="H2243" i="4"/>
  <c r="N2243" i="4" s="1"/>
  <c r="H2186" i="4"/>
  <c r="N2186" i="4" s="1"/>
  <c r="H2179" i="4"/>
  <c r="N2179" i="4" s="1"/>
  <c r="H2264" i="4"/>
  <c r="N2264" i="4" s="1"/>
  <c r="H2238" i="4"/>
  <c r="N2238" i="4" s="1"/>
  <c r="H1788" i="4"/>
  <c r="N1788" i="4" s="1"/>
  <c r="H1731" i="4"/>
  <c r="N1731" i="4" s="1"/>
  <c r="H2234" i="4"/>
  <c r="N2234" i="4" s="1"/>
  <c r="H1734" i="4"/>
  <c r="N1734" i="4" s="1"/>
  <c r="H2195" i="4"/>
  <c r="N2195" i="4" s="1"/>
  <c r="H2267" i="4"/>
  <c r="N2267" i="4" s="1"/>
  <c r="H2170" i="4"/>
  <c r="N2170" i="4" s="1"/>
  <c r="H2288" i="4"/>
  <c r="N2288" i="4" s="1"/>
  <c r="H2282" i="4"/>
  <c r="N2282" i="4" s="1"/>
  <c r="H2188" i="4"/>
  <c r="N2188" i="4" s="1"/>
  <c r="H2292" i="4"/>
  <c r="N2292" i="4" s="1"/>
  <c r="H2174" i="4"/>
  <c r="N2174" i="4" s="1"/>
  <c r="H2249" i="4"/>
  <c r="N2249" i="4" s="1"/>
  <c r="H2259" i="4"/>
  <c r="N2259" i="4" s="1"/>
  <c r="H2256" i="4"/>
  <c r="N2256" i="4" s="1"/>
  <c r="H1745" i="4"/>
  <c r="N1745" i="4" s="1"/>
  <c r="F2204" i="4"/>
  <c r="H1755" i="4"/>
  <c r="N1755" i="4" s="1"/>
  <c r="G2214" i="4"/>
  <c r="H1739" i="4"/>
  <c r="N1739" i="4" s="1"/>
  <c r="G2198" i="4"/>
  <c r="H1630" i="4"/>
  <c r="N1630" i="4" s="1"/>
  <c r="F2089" i="4"/>
  <c r="H1780" i="4"/>
  <c r="N1780" i="4" s="1"/>
  <c r="G2239" i="4"/>
  <c r="H1778" i="4"/>
  <c r="N1778" i="4" s="1"/>
  <c r="F2237" i="4"/>
  <c r="H1839" i="4"/>
  <c r="N1839" i="4" s="1"/>
  <c r="G2298" i="4"/>
  <c r="H1813" i="4"/>
  <c r="N1813" i="4" s="1"/>
  <c r="G2272" i="4"/>
  <c r="H1737" i="4"/>
  <c r="N1737" i="4" s="1"/>
  <c r="G2196" i="4"/>
  <c r="H1721" i="4"/>
  <c r="N1721" i="4" s="1"/>
  <c r="G2180" i="4"/>
  <c r="H1791" i="4"/>
  <c r="N1791" i="4" s="1"/>
  <c r="F2250" i="4"/>
  <c r="H1744" i="4"/>
  <c r="N1744" i="4" s="1"/>
  <c r="F2203" i="4"/>
  <c r="H1719" i="4"/>
  <c r="N1719" i="4" s="1"/>
  <c r="G2178" i="4"/>
  <c r="H1741" i="4"/>
  <c r="N1741" i="4" s="1"/>
  <c r="F2200" i="4"/>
  <c r="H1821" i="4"/>
  <c r="N1821" i="4" s="1"/>
  <c r="G2280" i="4"/>
  <c r="H1763" i="4"/>
  <c r="N1763" i="4" s="1"/>
  <c r="F2222" i="4"/>
  <c r="H1756" i="4"/>
  <c r="N1756" i="4" s="1"/>
  <c r="F2215" i="4"/>
  <c r="H1806" i="4"/>
  <c r="N1806" i="4" s="1"/>
  <c r="H1814" i="4"/>
  <c r="N1814" i="4" s="1"/>
  <c r="F2273" i="4"/>
  <c r="H1777" i="4"/>
  <c r="N1777" i="4" s="1"/>
  <c r="G2236" i="4"/>
  <c r="H1810" i="4"/>
  <c r="N1810" i="4" s="1"/>
  <c r="G2269" i="4"/>
  <c r="H1794" i="4"/>
  <c r="N1794" i="4" s="1"/>
  <c r="G2253" i="4"/>
  <c r="H2213" i="4"/>
  <c r="N2213" i="4" s="1"/>
  <c r="H1738" i="4"/>
  <c r="N1738" i="4" s="1"/>
  <c r="F2197" i="4"/>
  <c r="H2295" i="4"/>
  <c r="N2295" i="4" s="1"/>
  <c r="H1807" i="4"/>
  <c r="N1807" i="4" s="1"/>
  <c r="G2266" i="4"/>
  <c r="H2210" i="4"/>
  <c r="N2210" i="4" s="1"/>
  <c r="H2182" i="4"/>
  <c r="N2182" i="4" s="1"/>
  <c r="H1804" i="4"/>
  <c r="N1804" i="4" s="1"/>
  <c r="G2263" i="4"/>
  <c r="H2212" i="4"/>
  <c r="N2212" i="4" s="1"/>
  <c r="H1819" i="4"/>
  <c r="N1819" i="4" s="1"/>
  <c r="G2278" i="4"/>
  <c r="H1835" i="4"/>
  <c r="N1835" i="4" s="1"/>
  <c r="F2294" i="4"/>
  <c r="H1716" i="4"/>
  <c r="N1716" i="4" s="1"/>
  <c r="G2175" i="4"/>
  <c r="H1749" i="4"/>
  <c r="N1749" i="4" s="1"/>
  <c r="G2208" i="4"/>
  <c r="H1732" i="4"/>
  <c r="N1732" i="4" s="1"/>
  <c r="F2191" i="4"/>
  <c r="H1817" i="4"/>
  <c r="N1817" i="4" s="1"/>
  <c r="F2276" i="4"/>
  <c r="H1792" i="4"/>
  <c r="N1792" i="4" s="1"/>
  <c r="G2251" i="4"/>
  <c r="H1560" i="4"/>
  <c r="N1560" i="4" s="1"/>
  <c r="F2019" i="4"/>
  <c r="H1776" i="4"/>
  <c r="N1776" i="4" s="1"/>
  <c r="G2235" i="4"/>
  <c r="H1789" i="4"/>
  <c r="N1789" i="4" s="1"/>
  <c r="G2248" i="4"/>
  <c r="H2192" i="4"/>
  <c r="N2192" i="4" s="1"/>
  <c r="H1705" i="4"/>
  <c r="N1705" i="4" s="1"/>
  <c r="F2164" i="4"/>
  <c r="H1786" i="4"/>
  <c r="N1786" i="4" s="1"/>
  <c r="G2245" i="4"/>
  <c r="H2279" i="4"/>
  <c r="N2279" i="4" s="1"/>
  <c r="H2246" i="4"/>
  <c r="N2246" i="4" s="1"/>
  <c r="H1803" i="4"/>
  <c r="N1803" i="4" s="1"/>
  <c r="G2262" i="4"/>
  <c r="H1832" i="4"/>
  <c r="N1832" i="4" s="1"/>
  <c r="F2291" i="4"/>
  <c r="H1785" i="4"/>
  <c r="N1785" i="4" s="1"/>
  <c r="G2244" i="4"/>
  <c r="H1635" i="4"/>
  <c r="N1635" i="4" s="1"/>
  <c r="F2094" i="4"/>
  <c r="H2285" i="4"/>
  <c r="N2285" i="4" s="1"/>
  <c r="H1764" i="4"/>
  <c r="N1764" i="4" s="1"/>
  <c r="G2223" i="4"/>
  <c r="H1748" i="4"/>
  <c r="N1748" i="4" s="1"/>
  <c r="G2207" i="4"/>
  <c r="H2177" i="4"/>
  <c r="N2177" i="4" s="1"/>
  <c r="H1761" i="4"/>
  <c r="N1761" i="4" s="1"/>
  <c r="G2220" i="4"/>
  <c r="H1758" i="4"/>
  <c r="N1758" i="4" s="1"/>
  <c r="G2217" i="4"/>
  <c r="H1717" i="4"/>
  <c r="N1717" i="4" s="1"/>
  <c r="F2176" i="4"/>
  <c r="H1801" i="4"/>
  <c r="N1801" i="4" s="1"/>
  <c r="G2260" i="4"/>
  <c r="H1816" i="4"/>
  <c r="N1816" i="4" s="1"/>
  <c r="G2275" i="4"/>
  <c r="H1834" i="4"/>
  <c r="N1834" i="4" s="1"/>
  <c r="G2293" i="4"/>
  <c r="H1558" i="4"/>
  <c r="N1558" i="4" s="1"/>
  <c r="F2017" i="4"/>
  <c r="H1783" i="4"/>
  <c r="N1783" i="4" s="1"/>
  <c r="G2242" i="4"/>
  <c r="H1793" i="4"/>
  <c r="N1793" i="4" s="1"/>
  <c r="F2252" i="4"/>
  <c r="H1840" i="4"/>
  <c r="N1840" i="4" s="1"/>
  <c r="G2299" i="4"/>
  <c r="H1757" i="4"/>
  <c r="N1757" i="4" s="1"/>
  <c r="G2216" i="4"/>
  <c r="H1827" i="4"/>
  <c r="N1827" i="4" s="1"/>
  <c r="F2286" i="4"/>
  <c r="H1709" i="4"/>
  <c r="N1709" i="4" s="1"/>
  <c r="F2168" i="4"/>
  <c r="H1798" i="4"/>
  <c r="N1798" i="4" s="1"/>
  <c r="G2257" i="4"/>
  <c r="H1759" i="4"/>
  <c r="N1759" i="4" s="1"/>
  <c r="F2218" i="4"/>
  <c r="H1831" i="4"/>
  <c r="N1831" i="4" s="1"/>
  <c r="G2290" i="4"/>
  <c r="H1713" i="4"/>
  <c r="N1713" i="4" s="1"/>
  <c r="G2172" i="4"/>
  <c r="H2270" i="4"/>
  <c r="N2270" i="4" s="1"/>
  <c r="H1746" i="4"/>
  <c r="N1746" i="4" s="1"/>
  <c r="G2205" i="4"/>
  <c r="H1730" i="4"/>
  <c r="N1730" i="4" s="1"/>
  <c r="G2189" i="4"/>
  <c r="H2277" i="4"/>
  <c r="N2277" i="4" s="1"/>
  <c r="H1743" i="4"/>
  <c r="N1743" i="4" s="1"/>
  <c r="G2202" i="4"/>
  <c r="H2274" i="4"/>
  <c r="N2274" i="4" s="1"/>
  <c r="H1740" i="4"/>
  <c r="N1740" i="4" s="1"/>
  <c r="G2199" i="4"/>
  <c r="H1760" i="4"/>
  <c r="N1760" i="4" s="1"/>
  <c r="G2219" i="4"/>
  <c r="H1632" i="4"/>
  <c r="N1632" i="4" s="1"/>
  <c r="F2091" i="4"/>
  <c r="H2221" i="4"/>
  <c r="N2221" i="4" s="1"/>
  <c r="H1728" i="4"/>
  <c r="N1728" i="4" s="1"/>
  <c r="G2187" i="4"/>
  <c r="H1830" i="4"/>
  <c r="N1830" i="4" s="1"/>
  <c r="G2289" i="4"/>
  <c r="H1712" i="4"/>
  <c r="N1712" i="4" s="1"/>
  <c r="G2171" i="4"/>
  <c r="H1725" i="4"/>
  <c r="N1725" i="4" s="1"/>
  <c r="G2184" i="4"/>
  <c r="H2261" i="4"/>
  <c r="N2261" i="4" s="1"/>
  <c r="H1722" i="4"/>
  <c r="N1722" i="4" s="1"/>
  <c r="G2181" i="4"/>
  <c r="H1809" i="4"/>
  <c r="N1809" i="4" s="1"/>
  <c r="F2268" i="4"/>
  <c r="H1747" i="4"/>
  <c r="N1747" i="4" s="1"/>
  <c r="G2206" i="4"/>
  <c r="H1837" i="4"/>
  <c r="N1837" i="4" s="1"/>
  <c r="G2296" i="4"/>
  <c r="H1752" i="4"/>
  <c r="N1752" i="4" s="1"/>
  <c r="G2211" i="4"/>
  <c r="H1628" i="4"/>
  <c r="N1628" i="4" s="1"/>
  <c r="F2087" i="4"/>
  <c r="H1795" i="4"/>
  <c r="N1795" i="4" s="1"/>
  <c r="G2254" i="4"/>
  <c r="H1828" i="4"/>
  <c r="N1828" i="4" s="1"/>
  <c r="G2287" i="4"/>
  <c r="H1710" i="4"/>
  <c r="N1710" i="4" s="1"/>
  <c r="G2169" i="4"/>
  <c r="H2167" i="4"/>
  <c r="N2167" i="4" s="1"/>
  <c r="H1812" i="4"/>
  <c r="N1812" i="4" s="1"/>
  <c r="G2271" i="4"/>
  <c r="H2241" i="4"/>
  <c r="N2241" i="4" s="1"/>
  <c r="H1825" i="4"/>
  <c r="N1825" i="4" s="1"/>
  <c r="G2284" i="4"/>
  <c r="H1707" i="4"/>
  <c r="N1707" i="4" s="1"/>
  <c r="G2166" i="4"/>
  <c r="H2240" i="4"/>
  <c r="N2240" i="4" s="1"/>
  <c r="H2258" i="4"/>
  <c r="N2258" i="4" s="1"/>
  <c r="H1822" i="4"/>
  <c r="N1822" i="4" s="1"/>
  <c r="G2281" i="4"/>
  <c r="H1704" i="4"/>
  <c r="N1704" i="4" s="1"/>
  <c r="G2163" i="4"/>
  <c r="H1784" i="4"/>
  <c r="N1784" i="4" s="1"/>
  <c r="H1727" i="4"/>
  <c r="N1727" i="4" s="1"/>
  <c r="H1775" i="4"/>
  <c r="N1775" i="4" s="1"/>
  <c r="H1726" i="4"/>
  <c r="N1726" i="4" s="1"/>
  <c r="H1750" i="4"/>
  <c r="N1750" i="4" s="1"/>
  <c r="H1720" i="4"/>
  <c r="N1720" i="4" s="1"/>
  <c r="H1735" i="4"/>
  <c r="N1735" i="4" s="1"/>
  <c r="H1736" i="4"/>
  <c r="N1736" i="4" s="1"/>
  <c r="H1796" i="4"/>
  <c r="N1796" i="4" s="1"/>
  <c r="H1838" i="4"/>
  <c r="N1838" i="4" s="1"/>
  <c r="H1823" i="4"/>
  <c r="N1823" i="4" s="1"/>
  <c r="H1800" i="4"/>
  <c r="N1800" i="4" s="1"/>
  <c r="H1711" i="4"/>
  <c r="N1711" i="4" s="1"/>
  <c r="H1802" i="4"/>
  <c r="N1802" i="4" s="1"/>
  <c r="H1829" i="4"/>
  <c r="N1829" i="4" s="1"/>
  <c r="H1826" i="4"/>
  <c r="N1826" i="4" s="1"/>
  <c r="H1762" i="4"/>
  <c r="N1762" i="4" s="1"/>
  <c r="H1782" i="4"/>
  <c r="N1782" i="4" s="1"/>
  <c r="H1718" i="4"/>
  <c r="N1718" i="4" s="1"/>
  <c r="H1805" i="4"/>
  <c r="N1805" i="4" s="1"/>
  <c r="H1729" i="4"/>
  <c r="N1729" i="4" s="1"/>
  <c r="H1714" i="4"/>
  <c r="N1714" i="4" s="1"/>
  <c r="H1787" i="4"/>
  <c r="N1787" i="4" s="1"/>
  <c r="H1708" i="4"/>
  <c r="N1708" i="4" s="1"/>
  <c r="H1815" i="4"/>
  <c r="N1815" i="4" s="1"/>
  <c r="H1751" i="4"/>
  <c r="N1751" i="4" s="1"/>
  <c r="H1723" i="4"/>
  <c r="N1723" i="4" s="1"/>
  <c r="H1818" i="4"/>
  <c r="N1818" i="4" s="1"/>
  <c r="H1754" i="4"/>
  <c r="N1754" i="4" s="1"/>
  <c r="H1836" i="4"/>
  <c r="N1836" i="4" s="1"/>
  <c r="H1808" i="4"/>
  <c r="N1808" i="4" s="1"/>
  <c r="H1797" i="4"/>
  <c r="N1797" i="4" s="1"/>
  <c r="H1733" i="4"/>
  <c r="N1733" i="4" s="1"/>
  <c r="H1753" i="4"/>
  <c r="N1753" i="4" s="1"/>
  <c r="H1820" i="4"/>
  <c r="N1820" i="4" s="1"/>
  <c r="H1811" i="4"/>
  <c r="N1811" i="4" s="1"/>
  <c r="H1790" i="4"/>
  <c r="N1790" i="4" s="1"/>
  <c r="H1781" i="4"/>
  <c r="N1781" i="4" s="1"/>
  <c r="H1833" i="4"/>
  <c r="N1833" i="4" s="1"/>
  <c r="H1779" i="4"/>
  <c r="N1779" i="4" s="1"/>
  <c r="H1715" i="4"/>
  <c r="N1715" i="4" s="1"/>
  <c r="H1799" i="4"/>
  <c r="N1799" i="4" s="1"/>
  <c r="AU464" i="3"/>
  <c r="R11" i="1" s="1"/>
  <c r="R13" i="1" s="1"/>
  <c r="AA464" i="3"/>
  <c r="R10" i="1" s="1"/>
  <c r="Z464" i="3"/>
  <c r="Q10" i="1" s="1"/>
  <c r="P29" i="2"/>
  <c r="S29" i="2" s="1"/>
  <c r="P28" i="2"/>
  <c r="S28" i="2" s="1"/>
  <c r="P27" i="2"/>
  <c r="S27" i="2" s="1"/>
  <c r="P26" i="2"/>
  <c r="S26" i="2" s="1"/>
  <c r="P25" i="2"/>
  <c r="S25" i="2" s="1"/>
  <c r="AB464" i="3"/>
  <c r="S10" i="1" s="1"/>
  <c r="AV464" i="3"/>
  <c r="S11" i="1" s="1"/>
  <c r="S13" i="1" s="1"/>
  <c r="AP182" i="3"/>
  <c r="J641" i="4" s="1"/>
  <c r="AP163" i="3"/>
  <c r="J622" i="4" s="1"/>
  <c r="AO144" i="3"/>
  <c r="F252" i="3"/>
  <c r="E252" i="3"/>
  <c r="E253" i="3" s="1"/>
  <c r="E254" i="3" s="1"/>
  <c r="D252" i="3"/>
  <c r="H251" i="3"/>
  <c r="E251" i="4" s="1"/>
  <c r="E710" i="4" s="1"/>
  <c r="G251" i="3"/>
  <c r="H3176" i="4" l="1"/>
  <c r="N3176" i="4" s="1"/>
  <c r="F3635" i="4"/>
  <c r="H3635" i="4" s="1"/>
  <c r="N3635" i="4" s="1"/>
  <c r="H3130" i="4"/>
  <c r="N3130" i="4" s="1"/>
  <c r="F3589" i="4"/>
  <c r="H3589" i="4" s="1"/>
  <c r="N3589" i="4" s="1"/>
  <c r="H3152" i="4"/>
  <c r="N3152" i="4" s="1"/>
  <c r="F3611" i="4"/>
  <c r="H3611" i="4" s="1"/>
  <c r="N3611" i="4" s="1"/>
  <c r="H3104" i="4"/>
  <c r="N3104" i="4" s="1"/>
  <c r="F3563" i="4"/>
  <c r="H3563" i="4" s="1"/>
  <c r="N3563" i="4" s="1"/>
  <c r="H3161" i="4"/>
  <c r="N3161" i="4" s="1"/>
  <c r="F3620" i="4"/>
  <c r="H3620" i="4" s="1"/>
  <c r="N3620" i="4" s="1"/>
  <c r="H2600" i="4"/>
  <c r="N2600" i="4" s="1"/>
  <c r="F3059" i="4"/>
  <c r="H2756" i="4"/>
  <c r="N2756" i="4" s="1"/>
  <c r="F3215" i="4"/>
  <c r="H2668" i="4"/>
  <c r="N2668" i="4" s="1"/>
  <c r="F3127" i="4"/>
  <c r="H2644" i="4"/>
  <c r="N2644" i="4" s="1"/>
  <c r="F3103" i="4"/>
  <c r="H2660" i="4"/>
  <c r="N2660" i="4" s="1"/>
  <c r="G3119" i="4"/>
  <c r="H2608" i="4"/>
  <c r="N2608" i="4" s="1"/>
  <c r="F3067" i="4"/>
  <c r="H2602" i="4"/>
  <c r="N2602" i="4" s="1"/>
  <c r="F3061" i="4"/>
  <c r="H2616" i="4"/>
  <c r="N2616" i="4" s="1"/>
  <c r="F3075" i="4"/>
  <c r="H2475" i="4"/>
  <c r="N2475" i="4" s="1"/>
  <c r="F2934" i="4"/>
  <c r="H2605" i="4"/>
  <c r="N2605" i="4" s="1"/>
  <c r="F3064" i="4"/>
  <c r="H2624" i="4"/>
  <c r="N2624" i="4" s="1"/>
  <c r="G3083" i="4"/>
  <c r="H2649" i="4"/>
  <c r="N2649" i="4" s="1"/>
  <c r="G3108" i="4"/>
  <c r="H2714" i="4"/>
  <c r="N2714" i="4" s="1"/>
  <c r="F3173" i="4"/>
  <c r="H2618" i="4"/>
  <c r="N2618" i="4" s="1"/>
  <c r="F3077" i="4"/>
  <c r="H2632" i="4"/>
  <c r="N2632" i="4" s="1"/>
  <c r="F3091" i="4"/>
  <c r="H2549" i="4"/>
  <c r="N2549" i="4" s="1"/>
  <c r="F3008" i="4"/>
  <c r="H2620" i="4"/>
  <c r="N2620" i="4" s="1"/>
  <c r="F3079" i="4"/>
  <c r="H2609" i="4"/>
  <c r="N2609" i="4" s="1"/>
  <c r="F3068" i="4"/>
  <c r="H2642" i="4"/>
  <c r="N2642" i="4" s="1"/>
  <c r="G3101" i="4"/>
  <c r="H2724" i="4"/>
  <c r="N2724" i="4" s="1"/>
  <c r="G3183" i="4"/>
  <c r="H2610" i="4"/>
  <c r="N2610" i="4" s="1"/>
  <c r="F3069" i="4"/>
  <c r="H2555" i="4"/>
  <c r="N2555" i="4" s="1"/>
  <c r="F3014" i="4"/>
  <c r="H2598" i="4"/>
  <c r="N2598" i="4" s="1"/>
  <c r="F3057" i="4"/>
  <c r="H2652" i="4"/>
  <c r="N2652" i="4" s="1"/>
  <c r="G3111" i="4"/>
  <c r="H2580" i="4"/>
  <c r="N2580" i="4" s="1"/>
  <c r="F3039" i="4"/>
  <c r="H2607" i="4"/>
  <c r="N2607" i="4" s="1"/>
  <c r="F3066" i="4"/>
  <c r="H2706" i="4"/>
  <c r="N2706" i="4" s="1"/>
  <c r="G3165" i="4"/>
  <c r="H2653" i="4"/>
  <c r="N2653" i="4" s="1"/>
  <c r="F3112" i="4"/>
  <c r="H2611" i="4"/>
  <c r="N2611" i="4" s="1"/>
  <c r="F3070" i="4"/>
  <c r="H2581" i="4"/>
  <c r="N2581" i="4" s="1"/>
  <c r="F3040" i="4"/>
  <c r="H2742" i="4"/>
  <c r="N2742" i="4" s="1"/>
  <c r="G3201" i="4"/>
  <c r="H2551" i="4"/>
  <c r="N2551" i="4" s="1"/>
  <c r="F3010" i="4"/>
  <c r="H2187" i="4"/>
  <c r="N2187" i="4" s="1"/>
  <c r="G2646" i="4"/>
  <c r="H2242" i="4"/>
  <c r="N2242" i="4" s="1"/>
  <c r="G2701" i="4"/>
  <c r="H2287" i="4"/>
  <c r="N2287" i="4" s="1"/>
  <c r="G2746" i="4"/>
  <c r="H2223" i="4"/>
  <c r="N2223" i="4" s="1"/>
  <c r="G2682" i="4"/>
  <c r="H2271" i="4"/>
  <c r="N2271" i="4" s="1"/>
  <c r="G2730" i="4"/>
  <c r="H2171" i="4"/>
  <c r="N2171" i="4" s="1"/>
  <c r="G2630" i="4"/>
  <c r="H2290" i="4"/>
  <c r="N2290" i="4" s="1"/>
  <c r="G2749" i="4"/>
  <c r="H2017" i="4"/>
  <c r="N2017" i="4" s="1"/>
  <c r="F2476" i="4"/>
  <c r="H2220" i="4"/>
  <c r="N2220" i="4" s="1"/>
  <c r="G2679" i="4"/>
  <c r="H2273" i="4"/>
  <c r="N2273" i="4" s="1"/>
  <c r="F2732" i="4"/>
  <c r="H2289" i="4"/>
  <c r="N2289" i="4" s="1"/>
  <c r="G2748" i="4"/>
  <c r="H2202" i="4"/>
  <c r="N2202" i="4" s="1"/>
  <c r="G2661" i="4"/>
  <c r="H2218" i="4"/>
  <c r="N2218" i="4" s="1"/>
  <c r="F2677" i="4"/>
  <c r="H2286" i="4"/>
  <c r="N2286" i="4" s="1"/>
  <c r="F2745" i="4"/>
  <c r="H2252" i="4"/>
  <c r="N2252" i="4" s="1"/>
  <c r="F2711" i="4"/>
  <c r="H2293" i="4"/>
  <c r="N2293" i="4" s="1"/>
  <c r="G2752" i="4"/>
  <c r="H2176" i="4"/>
  <c r="N2176" i="4" s="1"/>
  <c r="F2635" i="4"/>
  <c r="H2094" i="4"/>
  <c r="N2094" i="4" s="1"/>
  <c r="F2553" i="4"/>
  <c r="H2262" i="4"/>
  <c r="N2262" i="4" s="1"/>
  <c r="G2721" i="4"/>
  <c r="H2164" i="4"/>
  <c r="N2164" i="4" s="1"/>
  <c r="F2623" i="4"/>
  <c r="H2263" i="4"/>
  <c r="N2263" i="4" s="1"/>
  <c r="G2722" i="4"/>
  <c r="H2269" i="4"/>
  <c r="N2269" i="4" s="1"/>
  <c r="G2728" i="4"/>
  <c r="H2087" i="4"/>
  <c r="N2087" i="4" s="1"/>
  <c r="F2546" i="4"/>
  <c r="H2207" i="4"/>
  <c r="N2207" i="4" s="1"/>
  <c r="G2666" i="4"/>
  <c r="H2019" i="4"/>
  <c r="N2019" i="4" s="1"/>
  <c r="F2478" i="4"/>
  <c r="H2191" i="4"/>
  <c r="N2191" i="4" s="1"/>
  <c r="F2650" i="4"/>
  <c r="H2294" i="4"/>
  <c r="N2294" i="4" s="1"/>
  <c r="F2753" i="4"/>
  <c r="H2197" i="4"/>
  <c r="N2197" i="4" s="1"/>
  <c r="F2656" i="4"/>
  <c r="H2215" i="4"/>
  <c r="N2215" i="4" s="1"/>
  <c r="F2674" i="4"/>
  <c r="H2200" i="4"/>
  <c r="N2200" i="4" s="1"/>
  <c r="F2659" i="4"/>
  <c r="H2250" i="4"/>
  <c r="N2250" i="4" s="1"/>
  <c r="F2709" i="4"/>
  <c r="H2272" i="4"/>
  <c r="N2272" i="4" s="1"/>
  <c r="G2731" i="4"/>
  <c r="H2239" i="4"/>
  <c r="N2239" i="4" s="1"/>
  <c r="G2698" i="4"/>
  <c r="H2214" i="4"/>
  <c r="N2214" i="4" s="1"/>
  <c r="G2673" i="4"/>
  <c r="H2236" i="4"/>
  <c r="N2236" i="4" s="1"/>
  <c r="G2695" i="4"/>
  <c r="H2281" i="4"/>
  <c r="N2281" i="4" s="1"/>
  <c r="G2740" i="4"/>
  <c r="H2216" i="4"/>
  <c r="N2216" i="4" s="1"/>
  <c r="G2675" i="4"/>
  <c r="H2189" i="4"/>
  <c r="N2189" i="4" s="1"/>
  <c r="G2648" i="4"/>
  <c r="H2251" i="4"/>
  <c r="N2251" i="4" s="1"/>
  <c r="G2710" i="4"/>
  <c r="H2208" i="4"/>
  <c r="N2208" i="4" s="1"/>
  <c r="G2667" i="4"/>
  <c r="H2278" i="4"/>
  <c r="N2278" i="4" s="1"/>
  <c r="G2737" i="4"/>
  <c r="H2222" i="4"/>
  <c r="N2222" i="4" s="1"/>
  <c r="F2681" i="4"/>
  <c r="H2178" i="4"/>
  <c r="N2178" i="4" s="1"/>
  <c r="G2637" i="4"/>
  <c r="H2180" i="4"/>
  <c r="N2180" i="4" s="1"/>
  <c r="G2639" i="4"/>
  <c r="H2298" i="4"/>
  <c r="N2298" i="4" s="1"/>
  <c r="G2757" i="4"/>
  <c r="H2089" i="4"/>
  <c r="N2089" i="4" s="1"/>
  <c r="F2548" i="4"/>
  <c r="H2204" i="4"/>
  <c r="N2204" i="4" s="1"/>
  <c r="F2663" i="4"/>
  <c r="H2284" i="4"/>
  <c r="N2284" i="4" s="1"/>
  <c r="G2743" i="4"/>
  <c r="H2219" i="4"/>
  <c r="N2219" i="4" s="1"/>
  <c r="G2678" i="4"/>
  <c r="H2257" i="4"/>
  <c r="N2257" i="4" s="1"/>
  <c r="G2716" i="4"/>
  <c r="H2217" i="4"/>
  <c r="N2217" i="4" s="1"/>
  <c r="G2676" i="4"/>
  <c r="H2244" i="4"/>
  <c r="N2244" i="4" s="1"/>
  <c r="G2703" i="4"/>
  <c r="H2268" i="4"/>
  <c r="N2268" i="4" s="1"/>
  <c r="F2727" i="4"/>
  <c r="H2248" i="4"/>
  <c r="N2248" i="4" s="1"/>
  <c r="G2707" i="4"/>
  <c r="H2168" i="4"/>
  <c r="N2168" i="4" s="1"/>
  <c r="F2627" i="4"/>
  <c r="H2291" i="4"/>
  <c r="N2291" i="4" s="1"/>
  <c r="F2750" i="4"/>
  <c r="H2266" i="4"/>
  <c r="N2266" i="4" s="1"/>
  <c r="G2725" i="4"/>
  <c r="H2169" i="4"/>
  <c r="N2169" i="4" s="1"/>
  <c r="G2628" i="4"/>
  <c r="H2206" i="4"/>
  <c r="N2206" i="4" s="1"/>
  <c r="G2665" i="4"/>
  <c r="H2184" i="4"/>
  <c r="N2184" i="4" s="1"/>
  <c r="G2643" i="4"/>
  <c r="H2172" i="4"/>
  <c r="N2172" i="4" s="1"/>
  <c r="G2631" i="4"/>
  <c r="H2275" i="4"/>
  <c r="N2275" i="4" s="1"/>
  <c r="G2734" i="4"/>
  <c r="H2211" i="4"/>
  <c r="N2211" i="4" s="1"/>
  <c r="G2670" i="4"/>
  <c r="H2199" i="4"/>
  <c r="N2199" i="4" s="1"/>
  <c r="G2658" i="4"/>
  <c r="H2299" i="4"/>
  <c r="N2299" i="4" s="1"/>
  <c r="G2758" i="4"/>
  <c r="H2260" i="4"/>
  <c r="N2260" i="4" s="1"/>
  <c r="G2719" i="4"/>
  <c r="H2245" i="4"/>
  <c r="N2245" i="4" s="1"/>
  <c r="G2704" i="4"/>
  <c r="H2253" i="4"/>
  <c r="N2253" i="4" s="1"/>
  <c r="G2712" i="4"/>
  <c r="H2163" i="4"/>
  <c r="N2163" i="4" s="1"/>
  <c r="G2622" i="4"/>
  <c r="H2166" i="4"/>
  <c r="N2166" i="4" s="1"/>
  <c r="G2625" i="4"/>
  <c r="H2254" i="4"/>
  <c r="N2254" i="4" s="1"/>
  <c r="G2713" i="4"/>
  <c r="H2296" i="4"/>
  <c r="N2296" i="4" s="1"/>
  <c r="G2755" i="4"/>
  <c r="H2181" i="4"/>
  <c r="N2181" i="4" s="1"/>
  <c r="G2640" i="4"/>
  <c r="H2091" i="4"/>
  <c r="N2091" i="4" s="1"/>
  <c r="F2550" i="4"/>
  <c r="H2205" i="4"/>
  <c r="N2205" i="4" s="1"/>
  <c r="G2664" i="4"/>
  <c r="H2235" i="4"/>
  <c r="N2235" i="4" s="1"/>
  <c r="G2694" i="4"/>
  <c r="H2276" i="4"/>
  <c r="N2276" i="4" s="1"/>
  <c r="F2735" i="4"/>
  <c r="H2175" i="4"/>
  <c r="N2175" i="4" s="1"/>
  <c r="G2634" i="4"/>
  <c r="H2280" i="4"/>
  <c r="N2280" i="4" s="1"/>
  <c r="G2739" i="4"/>
  <c r="H2203" i="4"/>
  <c r="N2203" i="4" s="1"/>
  <c r="F2662" i="4"/>
  <c r="H2196" i="4"/>
  <c r="N2196" i="4" s="1"/>
  <c r="G2655" i="4"/>
  <c r="H2237" i="4"/>
  <c r="N2237" i="4" s="1"/>
  <c r="F2696" i="4"/>
  <c r="H2198" i="4"/>
  <c r="N2198" i="4" s="1"/>
  <c r="G2657" i="4"/>
  <c r="E1169" i="4"/>
  <c r="E1628" i="4" s="1"/>
  <c r="E2087" i="4" s="1"/>
  <c r="E2546" i="4" s="1"/>
  <c r="E3005" i="4" s="1"/>
  <c r="E3464" i="4" s="1"/>
  <c r="AY163" i="3"/>
  <c r="M641" i="4"/>
  <c r="G1100" i="4" s="1"/>
  <c r="AY182" i="3"/>
  <c r="AY256" i="3"/>
  <c r="AY257" i="3"/>
  <c r="AY258" i="3"/>
  <c r="J144" i="4"/>
  <c r="J464" i="4" s="1"/>
  <c r="AY144" i="3"/>
  <c r="AY259" i="3"/>
  <c r="AY260" i="3"/>
  <c r="X464" i="3"/>
  <c r="O10" i="1" s="1"/>
  <c r="D253" i="3"/>
  <c r="D12" i="2" s="1"/>
  <c r="D11" i="2"/>
  <c r="C252" i="4"/>
  <c r="C711" i="4" s="1"/>
  <c r="F253" i="3"/>
  <c r="E11" i="2"/>
  <c r="G11" i="2" s="1"/>
  <c r="D252" i="4"/>
  <c r="D711" i="4" s="1"/>
  <c r="AR464" i="3"/>
  <c r="O11" i="1" s="1"/>
  <c r="O13" i="1" s="1"/>
  <c r="H3066" i="4" l="1"/>
  <c r="N3066" i="4" s="1"/>
  <c r="F3525" i="4"/>
  <c r="H3525" i="4" s="1"/>
  <c r="N3525" i="4" s="1"/>
  <c r="H3201" i="4"/>
  <c r="N3201" i="4" s="1"/>
  <c r="G3660" i="4"/>
  <c r="H3660" i="4" s="1"/>
  <c r="N3660" i="4" s="1"/>
  <c r="H3112" i="4"/>
  <c r="N3112" i="4" s="1"/>
  <c r="F3571" i="4"/>
  <c r="H3571" i="4" s="1"/>
  <c r="N3571" i="4" s="1"/>
  <c r="H3039" i="4"/>
  <c r="N3039" i="4" s="1"/>
  <c r="F3498" i="4"/>
  <c r="H3498" i="4" s="1"/>
  <c r="N3498" i="4" s="1"/>
  <c r="H3014" i="4"/>
  <c r="N3014" i="4" s="1"/>
  <c r="F3473" i="4"/>
  <c r="H3473" i="4" s="1"/>
  <c r="N3473" i="4" s="1"/>
  <c r="H3101" i="4"/>
  <c r="N3101" i="4" s="1"/>
  <c r="G3560" i="4"/>
  <c r="H3560" i="4" s="1"/>
  <c r="N3560" i="4" s="1"/>
  <c r="H3008" i="4"/>
  <c r="N3008" i="4" s="1"/>
  <c r="F3467" i="4"/>
  <c r="H3467" i="4" s="1"/>
  <c r="N3467" i="4" s="1"/>
  <c r="H3173" i="4"/>
  <c r="N3173" i="4" s="1"/>
  <c r="F3632" i="4"/>
  <c r="H3632" i="4" s="1"/>
  <c r="N3632" i="4" s="1"/>
  <c r="H3064" i="4"/>
  <c r="N3064" i="4" s="1"/>
  <c r="F3523" i="4"/>
  <c r="H3523" i="4" s="1"/>
  <c r="N3523" i="4" s="1"/>
  <c r="H3061" i="4"/>
  <c r="N3061" i="4" s="1"/>
  <c r="F3520" i="4"/>
  <c r="H3520" i="4" s="1"/>
  <c r="N3520" i="4" s="1"/>
  <c r="H3103" i="4"/>
  <c r="N3103" i="4" s="1"/>
  <c r="F3562" i="4"/>
  <c r="H3562" i="4" s="1"/>
  <c r="N3562" i="4" s="1"/>
  <c r="H3059" i="4"/>
  <c r="N3059" i="4" s="1"/>
  <c r="F3518" i="4"/>
  <c r="H3518" i="4" s="1"/>
  <c r="N3518" i="4" s="1"/>
  <c r="H3183" i="4"/>
  <c r="N3183" i="4" s="1"/>
  <c r="G3642" i="4"/>
  <c r="H3642" i="4" s="1"/>
  <c r="N3642" i="4" s="1"/>
  <c r="H3040" i="4"/>
  <c r="N3040" i="4" s="1"/>
  <c r="F3499" i="4"/>
  <c r="H3499" i="4" s="1"/>
  <c r="N3499" i="4" s="1"/>
  <c r="H3165" i="4"/>
  <c r="N3165" i="4" s="1"/>
  <c r="G3624" i="4"/>
  <c r="H3624" i="4" s="1"/>
  <c r="N3624" i="4" s="1"/>
  <c r="H3111" i="4"/>
  <c r="N3111" i="4" s="1"/>
  <c r="G3570" i="4"/>
  <c r="H3570" i="4" s="1"/>
  <c r="N3570" i="4" s="1"/>
  <c r="H3069" i="4"/>
  <c r="N3069" i="4" s="1"/>
  <c r="F3528" i="4"/>
  <c r="H3528" i="4" s="1"/>
  <c r="N3528" i="4" s="1"/>
  <c r="H3068" i="4"/>
  <c r="N3068" i="4" s="1"/>
  <c r="F3527" i="4"/>
  <c r="H3527" i="4" s="1"/>
  <c r="N3527" i="4" s="1"/>
  <c r="H3091" i="4"/>
  <c r="N3091" i="4" s="1"/>
  <c r="F3550" i="4"/>
  <c r="H3550" i="4" s="1"/>
  <c r="N3550" i="4" s="1"/>
  <c r="H3108" i="4"/>
  <c r="N3108" i="4" s="1"/>
  <c r="G3567" i="4"/>
  <c r="H3567" i="4" s="1"/>
  <c r="N3567" i="4" s="1"/>
  <c r="H2934" i="4"/>
  <c r="N2934" i="4" s="1"/>
  <c r="F3393" i="4"/>
  <c r="H3393" i="4" s="1"/>
  <c r="N3393" i="4" s="1"/>
  <c r="H3067" i="4"/>
  <c r="N3067" i="4" s="1"/>
  <c r="F3526" i="4"/>
  <c r="H3526" i="4" s="1"/>
  <c r="N3526" i="4" s="1"/>
  <c r="H3127" i="4"/>
  <c r="N3127" i="4" s="1"/>
  <c r="F3586" i="4"/>
  <c r="H3586" i="4" s="1"/>
  <c r="N3586" i="4" s="1"/>
  <c r="H3010" i="4"/>
  <c r="N3010" i="4" s="1"/>
  <c r="F3469" i="4"/>
  <c r="H3469" i="4" s="1"/>
  <c r="N3469" i="4" s="1"/>
  <c r="H3070" i="4"/>
  <c r="N3070" i="4" s="1"/>
  <c r="F3529" i="4"/>
  <c r="H3529" i="4" s="1"/>
  <c r="N3529" i="4" s="1"/>
  <c r="H3057" i="4"/>
  <c r="N3057" i="4" s="1"/>
  <c r="F3516" i="4"/>
  <c r="H3516" i="4" s="1"/>
  <c r="N3516" i="4" s="1"/>
  <c r="H3079" i="4"/>
  <c r="N3079" i="4" s="1"/>
  <c r="F3538" i="4"/>
  <c r="H3538" i="4" s="1"/>
  <c r="N3538" i="4" s="1"/>
  <c r="H3077" i="4"/>
  <c r="N3077" i="4" s="1"/>
  <c r="F3536" i="4"/>
  <c r="H3536" i="4" s="1"/>
  <c r="N3536" i="4" s="1"/>
  <c r="H3083" i="4"/>
  <c r="N3083" i="4" s="1"/>
  <c r="G3542" i="4"/>
  <c r="H3542" i="4" s="1"/>
  <c r="N3542" i="4" s="1"/>
  <c r="H3075" i="4"/>
  <c r="N3075" i="4" s="1"/>
  <c r="F3534" i="4"/>
  <c r="H3534" i="4" s="1"/>
  <c r="N3534" i="4" s="1"/>
  <c r="H3119" i="4"/>
  <c r="N3119" i="4" s="1"/>
  <c r="G3578" i="4"/>
  <c r="H3578" i="4" s="1"/>
  <c r="N3578" i="4" s="1"/>
  <c r="H3215" i="4"/>
  <c r="N3215" i="4" s="1"/>
  <c r="F3674" i="4"/>
  <c r="H3674" i="4" s="1"/>
  <c r="N3674" i="4" s="1"/>
  <c r="H2640" i="4"/>
  <c r="N2640" i="4" s="1"/>
  <c r="G3099" i="4"/>
  <c r="H2548" i="4"/>
  <c r="N2548" i="4" s="1"/>
  <c r="F3007" i="4"/>
  <c r="H2728" i="4"/>
  <c r="N2728" i="4" s="1"/>
  <c r="G3187" i="4"/>
  <c r="H2696" i="4"/>
  <c r="N2696" i="4" s="1"/>
  <c r="F3155" i="4"/>
  <c r="H2694" i="4"/>
  <c r="N2694" i="4" s="1"/>
  <c r="G3153" i="4"/>
  <c r="H2625" i="4"/>
  <c r="N2625" i="4" s="1"/>
  <c r="G3084" i="4"/>
  <c r="H2658" i="4"/>
  <c r="N2658" i="4" s="1"/>
  <c r="G3117" i="4"/>
  <c r="H2631" i="4"/>
  <c r="N2631" i="4" s="1"/>
  <c r="G3090" i="4"/>
  <c r="H2628" i="4"/>
  <c r="N2628" i="4" s="1"/>
  <c r="G3087" i="4"/>
  <c r="H2627" i="4"/>
  <c r="N2627" i="4" s="1"/>
  <c r="F3086" i="4"/>
  <c r="H2703" i="4"/>
  <c r="N2703" i="4" s="1"/>
  <c r="G3162" i="4"/>
  <c r="H2678" i="4"/>
  <c r="N2678" i="4" s="1"/>
  <c r="G3137" i="4"/>
  <c r="H2637" i="4"/>
  <c r="N2637" i="4" s="1"/>
  <c r="G3096" i="4"/>
  <c r="H2667" i="4"/>
  <c r="N2667" i="4" s="1"/>
  <c r="G3126" i="4"/>
  <c r="H2675" i="4"/>
  <c r="N2675" i="4" s="1"/>
  <c r="G3134" i="4"/>
  <c r="H2673" i="4"/>
  <c r="N2673" i="4" s="1"/>
  <c r="G3132" i="4"/>
  <c r="H2656" i="4"/>
  <c r="N2656" i="4" s="1"/>
  <c r="F3115" i="4"/>
  <c r="H2478" i="4"/>
  <c r="N2478" i="4" s="1"/>
  <c r="F2937" i="4"/>
  <c r="H2721" i="4"/>
  <c r="N2721" i="4" s="1"/>
  <c r="G3180" i="4"/>
  <c r="H2752" i="4"/>
  <c r="N2752" i="4" s="1"/>
  <c r="G3211" i="4"/>
  <c r="H2677" i="4"/>
  <c r="N2677" i="4" s="1"/>
  <c r="F3136" i="4"/>
  <c r="H2732" i="4"/>
  <c r="N2732" i="4" s="1"/>
  <c r="F3191" i="4"/>
  <c r="H2749" i="4"/>
  <c r="N2749" i="4" s="1"/>
  <c r="G3208" i="4"/>
  <c r="H2682" i="4"/>
  <c r="N2682" i="4" s="1"/>
  <c r="G3141" i="4"/>
  <c r="H2646" i="4"/>
  <c r="N2646" i="4" s="1"/>
  <c r="G3105" i="4"/>
  <c r="H2739" i="4"/>
  <c r="N2739" i="4" s="1"/>
  <c r="G3198" i="4"/>
  <c r="H2704" i="4"/>
  <c r="N2704" i="4" s="1"/>
  <c r="G3163" i="4"/>
  <c r="H2709" i="4"/>
  <c r="N2709" i="4" s="1"/>
  <c r="F3168" i="4"/>
  <c r="H2655" i="4"/>
  <c r="N2655" i="4" s="1"/>
  <c r="G3114" i="4"/>
  <c r="H2634" i="4"/>
  <c r="N2634" i="4" s="1"/>
  <c r="G3093" i="4"/>
  <c r="H2664" i="4"/>
  <c r="N2664" i="4" s="1"/>
  <c r="G3123" i="4"/>
  <c r="H2755" i="4"/>
  <c r="N2755" i="4" s="1"/>
  <c r="G3214" i="4"/>
  <c r="H2622" i="4"/>
  <c r="N2622" i="4" s="1"/>
  <c r="G3081" i="4"/>
  <c r="H2719" i="4"/>
  <c r="N2719" i="4" s="1"/>
  <c r="G3178" i="4"/>
  <c r="H2670" i="4"/>
  <c r="N2670" i="4" s="1"/>
  <c r="G3129" i="4"/>
  <c r="H2643" i="4"/>
  <c r="N2643" i="4" s="1"/>
  <c r="G3102" i="4"/>
  <c r="H2725" i="4"/>
  <c r="N2725" i="4" s="1"/>
  <c r="G3184" i="4"/>
  <c r="H2707" i="4"/>
  <c r="N2707" i="4" s="1"/>
  <c r="G3166" i="4"/>
  <c r="H2676" i="4"/>
  <c r="N2676" i="4" s="1"/>
  <c r="G3135" i="4"/>
  <c r="H2743" i="4"/>
  <c r="N2743" i="4" s="1"/>
  <c r="G3202" i="4"/>
  <c r="H2757" i="4"/>
  <c r="N2757" i="4" s="1"/>
  <c r="G3216" i="4"/>
  <c r="H2681" i="4"/>
  <c r="N2681" i="4" s="1"/>
  <c r="F3140" i="4"/>
  <c r="H2710" i="4"/>
  <c r="N2710" i="4" s="1"/>
  <c r="G3169" i="4"/>
  <c r="H2740" i="4"/>
  <c r="N2740" i="4" s="1"/>
  <c r="G3199" i="4"/>
  <c r="H2698" i="4"/>
  <c r="N2698" i="4" s="1"/>
  <c r="G3157" i="4"/>
  <c r="H2659" i="4"/>
  <c r="N2659" i="4" s="1"/>
  <c r="F3118" i="4"/>
  <c r="H2753" i="4"/>
  <c r="N2753" i="4" s="1"/>
  <c r="F3212" i="4"/>
  <c r="H2666" i="4"/>
  <c r="N2666" i="4" s="1"/>
  <c r="G3125" i="4"/>
  <c r="H2722" i="4"/>
  <c r="N2722" i="4" s="1"/>
  <c r="G3181" i="4"/>
  <c r="H2553" i="4"/>
  <c r="N2553" i="4" s="1"/>
  <c r="F3012" i="4"/>
  <c r="H2711" i="4"/>
  <c r="N2711" i="4" s="1"/>
  <c r="F3170" i="4"/>
  <c r="H2661" i="4"/>
  <c r="N2661" i="4" s="1"/>
  <c r="G3120" i="4"/>
  <c r="H2679" i="4"/>
  <c r="N2679" i="4" s="1"/>
  <c r="G3138" i="4"/>
  <c r="H2630" i="4"/>
  <c r="N2630" i="4" s="1"/>
  <c r="G3089" i="4"/>
  <c r="H2746" i="4"/>
  <c r="N2746" i="4" s="1"/>
  <c r="G3205" i="4"/>
  <c r="H2657" i="4"/>
  <c r="N2657" i="4" s="1"/>
  <c r="G3116" i="4"/>
  <c r="H2662" i="4"/>
  <c r="N2662" i="4" s="1"/>
  <c r="F3121" i="4"/>
  <c r="H2735" i="4"/>
  <c r="N2735" i="4" s="1"/>
  <c r="F3194" i="4"/>
  <c r="H2550" i="4"/>
  <c r="N2550" i="4" s="1"/>
  <c r="F3009" i="4"/>
  <c r="H2713" i="4"/>
  <c r="N2713" i="4" s="1"/>
  <c r="G3172" i="4"/>
  <c r="H2712" i="4"/>
  <c r="N2712" i="4" s="1"/>
  <c r="G3171" i="4"/>
  <c r="H2758" i="4"/>
  <c r="N2758" i="4" s="1"/>
  <c r="G3217" i="4"/>
  <c r="H2734" i="4"/>
  <c r="N2734" i="4" s="1"/>
  <c r="G3193" i="4"/>
  <c r="H2665" i="4"/>
  <c r="N2665" i="4" s="1"/>
  <c r="G3124" i="4"/>
  <c r="H2750" i="4"/>
  <c r="N2750" i="4" s="1"/>
  <c r="F3209" i="4"/>
  <c r="H2727" i="4"/>
  <c r="N2727" i="4" s="1"/>
  <c r="F3186" i="4"/>
  <c r="H2716" i="4"/>
  <c r="N2716" i="4" s="1"/>
  <c r="G3175" i="4"/>
  <c r="H2663" i="4"/>
  <c r="N2663" i="4" s="1"/>
  <c r="F3122" i="4"/>
  <c r="H2639" i="4"/>
  <c r="N2639" i="4" s="1"/>
  <c r="G3098" i="4"/>
  <c r="H2737" i="4"/>
  <c r="N2737" i="4" s="1"/>
  <c r="G3196" i="4"/>
  <c r="H2648" i="4"/>
  <c r="N2648" i="4" s="1"/>
  <c r="G3107" i="4"/>
  <c r="H2695" i="4"/>
  <c r="N2695" i="4" s="1"/>
  <c r="G3154" i="4"/>
  <c r="H2731" i="4"/>
  <c r="N2731" i="4" s="1"/>
  <c r="G3190" i="4"/>
  <c r="H2674" i="4"/>
  <c r="N2674" i="4" s="1"/>
  <c r="F3133" i="4"/>
  <c r="H2650" i="4"/>
  <c r="N2650" i="4" s="1"/>
  <c r="F3109" i="4"/>
  <c r="H2546" i="4"/>
  <c r="N2546" i="4" s="1"/>
  <c r="F3005" i="4"/>
  <c r="H2623" i="4"/>
  <c r="N2623" i="4" s="1"/>
  <c r="F3082" i="4"/>
  <c r="H2635" i="4"/>
  <c r="N2635" i="4" s="1"/>
  <c r="F3094" i="4"/>
  <c r="H2745" i="4"/>
  <c r="N2745" i="4" s="1"/>
  <c r="F3204" i="4"/>
  <c r="H2748" i="4"/>
  <c r="N2748" i="4" s="1"/>
  <c r="G3207" i="4"/>
  <c r="H2476" i="4"/>
  <c r="N2476" i="4" s="1"/>
  <c r="F2935" i="4"/>
  <c r="H2730" i="4"/>
  <c r="N2730" i="4" s="1"/>
  <c r="G3189" i="4"/>
  <c r="H2701" i="4"/>
  <c r="N2701" i="4" s="1"/>
  <c r="G3160" i="4"/>
  <c r="H1100" i="4"/>
  <c r="N1100" i="4" s="1"/>
  <c r="G1559" i="4"/>
  <c r="D1170" i="4"/>
  <c r="D1629" i="4" s="1"/>
  <c r="D2088" i="4" s="1"/>
  <c r="D2547" i="4" s="1"/>
  <c r="D3006" i="4" s="1"/>
  <c r="D3465" i="4" s="1"/>
  <c r="C1170" i="4"/>
  <c r="C1629" i="4" s="1"/>
  <c r="C2088" i="4" s="1"/>
  <c r="C2547" i="4" s="1"/>
  <c r="C3006" i="4" s="1"/>
  <c r="C3465" i="4" s="1"/>
  <c r="M144" i="4"/>
  <c r="N144" i="4" s="1"/>
  <c r="N464" i="4" s="1"/>
  <c r="D254" i="3"/>
  <c r="D13" i="2" s="1"/>
  <c r="J923" i="4"/>
  <c r="N641" i="4"/>
  <c r="C253" i="4"/>
  <c r="C712" i="4" s="1"/>
  <c r="F254" i="3"/>
  <c r="E12" i="2"/>
  <c r="G12" i="2" s="1"/>
  <c r="D253" i="4"/>
  <c r="D712" i="4" s="1"/>
  <c r="H273" i="3"/>
  <c r="F273" i="3"/>
  <c r="E273" i="3"/>
  <c r="E274" i="3" s="1"/>
  <c r="D273" i="3"/>
  <c r="G272" i="3"/>
  <c r="H3189" i="4" l="1"/>
  <c r="N3189" i="4" s="1"/>
  <c r="G3648" i="4"/>
  <c r="H3648" i="4" s="1"/>
  <c r="N3648" i="4" s="1"/>
  <c r="H3204" i="4"/>
  <c r="N3204" i="4" s="1"/>
  <c r="F3663" i="4"/>
  <c r="H3663" i="4" s="1"/>
  <c r="N3663" i="4" s="1"/>
  <c r="H3005" i="4"/>
  <c r="N3005" i="4" s="1"/>
  <c r="F3464" i="4"/>
  <c r="H3464" i="4" s="1"/>
  <c r="N3464" i="4" s="1"/>
  <c r="H3190" i="4"/>
  <c r="N3190" i="4" s="1"/>
  <c r="G3649" i="4"/>
  <c r="H3649" i="4" s="1"/>
  <c r="N3649" i="4" s="1"/>
  <c r="H3196" i="4"/>
  <c r="N3196" i="4" s="1"/>
  <c r="G3655" i="4"/>
  <c r="H3655" i="4" s="1"/>
  <c r="N3655" i="4" s="1"/>
  <c r="H3175" i="4"/>
  <c r="N3175" i="4" s="1"/>
  <c r="G3634" i="4"/>
  <c r="H3634" i="4" s="1"/>
  <c r="N3634" i="4" s="1"/>
  <c r="H3124" i="4"/>
  <c r="N3124" i="4" s="1"/>
  <c r="G3583" i="4"/>
  <c r="H3583" i="4" s="1"/>
  <c r="N3583" i="4" s="1"/>
  <c r="H3171" i="4"/>
  <c r="N3171" i="4" s="1"/>
  <c r="G3630" i="4"/>
  <c r="H3630" i="4" s="1"/>
  <c r="N3630" i="4" s="1"/>
  <c r="H3194" i="4"/>
  <c r="N3194" i="4" s="1"/>
  <c r="F3653" i="4"/>
  <c r="H3653" i="4" s="1"/>
  <c r="N3653" i="4" s="1"/>
  <c r="H3205" i="4"/>
  <c r="N3205" i="4" s="1"/>
  <c r="G3664" i="4"/>
  <c r="H3664" i="4" s="1"/>
  <c r="N3664" i="4" s="1"/>
  <c r="H3120" i="4"/>
  <c r="N3120" i="4" s="1"/>
  <c r="G3579" i="4"/>
  <c r="H3579" i="4" s="1"/>
  <c r="N3579" i="4" s="1"/>
  <c r="H3181" i="4"/>
  <c r="N3181" i="4" s="1"/>
  <c r="G3640" i="4"/>
  <c r="H3640" i="4" s="1"/>
  <c r="N3640" i="4" s="1"/>
  <c r="H3118" i="4"/>
  <c r="N3118" i="4" s="1"/>
  <c r="F3577" i="4"/>
  <c r="H3577" i="4" s="1"/>
  <c r="N3577" i="4" s="1"/>
  <c r="H3169" i="4"/>
  <c r="N3169" i="4" s="1"/>
  <c r="G3628" i="4"/>
  <c r="H3628" i="4" s="1"/>
  <c r="N3628" i="4" s="1"/>
  <c r="H3202" i="4"/>
  <c r="N3202" i="4" s="1"/>
  <c r="G3661" i="4"/>
  <c r="H3661" i="4" s="1"/>
  <c r="N3661" i="4" s="1"/>
  <c r="H3184" i="4"/>
  <c r="N3184" i="4" s="1"/>
  <c r="G3643" i="4"/>
  <c r="H3643" i="4" s="1"/>
  <c r="N3643" i="4" s="1"/>
  <c r="H3178" i="4"/>
  <c r="N3178" i="4" s="1"/>
  <c r="G3637" i="4"/>
  <c r="H3637" i="4" s="1"/>
  <c r="N3637" i="4" s="1"/>
  <c r="H3123" i="4"/>
  <c r="N3123" i="4" s="1"/>
  <c r="G3582" i="4"/>
  <c r="H3582" i="4" s="1"/>
  <c r="N3582" i="4" s="1"/>
  <c r="H3168" i="4"/>
  <c r="N3168" i="4" s="1"/>
  <c r="F3627" i="4"/>
  <c r="H3627" i="4" s="1"/>
  <c r="N3627" i="4" s="1"/>
  <c r="H3105" i="4"/>
  <c r="N3105" i="4" s="1"/>
  <c r="G3564" i="4"/>
  <c r="H3564" i="4" s="1"/>
  <c r="N3564" i="4" s="1"/>
  <c r="H3191" i="4"/>
  <c r="N3191" i="4" s="1"/>
  <c r="F3650" i="4"/>
  <c r="H3650" i="4" s="1"/>
  <c r="N3650" i="4" s="1"/>
  <c r="H3180" i="4"/>
  <c r="N3180" i="4" s="1"/>
  <c r="G3639" i="4"/>
  <c r="H3639" i="4" s="1"/>
  <c r="N3639" i="4" s="1"/>
  <c r="H3132" i="4"/>
  <c r="N3132" i="4" s="1"/>
  <c r="G3591" i="4"/>
  <c r="H3591" i="4" s="1"/>
  <c r="N3591" i="4" s="1"/>
  <c r="H3096" i="4"/>
  <c r="N3096" i="4" s="1"/>
  <c r="G3555" i="4"/>
  <c r="H3555" i="4" s="1"/>
  <c r="N3555" i="4" s="1"/>
  <c r="H3086" i="4"/>
  <c r="N3086" i="4" s="1"/>
  <c r="F3545" i="4"/>
  <c r="H3545" i="4" s="1"/>
  <c r="N3545" i="4" s="1"/>
  <c r="H3117" i="4"/>
  <c r="N3117" i="4" s="1"/>
  <c r="G3576" i="4"/>
  <c r="H3576" i="4" s="1"/>
  <c r="N3576" i="4" s="1"/>
  <c r="H3155" i="4"/>
  <c r="N3155" i="4" s="1"/>
  <c r="F3614" i="4"/>
  <c r="H3614" i="4" s="1"/>
  <c r="N3614" i="4" s="1"/>
  <c r="H3099" i="4"/>
  <c r="N3099" i="4" s="1"/>
  <c r="G3558" i="4"/>
  <c r="H3558" i="4" s="1"/>
  <c r="N3558" i="4" s="1"/>
  <c r="H2935" i="4"/>
  <c r="N2935" i="4" s="1"/>
  <c r="F3394" i="4"/>
  <c r="H3394" i="4" s="1"/>
  <c r="N3394" i="4" s="1"/>
  <c r="H3094" i="4"/>
  <c r="N3094" i="4" s="1"/>
  <c r="F3553" i="4"/>
  <c r="H3553" i="4" s="1"/>
  <c r="N3553" i="4" s="1"/>
  <c r="H3109" i="4"/>
  <c r="N3109" i="4" s="1"/>
  <c r="F3568" i="4"/>
  <c r="H3568" i="4" s="1"/>
  <c r="N3568" i="4" s="1"/>
  <c r="H3154" i="4"/>
  <c r="N3154" i="4" s="1"/>
  <c r="G3613" i="4"/>
  <c r="H3613" i="4" s="1"/>
  <c r="N3613" i="4" s="1"/>
  <c r="H3098" i="4"/>
  <c r="N3098" i="4" s="1"/>
  <c r="G3557" i="4"/>
  <c r="H3557" i="4" s="1"/>
  <c r="N3557" i="4" s="1"/>
  <c r="H3186" i="4"/>
  <c r="N3186" i="4" s="1"/>
  <c r="F3645" i="4"/>
  <c r="H3645" i="4" s="1"/>
  <c r="N3645" i="4" s="1"/>
  <c r="H3193" i="4"/>
  <c r="N3193" i="4" s="1"/>
  <c r="G3652" i="4"/>
  <c r="H3652" i="4" s="1"/>
  <c r="N3652" i="4" s="1"/>
  <c r="H3172" i="4"/>
  <c r="N3172" i="4" s="1"/>
  <c r="G3631" i="4"/>
  <c r="H3631" i="4" s="1"/>
  <c r="N3631" i="4" s="1"/>
  <c r="H3121" i="4"/>
  <c r="N3121" i="4" s="1"/>
  <c r="F3580" i="4"/>
  <c r="H3580" i="4" s="1"/>
  <c r="N3580" i="4" s="1"/>
  <c r="H3089" i="4"/>
  <c r="N3089" i="4" s="1"/>
  <c r="G3548" i="4"/>
  <c r="H3548" i="4" s="1"/>
  <c r="N3548" i="4" s="1"/>
  <c r="H3170" i="4"/>
  <c r="N3170" i="4" s="1"/>
  <c r="F3629" i="4"/>
  <c r="H3629" i="4" s="1"/>
  <c r="N3629" i="4" s="1"/>
  <c r="H3125" i="4"/>
  <c r="N3125" i="4" s="1"/>
  <c r="G3584" i="4"/>
  <c r="H3584" i="4" s="1"/>
  <c r="N3584" i="4" s="1"/>
  <c r="H3157" i="4"/>
  <c r="N3157" i="4" s="1"/>
  <c r="G3616" i="4"/>
  <c r="H3616" i="4" s="1"/>
  <c r="N3616" i="4" s="1"/>
  <c r="H3140" i="4"/>
  <c r="N3140" i="4" s="1"/>
  <c r="F3599" i="4"/>
  <c r="H3599" i="4" s="1"/>
  <c r="N3599" i="4" s="1"/>
  <c r="H3135" i="4"/>
  <c r="N3135" i="4" s="1"/>
  <c r="G3594" i="4"/>
  <c r="H3594" i="4" s="1"/>
  <c r="N3594" i="4" s="1"/>
  <c r="H3102" i="4"/>
  <c r="N3102" i="4" s="1"/>
  <c r="G3561" i="4"/>
  <c r="H3561" i="4" s="1"/>
  <c r="N3561" i="4" s="1"/>
  <c r="H3081" i="4"/>
  <c r="N3081" i="4" s="1"/>
  <c r="G3540" i="4"/>
  <c r="H3540" i="4" s="1"/>
  <c r="N3540" i="4" s="1"/>
  <c r="H3093" i="4"/>
  <c r="N3093" i="4" s="1"/>
  <c r="G3552" i="4"/>
  <c r="H3552" i="4" s="1"/>
  <c r="N3552" i="4" s="1"/>
  <c r="H3163" i="4"/>
  <c r="N3163" i="4" s="1"/>
  <c r="G3622" i="4"/>
  <c r="H3622" i="4" s="1"/>
  <c r="N3622" i="4" s="1"/>
  <c r="H3141" i="4"/>
  <c r="N3141" i="4" s="1"/>
  <c r="G3600" i="4"/>
  <c r="H3600" i="4" s="1"/>
  <c r="N3600" i="4" s="1"/>
  <c r="H3136" i="4"/>
  <c r="N3136" i="4" s="1"/>
  <c r="F3595" i="4"/>
  <c r="H3595" i="4" s="1"/>
  <c r="N3595" i="4" s="1"/>
  <c r="H2937" i="4"/>
  <c r="N2937" i="4" s="1"/>
  <c r="F3396" i="4"/>
  <c r="H3396" i="4" s="1"/>
  <c r="N3396" i="4" s="1"/>
  <c r="H3134" i="4"/>
  <c r="N3134" i="4" s="1"/>
  <c r="G3593" i="4"/>
  <c r="H3593" i="4" s="1"/>
  <c r="N3593" i="4" s="1"/>
  <c r="H3137" i="4"/>
  <c r="N3137" i="4" s="1"/>
  <c r="G3596" i="4"/>
  <c r="H3596" i="4" s="1"/>
  <c r="N3596" i="4" s="1"/>
  <c r="H3087" i="4"/>
  <c r="N3087" i="4" s="1"/>
  <c r="G3546" i="4"/>
  <c r="H3546" i="4" s="1"/>
  <c r="N3546" i="4" s="1"/>
  <c r="H3084" i="4"/>
  <c r="N3084" i="4" s="1"/>
  <c r="G3543" i="4"/>
  <c r="H3543" i="4" s="1"/>
  <c r="N3543" i="4" s="1"/>
  <c r="H3187" i="4"/>
  <c r="N3187" i="4" s="1"/>
  <c r="G3646" i="4"/>
  <c r="H3646" i="4" s="1"/>
  <c r="N3646" i="4" s="1"/>
  <c r="H3107" i="4"/>
  <c r="N3107" i="4" s="1"/>
  <c r="G3566" i="4"/>
  <c r="H3566" i="4" s="1"/>
  <c r="N3566" i="4" s="1"/>
  <c r="H3009" i="4"/>
  <c r="N3009" i="4" s="1"/>
  <c r="F3468" i="4"/>
  <c r="H3468" i="4" s="1"/>
  <c r="N3468" i="4" s="1"/>
  <c r="H3199" i="4"/>
  <c r="N3199" i="4" s="1"/>
  <c r="G3658" i="4"/>
  <c r="H3658" i="4" s="1"/>
  <c r="N3658" i="4" s="1"/>
  <c r="H3208" i="4"/>
  <c r="N3208" i="4" s="1"/>
  <c r="G3667" i="4"/>
  <c r="H3667" i="4" s="1"/>
  <c r="N3667" i="4" s="1"/>
  <c r="H3090" i="4"/>
  <c r="N3090" i="4" s="1"/>
  <c r="G3549" i="4"/>
  <c r="H3549" i="4" s="1"/>
  <c r="N3549" i="4" s="1"/>
  <c r="H3160" i="4"/>
  <c r="N3160" i="4" s="1"/>
  <c r="G3619" i="4"/>
  <c r="H3619" i="4" s="1"/>
  <c r="N3619" i="4" s="1"/>
  <c r="H3207" i="4"/>
  <c r="N3207" i="4" s="1"/>
  <c r="G3666" i="4"/>
  <c r="H3666" i="4" s="1"/>
  <c r="N3666" i="4" s="1"/>
  <c r="H3082" i="4"/>
  <c r="N3082" i="4" s="1"/>
  <c r="F3541" i="4"/>
  <c r="H3541" i="4" s="1"/>
  <c r="N3541" i="4" s="1"/>
  <c r="H3133" i="4"/>
  <c r="N3133" i="4" s="1"/>
  <c r="F3592" i="4"/>
  <c r="H3592" i="4" s="1"/>
  <c r="N3592" i="4" s="1"/>
  <c r="H3122" i="4"/>
  <c r="N3122" i="4" s="1"/>
  <c r="F3581" i="4"/>
  <c r="H3581" i="4" s="1"/>
  <c r="N3581" i="4" s="1"/>
  <c r="H3209" i="4"/>
  <c r="N3209" i="4" s="1"/>
  <c r="F3668" i="4"/>
  <c r="H3668" i="4" s="1"/>
  <c r="N3668" i="4" s="1"/>
  <c r="H3217" i="4"/>
  <c r="N3217" i="4" s="1"/>
  <c r="G3676" i="4"/>
  <c r="H3676" i="4" s="1"/>
  <c r="N3676" i="4" s="1"/>
  <c r="H3116" i="4"/>
  <c r="N3116" i="4" s="1"/>
  <c r="G3575" i="4"/>
  <c r="H3575" i="4" s="1"/>
  <c r="N3575" i="4" s="1"/>
  <c r="H3138" i="4"/>
  <c r="N3138" i="4" s="1"/>
  <c r="G3597" i="4"/>
  <c r="H3597" i="4" s="1"/>
  <c r="N3597" i="4" s="1"/>
  <c r="H3012" i="4"/>
  <c r="N3012" i="4" s="1"/>
  <c r="F3471" i="4"/>
  <c r="H3471" i="4" s="1"/>
  <c r="N3471" i="4" s="1"/>
  <c r="H3212" i="4"/>
  <c r="N3212" i="4" s="1"/>
  <c r="F3671" i="4"/>
  <c r="H3671" i="4" s="1"/>
  <c r="N3671" i="4" s="1"/>
  <c r="H3216" i="4"/>
  <c r="N3216" i="4" s="1"/>
  <c r="G3675" i="4"/>
  <c r="H3675" i="4" s="1"/>
  <c r="N3675" i="4" s="1"/>
  <c r="H3166" i="4"/>
  <c r="N3166" i="4" s="1"/>
  <c r="G3625" i="4"/>
  <c r="H3625" i="4" s="1"/>
  <c r="N3625" i="4" s="1"/>
  <c r="H3129" i="4"/>
  <c r="N3129" i="4" s="1"/>
  <c r="G3588" i="4"/>
  <c r="H3588" i="4" s="1"/>
  <c r="N3588" i="4" s="1"/>
  <c r="H3214" i="4"/>
  <c r="N3214" i="4" s="1"/>
  <c r="G3673" i="4"/>
  <c r="H3673" i="4" s="1"/>
  <c r="N3673" i="4" s="1"/>
  <c r="H3114" i="4"/>
  <c r="N3114" i="4" s="1"/>
  <c r="G3573" i="4"/>
  <c r="H3573" i="4" s="1"/>
  <c r="N3573" i="4" s="1"/>
  <c r="H3198" i="4"/>
  <c r="N3198" i="4" s="1"/>
  <c r="G3657" i="4"/>
  <c r="H3657" i="4" s="1"/>
  <c r="N3657" i="4" s="1"/>
  <c r="H3211" i="4"/>
  <c r="N3211" i="4" s="1"/>
  <c r="G3670" i="4"/>
  <c r="H3670" i="4" s="1"/>
  <c r="N3670" i="4" s="1"/>
  <c r="H3115" i="4"/>
  <c r="N3115" i="4" s="1"/>
  <c r="F3574" i="4"/>
  <c r="H3574" i="4" s="1"/>
  <c r="N3574" i="4" s="1"/>
  <c r="H3126" i="4"/>
  <c r="N3126" i="4" s="1"/>
  <c r="G3585" i="4"/>
  <c r="H3585" i="4" s="1"/>
  <c r="N3585" i="4" s="1"/>
  <c r="H3162" i="4"/>
  <c r="N3162" i="4" s="1"/>
  <c r="G3621" i="4"/>
  <c r="H3621" i="4" s="1"/>
  <c r="N3621" i="4" s="1"/>
  <c r="H3153" i="4"/>
  <c r="N3153" i="4" s="1"/>
  <c r="G3612" i="4"/>
  <c r="H3612" i="4" s="1"/>
  <c r="N3612" i="4" s="1"/>
  <c r="H3007" i="4"/>
  <c r="N3007" i="4" s="1"/>
  <c r="F3466" i="4"/>
  <c r="H3466" i="4" s="1"/>
  <c r="N3466" i="4" s="1"/>
  <c r="H1559" i="4"/>
  <c r="N1559" i="4" s="1"/>
  <c r="G2018" i="4"/>
  <c r="C1171" i="4"/>
  <c r="C1630" i="4" s="1"/>
  <c r="C2089" i="4" s="1"/>
  <c r="C2548" i="4" s="1"/>
  <c r="C3007" i="4" s="1"/>
  <c r="C3466" i="4" s="1"/>
  <c r="D1171" i="4"/>
  <c r="D1630" i="4" s="1"/>
  <c r="D2089" i="4" s="1"/>
  <c r="D2548" i="4" s="1"/>
  <c r="D3007" i="4" s="1"/>
  <c r="D3466" i="4" s="1"/>
  <c r="M464" i="4"/>
  <c r="C254" i="4"/>
  <c r="C713" i="4" s="1"/>
  <c r="H272" i="3"/>
  <c r="E272" i="4" s="1"/>
  <c r="E273" i="4"/>
  <c r="M32" i="2"/>
  <c r="P32" i="2" s="1"/>
  <c r="S32" i="2" s="1"/>
  <c r="Y464" i="3"/>
  <c r="P10" i="1" s="1"/>
  <c r="E13" i="2"/>
  <c r="G13" i="2" s="1"/>
  <c r="D254" i="4"/>
  <c r="D713" i="4" s="1"/>
  <c r="D274" i="3"/>
  <c r="D32" i="2"/>
  <c r="C273" i="4"/>
  <c r="F274" i="3"/>
  <c r="E32" i="2"/>
  <c r="G32" i="2" s="1"/>
  <c r="D273" i="4"/>
  <c r="G265" i="3"/>
  <c r="H265" i="3"/>
  <c r="E265" i="4" s="1"/>
  <c r="F266" i="3"/>
  <c r="E266" i="3"/>
  <c r="E267" i="3" s="1"/>
  <c r="E268" i="3" s="1"/>
  <c r="E269" i="3" s="1"/>
  <c r="E270" i="3" s="1"/>
  <c r="E271" i="3" s="1"/>
  <c r="D266" i="3"/>
  <c r="H2018" i="4" l="1"/>
  <c r="N2018" i="4" s="1"/>
  <c r="G2477" i="4"/>
  <c r="D1172" i="4"/>
  <c r="D1631" i="4" s="1"/>
  <c r="D2090" i="4" s="1"/>
  <c r="D2549" i="4" s="1"/>
  <c r="D3008" i="4" s="1"/>
  <c r="D3467" i="4" s="1"/>
  <c r="C1172" i="4"/>
  <c r="C1631" i="4" s="1"/>
  <c r="C2090" i="4" s="1"/>
  <c r="C2549" i="4" s="1"/>
  <c r="C3008" i="4" s="1"/>
  <c r="C3467" i="4" s="1"/>
  <c r="D267" i="3"/>
  <c r="C266" i="4"/>
  <c r="D25" i="2"/>
  <c r="F267" i="3"/>
  <c r="E25" i="2"/>
  <c r="G25" i="2" s="1"/>
  <c r="D266" i="4"/>
  <c r="E33" i="2"/>
  <c r="G33" i="2" s="1"/>
  <c r="D274" i="4"/>
  <c r="D733" i="4" s="1"/>
  <c r="D1192" i="4" s="1"/>
  <c r="D1651" i="4" s="1"/>
  <c r="D2110" i="4" s="1"/>
  <c r="D2569" i="4" s="1"/>
  <c r="D3028" i="4" s="1"/>
  <c r="D3487" i="4" s="1"/>
  <c r="D33" i="2"/>
  <c r="C274" i="4"/>
  <c r="C733" i="4" s="1"/>
  <c r="C1192" i="4" s="1"/>
  <c r="C1651" i="4" s="1"/>
  <c r="C2110" i="4" s="1"/>
  <c r="C2569" i="4" s="1"/>
  <c r="C3028" i="4" s="1"/>
  <c r="C3487" i="4" s="1"/>
  <c r="Q464" i="3"/>
  <c r="R464" i="3"/>
  <c r="S464" i="3"/>
  <c r="U464" i="3"/>
  <c r="E10" i="1" s="1"/>
  <c r="W464" i="3"/>
  <c r="M10" i="1" s="1"/>
  <c r="N10" i="1" s="1"/>
  <c r="AC464" i="3"/>
  <c r="AD464" i="3"/>
  <c r="AE464" i="3"/>
  <c r="AF464" i="3"/>
  <c r="AG464" i="3"/>
  <c r="AH464" i="3"/>
  <c r="AI464" i="3"/>
  <c r="AJ464" i="3"/>
  <c r="AK464" i="3"/>
  <c r="AL464" i="3"/>
  <c r="AM464" i="3"/>
  <c r="AO464" i="3"/>
  <c r="E11" i="1" s="1"/>
  <c r="P464" i="3"/>
  <c r="H2477" i="4" l="1"/>
  <c r="N2477" i="4" s="1"/>
  <c r="G2936" i="4"/>
  <c r="F268" i="3"/>
  <c r="D267" i="4"/>
  <c r="E26" i="2"/>
  <c r="G26" i="2" s="1"/>
  <c r="D268" i="3"/>
  <c r="D26" i="2"/>
  <c r="C267" i="4"/>
  <c r="C726" i="4" s="1"/>
  <c r="M470" i="4"/>
  <c r="M471" i="4"/>
  <c r="M472" i="4"/>
  <c r="M473" i="4"/>
  <c r="M475" i="4"/>
  <c r="M476" i="4"/>
  <c r="M477" i="4"/>
  <c r="M478" i="4"/>
  <c r="M479" i="4"/>
  <c r="M481" i="4"/>
  <c r="M482" i="4"/>
  <c r="M483" i="4"/>
  <c r="M485" i="4"/>
  <c r="M486" i="4"/>
  <c r="M487" i="4"/>
  <c r="M488" i="4"/>
  <c r="M489" i="4"/>
  <c r="M490" i="4"/>
  <c r="M491" i="4"/>
  <c r="M492" i="4"/>
  <c r="M493" i="4"/>
  <c r="M494" i="4"/>
  <c r="M495" i="4"/>
  <c r="M496" i="4"/>
  <c r="M497" i="4"/>
  <c r="M498" i="4"/>
  <c r="M499" i="4"/>
  <c r="M500" i="4"/>
  <c r="M501" i="4"/>
  <c r="M502" i="4"/>
  <c r="M503" i="4"/>
  <c r="M504" i="4"/>
  <c r="M505" i="4"/>
  <c r="M506" i="4"/>
  <c r="M507" i="4"/>
  <c r="M508" i="4"/>
  <c r="M509" i="4"/>
  <c r="M510" i="4"/>
  <c r="M511" i="4"/>
  <c r="M512" i="4"/>
  <c r="M513" i="4"/>
  <c r="M514" i="4"/>
  <c r="M515" i="4"/>
  <c r="M516" i="4"/>
  <c r="M517" i="4"/>
  <c r="M518" i="4"/>
  <c r="M519" i="4"/>
  <c r="M520" i="4"/>
  <c r="M521" i="4"/>
  <c r="M522" i="4"/>
  <c r="M523" i="4"/>
  <c r="M524" i="4"/>
  <c r="M525" i="4"/>
  <c r="M526" i="4"/>
  <c r="M527" i="4"/>
  <c r="M528" i="4"/>
  <c r="M529" i="4"/>
  <c r="M530" i="4"/>
  <c r="M531" i="4"/>
  <c r="M532" i="4"/>
  <c r="M533" i="4"/>
  <c r="M534" i="4"/>
  <c r="M535" i="4"/>
  <c r="M536" i="4"/>
  <c r="M537" i="4"/>
  <c r="M538" i="4"/>
  <c r="M539" i="4"/>
  <c r="M540" i="4"/>
  <c r="M541" i="4"/>
  <c r="M542" i="4"/>
  <c r="M543" i="4"/>
  <c r="M544" i="4"/>
  <c r="M545" i="4"/>
  <c r="M547" i="4"/>
  <c r="M548" i="4"/>
  <c r="M549" i="4"/>
  <c r="M550" i="4"/>
  <c r="M551" i="4"/>
  <c r="M552" i="4"/>
  <c r="M553" i="4"/>
  <c r="M554" i="4"/>
  <c r="M555" i="4"/>
  <c r="M556" i="4"/>
  <c r="M557" i="4"/>
  <c r="M558" i="4"/>
  <c r="M559" i="4"/>
  <c r="M560" i="4"/>
  <c r="M561" i="4"/>
  <c r="M562" i="4"/>
  <c r="M563" i="4"/>
  <c r="M564" i="4"/>
  <c r="M565" i="4"/>
  <c r="M567" i="4"/>
  <c r="M569" i="4"/>
  <c r="M570" i="4"/>
  <c r="M572" i="4"/>
  <c r="M574" i="4"/>
  <c r="M575" i="4"/>
  <c r="M577" i="4"/>
  <c r="M578" i="4"/>
  <c r="M580" i="4"/>
  <c r="M581" i="4"/>
  <c r="M582" i="4"/>
  <c r="M583" i="4"/>
  <c r="M584" i="4"/>
  <c r="M585" i="4"/>
  <c r="M586" i="4"/>
  <c r="M587" i="4"/>
  <c r="M588" i="4"/>
  <c r="M589" i="4"/>
  <c r="M590" i="4"/>
  <c r="M591" i="4"/>
  <c r="M592" i="4"/>
  <c r="M593" i="4"/>
  <c r="M594" i="4"/>
  <c r="M595" i="4"/>
  <c r="M596" i="4"/>
  <c r="M597" i="4"/>
  <c r="M598" i="4"/>
  <c r="M599" i="4"/>
  <c r="M600" i="4"/>
  <c r="M601" i="4"/>
  <c r="M602" i="4"/>
  <c r="M603" i="4"/>
  <c r="M604" i="4"/>
  <c r="M605" i="4"/>
  <c r="M606" i="4"/>
  <c r="M607" i="4"/>
  <c r="M608" i="4"/>
  <c r="M609" i="4"/>
  <c r="M610" i="4"/>
  <c r="M611" i="4"/>
  <c r="M612" i="4"/>
  <c r="M613" i="4"/>
  <c r="M614" i="4"/>
  <c r="M615" i="4"/>
  <c r="M616" i="4"/>
  <c r="M617" i="4"/>
  <c r="M618" i="4"/>
  <c r="M619" i="4"/>
  <c r="M620" i="4"/>
  <c r="M622" i="4"/>
  <c r="M624" i="4"/>
  <c r="M625" i="4"/>
  <c r="M626" i="4"/>
  <c r="M627" i="4"/>
  <c r="M628" i="4"/>
  <c r="M629" i="4"/>
  <c r="M630" i="4"/>
  <c r="M631" i="4"/>
  <c r="M632" i="4"/>
  <c r="M633" i="4"/>
  <c r="M634" i="4"/>
  <c r="M635" i="4"/>
  <c r="M636" i="4"/>
  <c r="M637" i="4"/>
  <c r="M638" i="4"/>
  <c r="M643" i="4"/>
  <c r="M644" i="4"/>
  <c r="M645" i="4"/>
  <c r="M646" i="4"/>
  <c r="M647" i="4"/>
  <c r="M648" i="4"/>
  <c r="M649" i="4"/>
  <c r="M650" i="4"/>
  <c r="M651" i="4"/>
  <c r="M652" i="4"/>
  <c r="M653" i="4"/>
  <c r="M654" i="4"/>
  <c r="M655" i="4"/>
  <c r="M656" i="4"/>
  <c r="M657" i="4"/>
  <c r="M658" i="4"/>
  <c r="M659" i="4"/>
  <c r="M660" i="4"/>
  <c r="M661" i="4"/>
  <c r="M662" i="4"/>
  <c r="M663" i="4"/>
  <c r="M664" i="4"/>
  <c r="M665" i="4"/>
  <c r="M666" i="4"/>
  <c r="M667" i="4"/>
  <c r="M668" i="4"/>
  <c r="M669" i="4"/>
  <c r="M670" i="4"/>
  <c r="M671" i="4"/>
  <c r="M673" i="4"/>
  <c r="M674" i="4"/>
  <c r="M675" i="4"/>
  <c r="M676" i="4"/>
  <c r="M677" i="4"/>
  <c r="M678" i="4"/>
  <c r="M679" i="4"/>
  <c r="M680" i="4"/>
  <c r="M681" i="4"/>
  <c r="M682" i="4"/>
  <c r="M683" i="4"/>
  <c r="M684" i="4"/>
  <c r="M685" i="4"/>
  <c r="M686" i="4"/>
  <c r="M687" i="4"/>
  <c r="M688" i="4"/>
  <c r="M689" i="4"/>
  <c r="M690" i="4"/>
  <c r="M691" i="4"/>
  <c r="M692" i="4"/>
  <c r="M693" i="4"/>
  <c r="M694" i="4"/>
  <c r="M695" i="4"/>
  <c r="M696" i="4"/>
  <c r="M697" i="4"/>
  <c r="M698" i="4"/>
  <c r="M699" i="4"/>
  <c r="M700" i="4"/>
  <c r="M701" i="4"/>
  <c r="M702" i="4"/>
  <c r="M703" i="4"/>
  <c r="M704" i="4"/>
  <c r="M705" i="4"/>
  <c r="M706" i="4"/>
  <c r="M707" i="4"/>
  <c r="M708" i="4"/>
  <c r="M709" i="4"/>
  <c r="M721" i="4"/>
  <c r="O721" i="4" s="1"/>
  <c r="P721" i="4" s="1"/>
  <c r="M722" i="4"/>
  <c r="O722" i="4" s="1"/>
  <c r="P722" i="4" s="1"/>
  <c r="M723" i="4"/>
  <c r="M724" i="4"/>
  <c r="O724" i="4" s="1"/>
  <c r="P724" i="4" s="1"/>
  <c r="M725" i="4"/>
  <c r="O725" i="4" s="1"/>
  <c r="P725" i="4" s="1"/>
  <c r="M726" i="4"/>
  <c r="M727" i="4"/>
  <c r="O727" i="4" s="1"/>
  <c r="P727" i="4" s="1"/>
  <c r="M728" i="4"/>
  <c r="O728" i="4" s="1"/>
  <c r="P728" i="4" s="1"/>
  <c r="M729" i="4"/>
  <c r="M730" i="4"/>
  <c r="O730" i="4" s="1"/>
  <c r="P730" i="4" s="1"/>
  <c r="M731" i="4"/>
  <c r="O731" i="4" s="1"/>
  <c r="P731" i="4" s="1"/>
  <c r="M732" i="4"/>
  <c r="O733" i="4"/>
  <c r="P733" i="4" s="1"/>
  <c r="M747" i="4"/>
  <c r="M748" i="4"/>
  <c r="M749" i="4"/>
  <c r="M750" i="4"/>
  <c r="M751" i="4"/>
  <c r="M752" i="4"/>
  <c r="M753" i="4"/>
  <c r="M754" i="4"/>
  <c r="M755" i="4"/>
  <c r="M756" i="4"/>
  <c r="M757" i="4"/>
  <c r="M758" i="4"/>
  <c r="M759" i="4"/>
  <c r="M760" i="4"/>
  <c r="M761" i="4"/>
  <c r="A9" i="4"/>
  <c r="B9" i="4"/>
  <c r="C9" i="4"/>
  <c r="B10" i="4"/>
  <c r="B469" i="4" s="1"/>
  <c r="C469" i="4"/>
  <c r="D10" i="4"/>
  <c r="D469" i="4" s="1"/>
  <c r="B11" i="4"/>
  <c r="B470" i="4" s="1"/>
  <c r="C470" i="4"/>
  <c r="D11" i="4"/>
  <c r="D470" i="4" s="1"/>
  <c r="E11" i="4"/>
  <c r="E470" i="4" s="1"/>
  <c r="B12" i="4"/>
  <c r="B471" i="4" s="1"/>
  <c r="C471" i="4"/>
  <c r="D12" i="4"/>
  <c r="D471" i="4" s="1"/>
  <c r="E12" i="4"/>
  <c r="E471" i="4" s="1"/>
  <c r="B13" i="4"/>
  <c r="B472" i="4" s="1"/>
  <c r="C472" i="4"/>
  <c r="D13" i="4"/>
  <c r="D472" i="4" s="1"/>
  <c r="E13" i="4"/>
  <c r="E472" i="4" s="1"/>
  <c r="B14" i="4"/>
  <c r="B473" i="4" s="1"/>
  <c r="C473" i="4"/>
  <c r="D14" i="4"/>
  <c r="D473" i="4" s="1"/>
  <c r="E14" i="4"/>
  <c r="E473" i="4" s="1"/>
  <c r="B15" i="4"/>
  <c r="B474" i="4" s="1"/>
  <c r="C474" i="4"/>
  <c r="D15" i="4"/>
  <c r="D474" i="4" s="1"/>
  <c r="B16" i="4"/>
  <c r="B475" i="4" s="1"/>
  <c r="C475" i="4"/>
  <c r="D16" i="4"/>
  <c r="D475" i="4" s="1"/>
  <c r="E16" i="4"/>
  <c r="E475" i="4" s="1"/>
  <c r="B17" i="4"/>
  <c r="B476" i="4" s="1"/>
  <c r="C476" i="4"/>
  <c r="D17" i="4"/>
  <c r="D476" i="4" s="1"/>
  <c r="E17" i="4"/>
  <c r="E476" i="4" s="1"/>
  <c r="B18" i="4"/>
  <c r="B477" i="4" s="1"/>
  <c r="C477" i="4"/>
  <c r="D18" i="4"/>
  <c r="D477" i="4" s="1"/>
  <c r="E18" i="4"/>
  <c r="E477" i="4" s="1"/>
  <c r="B19" i="4"/>
  <c r="B478" i="4" s="1"/>
  <c r="C478" i="4"/>
  <c r="D19" i="4"/>
  <c r="D478" i="4" s="1"/>
  <c r="E19" i="4"/>
  <c r="E478" i="4" s="1"/>
  <c r="B20" i="4"/>
  <c r="B479" i="4" s="1"/>
  <c r="C479" i="4"/>
  <c r="D20" i="4"/>
  <c r="D479" i="4" s="1"/>
  <c r="E20" i="4"/>
  <c r="E479" i="4" s="1"/>
  <c r="B21" i="4"/>
  <c r="B480" i="4" s="1"/>
  <c r="C480" i="4"/>
  <c r="D21" i="4"/>
  <c r="D480" i="4" s="1"/>
  <c r="B22" i="4"/>
  <c r="B481" i="4" s="1"/>
  <c r="C481" i="4"/>
  <c r="D22" i="4"/>
  <c r="D481" i="4" s="1"/>
  <c r="E22" i="4"/>
  <c r="E481" i="4" s="1"/>
  <c r="B23" i="4"/>
  <c r="B482" i="4" s="1"/>
  <c r="C482" i="4"/>
  <c r="D23" i="4"/>
  <c r="D482" i="4" s="1"/>
  <c r="E23" i="4"/>
  <c r="E482" i="4" s="1"/>
  <c r="B24" i="4"/>
  <c r="B483" i="4" s="1"/>
  <c r="C483" i="4"/>
  <c r="D24" i="4"/>
  <c r="D483" i="4" s="1"/>
  <c r="E24" i="4"/>
  <c r="E483" i="4" s="1"/>
  <c r="B25" i="4"/>
  <c r="B484" i="4" s="1"/>
  <c r="C484" i="4"/>
  <c r="D25" i="4"/>
  <c r="D484" i="4" s="1"/>
  <c r="B26" i="4"/>
  <c r="B485" i="4" s="1"/>
  <c r="C485" i="4"/>
  <c r="D26" i="4"/>
  <c r="D485" i="4" s="1"/>
  <c r="E26" i="4"/>
  <c r="E485" i="4" s="1"/>
  <c r="B27" i="4"/>
  <c r="B486" i="4" s="1"/>
  <c r="C486" i="4"/>
  <c r="D27" i="4"/>
  <c r="D486" i="4" s="1"/>
  <c r="E27" i="4"/>
  <c r="E486" i="4" s="1"/>
  <c r="B28" i="4"/>
  <c r="B487" i="4" s="1"/>
  <c r="C487" i="4"/>
  <c r="D28" i="4"/>
  <c r="D487" i="4" s="1"/>
  <c r="E28" i="4"/>
  <c r="E487" i="4" s="1"/>
  <c r="B29" i="4"/>
  <c r="B488" i="4" s="1"/>
  <c r="C488" i="4"/>
  <c r="D29" i="4"/>
  <c r="D488" i="4" s="1"/>
  <c r="E29" i="4"/>
  <c r="E488" i="4" s="1"/>
  <c r="B30" i="4"/>
  <c r="B489" i="4" s="1"/>
  <c r="C489" i="4"/>
  <c r="D30" i="4"/>
  <c r="D489" i="4" s="1"/>
  <c r="E30" i="4"/>
  <c r="E489" i="4" s="1"/>
  <c r="B31" i="4"/>
  <c r="B490" i="4" s="1"/>
  <c r="C490" i="4"/>
  <c r="D31" i="4"/>
  <c r="D490" i="4" s="1"/>
  <c r="E31" i="4"/>
  <c r="E490" i="4" s="1"/>
  <c r="B32" i="4"/>
  <c r="B491" i="4" s="1"/>
  <c r="C491" i="4"/>
  <c r="D32" i="4"/>
  <c r="D491" i="4" s="1"/>
  <c r="E32" i="4"/>
  <c r="E491" i="4" s="1"/>
  <c r="B33" i="4"/>
  <c r="B492" i="4" s="1"/>
  <c r="C492" i="4"/>
  <c r="D33" i="4"/>
  <c r="D492" i="4" s="1"/>
  <c r="E33" i="4"/>
  <c r="E492" i="4" s="1"/>
  <c r="B34" i="4"/>
  <c r="B493" i="4" s="1"/>
  <c r="C493" i="4"/>
  <c r="D34" i="4"/>
  <c r="D493" i="4" s="1"/>
  <c r="E34" i="4"/>
  <c r="E493" i="4" s="1"/>
  <c r="B35" i="4"/>
  <c r="B494" i="4" s="1"/>
  <c r="C494" i="4"/>
  <c r="D35" i="4"/>
  <c r="D494" i="4" s="1"/>
  <c r="E35" i="4"/>
  <c r="E494" i="4" s="1"/>
  <c r="B36" i="4"/>
  <c r="B495" i="4" s="1"/>
  <c r="C495" i="4"/>
  <c r="D36" i="4"/>
  <c r="D495" i="4" s="1"/>
  <c r="E36" i="4"/>
  <c r="E495" i="4" s="1"/>
  <c r="B37" i="4"/>
  <c r="B496" i="4" s="1"/>
  <c r="C496" i="4"/>
  <c r="D37" i="4"/>
  <c r="D496" i="4" s="1"/>
  <c r="E37" i="4"/>
  <c r="E496" i="4" s="1"/>
  <c r="B38" i="4"/>
  <c r="B497" i="4" s="1"/>
  <c r="C497" i="4"/>
  <c r="D38" i="4"/>
  <c r="D497" i="4" s="1"/>
  <c r="E38" i="4"/>
  <c r="E497" i="4" s="1"/>
  <c r="B39" i="4"/>
  <c r="B498" i="4" s="1"/>
  <c r="C498" i="4"/>
  <c r="D39" i="4"/>
  <c r="D498" i="4" s="1"/>
  <c r="E39" i="4"/>
  <c r="E498" i="4" s="1"/>
  <c r="B40" i="4"/>
  <c r="B499" i="4" s="1"/>
  <c r="C499" i="4"/>
  <c r="D40" i="4"/>
  <c r="D499" i="4" s="1"/>
  <c r="E40" i="4"/>
  <c r="E499" i="4" s="1"/>
  <c r="B41" i="4"/>
  <c r="B500" i="4" s="1"/>
  <c r="C500" i="4"/>
  <c r="D41" i="4"/>
  <c r="D500" i="4" s="1"/>
  <c r="E41" i="4"/>
  <c r="E500" i="4" s="1"/>
  <c r="B42" i="4"/>
  <c r="B501" i="4" s="1"/>
  <c r="C501" i="4"/>
  <c r="D42" i="4"/>
  <c r="D501" i="4" s="1"/>
  <c r="E42" i="4"/>
  <c r="E501" i="4" s="1"/>
  <c r="B43" i="4"/>
  <c r="B502" i="4" s="1"/>
  <c r="C502" i="4"/>
  <c r="D43" i="4"/>
  <c r="D502" i="4" s="1"/>
  <c r="E43" i="4"/>
  <c r="E502" i="4" s="1"/>
  <c r="B44" i="4"/>
  <c r="B503" i="4" s="1"/>
  <c r="C503" i="4"/>
  <c r="D44" i="4"/>
  <c r="D503" i="4" s="1"/>
  <c r="E44" i="4"/>
  <c r="E503" i="4" s="1"/>
  <c r="B45" i="4"/>
  <c r="B504" i="4" s="1"/>
  <c r="C504" i="4"/>
  <c r="D45" i="4"/>
  <c r="D504" i="4" s="1"/>
  <c r="E45" i="4"/>
  <c r="E504" i="4" s="1"/>
  <c r="B46" i="4"/>
  <c r="B505" i="4" s="1"/>
  <c r="C505" i="4"/>
  <c r="D46" i="4"/>
  <c r="D505" i="4" s="1"/>
  <c r="E46" i="4"/>
  <c r="E505" i="4" s="1"/>
  <c r="B47" i="4"/>
  <c r="B506" i="4" s="1"/>
  <c r="C506" i="4"/>
  <c r="D47" i="4"/>
  <c r="D506" i="4" s="1"/>
  <c r="E47" i="4"/>
  <c r="E506" i="4" s="1"/>
  <c r="B48" i="4"/>
  <c r="B507" i="4" s="1"/>
  <c r="C507" i="4"/>
  <c r="D48" i="4"/>
  <c r="D507" i="4" s="1"/>
  <c r="E48" i="4"/>
  <c r="E507" i="4" s="1"/>
  <c r="B49" i="4"/>
  <c r="B508" i="4" s="1"/>
  <c r="C508" i="4"/>
  <c r="D49" i="4"/>
  <c r="D508" i="4" s="1"/>
  <c r="E49" i="4"/>
  <c r="E508" i="4" s="1"/>
  <c r="B50" i="4"/>
  <c r="B509" i="4" s="1"/>
  <c r="C509" i="4"/>
  <c r="D50" i="4"/>
  <c r="D509" i="4" s="1"/>
  <c r="E50" i="4"/>
  <c r="E509" i="4" s="1"/>
  <c r="B51" i="4"/>
  <c r="B510" i="4" s="1"/>
  <c r="C510" i="4"/>
  <c r="D51" i="4"/>
  <c r="D510" i="4" s="1"/>
  <c r="E51" i="4"/>
  <c r="E510" i="4" s="1"/>
  <c r="B52" i="4"/>
  <c r="B511" i="4" s="1"/>
  <c r="C511" i="4"/>
  <c r="D52" i="4"/>
  <c r="D511" i="4" s="1"/>
  <c r="E52" i="4"/>
  <c r="E511" i="4" s="1"/>
  <c r="B53" i="4"/>
  <c r="B512" i="4" s="1"/>
  <c r="C512" i="4"/>
  <c r="D53" i="4"/>
  <c r="D512" i="4" s="1"/>
  <c r="E53" i="4"/>
  <c r="E512" i="4" s="1"/>
  <c r="B54" i="4"/>
  <c r="B513" i="4" s="1"/>
  <c r="C513" i="4"/>
  <c r="D54" i="4"/>
  <c r="D513" i="4" s="1"/>
  <c r="E54" i="4"/>
  <c r="E513" i="4" s="1"/>
  <c r="B55" i="4"/>
  <c r="B514" i="4" s="1"/>
  <c r="C514" i="4"/>
  <c r="D55" i="4"/>
  <c r="D514" i="4" s="1"/>
  <c r="E55" i="4"/>
  <c r="E514" i="4" s="1"/>
  <c r="B56" i="4"/>
  <c r="B515" i="4" s="1"/>
  <c r="C515" i="4"/>
  <c r="D56" i="4"/>
  <c r="D515" i="4" s="1"/>
  <c r="E56" i="4"/>
  <c r="E515" i="4" s="1"/>
  <c r="B57" i="4"/>
  <c r="B516" i="4" s="1"/>
  <c r="C516" i="4"/>
  <c r="D57" i="4"/>
  <c r="D516" i="4" s="1"/>
  <c r="E57" i="4"/>
  <c r="E516" i="4" s="1"/>
  <c r="B58" i="4"/>
  <c r="B517" i="4" s="1"/>
  <c r="C517" i="4"/>
  <c r="D58" i="4"/>
  <c r="D517" i="4" s="1"/>
  <c r="E58" i="4"/>
  <c r="E517" i="4" s="1"/>
  <c r="B59" i="4"/>
  <c r="B518" i="4" s="1"/>
  <c r="C518" i="4"/>
  <c r="D59" i="4"/>
  <c r="D518" i="4" s="1"/>
  <c r="E59" i="4"/>
  <c r="E518" i="4" s="1"/>
  <c r="B60" i="4"/>
  <c r="B519" i="4" s="1"/>
  <c r="C519" i="4"/>
  <c r="D60" i="4"/>
  <c r="D519" i="4" s="1"/>
  <c r="E60" i="4"/>
  <c r="E519" i="4" s="1"/>
  <c r="B61" i="4"/>
  <c r="B520" i="4" s="1"/>
  <c r="C520" i="4"/>
  <c r="D61" i="4"/>
  <c r="D520" i="4" s="1"/>
  <c r="E61" i="4"/>
  <c r="E520" i="4" s="1"/>
  <c r="B62" i="4"/>
  <c r="B521" i="4" s="1"/>
  <c r="C521" i="4"/>
  <c r="D62" i="4"/>
  <c r="D521" i="4" s="1"/>
  <c r="E62" i="4"/>
  <c r="E521" i="4" s="1"/>
  <c r="B63" i="4"/>
  <c r="B522" i="4" s="1"/>
  <c r="C522" i="4"/>
  <c r="D63" i="4"/>
  <c r="D522" i="4" s="1"/>
  <c r="E63" i="4"/>
  <c r="E522" i="4" s="1"/>
  <c r="B64" i="4"/>
  <c r="B523" i="4" s="1"/>
  <c r="C523" i="4"/>
  <c r="D64" i="4"/>
  <c r="D523" i="4" s="1"/>
  <c r="E64" i="4"/>
  <c r="E523" i="4" s="1"/>
  <c r="B65" i="4"/>
  <c r="B524" i="4" s="1"/>
  <c r="C524" i="4"/>
  <c r="D65" i="4"/>
  <c r="D524" i="4" s="1"/>
  <c r="E65" i="4"/>
  <c r="E524" i="4" s="1"/>
  <c r="B66" i="4"/>
  <c r="B525" i="4" s="1"/>
  <c r="C525" i="4"/>
  <c r="D66" i="4"/>
  <c r="D525" i="4" s="1"/>
  <c r="E66" i="4"/>
  <c r="E525" i="4" s="1"/>
  <c r="B67" i="4"/>
  <c r="B526" i="4" s="1"/>
  <c r="C526" i="4"/>
  <c r="D67" i="4"/>
  <c r="D526" i="4" s="1"/>
  <c r="E67" i="4"/>
  <c r="E526" i="4" s="1"/>
  <c r="B68" i="4"/>
  <c r="B527" i="4" s="1"/>
  <c r="C527" i="4"/>
  <c r="D68" i="4"/>
  <c r="D527" i="4" s="1"/>
  <c r="E68" i="4"/>
  <c r="E527" i="4" s="1"/>
  <c r="B69" i="4"/>
  <c r="B528" i="4" s="1"/>
  <c r="C528" i="4"/>
  <c r="D69" i="4"/>
  <c r="D528" i="4" s="1"/>
  <c r="E69" i="4"/>
  <c r="E528" i="4" s="1"/>
  <c r="B70" i="4"/>
  <c r="B529" i="4" s="1"/>
  <c r="C529" i="4"/>
  <c r="D70" i="4"/>
  <c r="D529" i="4" s="1"/>
  <c r="E70" i="4"/>
  <c r="E529" i="4" s="1"/>
  <c r="B71" i="4"/>
  <c r="B530" i="4" s="1"/>
  <c r="C530" i="4"/>
  <c r="D71" i="4"/>
  <c r="D530" i="4" s="1"/>
  <c r="E71" i="4"/>
  <c r="E530" i="4" s="1"/>
  <c r="B72" i="4"/>
  <c r="B531" i="4" s="1"/>
  <c r="C531" i="4"/>
  <c r="D72" i="4"/>
  <c r="D531" i="4" s="1"/>
  <c r="E72" i="4"/>
  <c r="E531" i="4" s="1"/>
  <c r="B73" i="4"/>
  <c r="B532" i="4" s="1"/>
  <c r="C532" i="4"/>
  <c r="D73" i="4"/>
  <c r="D532" i="4" s="1"/>
  <c r="E73" i="4"/>
  <c r="E532" i="4" s="1"/>
  <c r="B74" i="4"/>
  <c r="B533" i="4" s="1"/>
  <c r="C533" i="4"/>
  <c r="D74" i="4"/>
  <c r="D533" i="4" s="1"/>
  <c r="E74" i="4"/>
  <c r="E533" i="4" s="1"/>
  <c r="B75" i="4"/>
  <c r="B534" i="4" s="1"/>
  <c r="C534" i="4"/>
  <c r="D75" i="4"/>
  <c r="D534" i="4" s="1"/>
  <c r="E75" i="4"/>
  <c r="E534" i="4" s="1"/>
  <c r="B76" i="4"/>
  <c r="B535" i="4" s="1"/>
  <c r="C535" i="4"/>
  <c r="D76" i="4"/>
  <c r="D535" i="4" s="1"/>
  <c r="E76" i="4"/>
  <c r="E535" i="4" s="1"/>
  <c r="B77" i="4"/>
  <c r="B536" i="4" s="1"/>
  <c r="C536" i="4"/>
  <c r="D77" i="4"/>
  <c r="D536" i="4" s="1"/>
  <c r="E77" i="4"/>
  <c r="E536" i="4" s="1"/>
  <c r="B78" i="4"/>
  <c r="B537" i="4" s="1"/>
  <c r="C537" i="4"/>
  <c r="D78" i="4"/>
  <c r="D537" i="4" s="1"/>
  <c r="E78" i="4"/>
  <c r="E537" i="4" s="1"/>
  <c r="B79" i="4"/>
  <c r="B538" i="4" s="1"/>
  <c r="C538" i="4"/>
  <c r="D79" i="4"/>
  <c r="D538" i="4" s="1"/>
  <c r="E79" i="4"/>
  <c r="E538" i="4" s="1"/>
  <c r="B80" i="4"/>
  <c r="B539" i="4" s="1"/>
  <c r="C539" i="4"/>
  <c r="D80" i="4"/>
  <c r="D539" i="4" s="1"/>
  <c r="E80" i="4"/>
  <c r="E539" i="4" s="1"/>
  <c r="B81" i="4"/>
  <c r="B540" i="4" s="1"/>
  <c r="C540" i="4"/>
  <c r="D81" i="4"/>
  <c r="D540" i="4" s="1"/>
  <c r="E81" i="4"/>
  <c r="E540" i="4" s="1"/>
  <c r="B82" i="4"/>
  <c r="B541" i="4" s="1"/>
  <c r="C541" i="4"/>
  <c r="D82" i="4"/>
  <c r="D541" i="4" s="1"/>
  <c r="E82" i="4"/>
  <c r="E541" i="4" s="1"/>
  <c r="B83" i="4"/>
  <c r="B542" i="4" s="1"/>
  <c r="C542" i="4"/>
  <c r="D83" i="4"/>
  <c r="D542" i="4" s="1"/>
  <c r="E83" i="4"/>
  <c r="E542" i="4" s="1"/>
  <c r="B84" i="4"/>
  <c r="B543" i="4" s="1"/>
  <c r="C543" i="4"/>
  <c r="D84" i="4"/>
  <c r="D543" i="4" s="1"/>
  <c r="E84" i="4"/>
  <c r="E543" i="4" s="1"/>
  <c r="B85" i="4"/>
  <c r="B544" i="4" s="1"/>
  <c r="C544" i="4"/>
  <c r="D85" i="4"/>
  <c r="D544" i="4" s="1"/>
  <c r="E85" i="4"/>
  <c r="E544" i="4" s="1"/>
  <c r="B86" i="4"/>
  <c r="B545" i="4" s="1"/>
  <c r="C545" i="4"/>
  <c r="D86" i="4"/>
  <c r="D545" i="4" s="1"/>
  <c r="E86" i="4"/>
  <c r="E545" i="4" s="1"/>
  <c r="B87" i="4"/>
  <c r="B546" i="4" s="1"/>
  <c r="C546" i="4"/>
  <c r="D87" i="4"/>
  <c r="D546" i="4" s="1"/>
  <c r="B88" i="4"/>
  <c r="B547" i="4" s="1"/>
  <c r="C547" i="4"/>
  <c r="D88" i="4"/>
  <c r="D547" i="4" s="1"/>
  <c r="E88" i="4"/>
  <c r="E547" i="4" s="1"/>
  <c r="B89" i="4"/>
  <c r="B548" i="4" s="1"/>
  <c r="C548" i="4"/>
  <c r="D89" i="4"/>
  <c r="D548" i="4" s="1"/>
  <c r="E89" i="4"/>
  <c r="E548" i="4" s="1"/>
  <c r="B90" i="4"/>
  <c r="B549" i="4" s="1"/>
  <c r="C549" i="4"/>
  <c r="D90" i="4"/>
  <c r="D549" i="4" s="1"/>
  <c r="E90" i="4"/>
  <c r="E549" i="4" s="1"/>
  <c r="B91" i="4"/>
  <c r="B550" i="4" s="1"/>
  <c r="C550" i="4"/>
  <c r="D91" i="4"/>
  <c r="D550" i="4" s="1"/>
  <c r="E91" i="4"/>
  <c r="E550" i="4" s="1"/>
  <c r="B92" i="4"/>
  <c r="B551" i="4" s="1"/>
  <c r="C551" i="4"/>
  <c r="D92" i="4"/>
  <c r="D551" i="4" s="1"/>
  <c r="E92" i="4"/>
  <c r="E551" i="4" s="1"/>
  <c r="B93" i="4"/>
  <c r="B552" i="4" s="1"/>
  <c r="C552" i="4"/>
  <c r="D93" i="4"/>
  <c r="D552" i="4" s="1"/>
  <c r="E93" i="4"/>
  <c r="E552" i="4" s="1"/>
  <c r="B94" i="4"/>
  <c r="B553" i="4" s="1"/>
  <c r="C553" i="4"/>
  <c r="D94" i="4"/>
  <c r="D553" i="4" s="1"/>
  <c r="E94" i="4"/>
  <c r="E553" i="4" s="1"/>
  <c r="B95" i="4"/>
  <c r="B554" i="4" s="1"/>
  <c r="C554" i="4"/>
  <c r="D95" i="4"/>
  <c r="D554" i="4" s="1"/>
  <c r="E95" i="4"/>
  <c r="E554" i="4" s="1"/>
  <c r="B96" i="4"/>
  <c r="B555" i="4" s="1"/>
  <c r="C555" i="4"/>
  <c r="D96" i="4"/>
  <c r="D555" i="4" s="1"/>
  <c r="E96" i="4"/>
  <c r="E555" i="4" s="1"/>
  <c r="B97" i="4"/>
  <c r="B556" i="4" s="1"/>
  <c r="C556" i="4"/>
  <c r="D97" i="4"/>
  <c r="D556" i="4" s="1"/>
  <c r="E97" i="4"/>
  <c r="E556" i="4" s="1"/>
  <c r="B98" i="4"/>
  <c r="B557" i="4" s="1"/>
  <c r="C557" i="4"/>
  <c r="D98" i="4"/>
  <c r="D557" i="4" s="1"/>
  <c r="E98" i="4"/>
  <c r="E557" i="4" s="1"/>
  <c r="B99" i="4"/>
  <c r="B558" i="4" s="1"/>
  <c r="C558" i="4"/>
  <c r="D99" i="4"/>
  <c r="D558" i="4" s="1"/>
  <c r="E99" i="4"/>
  <c r="E558" i="4" s="1"/>
  <c r="B100" i="4"/>
  <c r="B559" i="4" s="1"/>
  <c r="C559" i="4"/>
  <c r="D100" i="4"/>
  <c r="D559" i="4" s="1"/>
  <c r="E100" i="4"/>
  <c r="E559" i="4" s="1"/>
  <c r="B101" i="4"/>
  <c r="B560" i="4" s="1"/>
  <c r="C560" i="4"/>
  <c r="D101" i="4"/>
  <c r="D560" i="4" s="1"/>
  <c r="E101" i="4"/>
  <c r="E560" i="4" s="1"/>
  <c r="B102" i="4"/>
  <c r="B561" i="4" s="1"/>
  <c r="C561" i="4"/>
  <c r="D102" i="4"/>
  <c r="D561" i="4" s="1"/>
  <c r="E102" i="4"/>
  <c r="E561" i="4" s="1"/>
  <c r="B103" i="4"/>
  <c r="B562" i="4" s="1"/>
  <c r="C562" i="4"/>
  <c r="D103" i="4"/>
  <c r="D562" i="4" s="1"/>
  <c r="E103" i="4"/>
  <c r="E562" i="4" s="1"/>
  <c r="B104" i="4"/>
  <c r="B563" i="4" s="1"/>
  <c r="C563" i="4"/>
  <c r="D104" i="4"/>
  <c r="D563" i="4" s="1"/>
  <c r="E104" i="4"/>
  <c r="E563" i="4" s="1"/>
  <c r="B105" i="4"/>
  <c r="B564" i="4" s="1"/>
  <c r="C564" i="4"/>
  <c r="D105" i="4"/>
  <c r="D564" i="4" s="1"/>
  <c r="E105" i="4"/>
  <c r="E564" i="4" s="1"/>
  <c r="A106" i="4"/>
  <c r="A565" i="4" s="1"/>
  <c r="B106" i="4"/>
  <c r="B565" i="4" s="1"/>
  <c r="C565" i="4"/>
  <c r="D106" i="4"/>
  <c r="D565" i="4" s="1"/>
  <c r="E106" i="4"/>
  <c r="E565" i="4" s="1"/>
  <c r="B107" i="4"/>
  <c r="B566" i="4" s="1"/>
  <c r="C566" i="4"/>
  <c r="D107" i="4"/>
  <c r="D566" i="4" s="1"/>
  <c r="B108" i="4"/>
  <c r="B567" i="4" s="1"/>
  <c r="C567" i="4"/>
  <c r="D108" i="4"/>
  <c r="D567" i="4" s="1"/>
  <c r="E108" i="4"/>
  <c r="E567" i="4" s="1"/>
  <c r="B109" i="4"/>
  <c r="B568" i="4" s="1"/>
  <c r="C568" i="4"/>
  <c r="D109" i="4"/>
  <c r="D568" i="4" s="1"/>
  <c r="B110" i="4"/>
  <c r="B569" i="4" s="1"/>
  <c r="C569" i="4"/>
  <c r="D110" i="4"/>
  <c r="D569" i="4" s="1"/>
  <c r="E110" i="4"/>
  <c r="E569" i="4" s="1"/>
  <c r="B111" i="4"/>
  <c r="B570" i="4" s="1"/>
  <c r="C570" i="4"/>
  <c r="D111" i="4"/>
  <c r="D570" i="4" s="1"/>
  <c r="E111" i="4"/>
  <c r="E570" i="4" s="1"/>
  <c r="B112" i="4"/>
  <c r="B571" i="4" s="1"/>
  <c r="C571" i="4"/>
  <c r="D112" i="4"/>
  <c r="D571" i="4" s="1"/>
  <c r="B113" i="4"/>
  <c r="B572" i="4" s="1"/>
  <c r="C572" i="4"/>
  <c r="D113" i="4"/>
  <c r="D572" i="4" s="1"/>
  <c r="E113" i="4"/>
  <c r="E572" i="4" s="1"/>
  <c r="B114" i="4"/>
  <c r="B573" i="4" s="1"/>
  <c r="C573" i="4"/>
  <c r="D114" i="4"/>
  <c r="D573" i="4" s="1"/>
  <c r="B115" i="4"/>
  <c r="B574" i="4" s="1"/>
  <c r="C574" i="4"/>
  <c r="D115" i="4"/>
  <c r="D574" i="4" s="1"/>
  <c r="E115" i="4"/>
  <c r="E574" i="4" s="1"/>
  <c r="B116" i="4"/>
  <c r="B575" i="4" s="1"/>
  <c r="C575" i="4"/>
  <c r="D116" i="4"/>
  <c r="D575" i="4" s="1"/>
  <c r="E116" i="4"/>
  <c r="E575" i="4" s="1"/>
  <c r="B117" i="4"/>
  <c r="B576" i="4" s="1"/>
  <c r="C576" i="4"/>
  <c r="D117" i="4"/>
  <c r="D576" i="4" s="1"/>
  <c r="B118" i="4"/>
  <c r="B577" i="4" s="1"/>
  <c r="C577" i="4"/>
  <c r="D118" i="4"/>
  <c r="D577" i="4" s="1"/>
  <c r="E118" i="4"/>
  <c r="E577" i="4" s="1"/>
  <c r="B119" i="4"/>
  <c r="B578" i="4" s="1"/>
  <c r="C578" i="4"/>
  <c r="D119" i="4"/>
  <c r="D578" i="4" s="1"/>
  <c r="E119" i="4"/>
  <c r="E578" i="4" s="1"/>
  <c r="B120" i="4"/>
  <c r="B579" i="4" s="1"/>
  <c r="C579" i="4"/>
  <c r="D120" i="4"/>
  <c r="D579" i="4" s="1"/>
  <c r="B121" i="4"/>
  <c r="B580" i="4" s="1"/>
  <c r="C580" i="4"/>
  <c r="D121" i="4"/>
  <c r="D580" i="4" s="1"/>
  <c r="E121" i="4"/>
  <c r="E580" i="4" s="1"/>
  <c r="B122" i="4"/>
  <c r="B581" i="4" s="1"/>
  <c r="C581" i="4"/>
  <c r="D122" i="4"/>
  <c r="D581" i="4" s="1"/>
  <c r="E122" i="4"/>
  <c r="E581" i="4" s="1"/>
  <c r="B123" i="4"/>
  <c r="B582" i="4" s="1"/>
  <c r="C582" i="4"/>
  <c r="D123" i="4"/>
  <c r="D582" i="4" s="1"/>
  <c r="E123" i="4"/>
  <c r="E582" i="4" s="1"/>
  <c r="B124" i="4"/>
  <c r="B583" i="4" s="1"/>
  <c r="C583" i="4"/>
  <c r="D124" i="4"/>
  <c r="D583" i="4" s="1"/>
  <c r="E124" i="4"/>
  <c r="E583" i="4" s="1"/>
  <c r="B125" i="4"/>
  <c r="B584" i="4" s="1"/>
  <c r="C584" i="4"/>
  <c r="D125" i="4"/>
  <c r="D584" i="4" s="1"/>
  <c r="E125" i="4"/>
  <c r="E584" i="4" s="1"/>
  <c r="B126" i="4"/>
  <c r="B585" i="4" s="1"/>
  <c r="C585" i="4"/>
  <c r="D126" i="4"/>
  <c r="D585" i="4" s="1"/>
  <c r="E126" i="4"/>
  <c r="E585" i="4" s="1"/>
  <c r="B127" i="4"/>
  <c r="B586" i="4" s="1"/>
  <c r="C586" i="4"/>
  <c r="D127" i="4"/>
  <c r="D586" i="4" s="1"/>
  <c r="E127" i="4"/>
  <c r="E586" i="4" s="1"/>
  <c r="B128" i="4"/>
  <c r="B587" i="4" s="1"/>
  <c r="C587" i="4"/>
  <c r="D128" i="4"/>
  <c r="D587" i="4" s="1"/>
  <c r="E128" i="4"/>
  <c r="E587" i="4" s="1"/>
  <c r="B129" i="4"/>
  <c r="B588" i="4" s="1"/>
  <c r="C588" i="4"/>
  <c r="D129" i="4"/>
  <c r="D588" i="4" s="1"/>
  <c r="E129" i="4"/>
  <c r="E588" i="4" s="1"/>
  <c r="B130" i="4"/>
  <c r="B589" i="4" s="1"/>
  <c r="C589" i="4"/>
  <c r="D130" i="4"/>
  <c r="D589" i="4" s="1"/>
  <c r="E130" i="4"/>
  <c r="E589" i="4" s="1"/>
  <c r="B131" i="4"/>
  <c r="B590" i="4" s="1"/>
  <c r="C590" i="4"/>
  <c r="D131" i="4"/>
  <c r="D590" i="4" s="1"/>
  <c r="E131" i="4"/>
  <c r="E590" i="4" s="1"/>
  <c r="B132" i="4"/>
  <c r="B591" i="4" s="1"/>
  <c r="C591" i="4"/>
  <c r="D132" i="4"/>
  <c r="D591" i="4" s="1"/>
  <c r="E132" i="4"/>
  <c r="E591" i="4" s="1"/>
  <c r="B133" i="4"/>
  <c r="B592" i="4" s="1"/>
  <c r="C592" i="4"/>
  <c r="D133" i="4"/>
  <c r="D592" i="4" s="1"/>
  <c r="E133" i="4"/>
  <c r="E592" i="4" s="1"/>
  <c r="B134" i="4"/>
  <c r="B593" i="4" s="1"/>
  <c r="C593" i="4"/>
  <c r="D134" i="4"/>
  <c r="D593" i="4" s="1"/>
  <c r="E134" i="4"/>
  <c r="E593" i="4" s="1"/>
  <c r="B135" i="4"/>
  <c r="B594" i="4" s="1"/>
  <c r="C594" i="4"/>
  <c r="D135" i="4"/>
  <c r="D594" i="4" s="1"/>
  <c r="E135" i="4"/>
  <c r="E594" i="4" s="1"/>
  <c r="B136" i="4"/>
  <c r="B595" i="4" s="1"/>
  <c r="C595" i="4"/>
  <c r="D136" i="4"/>
  <c r="D595" i="4" s="1"/>
  <c r="E136" i="4"/>
  <c r="E595" i="4" s="1"/>
  <c r="B137" i="4"/>
  <c r="B596" i="4" s="1"/>
  <c r="C596" i="4"/>
  <c r="D137" i="4"/>
  <c r="D596" i="4" s="1"/>
  <c r="E137" i="4"/>
  <c r="E596" i="4" s="1"/>
  <c r="B138" i="4"/>
  <c r="B597" i="4" s="1"/>
  <c r="C597" i="4"/>
  <c r="D138" i="4"/>
  <c r="D597" i="4" s="1"/>
  <c r="E138" i="4"/>
  <c r="E597" i="4" s="1"/>
  <c r="B139" i="4"/>
  <c r="B598" i="4" s="1"/>
  <c r="C598" i="4"/>
  <c r="D139" i="4"/>
  <c r="D598" i="4" s="1"/>
  <c r="E139" i="4"/>
  <c r="E598" i="4" s="1"/>
  <c r="B140" i="4"/>
  <c r="B599" i="4" s="1"/>
  <c r="C599" i="4"/>
  <c r="D140" i="4"/>
  <c r="D599" i="4" s="1"/>
  <c r="E140" i="4"/>
  <c r="E599" i="4" s="1"/>
  <c r="B141" i="4"/>
  <c r="B600" i="4" s="1"/>
  <c r="C600" i="4"/>
  <c r="D141" i="4"/>
  <c r="D600" i="4" s="1"/>
  <c r="E141" i="4"/>
  <c r="E600" i="4" s="1"/>
  <c r="B142" i="4"/>
  <c r="B601" i="4" s="1"/>
  <c r="C601" i="4"/>
  <c r="D142" i="4"/>
  <c r="D601" i="4" s="1"/>
  <c r="E142" i="4"/>
  <c r="E601" i="4" s="1"/>
  <c r="B143" i="4"/>
  <c r="B602" i="4" s="1"/>
  <c r="C602" i="4"/>
  <c r="D143" i="4"/>
  <c r="D602" i="4" s="1"/>
  <c r="E143" i="4"/>
  <c r="E602" i="4" s="1"/>
  <c r="B144" i="4"/>
  <c r="B603" i="4" s="1"/>
  <c r="C603" i="4"/>
  <c r="D144" i="4"/>
  <c r="D603" i="4" s="1"/>
  <c r="E144" i="4"/>
  <c r="E603" i="4" s="1"/>
  <c r="B145" i="4"/>
  <c r="B604" i="4" s="1"/>
  <c r="C604" i="4"/>
  <c r="D145" i="4"/>
  <c r="D604" i="4" s="1"/>
  <c r="E145" i="4"/>
  <c r="E604" i="4" s="1"/>
  <c r="B146" i="4"/>
  <c r="B605" i="4" s="1"/>
  <c r="C605" i="4"/>
  <c r="D146" i="4"/>
  <c r="D605" i="4" s="1"/>
  <c r="E146" i="4"/>
  <c r="E605" i="4" s="1"/>
  <c r="B147" i="4"/>
  <c r="B606" i="4" s="1"/>
  <c r="C606" i="4"/>
  <c r="D147" i="4"/>
  <c r="D606" i="4" s="1"/>
  <c r="E147" i="4"/>
  <c r="E606" i="4" s="1"/>
  <c r="B148" i="4"/>
  <c r="B607" i="4" s="1"/>
  <c r="C607" i="4"/>
  <c r="D148" i="4"/>
  <c r="D607" i="4" s="1"/>
  <c r="E148" i="4"/>
  <c r="E607" i="4" s="1"/>
  <c r="B149" i="4"/>
  <c r="B608" i="4" s="1"/>
  <c r="C608" i="4"/>
  <c r="D149" i="4"/>
  <c r="D608" i="4" s="1"/>
  <c r="E149" i="4"/>
  <c r="E608" i="4" s="1"/>
  <c r="B150" i="4"/>
  <c r="B609" i="4" s="1"/>
  <c r="C609" i="4"/>
  <c r="D150" i="4"/>
  <c r="D609" i="4" s="1"/>
  <c r="E150" i="4"/>
  <c r="E609" i="4" s="1"/>
  <c r="B151" i="4"/>
  <c r="B610" i="4" s="1"/>
  <c r="C610" i="4"/>
  <c r="D151" i="4"/>
  <c r="D610" i="4" s="1"/>
  <c r="E151" i="4"/>
  <c r="E610" i="4" s="1"/>
  <c r="B152" i="4"/>
  <c r="B611" i="4" s="1"/>
  <c r="C611" i="4"/>
  <c r="D152" i="4"/>
  <c r="D611" i="4" s="1"/>
  <c r="E152" i="4"/>
  <c r="E611" i="4" s="1"/>
  <c r="B153" i="4"/>
  <c r="B612" i="4" s="1"/>
  <c r="C612" i="4"/>
  <c r="D153" i="4"/>
  <c r="D612" i="4" s="1"/>
  <c r="E153" i="4"/>
  <c r="E612" i="4" s="1"/>
  <c r="B154" i="4"/>
  <c r="B613" i="4" s="1"/>
  <c r="C613" i="4"/>
  <c r="D154" i="4"/>
  <c r="D613" i="4" s="1"/>
  <c r="E154" i="4"/>
  <c r="E613" i="4" s="1"/>
  <c r="B155" i="4"/>
  <c r="B614" i="4" s="1"/>
  <c r="C614" i="4"/>
  <c r="D155" i="4"/>
  <c r="D614" i="4" s="1"/>
  <c r="E155" i="4"/>
  <c r="E614" i="4" s="1"/>
  <c r="B156" i="4"/>
  <c r="B615" i="4" s="1"/>
  <c r="C615" i="4"/>
  <c r="D156" i="4"/>
  <c r="D615" i="4" s="1"/>
  <c r="E156" i="4"/>
  <c r="E615" i="4" s="1"/>
  <c r="B157" i="4"/>
  <c r="B616" i="4" s="1"/>
  <c r="C616" i="4"/>
  <c r="D157" i="4"/>
  <c r="D616" i="4" s="1"/>
  <c r="E157" i="4"/>
  <c r="E616" i="4" s="1"/>
  <c r="B158" i="4"/>
  <c r="B617" i="4" s="1"/>
  <c r="C617" i="4"/>
  <c r="D158" i="4"/>
  <c r="D617" i="4" s="1"/>
  <c r="E158" i="4"/>
  <c r="E617" i="4" s="1"/>
  <c r="B159" i="4"/>
  <c r="B618" i="4" s="1"/>
  <c r="C618" i="4"/>
  <c r="D159" i="4"/>
  <c r="D618" i="4" s="1"/>
  <c r="E159" i="4"/>
  <c r="E618" i="4" s="1"/>
  <c r="B160" i="4"/>
  <c r="B619" i="4" s="1"/>
  <c r="C619" i="4"/>
  <c r="D160" i="4"/>
  <c r="D619" i="4" s="1"/>
  <c r="E160" i="4"/>
  <c r="E619" i="4" s="1"/>
  <c r="B161" i="4"/>
  <c r="B620" i="4" s="1"/>
  <c r="C620" i="4"/>
  <c r="D161" i="4"/>
  <c r="D620" i="4" s="1"/>
  <c r="E161" i="4"/>
  <c r="E620" i="4" s="1"/>
  <c r="B162" i="4"/>
  <c r="B621" i="4" s="1"/>
  <c r="C621" i="4"/>
  <c r="D162" i="4"/>
  <c r="D621" i="4" s="1"/>
  <c r="B163" i="4"/>
  <c r="B622" i="4" s="1"/>
  <c r="C622" i="4"/>
  <c r="D163" i="4"/>
  <c r="D622" i="4" s="1"/>
  <c r="E163" i="4"/>
  <c r="E622" i="4" s="1"/>
  <c r="B164" i="4"/>
  <c r="B623" i="4" s="1"/>
  <c r="C623" i="4"/>
  <c r="D164" i="4"/>
  <c r="D623" i="4" s="1"/>
  <c r="E164" i="4"/>
  <c r="E623" i="4" s="1"/>
  <c r="A165" i="4"/>
  <c r="A624" i="4" s="1"/>
  <c r="B165" i="4"/>
  <c r="B624" i="4" s="1"/>
  <c r="C624" i="4"/>
  <c r="D165" i="4"/>
  <c r="D624" i="4" s="1"/>
  <c r="A166" i="4"/>
  <c r="A625" i="4" s="1"/>
  <c r="B166" i="4"/>
  <c r="B625" i="4" s="1"/>
  <c r="C625" i="4"/>
  <c r="D166" i="4"/>
  <c r="D625" i="4" s="1"/>
  <c r="B167" i="4"/>
  <c r="B626" i="4" s="1"/>
  <c r="C626" i="4"/>
  <c r="D167" i="4"/>
  <c r="D626" i="4" s="1"/>
  <c r="E167" i="4"/>
  <c r="E626" i="4" s="1"/>
  <c r="B168" i="4"/>
  <c r="B627" i="4" s="1"/>
  <c r="C627" i="4"/>
  <c r="D168" i="4"/>
  <c r="D627" i="4" s="1"/>
  <c r="E168" i="4"/>
  <c r="E627" i="4" s="1"/>
  <c r="B169" i="4"/>
  <c r="B628" i="4" s="1"/>
  <c r="C628" i="4"/>
  <c r="D169" i="4"/>
  <c r="D628" i="4" s="1"/>
  <c r="E169" i="4"/>
  <c r="E628" i="4" s="1"/>
  <c r="B170" i="4"/>
  <c r="B629" i="4" s="1"/>
  <c r="C629" i="4"/>
  <c r="D170" i="4"/>
  <c r="D629" i="4" s="1"/>
  <c r="E170" i="4"/>
  <c r="E629" i="4" s="1"/>
  <c r="B171" i="4"/>
  <c r="B630" i="4" s="1"/>
  <c r="C630" i="4"/>
  <c r="D171" i="4"/>
  <c r="D630" i="4" s="1"/>
  <c r="E171" i="4"/>
  <c r="E630" i="4" s="1"/>
  <c r="B172" i="4"/>
  <c r="B631" i="4" s="1"/>
  <c r="C631" i="4"/>
  <c r="D172" i="4"/>
  <c r="D631" i="4" s="1"/>
  <c r="E172" i="4"/>
  <c r="E631" i="4" s="1"/>
  <c r="B173" i="4"/>
  <c r="B632" i="4" s="1"/>
  <c r="C632" i="4"/>
  <c r="D173" i="4"/>
  <c r="D632" i="4" s="1"/>
  <c r="E173" i="4"/>
  <c r="E632" i="4" s="1"/>
  <c r="B174" i="4"/>
  <c r="B633" i="4" s="1"/>
  <c r="C633" i="4"/>
  <c r="D174" i="4"/>
  <c r="D633" i="4" s="1"/>
  <c r="E174" i="4"/>
  <c r="E633" i="4" s="1"/>
  <c r="B175" i="4"/>
  <c r="B634" i="4" s="1"/>
  <c r="C634" i="4"/>
  <c r="D175" i="4"/>
  <c r="D634" i="4" s="1"/>
  <c r="E175" i="4"/>
  <c r="E634" i="4" s="1"/>
  <c r="B176" i="4"/>
  <c r="B635" i="4" s="1"/>
  <c r="C635" i="4"/>
  <c r="D176" i="4"/>
  <c r="D635" i="4" s="1"/>
  <c r="E176" i="4"/>
  <c r="E635" i="4" s="1"/>
  <c r="B177" i="4"/>
  <c r="B636" i="4" s="1"/>
  <c r="C636" i="4"/>
  <c r="D177" i="4"/>
  <c r="D636" i="4" s="1"/>
  <c r="E177" i="4"/>
  <c r="E636" i="4" s="1"/>
  <c r="B178" i="4"/>
  <c r="B637" i="4" s="1"/>
  <c r="C637" i="4"/>
  <c r="D178" i="4"/>
  <c r="D637" i="4" s="1"/>
  <c r="E178" i="4"/>
  <c r="E637" i="4" s="1"/>
  <c r="B179" i="4"/>
  <c r="B638" i="4" s="1"/>
  <c r="C638" i="4"/>
  <c r="D179" i="4"/>
  <c r="D638" i="4" s="1"/>
  <c r="E179" i="4"/>
  <c r="E638" i="4" s="1"/>
  <c r="A184" i="4"/>
  <c r="A643" i="4" s="1"/>
  <c r="B184" i="4"/>
  <c r="B643" i="4" s="1"/>
  <c r="C643" i="4"/>
  <c r="D184" i="4"/>
  <c r="D643" i="4" s="1"/>
  <c r="B185" i="4"/>
  <c r="B644" i="4" s="1"/>
  <c r="C644" i="4"/>
  <c r="D185" i="4"/>
  <c r="D644" i="4" s="1"/>
  <c r="E185" i="4"/>
  <c r="E644" i="4" s="1"/>
  <c r="B186" i="4"/>
  <c r="B645" i="4" s="1"/>
  <c r="C645" i="4"/>
  <c r="D186" i="4"/>
  <c r="D645" i="4" s="1"/>
  <c r="E186" i="4"/>
  <c r="E645" i="4" s="1"/>
  <c r="B187" i="4"/>
  <c r="B646" i="4" s="1"/>
  <c r="C646" i="4"/>
  <c r="D187" i="4"/>
  <c r="D646" i="4" s="1"/>
  <c r="E187" i="4"/>
  <c r="E646" i="4" s="1"/>
  <c r="B188" i="4"/>
  <c r="B647" i="4" s="1"/>
  <c r="C647" i="4"/>
  <c r="D188" i="4"/>
  <c r="D647" i="4" s="1"/>
  <c r="E188" i="4"/>
  <c r="E647" i="4" s="1"/>
  <c r="B189" i="4"/>
  <c r="B648" i="4" s="1"/>
  <c r="C648" i="4"/>
  <c r="D189" i="4"/>
  <c r="D648" i="4" s="1"/>
  <c r="E189" i="4"/>
  <c r="E648" i="4" s="1"/>
  <c r="B190" i="4"/>
  <c r="B649" i="4" s="1"/>
  <c r="C649" i="4"/>
  <c r="D190" i="4"/>
  <c r="D649" i="4" s="1"/>
  <c r="E190" i="4"/>
  <c r="E649" i="4" s="1"/>
  <c r="B191" i="4"/>
  <c r="B650" i="4" s="1"/>
  <c r="C650" i="4"/>
  <c r="D191" i="4"/>
  <c r="D650" i="4" s="1"/>
  <c r="E191" i="4"/>
  <c r="E650" i="4" s="1"/>
  <c r="B192" i="4"/>
  <c r="B651" i="4" s="1"/>
  <c r="C651" i="4"/>
  <c r="D192" i="4"/>
  <c r="D651" i="4" s="1"/>
  <c r="E192" i="4"/>
  <c r="E651" i="4" s="1"/>
  <c r="B193" i="4"/>
  <c r="B652" i="4" s="1"/>
  <c r="C652" i="4"/>
  <c r="D193" i="4"/>
  <c r="D652" i="4" s="1"/>
  <c r="E193" i="4"/>
  <c r="E652" i="4" s="1"/>
  <c r="B194" i="4"/>
  <c r="B653" i="4" s="1"/>
  <c r="C653" i="4"/>
  <c r="D194" i="4"/>
  <c r="D653" i="4" s="1"/>
  <c r="E194" i="4"/>
  <c r="E653" i="4" s="1"/>
  <c r="A195" i="4"/>
  <c r="A654" i="4" s="1"/>
  <c r="B195" i="4"/>
  <c r="B654" i="4" s="1"/>
  <c r="C654" i="4"/>
  <c r="D195" i="4"/>
  <c r="D654" i="4" s="1"/>
  <c r="B196" i="4"/>
  <c r="B655" i="4" s="1"/>
  <c r="C655" i="4"/>
  <c r="D196" i="4"/>
  <c r="D655" i="4" s="1"/>
  <c r="E196" i="4"/>
  <c r="E655" i="4" s="1"/>
  <c r="B197" i="4"/>
  <c r="B656" i="4" s="1"/>
  <c r="C656" i="4"/>
  <c r="D197" i="4"/>
  <c r="D656" i="4" s="1"/>
  <c r="E197" i="4"/>
  <c r="E656" i="4" s="1"/>
  <c r="A198" i="4"/>
  <c r="A657" i="4" s="1"/>
  <c r="B198" i="4"/>
  <c r="B657" i="4" s="1"/>
  <c r="C657" i="4"/>
  <c r="D198" i="4"/>
  <c r="D657" i="4" s="1"/>
  <c r="B199" i="4"/>
  <c r="B658" i="4" s="1"/>
  <c r="C658" i="4"/>
  <c r="D199" i="4"/>
  <c r="D658" i="4" s="1"/>
  <c r="E199" i="4"/>
  <c r="E658" i="4" s="1"/>
  <c r="B200" i="4"/>
  <c r="B659" i="4" s="1"/>
  <c r="C659" i="4"/>
  <c r="D200" i="4"/>
  <c r="D659" i="4" s="1"/>
  <c r="E200" i="4"/>
  <c r="E659" i="4" s="1"/>
  <c r="A201" i="4"/>
  <c r="A660" i="4" s="1"/>
  <c r="B201" i="4"/>
  <c r="B660" i="4" s="1"/>
  <c r="C660" i="4"/>
  <c r="D201" i="4"/>
  <c r="D660" i="4" s="1"/>
  <c r="B202" i="4"/>
  <c r="B661" i="4" s="1"/>
  <c r="C661" i="4"/>
  <c r="D202" i="4"/>
  <c r="D661" i="4" s="1"/>
  <c r="E202" i="4"/>
  <c r="E661" i="4" s="1"/>
  <c r="B203" i="4"/>
  <c r="B662" i="4" s="1"/>
  <c r="C662" i="4"/>
  <c r="D203" i="4"/>
  <c r="D662" i="4" s="1"/>
  <c r="E203" i="4"/>
  <c r="E662" i="4" s="1"/>
  <c r="A204" i="4"/>
  <c r="A663" i="4" s="1"/>
  <c r="B204" i="4"/>
  <c r="B663" i="4" s="1"/>
  <c r="C663" i="4"/>
  <c r="D204" i="4"/>
  <c r="D663" i="4" s="1"/>
  <c r="A205" i="4"/>
  <c r="A664" i="4" s="1"/>
  <c r="B205" i="4"/>
  <c r="B664" i="4" s="1"/>
  <c r="C664" i="4"/>
  <c r="D205" i="4"/>
  <c r="D664" i="4" s="1"/>
  <c r="A206" i="4"/>
  <c r="A665" i="4" s="1"/>
  <c r="B206" i="4"/>
  <c r="B665" i="4" s="1"/>
  <c r="C665" i="4"/>
  <c r="D206" i="4"/>
  <c r="D665" i="4" s="1"/>
  <c r="A207" i="4"/>
  <c r="A666" i="4" s="1"/>
  <c r="B207" i="4"/>
  <c r="B666" i="4" s="1"/>
  <c r="C666" i="4"/>
  <c r="D207" i="4"/>
  <c r="D666" i="4" s="1"/>
  <c r="B208" i="4"/>
  <c r="B667" i="4" s="1"/>
  <c r="C667" i="4"/>
  <c r="D208" i="4"/>
  <c r="D667" i="4" s="1"/>
  <c r="E208" i="4"/>
  <c r="E667" i="4" s="1"/>
  <c r="B209" i="4"/>
  <c r="B668" i="4" s="1"/>
  <c r="C668" i="4"/>
  <c r="D209" i="4"/>
  <c r="D668" i="4" s="1"/>
  <c r="E209" i="4"/>
  <c r="E668" i="4" s="1"/>
  <c r="B210" i="4"/>
  <c r="B669" i="4" s="1"/>
  <c r="C669" i="4"/>
  <c r="D210" i="4"/>
  <c r="D669" i="4" s="1"/>
  <c r="E210" i="4"/>
  <c r="E669" i="4" s="1"/>
  <c r="A211" i="4"/>
  <c r="A670" i="4" s="1"/>
  <c r="B211" i="4"/>
  <c r="B670" i="4" s="1"/>
  <c r="C670" i="4"/>
  <c r="D211" i="4"/>
  <c r="D670" i="4" s="1"/>
  <c r="A212" i="4"/>
  <c r="A671" i="4" s="1"/>
  <c r="B212" i="4"/>
  <c r="B671" i="4" s="1"/>
  <c r="C671" i="4"/>
  <c r="D212" i="4"/>
  <c r="D671" i="4" s="1"/>
  <c r="B213" i="4"/>
  <c r="B672" i="4" s="1"/>
  <c r="C672" i="4"/>
  <c r="D213" i="4"/>
  <c r="D672" i="4" s="1"/>
  <c r="E213" i="4"/>
  <c r="E672" i="4" s="1"/>
  <c r="A214" i="4"/>
  <c r="A673" i="4" s="1"/>
  <c r="B214" i="4"/>
  <c r="B673" i="4" s="1"/>
  <c r="C673" i="4"/>
  <c r="D214" i="4"/>
  <c r="D673" i="4" s="1"/>
  <c r="A215" i="4"/>
  <c r="A674" i="4" s="1"/>
  <c r="B215" i="4"/>
  <c r="B674" i="4" s="1"/>
  <c r="C674" i="4"/>
  <c r="D215" i="4"/>
  <c r="D674" i="4" s="1"/>
  <c r="A216" i="4"/>
  <c r="A675" i="4" s="1"/>
  <c r="B216" i="4"/>
  <c r="B675" i="4" s="1"/>
  <c r="C675" i="4"/>
  <c r="D216" i="4"/>
  <c r="D675" i="4" s="1"/>
  <c r="B217" i="4"/>
  <c r="B676" i="4" s="1"/>
  <c r="C676" i="4"/>
  <c r="D217" i="4"/>
  <c r="D676" i="4" s="1"/>
  <c r="E217" i="4"/>
  <c r="E676" i="4" s="1"/>
  <c r="B218" i="4"/>
  <c r="B677" i="4" s="1"/>
  <c r="C677" i="4"/>
  <c r="D218" i="4"/>
  <c r="D677" i="4" s="1"/>
  <c r="E218" i="4"/>
  <c r="E677" i="4" s="1"/>
  <c r="A219" i="4"/>
  <c r="A678" i="4" s="1"/>
  <c r="B219" i="4"/>
  <c r="B678" i="4" s="1"/>
  <c r="C678" i="4"/>
  <c r="D219" i="4"/>
  <c r="D678" i="4" s="1"/>
  <c r="B220" i="4"/>
  <c r="B679" i="4" s="1"/>
  <c r="C679" i="4"/>
  <c r="D220" i="4"/>
  <c r="D679" i="4" s="1"/>
  <c r="E220" i="4"/>
  <c r="E679" i="4" s="1"/>
  <c r="A221" i="4"/>
  <c r="A680" i="4" s="1"/>
  <c r="B221" i="4"/>
  <c r="B680" i="4" s="1"/>
  <c r="C680" i="4"/>
  <c r="D221" i="4"/>
  <c r="D680" i="4" s="1"/>
  <c r="B222" i="4"/>
  <c r="B681" i="4" s="1"/>
  <c r="C681" i="4"/>
  <c r="D222" i="4"/>
  <c r="D681" i="4" s="1"/>
  <c r="E222" i="4"/>
  <c r="E681" i="4" s="1"/>
  <c r="B223" i="4"/>
  <c r="B682" i="4" s="1"/>
  <c r="C682" i="4"/>
  <c r="D223" i="4"/>
  <c r="D682" i="4" s="1"/>
  <c r="E223" i="4"/>
  <c r="E682" i="4" s="1"/>
  <c r="A224" i="4"/>
  <c r="A683" i="4" s="1"/>
  <c r="B224" i="4"/>
  <c r="B683" i="4" s="1"/>
  <c r="C683" i="4"/>
  <c r="D224" i="4"/>
  <c r="D683" i="4" s="1"/>
  <c r="A225" i="4"/>
  <c r="A684" i="4" s="1"/>
  <c r="B225" i="4"/>
  <c r="B684" i="4" s="1"/>
  <c r="C684" i="4"/>
  <c r="D225" i="4"/>
  <c r="D684" i="4" s="1"/>
  <c r="A226" i="4"/>
  <c r="A685" i="4" s="1"/>
  <c r="B226" i="4"/>
  <c r="B685" i="4" s="1"/>
  <c r="C685" i="4"/>
  <c r="D226" i="4"/>
  <c r="D685" i="4" s="1"/>
  <c r="B227" i="4"/>
  <c r="B686" i="4" s="1"/>
  <c r="C686" i="4"/>
  <c r="D227" i="4"/>
  <c r="D686" i="4" s="1"/>
  <c r="E227" i="4"/>
  <c r="E686" i="4" s="1"/>
  <c r="B228" i="4"/>
  <c r="B687" i="4" s="1"/>
  <c r="C687" i="4"/>
  <c r="D228" i="4"/>
  <c r="D687" i="4" s="1"/>
  <c r="E228" i="4"/>
  <c r="E687" i="4" s="1"/>
  <c r="B229" i="4"/>
  <c r="B688" i="4" s="1"/>
  <c r="C688" i="4"/>
  <c r="D229" i="4"/>
  <c r="D688" i="4" s="1"/>
  <c r="E229" i="4"/>
  <c r="E688" i="4" s="1"/>
  <c r="B230" i="4"/>
  <c r="B689" i="4" s="1"/>
  <c r="C689" i="4"/>
  <c r="D230" i="4"/>
  <c r="D689" i="4" s="1"/>
  <c r="E230" i="4"/>
  <c r="E689" i="4" s="1"/>
  <c r="B231" i="4"/>
  <c r="B690" i="4" s="1"/>
  <c r="C690" i="4"/>
  <c r="D231" i="4"/>
  <c r="D690" i="4" s="1"/>
  <c r="E231" i="4"/>
  <c r="E690" i="4" s="1"/>
  <c r="A232" i="4"/>
  <c r="B232" i="4"/>
  <c r="B691" i="4" s="1"/>
  <c r="C691" i="4"/>
  <c r="D232" i="4"/>
  <c r="D691" i="4" s="1"/>
  <c r="B233" i="4"/>
  <c r="B692" i="4" s="1"/>
  <c r="C692" i="4"/>
  <c r="D233" i="4"/>
  <c r="D692" i="4" s="1"/>
  <c r="E233" i="4"/>
  <c r="E692" i="4" s="1"/>
  <c r="B234" i="4"/>
  <c r="B693" i="4" s="1"/>
  <c r="C693" i="4"/>
  <c r="D234" i="4"/>
  <c r="D693" i="4" s="1"/>
  <c r="E234" i="4"/>
  <c r="E693" i="4" s="1"/>
  <c r="B235" i="4"/>
  <c r="B694" i="4" s="1"/>
  <c r="C694" i="4"/>
  <c r="D235" i="4"/>
  <c r="D694" i="4" s="1"/>
  <c r="E235" i="4"/>
  <c r="E694" i="4" s="1"/>
  <c r="B236" i="4"/>
  <c r="B695" i="4" s="1"/>
  <c r="C695" i="4"/>
  <c r="D236" i="4"/>
  <c r="D695" i="4" s="1"/>
  <c r="E236" i="4"/>
  <c r="E695" i="4" s="1"/>
  <c r="A237" i="4"/>
  <c r="A696" i="4" s="1"/>
  <c r="B237" i="4"/>
  <c r="B696" i="4" s="1"/>
  <c r="C696" i="4"/>
  <c r="D237" i="4"/>
  <c r="D696" i="4" s="1"/>
  <c r="B238" i="4"/>
  <c r="B697" i="4" s="1"/>
  <c r="C697" i="4"/>
  <c r="D238" i="4"/>
  <c r="D697" i="4" s="1"/>
  <c r="E238" i="4"/>
  <c r="E697" i="4" s="1"/>
  <c r="A239" i="4"/>
  <c r="A698" i="4" s="1"/>
  <c r="B239" i="4"/>
  <c r="B698" i="4" s="1"/>
  <c r="C698" i="4"/>
  <c r="D239" i="4"/>
  <c r="D698" i="4" s="1"/>
  <c r="B240" i="4"/>
  <c r="B699" i="4" s="1"/>
  <c r="C699" i="4"/>
  <c r="D240" i="4"/>
  <c r="D699" i="4" s="1"/>
  <c r="E240" i="4"/>
  <c r="E699" i="4" s="1"/>
  <c r="B241" i="4"/>
  <c r="B700" i="4" s="1"/>
  <c r="C700" i="4"/>
  <c r="D241" i="4"/>
  <c r="D700" i="4" s="1"/>
  <c r="E241" i="4"/>
  <c r="E700" i="4" s="1"/>
  <c r="B242" i="4"/>
  <c r="B701" i="4" s="1"/>
  <c r="C701" i="4"/>
  <c r="D242" i="4"/>
  <c r="D701" i="4" s="1"/>
  <c r="E242" i="4"/>
  <c r="E701" i="4" s="1"/>
  <c r="B243" i="4"/>
  <c r="B702" i="4" s="1"/>
  <c r="C702" i="4"/>
  <c r="D243" i="4"/>
  <c r="D702" i="4" s="1"/>
  <c r="E243" i="4"/>
  <c r="E702" i="4" s="1"/>
  <c r="A244" i="4"/>
  <c r="A703" i="4" s="1"/>
  <c r="B244" i="4"/>
  <c r="B703" i="4" s="1"/>
  <c r="C703" i="4"/>
  <c r="D244" i="4"/>
  <c r="D703" i="4" s="1"/>
  <c r="B245" i="4"/>
  <c r="B704" i="4" s="1"/>
  <c r="C704" i="4"/>
  <c r="D245" i="4"/>
  <c r="D704" i="4" s="1"/>
  <c r="E245" i="4"/>
  <c r="E704" i="4" s="1"/>
  <c r="B246" i="4"/>
  <c r="B705" i="4" s="1"/>
  <c r="C705" i="4"/>
  <c r="D246" i="4"/>
  <c r="D705" i="4" s="1"/>
  <c r="E246" i="4"/>
  <c r="E705" i="4" s="1"/>
  <c r="B247" i="4"/>
  <c r="B706" i="4" s="1"/>
  <c r="C706" i="4"/>
  <c r="D247" i="4"/>
  <c r="D706" i="4" s="1"/>
  <c r="E247" i="4"/>
  <c r="E706" i="4" s="1"/>
  <c r="B248" i="4"/>
  <c r="B707" i="4" s="1"/>
  <c r="C707" i="4"/>
  <c r="D248" i="4"/>
  <c r="D707" i="4" s="1"/>
  <c r="E248" i="4"/>
  <c r="E707" i="4" s="1"/>
  <c r="B249" i="4"/>
  <c r="B708" i="4" s="1"/>
  <c r="C708" i="4"/>
  <c r="D249" i="4"/>
  <c r="D708" i="4" s="1"/>
  <c r="E249" i="4"/>
  <c r="E708" i="4" s="1"/>
  <c r="B250" i="4"/>
  <c r="B709" i="4" s="1"/>
  <c r="C709" i="4"/>
  <c r="D250" i="4"/>
  <c r="D709" i="4" s="1"/>
  <c r="E250" i="4"/>
  <c r="E709" i="4" s="1"/>
  <c r="A262" i="4"/>
  <c r="A721" i="4" s="1"/>
  <c r="B262" i="4"/>
  <c r="B721" i="4" s="1"/>
  <c r="C262" i="4"/>
  <c r="C721" i="4" s="1"/>
  <c r="D262" i="4"/>
  <c r="D721" i="4" s="1"/>
  <c r="O262" i="4"/>
  <c r="P262" i="4" s="1"/>
  <c r="A263" i="4"/>
  <c r="A722" i="4" s="1"/>
  <c r="B263" i="4"/>
  <c r="B722" i="4" s="1"/>
  <c r="E263" i="4"/>
  <c r="E722" i="4" s="1"/>
  <c r="O263" i="4"/>
  <c r="P263" i="4" s="1"/>
  <c r="B264" i="4"/>
  <c r="B723" i="4" s="1"/>
  <c r="E264" i="4"/>
  <c r="E723" i="4" s="1"/>
  <c r="A724" i="4"/>
  <c r="B724" i="4"/>
  <c r="C724" i="4"/>
  <c r="D724" i="4"/>
  <c r="A725" i="4"/>
  <c r="B725" i="4"/>
  <c r="C725" i="4"/>
  <c r="D725" i="4"/>
  <c r="A726" i="4"/>
  <c r="B726" i="4"/>
  <c r="D726" i="4"/>
  <c r="A727" i="4"/>
  <c r="B727" i="4"/>
  <c r="A728" i="4"/>
  <c r="B728" i="4"/>
  <c r="E728" i="4"/>
  <c r="A729" i="4"/>
  <c r="B729" i="4"/>
  <c r="E729" i="4"/>
  <c r="B730" i="4"/>
  <c r="E730" i="4"/>
  <c r="A731" i="4"/>
  <c r="B731" i="4"/>
  <c r="C731" i="4"/>
  <c r="D731" i="4"/>
  <c r="E731" i="4"/>
  <c r="A732" i="4"/>
  <c r="B732" i="4"/>
  <c r="C732" i="4"/>
  <c r="D732" i="4"/>
  <c r="E732" i="4"/>
  <c r="B747" i="4"/>
  <c r="D747" i="4"/>
  <c r="E747" i="4"/>
  <c r="A748" i="4"/>
  <c r="B748" i="4"/>
  <c r="D748" i="4"/>
  <c r="E748" i="4"/>
  <c r="B749" i="4"/>
  <c r="D749" i="4"/>
  <c r="E749" i="4"/>
  <c r="B750" i="4"/>
  <c r="D750" i="4"/>
  <c r="E750" i="4"/>
  <c r="B751" i="4"/>
  <c r="D751" i="4"/>
  <c r="E751" i="4"/>
  <c r="B752" i="4"/>
  <c r="D752" i="4"/>
  <c r="E752" i="4"/>
  <c r="B753" i="4"/>
  <c r="D753" i="4"/>
  <c r="E753" i="4"/>
  <c r="A754" i="4"/>
  <c r="B754" i="4"/>
  <c r="D754" i="4"/>
  <c r="E754" i="4"/>
  <c r="B755" i="4"/>
  <c r="D755" i="4"/>
  <c r="E755" i="4"/>
  <c r="B756" i="4"/>
  <c r="D756" i="4"/>
  <c r="E756" i="4"/>
  <c r="B757" i="4"/>
  <c r="D757" i="4"/>
  <c r="E757" i="4"/>
  <c r="B758" i="4"/>
  <c r="D758" i="4"/>
  <c r="E758" i="4"/>
  <c r="B759" i="4"/>
  <c r="D759" i="4"/>
  <c r="E759" i="4"/>
  <c r="A760" i="4"/>
  <c r="B760" i="4"/>
  <c r="D760" i="4"/>
  <c r="E760" i="4"/>
  <c r="B761" i="4"/>
  <c r="D761" i="4"/>
  <c r="E761" i="4"/>
  <c r="H2936" i="4" l="1"/>
  <c r="N2936" i="4" s="1"/>
  <c r="G3395" i="4"/>
  <c r="H3395" i="4" s="1"/>
  <c r="N3395" i="4" s="1"/>
  <c r="C1153" i="4"/>
  <c r="C1612" i="4" s="1"/>
  <c r="C2071" i="4" s="1"/>
  <c r="C2530" i="4" s="1"/>
  <c r="C2989" i="4" s="1"/>
  <c r="C3448" i="4" s="1"/>
  <c r="C1135" i="4"/>
  <c r="C1594" i="4" s="1"/>
  <c r="C2053" i="4" s="1"/>
  <c r="C2512" i="4" s="1"/>
  <c r="C2971" i="4" s="1"/>
  <c r="C3430" i="4" s="1"/>
  <c r="C1163" i="4"/>
  <c r="C1622" i="4" s="1"/>
  <c r="C2081" i="4" s="1"/>
  <c r="C2540" i="4" s="1"/>
  <c r="C2999" i="4" s="1"/>
  <c r="C3458" i="4" s="1"/>
  <c r="C1158" i="4"/>
  <c r="C1617" i="4" s="1"/>
  <c r="C2076" i="4" s="1"/>
  <c r="C2535" i="4" s="1"/>
  <c r="C2994" i="4" s="1"/>
  <c r="C3453" i="4" s="1"/>
  <c r="C1154" i="4"/>
  <c r="C1613" i="4" s="1"/>
  <c r="C2072" i="4" s="1"/>
  <c r="C2531" i="4" s="1"/>
  <c r="C2990" i="4" s="1"/>
  <c r="C3449" i="4" s="1"/>
  <c r="C1149" i="4"/>
  <c r="C1608" i="4" s="1"/>
  <c r="C2067" i="4" s="1"/>
  <c r="C2526" i="4" s="1"/>
  <c r="C2985" i="4" s="1"/>
  <c r="C3444" i="4" s="1"/>
  <c r="C1144" i="4"/>
  <c r="C1603" i="4" s="1"/>
  <c r="C2062" i="4" s="1"/>
  <c r="C2521" i="4" s="1"/>
  <c r="C2980" i="4" s="1"/>
  <c r="C3439" i="4" s="1"/>
  <c r="C1140" i="4"/>
  <c r="C1599" i="4" s="1"/>
  <c r="C2058" i="4" s="1"/>
  <c r="C2517" i="4" s="1"/>
  <c r="C2976" i="4" s="1"/>
  <c r="C3435" i="4" s="1"/>
  <c r="C1136" i="4"/>
  <c r="C1595" i="4" s="1"/>
  <c r="C2054" i="4" s="1"/>
  <c r="C2513" i="4" s="1"/>
  <c r="C2972" i="4" s="1"/>
  <c r="C3431" i="4" s="1"/>
  <c r="C1129" i="4"/>
  <c r="C1588" i="4" s="1"/>
  <c r="C2047" i="4" s="1"/>
  <c r="C2506" i="4" s="1"/>
  <c r="C2965" i="4" s="1"/>
  <c r="C3424" i="4" s="1"/>
  <c r="C1121" i="4"/>
  <c r="C1580" i="4" s="1"/>
  <c r="C2039" i="4" s="1"/>
  <c r="C2498" i="4" s="1"/>
  <c r="C2957" i="4" s="1"/>
  <c r="C3416" i="4" s="1"/>
  <c r="C1164" i="4"/>
  <c r="C1623" i="4" s="1"/>
  <c r="C2082" i="4" s="1"/>
  <c r="C2541" i="4" s="1"/>
  <c r="C3000" i="4" s="1"/>
  <c r="C3459" i="4" s="1"/>
  <c r="C1159" i="4"/>
  <c r="C1618" i="4" s="1"/>
  <c r="C2077" i="4" s="1"/>
  <c r="C2536" i="4" s="1"/>
  <c r="C2995" i="4" s="1"/>
  <c r="C3454" i="4" s="1"/>
  <c r="C1155" i="4"/>
  <c r="C1614" i="4" s="1"/>
  <c r="C2073" i="4" s="1"/>
  <c r="C2532" i="4" s="1"/>
  <c r="C2991" i="4" s="1"/>
  <c r="C3450" i="4" s="1"/>
  <c r="C1165" i="4"/>
  <c r="C1624" i="4" s="1"/>
  <c r="C2083" i="4" s="1"/>
  <c r="C2542" i="4" s="1"/>
  <c r="C3001" i="4" s="1"/>
  <c r="C3460" i="4" s="1"/>
  <c r="C1160" i="4"/>
  <c r="C1619" i="4" s="1"/>
  <c r="C2078" i="4" s="1"/>
  <c r="C2537" i="4" s="1"/>
  <c r="C2996" i="4" s="1"/>
  <c r="C3455" i="4" s="1"/>
  <c r="C1145" i="4"/>
  <c r="C1604" i="4" s="1"/>
  <c r="C2063" i="4" s="1"/>
  <c r="C2522" i="4" s="1"/>
  <c r="C2981" i="4" s="1"/>
  <c r="C3440" i="4" s="1"/>
  <c r="C1142" i="4"/>
  <c r="C1601" i="4" s="1"/>
  <c r="C2060" i="4" s="1"/>
  <c r="C2519" i="4" s="1"/>
  <c r="C2978" i="4" s="1"/>
  <c r="C3437" i="4" s="1"/>
  <c r="C1130" i="4"/>
  <c r="C1589" i="4" s="1"/>
  <c r="C2048" i="4" s="1"/>
  <c r="C2507" i="4" s="1"/>
  <c r="C2966" i="4" s="1"/>
  <c r="C3425" i="4" s="1"/>
  <c r="C1118" i="4"/>
  <c r="C1577" i="4" s="1"/>
  <c r="C2036" i="4" s="1"/>
  <c r="C2495" i="4" s="1"/>
  <c r="C2954" i="4" s="1"/>
  <c r="C3413" i="4" s="1"/>
  <c r="C1108" i="4"/>
  <c r="C1567" i="4" s="1"/>
  <c r="C2026" i="4" s="1"/>
  <c r="C2485" i="4" s="1"/>
  <c r="C2944" i="4" s="1"/>
  <c r="C3403" i="4" s="1"/>
  <c r="C1093" i="4"/>
  <c r="C1552" i="4" s="1"/>
  <c r="C2011" i="4" s="1"/>
  <c r="C2470" i="4" s="1"/>
  <c r="C2929" i="4" s="1"/>
  <c r="C3388" i="4" s="1"/>
  <c r="C1087" i="4"/>
  <c r="C1546" i="4" s="1"/>
  <c r="C2005" i="4" s="1"/>
  <c r="C2464" i="4" s="1"/>
  <c r="C2923" i="4" s="1"/>
  <c r="C3382" i="4" s="1"/>
  <c r="C1083" i="4"/>
  <c r="C1542" i="4" s="1"/>
  <c r="C2001" i="4" s="1"/>
  <c r="C2460" i="4" s="1"/>
  <c r="C2919" i="4" s="1"/>
  <c r="C3378" i="4" s="1"/>
  <c r="C1081" i="4"/>
  <c r="C1540" i="4" s="1"/>
  <c r="C1999" i="4" s="1"/>
  <c r="C2458" i="4" s="1"/>
  <c r="C2917" i="4" s="1"/>
  <c r="C3376" i="4" s="1"/>
  <c r="C1076" i="4"/>
  <c r="C1535" i="4" s="1"/>
  <c r="C1994" i="4" s="1"/>
  <c r="C2453" i="4" s="1"/>
  <c r="C2912" i="4" s="1"/>
  <c r="C3371" i="4" s="1"/>
  <c r="C1070" i="4"/>
  <c r="C1529" i="4" s="1"/>
  <c r="C1988" i="4" s="1"/>
  <c r="C2447" i="4" s="1"/>
  <c r="C2906" i="4" s="1"/>
  <c r="C3365" i="4" s="1"/>
  <c r="C1064" i="4"/>
  <c r="C1523" i="4" s="1"/>
  <c r="C1982" i="4" s="1"/>
  <c r="C2441" i="4" s="1"/>
  <c r="C2900" i="4" s="1"/>
  <c r="C3359" i="4" s="1"/>
  <c r="C1058" i="4"/>
  <c r="C1517" i="4" s="1"/>
  <c r="C1976" i="4" s="1"/>
  <c r="C2435" i="4" s="1"/>
  <c r="C2894" i="4" s="1"/>
  <c r="C3353" i="4" s="1"/>
  <c r="C1052" i="4"/>
  <c r="C1511" i="4" s="1"/>
  <c r="C1970" i="4" s="1"/>
  <c r="C2429" i="4" s="1"/>
  <c r="C2888" i="4" s="1"/>
  <c r="C3347" i="4" s="1"/>
  <c r="C1046" i="4"/>
  <c r="C1505" i="4" s="1"/>
  <c r="C1964" i="4" s="1"/>
  <c r="C2423" i="4" s="1"/>
  <c r="C2882" i="4" s="1"/>
  <c r="C3341" i="4" s="1"/>
  <c r="C1040" i="4"/>
  <c r="C1499" i="4" s="1"/>
  <c r="C1958" i="4" s="1"/>
  <c r="C2417" i="4" s="1"/>
  <c r="C2876" i="4" s="1"/>
  <c r="C3335" i="4" s="1"/>
  <c r="C1031" i="4"/>
  <c r="C1490" i="4" s="1"/>
  <c r="C1949" i="4" s="1"/>
  <c r="C2408" i="4" s="1"/>
  <c r="C2867" i="4" s="1"/>
  <c r="C3326" i="4" s="1"/>
  <c r="C1027" i="4"/>
  <c r="C1486" i="4" s="1"/>
  <c r="C1945" i="4" s="1"/>
  <c r="C2404" i="4" s="1"/>
  <c r="C2863" i="4" s="1"/>
  <c r="C3322" i="4" s="1"/>
  <c r="C1022" i="4"/>
  <c r="C1481" i="4" s="1"/>
  <c r="C1940" i="4" s="1"/>
  <c r="C2399" i="4" s="1"/>
  <c r="C2858" i="4" s="1"/>
  <c r="C3317" i="4" s="1"/>
  <c r="C1016" i="4"/>
  <c r="C1475" i="4" s="1"/>
  <c r="C1934" i="4" s="1"/>
  <c r="C2393" i="4" s="1"/>
  <c r="C2852" i="4" s="1"/>
  <c r="C3311" i="4" s="1"/>
  <c r="C1010" i="4"/>
  <c r="C1469" i="4" s="1"/>
  <c r="C1928" i="4" s="1"/>
  <c r="C2387" i="4" s="1"/>
  <c r="C2846" i="4" s="1"/>
  <c r="C3305" i="4" s="1"/>
  <c r="C1005" i="4"/>
  <c r="C1464" i="4" s="1"/>
  <c r="C1923" i="4" s="1"/>
  <c r="C2382" i="4" s="1"/>
  <c r="C2841" i="4" s="1"/>
  <c r="C3300" i="4" s="1"/>
  <c r="C1003" i="4"/>
  <c r="C1462" i="4" s="1"/>
  <c r="C1921" i="4" s="1"/>
  <c r="C2380" i="4" s="1"/>
  <c r="C2839" i="4" s="1"/>
  <c r="C3298" i="4" s="1"/>
  <c r="C997" i="4"/>
  <c r="C1456" i="4" s="1"/>
  <c r="C1915" i="4" s="1"/>
  <c r="C2374" i="4" s="1"/>
  <c r="C2833" i="4" s="1"/>
  <c r="C3292" i="4" s="1"/>
  <c r="C991" i="4"/>
  <c r="C1450" i="4" s="1"/>
  <c r="C1909" i="4" s="1"/>
  <c r="C2368" i="4" s="1"/>
  <c r="C2827" i="4" s="1"/>
  <c r="C3286" i="4" s="1"/>
  <c r="C985" i="4"/>
  <c r="C1444" i="4" s="1"/>
  <c r="C1903" i="4" s="1"/>
  <c r="C2362" i="4" s="1"/>
  <c r="C2821" i="4" s="1"/>
  <c r="C3280" i="4" s="1"/>
  <c r="C979" i="4"/>
  <c r="C1438" i="4" s="1"/>
  <c r="C1897" i="4" s="1"/>
  <c r="C2356" i="4" s="1"/>
  <c r="C2815" i="4" s="1"/>
  <c r="C3274" i="4" s="1"/>
  <c r="C973" i="4"/>
  <c r="C1432" i="4" s="1"/>
  <c r="C1891" i="4" s="1"/>
  <c r="C2350" i="4" s="1"/>
  <c r="C2809" i="4" s="1"/>
  <c r="C3268" i="4" s="1"/>
  <c r="C967" i="4"/>
  <c r="C1426" i="4" s="1"/>
  <c r="C1885" i="4" s="1"/>
  <c r="C2344" i="4" s="1"/>
  <c r="C2803" i="4" s="1"/>
  <c r="C3262" i="4" s="1"/>
  <c r="C961" i="4"/>
  <c r="C1420" i="4" s="1"/>
  <c r="C1879" i="4" s="1"/>
  <c r="C2338" i="4" s="1"/>
  <c r="C2797" i="4" s="1"/>
  <c r="C3256" i="4" s="1"/>
  <c r="C955" i="4"/>
  <c r="C1414" i="4" s="1"/>
  <c r="C1873" i="4" s="1"/>
  <c r="C2332" i="4" s="1"/>
  <c r="C2791" i="4" s="1"/>
  <c r="C3250" i="4" s="1"/>
  <c r="C949" i="4"/>
  <c r="C1408" i="4" s="1"/>
  <c r="C1867" i="4" s="1"/>
  <c r="C2326" i="4" s="1"/>
  <c r="C2785" i="4" s="1"/>
  <c r="C3244" i="4" s="1"/>
  <c r="C939" i="4"/>
  <c r="C1398" i="4" s="1"/>
  <c r="C1857" i="4" s="1"/>
  <c r="C2316" i="4" s="1"/>
  <c r="C2775" i="4" s="1"/>
  <c r="C3234" i="4" s="1"/>
  <c r="C1152" i="4"/>
  <c r="C1611" i="4" s="1"/>
  <c r="C2070" i="4" s="1"/>
  <c r="C2529" i="4" s="1"/>
  <c r="C2988" i="4" s="1"/>
  <c r="C3447" i="4" s="1"/>
  <c r="C1166" i="4"/>
  <c r="C1625" i="4" s="1"/>
  <c r="C2084" i="4" s="1"/>
  <c r="C2543" i="4" s="1"/>
  <c r="C3002" i="4" s="1"/>
  <c r="C3461" i="4" s="1"/>
  <c r="C1161" i="4"/>
  <c r="C1620" i="4" s="1"/>
  <c r="C2079" i="4" s="1"/>
  <c r="C2538" i="4" s="1"/>
  <c r="C2997" i="4" s="1"/>
  <c r="C3456" i="4" s="1"/>
  <c r="C1156" i="4"/>
  <c r="C1615" i="4" s="1"/>
  <c r="C2074" i="4" s="1"/>
  <c r="C2533" i="4" s="1"/>
  <c r="C2992" i="4" s="1"/>
  <c r="C3451" i="4" s="1"/>
  <c r="C1151" i="4"/>
  <c r="C1610" i="4" s="1"/>
  <c r="C2069" i="4" s="1"/>
  <c r="C2528" i="4" s="1"/>
  <c r="C2987" i="4" s="1"/>
  <c r="C3446" i="4" s="1"/>
  <c r="C1146" i="4"/>
  <c r="C1605" i="4" s="1"/>
  <c r="C2064" i="4" s="1"/>
  <c r="C2523" i="4" s="1"/>
  <c r="C2982" i="4" s="1"/>
  <c r="C3441" i="4" s="1"/>
  <c r="C1138" i="4"/>
  <c r="C1597" i="4" s="1"/>
  <c r="C2056" i="4" s="1"/>
  <c r="C2515" i="4" s="1"/>
  <c r="C2974" i="4" s="1"/>
  <c r="C3433" i="4" s="1"/>
  <c r="C1134" i="4"/>
  <c r="C1593" i="4" s="1"/>
  <c r="C2052" i="4" s="1"/>
  <c r="C2511" i="4" s="1"/>
  <c r="C2970" i="4" s="1"/>
  <c r="C3429" i="4" s="1"/>
  <c r="C1126" i="4"/>
  <c r="C1585" i="4" s="1"/>
  <c r="C2044" i="4" s="1"/>
  <c r="C2503" i="4" s="1"/>
  <c r="C2962" i="4" s="1"/>
  <c r="C3421" i="4" s="1"/>
  <c r="C1123" i="4"/>
  <c r="C1582" i="4" s="1"/>
  <c r="C2041" i="4" s="1"/>
  <c r="C2500" i="4" s="1"/>
  <c r="C2959" i="4" s="1"/>
  <c r="C3418" i="4" s="1"/>
  <c r="C1119" i="4"/>
  <c r="C1578" i="4" s="1"/>
  <c r="C2037" i="4" s="1"/>
  <c r="C2496" i="4" s="1"/>
  <c r="C2955" i="4" s="1"/>
  <c r="C3414" i="4" s="1"/>
  <c r="C1114" i="4"/>
  <c r="C1573" i="4" s="1"/>
  <c r="C2032" i="4" s="1"/>
  <c r="C2491" i="4" s="1"/>
  <c r="C2950" i="4" s="1"/>
  <c r="C3409" i="4" s="1"/>
  <c r="C1109" i="4"/>
  <c r="C1568" i="4" s="1"/>
  <c r="C2027" i="4" s="1"/>
  <c r="C2486" i="4" s="1"/>
  <c r="C2945" i="4" s="1"/>
  <c r="C3404" i="4" s="1"/>
  <c r="C1103" i="4"/>
  <c r="C1562" i="4" s="1"/>
  <c r="C2021" i="4" s="1"/>
  <c r="C2480" i="4" s="1"/>
  <c r="C2939" i="4" s="1"/>
  <c r="C3398" i="4" s="1"/>
  <c r="C1094" i="4"/>
  <c r="C1553" i="4" s="1"/>
  <c r="C2012" i="4" s="1"/>
  <c r="C2471" i="4" s="1"/>
  <c r="C2930" i="4" s="1"/>
  <c r="C3389" i="4" s="1"/>
  <c r="C1088" i="4"/>
  <c r="C1547" i="4" s="1"/>
  <c r="C2006" i="4" s="1"/>
  <c r="C2465" i="4" s="1"/>
  <c r="C2924" i="4" s="1"/>
  <c r="C3383" i="4" s="1"/>
  <c r="C1077" i="4"/>
  <c r="C1536" i="4" s="1"/>
  <c r="C1995" i="4" s="1"/>
  <c r="C2454" i="4" s="1"/>
  <c r="C2913" i="4" s="1"/>
  <c r="C3372" i="4" s="1"/>
  <c r="C1071" i="4"/>
  <c r="C1530" i="4" s="1"/>
  <c r="C1989" i="4" s="1"/>
  <c r="C2448" i="4" s="1"/>
  <c r="C2907" i="4" s="1"/>
  <c r="C3366" i="4" s="1"/>
  <c r="C1065" i="4"/>
  <c r="C1524" i="4" s="1"/>
  <c r="C1983" i="4" s="1"/>
  <c r="C2442" i="4" s="1"/>
  <c r="C2901" i="4" s="1"/>
  <c r="C3360" i="4" s="1"/>
  <c r="C1059" i="4"/>
  <c r="C1518" i="4" s="1"/>
  <c r="C1977" i="4" s="1"/>
  <c r="C2436" i="4" s="1"/>
  <c r="C2895" i="4" s="1"/>
  <c r="C3354" i="4" s="1"/>
  <c r="C1053" i="4"/>
  <c r="C1512" i="4" s="1"/>
  <c r="C1971" i="4" s="1"/>
  <c r="C2430" i="4" s="1"/>
  <c r="C2889" i="4" s="1"/>
  <c r="C3348" i="4" s="1"/>
  <c r="C1047" i="4"/>
  <c r="C1506" i="4" s="1"/>
  <c r="C1965" i="4" s="1"/>
  <c r="C2424" i="4" s="1"/>
  <c r="C2883" i="4" s="1"/>
  <c r="C3342" i="4" s="1"/>
  <c r="C1041" i="4"/>
  <c r="C1500" i="4" s="1"/>
  <c r="C1959" i="4" s="1"/>
  <c r="C2418" i="4" s="1"/>
  <c r="C2877" i="4" s="1"/>
  <c r="C3336" i="4" s="1"/>
  <c r="C1036" i="4"/>
  <c r="C1495" i="4" s="1"/>
  <c r="C1954" i="4" s="1"/>
  <c r="C2413" i="4" s="1"/>
  <c r="C2872" i="4" s="1"/>
  <c r="C3331" i="4" s="1"/>
  <c r="C1032" i="4"/>
  <c r="C1491" i="4" s="1"/>
  <c r="C1950" i="4" s="1"/>
  <c r="C2409" i="4" s="1"/>
  <c r="C2868" i="4" s="1"/>
  <c r="C3327" i="4" s="1"/>
  <c r="C1023" i="4"/>
  <c r="C1482" i="4" s="1"/>
  <c r="C1941" i="4" s="1"/>
  <c r="C2400" i="4" s="1"/>
  <c r="C2859" i="4" s="1"/>
  <c r="C3318" i="4" s="1"/>
  <c r="C1017" i="4"/>
  <c r="C1476" i="4" s="1"/>
  <c r="C1935" i="4" s="1"/>
  <c r="C2394" i="4" s="1"/>
  <c r="C2853" i="4" s="1"/>
  <c r="C3312" i="4" s="1"/>
  <c r="C1011" i="4"/>
  <c r="C1470" i="4" s="1"/>
  <c r="C1929" i="4" s="1"/>
  <c r="C2388" i="4" s="1"/>
  <c r="C2847" i="4" s="1"/>
  <c r="C3306" i="4" s="1"/>
  <c r="C1004" i="4"/>
  <c r="C1463" i="4" s="1"/>
  <c r="C1922" i="4" s="1"/>
  <c r="C2381" i="4" s="1"/>
  <c r="C2840" i="4" s="1"/>
  <c r="C3299" i="4" s="1"/>
  <c r="C998" i="4"/>
  <c r="C1457" i="4" s="1"/>
  <c r="C1916" i="4" s="1"/>
  <c r="C2375" i="4" s="1"/>
  <c r="C2834" i="4" s="1"/>
  <c r="C3293" i="4" s="1"/>
  <c r="C992" i="4"/>
  <c r="C1451" i="4" s="1"/>
  <c r="C1910" i="4" s="1"/>
  <c r="C2369" i="4" s="1"/>
  <c r="C2828" i="4" s="1"/>
  <c r="C3287" i="4" s="1"/>
  <c r="C986" i="4"/>
  <c r="C1445" i="4" s="1"/>
  <c r="C1904" i="4" s="1"/>
  <c r="C2363" i="4" s="1"/>
  <c r="C2822" i="4" s="1"/>
  <c r="C3281" i="4" s="1"/>
  <c r="C980" i="4"/>
  <c r="C1439" i="4" s="1"/>
  <c r="C1898" i="4" s="1"/>
  <c r="C2357" i="4" s="1"/>
  <c r="C2816" i="4" s="1"/>
  <c r="C3275" i="4" s="1"/>
  <c r="C974" i="4"/>
  <c r="C1433" i="4" s="1"/>
  <c r="C1892" i="4" s="1"/>
  <c r="C2351" i="4" s="1"/>
  <c r="C2810" i="4" s="1"/>
  <c r="C3269" i="4" s="1"/>
  <c r="C968" i="4"/>
  <c r="C1427" i="4" s="1"/>
  <c r="C1886" i="4" s="1"/>
  <c r="C2345" i="4" s="1"/>
  <c r="C2804" i="4" s="1"/>
  <c r="C3263" i="4" s="1"/>
  <c r="C962" i="4"/>
  <c r="C1421" i="4" s="1"/>
  <c r="C1880" i="4" s="1"/>
  <c r="C2339" i="4" s="1"/>
  <c r="C2798" i="4" s="1"/>
  <c r="C3257" i="4" s="1"/>
  <c r="C956" i="4"/>
  <c r="C1415" i="4" s="1"/>
  <c r="C1874" i="4" s="1"/>
  <c r="C2333" i="4" s="1"/>
  <c r="C2792" i="4" s="1"/>
  <c r="C3251" i="4" s="1"/>
  <c r="C950" i="4"/>
  <c r="C1409" i="4" s="1"/>
  <c r="C1868" i="4" s="1"/>
  <c r="C2327" i="4" s="1"/>
  <c r="C2786" i="4" s="1"/>
  <c r="C3245" i="4" s="1"/>
  <c r="C944" i="4"/>
  <c r="C1403" i="4" s="1"/>
  <c r="C1862" i="4" s="1"/>
  <c r="C2321" i="4" s="1"/>
  <c r="C2780" i="4" s="1"/>
  <c r="C3239" i="4" s="1"/>
  <c r="C934" i="4"/>
  <c r="C1393" i="4" s="1"/>
  <c r="C1852" i="4" s="1"/>
  <c r="C2311" i="4" s="1"/>
  <c r="C2770" i="4" s="1"/>
  <c r="C3229" i="4" s="1"/>
  <c r="C929" i="4"/>
  <c r="C1388" i="4" s="1"/>
  <c r="C1847" i="4" s="1"/>
  <c r="C2306" i="4" s="1"/>
  <c r="C2765" i="4" s="1"/>
  <c r="C3224" i="4" s="1"/>
  <c r="C1147" i="4"/>
  <c r="C1606" i="4" s="1"/>
  <c r="C2065" i="4" s="1"/>
  <c r="C2524" i="4" s="1"/>
  <c r="C2983" i="4" s="1"/>
  <c r="C3442" i="4" s="1"/>
  <c r="C1143" i="4"/>
  <c r="C1602" i="4" s="1"/>
  <c r="C2061" i="4" s="1"/>
  <c r="C2520" i="4" s="1"/>
  <c r="C2979" i="4" s="1"/>
  <c r="C3438" i="4" s="1"/>
  <c r="C1139" i="4"/>
  <c r="C1598" i="4" s="1"/>
  <c r="C2057" i="4" s="1"/>
  <c r="C2516" i="4" s="1"/>
  <c r="C2975" i="4" s="1"/>
  <c r="C3434" i="4" s="1"/>
  <c r="C1131" i="4"/>
  <c r="C1590" i="4" s="1"/>
  <c r="C2049" i="4" s="1"/>
  <c r="C2508" i="4" s="1"/>
  <c r="C2967" i="4" s="1"/>
  <c r="C3426" i="4" s="1"/>
  <c r="C1127" i="4"/>
  <c r="C1586" i="4" s="1"/>
  <c r="C2045" i="4" s="1"/>
  <c r="C2504" i="4" s="1"/>
  <c r="C2963" i="4" s="1"/>
  <c r="C3422" i="4" s="1"/>
  <c r="C1115" i="4"/>
  <c r="C1574" i="4" s="1"/>
  <c r="C2033" i="4" s="1"/>
  <c r="C2492" i="4" s="1"/>
  <c r="C2951" i="4" s="1"/>
  <c r="C3410" i="4" s="1"/>
  <c r="C1110" i="4"/>
  <c r="C1569" i="4" s="1"/>
  <c r="C2028" i="4" s="1"/>
  <c r="C2487" i="4" s="1"/>
  <c r="C2946" i="4" s="1"/>
  <c r="C3405" i="4" s="1"/>
  <c r="C1104" i="4"/>
  <c r="C1563" i="4" s="1"/>
  <c r="C2022" i="4" s="1"/>
  <c r="C2481" i="4" s="1"/>
  <c r="C2940" i="4" s="1"/>
  <c r="C3399" i="4" s="1"/>
  <c r="C1095" i="4"/>
  <c r="C1554" i="4" s="1"/>
  <c r="C2013" i="4" s="1"/>
  <c r="C2472" i="4" s="1"/>
  <c r="C2931" i="4" s="1"/>
  <c r="C3390" i="4" s="1"/>
  <c r="C1089" i="4"/>
  <c r="C1548" i="4" s="1"/>
  <c r="C2007" i="4" s="1"/>
  <c r="C2466" i="4" s="1"/>
  <c r="C2925" i="4" s="1"/>
  <c r="C3384" i="4" s="1"/>
  <c r="C1084" i="4"/>
  <c r="C1543" i="4" s="1"/>
  <c r="C2002" i="4" s="1"/>
  <c r="C2461" i="4" s="1"/>
  <c r="C2920" i="4" s="1"/>
  <c r="C3379" i="4" s="1"/>
  <c r="C1078" i="4"/>
  <c r="C1537" i="4" s="1"/>
  <c r="C1996" i="4" s="1"/>
  <c r="C2455" i="4" s="1"/>
  <c r="C2914" i="4" s="1"/>
  <c r="C3373" i="4" s="1"/>
  <c r="C1072" i="4"/>
  <c r="C1531" i="4" s="1"/>
  <c r="C1990" i="4" s="1"/>
  <c r="C2449" i="4" s="1"/>
  <c r="C2908" i="4" s="1"/>
  <c r="C3367" i="4" s="1"/>
  <c r="C1066" i="4"/>
  <c r="C1525" i="4" s="1"/>
  <c r="C1984" i="4" s="1"/>
  <c r="C2443" i="4" s="1"/>
  <c r="C2902" i="4" s="1"/>
  <c r="C3361" i="4" s="1"/>
  <c r="C1060" i="4"/>
  <c r="C1519" i="4" s="1"/>
  <c r="C1978" i="4" s="1"/>
  <c r="C2437" i="4" s="1"/>
  <c r="C2896" i="4" s="1"/>
  <c r="C3355" i="4" s="1"/>
  <c r="C1054" i="4"/>
  <c r="C1513" i="4" s="1"/>
  <c r="C1972" i="4" s="1"/>
  <c r="C2431" i="4" s="1"/>
  <c r="C2890" i="4" s="1"/>
  <c r="C3349" i="4" s="1"/>
  <c r="C1048" i="4"/>
  <c r="C1507" i="4" s="1"/>
  <c r="C1966" i="4" s="1"/>
  <c r="C2425" i="4" s="1"/>
  <c r="C2884" i="4" s="1"/>
  <c r="C3343" i="4" s="1"/>
  <c r="C1042" i="4"/>
  <c r="C1501" i="4" s="1"/>
  <c r="C1960" i="4" s="1"/>
  <c r="C2419" i="4" s="1"/>
  <c r="C2878" i="4" s="1"/>
  <c r="C3337" i="4" s="1"/>
  <c r="C1037" i="4"/>
  <c r="C1496" i="4" s="1"/>
  <c r="C1955" i="4" s="1"/>
  <c r="C2414" i="4" s="1"/>
  <c r="C2873" i="4" s="1"/>
  <c r="C3332" i="4" s="1"/>
  <c r="C1028" i="4"/>
  <c r="C1487" i="4" s="1"/>
  <c r="C1946" i="4" s="1"/>
  <c r="C2405" i="4" s="1"/>
  <c r="C2864" i="4" s="1"/>
  <c r="C3323" i="4" s="1"/>
  <c r="C1024" i="4"/>
  <c r="C1483" i="4" s="1"/>
  <c r="C1942" i="4" s="1"/>
  <c r="C2401" i="4" s="1"/>
  <c r="C2860" i="4" s="1"/>
  <c r="C3319" i="4" s="1"/>
  <c r="C1018" i="4"/>
  <c r="C1477" i="4" s="1"/>
  <c r="C1936" i="4" s="1"/>
  <c r="C2395" i="4" s="1"/>
  <c r="C2854" i="4" s="1"/>
  <c r="C3313" i="4" s="1"/>
  <c r="C1012" i="4"/>
  <c r="C1471" i="4" s="1"/>
  <c r="C1930" i="4" s="1"/>
  <c r="C2389" i="4" s="1"/>
  <c r="C2848" i="4" s="1"/>
  <c r="C3307" i="4" s="1"/>
  <c r="C1006" i="4"/>
  <c r="C1465" i="4" s="1"/>
  <c r="C1924" i="4" s="1"/>
  <c r="C2383" i="4" s="1"/>
  <c r="C2842" i="4" s="1"/>
  <c r="C3301" i="4" s="1"/>
  <c r="C999" i="4"/>
  <c r="C1458" i="4" s="1"/>
  <c r="C1917" i="4" s="1"/>
  <c r="C2376" i="4" s="1"/>
  <c r="C2835" i="4" s="1"/>
  <c r="C3294" i="4" s="1"/>
  <c r="C993" i="4"/>
  <c r="C1452" i="4" s="1"/>
  <c r="C1911" i="4" s="1"/>
  <c r="C2370" i="4" s="1"/>
  <c r="C2829" i="4" s="1"/>
  <c r="C3288" i="4" s="1"/>
  <c r="C987" i="4"/>
  <c r="C1446" i="4" s="1"/>
  <c r="C1905" i="4" s="1"/>
  <c r="C2364" i="4" s="1"/>
  <c r="C2823" i="4" s="1"/>
  <c r="C3282" i="4" s="1"/>
  <c r="C981" i="4"/>
  <c r="C1440" i="4" s="1"/>
  <c r="C1899" i="4" s="1"/>
  <c r="C2358" i="4" s="1"/>
  <c r="C2817" i="4" s="1"/>
  <c r="C3276" i="4" s="1"/>
  <c r="C975" i="4"/>
  <c r="C1434" i="4" s="1"/>
  <c r="C1893" i="4" s="1"/>
  <c r="C2352" i="4" s="1"/>
  <c r="C2811" i="4" s="1"/>
  <c r="C3270" i="4" s="1"/>
  <c r="C969" i="4"/>
  <c r="C1428" i="4" s="1"/>
  <c r="C1887" i="4" s="1"/>
  <c r="C2346" i="4" s="1"/>
  <c r="C2805" i="4" s="1"/>
  <c r="C3264" i="4" s="1"/>
  <c r="C963" i="4"/>
  <c r="C1422" i="4" s="1"/>
  <c r="C1881" i="4" s="1"/>
  <c r="C2340" i="4" s="1"/>
  <c r="C2799" i="4" s="1"/>
  <c r="C3258" i="4" s="1"/>
  <c r="C957" i="4"/>
  <c r="C1416" i="4" s="1"/>
  <c r="C1875" i="4" s="1"/>
  <c r="C2334" i="4" s="1"/>
  <c r="C2793" i="4" s="1"/>
  <c r="C3252" i="4" s="1"/>
  <c r="C951" i="4"/>
  <c r="C1410" i="4" s="1"/>
  <c r="C1869" i="4" s="1"/>
  <c r="C2328" i="4" s="1"/>
  <c r="C2787" i="4" s="1"/>
  <c r="C3246" i="4" s="1"/>
  <c r="C945" i="4"/>
  <c r="C1404" i="4" s="1"/>
  <c r="C1863" i="4" s="1"/>
  <c r="C2322" i="4" s="1"/>
  <c r="C2781" i="4" s="1"/>
  <c r="C3240" i="4" s="1"/>
  <c r="C940" i="4"/>
  <c r="C1399" i="4" s="1"/>
  <c r="C1858" i="4" s="1"/>
  <c r="C2317" i="4" s="1"/>
  <c r="C2776" i="4" s="1"/>
  <c r="C3235" i="4" s="1"/>
  <c r="C935" i="4"/>
  <c r="C1394" i="4" s="1"/>
  <c r="C1853" i="4" s="1"/>
  <c r="C2312" i="4" s="1"/>
  <c r="C2771" i="4" s="1"/>
  <c r="C3230" i="4" s="1"/>
  <c r="C930" i="4"/>
  <c r="C1389" i="4" s="1"/>
  <c r="C1848" i="4" s="1"/>
  <c r="C2307" i="4" s="1"/>
  <c r="C2766" i="4" s="1"/>
  <c r="C3225" i="4" s="1"/>
  <c r="C1148" i="4"/>
  <c r="C1607" i="4" s="1"/>
  <c r="C2066" i="4" s="1"/>
  <c r="C2525" i="4" s="1"/>
  <c r="C2984" i="4" s="1"/>
  <c r="C3443" i="4" s="1"/>
  <c r="C1128" i="4"/>
  <c r="C1587" i="4" s="1"/>
  <c r="C2046" i="4" s="1"/>
  <c r="C2505" i="4" s="1"/>
  <c r="C2964" i="4" s="1"/>
  <c r="C3423" i="4" s="1"/>
  <c r="C1124" i="4"/>
  <c r="C1583" i="4" s="1"/>
  <c r="C2042" i="4" s="1"/>
  <c r="C2501" i="4" s="1"/>
  <c r="C2960" i="4" s="1"/>
  <c r="C3419" i="4" s="1"/>
  <c r="C1120" i="4"/>
  <c r="C1579" i="4" s="1"/>
  <c r="C2038" i="4" s="1"/>
  <c r="C2497" i="4" s="1"/>
  <c r="C2956" i="4" s="1"/>
  <c r="C3415" i="4" s="1"/>
  <c r="C1116" i="4"/>
  <c r="C1575" i="4" s="1"/>
  <c r="C2034" i="4" s="1"/>
  <c r="C2493" i="4" s="1"/>
  <c r="C2952" i="4" s="1"/>
  <c r="C3411" i="4" s="1"/>
  <c r="C1111" i="4"/>
  <c r="C1570" i="4" s="1"/>
  <c r="C2029" i="4" s="1"/>
  <c r="C2488" i="4" s="1"/>
  <c r="C2947" i="4" s="1"/>
  <c r="C3406" i="4" s="1"/>
  <c r="C1105" i="4"/>
  <c r="C1564" i="4" s="1"/>
  <c r="C2023" i="4" s="1"/>
  <c r="C2482" i="4" s="1"/>
  <c r="C2941" i="4" s="1"/>
  <c r="C3400" i="4" s="1"/>
  <c r="C1096" i="4"/>
  <c r="C1555" i="4" s="1"/>
  <c r="C2014" i="4" s="1"/>
  <c r="C2473" i="4" s="1"/>
  <c r="C2932" i="4" s="1"/>
  <c r="C3391" i="4" s="1"/>
  <c r="C1090" i="4"/>
  <c r="C1549" i="4" s="1"/>
  <c r="C2008" i="4" s="1"/>
  <c r="C2467" i="4" s="1"/>
  <c r="C2926" i="4" s="1"/>
  <c r="C3385" i="4" s="1"/>
  <c r="C1079" i="4"/>
  <c r="C1538" i="4" s="1"/>
  <c r="C1997" i="4" s="1"/>
  <c r="C2456" i="4" s="1"/>
  <c r="C2915" i="4" s="1"/>
  <c r="C3374" i="4" s="1"/>
  <c r="C1073" i="4"/>
  <c r="C1532" i="4" s="1"/>
  <c r="C1991" i="4" s="1"/>
  <c r="C2450" i="4" s="1"/>
  <c r="C2909" i="4" s="1"/>
  <c r="C3368" i="4" s="1"/>
  <c r="C1067" i="4"/>
  <c r="C1526" i="4" s="1"/>
  <c r="C1985" i="4" s="1"/>
  <c r="C2444" i="4" s="1"/>
  <c r="C2903" i="4" s="1"/>
  <c r="C3362" i="4" s="1"/>
  <c r="C1061" i="4"/>
  <c r="C1520" i="4" s="1"/>
  <c r="C1979" i="4" s="1"/>
  <c r="C2438" i="4" s="1"/>
  <c r="C2897" i="4" s="1"/>
  <c r="C3356" i="4" s="1"/>
  <c r="C1055" i="4"/>
  <c r="C1514" i="4" s="1"/>
  <c r="C1973" i="4" s="1"/>
  <c r="C2432" i="4" s="1"/>
  <c r="C2891" i="4" s="1"/>
  <c r="C3350" i="4" s="1"/>
  <c r="C1049" i="4"/>
  <c r="C1508" i="4" s="1"/>
  <c r="C1967" i="4" s="1"/>
  <c r="C2426" i="4" s="1"/>
  <c r="C2885" i="4" s="1"/>
  <c r="C3344" i="4" s="1"/>
  <c r="C1043" i="4"/>
  <c r="C1502" i="4" s="1"/>
  <c r="C1961" i="4" s="1"/>
  <c r="C2420" i="4" s="1"/>
  <c r="C2879" i="4" s="1"/>
  <c r="C3338" i="4" s="1"/>
  <c r="C1038" i="4"/>
  <c r="C1497" i="4" s="1"/>
  <c r="C1956" i="4" s="1"/>
  <c r="C2415" i="4" s="1"/>
  <c r="C2874" i="4" s="1"/>
  <c r="C3333" i="4" s="1"/>
  <c r="C1033" i="4"/>
  <c r="C1492" i="4" s="1"/>
  <c r="C1951" i="4" s="1"/>
  <c r="C2410" i="4" s="1"/>
  <c r="C2869" i="4" s="1"/>
  <c r="C3328" i="4" s="1"/>
  <c r="C1029" i="4"/>
  <c r="C1488" i="4" s="1"/>
  <c r="C1947" i="4" s="1"/>
  <c r="C2406" i="4" s="1"/>
  <c r="C2865" i="4" s="1"/>
  <c r="C3324" i="4" s="1"/>
  <c r="C1025" i="4"/>
  <c r="C1484" i="4" s="1"/>
  <c r="C1943" i="4" s="1"/>
  <c r="C2402" i="4" s="1"/>
  <c r="C2861" i="4" s="1"/>
  <c r="C3320" i="4" s="1"/>
  <c r="C1019" i="4"/>
  <c r="C1478" i="4" s="1"/>
  <c r="C1937" i="4" s="1"/>
  <c r="C2396" i="4" s="1"/>
  <c r="C2855" i="4" s="1"/>
  <c r="C3314" i="4" s="1"/>
  <c r="C1013" i="4"/>
  <c r="C1472" i="4" s="1"/>
  <c r="C1931" i="4" s="1"/>
  <c r="C2390" i="4" s="1"/>
  <c r="C2849" i="4" s="1"/>
  <c r="C3308" i="4" s="1"/>
  <c r="C1007" i="4"/>
  <c r="C1466" i="4" s="1"/>
  <c r="C1925" i="4" s="1"/>
  <c r="C2384" i="4" s="1"/>
  <c r="C2843" i="4" s="1"/>
  <c r="C3302" i="4" s="1"/>
  <c r="C1000" i="4"/>
  <c r="C1459" i="4" s="1"/>
  <c r="C1918" i="4" s="1"/>
  <c r="C2377" i="4" s="1"/>
  <c r="C2836" i="4" s="1"/>
  <c r="C3295" i="4" s="1"/>
  <c r="C994" i="4"/>
  <c r="C1453" i="4" s="1"/>
  <c r="C1912" i="4" s="1"/>
  <c r="C2371" i="4" s="1"/>
  <c r="C2830" i="4" s="1"/>
  <c r="C3289" i="4" s="1"/>
  <c r="C988" i="4"/>
  <c r="C1447" i="4" s="1"/>
  <c r="C1906" i="4" s="1"/>
  <c r="C2365" i="4" s="1"/>
  <c r="C2824" i="4" s="1"/>
  <c r="C3283" i="4" s="1"/>
  <c r="C982" i="4"/>
  <c r="C1441" i="4" s="1"/>
  <c r="C1900" i="4" s="1"/>
  <c r="C2359" i="4" s="1"/>
  <c r="C2818" i="4" s="1"/>
  <c r="C3277" i="4" s="1"/>
  <c r="C976" i="4"/>
  <c r="C1435" i="4" s="1"/>
  <c r="C1894" i="4" s="1"/>
  <c r="C2353" i="4" s="1"/>
  <c r="C2812" i="4" s="1"/>
  <c r="C3271" i="4" s="1"/>
  <c r="C970" i="4"/>
  <c r="C1429" i="4" s="1"/>
  <c r="C1888" i="4" s="1"/>
  <c r="C2347" i="4" s="1"/>
  <c r="C2806" i="4" s="1"/>
  <c r="C3265" i="4" s="1"/>
  <c r="C964" i="4"/>
  <c r="C1423" i="4" s="1"/>
  <c r="C1882" i="4" s="1"/>
  <c r="C2341" i="4" s="1"/>
  <c r="C2800" i="4" s="1"/>
  <c r="C3259" i="4" s="1"/>
  <c r="C958" i="4"/>
  <c r="C1417" i="4" s="1"/>
  <c r="C1876" i="4" s="1"/>
  <c r="C2335" i="4" s="1"/>
  <c r="C2794" i="4" s="1"/>
  <c r="C3253" i="4" s="1"/>
  <c r="C952" i="4"/>
  <c r="C1411" i="4" s="1"/>
  <c r="C1870" i="4" s="1"/>
  <c r="C2329" i="4" s="1"/>
  <c r="C2788" i="4" s="1"/>
  <c r="C3247" i="4" s="1"/>
  <c r="C946" i="4"/>
  <c r="C1405" i="4" s="1"/>
  <c r="C1864" i="4" s="1"/>
  <c r="C2323" i="4" s="1"/>
  <c r="C2782" i="4" s="1"/>
  <c r="C3241" i="4" s="1"/>
  <c r="C941" i="4"/>
  <c r="C1400" i="4" s="1"/>
  <c r="C1859" i="4" s="1"/>
  <c r="C2318" i="4" s="1"/>
  <c r="C2777" i="4" s="1"/>
  <c r="C3236" i="4" s="1"/>
  <c r="C936" i="4"/>
  <c r="C1395" i="4" s="1"/>
  <c r="C1854" i="4" s="1"/>
  <c r="C2313" i="4" s="1"/>
  <c r="C2772" i="4" s="1"/>
  <c r="C3231" i="4" s="1"/>
  <c r="C931" i="4"/>
  <c r="C1390" i="4" s="1"/>
  <c r="C1849" i="4" s="1"/>
  <c r="C2308" i="4" s="1"/>
  <c r="C2767" i="4" s="1"/>
  <c r="C3226" i="4" s="1"/>
  <c r="C1167" i="4"/>
  <c r="C1626" i="4" s="1"/>
  <c r="C2085" i="4" s="1"/>
  <c r="C2544" i="4" s="1"/>
  <c r="C3003" i="4" s="1"/>
  <c r="C3462" i="4" s="1"/>
  <c r="C1162" i="4"/>
  <c r="C1621" i="4" s="1"/>
  <c r="C2080" i="4" s="1"/>
  <c r="C2539" i="4" s="1"/>
  <c r="C2998" i="4" s="1"/>
  <c r="C3457" i="4" s="1"/>
  <c r="C1168" i="4"/>
  <c r="C1627" i="4" s="1"/>
  <c r="C2086" i="4" s="1"/>
  <c r="C2545" i="4" s="1"/>
  <c r="C3004" i="4" s="1"/>
  <c r="C3463" i="4" s="1"/>
  <c r="C1112" i="4"/>
  <c r="C1571" i="4" s="1"/>
  <c r="C2030" i="4" s="1"/>
  <c r="C2489" i="4" s="1"/>
  <c r="C2948" i="4" s="1"/>
  <c r="C3407" i="4" s="1"/>
  <c r="C1106" i="4"/>
  <c r="C1565" i="4" s="1"/>
  <c r="C2024" i="4" s="1"/>
  <c r="C2483" i="4" s="1"/>
  <c r="C2942" i="4" s="1"/>
  <c r="C3401" i="4" s="1"/>
  <c r="C1097" i="4"/>
  <c r="C1556" i="4" s="1"/>
  <c r="C2015" i="4" s="1"/>
  <c r="C2474" i="4" s="1"/>
  <c r="C2933" i="4" s="1"/>
  <c r="C3392" i="4" s="1"/>
  <c r="C1091" i="4"/>
  <c r="C1550" i="4" s="1"/>
  <c r="C2009" i="4" s="1"/>
  <c r="C2468" i="4" s="1"/>
  <c r="C2927" i="4" s="1"/>
  <c r="C3386" i="4" s="1"/>
  <c r="C1085" i="4"/>
  <c r="C1544" i="4" s="1"/>
  <c r="C2003" i="4" s="1"/>
  <c r="C2462" i="4" s="1"/>
  <c r="C2921" i="4" s="1"/>
  <c r="C3380" i="4" s="1"/>
  <c r="C1080" i="4"/>
  <c r="C1539" i="4" s="1"/>
  <c r="C1998" i="4" s="1"/>
  <c r="C2457" i="4" s="1"/>
  <c r="C2916" i="4" s="1"/>
  <c r="C3375" i="4" s="1"/>
  <c r="C1074" i="4"/>
  <c r="C1533" i="4" s="1"/>
  <c r="C1992" i="4" s="1"/>
  <c r="C2451" i="4" s="1"/>
  <c r="C2910" i="4" s="1"/>
  <c r="C3369" i="4" s="1"/>
  <c r="C1068" i="4"/>
  <c r="C1527" i="4" s="1"/>
  <c r="C1986" i="4" s="1"/>
  <c r="C2445" i="4" s="1"/>
  <c r="C2904" i="4" s="1"/>
  <c r="C3363" i="4" s="1"/>
  <c r="C1062" i="4"/>
  <c r="C1521" i="4" s="1"/>
  <c r="C1980" i="4" s="1"/>
  <c r="C2439" i="4" s="1"/>
  <c r="C2898" i="4" s="1"/>
  <c r="C3357" i="4" s="1"/>
  <c r="C1056" i="4"/>
  <c r="C1515" i="4" s="1"/>
  <c r="C1974" i="4" s="1"/>
  <c r="C2433" i="4" s="1"/>
  <c r="C2892" i="4" s="1"/>
  <c r="C3351" i="4" s="1"/>
  <c r="C1050" i="4"/>
  <c r="C1509" i="4" s="1"/>
  <c r="C1968" i="4" s="1"/>
  <c r="C2427" i="4" s="1"/>
  <c r="C2886" i="4" s="1"/>
  <c r="C3345" i="4" s="1"/>
  <c r="C1044" i="4"/>
  <c r="C1503" i="4" s="1"/>
  <c r="C1962" i="4" s="1"/>
  <c r="C2421" i="4" s="1"/>
  <c r="C2880" i="4" s="1"/>
  <c r="C3339" i="4" s="1"/>
  <c r="C1034" i="4"/>
  <c r="C1493" i="4" s="1"/>
  <c r="C1952" i="4" s="1"/>
  <c r="C2411" i="4" s="1"/>
  <c r="C2870" i="4" s="1"/>
  <c r="C3329" i="4" s="1"/>
  <c r="C1030" i="4"/>
  <c r="C1489" i="4" s="1"/>
  <c r="C1948" i="4" s="1"/>
  <c r="C2407" i="4" s="1"/>
  <c r="C2866" i="4" s="1"/>
  <c r="C3325" i="4" s="1"/>
  <c r="C1020" i="4"/>
  <c r="C1479" i="4" s="1"/>
  <c r="C1938" i="4" s="1"/>
  <c r="C2397" i="4" s="1"/>
  <c r="C2856" i="4" s="1"/>
  <c r="C3315" i="4" s="1"/>
  <c r="C1014" i="4"/>
  <c r="C1473" i="4" s="1"/>
  <c r="C1932" i="4" s="1"/>
  <c r="C2391" i="4" s="1"/>
  <c r="C2850" i="4" s="1"/>
  <c r="C3309" i="4" s="1"/>
  <c r="C1008" i="4"/>
  <c r="C1467" i="4" s="1"/>
  <c r="C1926" i="4" s="1"/>
  <c r="C2385" i="4" s="1"/>
  <c r="C2844" i="4" s="1"/>
  <c r="C3303" i="4" s="1"/>
  <c r="C1001" i="4"/>
  <c r="C1460" i="4" s="1"/>
  <c r="C1919" i="4" s="1"/>
  <c r="C2378" i="4" s="1"/>
  <c r="C2837" i="4" s="1"/>
  <c r="C3296" i="4" s="1"/>
  <c r="C995" i="4"/>
  <c r="C1454" i="4" s="1"/>
  <c r="C1913" i="4" s="1"/>
  <c r="C2372" i="4" s="1"/>
  <c r="C2831" i="4" s="1"/>
  <c r="C3290" i="4" s="1"/>
  <c r="C989" i="4"/>
  <c r="C1448" i="4" s="1"/>
  <c r="C1907" i="4" s="1"/>
  <c r="C2366" i="4" s="1"/>
  <c r="C2825" i="4" s="1"/>
  <c r="C3284" i="4" s="1"/>
  <c r="C983" i="4"/>
  <c r="C1442" i="4" s="1"/>
  <c r="C1901" i="4" s="1"/>
  <c r="C2360" i="4" s="1"/>
  <c r="C2819" i="4" s="1"/>
  <c r="C3278" i="4" s="1"/>
  <c r="C977" i="4"/>
  <c r="C1436" i="4" s="1"/>
  <c r="C1895" i="4" s="1"/>
  <c r="C2354" i="4" s="1"/>
  <c r="C2813" i="4" s="1"/>
  <c r="C3272" i="4" s="1"/>
  <c r="C971" i="4"/>
  <c r="C1430" i="4" s="1"/>
  <c r="C1889" i="4" s="1"/>
  <c r="C2348" i="4" s="1"/>
  <c r="C2807" i="4" s="1"/>
  <c r="C3266" i="4" s="1"/>
  <c r="C965" i="4"/>
  <c r="C1424" i="4" s="1"/>
  <c r="C1883" i="4" s="1"/>
  <c r="C2342" i="4" s="1"/>
  <c r="C2801" i="4" s="1"/>
  <c r="C3260" i="4" s="1"/>
  <c r="C959" i="4"/>
  <c r="C1418" i="4" s="1"/>
  <c r="C1877" i="4" s="1"/>
  <c r="C2336" i="4" s="1"/>
  <c r="C2795" i="4" s="1"/>
  <c r="C3254" i="4" s="1"/>
  <c r="C953" i="4"/>
  <c r="C1412" i="4" s="1"/>
  <c r="C1871" i="4" s="1"/>
  <c r="C2330" i="4" s="1"/>
  <c r="C2789" i="4" s="1"/>
  <c r="C3248" i="4" s="1"/>
  <c r="C947" i="4"/>
  <c r="C1406" i="4" s="1"/>
  <c r="C1865" i="4" s="1"/>
  <c r="C2324" i="4" s="1"/>
  <c r="C2783" i="4" s="1"/>
  <c r="C3242" i="4" s="1"/>
  <c r="C942" i="4"/>
  <c r="C1401" i="4" s="1"/>
  <c r="C1860" i="4" s="1"/>
  <c r="C2319" i="4" s="1"/>
  <c r="C2778" i="4" s="1"/>
  <c r="C3237" i="4" s="1"/>
  <c r="C937" i="4"/>
  <c r="C1396" i="4" s="1"/>
  <c r="C1855" i="4" s="1"/>
  <c r="C2314" i="4" s="1"/>
  <c r="C2773" i="4" s="1"/>
  <c r="C3232" i="4" s="1"/>
  <c r="C932" i="4"/>
  <c r="C1391" i="4" s="1"/>
  <c r="C1850" i="4" s="1"/>
  <c r="C2309" i="4" s="1"/>
  <c r="C2768" i="4" s="1"/>
  <c r="C3227" i="4" s="1"/>
  <c r="C1157" i="4"/>
  <c r="C1616" i="4" s="1"/>
  <c r="C2075" i="4" s="1"/>
  <c r="C2534" i="4" s="1"/>
  <c r="C2993" i="4" s="1"/>
  <c r="C3452" i="4" s="1"/>
  <c r="C1132" i="4"/>
  <c r="C1591" i="4" s="1"/>
  <c r="C2050" i="4" s="1"/>
  <c r="C2509" i="4" s="1"/>
  <c r="C2968" i="4" s="1"/>
  <c r="C3427" i="4" s="1"/>
  <c r="C1150" i="4"/>
  <c r="C1609" i="4" s="1"/>
  <c r="C2068" i="4" s="1"/>
  <c r="C2527" i="4" s="1"/>
  <c r="C2986" i="4" s="1"/>
  <c r="C3445" i="4" s="1"/>
  <c r="C1141" i="4"/>
  <c r="C1600" i="4" s="1"/>
  <c r="C2059" i="4" s="1"/>
  <c r="C2518" i="4" s="1"/>
  <c r="C2977" i="4" s="1"/>
  <c r="C3436" i="4" s="1"/>
  <c r="C1137" i="4"/>
  <c r="C1596" i="4" s="1"/>
  <c r="C2055" i="4" s="1"/>
  <c r="C2514" i="4" s="1"/>
  <c r="C2973" i="4" s="1"/>
  <c r="C3432" i="4" s="1"/>
  <c r="C1133" i="4"/>
  <c r="C1592" i="4" s="1"/>
  <c r="C2051" i="4" s="1"/>
  <c r="C2510" i="4" s="1"/>
  <c r="C2969" i="4" s="1"/>
  <c r="C3428" i="4" s="1"/>
  <c r="C1125" i="4"/>
  <c r="C1584" i="4" s="1"/>
  <c r="C2043" i="4" s="1"/>
  <c r="C2502" i="4" s="1"/>
  <c r="C2961" i="4" s="1"/>
  <c r="C3420" i="4" s="1"/>
  <c r="C1122" i="4"/>
  <c r="C1581" i="4" s="1"/>
  <c r="C2040" i="4" s="1"/>
  <c r="C2499" i="4" s="1"/>
  <c r="C2958" i="4" s="1"/>
  <c r="C3417" i="4" s="1"/>
  <c r="C1117" i="4"/>
  <c r="C1576" i="4" s="1"/>
  <c r="C2035" i="4" s="1"/>
  <c r="C2494" i="4" s="1"/>
  <c r="C2953" i="4" s="1"/>
  <c r="C3412" i="4" s="1"/>
  <c r="C1113" i="4"/>
  <c r="C1572" i="4" s="1"/>
  <c r="C2031" i="4" s="1"/>
  <c r="C2490" i="4" s="1"/>
  <c r="C2949" i="4" s="1"/>
  <c r="C3408" i="4" s="1"/>
  <c r="C1107" i="4"/>
  <c r="C1566" i="4" s="1"/>
  <c r="C2025" i="4" s="1"/>
  <c r="C2484" i="4" s="1"/>
  <c r="C2943" i="4" s="1"/>
  <c r="C3402" i="4" s="1"/>
  <c r="C1102" i="4"/>
  <c r="C1561" i="4" s="1"/>
  <c r="C2020" i="4" s="1"/>
  <c r="C2479" i="4" s="1"/>
  <c r="C2938" i="4" s="1"/>
  <c r="C3397" i="4" s="1"/>
  <c r="C1092" i="4"/>
  <c r="C1551" i="4" s="1"/>
  <c r="C2010" i="4" s="1"/>
  <c r="C2469" i="4" s="1"/>
  <c r="C2928" i="4" s="1"/>
  <c r="C3387" i="4" s="1"/>
  <c r="C1086" i="4"/>
  <c r="C1545" i="4" s="1"/>
  <c r="C2004" i="4" s="1"/>
  <c r="C2463" i="4" s="1"/>
  <c r="C2922" i="4" s="1"/>
  <c r="C3381" i="4" s="1"/>
  <c r="C1082" i="4"/>
  <c r="C1541" i="4" s="1"/>
  <c r="C2000" i="4" s="1"/>
  <c r="C2459" i="4" s="1"/>
  <c r="C2918" i="4" s="1"/>
  <c r="C3377" i="4" s="1"/>
  <c r="C1075" i="4"/>
  <c r="C1534" i="4" s="1"/>
  <c r="C1993" i="4" s="1"/>
  <c r="C2452" i="4" s="1"/>
  <c r="C2911" i="4" s="1"/>
  <c r="C3370" i="4" s="1"/>
  <c r="C1069" i="4"/>
  <c r="C1528" i="4" s="1"/>
  <c r="C1987" i="4" s="1"/>
  <c r="C2446" i="4" s="1"/>
  <c r="C2905" i="4" s="1"/>
  <c r="C3364" i="4" s="1"/>
  <c r="C1063" i="4"/>
  <c r="C1522" i="4" s="1"/>
  <c r="C1981" i="4" s="1"/>
  <c r="C2440" i="4" s="1"/>
  <c r="C2899" i="4" s="1"/>
  <c r="C3358" i="4" s="1"/>
  <c r="C1057" i="4"/>
  <c r="C1516" i="4" s="1"/>
  <c r="C1975" i="4" s="1"/>
  <c r="C2434" i="4" s="1"/>
  <c r="C2893" i="4" s="1"/>
  <c r="C3352" i="4" s="1"/>
  <c r="C1051" i="4"/>
  <c r="C1510" i="4" s="1"/>
  <c r="C1969" i="4" s="1"/>
  <c r="C2428" i="4" s="1"/>
  <c r="C2887" i="4" s="1"/>
  <c r="C3346" i="4" s="1"/>
  <c r="C1045" i="4"/>
  <c r="C1504" i="4" s="1"/>
  <c r="C1963" i="4" s="1"/>
  <c r="C2422" i="4" s="1"/>
  <c r="C2881" i="4" s="1"/>
  <c r="C3340" i="4" s="1"/>
  <c r="C1039" i="4"/>
  <c r="C1498" i="4" s="1"/>
  <c r="C1957" i="4" s="1"/>
  <c r="C2416" i="4" s="1"/>
  <c r="C2875" i="4" s="1"/>
  <c r="C3334" i="4" s="1"/>
  <c r="C1035" i="4"/>
  <c r="C1494" i="4" s="1"/>
  <c r="C1953" i="4" s="1"/>
  <c r="C2412" i="4" s="1"/>
  <c r="C2871" i="4" s="1"/>
  <c r="C3330" i="4" s="1"/>
  <c r="C1026" i="4"/>
  <c r="C1485" i="4" s="1"/>
  <c r="C1944" i="4" s="1"/>
  <c r="C2403" i="4" s="1"/>
  <c r="C2862" i="4" s="1"/>
  <c r="C3321" i="4" s="1"/>
  <c r="C1021" i="4"/>
  <c r="C1480" i="4" s="1"/>
  <c r="C1939" i="4" s="1"/>
  <c r="C2398" i="4" s="1"/>
  <c r="C2857" i="4" s="1"/>
  <c r="C3316" i="4" s="1"/>
  <c r="C1015" i="4"/>
  <c r="C1474" i="4" s="1"/>
  <c r="C1933" i="4" s="1"/>
  <c r="C2392" i="4" s="1"/>
  <c r="C2851" i="4" s="1"/>
  <c r="C3310" i="4" s="1"/>
  <c r="C1009" i="4"/>
  <c r="C1468" i="4" s="1"/>
  <c r="C1927" i="4" s="1"/>
  <c r="C2386" i="4" s="1"/>
  <c r="C2845" i="4" s="1"/>
  <c r="C3304" i="4" s="1"/>
  <c r="C1002" i="4"/>
  <c r="C1461" i="4" s="1"/>
  <c r="C1920" i="4" s="1"/>
  <c r="C2379" i="4" s="1"/>
  <c r="C2838" i="4" s="1"/>
  <c r="C3297" i="4" s="1"/>
  <c r="C996" i="4"/>
  <c r="C1455" i="4" s="1"/>
  <c r="C1914" i="4" s="1"/>
  <c r="C2373" i="4" s="1"/>
  <c r="C2832" i="4" s="1"/>
  <c r="C3291" i="4" s="1"/>
  <c r="C990" i="4"/>
  <c r="C1449" i="4" s="1"/>
  <c r="C1908" i="4" s="1"/>
  <c r="C2367" i="4" s="1"/>
  <c r="C2826" i="4" s="1"/>
  <c r="C3285" i="4" s="1"/>
  <c r="C984" i="4"/>
  <c r="C1443" i="4" s="1"/>
  <c r="C1902" i="4" s="1"/>
  <c r="C2361" i="4" s="1"/>
  <c r="C2820" i="4" s="1"/>
  <c r="C3279" i="4" s="1"/>
  <c r="C978" i="4"/>
  <c r="C1437" i="4" s="1"/>
  <c r="C1896" i="4" s="1"/>
  <c r="C2355" i="4" s="1"/>
  <c r="C2814" i="4" s="1"/>
  <c r="C3273" i="4" s="1"/>
  <c r="C972" i="4"/>
  <c r="C1431" i="4" s="1"/>
  <c r="C1890" i="4" s="1"/>
  <c r="C2349" i="4" s="1"/>
  <c r="C2808" i="4" s="1"/>
  <c r="C3267" i="4" s="1"/>
  <c r="C966" i="4"/>
  <c r="C1425" i="4" s="1"/>
  <c r="C1884" i="4" s="1"/>
  <c r="C2343" i="4" s="1"/>
  <c r="C2802" i="4" s="1"/>
  <c r="C3261" i="4" s="1"/>
  <c r="C960" i="4"/>
  <c r="C1419" i="4" s="1"/>
  <c r="C1878" i="4" s="1"/>
  <c r="C2337" i="4" s="1"/>
  <c r="C2796" i="4" s="1"/>
  <c r="C3255" i="4" s="1"/>
  <c r="C954" i="4"/>
  <c r="C1413" i="4" s="1"/>
  <c r="C1872" i="4" s="1"/>
  <c r="C2331" i="4" s="1"/>
  <c r="C2790" i="4" s="1"/>
  <c r="C3249" i="4" s="1"/>
  <c r="C948" i="4"/>
  <c r="C1407" i="4" s="1"/>
  <c r="C1866" i="4" s="1"/>
  <c r="C2325" i="4" s="1"/>
  <c r="C2784" i="4" s="1"/>
  <c r="C3243" i="4" s="1"/>
  <c r="C943" i="4"/>
  <c r="C1402" i="4" s="1"/>
  <c r="C1861" i="4" s="1"/>
  <c r="C2320" i="4" s="1"/>
  <c r="C2779" i="4" s="1"/>
  <c r="C3238" i="4" s="1"/>
  <c r="C938" i="4"/>
  <c r="C1397" i="4" s="1"/>
  <c r="C1856" i="4" s="1"/>
  <c r="C2315" i="4" s="1"/>
  <c r="C2774" i="4" s="1"/>
  <c r="C3233" i="4" s="1"/>
  <c r="C933" i="4"/>
  <c r="C1392" i="4" s="1"/>
  <c r="C1851" i="4" s="1"/>
  <c r="C2310" i="4" s="1"/>
  <c r="C2769" i="4" s="1"/>
  <c r="C3228" i="4" s="1"/>
  <c r="C928" i="4"/>
  <c r="C1387" i="4" s="1"/>
  <c r="C1846" i="4" s="1"/>
  <c r="C2305" i="4" s="1"/>
  <c r="C2764" i="4" s="1"/>
  <c r="C3223" i="4" s="1"/>
  <c r="D1216" i="4"/>
  <c r="D1213" i="4"/>
  <c r="D1210" i="4"/>
  <c r="B1188" i="4"/>
  <c r="B1647" i="4" s="1"/>
  <c r="B2106" i="4" s="1"/>
  <c r="B2565" i="4" s="1"/>
  <c r="B3024" i="4" s="1"/>
  <c r="B3483" i="4" s="1"/>
  <c r="A1186" i="4"/>
  <c r="A1645" i="4" s="1"/>
  <c r="A2104" i="4" s="1"/>
  <c r="A2563" i="4" s="1"/>
  <c r="A3022" i="4" s="1"/>
  <c r="A3481" i="4" s="1"/>
  <c r="A1181" i="4"/>
  <c r="A1640" i="4" s="1"/>
  <c r="A2099" i="4" s="1"/>
  <c r="A2558" i="4" s="1"/>
  <c r="A3017" i="4" s="1"/>
  <c r="A3476" i="4" s="1"/>
  <c r="E1168" i="4"/>
  <c r="E1627" i="4" s="1"/>
  <c r="E2086" i="4" s="1"/>
  <c r="E2545" i="4" s="1"/>
  <c r="E3004" i="4" s="1"/>
  <c r="E3463" i="4" s="1"/>
  <c r="D1167" i="4"/>
  <c r="D1626" i="4" s="1"/>
  <c r="D2085" i="4" s="1"/>
  <c r="D2544" i="4" s="1"/>
  <c r="D3003" i="4" s="1"/>
  <c r="D3462" i="4" s="1"/>
  <c r="B1165" i="4"/>
  <c r="B1624" i="4" s="1"/>
  <c r="B2083" i="4" s="1"/>
  <c r="B2542" i="4" s="1"/>
  <c r="B3001" i="4" s="1"/>
  <c r="B3460" i="4" s="1"/>
  <c r="B1219" i="4"/>
  <c r="B1216" i="4"/>
  <c r="E1214" i="4"/>
  <c r="B1213" i="4"/>
  <c r="E1211" i="4"/>
  <c r="B1210" i="4"/>
  <c r="E1208" i="4"/>
  <c r="A1190" i="4"/>
  <c r="A1649" i="4" s="1"/>
  <c r="A2108" i="4" s="1"/>
  <c r="A2567" i="4" s="1"/>
  <c r="A3026" i="4" s="1"/>
  <c r="A3485" i="4" s="1"/>
  <c r="D1185" i="4"/>
  <c r="D1644" i="4" s="1"/>
  <c r="D2103" i="4" s="1"/>
  <c r="D2562" i="4" s="1"/>
  <c r="D3021" i="4" s="1"/>
  <c r="D3480" i="4" s="1"/>
  <c r="D1168" i="4"/>
  <c r="D1627" i="4" s="1"/>
  <c r="D2086" i="4" s="1"/>
  <c r="D2545" i="4" s="1"/>
  <c r="D3004" i="4" s="1"/>
  <c r="D3463" i="4" s="1"/>
  <c r="B1166" i="4"/>
  <c r="B1625" i="4" s="1"/>
  <c r="B2084" i="4" s="1"/>
  <c r="B2543" i="4" s="1"/>
  <c r="B3002" i="4" s="1"/>
  <c r="B3461" i="4" s="1"/>
  <c r="E1163" i="4"/>
  <c r="E1622" i="4" s="1"/>
  <c r="E2081" i="4" s="1"/>
  <c r="E2540" i="4" s="1"/>
  <c r="E2999" i="4" s="1"/>
  <c r="E3458" i="4" s="1"/>
  <c r="B1161" i="4"/>
  <c r="B1620" i="4" s="1"/>
  <c r="B2079" i="4" s="1"/>
  <c r="B2538" i="4" s="1"/>
  <c r="B2997" i="4" s="1"/>
  <c r="B3456" i="4" s="1"/>
  <c r="B1156" i="4"/>
  <c r="B1615" i="4" s="1"/>
  <c r="B2074" i="4" s="1"/>
  <c r="B2533" i="4" s="1"/>
  <c r="B2992" i="4" s="1"/>
  <c r="B3451" i="4" s="1"/>
  <c r="E1154" i="4"/>
  <c r="E1613" i="4" s="1"/>
  <c r="E2072" i="4" s="1"/>
  <c r="E2531" i="4" s="1"/>
  <c r="E2990" i="4" s="1"/>
  <c r="E3449" i="4" s="1"/>
  <c r="D1153" i="4"/>
  <c r="D1612" i="4" s="1"/>
  <c r="D2071" i="4" s="1"/>
  <c r="D2530" i="4" s="1"/>
  <c r="D2989" i="4" s="1"/>
  <c r="D3448" i="4" s="1"/>
  <c r="B1151" i="4"/>
  <c r="B1610" i="4" s="1"/>
  <c r="B2069" i="4" s="1"/>
  <c r="B2528" i="4" s="1"/>
  <c r="B2987" i="4" s="1"/>
  <c r="B3446" i="4" s="1"/>
  <c r="D1220" i="4"/>
  <c r="A1219" i="4"/>
  <c r="A1678" i="4" s="1"/>
  <c r="A2137" i="4" s="1"/>
  <c r="A2596" i="4" s="1"/>
  <c r="A3055" i="4" s="1"/>
  <c r="A3514" i="4" s="1"/>
  <c r="D1217" i="4"/>
  <c r="D1214" i="4"/>
  <c r="A1213" i="4"/>
  <c r="A1672" i="4" s="1"/>
  <c r="A2131" i="4" s="1"/>
  <c r="A2590" i="4" s="1"/>
  <c r="A3049" i="4" s="1"/>
  <c r="A3508" i="4" s="1"/>
  <c r="D1211" i="4"/>
  <c r="D1208" i="4"/>
  <c r="A1207" i="4"/>
  <c r="A1666" i="4" s="1"/>
  <c r="A2125" i="4" s="1"/>
  <c r="A2584" i="4" s="1"/>
  <c r="A3043" i="4" s="1"/>
  <c r="A3502" i="4" s="1"/>
  <c r="A1191" i="4"/>
  <c r="A1650" i="4" s="1"/>
  <c r="A2109" i="4" s="1"/>
  <c r="A2568" i="4" s="1"/>
  <c r="A3027" i="4" s="1"/>
  <c r="A3486" i="4" s="1"/>
  <c r="E1189" i="4"/>
  <c r="E1648" i="4" s="1"/>
  <c r="E2107" i="4" s="1"/>
  <c r="E2566" i="4" s="1"/>
  <c r="E3025" i="4" s="1"/>
  <c r="E3484" i="4" s="1"/>
  <c r="E1187" i="4"/>
  <c r="E1646" i="4" s="1"/>
  <c r="E2105" i="4" s="1"/>
  <c r="E2564" i="4" s="1"/>
  <c r="E3023" i="4" s="1"/>
  <c r="E3482" i="4" s="1"/>
  <c r="B1185" i="4"/>
  <c r="B1644" i="4" s="1"/>
  <c r="B2103" i="4" s="1"/>
  <c r="B2562" i="4" s="1"/>
  <c r="B3021" i="4" s="1"/>
  <c r="B3480" i="4" s="1"/>
  <c r="D1183" i="4"/>
  <c r="D1642" i="4" s="1"/>
  <c r="D2101" i="4" s="1"/>
  <c r="D2560" i="4" s="1"/>
  <c r="D3019" i="4" s="1"/>
  <c r="D3478" i="4" s="1"/>
  <c r="D1180" i="4"/>
  <c r="D1639" i="4" s="1"/>
  <c r="D2098" i="4" s="1"/>
  <c r="D2557" i="4" s="1"/>
  <c r="D3016" i="4" s="1"/>
  <c r="D3475" i="4" s="1"/>
  <c r="B1167" i="4"/>
  <c r="B1626" i="4" s="1"/>
  <c r="B2085" i="4" s="1"/>
  <c r="B2544" i="4" s="1"/>
  <c r="B3003" i="4" s="1"/>
  <c r="B3462" i="4" s="1"/>
  <c r="E1164" i="4"/>
  <c r="E1623" i="4" s="1"/>
  <c r="E2082" i="4" s="1"/>
  <c r="E2541" i="4" s="1"/>
  <c r="E3000" i="4" s="1"/>
  <c r="E3459" i="4" s="1"/>
  <c r="D1163" i="4"/>
  <c r="D1622" i="4" s="1"/>
  <c r="D2081" i="4" s="1"/>
  <c r="D2540" i="4" s="1"/>
  <c r="D2999" i="4" s="1"/>
  <c r="D3458" i="4" s="1"/>
  <c r="B1162" i="4"/>
  <c r="B1621" i="4" s="1"/>
  <c r="B2080" i="4" s="1"/>
  <c r="B2539" i="4" s="1"/>
  <c r="B2998" i="4" s="1"/>
  <c r="B3457" i="4" s="1"/>
  <c r="E1159" i="4"/>
  <c r="E1618" i="4" s="1"/>
  <c r="E2077" i="4" s="1"/>
  <c r="E2536" i="4" s="1"/>
  <c r="E2995" i="4" s="1"/>
  <c r="E3454" i="4" s="1"/>
  <c r="D1158" i="4"/>
  <c r="D1617" i="4" s="1"/>
  <c r="D2076" i="4" s="1"/>
  <c r="D2535" i="4" s="1"/>
  <c r="D2994" i="4" s="1"/>
  <c r="D3453" i="4" s="1"/>
  <c r="B1157" i="4"/>
  <c r="B1616" i="4" s="1"/>
  <c r="B2075" i="4" s="1"/>
  <c r="B2534" i="4" s="1"/>
  <c r="B2993" i="4" s="1"/>
  <c r="B3452" i="4" s="1"/>
  <c r="D1154" i="4"/>
  <c r="D1613" i="4" s="1"/>
  <c r="D2072" i="4" s="1"/>
  <c r="D2531" i="4" s="1"/>
  <c r="D2990" i="4" s="1"/>
  <c r="D3449" i="4" s="1"/>
  <c r="B1152" i="4"/>
  <c r="B1611" i="4" s="1"/>
  <c r="B2070" i="4" s="1"/>
  <c r="B2529" i="4" s="1"/>
  <c r="B2988" i="4" s="1"/>
  <c r="B3447" i="4" s="1"/>
  <c r="D1149" i="4"/>
  <c r="D1608" i="4" s="1"/>
  <c r="D2067" i="4" s="1"/>
  <c r="D2526" i="4" s="1"/>
  <c r="D2985" i="4" s="1"/>
  <c r="D3444" i="4" s="1"/>
  <c r="B1147" i="4"/>
  <c r="B1606" i="4" s="1"/>
  <c r="B2065" i="4" s="1"/>
  <c r="B2524" i="4" s="1"/>
  <c r="B2983" i="4" s="1"/>
  <c r="B3442" i="4" s="1"/>
  <c r="D1144" i="4"/>
  <c r="D1603" i="4" s="1"/>
  <c r="D2062" i="4" s="1"/>
  <c r="D2521" i="4" s="1"/>
  <c r="D2980" i="4" s="1"/>
  <c r="D3439" i="4" s="1"/>
  <c r="B1143" i="4"/>
  <c r="B1602" i="4" s="1"/>
  <c r="B2061" i="4" s="1"/>
  <c r="B2520" i="4" s="1"/>
  <c r="B2979" i="4" s="1"/>
  <c r="B3438" i="4" s="1"/>
  <c r="E1141" i="4"/>
  <c r="E1600" i="4" s="1"/>
  <c r="E2059" i="4" s="1"/>
  <c r="E2518" i="4" s="1"/>
  <c r="E2977" i="4" s="1"/>
  <c r="E3436" i="4" s="1"/>
  <c r="D1140" i="4"/>
  <c r="D1599" i="4" s="1"/>
  <c r="D2058" i="4" s="1"/>
  <c r="D2517" i="4" s="1"/>
  <c r="D2976" i="4" s="1"/>
  <c r="D3435" i="4" s="1"/>
  <c r="B1139" i="4"/>
  <c r="B1598" i="4" s="1"/>
  <c r="B2057" i="4" s="1"/>
  <c r="B2516" i="4" s="1"/>
  <c r="B2975" i="4" s="1"/>
  <c r="B3434" i="4" s="1"/>
  <c r="D1136" i="4"/>
  <c r="D1595" i="4" s="1"/>
  <c r="D2054" i="4" s="1"/>
  <c r="D2513" i="4" s="1"/>
  <c r="D2972" i="4" s="1"/>
  <c r="D3431" i="4" s="1"/>
  <c r="A1134" i="4"/>
  <c r="A1593" i="4" s="1"/>
  <c r="A2052" i="4" s="1"/>
  <c r="A2511" i="4" s="1"/>
  <c r="A2970" i="4" s="1"/>
  <c r="A3429" i="4" s="1"/>
  <c r="B1131" i="4"/>
  <c r="B1590" i="4" s="1"/>
  <c r="B2049" i="4" s="1"/>
  <c r="B2508" i="4" s="1"/>
  <c r="B2967" i="4" s="1"/>
  <c r="B3426" i="4" s="1"/>
  <c r="D1129" i="4"/>
  <c r="D1588" i="4" s="1"/>
  <c r="D2047" i="4" s="1"/>
  <c r="D2506" i="4" s="1"/>
  <c r="D2965" i="4" s="1"/>
  <c r="D3424" i="4" s="1"/>
  <c r="B1127" i="4"/>
  <c r="B1586" i="4" s="1"/>
  <c r="B2045" i="4" s="1"/>
  <c r="B2504" i="4" s="1"/>
  <c r="B2963" i="4" s="1"/>
  <c r="B3422" i="4" s="1"/>
  <c r="A1123" i="4"/>
  <c r="A1582" i="4" s="1"/>
  <c r="A2041" i="4" s="1"/>
  <c r="A2500" i="4" s="1"/>
  <c r="A2959" i="4" s="1"/>
  <c r="A3418" i="4" s="1"/>
  <c r="D1121" i="4"/>
  <c r="D1580" i="4" s="1"/>
  <c r="D2039" i="4" s="1"/>
  <c r="D2498" i="4" s="1"/>
  <c r="D2957" i="4" s="1"/>
  <c r="D3416" i="4" s="1"/>
  <c r="A1119" i="4"/>
  <c r="A1578" i="4" s="1"/>
  <c r="A2037" i="4" s="1"/>
  <c r="A2496" i="4" s="1"/>
  <c r="A2955" i="4" s="1"/>
  <c r="A3414" i="4" s="1"/>
  <c r="E1117" i="4"/>
  <c r="E1576" i="4" s="1"/>
  <c r="E2035" i="4" s="1"/>
  <c r="E2494" i="4" s="1"/>
  <c r="E2953" i="4" s="1"/>
  <c r="E3412" i="4" s="1"/>
  <c r="B1115" i="4"/>
  <c r="B1574" i="4" s="1"/>
  <c r="B2033" i="4" s="1"/>
  <c r="B2492" i="4" s="1"/>
  <c r="B2951" i="4" s="1"/>
  <c r="B3410" i="4" s="1"/>
  <c r="D1112" i="4"/>
  <c r="D1571" i="4" s="1"/>
  <c r="D2030" i="4" s="1"/>
  <c r="D2489" i="4" s="1"/>
  <c r="D2948" i="4" s="1"/>
  <c r="D3407" i="4" s="1"/>
  <c r="B1110" i="4"/>
  <c r="B1569" i="4" s="1"/>
  <c r="B2028" i="4" s="1"/>
  <c r="B2487" i="4" s="1"/>
  <c r="B2946" i="4" s="1"/>
  <c r="B3405" i="4" s="1"/>
  <c r="E1107" i="4"/>
  <c r="E1566" i="4" s="1"/>
  <c r="E2025" i="4" s="1"/>
  <c r="E2484" i="4" s="1"/>
  <c r="E2943" i="4" s="1"/>
  <c r="E3402" i="4" s="1"/>
  <c r="D1106" i="4"/>
  <c r="D1565" i="4" s="1"/>
  <c r="D2024" i="4" s="1"/>
  <c r="D2483" i="4" s="1"/>
  <c r="D2942" i="4" s="1"/>
  <c r="D3401" i="4" s="1"/>
  <c r="B1104" i="4"/>
  <c r="B1563" i="4" s="1"/>
  <c r="B2022" i="4" s="1"/>
  <c r="B2481" i="4" s="1"/>
  <c r="B2940" i="4" s="1"/>
  <c r="B3399" i="4" s="1"/>
  <c r="D1097" i="4"/>
  <c r="D1556" i="4" s="1"/>
  <c r="D2015" i="4" s="1"/>
  <c r="D2474" i="4" s="1"/>
  <c r="D2933" i="4" s="1"/>
  <c r="D3392" i="4" s="1"/>
  <c r="B1095" i="4"/>
  <c r="B1554" i="4" s="1"/>
  <c r="B2013" i="4" s="1"/>
  <c r="B2472" i="4" s="1"/>
  <c r="B2931" i="4" s="1"/>
  <c r="B3390" i="4" s="1"/>
  <c r="E1092" i="4"/>
  <c r="E1551" i="4" s="1"/>
  <c r="E2010" i="4" s="1"/>
  <c r="E2469" i="4" s="1"/>
  <c r="E2928" i="4" s="1"/>
  <c r="E3387" i="4" s="1"/>
  <c r="D1091" i="4"/>
  <c r="D1550" i="4" s="1"/>
  <c r="D2009" i="4" s="1"/>
  <c r="D2468" i="4" s="1"/>
  <c r="D2927" i="4" s="1"/>
  <c r="D3386" i="4" s="1"/>
  <c r="B1089" i="4"/>
  <c r="B1548" i="4" s="1"/>
  <c r="B2007" i="4" s="1"/>
  <c r="B2466" i="4" s="1"/>
  <c r="B2925" i="4" s="1"/>
  <c r="B3384" i="4" s="1"/>
  <c r="E1086" i="4"/>
  <c r="E1545" i="4" s="1"/>
  <c r="E2004" i="4" s="1"/>
  <c r="E2463" i="4" s="1"/>
  <c r="E2922" i="4" s="1"/>
  <c r="E3381" i="4" s="1"/>
  <c r="D1085" i="4"/>
  <c r="D1544" i="4" s="1"/>
  <c r="D2003" i="4" s="1"/>
  <c r="D2462" i="4" s="1"/>
  <c r="D2921" i="4" s="1"/>
  <c r="D3380" i="4" s="1"/>
  <c r="B1084" i="4"/>
  <c r="B1543" i="4" s="1"/>
  <c r="B2002" i="4" s="1"/>
  <c r="B2461" i="4" s="1"/>
  <c r="B2920" i="4" s="1"/>
  <c r="B3379" i="4" s="1"/>
  <c r="E1082" i="4"/>
  <c r="E1541" i="4" s="1"/>
  <c r="E2000" i="4" s="1"/>
  <c r="E2459" i="4" s="1"/>
  <c r="E2918" i="4" s="1"/>
  <c r="E3377" i="4" s="1"/>
  <c r="D1080" i="4"/>
  <c r="D1539" i="4" s="1"/>
  <c r="D1998" i="4" s="1"/>
  <c r="D2457" i="4" s="1"/>
  <c r="D2916" i="4" s="1"/>
  <c r="D3375" i="4" s="1"/>
  <c r="B1078" i="4"/>
  <c r="B1537" i="4" s="1"/>
  <c r="B1996" i="4" s="1"/>
  <c r="B2455" i="4" s="1"/>
  <c r="B2914" i="4" s="1"/>
  <c r="B3373" i="4" s="1"/>
  <c r="E1075" i="4"/>
  <c r="E1534" i="4" s="1"/>
  <c r="E1993" i="4" s="1"/>
  <c r="E2452" i="4" s="1"/>
  <c r="E2911" i="4" s="1"/>
  <c r="E3370" i="4" s="1"/>
  <c r="D1074" i="4"/>
  <c r="D1533" i="4" s="1"/>
  <c r="D1992" i="4" s="1"/>
  <c r="D2451" i="4" s="1"/>
  <c r="D2910" i="4" s="1"/>
  <c r="D3369" i="4" s="1"/>
  <c r="B1072" i="4"/>
  <c r="B1531" i="4" s="1"/>
  <c r="B1990" i="4" s="1"/>
  <c r="B2449" i="4" s="1"/>
  <c r="B2908" i="4" s="1"/>
  <c r="B3367" i="4" s="1"/>
  <c r="E1069" i="4"/>
  <c r="E1528" i="4" s="1"/>
  <c r="E1987" i="4" s="1"/>
  <c r="E2446" i="4" s="1"/>
  <c r="E2905" i="4" s="1"/>
  <c r="E3364" i="4" s="1"/>
  <c r="D1068" i="4"/>
  <c r="D1527" i="4" s="1"/>
  <c r="D1986" i="4" s="1"/>
  <c r="D2445" i="4" s="1"/>
  <c r="D2904" i="4" s="1"/>
  <c r="D3363" i="4" s="1"/>
  <c r="B1066" i="4"/>
  <c r="B1525" i="4" s="1"/>
  <c r="B1984" i="4" s="1"/>
  <c r="B2443" i="4" s="1"/>
  <c r="B2902" i="4" s="1"/>
  <c r="B3361" i="4" s="1"/>
  <c r="E1063" i="4"/>
  <c r="E1522" i="4" s="1"/>
  <c r="E1981" i="4" s="1"/>
  <c r="E2440" i="4" s="1"/>
  <c r="E2899" i="4" s="1"/>
  <c r="E3358" i="4" s="1"/>
  <c r="D1062" i="4"/>
  <c r="D1521" i="4" s="1"/>
  <c r="D1980" i="4" s="1"/>
  <c r="D2439" i="4" s="1"/>
  <c r="D2898" i="4" s="1"/>
  <c r="D3357" i="4" s="1"/>
  <c r="B1060" i="4"/>
  <c r="B1519" i="4" s="1"/>
  <c r="B1978" i="4" s="1"/>
  <c r="B2437" i="4" s="1"/>
  <c r="B2896" i="4" s="1"/>
  <c r="B3355" i="4" s="1"/>
  <c r="E1057" i="4"/>
  <c r="E1516" i="4" s="1"/>
  <c r="E1975" i="4" s="1"/>
  <c r="E2434" i="4" s="1"/>
  <c r="E2893" i="4" s="1"/>
  <c r="E3352" i="4" s="1"/>
  <c r="D1056" i="4"/>
  <c r="D1515" i="4" s="1"/>
  <c r="D1974" i="4" s="1"/>
  <c r="D2433" i="4" s="1"/>
  <c r="D2892" i="4" s="1"/>
  <c r="D3351" i="4" s="1"/>
  <c r="B1054" i="4"/>
  <c r="B1513" i="4" s="1"/>
  <c r="B1972" i="4" s="1"/>
  <c r="B2431" i="4" s="1"/>
  <c r="B2890" i="4" s="1"/>
  <c r="B3349" i="4" s="1"/>
  <c r="E1051" i="4"/>
  <c r="E1510" i="4" s="1"/>
  <c r="E1969" i="4" s="1"/>
  <c r="E2428" i="4" s="1"/>
  <c r="E2887" i="4" s="1"/>
  <c r="E3346" i="4" s="1"/>
  <c r="D1050" i="4"/>
  <c r="D1509" i="4" s="1"/>
  <c r="D1968" i="4" s="1"/>
  <c r="D2427" i="4" s="1"/>
  <c r="D2886" i="4" s="1"/>
  <c r="D3345" i="4" s="1"/>
  <c r="B1048" i="4"/>
  <c r="B1507" i="4" s="1"/>
  <c r="B1966" i="4" s="1"/>
  <c r="B2425" i="4" s="1"/>
  <c r="B2884" i="4" s="1"/>
  <c r="B3343" i="4" s="1"/>
  <c r="E1045" i="4"/>
  <c r="E1504" i="4" s="1"/>
  <c r="E1963" i="4" s="1"/>
  <c r="E2422" i="4" s="1"/>
  <c r="E2881" i="4" s="1"/>
  <c r="E3340" i="4" s="1"/>
  <c r="D1044" i="4"/>
  <c r="D1503" i="4" s="1"/>
  <c r="D1962" i="4" s="1"/>
  <c r="D2421" i="4" s="1"/>
  <c r="D2880" i="4" s="1"/>
  <c r="D3339" i="4" s="1"/>
  <c r="B1042" i="4"/>
  <c r="B1501" i="4" s="1"/>
  <c r="B1960" i="4" s="1"/>
  <c r="B2419" i="4" s="1"/>
  <c r="B2878" i="4" s="1"/>
  <c r="B3337" i="4" s="1"/>
  <c r="E1039" i="4"/>
  <c r="E1498" i="4" s="1"/>
  <c r="E1957" i="4" s="1"/>
  <c r="E2416" i="4" s="1"/>
  <c r="E2875" i="4" s="1"/>
  <c r="E3334" i="4" s="1"/>
  <c r="B1037" i="4"/>
  <c r="B1496" i="4" s="1"/>
  <c r="B1955" i="4" s="1"/>
  <c r="B2414" i="4" s="1"/>
  <c r="B2873" i="4" s="1"/>
  <c r="B3332" i="4" s="1"/>
  <c r="D1034" i="4"/>
  <c r="D1493" i="4" s="1"/>
  <c r="D1952" i="4" s="1"/>
  <c r="D2411" i="4" s="1"/>
  <c r="D2870" i="4" s="1"/>
  <c r="D3329" i="4" s="1"/>
  <c r="D1030" i="4"/>
  <c r="D1489" i="4" s="1"/>
  <c r="D1948" i="4" s="1"/>
  <c r="D2407" i="4" s="1"/>
  <c r="D2866" i="4" s="1"/>
  <c r="D3325" i="4" s="1"/>
  <c r="B1028" i="4"/>
  <c r="B1487" i="4" s="1"/>
  <c r="B1946" i="4" s="1"/>
  <c r="B2405" i="4" s="1"/>
  <c r="B2864" i="4" s="1"/>
  <c r="B3323" i="4" s="1"/>
  <c r="E1026" i="4"/>
  <c r="E1485" i="4" s="1"/>
  <c r="E1944" i="4" s="1"/>
  <c r="E2403" i="4" s="1"/>
  <c r="E2862" i="4" s="1"/>
  <c r="E3321" i="4" s="1"/>
  <c r="B1024" i="4"/>
  <c r="B1483" i="4" s="1"/>
  <c r="B1942" i="4" s="1"/>
  <c r="B2401" i="4" s="1"/>
  <c r="B2860" i="4" s="1"/>
  <c r="B3319" i="4" s="1"/>
  <c r="E1021" i="4"/>
  <c r="E1480" i="4" s="1"/>
  <c r="E1939" i="4" s="1"/>
  <c r="E2398" i="4" s="1"/>
  <c r="E2857" i="4" s="1"/>
  <c r="E3316" i="4" s="1"/>
  <c r="D1020" i="4"/>
  <c r="D1479" i="4" s="1"/>
  <c r="D1938" i="4" s="1"/>
  <c r="D2397" i="4" s="1"/>
  <c r="D2856" i="4" s="1"/>
  <c r="D3315" i="4" s="1"/>
  <c r="B1018" i="4"/>
  <c r="B1477" i="4" s="1"/>
  <c r="B1936" i="4" s="1"/>
  <c r="B2395" i="4" s="1"/>
  <c r="B2854" i="4" s="1"/>
  <c r="B3313" i="4" s="1"/>
  <c r="E1015" i="4"/>
  <c r="E1474" i="4" s="1"/>
  <c r="E1933" i="4" s="1"/>
  <c r="E2392" i="4" s="1"/>
  <c r="E2851" i="4" s="1"/>
  <c r="E3310" i="4" s="1"/>
  <c r="D1014" i="4"/>
  <c r="D1473" i="4" s="1"/>
  <c r="D1932" i="4" s="1"/>
  <c r="D2391" i="4" s="1"/>
  <c r="D2850" i="4" s="1"/>
  <c r="D3309" i="4" s="1"/>
  <c r="B1012" i="4"/>
  <c r="B1471" i="4" s="1"/>
  <c r="B1930" i="4" s="1"/>
  <c r="B2389" i="4" s="1"/>
  <c r="B2848" i="4" s="1"/>
  <c r="B3307" i="4" s="1"/>
  <c r="E1009" i="4"/>
  <c r="E1468" i="4" s="1"/>
  <c r="E1927" i="4" s="1"/>
  <c r="E2386" i="4" s="1"/>
  <c r="E2845" i="4" s="1"/>
  <c r="E3304" i="4" s="1"/>
  <c r="D1008" i="4"/>
  <c r="D1467" i="4" s="1"/>
  <c r="D1926" i="4" s="1"/>
  <c r="D2385" i="4" s="1"/>
  <c r="D2844" i="4" s="1"/>
  <c r="D3303" i="4" s="1"/>
  <c r="B1006" i="4"/>
  <c r="B1465" i="4" s="1"/>
  <c r="B1924" i="4" s="1"/>
  <c r="B2383" i="4" s="1"/>
  <c r="B2842" i="4" s="1"/>
  <c r="B3301" i="4" s="1"/>
  <c r="E1002" i="4"/>
  <c r="E1461" i="4" s="1"/>
  <c r="E1920" i="4" s="1"/>
  <c r="E2379" i="4" s="1"/>
  <c r="E2838" i="4" s="1"/>
  <c r="E3297" i="4" s="1"/>
  <c r="D1001" i="4"/>
  <c r="D1460" i="4" s="1"/>
  <c r="D1919" i="4" s="1"/>
  <c r="D2378" i="4" s="1"/>
  <c r="D2837" i="4" s="1"/>
  <c r="D3296" i="4" s="1"/>
  <c r="B999" i="4"/>
  <c r="B1458" i="4" s="1"/>
  <c r="B1917" i="4" s="1"/>
  <c r="B2376" i="4" s="1"/>
  <c r="B2835" i="4" s="1"/>
  <c r="B3294" i="4" s="1"/>
  <c r="E996" i="4"/>
  <c r="E1455" i="4" s="1"/>
  <c r="E1914" i="4" s="1"/>
  <c r="E2373" i="4" s="1"/>
  <c r="E2832" i="4" s="1"/>
  <c r="E3291" i="4" s="1"/>
  <c r="D995" i="4"/>
  <c r="D1454" i="4" s="1"/>
  <c r="D1913" i="4" s="1"/>
  <c r="D2372" i="4" s="1"/>
  <c r="D2831" i="4" s="1"/>
  <c r="D3290" i="4" s="1"/>
  <c r="B993" i="4"/>
  <c r="B1452" i="4" s="1"/>
  <c r="B1911" i="4" s="1"/>
  <c r="B2370" i="4" s="1"/>
  <c r="B2829" i="4" s="1"/>
  <c r="B3288" i="4" s="1"/>
  <c r="E990" i="4"/>
  <c r="E1449" i="4" s="1"/>
  <c r="E1908" i="4" s="1"/>
  <c r="E2367" i="4" s="1"/>
  <c r="E2826" i="4" s="1"/>
  <c r="E3285" i="4" s="1"/>
  <c r="D989" i="4"/>
  <c r="D1448" i="4" s="1"/>
  <c r="D1907" i="4" s="1"/>
  <c r="D2366" i="4" s="1"/>
  <c r="D2825" i="4" s="1"/>
  <c r="D3284" i="4" s="1"/>
  <c r="B987" i="4"/>
  <c r="B1446" i="4" s="1"/>
  <c r="B1905" i="4" s="1"/>
  <c r="B2364" i="4" s="1"/>
  <c r="B2823" i="4" s="1"/>
  <c r="B3282" i="4" s="1"/>
  <c r="E984" i="4"/>
  <c r="E1443" i="4" s="1"/>
  <c r="E1902" i="4" s="1"/>
  <c r="E2361" i="4" s="1"/>
  <c r="E2820" i="4" s="1"/>
  <c r="E3279" i="4" s="1"/>
  <c r="D983" i="4"/>
  <c r="D1442" i="4" s="1"/>
  <c r="D1901" i="4" s="1"/>
  <c r="D2360" i="4" s="1"/>
  <c r="D2819" i="4" s="1"/>
  <c r="D3278" i="4" s="1"/>
  <c r="B981" i="4"/>
  <c r="B1440" i="4" s="1"/>
  <c r="B1899" i="4" s="1"/>
  <c r="B2358" i="4" s="1"/>
  <c r="B2817" i="4" s="1"/>
  <c r="B3276" i="4" s="1"/>
  <c r="E978" i="4"/>
  <c r="E1437" i="4" s="1"/>
  <c r="E1896" i="4" s="1"/>
  <c r="E2355" i="4" s="1"/>
  <c r="E2814" i="4" s="1"/>
  <c r="E3273" i="4" s="1"/>
  <c r="D977" i="4"/>
  <c r="D1436" i="4" s="1"/>
  <c r="D1895" i="4" s="1"/>
  <c r="D2354" i="4" s="1"/>
  <c r="D2813" i="4" s="1"/>
  <c r="D3272" i="4" s="1"/>
  <c r="B975" i="4"/>
  <c r="B1434" i="4" s="1"/>
  <c r="B1893" i="4" s="1"/>
  <c r="B2352" i="4" s="1"/>
  <c r="B2811" i="4" s="1"/>
  <c r="B3270" i="4" s="1"/>
  <c r="E972" i="4"/>
  <c r="E1431" i="4" s="1"/>
  <c r="E1890" i="4" s="1"/>
  <c r="E2349" i="4" s="1"/>
  <c r="E2808" i="4" s="1"/>
  <c r="E3267" i="4" s="1"/>
  <c r="D971" i="4"/>
  <c r="D1430" i="4" s="1"/>
  <c r="D1889" i="4" s="1"/>
  <c r="D2348" i="4" s="1"/>
  <c r="D2807" i="4" s="1"/>
  <c r="D3266" i="4" s="1"/>
  <c r="B969" i="4"/>
  <c r="B1428" i="4" s="1"/>
  <c r="B1887" i="4" s="1"/>
  <c r="B2346" i="4" s="1"/>
  <c r="B2805" i="4" s="1"/>
  <c r="B3264" i="4" s="1"/>
  <c r="E966" i="4"/>
  <c r="E1425" i="4" s="1"/>
  <c r="E1884" i="4" s="1"/>
  <c r="E2343" i="4" s="1"/>
  <c r="E2802" i="4" s="1"/>
  <c r="E3261" i="4" s="1"/>
  <c r="D965" i="4"/>
  <c r="D1424" i="4" s="1"/>
  <c r="D1883" i="4" s="1"/>
  <c r="D2342" i="4" s="1"/>
  <c r="D2801" i="4" s="1"/>
  <c r="D3260" i="4" s="1"/>
  <c r="B963" i="4"/>
  <c r="B1422" i="4" s="1"/>
  <c r="B1881" i="4" s="1"/>
  <c r="B2340" i="4" s="1"/>
  <c r="B2799" i="4" s="1"/>
  <c r="B3258" i="4" s="1"/>
  <c r="E960" i="4"/>
  <c r="E1419" i="4" s="1"/>
  <c r="E1878" i="4" s="1"/>
  <c r="E2337" i="4" s="1"/>
  <c r="E2796" i="4" s="1"/>
  <c r="E3255" i="4" s="1"/>
  <c r="D959" i="4"/>
  <c r="D1418" i="4" s="1"/>
  <c r="D1877" i="4" s="1"/>
  <c r="D2336" i="4" s="1"/>
  <c r="D2795" i="4" s="1"/>
  <c r="D3254" i="4" s="1"/>
  <c r="B957" i="4"/>
  <c r="B1416" i="4" s="1"/>
  <c r="B1875" i="4" s="1"/>
  <c r="B2334" i="4" s="1"/>
  <c r="B2793" i="4" s="1"/>
  <c r="B3252" i="4" s="1"/>
  <c r="E954" i="4"/>
  <c r="E1413" i="4" s="1"/>
  <c r="E1872" i="4" s="1"/>
  <c r="E2331" i="4" s="1"/>
  <c r="E2790" i="4" s="1"/>
  <c r="E3249" i="4" s="1"/>
  <c r="D953" i="4"/>
  <c r="D1412" i="4" s="1"/>
  <c r="D1871" i="4" s="1"/>
  <c r="D2330" i="4" s="1"/>
  <c r="D2789" i="4" s="1"/>
  <c r="D3248" i="4" s="1"/>
  <c r="B951" i="4"/>
  <c r="B1410" i="4" s="1"/>
  <c r="B1869" i="4" s="1"/>
  <c r="B2328" i="4" s="1"/>
  <c r="B2787" i="4" s="1"/>
  <c r="B3246" i="4" s="1"/>
  <c r="E948" i="4"/>
  <c r="E1407" i="4" s="1"/>
  <c r="E1866" i="4" s="1"/>
  <c r="E2325" i="4" s="1"/>
  <c r="E2784" i="4" s="1"/>
  <c r="E3243" i="4" s="1"/>
  <c r="D947" i="4"/>
  <c r="D1406" i="4" s="1"/>
  <c r="D1865" i="4" s="1"/>
  <c r="D2324" i="4" s="1"/>
  <c r="D2783" i="4" s="1"/>
  <c r="D3242" i="4" s="1"/>
  <c r="B945" i="4"/>
  <c r="B1404" i="4" s="1"/>
  <c r="B1863" i="4" s="1"/>
  <c r="B2322" i="4" s="1"/>
  <c r="B2781" i="4" s="1"/>
  <c r="B3240" i="4" s="1"/>
  <c r="D942" i="4"/>
  <c r="D1401" i="4" s="1"/>
  <c r="D1860" i="4" s="1"/>
  <c r="D2319" i="4" s="1"/>
  <c r="D2778" i="4" s="1"/>
  <c r="D3237" i="4" s="1"/>
  <c r="B940" i="4"/>
  <c r="B1399" i="4" s="1"/>
  <c r="B1858" i="4" s="1"/>
  <c r="B2317" i="4" s="1"/>
  <c r="B2776" i="4" s="1"/>
  <c r="B3235" i="4" s="1"/>
  <c r="E938" i="4"/>
  <c r="E1397" i="4" s="1"/>
  <c r="E1856" i="4" s="1"/>
  <c r="E2315" i="4" s="1"/>
  <c r="E2774" i="4" s="1"/>
  <c r="E3233" i="4" s="1"/>
  <c r="D937" i="4"/>
  <c r="D1396" i="4" s="1"/>
  <c r="D1855" i="4" s="1"/>
  <c r="D2314" i="4" s="1"/>
  <c r="D2773" i="4" s="1"/>
  <c r="D3232" i="4" s="1"/>
  <c r="B935" i="4"/>
  <c r="B1394" i="4" s="1"/>
  <c r="B1853" i="4" s="1"/>
  <c r="B2312" i="4" s="1"/>
  <c r="B2771" i="4" s="1"/>
  <c r="B3230" i="4" s="1"/>
  <c r="D932" i="4"/>
  <c r="D1391" i="4" s="1"/>
  <c r="D1850" i="4" s="1"/>
  <c r="D2309" i="4" s="1"/>
  <c r="D2768" i="4" s="1"/>
  <c r="D3227" i="4" s="1"/>
  <c r="B930" i="4"/>
  <c r="B1389" i="4" s="1"/>
  <c r="B1848" i="4" s="1"/>
  <c r="B2307" i="4" s="1"/>
  <c r="B2766" i="4" s="1"/>
  <c r="B3225" i="4" s="1"/>
  <c r="C1185" i="4"/>
  <c r="C1644" i="4" s="1"/>
  <c r="C2103" i="4" s="1"/>
  <c r="C2562" i="4" s="1"/>
  <c r="C3021" i="4" s="1"/>
  <c r="C3480" i="4" s="1"/>
  <c r="D1219" i="4"/>
  <c r="C1191" i="4"/>
  <c r="C1650" i="4" s="1"/>
  <c r="C2109" i="4" s="1"/>
  <c r="C2568" i="4" s="1"/>
  <c r="C3027" i="4" s="1"/>
  <c r="C3486" i="4" s="1"/>
  <c r="B1190" i="4"/>
  <c r="B1649" i="4" s="1"/>
  <c r="B2108" i="4" s="1"/>
  <c r="B2567" i="4" s="1"/>
  <c r="B3026" i="4" s="1"/>
  <c r="B3485" i="4" s="1"/>
  <c r="B1184" i="4"/>
  <c r="B1643" i="4" s="1"/>
  <c r="B2102" i="4" s="1"/>
  <c r="B2561" i="4" s="1"/>
  <c r="B3020" i="4" s="1"/>
  <c r="B3479" i="4" s="1"/>
  <c r="D1162" i="4"/>
  <c r="D1621" i="4" s="1"/>
  <c r="D2080" i="4" s="1"/>
  <c r="D2539" i="4" s="1"/>
  <c r="D2998" i="4" s="1"/>
  <c r="D3457" i="4" s="1"/>
  <c r="E1220" i="4"/>
  <c r="E1217" i="4"/>
  <c r="B1207" i="4"/>
  <c r="B1191" i="4"/>
  <c r="B1650" i="4" s="1"/>
  <c r="B2109" i="4" s="1"/>
  <c r="B2568" i="4" s="1"/>
  <c r="B3027" i="4" s="1"/>
  <c r="B3486" i="4" s="1"/>
  <c r="A1188" i="4"/>
  <c r="A1647" i="4" s="1"/>
  <c r="A2106" i="4" s="1"/>
  <c r="A2565" i="4" s="1"/>
  <c r="A3024" i="4" s="1"/>
  <c r="A3483" i="4" s="1"/>
  <c r="A1184" i="4"/>
  <c r="A1643" i="4" s="1"/>
  <c r="A2102" i="4" s="1"/>
  <c r="A2561" i="4" s="1"/>
  <c r="A3020" i="4" s="1"/>
  <c r="A3479" i="4" s="1"/>
  <c r="B1182" i="4"/>
  <c r="B1641" i="4" s="1"/>
  <c r="B2100" i="4" s="1"/>
  <c r="B2559" i="4" s="1"/>
  <c r="B3018" i="4" s="1"/>
  <c r="B3477" i="4" s="1"/>
  <c r="E1158" i="4"/>
  <c r="E1617" i="4" s="1"/>
  <c r="E2076" i="4" s="1"/>
  <c r="E2535" i="4" s="1"/>
  <c r="E2994" i="4" s="1"/>
  <c r="E3453" i="4" s="1"/>
  <c r="B1220" i="4"/>
  <c r="E1218" i="4"/>
  <c r="B1217" i="4"/>
  <c r="E1215" i="4"/>
  <c r="B1214" i="4"/>
  <c r="E1212" i="4"/>
  <c r="B1211" i="4"/>
  <c r="E1209" i="4"/>
  <c r="B1208" i="4"/>
  <c r="E1206" i="4"/>
  <c r="E1190" i="4"/>
  <c r="E1649" i="4" s="1"/>
  <c r="E2108" i="4" s="1"/>
  <c r="E2567" i="4" s="1"/>
  <c r="E3026" i="4" s="1"/>
  <c r="E3485" i="4" s="1"/>
  <c r="B1189" i="4"/>
  <c r="B1648" i="4" s="1"/>
  <c r="B2107" i="4" s="1"/>
  <c r="B2566" i="4" s="1"/>
  <c r="B3025" i="4" s="1"/>
  <c r="B3484" i="4" s="1"/>
  <c r="B1187" i="4"/>
  <c r="B1646" i="4" s="1"/>
  <c r="B2105" i="4" s="1"/>
  <c r="B2564" i="4" s="1"/>
  <c r="B3023" i="4" s="1"/>
  <c r="B3482" i="4" s="1"/>
  <c r="A1185" i="4"/>
  <c r="A1644" i="4" s="1"/>
  <c r="A2103" i="4" s="1"/>
  <c r="A2562" i="4" s="1"/>
  <c r="A3021" i="4" s="1"/>
  <c r="A3480" i="4" s="1"/>
  <c r="C1183" i="4"/>
  <c r="C1642" i="4" s="1"/>
  <c r="C2101" i="4" s="1"/>
  <c r="C2560" i="4" s="1"/>
  <c r="C3019" i="4" s="1"/>
  <c r="C3478" i="4" s="1"/>
  <c r="C1180" i="4"/>
  <c r="C1639" i="4" s="1"/>
  <c r="C2098" i="4" s="1"/>
  <c r="C2557" i="4" s="1"/>
  <c r="C3016" i="4" s="1"/>
  <c r="C3475" i="4" s="1"/>
  <c r="B1168" i="4"/>
  <c r="B1627" i="4" s="1"/>
  <c r="B2086" i="4" s="1"/>
  <c r="B2545" i="4" s="1"/>
  <c r="B3004" i="4" s="1"/>
  <c r="B3463" i="4" s="1"/>
  <c r="E1165" i="4"/>
  <c r="E1624" i="4" s="1"/>
  <c r="E2083" i="4" s="1"/>
  <c r="E2542" i="4" s="1"/>
  <c r="E3001" i="4" s="1"/>
  <c r="E3460" i="4" s="1"/>
  <c r="D1164" i="4"/>
  <c r="D1623" i="4" s="1"/>
  <c r="D2082" i="4" s="1"/>
  <c r="D2541" i="4" s="1"/>
  <c r="D3000" i="4" s="1"/>
  <c r="D3459" i="4" s="1"/>
  <c r="A1162" i="4"/>
  <c r="A1621" i="4" s="1"/>
  <c r="A2080" i="4" s="1"/>
  <c r="A2539" i="4" s="1"/>
  <c r="A2998" i="4" s="1"/>
  <c r="A3457" i="4" s="1"/>
  <c r="E1160" i="4"/>
  <c r="E1619" i="4" s="1"/>
  <c r="E2078" i="4" s="1"/>
  <c r="E2537" i="4" s="1"/>
  <c r="E2996" i="4" s="1"/>
  <c r="E3455" i="4" s="1"/>
  <c r="D1159" i="4"/>
  <c r="D1618" i="4" s="1"/>
  <c r="D2077" i="4" s="1"/>
  <c r="D2536" i="4" s="1"/>
  <c r="D2995" i="4" s="1"/>
  <c r="D3454" i="4" s="1"/>
  <c r="A1157" i="4"/>
  <c r="A1616" i="4" s="1"/>
  <c r="A2075" i="4" s="1"/>
  <c r="A2534" i="4" s="1"/>
  <c r="A2993" i="4" s="1"/>
  <c r="A3452" i="4" s="1"/>
  <c r="D1155" i="4"/>
  <c r="D1614" i="4" s="1"/>
  <c r="D2073" i="4" s="1"/>
  <c r="D2532" i="4" s="1"/>
  <c r="D2991" i="4" s="1"/>
  <c r="D3450" i="4" s="1"/>
  <c r="B1153" i="4"/>
  <c r="B1612" i="4" s="1"/>
  <c r="B2071" i="4" s="1"/>
  <c r="B2530" i="4" s="1"/>
  <c r="B2989" i="4" s="1"/>
  <c r="B3448" i="4" s="1"/>
  <c r="D1150" i="4"/>
  <c r="D1609" i="4" s="1"/>
  <c r="D2068" i="4" s="1"/>
  <c r="D2527" i="4" s="1"/>
  <c r="D2986" i="4" s="1"/>
  <c r="D3445" i="4" s="1"/>
  <c r="B1148" i="4"/>
  <c r="B1607" i="4" s="1"/>
  <c r="B2066" i="4" s="1"/>
  <c r="B2525" i="4" s="1"/>
  <c r="B2984" i="4" s="1"/>
  <c r="B3443" i="4" s="1"/>
  <c r="E1145" i="4"/>
  <c r="E1604" i="4" s="1"/>
  <c r="E2063" i="4" s="1"/>
  <c r="E2522" i="4" s="1"/>
  <c r="E2981" i="4" s="1"/>
  <c r="E3440" i="4" s="1"/>
  <c r="A1143" i="4"/>
  <c r="A1602" i="4" s="1"/>
  <c r="A2061" i="4" s="1"/>
  <c r="A2520" i="4" s="1"/>
  <c r="A2979" i="4" s="1"/>
  <c r="A3438" i="4" s="1"/>
  <c r="D1141" i="4"/>
  <c r="D1600" i="4" s="1"/>
  <c r="D2059" i="4" s="1"/>
  <c r="D2518" i="4" s="1"/>
  <c r="D2977" i="4" s="1"/>
  <c r="D3436" i="4" s="1"/>
  <c r="A1139" i="4"/>
  <c r="A1598" i="4" s="1"/>
  <c r="A2057" i="4" s="1"/>
  <c r="A2516" i="4" s="1"/>
  <c r="A2975" i="4" s="1"/>
  <c r="A3434" i="4" s="1"/>
  <c r="D1137" i="4"/>
  <c r="D1596" i="4" s="1"/>
  <c r="D2055" i="4" s="1"/>
  <c r="D2514" i="4" s="1"/>
  <c r="D2973" i="4" s="1"/>
  <c r="D3432" i="4" s="1"/>
  <c r="B1135" i="4"/>
  <c r="B1594" i="4" s="1"/>
  <c r="B2053" i="4" s="1"/>
  <c r="B2512" i="4" s="1"/>
  <c r="B2971" i="4" s="1"/>
  <c r="B3430" i="4" s="1"/>
  <c r="D1133" i="4"/>
  <c r="D1592" i="4" s="1"/>
  <c r="D2051" i="4" s="1"/>
  <c r="D2510" i="4" s="1"/>
  <c r="D2969" i="4" s="1"/>
  <c r="D3428" i="4" s="1"/>
  <c r="B1132" i="4"/>
  <c r="B1591" i="4" s="1"/>
  <c r="B2050" i="4" s="1"/>
  <c r="B2509" i="4" s="1"/>
  <c r="B2968" i="4" s="1"/>
  <c r="B3427" i="4" s="1"/>
  <c r="B1128" i="4"/>
  <c r="B1587" i="4" s="1"/>
  <c r="B2046" i="4" s="1"/>
  <c r="B2505" i="4" s="1"/>
  <c r="B2964" i="4" s="1"/>
  <c r="B3423" i="4" s="1"/>
  <c r="D1125" i="4"/>
  <c r="D1584" i="4" s="1"/>
  <c r="D2043" i="4" s="1"/>
  <c r="D2502" i="4" s="1"/>
  <c r="D2961" i="4" s="1"/>
  <c r="D3420" i="4" s="1"/>
  <c r="B1124" i="4"/>
  <c r="B1583" i="4" s="1"/>
  <c r="B2042" i="4" s="1"/>
  <c r="B2501" i="4" s="1"/>
  <c r="B2960" i="4" s="1"/>
  <c r="B3419" i="4" s="1"/>
  <c r="D1122" i="4"/>
  <c r="D1581" i="4" s="1"/>
  <c r="D2040" i="4" s="1"/>
  <c r="D2499" i="4" s="1"/>
  <c r="D2958" i="4" s="1"/>
  <c r="D3417" i="4" s="1"/>
  <c r="B1120" i="4"/>
  <c r="B1579" i="4" s="1"/>
  <c r="B2038" i="4" s="1"/>
  <c r="B2497" i="4" s="1"/>
  <c r="B2956" i="4" s="1"/>
  <c r="B3415" i="4" s="1"/>
  <c r="E1118" i="4"/>
  <c r="E1577" i="4" s="1"/>
  <c r="E2036" i="4" s="1"/>
  <c r="E2495" i="4" s="1"/>
  <c r="E2954" i="4" s="1"/>
  <c r="E3413" i="4" s="1"/>
  <c r="D1117" i="4"/>
  <c r="D1576" i="4" s="1"/>
  <c r="D2035" i="4" s="1"/>
  <c r="D2494" i="4" s="1"/>
  <c r="D2953" i="4" s="1"/>
  <c r="D3412" i="4" s="1"/>
  <c r="B1116" i="4"/>
  <c r="B1575" i="4" s="1"/>
  <c r="B2034" i="4" s="1"/>
  <c r="B2493" i="4" s="1"/>
  <c r="B2952" i="4" s="1"/>
  <c r="B3411" i="4" s="1"/>
  <c r="D1113" i="4"/>
  <c r="D1572" i="4" s="1"/>
  <c r="D2031" i="4" s="1"/>
  <c r="D2490" i="4" s="1"/>
  <c r="D2949" i="4" s="1"/>
  <c r="D3408" i="4" s="1"/>
  <c r="B1111" i="4"/>
  <c r="B1570" i="4" s="1"/>
  <c r="B2029" i="4" s="1"/>
  <c r="B2488" i="4" s="1"/>
  <c r="B2947" i="4" s="1"/>
  <c r="B3406" i="4" s="1"/>
  <c r="E1108" i="4"/>
  <c r="E1567" i="4" s="1"/>
  <c r="E2026" i="4" s="1"/>
  <c r="E2485" i="4" s="1"/>
  <c r="E2944" i="4" s="1"/>
  <c r="E3403" i="4" s="1"/>
  <c r="D1107" i="4"/>
  <c r="D1566" i="4" s="1"/>
  <c r="D2025" i="4" s="1"/>
  <c r="D2484" i="4" s="1"/>
  <c r="D2943" i="4" s="1"/>
  <c r="D3402" i="4" s="1"/>
  <c r="B1105" i="4"/>
  <c r="B1564" i="4" s="1"/>
  <c r="B2023" i="4" s="1"/>
  <c r="B2482" i="4" s="1"/>
  <c r="B2941" i="4" s="1"/>
  <c r="B3400" i="4" s="1"/>
  <c r="D1102" i="4"/>
  <c r="D1561" i="4" s="1"/>
  <c r="D2020" i="4" s="1"/>
  <c r="D2479" i="4" s="1"/>
  <c r="D2938" i="4" s="1"/>
  <c r="D3397" i="4" s="1"/>
  <c r="B1096" i="4"/>
  <c r="B1555" i="4" s="1"/>
  <c r="B2014" i="4" s="1"/>
  <c r="B2473" i="4" s="1"/>
  <c r="B2932" i="4" s="1"/>
  <c r="B3391" i="4" s="1"/>
  <c r="E1093" i="4"/>
  <c r="E1552" i="4" s="1"/>
  <c r="E2011" i="4" s="1"/>
  <c r="E2470" i="4" s="1"/>
  <c r="E2929" i="4" s="1"/>
  <c r="E3388" i="4" s="1"/>
  <c r="D1092" i="4"/>
  <c r="D1551" i="4" s="1"/>
  <c r="D2010" i="4" s="1"/>
  <c r="D2469" i="4" s="1"/>
  <c r="D2928" i="4" s="1"/>
  <c r="D3387" i="4" s="1"/>
  <c r="B1090" i="4"/>
  <c r="B1549" i="4" s="1"/>
  <c r="B2008" i="4" s="1"/>
  <c r="B2467" i="4" s="1"/>
  <c r="B2926" i="4" s="1"/>
  <c r="B3385" i="4" s="1"/>
  <c r="E1087" i="4"/>
  <c r="E1546" i="4" s="1"/>
  <c r="E2005" i="4" s="1"/>
  <c r="E2464" i="4" s="1"/>
  <c r="E2923" i="4" s="1"/>
  <c r="E3382" i="4" s="1"/>
  <c r="D1086" i="4"/>
  <c r="D1545" i="4" s="1"/>
  <c r="D2004" i="4" s="1"/>
  <c r="D2463" i="4" s="1"/>
  <c r="D2922" i="4" s="1"/>
  <c r="D3381" i="4" s="1"/>
  <c r="A1084" i="4"/>
  <c r="A1543" i="4" s="1"/>
  <c r="A2002" i="4" s="1"/>
  <c r="A2461" i="4" s="1"/>
  <c r="A2920" i="4" s="1"/>
  <c r="A3379" i="4" s="1"/>
  <c r="D1082" i="4"/>
  <c r="D1541" i="4" s="1"/>
  <c r="D2000" i="4" s="1"/>
  <c r="D2459" i="4" s="1"/>
  <c r="D2918" i="4" s="1"/>
  <c r="D3377" i="4" s="1"/>
  <c r="E1081" i="4"/>
  <c r="E1540" i="4" s="1"/>
  <c r="E1999" i="4" s="1"/>
  <c r="E2458" i="4" s="1"/>
  <c r="E2917" i="4" s="1"/>
  <c r="E3376" i="4" s="1"/>
  <c r="B1079" i="4"/>
  <c r="B1538" i="4" s="1"/>
  <c r="B1997" i="4" s="1"/>
  <c r="B2456" i="4" s="1"/>
  <c r="B2915" i="4" s="1"/>
  <c r="B3374" i="4" s="1"/>
  <c r="E1076" i="4"/>
  <c r="E1535" i="4" s="1"/>
  <c r="E1994" i="4" s="1"/>
  <c r="E2453" i="4" s="1"/>
  <c r="E2912" i="4" s="1"/>
  <c r="E3371" i="4" s="1"/>
  <c r="D1075" i="4"/>
  <c r="D1534" i="4" s="1"/>
  <c r="D1993" i="4" s="1"/>
  <c r="D2452" i="4" s="1"/>
  <c r="D2911" i="4" s="1"/>
  <c r="D3370" i="4" s="1"/>
  <c r="B1073" i="4"/>
  <c r="B1532" i="4" s="1"/>
  <c r="B1991" i="4" s="1"/>
  <c r="B2450" i="4" s="1"/>
  <c r="B2909" i="4" s="1"/>
  <c r="B3368" i="4" s="1"/>
  <c r="E1070" i="4"/>
  <c r="E1529" i="4" s="1"/>
  <c r="E1988" i="4" s="1"/>
  <c r="E2447" i="4" s="1"/>
  <c r="E2906" i="4" s="1"/>
  <c r="E3365" i="4" s="1"/>
  <c r="D1069" i="4"/>
  <c r="D1528" i="4" s="1"/>
  <c r="D1987" i="4" s="1"/>
  <c r="D2446" i="4" s="1"/>
  <c r="D2905" i="4" s="1"/>
  <c r="D3364" i="4" s="1"/>
  <c r="B1067" i="4"/>
  <c r="B1526" i="4" s="1"/>
  <c r="B1985" i="4" s="1"/>
  <c r="B2444" i="4" s="1"/>
  <c r="B2903" i="4" s="1"/>
  <c r="B3362" i="4" s="1"/>
  <c r="E1064" i="4"/>
  <c r="E1523" i="4" s="1"/>
  <c r="E1982" i="4" s="1"/>
  <c r="E2441" i="4" s="1"/>
  <c r="E2900" i="4" s="1"/>
  <c r="E3359" i="4" s="1"/>
  <c r="D1063" i="4"/>
  <c r="D1522" i="4" s="1"/>
  <c r="D1981" i="4" s="1"/>
  <c r="D2440" i="4" s="1"/>
  <c r="D2899" i="4" s="1"/>
  <c r="D3358" i="4" s="1"/>
  <c r="B1061" i="4"/>
  <c r="B1520" i="4" s="1"/>
  <c r="B1979" i="4" s="1"/>
  <c r="B2438" i="4" s="1"/>
  <c r="B2897" i="4" s="1"/>
  <c r="B3356" i="4" s="1"/>
  <c r="E1058" i="4"/>
  <c r="E1517" i="4" s="1"/>
  <c r="E1976" i="4" s="1"/>
  <c r="E2435" i="4" s="1"/>
  <c r="E2894" i="4" s="1"/>
  <c r="E3353" i="4" s="1"/>
  <c r="D1057" i="4"/>
  <c r="D1516" i="4" s="1"/>
  <c r="D1975" i="4" s="1"/>
  <c r="D2434" i="4" s="1"/>
  <c r="D2893" i="4" s="1"/>
  <c r="D3352" i="4" s="1"/>
  <c r="B1055" i="4"/>
  <c r="B1514" i="4" s="1"/>
  <c r="B1973" i="4" s="1"/>
  <c r="B2432" i="4" s="1"/>
  <c r="B2891" i="4" s="1"/>
  <c r="B3350" i="4" s="1"/>
  <c r="E1052" i="4"/>
  <c r="E1511" i="4" s="1"/>
  <c r="E1970" i="4" s="1"/>
  <c r="E2429" i="4" s="1"/>
  <c r="E2888" i="4" s="1"/>
  <c r="E3347" i="4" s="1"/>
  <c r="D1051" i="4"/>
  <c r="D1510" i="4" s="1"/>
  <c r="D1969" i="4" s="1"/>
  <c r="D2428" i="4" s="1"/>
  <c r="D2887" i="4" s="1"/>
  <c r="D3346" i="4" s="1"/>
  <c r="B1049" i="4"/>
  <c r="B1508" i="4" s="1"/>
  <c r="B1967" i="4" s="1"/>
  <c r="B2426" i="4" s="1"/>
  <c r="B2885" i="4" s="1"/>
  <c r="B3344" i="4" s="1"/>
  <c r="E1046" i="4"/>
  <c r="E1505" i="4" s="1"/>
  <c r="E1964" i="4" s="1"/>
  <c r="E2423" i="4" s="1"/>
  <c r="E2882" i="4" s="1"/>
  <c r="E3341" i="4" s="1"/>
  <c r="D1045" i="4"/>
  <c r="D1504" i="4" s="1"/>
  <c r="D1963" i="4" s="1"/>
  <c r="D2422" i="4" s="1"/>
  <c r="D2881" i="4" s="1"/>
  <c r="D3340" i="4" s="1"/>
  <c r="B1043" i="4"/>
  <c r="B1502" i="4" s="1"/>
  <c r="B1961" i="4" s="1"/>
  <c r="B2420" i="4" s="1"/>
  <c r="B2879" i="4" s="1"/>
  <c r="B3338" i="4" s="1"/>
  <c r="E1040" i="4"/>
  <c r="E1499" i="4" s="1"/>
  <c r="E1958" i="4" s="1"/>
  <c r="E2417" i="4" s="1"/>
  <c r="E2876" i="4" s="1"/>
  <c r="E3335" i="4" s="1"/>
  <c r="D1039" i="4"/>
  <c r="D1498" i="4" s="1"/>
  <c r="D1957" i="4" s="1"/>
  <c r="D2416" i="4" s="1"/>
  <c r="D2875" i="4" s="1"/>
  <c r="D3334" i="4" s="1"/>
  <c r="B1038" i="4"/>
  <c r="B1497" i="4" s="1"/>
  <c r="B1956" i="4" s="1"/>
  <c r="B2415" i="4" s="1"/>
  <c r="B2874" i="4" s="1"/>
  <c r="B3333" i="4" s="1"/>
  <c r="D1035" i="4"/>
  <c r="D1494" i="4" s="1"/>
  <c r="D1953" i="4" s="1"/>
  <c r="D2412" i="4" s="1"/>
  <c r="D2871" i="4" s="1"/>
  <c r="D3330" i="4" s="1"/>
  <c r="B1033" i="4"/>
  <c r="B1492" i="4" s="1"/>
  <c r="B1951" i="4" s="1"/>
  <c r="B2410" i="4" s="1"/>
  <c r="B2869" i="4" s="1"/>
  <c r="B3328" i="4" s="1"/>
  <c r="E1031" i="4"/>
  <c r="E1490" i="4" s="1"/>
  <c r="E1949" i="4" s="1"/>
  <c r="E2408" i="4" s="1"/>
  <c r="E2867" i="4" s="1"/>
  <c r="E3326" i="4" s="1"/>
  <c r="B1029" i="4"/>
  <c r="B1488" i="4" s="1"/>
  <c r="B1947" i="4" s="1"/>
  <c r="B2406" i="4" s="1"/>
  <c r="B2865" i="4" s="1"/>
  <c r="B3324" i="4" s="1"/>
  <c r="D1026" i="4"/>
  <c r="D1485" i="4" s="1"/>
  <c r="D1944" i="4" s="1"/>
  <c r="D2403" i="4" s="1"/>
  <c r="D2862" i="4" s="1"/>
  <c r="D3321" i="4" s="1"/>
  <c r="B1025" i="4"/>
  <c r="B1484" i="4" s="1"/>
  <c r="B1943" i="4" s="1"/>
  <c r="B2402" i="4" s="1"/>
  <c r="B2861" i="4" s="1"/>
  <c r="B3320" i="4" s="1"/>
  <c r="A1024" i="4"/>
  <c r="A1483" i="4" s="1"/>
  <c r="A1942" i="4" s="1"/>
  <c r="A2401" i="4" s="1"/>
  <c r="A2860" i="4" s="1"/>
  <c r="A3319" i="4" s="1"/>
  <c r="E1022" i="4"/>
  <c r="E1481" i="4" s="1"/>
  <c r="E1940" i="4" s="1"/>
  <c r="E2399" i="4" s="1"/>
  <c r="E2858" i="4" s="1"/>
  <c r="E3317" i="4" s="1"/>
  <c r="D1021" i="4"/>
  <c r="D1480" i="4" s="1"/>
  <c r="D1939" i="4" s="1"/>
  <c r="D2398" i="4" s="1"/>
  <c r="D2857" i="4" s="1"/>
  <c r="D3316" i="4" s="1"/>
  <c r="B1019" i="4"/>
  <c r="B1478" i="4" s="1"/>
  <c r="B1937" i="4" s="1"/>
  <c r="B2396" i="4" s="1"/>
  <c r="B2855" i="4" s="1"/>
  <c r="B3314" i="4" s="1"/>
  <c r="E1016" i="4"/>
  <c r="E1475" i="4" s="1"/>
  <c r="E1934" i="4" s="1"/>
  <c r="E2393" i="4" s="1"/>
  <c r="E2852" i="4" s="1"/>
  <c r="E3311" i="4" s="1"/>
  <c r="D1015" i="4"/>
  <c r="D1474" i="4" s="1"/>
  <c r="D1933" i="4" s="1"/>
  <c r="D2392" i="4" s="1"/>
  <c r="D2851" i="4" s="1"/>
  <c r="D3310" i="4" s="1"/>
  <c r="B1013" i="4"/>
  <c r="B1472" i="4" s="1"/>
  <c r="B1931" i="4" s="1"/>
  <c r="B2390" i="4" s="1"/>
  <c r="B2849" i="4" s="1"/>
  <c r="B3308" i="4" s="1"/>
  <c r="E1010" i="4"/>
  <c r="E1469" i="4" s="1"/>
  <c r="E1928" i="4" s="1"/>
  <c r="E2387" i="4" s="1"/>
  <c r="E2846" i="4" s="1"/>
  <c r="E3305" i="4" s="1"/>
  <c r="D1009" i="4"/>
  <c r="D1468" i="4" s="1"/>
  <c r="D1927" i="4" s="1"/>
  <c r="D2386" i="4" s="1"/>
  <c r="D2845" i="4" s="1"/>
  <c r="D3304" i="4" s="1"/>
  <c r="B1007" i="4"/>
  <c r="B1466" i="4" s="1"/>
  <c r="B1925" i="4" s="1"/>
  <c r="B2384" i="4" s="1"/>
  <c r="B2843" i="4" s="1"/>
  <c r="B3302" i="4" s="1"/>
  <c r="E1003" i="4"/>
  <c r="E1462" i="4" s="1"/>
  <c r="E1921" i="4" s="1"/>
  <c r="E2380" i="4" s="1"/>
  <c r="E2839" i="4" s="1"/>
  <c r="E3298" i="4" s="1"/>
  <c r="D1002" i="4"/>
  <c r="D1461" i="4" s="1"/>
  <c r="D1920" i="4" s="1"/>
  <c r="D2379" i="4" s="1"/>
  <c r="D2838" i="4" s="1"/>
  <c r="D3297" i="4" s="1"/>
  <c r="B1000" i="4"/>
  <c r="B1459" i="4" s="1"/>
  <c r="B1918" i="4" s="1"/>
  <c r="B2377" i="4" s="1"/>
  <c r="B2836" i="4" s="1"/>
  <c r="B3295" i="4" s="1"/>
  <c r="E997" i="4"/>
  <c r="E1456" i="4" s="1"/>
  <c r="E1915" i="4" s="1"/>
  <c r="E2374" i="4" s="1"/>
  <c r="E2833" i="4" s="1"/>
  <c r="E3292" i="4" s="1"/>
  <c r="D996" i="4"/>
  <c r="D1455" i="4" s="1"/>
  <c r="D1914" i="4" s="1"/>
  <c r="D2373" i="4" s="1"/>
  <c r="D2832" i="4" s="1"/>
  <c r="D3291" i="4" s="1"/>
  <c r="B994" i="4"/>
  <c r="B1453" i="4" s="1"/>
  <c r="B1912" i="4" s="1"/>
  <c r="B2371" i="4" s="1"/>
  <c r="B2830" i="4" s="1"/>
  <c r="B3289" i="4" s="1"/>
  <c r="E991" i="4"/>
  <c r="E1450" i="4" s="1"/>
  <c r="E1909" i="4" s="1"/>
  <c r="E2368" i="4" s="1"/>
  <c r="E2827" i="4" s="1"/>
  <c r="E3286" i="4" s="1"/>
  <c r="D990" i="4"/>
  <c r="D1449" i="4" s="1"/>
  <c r="D1908" i="4" s="1"/>
  <c r="D2367" i="4" s="1"/>
  <c r="D2826" i="4" s="1"/>
  <c r="D3285" i="4" s="1"/>
  <c r="B988" i="4"/>
  <c r="B1447" i="4" s="1"/>
  <c r="B1906" i="4" s="1"/>
  <c r="B2365" i="4" s="1"/>
  <c r="B2824" i="4" s="1"/>
  <c r="B3283" i="4" s="1"/>
  <c r="E985" i="4"/>
  <c r="E1444" i="4" s="1"/>
  <c r="E1903" i="4" s="1"/>
  <c r="E2362" i="4" s="1"/>
  <c r="E2821" i="4" s="1"/>
  <c r="E3280" i="4" s="1"/>
  <c r="D984" i="4"/>
  <c r="D1443" i="4" s="1"/>
  <c r="D1902" i="4" s="1"/>
  <c r="D2361" i="4" s="1"/>
  <c r="D2820" i="4" s="1"/>
  <c r="D3279" i="4" s="1"/>
  <c r="B982" i="4"/>
  <c r="B1441" i="4" s="1"/>
  <c r="B1900" i="4" s="1"/>
  <c r="B2359" i="4" s="1"/>
  <c r="B2818" i="4" s="1"/>
  <c r="B3277" i="4" s="1"/>
  <c r="E979" i="4"/>
  <c r="E1438" i="4" s="1"/>
  <c r="E1897" i="4" s="1"/>
  <c r="E2356" i="4" s="1"/>
  <c r="E2815" i="4" s="1"/>
  <c r="E3274" i="4" s="1"/>
  <c r="D978" i="4"/>
  <c r="D1437" i="4" s="1"/>
  <c r="D1896" i="4" s="1"/>
  <c r="D2355" i="4" s="1"/>
  <c r="D2814" i="4" s="1"/>
  <c r="D3273" i="4" s="1"/>
  <c r="B976" i="4"/>
  <c r="B1435" i="4" s="1"/>
  <c r="B1894" i="4" s="1"/>
  <c r="B2353" i="4" s="1"/>
  <c r="B2812" i="4" s="1"/>
  <c r="B3271" i="4" s="1"/>
  <c r="E973" i="4"/>
  <c r="E1432" i="4" s="1"/>
  <c r="E1891" i="4" s="1"/>
  <c r="E2350" i="4" s="1"/>
  <c r="E2809" i="4" s="1"/>
  <c r="E3268" i="4" s="1"/>
  <c r="D972" i="4"/>
  <c r="D1431" i="4" s="1"/>
  <c r="D1890" i="4" s="1"/>
  <c r="D2349" i="4" s="1"/>
  <c r="D2808" i="4" s="1"/>
  <c r="D3267" i="4" s="1"/>
  <c r="B970" i="4"/>
  <c r="B1429" i="4" s="1"/>
  <c r="B1888" i="4" s="1"/>
  <c r="B2347" i="4" s="1"/>
  <c r="B2806" i="4" s="1"/>
  <c r="B3265" i="4" s="1"/>
  <c r="E967" i="4"/>
  <c r="E1426" i="4" s="1"/>
  <c r="E1885" i="4" s="1"/>
  <c r="E2344" i="4" s="1"/>
  <c r="E2803" i="4" s="1"/>
  <c r="E3262" i="4" s="1"/>
  <c r="D966" i="4"/>
  <c r="D1425" i="4" s="1"/>
  <c r="D1884" i="4" s="1"/>
  <c r="D2343" i="4" s="1"/>
  <c r="D2802" i="4" s="1"/>
  <c r="D3261" i="4" s="1"/>
  <c r="B964" i="4"/>
  <c r="B1423" i="4" s="1"/>
  <c r="B1882" i="4" s="1"/>
  <c r="B2341" i="4" s="1"/>
  <c r="B2800" i="4" s="1"/>
  <c r="B3259" i="4" s="1"/>
  <c r="E961" i="4"/>
  <c r="E1420" i="4" s="1"/>
  <c r="E1879" i="4" s="1"/>
  <c r="E2338" i="4" s="1"/>
  <c r="E2797" i="4" s="1"/>
  <c r="E3256" i="4" s="1"/>
  <c r="D960" i="4"/>
  <c r="D1419" i="4" s="1"/>
  <c r="D1878" i="4" s="1"/>
  <c r="D2337" i="4" s="1"/>
  <c r="D2796" i="4" s="1"/>
  <c r="D3255" i="4" s="1"/>
  <c r="B958" i="4"/>
  <c r="B1417" i="4" s="1"/>
  <c r="B1876" i="4" s="1"/>
  <c r="B2335" i="4" s="1"/>
  <c r="B2794" i="4" s="1"/>
  <c r="B3253" i="4" s="1"/>
  <c r="E955" i="4"/>
  <c r="E1414" i="4" s="1"/>
  <c r="E1873" i="4" s="1"/>
  <c r="E2332" i="4" s="1"/>
  <c r="E2791" i="4" s="1"/>
  <c r="E3250" i="4" s="1"/>
  <c r="D954" i="4"/>
  <c r="D1413" i="4" s="1"/>
  <c r="D1872" i="4" s="1"/>
  <c r="D2331" i="4" s="1"/>
  <c r="D2790" i="4" s="1"/>
  <c r="D3249" i="4" s="1"/>
  <c r="B952" i="4"/>
  <c r="B1411" i="4" s="1"/>
  <c r="B1870" i="4" s="1"/>
  <c r="B2329" i="4" s="1"/>
  <c r="B2788" i="4" s="1"/>
  <c r="B3247" i="4" s="1"/>
  <c r="E949" i="4"/>
  <c r="E1408" i="4" s="1"/>
  <c r="E1867" i="4" s="1"/>
  <c r="E2326" i="4" s="1"/>
  <c r="E2785" i="4" s="1"/>
  <c r="E3244" i="4" s="1"/>
  <c r="D948" i="4"/>
  <c r="D1407" i="4" s="1"/>
  <c r="D1866" i="4" s="1"/>
  <c r="D2325" i="4" s="1"/>
  <c r="D2784" i="4" s="1"/>
  <c r="D3243" i="4" s="1"/>
  <c r="B946" i="4"/>
  <c r="B1405" i="4" s="1"/>
  <c r="B1864" i="4" s="1"/>
  <c r="B2323" i="4" s="1"/>
  <c r="B2782" i="4" s="1"/>
  <c r="B3241" i="4" s="1"/>
  <c r="D943" i="4"/>
  <c r="D1402" i="4" s="1"/>
  <c r="D1861" i="4" s="1"/>
  <c r="D2320" i="4" s="1"/>
  <c r="D2779" i="4" s="1"/>
  <c r="D3238" i="4" s="1"/>
  <c r="B941" i="4"/>
  <c r="B1400" i="4" s="1"/>
  <c r="B1859" i="4" s="1"/>
  <c r="B2318" i="4" s="1"/>
  <c r="B2777" i="4" s="1"/>
  <c r="B3236" i="4" s="1"/>
  <c r="D938" i="4"/>
  <c r="D1397" i="4" s="1"/>
  <c r="D1856" i="4" s="1"/>
  <c r="D2315" i="4" s="1"/>
  <c r="D2774" i="4" s="1"/>
  <c r="D3233" i="4" s="1"/>
  <c r="B936" i="4"/>
  <c r="B1395" i="4" s="1"/>
  <c r="B1854" i="4" s="1"/>
  <c r="B2313" i="4" s="1"/>
  <c r="B2772" i="4" s="1"/>
  <c r="B3231" i="4" s="1"/>
  <c r="D933" i="4"/>
  <c r="D1392" i="4" s="1"/>
  <c r="D1851" i="4" s="1"/>
  <c r="D2310" i="4" s="1"/>
  <c r="D2769" i="4" s="1"/>
  <c r="D3228" i="4" s="1"/>
  <c r="B931" i="4"/>
  <c r="B1390" i="4" s="1"/>
  <c r="B1849" i="4" s="1"/>
  <c r="B2308" i="4" s="1"/>
  <c r="B2767" i="4" s="1"/>
  <c r="B3226" i="4" s="1"/>
  <c r="D928" i="4"/>
  <c r="D1387" i="4" s="1"/>
  <c r="D1846" i="4" s="1"/>
  <c r="D2305" i="4" s="1"/>
  <c r="D2764" i="4" s="1"/>
  <c r="D3223" i="4" s="1"/>
  <c r="D1212" i="4"/>
  <c r="D1206" i="4"/>
  <c r="D1190" i="4"/>
  <c r="D1649" i="4" s="1"/>
  <c r="D2108" i="4" s="1"/>
  <c r="D2567" i="4" s="1"/>
  <c r="D3026" i="4" s="1"/>
  <c r="D3485" i="4" s="1"/>
  <c r="A1187" i="4"/>
  <c r="A1646" i="4" s="1"/>
  <c r="A2105" i="4" s="1"/>
  <c r="A2564" i="4" s="1"/>
  <c r="A3023" i="4" s="1"/>
  <c r="A3482" i="4" s="1"/>
  <c r="D1184" i="4"/>
  <c r="D1643" i="4" s="1"/>
  <c r="D2102" i="4" s="1"/>
  <c r="D2561" i="4" s="1"/>
  <c r="D3020" i="4" s="1"/>
  <c r="D3479" i="4" s="1"/>
  <c r="E1181" i="4"/>
  <c r="E1640" i="4" s="1"/>
  <c r="E2099" i="4" s="1"/>
  <c r="E2558" i="4" s="1"/>
  <c r="E3017" i="4" s="1"/>
  <c r="E3476" i="4" s="1"/>
  <c r="D1165" i="4"/>
  <c r="D1624" i="4" s="1"/>
  <c r="D2083" i="4" s="1"/>
  <c r="D2542" i="4" s="1"/>
  <c r="D3001" i="4" s="1"/>
  <c r="D3460" i="4" s="1"/>
  <c r="B1158" i="4"/>
  <c r="B1617" i="4" s="1"/>
  <c r="B2076" i="4" s="1"/>
  <c r="B2535" i="4" s="1"/>
  <c r="B2994" i="4" s="1"/>
  <c r="B3453" i="4" s="1"/>
  <c r="B1154" i="4"/>
  <c r="B1613" i="4" s="1"/>
  <c r="B2072" i="4" s="1"/>
  <c r="B2531" i="4" s="1"/>
  <c r="B2990" i="4" s="1"/>
  <c r="B3449" i="4" s="1"/>
  <c r="E1151" i="4"/>
  <c r="E1610" i="4" s="1"/>
  <c r="E2069" i="4" s="1"/>
  <c r="E2528" i="4" s="1"/>
  <c r="E2987" i="4" s="1"/>
  <c r="E3446" i="4" s="1"/>
  <c r="B1149" i="4"/>
  <c r="B1608" i="4" s="1"/>
  <c r="B2067" i="4" s="1"/>
  <c r="B2526" i="4" s="1"/>
  <c r="B2985" i="4" s="1"/>
  <c r="B3444" i="4" s="1"/>
  <c r="E1146" i="4"/>
  <c r="E1605" i="4" s="1"/>
  <c r="E2064" i="4" s="1"/>
  <c r="E2523" i="4" s="1"/>
  <c r="E2982" i="4" s="1"/>
  <c r="E3441" i="4" s="1"/>
  <c r="D1145" i="4"/>
  <c r="D1604" i="4" s="1"/>
  <c r="D2063" i="4" s="1"/>
  <c r="D2522" i="4" s="1"/>
  <c r="D2981" i="4" s="1"/>
  <c r="D3440" i="4" s="1"/>
  <c r="B1144" i="4"/>
  <c r="B1603" i="4" s="1"/>
  <c r="B2062" i="4" s="1"/>
  <c r="B2521" i="4" s="1"/>
  <c r="B2980" i="4" s="1"/>
  <c r="B3439" i="4" s="1"/>
  <c r="D1142" i="4"/>
  <c r="D1601" i="4" s="1"/>
  <c r="D2060" i="4" s="1"/>
  <c r="D2519" i="4" s="1"/>
  <c r="D2978" i="4" s="1"/>
  <c r="D3437" i="4" s="1"/>
  <c r="B1140" i="4"/>
  <c r="B1599" i="4" s="1"/>
  <c r="B2058" i="4" s="1"/>
  <c r="B2517" i="4" s="1"/>
  <c r="B2976" i="4" s="1"/>
  <c r="B3435" i="4" s="1"/>
  <c r="E1138" i="4"/>
  <c r="E1597" i="4" s="1"/>
  <c r="E2056" i="4" s="1"/>
  <c r="E2515" i="4" s="1"/>
  <c r="E2974" i="4" s="1"/>
  <c r="E3433" i="4" s="1"/>
  <c r="B1136" i="4"/>
  <c r="B1595" i="4" s="1"/>
  <c r="B2054" i="4" s="1"/>
  <c r="B2513" i="4" s="1"/>
  <c r="B2972" i="4" s="1"/>
  <c r="B3431" i="4" s="1"/>
  <c r="A1132" i="4"/>
  <c r="A1591" i="4" s="1"/>
  <c r="A2050" i="4" s="1"/>
  <c r="A2509" i="4" s="1"/>
  <c r="A2968" i="4" s="1"/>
  <c r="A3427" i="4" s="1"/>
  <c r="D1130" i="4"/>
  <c r="D1589" i="4" s="1"/>
  <c r="D2048" i="4" s="1"/>
  <c r="D2507" i="4" s="1"/>
  <c r="D2966" i="4" s="1"/>
  <c r="D3425" i="4" s="1"/>
  <c r="B1129" i="4"/>
  <c r="B1588" i="4" s="1"/>
  <c r="B2047" i="4" s="1"/>
  <c r="B2506" i="4" s="1"/>
  <c r="B2965" i="4" s="1"/>
  <c r="B3424" i="4" s="1"/>
  <c r="E1126" i="4"/>
  <c r="E1585" i="4" s="1"/>
  <c r="E2044" i="4" s="1"/>
  <c r="E2503" i="4" s="1"/>
  <c r="E2962" i="4" s="1"/>
  <c r="E3421" i="4" s="1"/>
  <c r="A1124" i="4"/>
  <c r="A1583" i="4" s="1"/>
  <c r="A2042" i="4" s="1"/>
  <c r="A2501" i="4" s="1"/>
  <c r="A2960" i="4" s="1"/>
  <c r="A3419" i="4" s="1"/>
  <c r="B1121" i="4"/>
  <c r="B1580" i="4" s="1"/>
  <c r="B2039" i="4" s="1"/>
  <c r="B2498" i="4" s="1"/>
  <c r="B2957" i="4" s="1"/>
  <c r="B3416" i="4" s="1"/>
  <c r="D1118" i="4"/>
  <c r="D1577" i="4" s="1"/>
  <c r="D2036" i="4" s="1"/>
  <c r="D2495" i="4" s="1"/>
  <c r="D2954" i="4" s="1"/>
  <c r="D3413" i="4" s="1"/>
  <c r="A1116" i="4"/>
  <c r="A1575" i="4" s="1"/>
  <c r="A2034" i="4" s="1"/>
  <c r="A2493" i="4" s="1"/>
  <c r="A2952" i="4" s="1"/>
  <c r="A3411" i="4" s="1"/>
  <c r="E1114" i="4"/>
  <c r="E1573" i="4" s="1"/>
  <c r="E2032" i="4" s="1"/>
  <c r="E2491" i="4" s="1"/>
  <c r="E2950" i="4" s="1"/>
  <c r="E3409" i="4" s="1"/>
  <c r="B1112" i="4"/>
  <c r="B1571" i="4" s="1"/>
  <c r="B2030" i="4" s="1"/>
  <c r="B2489" i="4" s="1"/>
  <c r="B2948" i="4" s="1"/>
  <c r="B3407" i="4" s="1"/>
  <c r="E1109" i="4"/>
  <c r="E1568" i="4" s="1"/>
  <c r="E2027" i="4" s="1"/>
  <c r="E2486" i="4" s="1"/>
  <c r="E2945" i="4" s="1"/>
  <c r="E3404" i="4" s="1"/>
  <c r="D1108" i="4"/>
  <c r="D1567" i="4" s="1"/>
  <c r="D2026" i="4" s="1"/>
  <c r="D2485" i="4" s="1"/>
  <c r="D2944" i="4" s="1"/>
  <c r="D3403" i="4" s="1"/>
  <c r="B1106" i="4"/>
  <c r="B1565" i="4" s="1"/>
  <c r="B2024" i="4" s="1"/>
  <c r="B2483" i="4" s="1"/>
  <c r="B2942" i="4" s="1"/>
  <c r="B3401" i="4" s="1"/>
  <c r="E1103" i="4"/>
  <c r="E1562" i="4" s="1"/>
  <c r="E2021" i="4" s="1"/>
  <c r="E2480" i="4" s="1"/>
  <c r="E2939" i="4" s="1"/>
  <c r="E3398" i="4" s="1"/>
  <c r="B1097" i="4"/>
  <c r="B1556" i="4" s="1"/>
  <c r="B2015" i="4" s="1"/>
  <c r="B2474" i="4" s="1"/>
  <c r="B2933" i="4" s="1"/>
  <c r="B3392" i="4" s="1"/>
  <c r="E1094" i="4"/>
  <c r="E1553" i="4" s="1"/>
  <c r="E2012" i="4" s="1"/>
  <c r="E2471" i="4" s="1"/>
  <c r="E2930" i="4" s="1"/>
  <c r="E3389" i="4" s="1"/>
  <c r="D1093" i="4"/>
  <c r="D1552" i="4" s="1"/>
  <c r="D2011" i="4" s="1"/>
  <c r="D2470" i="4" s="1"/>
  <c r="D2929" i="4" s="1"/>
  <c r="D3388" i="4" s="1"/>
  <c r="B1091" i="4"/>
  <c r="B1550" i="4" s="1"/>
  <c r="B2009" i="4" s="1"/>
  <c r="B2468" i="4" s="1"/>
  <c r="B2927" i="4" s="1"/>
  <c r="B3386" i="4" s="1"/>
  <c r="E1088" i="4"/>
  <c r="E1547" i="4" s="1"/>
  <c r="E2006" i="4" s="1"/>
  <c r="E2465" i="4" s="1"/>
  <c r="E2924" i="4" s="1"/>
  <c r="E3383" i="4" s="1"/>
  <c r="D1087" i="4"/>
  <c r="D1546" i="4" s="1"/>
  <c r="D2005" i="4" s="1"/>
  <c r="D2464" i="4" s="1"/>
  <c r="D2923" i="4" s="1"/>
  <c r="D3382" i="4" s="1"/>
  <c r="B1085" i="4"/>
  <c r="B1544" i="4" s="1"/>
  <c r="B2003" i="4" s="1"/>
  <c r="B2462" i="4" s="1"/>
  <c r="B2921" i="4" s="1"/>
  <c r="B3380" i="4" s="1"/>
  <c r="D1083" i="4"/>
  <c r="D1542" i="4" s="1"/>
  <c r="D2001" i="4" s="1"/>
  <c r="D2460" i="4" s="1"/>
  <c r="D2919" i="4" s="1"/>
  <c r="D3378" i="4" s="1"/>
  <c r="D1081" i="4"/>
  <c r="D1540" i="4" s="1"/>
  <c r="D1999" i="4" s="1"/>
  <c r="D2458" i="4" s="1"/>
  <c r="D2917" i="4" s="1"/>
  <c r="D3376" i="4" s="1"/>
  <c r="B1080" i="4"/>
  <c r="B1539" i="4" s="1"/>
  <c r="B1998" i="4" s="1"/>
  <c r="B2457" i="4" s="1"/>
  <c r="B2916" i="4" s="1"/>
  <c r="B3375" i="4" s="1"/>
  <c r="E1077" i="4"/>
  <c r="E1536" i="4" s="1"/>
  <c r="E1995" i="4" s="1"/>
  <c r="E2454" i="4" s="1"/>
  <c r="E2913" i="4" s="1"/>
  <c r="E3372" i="4" s="1"/>
  <c r="D1076" i="4"/>
  <c r="D1535" i="4" s="1"/>
  <c r="D1994" i="4" s="1"/>
  <c r="D2453" i="4" s="1"/>
  <c r="D2912" i="4" s="1"/>
  <c r="D3371" i="4" s="1"/>
  <c r="B1074" i="4"/>
  <c r="B1533" i="4" s="1"/>
  <c r="B1992" i="4" s="1"/>
  <c r="B2451" i="4" s="1"/>
  <c r="B2910" i="4" s="1"/>
  <c r="B3369" i="4" s="1"/>
  <c r="E1071" i="4"/>
  <c r="E1530" i="4" s="1"/>
  <c r="E1989" i="4" s="1"/>
  <c r="E2448" i="4" s="1"/>
  <c r="E2907" i="4" s="1"/>
  <c r="E3366" i="4" s="1"/>
  <c r="D1070" i="4"/>
  <c r="D1529" i="4" s="1"/>
  <c r="D1988" i="4" s="1"/>
  <c r="D2447" i="4" s="1"/>
  <c r="D2906" i="4" s="1"/>
  <c r="D3365" i="4" s="1"/>
  <c r="B1068" i="4"/>
  <c r="B1527" i="4" s="1"/>
  <c r="B1986" i="4" s="1"/>
  <c r="B2445" i="4" s="1"/>
  <c r="B2904" i="4" s="1"/>
  <c r="B3363" i="4" s="1"/>
  <c r="E1065" i="4"/>
  <c r="E1524" i="4" s="1"/>
  <c r="E1983" i="4" s="1"/>
  <c r="E2442" i="4" s="1"/>
  <c r="E2901" i="4" s="1"/>
  <c r="E3360" i="4" s="1"/>
  <c r="D1064" i="4"/>
  <c r="D1523" i="4" s="1"/>
  <c r="D1982" i="4" s="1"/>
  <c r="D2441" i="4" s="1"/>
  <c r="D2900" i="4" s="1"/>
  <c r="D3359" i="4" s="1"/>
  <c r="B1062" i="4"/>
  <c r="B1521" i="4" s="1"/>
  <c r="B1980" i="4" s="1"/>
  <c r="B2439" i="4" s="1"/>
  <c r="B2898" i="4" s="1"/>
  <c r="B3357" i="4" s="1"/>
  <c r="E1059" i="4"/>
  <c r="E1518" i="4" s="1"/>
  <c r="E1977" i="4" s="1"/>
  <c r="E2436" i="4" s="1"/>
  <c r="E2895" i="4" s="1"/>
  <c r="E3354" i="4" s="1"/>
  <c r="D1058" i="4"/>
  <c r="D1517" i="4" s="1"/>
  <c r="D1976" i="4" s="1"/>
  <c r="D2435" i="4" s="1"/>
  <c r="D2894" i="4" s="1"/>
  <c r="D3353" i="4" s="1"/>
  <c r="B1056" i="4"/>
  <c r="B1515" i="4" s="1"/>
  <c r="B1974" i="4" s="1"/>
  <c r="B2433" i="4" s="1"/>
  <c r="B2892" i="4" s="1"/>
  <c r="B3351" i="4" s="1"/>
  <c r="E1053" i="4"/>
  <c r="E1512" i="4" s="1"/>
  <c r="E1971" i="4" s="1"/>
  <c r="E2430" i="4" s="1"/>
  <c r="E2889" i="4" s="1"/>
  <c r="E3348" i="4" s="1"/>
  <c r="D1052" i="4"/>
  <c r="D1511" i="4" s="1"/>
  <c r="D1970" i="4" s="1"/>
  <c r="D2429" i="4" s="1"/>
  <c r="D2888" i="4" s="1"/>
  <c r="D3347" i="4" s="1"/>
  <c r="B1050" i="4"/>
  <c r="B1509" i="4" s="1"/>
  <c r="B1968" i="4" s="1"/>
  <c r="B2427" i="4" s="1"/>
  <c r="B2886" i="4" s="1"/>
  <c r="B3345" i="4" s="1"/>
  <c r="E1047" i="4"/>
  <c r="E1506" i="4" s="1"/>
  <c r="E1965" i="4" s="1"/>
  <c r="E2424" i="4" s="1"/>
  <c r="E2883" i="4" s="1"/>
  <c r="E3342" i="4" s="1"/>
  <c r="D1046" i="4"/>
  <c r="D1505" i="4" s="1"/>
  <c r="D1964" i="4" s="1"/>
  <c r="D2423" i="4" s="1"/>
  <c r="D2882" i="4" s="1"/>
  <c r="D3341" i="4" s="1"/>
  <c r="B1044" i="4"/>
  <c r="B1503" i="4" s="1"/>
  <c r="B1962" i="4" s="1"/>
  <c r="B2421" i="4" s="1"/>
  <c r="B2880" i="4" s="1"/>
  <c r="B3339" i="4" s="1"/>
  <c r="E1041" i="4"/>
  <c r="E1500" i="4" s="1"/>
  <c r="E1959" i="4" s="1"/>
  <c r="E2418" i="4" s="1"/>
  <c r="E2877" i="4" s="1"/>
  <c r="E3336" i="4" s="1"/>
  <c r="D1040" i="4"/>
  <c r="D1499" i="4" s="1"/>
  <c r="D1958" i="4" s="1"/>
  <c r="D2417" i="4" s="1"/>
  <c r="D2876" i="4" s="1"/>
  <c r="D3335" i="4" s="1"/>
  <c r="E1036" i="4"/>
  <c r="E1495" i="4" s="1"/>
  <c r="E1954" i="4" s="1"/>
  <c r="E2413" i="4" s="1"/>
  <c r="E2872" i="4" s="1"/>
  <c r="E3331" i="4" s="1"/>
  <c r="B1034" i="4"/>
  <c r="B1493" i="4" s="1"/>
  <c r="B1952" i="4" s="1"/>
  <c r="B2411" i="4" s="1"/>
  <c r="B2870" i="4" s="1"/>
  <c r="B3329" i="4" s="1"/>
  <c r="D1031" i="4"/>
  <c r="D1490" i="4" s="1"/>
  <c r="D1949" i="4" s="1"/>
  <c r="D2408" i="4" s="1"/>
  <c r="D2867" i="4" s="1"/>
  <c r="D3326" i="4" s="1"/>
  <c r="B1030" i="4"/>
  <c r="B1489" i="4" s="1"/>
  <c r="B1948" i="4" s="1"/>
  <c r="B2407" i="4" s="1"/>
  <c r="B2866" i="4" s="1"/>
  <c r="B3325" i="4" s="1"/>
  <c r="D1027" i="4"/>
  <c r="D1486" i="4" s="1"/>
  <c r="D1945" i="4" s="1"/>
  <c r="D2404" i="4" s="1"/>
  <c r="D2863" i="4" s="1"/>
  <c r="D3322" i="4" s="1"/>
  <c r="E1023" i="4"/>
  <c r="E1482" i="4" s="1"/>
  <c r="E1941" i="4" s="1"/>
  <c r="E2400" i="4" s="1"/>
  <c r="E2859" i="4" s="1"/>
  <c r="E3318" i="4" s="1"/>
  <c r="D1022" i="4"/>
  <c r="D1481" i="4" s="1"/>
  <c r="D1940" i="4" s="1"/>
  <c r="D2399" i="4" s="1"/>
  <c r="D2858" i="4" s="1"/>
  <c r="D3317" i="4" s="1"/>
  <c r="B1020" i="4"/>
  <c r="B1479" i="4" s="1"/>
  <c r="B1938" i="4" s="1"/>
  <c r="B2397" i="4" s="1"/>
  <c r="B2856" i="4" s="1"/>
  <c r="B3315" i="4" s="1"/>
  <c r="E1017" i="4"/>
  <c r="E1476" i="4" s="1"/>
  <c r="E1935" i="4" s="1"/>
  <c r="E2394" i="4" s="1"/>
  <c r="E2853" i="4" s="1"/>
  <c r="E3312" i="4" s="1"/>
  <c r="D1016" i="4"/>
  <c r="D1475" i="4" s="1"/>
  <c r="D1934" i="4" s="1"/>
  <c r="D2393" i="4" s="1"/>
  <c r="D2852" i="4" s="1"/>
  <c r="D3311" i="4" s="1"/>
  <c r="B1014" i="4"/>
  <c r="B1473" i="4" s="1"/>
  <c r="B1932" i="4" s="1"/>
  <c r="B2391" i="4" s="1"/>
  <c r="B2850" i="4" s="1"/>
  <c r="B3309" i="4" s="1"/>
  <c r="E1011" i="4"/>
  <c r="E1470" i="4" s="1"/>
  <c r="E1929" i="4" s="1"/>
  <c r="E2388" i="4" s="1"/>
  <c r="E2847" i="4" s="1"/>
  <c r="E3306" i="4" s="1"/>
  <c r="D1010" i="4"/>
  <c r="D1469" i="4" s="1"/>
  <c r="D1928" i="4" s="1"/>
  <c r="D2387" i="4" s="1"/>
  <c r="D2846" i="4" s="1"/>
  <c r="D3305" i="4" s="1"/>
  <c r="B1008" i="4"/>
  <c r="B1467" i="4" s="1"/>
  <c r="B1926" i="4" s="1"/>
  <c r="B2385" i="4" s="1"/>
  <c r="B2844" i="4" s="1"/>
  <c r="B3303" i="4" s="1"/>
  <c r="D1005" i="4"/>
  <c r="D1464" i="4" s="1"/>
  <c r="D1923" i="4" s="1"/>
  <c r="D2382" i="4" s="1"/>
  <c r="D2841" i="4" s="1"/>
  <c r="D3300" i="4" s="1"/>
  <c r="E1004" i="4"/>
  <c r="E1463" i="4" s="1"/>
  <c r="E1922" i="4" s="1"/>
  <c r="E2381" i="4" s="1"/>
  <c r="E2840" i="4" s="1"/>
  <c r="E3299" i="4" s="1"/>
  <c r="D1003" i="4"/>
  <c r="D1462" i="4" s="1"/>
  <c r="D1921" i="4" s="1"/>
  <c r="D2380" i="4" s="1"/>
  <c r="D2839" i="4" s="1"/>
  <c r="D3298" i="4" s="1"/>
  <c r="B1001" i="4"/>
  <c r="B1460" i="4" s="1"/>
  <c r="B1919" i="4" s="1"/>
  <c r="B2378" i="4" s="1"/>
  <c r="B2837" i="4" s="1"/>
  <c r="B3296" i="4" s="1"/>
  <c r="E998" i="4"/>
  <c r="E1457" i="4" s="1"/>
  <c r="E1916" i="4" s="1"/>
  <c r="E2375" i="4" s="1"/>
  <c r="E2834" i="4" s="1"/>
  <c r="E3293" i="4" s="1"/>
  <c r="D997" i="4"/>
  <c r="D1456" i="4" s="1"/>
  <c r="D1915" i="4" s="1"/>
  <c r="D2374" i="4" s="1"/>
  <c r="D2833" i="4" s="1"/>
  <c r="D3292" i="4" s="1"/>
  <c r="B995" i="4"/>
  <c r="B1454" i="4" s="1"/>
  <c r="B1913" i="4" s="1"/>
  <c r="B2372" i="4" s="1"/>
  <c r="B2831" i="4" s="1"/>
  <c r="B3290" i="4" s="1"/>
  <c r="E992" i="4"/>
  <c r="E1451" i="4" s="1"/>
  <c r="E1910" i="4" s="1"/>
  <c r="E2369" i="4" s="1"/>
  <c r="E2828" i="4" s="1"/>
  <c r="E3287" i="4" s="1"/>
  <c r="D991" i="4"/>
  <c r="D1450" i="4" s="1"/>
  <c r="D1909" i="4" s="1"/>
  <c r="D2368" i="4" s="1"/>
  <c r="D2827" i="4" s="1"/>
  <c r="D3286" i="4" s="1"/>
  <c r="B989" i="4"/>
  <c r="B1448" i="4" s="1"/>
  <c r="B1907" i="4" s="1"/>
  <c r="B2366" i="4" s="1"/>
  <c r="B2825" i="4" s="1"/>
  <c r="B3284" i="4" s="1"/>
  <c r="E986" i="4"/>
  <c r="E1445" i="4" s="1"/>
  <c r="E1904" i="4" s="1"/>
  <c r="E2363" i="4" s="1"/>
  <c r="E2822" i="4" s="1"/>
  <c r="E3281" i="4" s="1"/>
  <c r="D985" i="4"/>
  <c r="D1444" i="4" s="1"/>
  <c r="D1903" i="4" s="1"/>
  <c r="D2362" i="4" s="1"/>
  <c r="D2821" i="4" s="1"/>
  <c r="D3280" i="4" s="1"/>
  <c r="B983" i="4"/>
  <c r="B1442" i="4" s="1"/>
  <c r="B1901" i="4" s="1"/>
  <c r="B2360" i="4" s="1"/>
  <c r="B2819" i="4" s="1"/>
  <c r="B3278" i="4" s="1"/>
  <c r="E980" i="4"/>
  <c r="E1439" i="4" s="1"/>
  <c r="E1898" i="4" s="1"/>
  <c r="E2357" i="4" s="1"/>
  <c r="E2816" i="4" s="1"/>
  <c r="E3275" i="4" s="1"/>
  <c r="D979" i="4"/>
  <c r="D1438" i="4" s="1"/>
  <c r="D1897" i="4" s="1"/>
  <c r="D2356" i="4" s="1"/>
  <c r="D2815" i="4" s="1"/>
  <c r="D3274" i="4" s="1"/>
  <c r="B977" i="4"/>
  <c r="B1436" i="4" s="1"/>
  <c r="B1895" i="4" s="1"/>
  <c r="B2354" i="4" s="1"/>
  <c r="B2813" i="4" s="1"/>
  <c r="B3272" i="4" s="1"/>
  <c r="E974" i="4"/>
  <c r="E1433" i="4" s="1"/>
  <c r="E1892" i="4" s="1"/>
  <c r="E2351" i="4" s="1"/>
  <c r="E2810" i="4" s="1"/>
  <c r="E3269" i="4" s="1"/>
  <c r="D973" i="4"/>
  <c r="D1432" i="4" s="1"/>
  <c r="D1891" i="4" s="1"/>
  <c r="D2350" i="4" s="1"/>
  <c r="D2809" i="4" s="1"/>
  <c r="D3268" i="4" s="1"/>
  <c r="B971" i="4"/>
  <c r="B1430" i="4" s="1"/>
  <c r="B1889" i="4" s="1"/>
  <c r="B2348" i="4" s="1"/>
  <c r="B2807" i="4" s="1"/>
  <c r="B3266" i="4" s="1"/>
  <c r="E968" i="4"/>
  <c r="E1427" i="4" s="1"/>
  <c r="E1886" i="4" s="1"/>
  <c r="E2345" i="4" s="1"/>
  <c r="E2804" i="4" s="1"/>
  <c r="E3263" i="4" s="1"/>
  <c r="D967" i="4"/>
  <c r="D1426" i="4" s="1"/>
  <c r="D1885" i="4" s="1"/>
  <c r="D2344" i="4" s="1"/>
  <c r="D2803" i="4" s="1"/>
  <c r="D3262" i="4" s="1"/>
  <c r="B965" i="4"/>
  <c r="B1424" i="4" s="1"/>
  <c r="B1883" i="4" s="1"/>
  <c r="B2342" i="4" s="1"/>
  <c r="B2801" i="4" s="1"/>
  <c r="B3260" i="4" s="1"/>
  <c r="E962" i="4"/>
  <c r="E1421" i="4" s="1"/>
  <c r="E1880" i="4" s="1"/>
  <c r="E2339" i="4" s="1"/>
  <c r="E2798" i="4" s="1"/>
  <c r="E3257" i="4" s="1"/>
  <c r="D961" i="4"/>
  <c r="D1420" i="4" s="1"/>
  <c r="D1879" i="4" s="1"/>
  <c r="D2338" i="4" s="1"/>
  <c r="D2797" i="4" s="1"/>
  <c r="D3256" i="4" s="1"/>
  <c r="B959" i="4"/>
  <c r="B1418" i="4" s="1"/>
  <c r="B1877" i="4" s="1"/>
  <c r="B2336" i="4" s="1"/>
  <c r="B2795" i="4" s="1"/>
  <c r="B3254" i="4" s="1"/>
  <c r="E956" i="4"/>
  <c r="E1415" i="4" s="1"/>
  <c r="E1874" i="4" s="1"/>
  <c r="E2333" i="4" s="1"/>
  <c r="E2792" i="4" s="1"/>
  <c r="E3251" i="4" s="1"/>
  <c r="D955" i="4"/>
  <c r="D1414" i="4" s="1"/>
  <c r="D1873" i="4" s="1"/>
  <c r="D2332" i="4" s="1"/>
  <c r="D2791" i="4" s="1"/>
  <c r="D3250" i="4" s="1"/>
  <c r="B953" i="4"/>
  <c r="B1412" i="4" s="1"/>
  <c r="B1871" i="4" s="1"/>
  <c r="B2330" i="4" s="1"/>
  <c r="B2789" i="4" s="1"/>
  <c r="B3248" i="4" s="1"/>
  <c r="E950" i="4"/>
  <c r="E1409" i="4" s="1"/>
  <c r="E1868" i="4" s="1"/>
  <c r="E2327" i="4" s="1"/>
  <c r="E2786" i="4" s="1"/>
  <c r="E3245" i="4" s="1"/>
  <c r="D949" i="4"/>
  <c r="D1408" i="4" s="1"/>
  <c r="D1867" i="4" s="1"/>
  <c r="D2326" i="4" s="1"/>
  <c r="D2785" i="4" s="1"/>
  <c r="D3244" i="4" s="1"/>
  <c r="B947" i="4"/>
  <c r="B1406" i="4" s="1"/>
  <c r="B1865" i="4" s="1"/>
  <c r="B2324" i="4" s="1"/>
  <c r="B2783" i="4" s="1"/>
  <c r="B3242" i="4" s="1"/>
  <c r="E944" i="4"/>
  <c r="E1403" i="4" s="1"/>
  <c r="E1862" i="4" s="1"/>
  <c r="E2321" i="4" s="1"/>
  <c r="E2780" i="4" s="1"/>
  <c r="E3239" i="4" s="1"/>
  <c r="B942" i="4"/>
  <c r="B1401" i="4" s="1"/>
  <c r="B1860" i="4" s="1"/>
  <c r="B2319" i="4" s="1"/>
  <c r="B2778" i="4" s="1"/>
  <c r="B3237" i="4" s="1"/>
  <c r="D939" i="4"/>
  <c r="D1398" i="4" s="1"/>
  <c r="D1857" i="4" s="1"/>
  <c r="D2316" i="4" s="1"/>
  <c r="D2775" i="4" s="1"/>
  <c r="D3234" i="4" s="1"/>
  <c r="B937" i="4"/>
  <c r="B1396" i="4" s="1"/>
  <c r="B1855" i="4" s="1"/>
  <c r="B2314" i="4" s="1"/>
  <c r="B2773" i="4" s="1"/>
  <c r="B3232" i="4" s="1"/>
  <c r="E934" i="4"/>
  <c r="E1393" i="4" s="1"/>
  <c r="E1852" i="4" s="1"/>
  <c r="E2311" i="4" s="1"/>
  <c r="E2770" i="4" s="1"/>
  <c r="E3229" i="4" s="1"/>
  <c r="B932" i="4"/>
  <c r="B1391" i="4" s="1"/>
  <c r="B1850" i="4" s="1"/>
  <c r="B2309" i="4" s="1"/>
  <c r="B2768" i="4" s="1"/>
  <c r="B3227" i="4" s="1"/>
  <c r="E929" i="4"/>
  <c r="E1388" i="4" s="1"/>
  <c r="E1847" i="4" s="1"/>
  <c r="E2306" i="4" s="1"/>
  <c r="E2765" i="4" s="1"/>
  <c r="E3224" i="4" s="1"/>
  <c r="D1218" i="4"/>
  <c r="D1215" i="4"/>
  <c r="D1209" i="4"/>
  <c r="E1191" i="4"/>
  <c r="E1650" i="4" s="1"/>
  <c r="E2109" i="4" s="1"/>
  <c r="E2568" i="4" s="1"/>
  <c r="E3027" i="4" s="1"/>
  <c r="E3486" i="4" s="1"/>
  <c r="B1183" i="4"/>
  <c r="B1642" i="4" s="1"/>
  <c r="B2101" i="4" s="1"/>
  <c r="B2560" i="4" s="1"/>
  <c r="B3019" i="4" s="1"/>
  <c r="B3478" i="4" s="1"/>
  <c r="B1180" i="4"/>
  <c r="B1639" i="4" s="1"/>
  <c r="B2098" i="4" s="1"/>
  <c r="B2557" i="4" s="1"/>
  <c r="B3016" i="4" s="1"/>
  <c r="B3475" i="4" s="1"/>
  <c r="E1166" i="4"/>
  <c r="E1625" i="4" s="1"/>
  <c r="E2084" i="4" s="1"/>
  <c r="E2543" i="4" s="1"/>
  <c r="E3002" i="4" s="1"/>
  <c r="E3461" i="4" s="1"/>
  <c r="B1163" i="4"/>
  <c r="B1622" i="4" s="1"/>
  <c r="B2081" i="4" s="1"/>
  <c r="B2540" i="4" s="1"/>
  <c r="B2999" i="4" s="1"/>
  <c r="B3458" i="4" s="1"/>
  <c r="E1161" i="4"/>
  <c r="E1620" i="4" s="1"/>
  <c r="E2079" i="4" s="1"/>
  <c r="E2538" i="4" s="1"/>
  <c r="E2997" i="4" s="1"/>
  <c r="E3456" i="4" s="1"/>
  <c r="D1160" i="4"/>
  <c r="D1619" i="4" s="1"/>
  <c r="D2078" i="4" s="1"/>
  <c r="D2537" i="4" s="1"/>
  <c r="D2996" i="4" s="1"/>
  <c r="D3455" i="4" s="1"/>
  <c r="E1156" i="4"/>
  <c r="E1615" i="4" s="1"/>
  <c r="E2074" i="4" s="1"/>
  <c r="E2533" i="4" s="1"/>
  <c r="E2992" i="4" s="1"/>
  <c r="E3451" i="4" s="1"/>
  <c r="E1219" i="4"/>
  <c r="B1218" i="4"/>
  <c r="E1216" i="4"/>
  <c r="B1215" i="4"/>
  <c r="E1213" i="4"/>
  <c r="B1212" i="4"/>
  <c r="E1210" i="4"/>
  <c r="B1209" i="4"/>
  <c r="E1207" i="4"/>
  <c r="B1206" i="4"/>
  <c r="D1191" i="4"/>
  <c r="D1650" i="4" s="1"/>
  <c r="D2109" i="4" s="1"/>
  <c r="D2568" i="4" s="1"/>
  <c r="D3027" i="4" s="1"/>
  <c r="D3486" i="4" s="1"/>
  <c r="C1190" i="4"/>
  <c r="C1649" i="4" s="1"/>
  <c r="C2108" i="4" s="1"/>
  <c r="C2567" i="4" s="1"/>
  <c r="C3026" i="4" s="1"/>
  <c r="C3485" i="4" s="1"/>
  <c r="E1188" i="4"/>
  <c r="E1647" i="4" s="1"/>
  <c r="E2106" i="4" s="1"/>
  <c r="E2565" i="4" s="1"/>
  <c r="E3024" i="4" s="1"/>
  <c r="E3483" i="4" s="1"/>
  <c r="B1186" i="4"/>
  <c r="B1645" i="4" s="1"/>
  <c r="B2104" i="4" s="1"/>
  <c r="B2563" i="4" s="1"/>
  <c r="B3022" i="4" s="1"/>
  <c r="B3481" i="4" s="1"/>
  <c r="C1184" i="4"/>
  <c r="C1643" i="4" s="1"/>
  <c r="C2102" i="4" s="1"/>
  <c r="C2561" i="4" s="1"/>
  <c r="C3020" i="4" s="1"/>
  <c r="C3479" i="4" s="1"/>
  <c r="A1183" i="4"/>
  <c r="A1642" i="4" s="1"/>
  <c r="A2101" i="4" s="1"/>
  <c r="A2560" i="4" s="1"/>
  <c r="A3019" i="4" s="1"/>
  <c r="A3478" i="4" s="1"/>
  <c r="B1181" i="4"/>
  <c r="B1640" i="4" s="1"/>
  <c r="B2099" i="4" s="1"/>
  <c r="B2558" i="4" s="1"/>
  <c r="B3017" i="4" s="1"/>
  <c r="B3476" i="4" s="1"/>
  <c r="A1180" i="4"/>
  <c r="A1639" i="4" s="1"/>
  <c r="A2098" i="4" s="1"/>
  <c r="A2557" i="4" s="1"/>
  <c r="A3016" i="4" s="1"/>
  <c r="A3475" i="4" s="1"/>
  <c r="E1167" i="4"/>
  <c r="E1626" i="4" s="1"/>
  <c r="E2085" i="4" s="1"/>
  <c r="E2544" i="4" s="1"/>
  <c r="E3003" i="4" s="1"/>
  <c r="E3462" i="4" s="1"/>
  <c r="D1166" i="4"/>
  <c r="D1625" i="4" s="1"/>
  <c r="D2084" i="4" s="1"/>
  <c r="D2543" i="4" s="1"/>
  <c r="D3002" i="4" s="1"/>
  <c r="D3461" i="4" s="1"/>
  <c r="B1164" i="4"/>
  <c r="B1623" i="4" s="1"/>
  <c r="B2082" i="4" s="1"/>
  <c r="B2541" i="4" s="1"/>
  <c r="B3000" i="4" s="1"/>
  <c r="B3459" i="4" s="1"/>
  <c r="D1161" i="4"/>
  <c r="D1620" i="4" s="1"/>
  <c r="D2079" i="4" s="1"/>
  <c r="D2538" i="4" s="1"/>
  <c r="D2997" i="4" s="1"/>
  <c r="D3456" i="4" s="1"/>
  <c r="B1159" i="4"/>
  <c r="B1618" i="4" s="1"/>
  <c r="B2077" i="4" s="1"/>
  <c r="B2536" i="4" s="1"/>
  <c r="B2995" i="4" s="1"/>
  <c r="B3454" i="4" s="1"/>
  <c r="D1156" i="4"/>
  <c r="D1615" i="4" s="1"/>
  <c r="D2074" i="4" s="1"/>
  <c r="D2533" i="4" s="1"/>
  <c r="D2992" i="4" s="1"/>
  <c r="D3451" i="4" s="1"/>
  <c r="B1155" i="4"/>
  <c r="B1614" i="4" s="1"/>
  <c r="B2073" i="4" s="1"/>
  <c r="B2532" i="4" s="1"/>
  <c r="B2991" i="4" s="1"/>
  <c r="B3450" i="4" s="1"/>
  <c r="E1152" i="4"/>
  <c r="E1611" i="4" s="1"/>
  <c r="E2070" i="4" s="1"/>
  <c r="E2529" i="4" s="1"/>
  <c r="E2988" i="4" s="1"/>
  <c r="E3447" i="4" s="1"/>
  <c r="D1151" i="4"/>
  <c r="D1610" i="4" s="1"/>
  <c r="D2069" i="4" s="1"/>
  <c r="D2528" i="4" s="1"/>
  <c r="D2987" i="4" s="1"/>
  <c r="D3446" i="4" s="1"/>
  <c r="B1150" i="4"/>
  <c r="B1609" i="4" s="1"/>
  <c r="B2068" i="4" s="1"/>
  <c r="B2527" i="4" s="1"/>
  <c r="B2986" i="4" s="1"/>
  <c r="B3445" i="4" s="1"/>
  <c r="E1147" i="4"/>
  <c r="E1606" i="4" s="1"/>
  <c r="E2065" i="4" s="1"/>
  <c r="E2524" i="4" s="1"/>
  <c r="E2983" i="4" s="1"/>
  <c r="E3442" i="4" s="1"/>
  <c r="D1146" i="4"/>
  <c r="D1605" i="4" s="1"/>
  <c r="D2064" i="4" s="1"/>
  <c r="D2523" i="4" s="1"/>
  <c r="D2982" i="4" s="1"/>
  <c r="D3441" i="4" s="1"/>
  <c r="A1144" i="4"/>
  <c r="A1603" i="4" s="1"/>
  <c r="A2062" i="4" s="1"/>
  <c r="A2521" i="4" s="1"/>
  <c r="A2980" i="4" s="1"/>
  <c r="A3439" i="4" s="1"/>
  <c r="B1141" i="4"/>
  <c r="B1600" i="4" s="1"/>
  <c r="B2059" i="4" s="1"/>
  <c r="B2518" i="4" s="1"/>
  <c r="B2977" i="4" s="1"/>
  <c r="B3436" i="4" s="1"/>
  <c r="D1138" i="4"/>
  <c r="D1597" i="4" s="1"/>
  <c r="D2056" i="4" s="1"/>
  <c r="D2515" i="4" s="1"/>
  <c r="D2974" i="4" s="1"/>
  <c r="D3433" i="4" s="1"/>
  <c r="B1137" i="4"/>
  <c r="B1596" i="4" s="1"/>
  <c r="B2055" i="4" s="1"/>
  <c r="B2514" i="4" s="1"/>
  <c r="B2973" i="4" s="1"/>
  <c r="B3432" i="4" s="1"/>
  <c r="D1134" i="4"/>
  <c r="D1593" i="4" s="1"/>
  <c r="D2052" i="4" s="1"/>
  <c r="D2511" i="4" s="1"/>
  <c r="D2970" i="4" s="1"/>
  <c r="D3429" i="4" s="1"/>
  <c r="B1133" i="4"/>
  <c r="B1592" i="4" s="1"/>
  <c r="B2051" i="4" s="1"/>
  <c r="B2510" i="4" s="1"/>
  <c r="B2969" i="4" s="1"/>
  <c r="B3428" i="4" s="1"/>
  <c r="E1131" i="4"/>
  <c r="E1590" i="4" s="1"/>
  <c r="E2049" i="4" s="1"/>
  <c r="E2508" i="4" s="1"/>
  <c r="E2967" i="4" s="1"/>
  <c r="E3426" i="4" s="1"/>
  <c r="A1129" i="4"/>
  <c r="A1588" i="4" s="1"/>
  <c r="A2047" i="4" s="1"/>
  <c r="A2506" i="4" s="1"/>
  <c r="A2965" i="4" s="1"/>
  <c r="A3424" i="4" s="1"/>
  <c r="E1127" i="4"/>
  <c r="E1586" i="4" s="1"/>
  <c r="E2045" i="4" s="1"/>
  <c r="E2504" i="4" s="1"/>
  <c r="E2963" i="4" s="1"/>
  <c r="E3422" i="4" s="1"/>
  <c r="D1126" i="4"/>
  <c r="D1585" i="4" s="1"/>
  <c r="D2044" i="4" s="1"/>
  <c r="D2503" i="4" s="1"/>
  <c r="D2962" i="4" s="1"/>
  <c r="D3421" i="4" s="1"/>
  <c r="B1125" i="4"/>
  <c r="B1584" i="4" s="1"/>
  <c r="B2043" i="4" s="1"/>
  <c r="B2502" i="4" s="1"/>
  <c r="B2961" i="4" s="1"/>
  <c r="B3420" i="4" s="1"/>
  <c r="D1123" i="4"/>
  <c r="D1582" i="4" s="1"/>
  <c r="D2041" i="4" s="1"/>
  <c r="D2500" i="4" s="1"/>
  <c r="D2959" i="4" s="1"/>
  <c r="D3418" i="4" s="1"/>
  <c r="B1122" i="4"/>
  <c r="B1581" i="4" s="1"/>
  <c r="B2040" i="4" s="1"/>
  <c r="B2499" i="4" s="1"/>
  <c r="B2958" i="4" s="1"/>
  <c r="B3417" i="4" s="1"/>
  <c r="D1119" i="4"/>
  <c r="D1578" i="4" s="1"/>
  <c r="D2037" i="4" s="1"/>
  <c r="D2496" i="4" s="1"/>
  <c r="D2955" i="4" s="1"/>
  <c r="D3414" i="4" s="1"/>
  <c r="B1117" i="4"/>
  <c r="B1576" i="4" s="1"/>
  <c r="B2035" i="4" s="1"/>
  <c r="B2494" i="4" s="1"/>
  <c r="B2953" i="4" s="1"/>
  <c r="B3412" i="4" s="1"/>
  <c r="E1115" i="4"/>
  <c r="E1574" i="4" s="1"/>
  <c r="E2033" i="4" s="1"/>
  <c r="E2492" i="4" s="1"/>
  <c r="E2951" i="4" s="1"/>
  <c r="E3410" i="4" s="1"/>
  <c r="D1114" i="4"/>
  <c r="D1573" i="4" s="1"/>
  <c r="D2032" i="4" s="1"/>
  <c r="D2491" i="4" s="1"/>
  <c r="D2950" i="4" s="1"/>
  <c r="D3409" i="4" s="1"/>
  <c r="B1113" i="4"/>
  <c r="B1572" i="4" s="1"/>
  <c r="B2031" i="4" s="1"/>
  <c r="B2490" i="4" s="1"/>
  <c r="B2949" i="4" s="1"/>
  <c r="B3408" i="4" s="1"/>
  <c r="E1110" i="4"/>
  <c r="E1569" i="4" s="1"/>
  <c r="E2028" i="4" s="1"/>
  <c r="E2487" i="4" s="1"/>
  <c r="E2946" i="4" s="1"/>
  <c r="E3405" i="4" s="1"/>
  <c r="D1109" i="4"/>
  <c r="D1568" i="4" s="1"/>
  <c r="D2027" i="4" s="1"/>
  <c r="D2486" i="4" s="1"/>
  <c r="D2945" i="4" s="1"/>
  <c r="D3404" i="4" s="1"/>
  <c r="B1107" i="4"/>
  <c r="B1566" i="4" s="1"/>
  <c r="B2025" i="4" s="1"/>
  <c r="B2484" i="4" s="1"/>
  <c r="B2943" i="4" s="1"/>
  <c r="B3402" i="4" s="1"/>
  <c r="E1104" i="4"/>
  <c r="E1563" i="4" s="1"/>
  <c r="E2022" i="4" s="1"/>
  <c r="E2481" i="4" s="1"/>
  <c r="E2940" i="4" s="1"/>
  <c r="E3399" i="4" s="1"/>
  <c r="D1103" i="4"/>
  <c r="D1562" i="4" s="1"/>
  <c r="D2021" i="4" s="1"/>
  <c r="D2480" i="4" s="1"/>
  <c r="D2939" i="4" s="1"/>
  <c r="D3398" i="4" s="1"/>
  <c r="B1102" i="4"/>
  <c r="B1561" i="4" s="1"/>
  <c r="B2020" i="4" s="1"/>
  <c r="B2479" i="4" s="1"/>
  <c r="B2938" i="4" s="1"/>
  <c r="B3397" i="4" s="1"/>
  <c r="E1095" i="4"/>
  <c r="E1554" i="4" s="1"/>
  <c r="E2013" i="4" s="1"/>
  <c r="E2472" i="4" s="1"/>
  <c r="E2931" i="4" s="1"/>
  <c r="E3390" i="4" s="1"/>
  <c r="D1094" i="4"/>
  <c r="D1553" i="4" s="1"/>
  <c r="D2012" i="4" s="1"/>
  <c r="D2471" i="4" s="1"/>
  <c r="D2930" i="4" s="1"/>
  <c r="D3389" i="4" s="1"/>
  <c r="B1092" i="4"/>
  <c r="B1551" i="4" s="1"/>
  <c r="B2010" i="4" s="1"/>
  <c r="B2469" i="4" s="1"/>
  <c r="B2928" i="4" s="1"/>
  <c r="B3387" i="4" s="1"/>
  <c r="E1089" i="4"/>
  <c r="E1548" i="4" s="1"/>
  <c r="E2007" i="4" s="1"/>
  <c r="E2466" i="4" s="1"/>
  <c r="E2925" i="4" s="1"/>
  <c r="E3384" i="4" s="1"/>
  <c r="D1088" i="4"/>
  <c r="D1547" i="4" s="1"/>
  <c r="D2006" i="4" s="1"/>
  <c r="D2465" i="4" s="1"/>
  <c r="D2924" i="4" s="1"/>
  <c r="D3383" i="4" s="1"/>
  <c r="B1086" i="4"/>
  <c r="B1545" i="4" s="1"/>
  <c r="B2004" i="4" s="1"/>
  <c r="B2463" i="4" s="1"/>
  <c r="B2922" i="4" s="1"/>
  <c r="B3381" i="4" s="1"/>
  <c r="B1082" i="4"/>
  <c r="B1541" i="4" s="1"/>
  <c r="B2000" i="4" s="1"/>
  <c r="B2459" i="4" s="1"/>
  <c r="B2918" i="4" s="1"/>
  <c r="B3377" i="4" s="1"/>
  <c r="E1078" i="4"/>
  <c r="E1537" i="4" s="1"/>
  <c r="E1996" i="4" s="1"/>
  <c r="E2455" i="4" s="1"/>
  <c r="E2914" i="4" s="1"/>
  <c r="E3373" i="4" s="1"/>
  <c r="D1077" i="4"/>
  <c r="D1536" i="4" s="1"/>
  <c r="D1995" i="4" s="1"/>
  <c r="D2454" i="4" s="1"/>
  <c r="D2913" i="4" s="1"/>
  <c r="D3372" i="4" s="1"/>
  <c r="B1075" i="4"/>
  <c r="B1534" i="4" s="1"/>
  <c r="B1993" i="4" s="1"/>
  <c r="B2452" i="4" s="1"/>
  <c r="B2911" i="4" s="1"/>
  <c r="B3370" i="4" s="1"/>
  <c r="E1072" i="4"/>
  <c r="E1531" i="4" s="1"/>
  <c r="E1990" i="4" s="1"/>
  <c r="E2449" i="4" s="1"/>
  <c r="E2908" i="4" s="1"/>
  <c r="E3367" i="4" s="1"/>
  <c r="D1071" i="4"/>
  <c r="D1530" i="4" s="1"/>
  <c r="D1989" i="4" s="1"/>
  <c r="D2448" i="4" s="1"/>
  <c r="D2907" i="4" s="1"/>
  <c r="D3366" i="4" s="1"/>
  <c r="B1069" i="4"/>
  <c r="B1528" i="4" s="1"/>
  <c r="B1987" i="4" s="1"/>
  <c r="B2446" i="4" s="1"/>
  <c r="B2905" i="4" s="1"/>
  <c r="B3364" i="4" s="1"/>
  <c r="E1066" i="4"/>
  <c r="E1525" i="4" s="1"/>
  <c r="E1984" i="4" s="1"/>
  <c r="E2443" i="4" s="1"/>
  <c r="E2902" i="4" s="1"/>
  <c r="E3361" i="4" s="1"/>
  <c r="D1065" i="4"/>
  <c r="D1524" i="4" s="1"/>
  <c r="D1983" i="4" s="1"/>
  <c r="D2442" i="4" s="1"/>
  <c r="D2901" i="4" s="1"/>
  <c r="D3360" i="4" s="1"/>
  <c r="B1063" i="4"/>
  <c r="B1522" i="4" s="1"/>
  <c r="B1981" i="4" s="1"/>
  <c r="B2440" i="4" s="1"/>
  <c r="B2899" i="4" s="1"/>
  <c r="B3358" i="4" s="1"/>
  <c r="E1060" i="4"/>
  <c r="E1519" i="4" s="1"/>
  <c r="E1978" i="4" s="1"/>
  <c r="E2437" i="4" s="1"/>
  <c r="E2896" i="4" s="1"/>
  <c r="E3355" i="4" s="1"/>
  <c r="D1059" i="4"/>
  <c r="D1518" i="4" s="1"/>
  <c r="D1977" i="4" s="1"/>
  <c r="D2436" i="4" s="1"/>
  <c r="D2895" i="4" s="1"/>
  <c r="D3354" i="4" s="1"/>
  <c r="B1057" i="4"/>
  <c r="B1516" i="4" s="1"/>
  <c r="B1975" i="4" s="1"/>
  <c r="B2434" i="4" s="1"/>
  <c r="B2893" i="4" s="1"/>
  <c r="B3352" i="4" s="1"/>
  <c r="E1054" i="4"/>
  <c r="E1513" i="4" s="1"/>
  <c r="E1972" i="4" s="1"/>
  <c r="E2431" i="4" s="1"/>
  <c r="E2890" i="4" s="1"/>
  <c r="E3349" i="4" s="1"/>
  <c r="D1053" i="4"/>
  <c r="D1512" i="4" s="1"/>
  <c r="D1971" i="4" s="1"/>
  <c r="D2430" i="4" s="1"/>
  <c r="D2889" i="4" s="1"/>
  <c r="D3348" i="4" s="1"/>
  <c r="B1051" i="4"/>
  <c r="B1510" i="4" s="1"/>
  <c r="B1969" i="4" s="1"/>
  <c r="B2428" i="4" s="1"/>
  <c r="B2887" i="4" s="1"/>
  <c r="B3346" i="4" s="1"/>
  <c r="E1048" i="4"/>
  <c r="E1507" i="4" s="1"/>
  <c r="E1966" i="4" s="1"/>
  <c r="E2425" i="4" s="1"/>
  <c r="E2884" i="4" s="1"/>
  <c r="E3343" i="4" s="1"/>
  <c r="D1047" i="4"/>
  <c r="D1506" i="4" s="1"/>
  <c r="D1965" i="4" s="1"/>
  <c r="D2424" i="4" s="1"/>
  <c r="D2883" i="4" s="1"/>
  <c r="D3342" i="4" s="1"/>
  <c r="B1045" i="4"/>
  <c r="B1504" i="4" s="1"/>
  <c r="B1963" i="4" s="1"/>
  <c r="B2422" i="4" s="1"/>
  <c r="B2881" i="4" s="1"/>
  <c r="B3340" i="4" s="1"/>
  <c r="E1042" i="4"/>
  <c r="E1501" i="4" s="1"/>
  <c r="E1960" i="4" s="1"/>
  <c r="E2419" i="4" s="1"/>
  <c r="E2878" i="4" s="1"/>
  <c r="E3337" i="4" s="1"/>
  <c r="D1041" i="4"/>
  <c r="D1500" i="4" s="1"/>
  <c r="D1959" i="4" s="1"/>
  <c r="D2418" i="4" s="1"/>
  <c r="D2877" i="4" s="1"/>
  <c r="D3336" i="4" s="1"/>
  <c r="B1039" i="4"/>
  <c r="B1498" i="4" s="1"/>
  <c r="B1957" i="4" s="1"/>
  <c r="B2416" i="4" s="1"/>
  <c r="B2875" i="4" s="1"/>
  <c r="B3334" i="4" s="1"/>
  <c r="E1037" i="4"/>
  <c r="E1496" i="4" s="1"/>
  <c r="E1955" i="4" s="1"/>
  <c r="E2414" i="4" s="1"/>
  <c r="E2873" i="4" s="1"/>
  <c r="E3332" i="4" s="1"/>
  <c r="D1036" i="4"/>
  <c r="D1495" i="4" s="1"/>
  <c r="D1954" i="4" s="1"/>
  <c r="D2413" i="4" s="1"/>
  <c r="D2872" i="4" s="1"/>
  <c r="D3331" i="4" s="1"/>
  <c r="B1035" i="4"/>
  <c r="B1494" i="4" s="1"/>
  <c r="B1953" i="4" s="1"/>
  <c r="B2412" i="4" s="1"/>
  <c r="B2871" i="4" s="1"/>
  <c r="B3330" i="4" s="1"/>
  <c r="D1032" i="4"/>
  <c r="D1491" i="4" s="1"/>
  <c r="D1950" i="4" s="1"/>
  <c r="D2409" i="4" s="1"/>
  <c r="D2868" i="4" s="1"/>
  <c r="D3327" i="4" s="1"/>
  <c r="E1028" i="4"/>
  <c r="E1487" i="4" s="1"/>
  <c r="E1946" i="4" s="1"/>
  <c r="E2405" i="4" s="1"/>
  <c r="E2864" i="4" s="1"/>
  <c r="E3323" i="4" s="1"/>
  <c r="B1026" i="4"/>
  <c r="B1485" i="4" s="1"/>
  <c r="B1944" i="4" s="1"/>
  <c r="B2403" i="4" s="1"/>
  <c r="B2862" i="4" s="1"/>
  <c r="B3321" i="4" s="1"/>
  <c r="E1024" i="4"/>
  <c r="E1483" i="4" s="1"/>
  <c r="E1942" i="4" s="1"/>
  <c r="E2401" i="4" s="1"/>
  <c r="E2860" i="4" s="1"/>
  <c r="E3319" i="4" s="1"/>
  <c r="D1023" i="4"/>
  <c r="D1482" i="4" s="1"/>
  <c r="D1941" i="4" s="1"/>
  <c r="D2400" i="4" s="1"/>
  <c r="D2859" i="4" s="1"/>
  <c r="D3318" i="4" s="1"/>
  <c r="B1021" i="4"/>
  <c r="B1480" i="4" s="1"/>
  <c r="B1939" i="4" s="1"/>
  <c r="B2398" i="4" s="1"/>
  <c r="B2857" i="4" s="1"/>
  <c r="B3316" i="4" s="1"/>
  <c r="E1018" i="4"/>
  <c r="E1477" i="4" s="1"/>
  <c r="E1936" i="4" s="1"/>
  <c r="E2395" i="4" s="1"/>
  <c r="E2854" i="4" s="1"/>
  <c r="E3313" i="4" s="1"/>
  <c r="D1017" i="4"/>
  <c r="D1476" i="4" s="1"/>
  <c r="D1935" i="4" s="1"/>
  <c r="D2394" i="4" s="1"/>
  <c r="D2853" i="4" s="1"/>
  <c r="D3312" i="4" s="1"/>
  <c r="B1015" i="4"/>
  <c r="B1474" i="4" s="1"/>
  <c r="B1933" i="4" s="1"/>
  <c r="B2392" i="4" s="1"/>
  <c r="B2851" i="4" s="1"/>
  <c r="B3310" i="4" s="1"/>
  <c r="E1012" i="4"/>
  <c r="E1471" i="4" s="1"/>
  <c r="E1930" i="4" s="1"/>
  <c r="E2389" i="4" s="1"/>
  <c r="E2848" i="4" s="1"/>
  <c r="E3307" i="4" s="1"/>
  <c r="D1011" i="4"/>
  <c r="D1470" i="4" s="1"/>
  <c r="D1929" i="4" s="1"/>
  <c r="D2388" i="4" s="1"/>
  <c r="D2847" i="4" s="1"/>
  <c r="D3306" i="4" s="1"/>
  <c r="B1009" i="4"/>
  <c r="B1468" i="4" s="1"/>
  <c r="B1927" i="4" s="1"/>
  <c r="B2386" i="4" s="1"/>
  <c r="B2845" i="4" s="1"/>
  <c r="B3304" i="4" s="1"/>
  <c r="E1006" i="4"/>
  <c r="E1465" i="4" s="1"/>
  <c r="E1924" i="4" s="1"/>
  <c r="E2383" i="4" s="1"/>
  <c r="E2842" i="4" s="1"/>
  <c r="E3301" i="4" s="1"/>
  <c r="D1004" i="4"/>
  <c r="D1463" i="4" s="1"/>
  <c r="D1922" i="4" s="1"/>
  <c r="D2381" i="4" s="1"/>
  <c r="D2840" i="4" s="1"/>
  <c r="D3299" i="4" s="1"/>
  <c r="B1002" i="4"/>
  <c r="B1461" i="4" s="1"/>
  <c r="B1920" i="4" s="1"/>
  <c r="B2379" i="4" s="1"/>
  <c r="B2838" i="4" s="1"/>
  <c r="B3297" i="4" s="1"/>
  <c r="E999" i="4"/>
  <c r="E1458" i="4" s="1"/>
  <c r="E1917" i="4" s="1"/>
  <c r="E2376" i="4" s="1"/>
  <c r="E2835" i="4" s="1"/>
  <c r="E3294" i="4" s="1"/>
  <c r="D998" i="4"/>
  <c r="D1457" i="4" s="1"/>
  <c r="D1916" i="4" s="1"/>
  <c r="D2375" i="4" s="1"/>
  <c r="D2834" i="4" s="1"/>
  <c r="D3293" i="4" s="1"/>
  <c r="B996" i="4"/>
  <c r="B1455" i="4" s="1"/>
  <c r="B1914" i="4" s="1"/>
  <c r="B2373" i="4" s="1"/>
  <c r="B2832" i="4" s="1"/>
  <c r="B3291" i="4" s="1"/>
  <c r="E993" i="4"/>
  <c r="E1452" i="4" s="1"/>
  <c r="E1911" i="4" s="1"/>
  <c r="E2370" i="4" s="1"/>
  <c r="E2829" i="4" s="1"/>
  <c r="E3288" i="4" s="1"/>
  <c r="D992" i="4"/>
  <c r="D1451" i="4" s="1"/>
  <c r="D1910" i="4" s="1"/>
  <c r="D2369" i="4" s="1"/>
  <c r="D2828" i="4" s="1"/>
  <c r="D3287" i="4" s="1"/>
  <c r="B990" i="4"/>
  <c r="B1449" i="4" s="1"/>
  <c r="B1908" i="4" s="1"/>
  <c r="B2367" i="4" s="1"/>
  <c r="B2826" i="4" s="1"/>
  <c r="B3285" i="4" s="1"/>
  <c r="E987" i="4"/>
  <c r="E1446" i="4" s="1"/>
  <c r="E1905" i="4" s="1"/>
  <c r="E2364" i="4" s="1"/>
  <c r="E2823" i="4" s="1"/>
  <c r="E3282" i="4" s="1"/>
  <c r="D986" i="4"/>
  <c r="D1445" i="4" s="1"/>
  <c r="D1904" i="4" s="1"/>
  <c r="D2363" i="4" s="1"/>
  <c r="D2822" i="4" s="1"/>
  <c r="D3281" i="4" s="1"/>
  <c r="B984" i="4"/>
  <c r="B1443" i="4" s="1"/>
  <c r="B1902" i="4" s="1"/>
  <c r="B2361" i="4" s="1"/>
  <c r="B2820" i="4" s="1"/>
  <c r="B3279" i="4" s="1"/>
  <c r="E981" i="4"/>
  <c r="E1440" i="4" s="1"/>
  <c r="E1899" i="4" s="1"/>
  <c r="E2358" i="4" s="1"/>
  <c r="E2817" i="4" s="1"/>
  <c r="E3276" i="4" s="1"/>
  <c r="D980" i="4"/>
  <c r="D1439" i="4" s="1"/>
  <c r="D1898" i="4" s="1"/>
  <c r="D2357" i="4" s="1"/>
  <c r="D2816" i="4" s="1"/>
  <c r="D3275" i="4" s="1"/>
  <c r="B978" i="4"/>
  <c r="B1437" i="4" s="1"/>
  <c r="B1896" i="4" s="1"/>
  <c r="B2355" i="4" s="1"/>
  <c r="B2814" i="4" s="1"/>
  <c r="B3273" i="4" s="1"/>
  <c r="E975" i="4"/>
  <c r="E1434" i="4" s="1"/>
  <c r="E1893" i="4" s="1"/>
  <c r="E2352" i="4" s="1"/>
  <c r="E2811" i="4" s="1"/>
  <c r="E3270" i="4" s="1"/>
  <c r="D974" i="4"/>
  <c r="D1433" i="4" s="1"/>
  <c r="D1892" i="4" s="1"/>
  <c r="D2351" i="4" s="1"/>
  <c r="D2810" i="4" s="1"/>
  <c r="D3269" i="4" s="1"/>
  <c r="B972" i="4"/>
  <c r="B1431" i="4" s="1"/>
  <c r="B1890" i="4" s="1"/>
  <c r="B2349" i="4" s="1"/>
  <c r="B2808" i="4" s="1"/>
  <c r="B3267" i="4" s="1"/>
  <c r="E969" i="4"/>
  <c r="E1428" i="4" s="1"/>
  <c r="E1887" i="4" s="1"/>
  <c r="E2346" i="4" s="1"/>
  <c r="E2805" i="4" s="1"/>
  <c r="E3264" i="4" s="1"/>
  <c r="D968" i="4"/>
  <c r="D1427" i="4" s="1"/>
  <c r="D1886" i="4" s="1"/>
  <c r="D2345" i="4" s="1"/>
  <c r="D2804" i="4" s="1"/>
  <c r="D3263" i="4" s="1"/>
  <c r="B966" i="4"/>
  <c r="B1425" i="4" s="1"/>
  <c r="B1884" i="4" s="1"/>
  <c r="B2343" i="4" s="1"/>
  <c r="B2802" i="4" s="1"/>
  <c r="B3261" i="4" s="1"/>
  <c r="E963" i="4"/>
  <c r="E1422" i="4" s="1"/>
  <c r="E1881" i="4" s="1"/>
  <c r="E2340" i="4" s="1"/>
  <c r="E2799" i="4" s="1"/>
  <c r="E3258" i="4" s="1"/>
  <c r="D962" i="4"/>
  <c r="D1421" i="4" s="1"/>
  <c r="D1880" i="4" s="1"/>
  <c r="D2339" i="4" s="1"/>
  <c r="D2798" i="4" s="1"/>
  <c r="D3257" i="4" s="1"/>
  <c r="B960" i="4"/>
  <c r="B1419" i="4" s="1"/>
  <c r="B1878" i="4" s="1"/>
  <c r="B2337" i="4" s="1"/>
  <c r="B2796" i="4" s="1"/>
  <c r="B3255" i="4" s="1"/>
  <c r="E957" i="4"/>
  <c r="E1416" i="4" s="1"/>
  <c r="E1875" i="4" s="1"/>
  <c r="E2334" i="4" s="1"/>
  <c r="E2793" i="4" s="1"/>
  <c r="E3252" i="4" s="1"/>
  <c r="D956" i="4"/>
  <c r="D1415" i="4" s="1"/>
  <c r="D1874" i="4" s="1"/>
  <c r="D2333" i="4" s="1"/>
  <c r="D2792" i="4" s="1"/>
  <c r="D3251" i="4" s="1"/>
  <c r="B954" i="4"/>
  <c r="B1413" i="4" s="1"/>
  <c r="B1872" i="4" s="1"/>
  <c r="B2331" i="4" s="1"/>
  <c r="B2790" i="4" s="1"/>
  <c r="B3249" i="4" s="1"/>
  <c r="E951" i="4"/>
  <c r="E1410" i="4" s="1"/>
  <c r="E1869" i="4" s="1"/>
  <c r="E2328" i="4" s="1"/>
  <c r="E2787" i="4" s="1"/>
  <c r="E3246" i="4" s="1"/>
  <c r="D950" i="4"/>
  <c r="D1409" i="4" s="1"/>
  <c r="D1868" i="4" s="1"/>
  <c r="D2327" i="4" s="1"/>
  <c r="D2786" i="4" s="1"/>
  <c r="D3245" i="4" s="1"/>
  <c r="B948" i="4"/>
  <c r="B1407" i="4" s="1"/>
  <c r="B1866" i="4" s="1"/>
  <c r="B2325" i="4" s="1"/>
  <c r="B2784" i="4" s="1"/>
  <c r="B3243" i="4" s="1"/>
  <c r="E945" i="4"/>
  <c r="E1404" i="4" s="1"/>
  <c r="E1863" i="4" s="1"/>
  <c r="E2322" i="4" s="1"/>
  <c r="E2781" i="4" s="1"/>
  <c r="E3240" i="4" s="1"/>
  <c r="D944" i="4"/>
  <c r="D1403" i="4" s="1"/>
  <c r="D1862" i="4" s="1"/>
  <c r="D2321" i="4" s="1"/>
  <c r="D2780" i="4" s="1"/>
  <c r="D3239" i="4" s="1"/>
  <c r="B943" i="4"/>
  <c r="B1402" i="4" s="1"/>
  <c r="B1861" i="4" s="1"/>
  <c r="B2320" i="4" s="1"/>
  <c r="B2779" i="4" s="1"/>
  <c r="B3238" i="4" s="1"/>
  <c r="E940" i="4"/>
  <c r="E1399" i="4" s="1"/>
  <c r="E1858" i="4" s="1"/>
  <c r="E2317" i="4" s="1"/>
  <c r="E2776" i="4" s="1"/>
  <c r="E3235" i="4" s="1"/>
  <c r="B938" i="4"/>
  <c r="B1397" i="4" s="1"/>
  <c r="B1856" i="4" s="1"/>
  <c r="B2315" i="4" s="1"/>
  <c r="B2774" i="4" s="1"/>
  <c r="B3233" i="4" s="1"/>
  <c r="E935" i="4"/>
  <c r="E1394" i="4" s="1"/>
  <c r="E1853" i="4" s="1"/>
  <c r="E2312" i="4" s="1"/>
  <c r="E2771" i="4" s="1"/>
  <c r="E3230" i="4" s="1"/>
  <c r="D934" i="4"/>
  <c r="D1393" i="4" s="1"/>
  <c r="D1852" i="4" s="1"/>
  <c r="D2311" i="4" s="1"/>
  <c r="D2770" i="4" s="1"/>
  <c r="D3229" i="4" s="1"/>
  <c r="B933" i="4"/>
  <c r="B1392" i="4" s="1"/>
  <c r="B1851" i="4" s="1"/>
  <c r="B2310" i="4" s="1"/>
  <c r="B2769" i="4" s="1"/>
  <c r="B3228" i="4" s="1"/>
  <c r="E930" i="4"/>
  <c r="E1389" i="4" s="1"/>
  <c r="E1848" i="4" s="1"/>
  <c r="E2307" i="4" s="1"/>
  <c r="E2766" i="4" s="1"/>
  <c r="E3225" i="4" s="1"/>
  <c r="D929" i="4"/>
  <c r="D1388" i="4" s="1"/>
  <c r="D1847" i="4" s="1"/>
  <c r="D2306" i="4" s="1"/>
  <c r="D2765" i="4" s="1"/>
  <c r="D3224" i="4" s="1"/>
  <c r="B928" i="4"/>
  <c r="B1387" i="4" s="1"/>
  <c r="B1846" i="4" s="1"/>
  <c r="B2305" i="4" s="1"/>
  <c r="B2764" i="4" s="1"/>
  <c r="B3223" i="4" s="1"/>
  <c r="B1160" i="4"/>
  <c r="B1619" i="4" s="1"/>
  <c r="B2078" i="4" s="1"/>
  <c r="B2537" i="4" s="1"/>
  <c r="B2996" i="4" s="1"/>
  <c r="B3455" i="4" s="1"/>
  <c r="D1157" i="4"/>
  <c r="D1616" i="4" s="1"/>
  <c r="D2075" i="4" s="1"/>
  <c r="D2534" i="4" s="1"/>
  <c r="D2993" i="4" s="1"/>
  <c r="D3452" i="4" s="1"/>
  <c r="A1155" i="4"/>
  <c r="A1614" i="4" s="1"/>
  <c r="A2073" i="4" s="1"/>
  <c r="A2532" i="4" s="1"/>
  <c r="A2991" i="4" s="1"/>
  <c r="A3450" i="4" s="1"/>
  <c r="E1153" i="4"/>
  <c r="E1612" i="4" s="1"/>
  <c r="E2071" i="4" s="1"/>
  <c r="E2530" i="4" s="1"/>
  <c r="E2989" i="4" s="1"/>
  <c r="E3448" i="4" s="1"/>
  <c r="D1152" i="4"/>
  <c r="D1611" i="4" s="1"/>
  <c r="D2070" i="4" s="1"/>
  <c r="D2529" i="4" s="1"/>
  <c r="D2988" i="4" s="1"/>
  <c r="D3447" i="4" s="1"/>
  <c r="E1148" i="4"/>
  <c r="E1607" i="4" s="1"/>
  <c r="E2066" i="4" s="1"/>
  <c r="E2525" i="4" s="1"/>
  <c r="E2984" i="4" s="1"/>
  <c r="E3443" i="4" s="1"/>
  <c r="D1147" i="4"/>
  <c r="D1606" i="4" s="1"/>
  <c r="D2065" i="4" s="1"/>
  <c r="D2524" i="4" s="1"/>
  <c r="D2983" i="4" s="1"/>
  <c r="D3442" i="4" s="1"/>
  <c r="B1145" i="4"/>
  <c r="B1604" i="4" s="1"/>
  <c r="B2063" i="4" s="1"/>
  <c r="B2522" i="4" s="1"/>
  <c r="B2981" i="4" s="1"/>
  <c r="B3440" i="4" s="1"/>
  <c r="D1143" i="4"/>
  <c r="D1602" i="4" s="1"/>
  <c r="D2061" i="4" s="1"/>
  <c r="D2520" i="4" s="1"/>
  <c r="D2979" i="4" s="1"/>
  <c r="D3438" i="4" s="1"/>
  <c r="B1142" i="4"/>
  <c r="B1601" i="4" s="1"/>
  <c r="B2060" i="4" s="1"/>
  <c r="B2519" i="4" s="1"/>
  <c r="B2978" i="4" s="1"/>
  <c r="B3437" i="4" s="1"/>
  <c r="D1139" i="4"/>
  <c r="D1598" i="4" s="1"/>
  <c r="D2057" i="4" s="1"/>
  <c r="D2516" i="4" s="1"/>
  <c r="D2975" i="4" s="1"/>
  <c r="D3434" i="4" s="1"/>
  <c r="A1137" i="4"/>
  <c r="A1596" i="4" s="1"/>
  <c r="A2055" i="4" s="1"/>
  <c r="A2514" i="4" s="1"/>
  <c r="A2973" i="4" s="1"/>
  <c r="A3432" i="4" s="1"/>
  <c r="E1135" i="4"/>
  <c r="E1594" i="4" s="1"/>
  <c r="E2053" i="4" s="1"/>
  <c r="E2512" i="4" s="1"/>
  <c r="E2971" i="4" s="1"/>
  <c r="E3430" i="4" s="1"/>
  <c r="A1133" i="4"/>
  <c r="A1592" i="4" s="1"/>
  <c r="A2051" i="4" s="1"/>
  <c r="A2510" i="4" s="1"/>
  <c r="A2969" i="4" s="1"/>
  <c r="A3428" i="4" s="1"/>
  <c r="D1131" i="4"/>
  <c r="D1590" i="4" s="1"/>
  <c r="D2049" i="4" s="1"/>
  <c r="D2508" i="4" s="1"/>
  <c r="D2967" i="4" s="1"/>
  <c r="D3426" i="4" s="1"/>
  <c r="B1130" i="4"/>
  <c r="B1589" i="4" s="1"/>
  <c r="B2048" i="4" s="1"/>
  <c r="B2507" i="4" s="1"/>
  <c r="B2966" i="4" s="1"/>
  <c r="B3425" i="4" s="1"/>
  <c r="E1128" i="4"/>
  <c r="E1587" i="4" s="1"/>
  <c r="E2046" i="4" s="1"/>
  <c r="E2505" i="4" s="1"/>
  <c r="E2964" i="4" s="1"/>
  <c r="E3423" i="4" s="1"/>
  <c r="D1127" i="4"/>
  <c r="D1586" i="4" s="1"/>
  <c r="D2045" i="4" s="1"/>
  <c r="D2504" i="4" s="1"/>
  <c r="D2963" i="4" s="1"/>
  <c r="D3422" i="4" s="1"/>
  <c r="A1125" i="4"/>
  <c r="A1584" i="4" s="1"/>
  <c r="A2043" i="4" s="1"/>
  <c r="A2502" i="4" s="1"/>
  <c r="A2961" i="4" s="1"/>
  <c r="A3420" i="4" s="1"/>
  <c r="A1122" i="4"/>
  <c r="A1581" i="4" s="1"/>
  <c r="A2040" i="4" s="1"/>
  <c r="A2499" i="4" s="1"/>
  <c r="A2958" i="4" s="1"/>
  <c r="A3417" i="4" s="1"/>
  <c r="E1120" i="4"/>
  <c r="E1579" i="4" s="1"/>
  <c r="E2038" i="4" s="1"/>
  <c r="E2497" i="4" s="1"/>
  <c r="E2956" i="4" s="1"/>
  <c r="E3415" i="4" s="1"/>
  <c r="B1118" i="4"/>
  <c r="B1577" i="4" s="1"/>
  <c r="B2036" i="4" s="1"/>
  <c r="B2495" i="4" s="1"/>
  <c r="B2954" i="4" s="1"/>
  <c r="B3413" i="4" s="1"/>
  <c r="D1115" i="4"/>
  <c r="D1574" i="4" s="1"/>
  <c r="D2033" i="4" s="1"/>
  <c r="D2492" i="4" s="1"/>
  <c r="D2951" i="4" s="1"/>
  <c r="D3410" i="4" s="1"/>
  <c r="A1113" i="4"/>
  <c r="A1572" i="4" s="1"/>
  <c r="A2031" i="4" s="1"/>
  <c r="A2490" i="4" s="1"/>
  <c r="A2949" i="4" s="1"/>
  <c r="A3408" i="4" s="1"/>
  <c r="E1111" i="4"/>
  <c r="E1570" i="4" s="1"/>
  <c r="E2029" i="4" s="1"/>
  <c r="E2488" i="4" s="1"/>
  <c r="E2947" i="4" s="1"/>
  <c r="E3406" i="4" s="1"/>
  <c r="D1110" i="4"/>
  <c r="D1569" i="4" s="1"/>
  <c r="D2028" i="4" s="1"/>
  <c r="D2487" i="4" s="1"/>
  <c r="D2946" i="4" s="1"/>
  <c r="D3405" i="4" s="1"/>
  <c r="B1108" i="4"/>
  <c r="B1567" i="4" s="1"/>
  <c r="B2026" i="4" s="1"/>
  <c r="B2485" i="4" s="1"/>
  <c r="B2944" i="4" s="1"/>
  <c r="B3403" i="4" s="1"/>
  <c r="E1105" i="4"/>
  <c r="E1564" i="4" s="1"/>
  <c r="E2023" i="4" s="1"/>
  <c r="E2482" i="4" s="1"/>
  <c r="E2941" i="4" s="1"/>
  <c r="E3400" i="4" s="1"/>
  <c r="D1104" i="4"/>
  <c r="D1563" i="4" s="1"/>
  <c r="D2022" i="4" s="1"/>
  <c r="D2481" i="4" s="1"/>
  <c r="D2940" i="4" s="1"/>
  <c r="D3399" i="4" s="1"/>
  <c r="A1102" i="4"/>
  <c r="A1561" i="4" s="1"/>
  <c r="A2020" i="4" s="1"/>
  <c r="A2479" i="4" s="1"/>
  <c r="A2938" i="4" s="1"/>
  <c r="A3397" i="4" s="1"/>
  <c r="E1096" i="4"/>
  <c r="E1555" i="4" s="1"/>
  <c r="E2014" i="4" s="1"/>
  <c r="E2473" i="4" s="1"/>
  <c r="E2932" i="4" s="1"/>
  <c r="E3391" i="4" s="1"/>
  <c r="D1095" i="4"/>
  <c r="D1554" i="4" s="1"/>
  <c r="D2013" i="4" s="1"/>
  <c r="D2472" i="4" s="1"/>
  <c r="D2931" i="4" s="1"/>
  <c r="D3390" i="4" s="1"/>
  <c r="B1093" i="4"/>
  <c r="B1552" i="4" s="1"/>
  <c r="B2011" i="4" s="1"/>
  <c r="B2470" i="4" s="1"/>
  <c r="B2929" i="4" s="1"/>
  <c r="B3388" i="4" s="1"/>
  <c r="E1090" i="4"/>
  <c r="E1549" i="4" s="1"/>
  <c r="E2008" i="4" s="1"/>
  <c r="E2467" i="4" s="1"/>
  <c r="E2926" i="4" s="1"/>
  <c r="E3385" i="4" s="1"/>
  <c r="D1089" i="4"/>
  <c r="D1548" i="4" s="1"/>
  <c r="D2007" i="4" s="1"/>
  <c r="D2466" i="4" s="1"/>
  <c r="D2925" i="4" s="1"/>
  <c r="D3384" i="4" s="1"/>
  <c r="B1087" i="4"/>
  <c r="B1546" i="4" s="1"/>
  <c r="B2005" i="4" s="1"/>
  <c r="B2464" i="4" s="1"/>
  <c r="B2923" i="4" s="1"/>
  <c r="B3382" i="4" s="1"/>
  <c r="D1084" i="4"/>
  <c r="D1543" i="4" s="1"/>
  <c r="D2002" i="4" s="1"/>
  <c r="D2461" i="4" s="1"/>
  <c r="D2920" i="4" s="1"/>
  <c r="D3379" i="4" s="1"/>
  <c r="B1083" i="4"/>
  <c r="B1542" i="4" s="1"/>
  <c r="B2001" i="4" s="1"/>
  <c r="B2460" i="4" s="1"/>
  <c r="B2919" i="4" s="1"/>
  <c r="B3378" i="4" s="1"/>
  <c r="B1081" i="4"/>
  <c r="B1540" i="4" s="1"/>
  <c r="B1999" i="4" s="1"/>
  <c r="B2458" i="4" s="1"/>
  <c r="B2917" i="4" s="1"/>
  <c r="B3376" i="4" s="1"/>
  <c r="E1079" i="4"/>
  <c r="E1538" i="4" s="1"/>
  <c r="E1997" i="4" s="1"/>
  <c r="E2456" i="4" s="1"/>
  <c r="E2915" i="4" s="1"/>
  <c r="E3374" i="4" s="1"/>
  <c r="D1078" i="4"/>
  <c r="D1537" i="4" s="1"/>
  <c r="D1996" i="4" s="1"/>
  <c r="D2455" i="4" s="1"/>
  <c r="D2914" i="4" s="1"/>
  <c r="D3373" i="4" s="1"/>
  <c r="B1076" i="4"/>
  <c r="B1535" i="4" s="1"/>
  <c r="B1994" i="4" s="1"/>
  <c r="B2453" i="4" s="1"/>
  <c r="B2912" i="4" s="1"/>
  <c r="B3371" i="4" s="1"/>
  <c r="E1073" i="4"/>
  <c r="E1532" i="4" s="1"/>
  <c r="E1991" i="4" s="1"/>
  <c r="E2450" i="4" s="1"/>
  <c r="E2909" i="4" s="1"/>
  <c r="E3368" i="4" s="1"/>
  <c r="D1072" i="4"/>
  <c r="D1531" i="4" s="1"/>
  <c r="D1990" i="4" s="1"/>
  <c r="D2449" i="4" s="1"/>
  <c r="D2908" i="4" s="1"/>
  <c r="D3367" i="4" s="1"/>
  <c r="B1070" i="4"/>
  <c r="B1529" i="4" s="1"/>
  <c r="B1988" i="4" s="1"/>
  <c r="B2447" i="4" s="1"/>
  <c r="B2906" i="4" s="1"/>
  <c r="B3365" i="4" s="1"/>
  <c r="E1067" i="4"/>
  <c r="E1526" i="4" s="1"/>
  <c r="E1985" i="4" s="1"/>
  <c r="E2444" i="4" s="1"/>
  <c r="E2903" i="4" s="1"/>
  <c r="E3362" i="4" s="1"/>
  <c r="D1066" i="4"/>
  <c r="D1525" i="4" s="1"/>
  <c r="D1984" i="4" s="1"/>
  <c r="D2443" i="4" s="1"/>
  <c r="D2902" i="4" s="1"/>
  <c r="D3361" i="4" s="1"/>
  <c r="B1064" i="4"/>
  <c r="B1523" i="4" s="1"/>
  <c r="B1982" i="4" s="1"/>
  <c r="B2441" i="4" s="1"/>
  <c r="B2900" i="4" s="1"/>
  <c r="B3359" i="4" s="1"/>
  <c r="E1061" i="4"/>
  <c r="E1520" i="4" s="1"/>
  <c r="E1979" i="4" s="1"/>
  <c r="E2438" i="4" s="1"/>
  <c r="E2897" i="4" s="1"/>
  <c r="E3356" i="4" s="1"/>
  <c r="D1060" i="4"/>
  <c r="D1519" i="4" s="1"/>
  <c r="D1978" i="4" s="1"/>
  <c r="D2437" i="4" s="1"/>
  <c r="D2896" i="4" s="1"/>
  <c r="D3355" i="4" s="1"/>
  <c r="B1058" i="4"/>
  <c r="B1517" i="4" s="1"/>
  <c r="B1976" i="4" s="1"/>
  <c r="B2435" i="4" s="1"/>
  <c r="B2894" i="4" s="1"/>
  <c r="B3353" i="4" s="1"/>
  <c r="E1055" i="4"/>
  <c r="E1514" i="4" s="1"/>
  <c r="E1973" i="4" s="1"/>
  <c r="E2432" i="4" s="1"/>
  <c r="E2891" i="4" s="1"/>
  <c r="E3350" i="4" s="1"/>
  <c r="D1054" i="4"/>
  <c r="D1513" i="4" s="1"/>
  <c r="D1972" i="4" s="1"/>
  <c r="D2431" i="4" s="1"/>
  <c r="D2890" i="4" s="1"/>
  <c r="D3349" i="4" s="1"/>
  <c r="B1052" i="4"/>
  <c r="B1511" i="4" s="1"/>
  <c r="B1970" i="4" s="1"/>
  <c r="B2429" i="4" s="1"/>
  <c r="B2888" i="4" s="1"/>
  <c r="B3347" i="4" s="1"/>
  <c r="E1049" i="4"/>
  <c r="E1508" i="4" s="1"/>
  <c r="E1967" i="4" s="1"/>
  <c r="E2426" i="4" s="1"/>
  <c r="E2885" i="4" s="1"/>
  <c r="E3344" i="4" s="1"/>
  <c r="D1048" i="4"/>
  <c r="D1507" i="4" s="1"/>
  <c r="D1966" i="4" s="1"/>
  <c r="D2425" i="4" s="1"/>
  <c r="D2884" i="4" s="1"/>
  <c r="D3343" i="4" s="1"/>
  <c r="B1046" i="4"/>
  <c r="B1505" i="4" s="1"/>
  <c r="B1964" i="4" s="1"/>
  <c r="B2423" i="4" s="1"/>
  <c r="B2882" i="4" s="1"/>
  <c r="B3341" i="4" s="1"/>
  <c r="E1043" i="4"/>
  <c r="E1502" i="4" s="1"/>
  <c r="E1961" i="4" s="1"/>
  <c r="E2420" i="4" s="1"/>
  <c r="E2879" i="4" s="1"/>
  <c r="E3338" i="4" s="1"/>
  <c r="D1042" i="4"/>
  <c r="D1501" i="4" s="1"/>
  <c r="D1960" i="4" s="1"/>
  <c r="D2419" i="4" s="1"/>
  <c r="D2878" i="4" s="1"/>
  <c r="D3337" i="4" s="1"/>
  <c r="B1040" i="4"/>
  <c r="B1499" i="4" s="1"/>
  <c r="B1958" i="4" s="1"/>
  <c r="B2417" i="4" s="1"/>
  <c r="B2876" i="4" s="1"/>
  <c r="B3335" i="4" s="1"/>
  <c r="D1037" i="4"/>
  <c r="D1496" i="4" s="1"/>
  <c r="D1955" i="4" s="1"/>
  <c r="D2414" i="4" s="1"/>
  <c r="D2873" i="4" s="1"/>
  <c r="D3332" i="4" s="1"/>
  <c r="E1033" i="4"/>
  <c r="E1492" i="4" s="1"/>
  <c r="E1951" i="4" s="1"/>
  <c r="E2410" i="4" s="1"/>
  <c r="E2869" i="4" s="1"/>
  <c r="E3328" i="4" s="1"/>
  <c r="B1031" i="4"/>
  <c r="B1490" i="4" s="1"/>
  <c r="B1949" i="4" s="1"/>
  <c r="B2408" i="4" s="1"/>
  <c r="B2867" i="4" s="1"/>
  <c r="B3326" i="4" s="1"/>
  <c r="E1029" i="4"/>
  <c r="E1488" i="4" s="1"/>
  <c r="E1947" i="4" s="1"/>
  <c r="E2406" i="4" s="1"/>
  <c r="E2865" i="4" s="1"/>
  <c r="E3324" i="4" s="1"/>
  <c r="D1028" i="4"/>
  <c r="D1487" i="4" s="1"/>
  <c r="D1946" i="4" s="1"/>
  <c r="D2405" i="4" s="1"/>
  <c r="D2864" i="4" s="1"/>
  <c r="D3323" i="4" s="1"/>
  <c r="B1027" i="4"/>
  <c r="B1486" i="4" s="1"/>
  <c r="B1945" i="4" s="1"/>
  <c r="B2404" i="4" s="1"/>
  <c r="B2863" i="4" s="1"/>
  <c r="B3322" i="4" s="1"/>
  <c r="D1024" i="4"/>
  <c r="D1483" i="4" s="1"/>
  <c r="D1942" i="4" s="1"/>
  <c r="D2401" i="4" s="1"/>
  <c r="D2860" i="4" s="1"/>
  <c r="D3319" i="4" s="1"/>
  <c r="B1022" i="4"/>
  <c r="B1481" i="4" s="1"/>
  <c r="B1940" i="4" s="1"/>
  <c r="B2399" i="4" s="1"/>
  <c r="B2858" i="4" s="1"/>
  <c r="B3317" i="4" s="1"/>
  <c r="E1019" i="4"/>
  <c r="E1478" i="4" s="1"/>
  <c r="E1937" i="4" s="1"/>
  <c r="E2396" i="4" s="1"/>
  <c r="E2855" i="4" s="1"/>
  <c r="E3314" i="4" s="1"/>
  <c r="D1018" i="4"/>
  <c r="D1477" i="4" s="1"/>
  <c r="D1936" i="4" s="1"/>
  <c r="D2395" i="4" s="1"/>
  <c r="D2854" i="4" s="1"/>
  <c r="D3313" i="4" s="1"/>
  <c r="B1016" i="4"/>
  <c r="B1475" i="4" s="1"/>
  <c r="B1934" i="4" s="1"/>
  <c r="B2393" i="4" s="1"/>
  <c r="B2852" i="4" s="1"/>
  <c r="B3311" i="4" s="1"/>
  <c r="E1013" i="4"/>
  <c r="E1472" i="4" s="1"/>
  <c r="E1931" i="4" s="1"/>
  <c r="E2390" i="4" s="1"/>
  <c r="E2849" i="4" s="1"/>
  <c r="E3308" i="4" s="1"/>
  <c r="D1012" i="4"/>
  <c r="D1471" i="4" s="1"/>
  <c r="D1930" i="4" s="1"/>
  <c r="D2389" i="4" s="1"/>
  <c r="D2848" i="4" s="1"/>
  <c r="D3307" i="4" s="1"/>
  <c r="B1010" i="4"/>
  <c r="B1469" i="4" s="1"/>
  <c r="B1928" i="4" s="1"/>
  <c r="B2387" i="4" s="1"/>
  <c r="B2846" i="4" s="1"/>
  <c r="B3305" i="4" s="1"/>
  <c r="E1007" i="4"/>
  <c r="E1466" i="4" s="1"/>
  <c r="E1925" i="4" s="1"/>
  <c r="E2384" i="4" s="1"/>
  <c r="E2843" i="4" s="1"/>
  <c r="E3302" i="4" s="1"/>
  <c r="D1006" i="4"/>
  <c r="D1465" i="4" s="1"/>
  <c r="D1924" i="4" s="1"/>
  <c r="D2383" i="4" s="1"/>
  <c r="D2842" i="4" s="1"/>
  <c r="D3301" i="4" s="1"/>
  <c r="B1005" i="4"/>
  <c r="B1464" i="4" s="1"/>
  <c r="B1923" i="4" s="1"/>
  <c r="B2382" i="4" s="1"/>
  <c r="B2841" i="4" s="1"/>
  <c r="B3300" i="4" s="1"/>
  <c r="B1003" i="4"/>
  <c r="B1462" i="4" s="1"/>
  <c r="B1921" i="4" s="1"/>
  <c r="B2380" i="4" s="1"/>
  <c r="B2839" i="4" s="1"/>
  <c r="B3298" i="4" s="1"/>
  <c r="E1000" i="4"/>
  <c r="E1459" i="4" s="1"/>
  <c r="E1918" i="4" s="1"/>
  <c r="E2377" i="4" s="1"/>
  <c r="E2836" i="4" s="1"/>
  <c r="E3295" i="4" s="1"/>
  <c r="D999" i="4"/>
  <c r="D1458" i="4" s="1"/>
  <c r="D1917" i="4" s="1"/>
  <c r="D2376" i="4" s="1"/>
  <c r="D2835" i="4" s="1"/>
  <c r="D3294" i="4" s="1"/>
  <c r="B997" i="4"/>
  <c r="B1456" i="4" s="1"/>
  <c r="B1915" i="4" s="1"/>
  <c r="B2374" i="4" s="1"/>
  <c r="B2833" i="4" s="1"/>
  <c r="B3292" i="4" s="1"/>
  <c r="E994" i="4"/>
  <c r="E1453" i="4" s="1"/>
  <c r="E1912" i="4" s="1"/>
  <c r="E2371" i="4" s="1"/>
  <c r="E2830" i="4" s="1"/>
  <c r="E3289" i="4" s="1"/>
  <c r="D993" i="4"/>
  <c r="D1452" i="4" s="1"/>
  <c r="D1911" i="4" s="1"/>
  <c r="D2370" i="4" s="1"/>
  <c r="D2829" i="4" s="1"/>
  <c r="D3288" i="4" s="1"/>
  <c r="B991" i="4"/>
  <c r="B1450" i="4" s="1"/>
  <c r="B1909" i="4" s="1"/>
  <c r="B2368" i="4" s="1"/>
  <c r="B2827" i="4" s="1"/>
  <c r="B3286" i="4" s="1"/>
  <c r="E988" i="4"/>
  <c r="E1447" i="4" s="1"/>
  <c r="E1906" i="4" s="1"/>
  <c r="E2365" i="4" s="1"/>
  <c r="E2824" i="4" s="1"/>
  <c r="E3283" i="4" s="1"/>
  <c r="D987" i="4"/>
  <c r="D1446" i="4" s="1"/>
  <c r="D1905" i="4" s="1"/>
  <c r="D2364" i="4" s="1"/>
  <c r="D2823" i="4" s="1"/>
  <c r="D3282" i="4" s="1"/>
  <c r="B985" i="4"/>
  <c r="B1444" i="4" s="1"/>
  <c r="B1903" i="4" s="1"/>
  <c r="B2362" i="4" s="1"/>
  <c r="B2821" i="4" s="1"/>
  <c r="B3280" i="4" s="1"/>
  <c r="E982" i="4"/>
  <c r="E1441" i="4" s="1"/>
  <c r="E1900" i="4" s="1"/>
  <c r="E2359" i="4" s="1"/>
  <c r="E2818" i="4" s="1"/>
  <c r="E3277" i="4" s="1"/>
  <c r="D981" i="4"/>
  <c r="D1440" i="4" s="1"/>
  <c r="D1899" i="4" s="1"/>
  <c r="D2358" i="4" s="1"/>
  <c r="D2817" i="4" s="1"/>
  <c r="D3276" i="4" s="1"/>
  <c r="B979" i="4"/>
  <c r="B1438" i="4" s="1"/>
  <c r="B1897" i="4" s="1"/>
  <c r="B2356" i="4" s="1"/>
  <c r="B2815" i="4" s="1"/>
  <c r="B3274" i="4" s="1"/>
  <c r="E976" i="4"/>
  <c r="E1435" i="4" s="1"/>
  <c r="E1894" i="4" s="1"/>
  <c r="E2353" i="4" s="1"/>
  <c r="E2812" i="4" s="1"/>
  <c r="E3271" i="4" s="1"/>
  <c r="D975" i="4"/>
  <c r="D1434" i="4" s="1"/>
  <c r="D1893" i="4" s="1"/>
  <c r="D2352" i="4" s="1"/>
  <c r="D2811" i="4" s="1"/>
  <c r="D3270" i="4" s="1"/>
  <c r="B973" i="4"/>
  <c r="B1432" i="4" s="1"/>
  <c r="B1891" i="4" s="1"/>
  <c r="B2350" i="4" s="1"/>
  <c r="B2809" i="4" s="1"/>
  <c r="B3268" i="4" s="1"/>
  <c r="E970" i="4"/>
  <c r="E1429" i="4" s="1"/>
  <c r="E1888" i="4" s="1"/>
  <c r="E2347" i="4" s="1"/>
  <c r="E2806" i="4" s="1"/>
  <c r="E3265" i="4" s="1"/>
  <c r="D969" i="4"/>
  <c r="D1428" i="4" s="1"/>
  <c r="D1887" i="4" s="1"/>
  <c r="D2346" i="4" s="1"/>
  <c r="D2805" i="4" s="1"/>
  <c r="D3264" i="4" s="1"/>
  <c r="B967" i="4"/>
  <c r="B1426" i="4" s="1"/>
  <c r="B1885" i="4" s="1"/>
  <c r="B2344" i="4" s="1"/>
  <c r="B2803" i="4" s="1"/>
  <c r="B3262" i="4" s="1"/>
  <c r="E964" i="4"/>
  <c r="E1423" i="4" s="1"/>
  <c r="E1882" i="4" s="1"/>
  <c r="E2341" i="4" s="1"/>
  <c r="E2800" i="4" s="1"/>
  <c r="E3259" i="4" s="1"/>
  <c r="D963" i="4"/>
  <c r="D1422" i="4" s="1"/>
  <c r="D1881" i="4" s="1"/>
  <c r="D2340" i="4" s="1"/>
  <c r="D2799" i="4" s="1"/>
  <c r="D3258" i="4" s="1"/>
  <c r="B961" i="4"/>
  <c r="B1420" i="4" s="1"/>
  <c r="B1879" i="4" s="1"/>
  <c r="B2338" i="4" s="1"/>
  <c r="B2797" i="4" s="1"/>
  <c r="B3256" i="4" s="1"/>
  <c r="E958" i="4"/>
  <c r="E1417" i="4" s="1"/>
  <c r="E1876" i="4" s="1"/>
  <c r="E2335" i="4" s="1"/>
  <c r="E2794" i="4" s="1"/>
  <c r="E3253" i="4" s="1"/>
  <c r="D957" i="4"/>
  <c r="D1416" i="4" s="1"/>
  <c r="D1875" i="4" s="1"/>
  <c r="D2334" i="4" s="1"/>
  <c r="D2793" i="4" s="1"/>
  <c r="D3252" i="4" s="1"/>
  <c r="B955" i="4"/>
  <c r="B1414" i="4" s="1"/>
  <c r="B1873" i="4" s="1"/>
  <c r="B2332" i="4" s="1"/>
  <c r="B2791" i="4" s="1"/>
  <c r="B3250" i="4" s="1"/>
  <c r="E952" i="4"/>
  <c r="E1411" i="4" s="1"/>
  <c r="E1870" i="4" s="1"/>
  <c r="E2329" i="4" s="1"/>
  <c r="E2788" i="4" s="1"/>
  <c r="E3247" i="4" s="1"/>
  <c r="D951" i="4"/>
  <c r="D1410" i="4" s="1"/>
  <c r="D1869" i="4" s="1"/>
  <c r="D2328" i="4" s="1"/>
  <c r="D2787" i="4" s="1"/>
  <c r="D3246" i="4" s="1"/>
  <c r="B949" i="4"/>
  <c r="B1408" i="4" s="1"/>
  <c r="B1867" i="4" s="1"/>
  <c r="B2326" i="4" s="1"/>
  <c r="B2785" i="4" s="1"/>
  <c r="B3244" i="4" s="1"/>
  <c r="E946" i="4"/>
  <c r="E1405" i="4" s="1"/>
  <c r="E1864" i="4" s="1"/>
  <c r="E2323" i="4" s="1"/>
  <c r="E2782" i="4" s="1"/>
  <c r="E3241" i="4" s="1"/>
  <c r="D945" i="4"/>
  <c r="D1404" i="4" s="1"/>
  <c r="D1863" i="4" s="1"/>
  <c r="D2322" i="4" s="1"/>
  <c r="D2781" i="4" s="1"/>
  <c r="D3240" i="4" s="1"/>
  <c r="E941" i="4"/>
  <c r="E1400" i="4" s="1"/>
  <c r="E1859" i="4" s="1"/>
  <c r="E2318" i="4" s="1"/>
  <c r="E2777" i="4" s="1"/>
  <c r="E3236" i="4" s="1"/>
  <c r="D940" i="4"/>
  <c r="D1399" i="4" s="1"/>
  <c r="D1858" i="4" s="1"/>
  <c r="D2317" i="4" s="1"/>
  <c r="D2776" i="4" s="1"/>
  <c r="D3235" i="4" s="1"/>
  <c r="B939" i="4"/>
  <c r="B1398" i="4" s="1"/>
  <c r="B1857" i="4" s="1"/>
  <c r="B2316" i="4" s="1"/>
  <c r="B2775" i="4" s="1"/>
  <c r="B3234" i="4" s="1"/>
  <c r="E936" i="4"/>
  <c r="E1395" i="4" s="1"/>
  <c r="E1854" i="4" s="1"/>
  <c r="E2313" i="4" s="1"/>
  <c r="E2772" i="4" s="1"/>
  <c r="E3231" i="4" s="1"/>
  <c r="D935" i="4"/>
  <c r="D1394" i="4" s="1"/>
  <c r="D1853" i="4" s="1"/>
  <c r="D2312" i="4" s="1"/>
  <c r="D2771" i="4" s="1"/>
  <c r="D3230" i="4" s="1"/>
  <c r="E931" i="4"/>
  <c r="E1390" i="4" s="1"/>
  <c r="E1849" i="4" s="1"/>
  <c r="E2308" i="4" s="1"/>
  <c r="E2767" i="4" s="1"/>
  <c r="E3226" i="4" s="1"/>
  <c r="D930" i="4"/>
  <c r="D1389" i="4" s="1"/>
  <c r="D1848" i="4" s="1"/>
  <c r="D2307" i="4" s="1"/>
  <c r="D2766" i="4" s="1"/>
  <c r="D3225" i="4" s="1"/>
  <c r="D1207" i="4"/>
  <c r="E1182" i="4"/>
  <c r="E1641" i="4" s="1"/>
  <c r="E2100" i="4" s="1"/>
  <c r="E2559" i="4" s="1"/>
  <c r="E3018" i="4" s="1"/>
  <c r="E3477" i="4" s="1"/>
  <c r="E1149" i="4"/>
  <c r="E1608" i="4" s="1"/>
  <c r="E2067" i="4" s="1"/>
  <c r="E2526" i="4" s="1"/>
  <c r="E2985" i="4" s="1"/>
  <c r="E3444" i="4" s="1"/>
  <c r="D1148" i="4"/>
  <c r="D1607" i="4" s="1"/>
  <c r="D2066" i="4" s="1"/>
  <c r="D2525" i="4" s="1"/>
  <c r="D2984" i="4" s="1"/>
  <c r="D3443" i="4" s="1"/>
  <c r="B1146" i="4"/>
  <c r="B1605" i="4" s="1"/>
  <c r="B2064" i="4" s="1"/>
  <c r="B2523" i="4" s="1"/>
  <c r="B2982" i="4" s="1"/>
  <c r="B3441" i="4" s="1"/>
  <c r="A1142" i="4"/>
  <c r="A1601" i="4" s="1"/>
  <c r="A2060" i="4" s="1"/>
  <c r="A2519" i="4" s="1"/>
  <c r="A2978" i="4" s="1"/>
  <c r="A3437" i="4" s="1"/>
  <c r="E1140" i="4"/>
  <c r="E1599" i="4" s="1"/>
  <c r="E2058" i="4" s="1"/>
  <c r="E2517" i="4" s="1"/>
  <c r="E2976" i="4" s="1"/>
  <c r="E3435" i="4" s="1"/>
  <c r="B1138" i="4"/>
  <c r="B1597" i="4" s="1"/>
  <c r="B2056" i="4" s="1"/>
  <c r="B2515" i="4" s="1"/>
  <c r="B2974" i="4" s="1"/>
  <c r="B3433" i="4" s="1"/>
  <c r="E1136" i="4"/>
  <c r="E1595" i="4" s="1"/>
  <c r="E2054" i="4" s="1"/>
  <c r="E2513" i="4" s="1"/>
  <c r="E2972" i="4" s="1"/>
  <c r="E3431" i="4" s="1"/>
  <c r="D1135" i="4"/>
  <c r="D1594" i="4" s="1"/>
  <c r="D2053" i="4" s="1"/>
  <c r="D2512" i="4" s="1"/>
  <c r="D2971" i="4" s="1"/>
  <c r="D3430" i="4" s="1"/>
  <c r="B1134" i="4"/>
  <c r="B1593" i="4" s="1"/>
  <c r="B2052" i="4" s="1"/>
  <c r="B2511" i="4" s="1"/>
  <c r="B2970" i="4" s="1"/>
  <c r="B3429" i="4" s="1"/>
  <c r="D1132" i="4"/>
  <c r="D1591" i="4" s="1"/>
  <c r="D2050" i="4" s="1"/>
  <c r="D2509" i="4" s="1"/>
  <c r="D2968" i="4" s="1"/>
  <c r="D3427" i="4" s="1"/>
  <c r="A1130" i="4"/>
  <c r="A1589" i="4" s="1"/>
  <c r="A2048" i="4" s="1"/>
  <c r="A2507" i="4" s="1"/>
  <c r="A2966" i="4" s="1"/>
  <c r="A3425" i="4" s="1"/>
  <c r="D1128" i="4"/>
  <c r="D1587" i="4" s="1"/>
  <c r="D2046" i="4" s="1"/>
  <c r="D2505" i="4" s="1"/>
  <c r="D2964" i="4" s="1"/>
  <c r="D3423" i="4" s="1"/>
  <c r="B1126" i="4"/>
  <c r="B1585" i="4" s="1"/>
  <c r="B2044" i="4" s="1"/>
  <c r="B2503" i="4" s="1"/>
  <c r="B2962" i="4" s="1"/>
  <c r="B3421" i="4" s="1"/>
  <c r="D1124" i="4"/>
  <c r="D1583" i="4" s="1"/>
  <c r="D2042" i="4" s="1"/>
  <c r="D2501" i="4" s="1"/>
  <c r="D2960" i="4" s="1"/>
  <c r="D3419" i="4" s="1"/>
  <c r="B1123" i="4"/>
  <c r="B1582" i="4" s="1"/>
  <c r="B2041" i="4" s="1"/>
  <c r="B2500" i="4" s="1"/>
  <c r="B2959" i="4" s="1"/>
  <c r="B3418" i="4" s="1"/>
  <c r="E1121" i="4"/>
  <c r="E1580" i="4" s="1"/>
  <c r="E2039" i="4" s="1"/>
  <c r="E2498" i="4" s="1"/>
  <c r="E2957" i="4" s="1"/>
  <c r="E3416" i="4" s="1"/>
  <c r="D1120" i="4"/>
  <c r="D1579" i="4" s="1"/>
  <c r="D2038" i="4" s="1"/>
  <c r="D2497" i="4" s="1"/>
  <c r="D2956" i="4" s="1"/>
  <c r="D3415" i="4" s="1"/>
  <c r="B1119" i="4"/>
  <c r="B1578" i="4" s="1"/>
  <c r="B2037" i="4" s="1"/>
  <c r="B2496" i="4" s="1"/>
  <c r="B2955" i="4" s="1"/>
  <c r="B3414" i="4" s="1"/>
  <c r="D1116" i="4"/>
  <c r="D1575" i="4" s="1"/>
  <c r="D2034" i="4" s="1"/>
  <c r="D2493" i="4" s="1"/>
  <c r="D2952" i="4" s="1"/>
  <c r="D3411" i="4" s="1"/>
  <c r="B1114" i="4"/>
  <c r="B1573" i="4" s="1"/>
  <c r="B2032" i="4" s="1"/>
  <c r="B2491" i="4" s="1"/>
  <c r="B2950" i="4" s="1"/>
  <c r="B3409" i="4" s="1"/>
  <c r="E1112" i="4"/>
  <c r="E1571" i="4" s="1"/>
  <c r="E2030" i="4" s="1"/>
  <c r="E2489" i="4" s="1"/>
  <c r="E2948" i="4" s="1"/>
  <c r="E3407" i="4" s="1"/>
  <c r="D1111" i="4"/>
  <c r="D1570" i="4" s="1"/>
  <c r="D2029" i="4" s="1"/>
  <c r="D2488" i="4" s="1"/>
  <c r="D2947" i="4" s="1"/>
  <c r="D3406" i="4" s="1"/>
  <c r="B1109" i="4"/>
  <c r="B1568" i="4" s="1"/>
  <c r="B2027" i="4" s="1"/>
  <c r="B2486" i="4" s="1"/>
  <c r="B2945" i="4" s="1"/>
  <c r="B3404" i="4" s="1"/>
  <c r="E1106" i="4"/>
  <c r="E1565" i="4" s="1"/>
  <c r="E2024" i="4" s="1"/>
  <c r="E2483" i="4" s="1"/>
  <c r="E2942" i="4" s="1"/>
  <c r="E3401" i="4" s="1"/>
  <c r="D1105" i="4"/>
  <c r="D1564" i="4" s="1"/>
  <c r="D2023" i="4" s="1"/>
  <c r="D2482" i="4" s="1"/>
  <c r="D2941" i="4" s="1"/>
  <c r="D3400" i="4" s="1"/>
  <c r="B1103" i="4"/>
  <c r="B1562" i="4" s="1"/>
  <c r="B2021" i="4" s="1"/>
  <c r="B2480" i="4" s="1"/>
  <c r="B2939" i="4" s="1"/>
  <c r="B3398" i="4" s="1"/>
  <c r="E1097" i="4"/>
  <c r="E1556" i="4" s="1"/>
  <c r="E2015" i="4" s="1"/>
  <c r="E2474" i="4" s="1"/>
  <c r="E2933" i="4" s="1"/>
  <c r="E3392" i="4" s="1"/>
  <c r="D1096" i="4"/>
  <c r="D1555" i="4" s="1"/>
  <c r="D2014" i="4" s="1"/>
  <c r="D2473" i="4" s="1"/>
  <c r="D2932" i="4" s="1"/>
  <c r="D3391" i="4" s="1"/>
  <c r="B1094" i="4"/>
  <c r="B1553" i="4" s="1"/>
  <c r="B2012" i="4" s="1"/>
  <c r="B2471" i="4" s="1"/>
  <c r="B2930" i="4" s="1"/>
  <c r="B3389" i="4" s="1"/>
  <c r="E1091" i="4"/>
  <c r="E1550" i="4" s="1"/>
  <c r="E2009" i="4" s="1"/>
  <c r="E2468" i="4" s="1"/>
  <c r="E2927" i="4" s="1"/>
  <c r="E3386" i="4" s="1"/>
  <c r="D1090" i="4"/>
  <c r="D1549" i="4" s="1"/>
  <c r="D2008" i="4" s="1"/>
  <c r="D2467" i="4" s="1"/>
  <c r="D2926" i="4" s="1"/>
  <c r="D3385" i="4" s="1"/>
  <c r="B1088" i="4"/>
  <c r="B1547" i="4" s="1"/>
  <c r="B2006" i="4" s="1"/>
  <c r="B2465" i="4" s="1"/>
  <c r="B2924" i="4" s="1"/>
  <c r="B3383" i="4" s="1"/>
  <c r="E1085" i="4"/>
  <c r="E1544" i="4" s="1"/>
  <c r="E2003" i="4" s="1"/>
  <c r="E2462" i="4" s="1"/>
  <c r="E2921" i="4" s="1"/>
  <c r="E3380" i="4" s="1"/>
  <c r="A1083" i="4"/>
  <c r="A1542" i="4" s="1"/>
  <c r="A2001" i="4" s="1"/>
  <c r="A2460" i="4" s="1"/>
  <c r="A2919" i="4" s="1"/>
  <c r="A3378" i="4" s="1"/>
  <c r="D1079" i="4"/>
  <c r="D1538" i="4" s="1"/>
  <c r="D1997" i="4" s="1"/>
  <c r="D2456" i="4" s="1"/>
  <c r="D2915" i="4" s="1"/>
  <c r="D3374" i="4" s="1"/>
  <c r="B1077" i="4"/>
  <c r="B1536" i="4" s="1"/>
  <c r="B1995" i="4" s="1"/>
  <c r="B2454" i="4" s="1"/>
  <c r="B2913" i="4" s="1"/>
  <c r="B3372" i="4" s="1"/>
  <c r="E1074" i="4"/>
  <c r="E1533" i="4" s="1"/>
  <c r="E1992" i="4" s="1"/>
  <c r="E2451" i="4" s="1"/>
  <c r="E2910" i="4" s="1"/>
  <c r="E3369" i="4" s="1"/>
  <c r="D1073" i="4"/>
  <c r="D1532" i="4" s="1"/>
  <c r="D1991" i="4" s="1"/>
  <c r="D2450" i="4" s="1"/>
  <c r="D2909" i="4" s="1"/>
  <c r="D3368" i="4" s="1"/>
  <c r="B1071" i="4"/>
  <c r="B1530" i="4" s="1"/>
  <c r="B1989" i="4" s="1"/>
  <c r="B2448" i="4" s="1"/>
  <c r="B2907" i="4" s="1"/>
  <c r="B3366" i="4" s="1"/>
  <c r="E1068" i="4"/>
  <c r="E1527" i="4" s="1"/>
  <c r="E1986" i="4" s="1"/>
  <c r="E2445" i="4" s="1"/>
  <c r="E2904" i="4" s="1"/>
  <c r="E3363" i="4" s="1"/>
  <c r="D1067" i="4"/>
  <c r="D1526" i="4" s="1"/>
  <c r="D1985" i="4" s="1"/>
  <c r="D2444" i="4" s="1"/>
  <c r="D2903" i="4" s="1"/>
  <c r="D3362" i="4" s="1"/>
  <c r="B1065" i="4"/>
  <c r="B1524" i="4" s="1"/>
  <c r="B1983" i="4" s="1"/>
  <c r="B2442" i="4" s="1"/>
  <c r="B2901" i="4" s="1"/>
  <c r="B3360" i="4" s="1"/>
  <c r="E1062" i="4"/>
  <c r="E1521" i="4" s="1"/>
  <c r="E1980" i="4" s="1"/>
  <c r="E2439" i="4" s="1"/>
  <c r="E2898" i="4" s="1"/>
  <c r="E3357" i="4" s="1"/>
  <c r="D1061" i="4"/>
  <c r="D1520" i="4" s="1"/>
  <c r="D1979" i="4" s="1"/>
  <c r="D2438" i="4" s="1"/>
  <c r="D2897" i="4" s="1"/>
  <c r="D3356" i="4" s="1"/>
  <c r="B1059" i="4"/>
  <c r="B1518" i="4" s="1"/>
  <c r="B1977" i="4" s="1"/>
  <c r="B2436" i="4" s="1"/>
  <c r="B2895" i="4" s="1"/>
  <c r="B3354" i="4" s="1"/>
  <c r="E1056" i="4"/>
  <c r="E1515" i="4" s="1"/>
  <c r="E1974" i="4" s="1"/>
  <c r="E2433" i="4" s="1"/>
  <c r="E2892" i="4" s="1"/>
  <c r="E3351" i="4" s="1"/>
  <c r="D1055" i="4"/>
  <c r="D1514" i="4" s="1"/>
  <c r="D1973" i="4" s="1"/>
  <c r="D2432" i="4" s="1"/>
  <c r="D2891" i="4" s="1"/>
  <c r="D3350" i="4" s="1"/>
  <c r="B1053" i="4"/>
  <c r="B1512" i="4" s="1"/>
  <c r="B1971" i="4" s="1"/>
  <c r="B2430" i="4" s="1"/>
  <c r="B2889" i="4" s="1"/>
  <c r="B3348" i="4" s="1"/>
  <c r="E1050" i="4"/>
  <c r="E1509" i="4" s="1"/>
  <c r="E1968" i="4" s="1"/>
  <c r="E2427" i="4" s="1"/>
  <c r="E2886" i="4" s="1"/>
  <c r="E3345" i="4" s="1"/>
  <c r="D1049" i="4"/>
  <c r="D1508" i="4" s="1"/>
  <c r="D1967" i="4" s="1"/>
  <c r="D2426" i="4" s="1"/>
  <c r="D2885" i="4" s="1"/>
  <c r="D3344" i="4" s="1"/>
  <c r="B1047" i="4"/>
  <c r="B1506" i="4" s="1"/>
  <c r="B1965" i="4" s="1"/>
  <c r="B2424" i="4" s="1"/>
  <c r="B2883" i="4" s="1"/>
  <c r="B3342" i="4" s="1"/>
  <c r="E1044" i="4"/>
  <c r="E1503" i="4" s="1"/>
  <c r="E1962" i="4" s="1"/>
  <c r="E2421" i="4" s="1"/>
  <c r="E2880" i="4" s="1"/>
  <c r="E3339" i="4" s="1"/>
  <c r="D1043" i="4"/>
  <c r="D1502" i="4" s="1"/>
  <c r="D1961" i="4" s="1"/>
  <c r="D2420" i="4" s="1"/>
  <c r="D2879" i="4" s="1"/>
  <c r="D3338" i="4" s="1"/>
  <c r="B1041" i="4"/>
  <c r="B1500" i="4" s="1"/>
  <c r="B1959" i="4" s="1"/>
  <c r="B2418" i="4" s="1"/>
  <c r="B2877" i="4" s="1"/>
  <c r="B3336" i="4" s="1"/>
  <c r="D1038" i="4"/>
  <c r="D1497" i="4" s="1"/>
  <c r="D1956" i="4" s="1"/>
  <c r="D2415" i="4" s="1"/>
  <c r="D2874" i="4" s="1"/>
  <c r="D3333" i="4" s="1"/>
  <c r="B1036" i="4"/>
  <c r="B1495" i="4" s="1"/>
  <c r="B1954" i="4" s="1"/>
  <c r="B2413" i="4" s="1"/>
  <c r="B2872" i="4" s="1"/>
  <c r="B3331" i="4" s="1"/>
  <c r="E1034" i="4"/>
  <c r="E1493" i="4" s="1"/>
  <c r="E1952" i="4" s="1"/>
  <c r="E2411" i="4" s="1"/>
  <c r="E2870" i="4" s="1"/>
  <c r="E3329" i="4" s="1"/>
  <c r="D1033" i="4"/>
  <c r="D1492" i="4" s="1"/>
  <c r="D1951" i="4" s="1"/>
  <c r="D2410" i="4" s="1"/>
  <c r="D2869" i="4" s="1"/>
  <c r="D3328" i="4" s="1"/>
  <c r="B1032" i="4"/>
  <c r="B1491" i="4" s="1"/>
  <c r="B1950" i="4" s="1"/>
  <c r="B2409" i="4" s="1"/>
  <c r="B2868" i="4" s="1"/>
  <c r="B3327" i="4" s="1"/>
  <c r="D1029" i="4"/>
  <c r="D1488" i="4" s="1"/>
  <c r="D1947" i="4" s="1"/>
  <c r="D2406" i="4" s="1"/>
  <c r="D2865" i="4" s="1"/>
  <c r="D3324" i="4" s="1"/>
  <c r="D1025" i="4"/>
  <c r="D1484" i="4" s="1"/>
  <c r="D1943" i="4" s="1"/>
  <c r="D2402" i="4" s="1"/>
  <c r="D2861" i="4" s="1"/>
  <c r="D3320" i="4" s="1"/>
  <c r="B1023" i="4"/>
  <c r="B1482" i="4" s="1"/>
  <c r="B1941" i="4" s="1"/>
  <c r="B2400" i="4" s="1"/>
  <c r="B2859" i="4" s="1"/>
  <c r="B3318" i="4" s="1"/>
  <c r="E1020" i="4"/>
  <c r="E1479" i="4" s="1"/>
  <c r="E1938" i="4" s="1"/>
  <c r="E2397" i="4" s="1"/>
  <c r="E2856" i="4" s="1"/>
  <c r="E3315" i="4" s="1"/>
  <c r="D1019" i="4"/>
  <c r="D1478" i="4" s="1"/>
  <c r="D1937" i="4" s="1"/>
  <c r="D2396" i="4" s="1"/>
  <c r="D2855" i="4" s="1"/>
  <c r="D3314" i="4" s="1"/>
  <c r="B1017" i="4"/>
  <c r="B1476" i="4" s="1"/>
  <c r="B1935" i="4" s="1"/>
  <c r="B2394" i="4" s="1"/>
  <c r="B2853" i="4" s="1"/>
  <c r="B3312" i="4" s="1"/>
  <c r="E1014" i="4"/>
  <c r="E1473" i="4" s="1"/>
  <c r="E1932" i="4" s="1"/>
  <c r="E2391" i="4" s="1"/>
  <c r="E2850" i="4" s="1"/>
  <c r="E3309" i="4" s="1"/>
  <c r="D1013" i="4"/>
  <c r="D1472" i="4" s="1"/>
  <c r="D1931" i="4" s="1"/>
  <c r="D2390" i="4" s="1"/>
  <c r="D2849" i="4" s="1"/>
  <c r="D3308" i="4" s="1"/>
  <c r="B1011" i="4"/>
  <c r="B1470" i="4" s="1"/>
  <c r="B1929" i="4" s="1"/>
  <c r="B2388" i="4" s="1"/>
  <c r="B2847" i="4" s="1"/>
  <c r="B3306" i="4" s="1"/>
  <c r="E1008" i="4"/>
  <c r="E1467" i="4" s="1"/>
  <c r="E1926" i="4" s="1"/>
  <c r="E2385" i="4" s="1"/>
  <c r="E2844" i="4" s="1"/>
  <c r="E3303" i="4" s="1"/>
  <c r="D1007" i="4"/>
  <c r="D1466" i="4" s="1"/>
  <c r="D1925" i="4" s="1"/>
  <c r="D2384" i="4" s="1"/>
  <c r="D2843" i="4" s="1"/>
  <c r="D3302" i="4" s="1"/>
  <c r="B1004" i="4"/>
  <c r="B1463" i="4" s="1"/>
  <c r="B1922" i="4" s="1"/>
  <c r="B2381" i="4" s="1"/>
  <c r="B2840" i="4" s="1"/>
  <c r="B3299" i="4" s="1"/>
  <c r="E1001" i="4"/>
  <c r="E1460" i="4" s="1"/>
  <c r="E1919" i="4" s="1"/>
  <c r="E2378" i="4" s="1"/>
  <c r="E2837" i="4" s="1"/>
  <c r="E3296" i="4" s="1"/>
  <c r="D1000" i="4"/>
  <c r="D1459" i="4" s="1"/>
  <c r="D1918" i="4" s="1"/>
  <c r="D2377" i="4" s="1"/>
  <c r="D2836" i="4" s="1"/>
  <c r="D3295" i="4" s="1"/>
  <c r="B998" i="4"/>
  <c r="B1457" i="4" s="1"/>
  <c r="B1916" i="4" s="1"/>
  <c r="B2375" i="4" s="1"/>
  <c r="B2834" i="4" s="1"/>
  <c r="B3293" i="4" s="1"/>
  <c r="E995" i="4"/>
  <c r="E1454" i="4" s="1"/>
  <c r="E1913" i="4" s="1"/>
  <c r="E2372" i="4" s="1"/>
  <c r="E2831" i="4" s="1"/>
  <c r="E3290" i="4" s="1"/>
  <c r="D994" i="4"/>
  <c r="D1453" i="4" s="1"/>
  <c r="D1912" i="4" s="1"/>
  <c r="D2371" i="4" s="1"/>
  <c r="D2830" i="4" s="1"/>
  <c r="D3289" i="4" s="1"/>
  <c r="B992" i="4"/>
  <c r="B1451" i="4" s="1"/>
  <c r="B1910" i="4" s="1"/>
  <c r="B2369" i="4" s="1"/>
  <c r="B2828" i="4" s="1"/>
  <c r="B3287" i="4" s="1"/>
  <c r="E989" i="4"/>
  <c r="E1448" i="4" s="1"/>
  <c r="E1907" i="4" s="1"/>
  <c r="E2366" i="4" s="1"/>
  <c r="E2825" i="4" s="1"/>
  <c r="E3284" i="4" s="1"/>
  <c r="D988" i="4"/>
  <c r="D1447" i="4" s="1"/>
  <c r="D1906" i="4" s="1"/>
  <c r="D2365" i="4" s="1"/>
  <c r="D2824" i="4" s="1"/>
  <c r="D3283" i="4" s="1"/>
  <c r="B986" i="4"/>
  <c r="B1445" i="4" s="1"/>
  <c r="B1904" i="4" s="1"/>
  <c r="B2363" i="4" s="1"/>
  <c r="B2822" i="4" s="1"/>
  <c r="B3281" i="4" s="1"/>
  <c r="E983" i="4"/>
  <c r="E1442" i="4" s="1"/>
  <c r="E1901" i="4" s="1"/>
  <c r="E2360" i="4" s="1"/>
  <c r="E2819" i="4" s="1"/>
  <c r="E3278" i="4" s="1"/>
  <c r="D982" i="4"/>
  <c r="D1441" i="4" s="1"/>
  <c r="D1900" i="4" s="1"/>
  <c r="D2359" i="4" s="1"/>
  <c r="D2818" i="4" s="1"/>
  <c r="D3277" i="4" s="1"/>
  <c r="B980" i="4"/>
  <c r="B1439" i="4" s="1"/>
  <c r="B1898" i="4" s="1"/>
  <c r="B2357" i="4" s="1"/>
  <c r="B2816" i="4" s="1"/>
  <c r="B3275" i="4" s="1"/>
  <c r="E977" i="4"/>
  <c r="E1436" i="4" s="1"/>
  <c r="E1895" i="4" s="1"/>
  <c r="E2354" i="4" s="1"/>
  <c r="E2813" i="4" s="1"/>
  <c r="E3272" i="4" s="1"/>
  <c r="D976" i="4"/>
  <c r="D1435" i="4" s="1"/>
  <c r="D1894" i="4" s="1"/>
  <c r="D2353" i="4" s="1"/>
  <c r="D2812" i="4" s="1"/>
  <c r="D3271" i="4" s="1"/>
  <c r="B974" i="4"/>
  <c r="B1433" i="4" s="1"/>
  <c r="B1892" i="4" s="1"/>
  <c r="B2351" i="4" s="1"/>
  <c r="B2810" i="4" s="1"/>
  <c r="B3269" i="4" s="1"/>
  <c r="E971" i="4"/>
  <c r="E1430" i="4" s="1"/>
  <c r="E1889" i="4" s="1"/>
  <c r="E2348" i="4" s="1"/>
  <c r="E2807" i="4" s="1"/>
  <c r="E3266" i="4" s="1"/>
  <c r="D970" i="4"/>
  <c r="D1429" i="4" s="1"/>
  <c r="D1888" i="4" s="1"/>
  <c r="D2347" i="4" s="1"/>
  <c r="D2806" i="4" s="1"/>
  <c r="D3265" i="4" s="1"/>
  <c r="B968" i="4"/>
  <c r="B1427" i="4" s="1"/>
  <c r="B1886" i="4" s="1"/>
  <c r="B2345" i="4" s="1"/>
  <c r="B2804" i="4" s="1"/>
  <c r="B3263" i="4" s="1"/>
  <c r="E965" i="4"/>
  <c r="E1424" i="4" s="1"/>
  <c r="E1883" i="4" s="1"/>
  <c r="E2342" i="4" s="1"/>
  <c r="E2801" i="4" s="1"/>
  <c r="E3260" i="4" s="1"/>
  <c r="D964" i="4"/>
  <c r="D1423" i="4" s="1"/>
  <c r="D1882" i="4" s="1"/>
  <c r="D2341" i="4" s="1"/>
  <c r="D2800" i="4" s="1"/>
  <c r="D3259" i="4" s="1"/>
  <c r="B962" i="4"/>
  <c r="B1421" i="4" s="1"/>
  <c r="B1880" i="4" s="1"/>
  <c r="B2339" i="4" s="1"/>
  <c r="B2798" i="4" s="1"/>
  <c r="B3257" i="4" s="1"/>
  <c r="E959" i="4"/>
  <c r="E1418" i="4" s="1"/>
  <c r="E1877" i="4" s="1"/>
  <c r="E2336" i="4" s="1"/>
  <c r="E2795" i="4" s="1"/>
  <c r="E3254" i="4" s="1"/>
  <c r="D958" i="4"/>
  <c r="D1417" i="4" s="1"/>
  <c r="D1876" i="4" s="1"/>
  <c r="D2335" i="4" s="1"/>
  <c r="D2794" i="4" s="1"/>
  <c r="D3253" i="4" s="1"/>
  <c r="B956" i="4"/>
  <c r="B1415" i="4" s="1"/>
  <c r="B1874" i="4" s="1"/>
  <c r="B2333" i="4" s="1"/>
  <c r="B2792" i="4" s="1"/>
  <c r="B3251" i="4" s="1"/>
  <c r="E953" i="4"/>
  <c r="E1412" i="4" s="1"/>
  <c r="E1871" i="4" s="1"/>
  <c r="E2330" i="4" s="1"/>
  <c r="E2789" i="4" s="1"/>
  <c r="E3248" i="4" s="1"/>
  <c r="D952" i="4"/>
  <c r="D1411" i="4" s="1"/>
  <c r="D1870" i="4" s="1"/>
  <c r="D2329" i="4" s="1"/>
  <c r="D2788" i="4" s="1"/>
  <c r="D3247" i="4" s="1"/>
  <c r="B950" i="4"/>
  <c r="B1409" i="4" s="1"/>
  <c r="B1868" i="4" s="1"/>
  <c r="B2327" i="4" s="1"/>
  <c r="B2786" i="4" s="1"/>
  <c r="B3245" i="4" s="1"/>
  <c r="E947" i="4"/>
  <c r="E1406" i="4" s="1"/>
  <c r="E1865" i="4" s="1"/>
  <c r="E2324" i="4" s="1"/>
  <c r="E2783" i="4" s="1"/>
  <c r="E3242" i="4" s="1"/>
  <c r="D946" i="4"/>
  <c r="D1405" i="4" s="1"/>
  <c r="D1864" i="4" s="1"/>
  <c r="D2323" i="4" s="1"/>
  <c r="D2782" i="4" s="1"/>
  <c r="D3241" i="4" s="1"/>
  <c r="B944" i="4"/>
  <c r="B1403" i="4" s="1"/>
  <c r="B1862" i="4" s="1"/>
  <c r="B2321" i="4" s="1"/>
  <c r="B2780" i="4" s="1"/>
  <c r="B3239" i="4" s="1"/>
  <c r="E942" i="4"/>
  <c r="E1401" i="4" s="1"/>
  <c r="E1860" i="4" s="1"/>
  <c r="E2319" i="4" s="1"/>
  <c r="E2778" i="4" s="1"/>
  <c r="E3237" i="4" s="1"/>
  <c r="D941" i="4"/>
  <c r="D1400" i="4" s="1"/>
  <c r="D1859" i="4" s="1"/>
  <c r="D2318" i="4" s="1"/>
  <c r="D2777" i="4" s="1"/>
  <c r="D3236" i="4" s="1"/>
  <c r="E937" i="4"/>
  <c r="E1396" i="4" s="1"/>
  <c r="E1855" i="4" s="1"/>
  <c r="E2314" i="4" s="1"/>
  <c r="E2773" i="4" s="1"/>
  <c r="E3232" i="4" s="1"/>
  <c r="D936" i="4"/>
  <c r="D1395" i="4" s="1"/>
  <c r="D1854" i="4" s="1"/>
  <c r="D2313" i="4" s="1"/>
  <c r="D2772" i="4" s="1"/>
  <c r="D3231" i="4" s="1"/>
  <c r="B934" i="4"/>
  <c r="B1393" i="4" s="1"/>
  <c r="B1852" i="4" s="1"/>
  <c r="B2311" i="4" s="1"/>
  <c r="B2770" i="4" s="1"/>
  <c r="B3229" i="4" s="1"/>
  <c r="E932" i="4"/>
  <c r="E1391" i="4" s="1"/>
  <c r="E1850" i="4" s="1"/>
  <c r="E2309" i="4" s="1"/>
  <c r="E2768" i="4" s="1"/>
  <c r="E3227" i="4" s="1"/>
  <c r="D931" i="4"/>
  <c r="D1390" i="4" s="1"/>
  <c r="D1849" i="4" s="1"/>
  <c r="D2308" i="4" s="1"/>
  <c r="D2767" i="4" s="1"/>
  <c r="D3226" i="4" s="1"/>
  <c r="B929" i="4"/>
  <c r="B1388" i="4" s="1"/>
  <c r="B1847" i="4" s="1"/>
  <c r="B2306" i="4" s="1"/>
  <c r="B2765" i="4" s="1"/>
  <c r="B3224" i="4" s="1"/>
  <c r="D269" i="3"/>
  <c r="C268" i="4"/>
  <c r="C727" i="4" s="1"/>
  <c r="D27" i="2"/>
  <c r="F269" i="3"/>
  <c r="E27" i="2"/>
  <c r="G27" i="2" s="1"/>
  <c r="D268" i="4"/>
  <c r="D727" i="4" s="1"/>
  <c r="O264" i="4"/>
  <c r="P264" i="4" s="1"/>
  <c r="O732" i="4"/>
  <c r="P732" i="4" s="1"/>
  <c r="O729" i="4"/>
  <c r="P729" i="4" s="1"/>
  <c r="O726" i="4"/>
  <c r="P726" i="4" s="1"/>
  <c r="O723" i="4"/>
  <c r="P723" i="4" s="1"/>
  <c r="G524" i="4"/>
  <c r="G598" i="4"/>
  <c r="G596" i="4"/>
  <c r="G590" i="4"/>
  <c r="G586" i="4"/>
  <c r="G580" i="4"/>
  <c r="G560" i="4"/>
  <c r="G556" i="4"/>
  <c r="G544" i="4"/>
  <c r="G538" i="4"/>
  <c r="G530" i="4"/>
  <c r="G526" i="4"/>
  <c r="G656" i="4"/>
  <c r="G654" i="4"/>
  <c r="G652" i="4"/>
  <c r="G650" i="4"/>
  <c r="G648" i="4"/>
  <c r="G646" i="4"/>
  <c r="G644" i="4"/>
  <c r="G638" i="4"/>
  <c r="G636" i="4"/>
  <c r="G634" i="4"/>
  <c r="G632" i="4"/>
  <c r="G630" i="4"/>
  <c r="G628" i="4"/>
  <c r="G626" i="4"/>
  <c r="G624" i="4"/>
  <c r="G622" i="4"/>
  <c r="G620" i="4"/>
  <c r="G618" i="4"/>
  <c r="G616" i="4"/>
  <c r="G614" i="4"/>
  <c r="G612" i="4"/>
  <c r="G610" i="4"/>
  <c r="G608" i="4"/>
  <c r="G606" i="4"/>
  <c r="G604" i="4"/>
  <c r="G602" i="4"/>
  <c r="G600" i="4"/>
  <c r="G594" i="4"/>
  <c r="G592" i="4"/>
  <c r="G588" i="4"/>
  <c r="G584" i="4"/>
  <c r="G582" i="4"/>
  <c r="G578" i="4"/>
  <c r="G574" i="4"/>
  <c r="G572" i="4"/>
  <c r="G570" i="4"/>
  <c r="G564" i="4"/>
  <c r="G562" i="4"/>
  <c r="G558" i="4"/>
  <c r="G554" i="4"/>
  <c r="G552" i="4"/>
  <c r="G550" i="4"/>
  <c r="G548" i="4"/>
  <c r="G542" i="4"/>
  <c r="G540" i="4"/>
  <c r="G536" i="4"/>
  <c r="G534" i="4"/>
  <c r="G532" i="4"/>
  <c r="G528" i="4"/>
  <c r="G760" i="4"/>
  <c r="G758" i="4"/>
  <c r="G756" i="4"/>
  <c r="G752" i="4"/>
  <c r="G750" i="4"/>
  <c r="G748" i="4"/>
  <c r="G731" i="4"/>
  <c r="G729" i="4"/>
  <c r="G727" i="4"/>
  <c r="G725" i="4"/>
  <c r="G723" i="4"/>
  <c r="G721" i="4"/>
  <c r="G708" i="4"/>
  <c r="G706" i="4"/>
  <c r="G704" i="4"/>
  <c r="G702" i="4"/>
  <c r="G700" i="4"/>
  <c r="G1159" i="4" s="1"/>
  <c r="G1618" i="4" s="1"/>
  <c r="G2077" i="4" s="1"/>
  <c r="G2536" i="4" s="1"/>
  <c r="G2995" i="4" s="1"/>
  <c r="G3454" i="4" s="1"/>
  <c r="G754" i="4"/>
  <c r="G553" i="4"/>
  <c r="G551" i="4"/>
  <c r="G549" i="4"/>
  <c r="G547" i="4"/>
  <c r="G545" i="4"/>
  <c r="G543" i="4"/>
  <c r="G541" i="4"/>
  <c r="G539" i="4"/>
  <c r="G537" i="4"/>
  <c r="G535" i="4"/>
  <c r="G533" i="4"/>
  <c r="G531" i="4"/>
  <c r="G529" i="4"/>
  <c r="G527" i="4"/>
  <c r="G525" i="4"/>
  <c r="G523" i="4"/>
  <c r="G521" i="4"/>
  <c r="G519" i="4"/>
  <c r="G517" i="4"/>
  <c r="G515" i="4"/>
  <c r="G511" i="4"/>
  <c r="G509" i="4"/>
  <c r="G507" i="4"/>
  <c r="G505" i="4"/>
  <c r="G503" i="4"/>
  <c r="G501" i="4"/>
  <c r="G499" i="4"/>
  <c r="G497" i="4"/>
  <c r="G495" i="4"/>
  <c r="G493" i="4"/>
  <c r="G491" i="4"/>
  <c r="G489" i="4"/>
  <c r="G487" i="4"/>
  <c r="G485" i="4"/>
  <c r="G483" i="4"/>
  <c r="G481" i="4"/>
  <c r="G479" i="4"/>
  <c r="G477" i="4"/>
  <c r="G475" i="4"/>
  <c r="G473" i="4"/>
  <c r="G471" i="4"/>
  <c r="F760" i="4"/>
  <c r="F758" i="4"/>
  <c r="F756" i="4"/>
  <c r="F754" i="4"/>
  <c r="F752" i="4"/>
  <c r="F750" i="4"/>
  <c r="F1209" i="4" s="1"/>
  <c r="F748" i="4"/>
  <c r="F1207" i="4" s="1"/>
  <c r="F731" i="4"/>
  <c r="F729" i="4"/>
  <c r="F1188" i="4" s="1"/>
  <c r="F1647" i="4" s="1"/>
  <c r="F2106" i="4" s="1"/>
  <c r="F2565" i="4" s="1"/>
  <c r="F3024" i="4" s="1"/>
  <c r="F3483" i="4" s="1"/>
  <c r="F727" i="4"/>
  <c r="F1186" i="4" s="1"/>
  <c r="F1645" i="4" s="1"/>
  <c r="F2104" i="4" s="1"/>
  <c r="F2563" i="4" s="1"/>
  <c r="F3022" i="4" s="1"/>
  <c r="F3481" i="4" s="1"/>
  <c r="F725" i="4"/>
  <c r="F723" i="4"/>
  <c r="F721" i="4"/>
  <c r="F708" i="4"/>
  <c r="F706" i="4"/>
  <c r="F1165" i="4" s="1"/>
  <c r="F1624" i="4" s="1"/>
  <c r="F2083" i="4" s="1"/>
  <c r="F2542" i="4" s="1"/>
  <c r="F3001" i="4" s="1"/>
  <c r="F3460" i="4" s="1"/>
  <c r="F704" i="4"/>
  <c r="F1163" i="4" s="1"/>
  <c r="F1622" i="4" s="1"/>
  <c r="F2081" i="4" s="1"/>
  <c r="F2540" i="4" s="1"/>
  <c r="F2999" i="4" s="1"/>
  <c r="F3458" i="4" s="1"/>
  <c r="F702" i="4"/>
  <c r="F700" i="4"/>
  <c r="F698" i="4"/>
  <c r="F696" i="4"/>
  <c r="F694" i="4"/>
  <c r="F692" i="4"/>
  <c r="F690" i="4"/>
  <c r="F688" i="4"/>
  <c r="F686" i="4"/>
  <c r="F684" i="4"/>
  <c r="F682" i="4"/>
  <c r="F680" i="4"/>
  <c r="F678" i="4"/>
  <c r="F676" i="4"/>
  <c r="F674" i="4"/>
  <c r="F670" i="4"/>
  <c r="F1129" i="4" s="1"/>
  <c r="F1588" i="4" s="1"/>
  <c r="F2047" i="4" s="1"/>
  <c r="F2506" i="4" s="1"/>
  <c r="F2965" i="4" s="1"/>
  <c r="F3424" i="4" s="1"/>
  <c r="F668" i="4"/>
  <c r="F666" i="4"/>
  <c r="G664" i="4"/>
  <c r="G662" i="4"/>
  <c r="G660" i="4"/>
  <c r="G658" i="4"/>
  <c r="G522" i="4"/>
  <c r="G513" i="4"/>
  <c r="G698" i="4"/>
  <c r="G696" i="4"/>
  <c r="G694" i="4"/>
  <c r="G692" i="4"/>
  <c r="G690" i="4"/>
  <c r="G688" i="4"/>
  <c r="G686" i="4"/>
  <c r="G684" i="4"/>
  <c r="G682" i="4"/>
  <c r="G680" i="4"/>
  <c r="G678" i="4"/>
  <c r="G676" i="4"/>
  <c r="G1135" i="4" s="1"/>
  <c r="G1594" i="4" s="1"/>
  <c r="G2053" i="4" s="1"/>
  <c r="G2512" i="4" s="1"/>
  <c r="G2971" i="4" s="1"/>
  <c r="G3430" i="4" s="1"/>
  <c r="G674" i="4"/>
  <c r="G670" i="4"/>
  <c r="G668" i="4"/>
  <c r="G666" i="4"/>
  <c r="G757" i="4"/>
  <c r="G728" i="4"/>
  <c r="G726" i="4"/>
  <c r="G722" i="4"/>
  <c r="G709" i="4"/>
  <c r="G693" i="4"/>
  <c r="G691" i="4"/>
  <c r="G671" i="4"/>
  <c r="G669" i="4"/>
  <c r="G667" i="4"/>
  <c r="F761" i="4"/>
  <c r="F759" i="4"/>
  <c r="F757" i="4"/>
  <c r="F755" i="4"/>
  <c r="F753" i="4"/>
  <c r="F751" i="4"/>
  <c r="F749" i="4"/>
  <c r="F747" i="4"/>
  <c r="F732" i="4"/>
  <c r="F730" i="4"/>
  <c r="F728" i="4"/>
  <c r="F726" i="4"/>
  <c r="F724" i="4"/>
  <c r="F722" i="4"/>
  <c r="F709" i="4"/>
  <c r="F707" i="4"/>
  <c r="F705" i="4"/>
  <c r="F703" i="4"/>
  <c r="F701" i="4"/>
  <c r="F699" i="4"/>
  <c r="F697" i="4"/>
  <c r="F695" i="4"/>
  <c r="F693" i="4"/>
  <c r="F1152" i="4" s="1"/>
  <c r="F1611" i="4" s="1"/>
  <c r="F2070" i="4" s="1"/>
  <c r="F2529" i="4" s="1"/>
  <c r="F2988" i="4" s="1"/>
  <c r="F3447" i="4" s="1"/>
  <c r="F691" i="4"/>
  <c r="F1150" i="4" s="1"/>
  <c r="F1609" i="4" s="1"/>
  <c r="F2068" i="4" s="1"/>
  <c r="F2527" i="4" s="1"/>
  <c r="F2986" i="4" s="1"/>
  <c r="F3445" i="4" s="1"/>
  <c r="F689" i="4"/>
  <c r="F687" i="4"/>
  <c r="F685" i="4"/>
  <c r="F683" i="4"/>
  <c r="F681" i="4"/>
  <c r="F679" i="4"/>
  <c r="F677" i="4"/>
  <c r="F675" i="4"/>
  <c r="F673" i="4"/>
  <c r="F671" i="4"/>
  <c r="F669" i="4"/>
  <c r="F667" i="4"/>
  <c r="G730" i="4"/>
  <c r="G707" i="4"/>
  <c r="G687" i="4"/>
  <c r="G685" i="4"/>
  <c r="G683" i="4"/>
  <c r="F664" i="4"/>
  <c r="F1123" i="4" s="1"/>
  <c r="F1582" i="4" s="1"/>
  <c r="F2041" i="4" s="1"/>
  <c r="F2500" i="4" s="1"/>
  <c r="F2959" i="4" s="1"/>
  <c r="F3418" i="4" s="1"/>
  <c r="F662" i="4"/>
  <c r="F1121" i="4" s="1"/>
  <c r="F1580" i="4" s="1"/>
  <c r="F2039" i="4" s="1"/>
  <c r="F2498" i="4" s="1"/>
  <c r="F2957" i="4" s="1"/>
  <c r="F3416" i="4" s="1"/>
  <c r="F660" i="4"/>
  <c r="F658" i="4"/>
  <c r="F656" i="4"/>
  <c r="F654" i="4"/>
  <c r="F652" i="4"/>
  <c r="F1111" i="4" s="1"/>
  <c r="F1570" i="4" s="1"/>
  <c r="F2029" i="4" s="1"/>
  <c r="F2488" i="4" s="1"/>
  <c r="F2947" i="4" s="1"/>
  <c r="F3406" i="4" s="1"/>
  <c r="F650" i="4"/>
  <c r="F1109" i="4" s="1"/>
  <c r="F1568" i="4" s="1"/>
  <c r="F2027" i="4" s="1"/>
  <c r="F2486" i="4" s="1"/>
  <c r="F2945" i="4" s="1"/>
  <c r="F3404" i="4" s="1"/>
  <c r="F648" i="4"/>
  <c r="F1107" i="4" s="1"/>
  <c r="F1566" i="4" s="1"/>
  <c r="F2025" i="4" s="1"/>
  <c r="F2484" i="4" s="1"/>
  <c r="F2943" i="4" s="1"/>
  <c r="F3402" i="4" s="1"/>
  <c r="F646" i="4"/>
  <c r="F644" i="4"/>
  <c r="F638" i="4"/>
  <c r="F636" i="4"/>
  <c r="F1095" i="4" s="1"/>
  <c r="F1554" i="4" s="1"/>
  <c r="F2013" i="4" s="1"/>
  <c r="F2472" i="4" s="1"/>
  <c r="F2931" i="4" s="1"/>
  <c r="F3390" i="4" s="1"/>
  <c r="F634" i="4"/>
  <c r="F1093" i="4" s="1"/>
  <c r="F1552" i="4" s="1"/>
  <c r="F2011" i="4" s="1"/>
  <c r="F2470" i="4" s="1"/>
  <c r="F2929" i="4" s="1"/>
  <c r="F3388" i="4" s="1"/>
  <c r="F632" i="4"/>
  <c r="F1091" i="4" s="1"/>
  <c r="F1550" i="4" s="1"/>
  <c r="F2009" i="4" s="1"/>
  <c r="F2468" i="4" s="1"/>
  <c r="F2927" i="4" s="1"/>
  <c r="F3386" i="4" s="1"/>
  <c r="F630" i="4"/>
  <c r="F628" i="4"/>
  <c r="F626" i="4"/>
  <c r="F624" i="4"/>
  <c r="F1083" i="4" s="1"/>
  <c r="F1542" i="4" s="1"/>
  <c r="F2001" i="4" s="1"/>
  <c r="F2460" i="4" s="1"/>
  <c r="F2919" i="4" s="1"/>
  <c r="F3378" i="4" s="1"/>
  <c r="F622" i="4"/>
  <c r="G761" i="4"/>
  <c r="G759" i="4"/>
  <c r="G755" i="4"/>
  <c r="G753" i="4"/>
  <c r="G751" i="4"/>
  <c r="G749" i="4"/>
  <c r="G747" i="4"/>
  <c r="G732" i="4"/>
  <c r="G724" i="4"/>
  <c r="G705" i="4"/>
  <c r="G703" i="4"/>
  <c r="G701" i="4"/>
  <c r="G699" i="4"/>
  <c r="G697" i="4"/>
  <c r="G695" i="4"/>
  <c r="G689" i="4"/>
  <c r="G681" i="4"/>
  <c r="G679" i="4"/>
  <c r="G677" i="4"/>
  <c r="G675" i="4"/>
  <c r="G673" i="4"/>
  <c r="G665" i="4"/>
  <c r="G663" i="4"/>
  <c r="G661" i="4"/>
  <c r="G657" i="4"/>
  <c r="G651" i="4"/>
  <c r="G649" i="4"/>
  <c r="G647" i="4"/>
  <c r="G645" i="4"/>
  <c r="G643" i="4"/>
  <c r="G625" i="4"/>
  <c r="G619" i="4"/>
  <c r="G615" i="4"/>
  <c r="G611" i="4"/>
  <c r="G609" i="4"/>
  <c r="G599" i="4"/>
  <c r="G597" i="4"/>
  <c r="G595" i="4"/>
  <c r="G593" i="4"/>
  <c r="G591" i="4"/>
  <c r="G589" i="4"/>
  <c r="G581" i="4"/>
  <c r="G577" i="4"/>
  <c r="G555" i="4"/>
  <c r="F665" i="4"/>
  <c r="F663" i="4"/>
  <c r="F661" i="4"/>
  <c r="F659" i="4"/>
  <c r="F657" i="4"/>
  <c r="F655" i="4"/>
  <c r="F653" i="4"/>
  <c r="F651" i="4"/>
  <c r="F649" i="4"/>
  <c r="F647" i="4"/>
  <c r="F645" i="4"/>
  <c r="F643" i="4"/>
  <c r="F637" i="4"/>
  <c r="F635" i="4"/>
  <c r="F633" i="4"/>
  <c r="F631" i="4"/>
  <c r="F629" i="4"/>
  <c r="F627" i="4"/>
  <c r="F625" i="4"/>
  <c r="F619" i="4"/>
  <c r="F617" i="4"/>
  <c r="F615" i="4"/>
  <c r="F613" i="4"/>
  <c r="F611" i="4"/>
  <c r="F609" i="4"/>
  <c r="F607" i="4"/>
  <c r="F605" i="4"/>
  <c r="F603" i="4"/>
  <c r="F601" i="4"/>
  <c r="F599" i="4"/>
  <c r="F597" i="4"/>
  <c r="F595" i="4"/>
  <c r="F593" i="4"/>
  <c r="F591" i="4"/>
  <c r="F589" i="4"/>
  <c r="F587" i="4"/>
  <c r="F585" i="4"/>
  <c r="F583" i="4"/>
  <c r="F581" i="4"/>
  <c r="F577" i="4"/>
  <c r="F575" i="4"/>
  <c r="F569" i="4"/>
  <c r="F567" i="4"/>
  <c r="F565" i="4"/>
  <c r="F563" i="4"/>
  <c r="F561" i="4"/>
  <c r="F559" i="4"/>
  <c r="F557" i="4"/>
  <c r="F555" i="4"/>
  <c r="F553" i="4"/>
  <c r="F551" i="4"/>
  <c r="F1010" i="4" s="1"/>
  <c r="F1469" i="4" s="1"/>
  <c r="F1928" i="4" s="1"/>
  <c r="F2387" i="4" s="1"/>
  <c r="F2846" i="4" s="1"/>
  <c r="F3305" i="4" s="1"/>
  <c r="F549" i="4"/>
  <c r="F547" i="4"/>
  <c r="F545" i="4"/>
  <c r="F543" i="4"/>
  <c r="F1002" i="4" s="1"/>
  <c r="F1461" i="4" s="1"/>
  <c r="F1920" i="4" s="1"/>
  <c r="F2379" i="4" s="1"/>
  <c r="F2838" i="4" s="1"/>
  <c r="F3297" i="4" s="1"/>
  <c r="F541" i="4"/>
  <c r="F539" i="4"/>
  <c r="F537" i="4"/>
  <c r="F535" i="4"/>
  <c r="F533" i="4"/>
  <c r="F531" i="4"/>
  <c r="F990" i="4" s="1"/>
  <c r="F1449" i="4" s="1"/>
  <c r="F1908" i="4" s="1"/>
  <c r="F2367" i="4" s="1"/>
  <c r="F2826" i="4" s="1"/>
  <c r="F3285" i="4" s="1"/>
  <c r="F529" i="4"/>
  <c r="F527" i="4"/>
  <c r="F525" i="4"/>
  <c r="F523" i="4"/>
  <c r="F521" i="4"/>
  <c r="F519" i="4"/>
  <c r="F978" i="4" s="1"/>
  <c r="F1437" i="4" s="1"/>
  <c r="F1896" i="4" s="1"/>
  <c r="F2355" i="4" s="1"/>
  <c r="F2814" i="4" s="1"/>
  <c r="F3273" i="4" s="1"/>
  <c r="F517" i="4"/>
  <c r="F515" i="4"/>
  <c r="F513" i="4"/>
  <c r="F511" i="4"/>
  <c r="F509" i="4"/>
  <c r="F507" i="4"/>
  <c r="F505" i="4"/>
  <c r="F964" i="4" s="1"/>
  <c r="F1423" i="4" s="1"/>
  <c r="F1882" i="4" s="1"/>
  <c r="F2341" i="4" s="1"/>
  <c r="F2800" i="4" s="1"/>
  <c r="F3259" i="4" s="1"/>
  <c r="F503" i="4"/>
  <c r="F501" i="4"/>
  <c r="F499" i="4"/>
  <c r="F497" i="4"/>
  <c r="F495" i="4"/>
  <c r="F493" i="4"/>
  <c r="F952" i="4" s="1"/>
  <c r="F1411" i="4" s="1"/>
  <c r="F1870" i="4" s="1"/>
  <c r="F2329" i="4" s="1"/>
  <c r="F2788" i="4" s="1"/>
  <c r="F3247" i="4" s="1"/>
  <c r="F491" i="4"/>
  <c r="F489" i="4"/>
  <c r="F487" i="4"/>
  <c r="F485" i="4"/>
  <c r="F483" i="4"/>
  <c r="F481" i="4"/>
  <c r="F940" i="4" s="1"/>
  <c r="F1399" i="4" s="1"/>
  <c r="F1858" i="4" s="1"/>
  <c r="F2317" i="4" s="1"/>
  <c r="F2776" i="4" s="1"/>
  <c r="F3235" i="4" s="1"/>
  <c r="F479" i="4"/>
  <c r="F477" i="4"/>
  <c r="F475" i="4"/>
  <c r="F473" i="4"/>
  <c r="F471" i="4"/>
  <c r="F620" i="4"/>
  <c r="F618" i="4"/>
  <c r="F616" i="4"/>
  <c r="F1075" i="4" s="1"/>
  <c r="F1534" i="4" s="1"/>
  <c r="F1993" i="4" s="1"/>
  <c r="F2452" i="4" s="1"/>
  <c r="F2911" i="4" s="1"/>
  <c r="F3370" i="4" s="1"/>
  <c r="F614" i="4"/>
  <c r="F1073" i="4" s="1"/>
  <c r="F1532" i="4" s="1"/>
  <c r="F1991" i="4" s="1"/>
  <c r="F2450" i="4" s="1"/>
  <c r="F2909" i="4" s="1"/>
  <c r="F3368" i="4" s="1"/>
  <c r="F612" i="4"/>
  <c r="F610" i="4"/>
  <c r="F608" i="4"/>
  <c r="F606" i="4"/>
  <c r="F604" i="4"/>
  <c r="F1063" i="4" s="1"/>
  <c r="F1522" i="4" s="1"/>
  <c r="F1981" i="4" s="1"/>
  <c r="F2440" i="4" s="1"/>
  <c r="F2899" i="4" s="1"/>
  <c r="F3358" i="4" s="1"/>
  <c r="F602" i="4"/>
  <c r="F1061" i="4" s="1"/>
  <c r="F1520" i="4" s="1"/>
  <c r="F1979" i="4" s="1"/>
  <c r="F2438" i="4" s="1"/>
  <c r="F2897" i="4" s="1"/>
  <c r="F3356" i="4" s="1"/>
  <c r="F600" i="4"/>
  <c r="F598" i="4"/>
  <c r="F1057" i="4" s="1"/>
  <c r="F1516" i="4" s="1"/>
  <c r="F1975" i="4" s="1"/>
  <c r="F2434" i="4" s="1"/>
  <c r="F2893" i="4" s="1"/>
  <c r="F3352" i="4" s="1"/>
  <c r="F596" i="4"/>
  <c r="F1055" i="4" s="1"/>
  <c r="F1514" i="4" s="1"/>
  <c r="F1973" i="4" s="1"/>
  <c r="F2432" i="4" s="1"/>
  <c r="F2891" i="4" s="1"/>
  <c r="F3350" i="4" s="1"/>
  <c r="F594" i="4"/>
  <c r="F592" i="4"/>
  <c r="F590" i="4"/>
  <c r="F1049" i="4" s="1"/>
  <c r="F1508" i="4" s="1"/>
  <c r="F1967" i="4" s="1"/>
  <c r="F2426" i="4" s="1"/>
  <c r="F2885" i="4" s="1"/>
  <c r="F3344" i="4" s="1"/>
  <c r="F588" i="4"/>
  <c r="F586" i="4"/>
  <c r="F1045" i="4" s="1"/>
  <c r="F1504" i="4" s="1"/>
  <c r="F1963" i="4" s="1"/>
  <c r="F2422" i="4" s="1"/>
  <c r="F2881" i="4" s="1"/>
  <c r="F3340" i="4" s="1"/>
  <c r="F584" i="4"/>
  <c r="F1043" i="4" s="1"/>
  <c r="F1502" i="4" s="1"/>
  <c r="F1961" i="4" s="1"/>
  <c r="F2420" i="4" s="1"/>
  <c r="F2879" i="4" s="1"/>
  <c r="F3338" i="4" s="1"/>
  <c r="F582" i="4"/>
  <c r="F1041" i="4" s="1"/>
  <c r="F1500" i="4" s="1"/>
  <c r="F1959" i="4" s="1"/>
  <c r="F2418" i="4" s="1"/>
  <c r="F2877" i="4" s="1"/>
  <c r="F3336" i="4" s="1"/>
  <c r="F580" i="4"/>
  <c r="F1039" i="4" s="1"/>
  <c r="F1498" i="4" s="1"/>
  <c r="F1957" i="4" s="1"/>
  <c r="F2416" i="4" s="1"/>
  <c r="F2875" i="4" s="1"/>
  <c r="F3334" i="4" s="1"/>
  <c r="F578" i="4"/>
  <c r="F1037" i="4" s="1"/>
  <c r="F1496" i="4" s="1"/>
  <c r="F1955" i="4" s="1"/>
  <c r="F2414" i="4" s="1"/>
  <c r="F2873" i="4" s="1"/>
  <c r="F3332" i="4" s="1"/>
  <c r="F574" i="4"/>
  <c r="F572" i="4"/>
  <c r="F570" i="4"/>
  <c r="F1029" i="4" s="1"/>
  <c r="F1488" i="4" s="1"/>
  <c r="F1947" i="4" s="1"/>
  <c r="F2406" i="4" s="1"/>
  <c r="F2865" i="4" s="1"/>
  <c r="F3324" i="4" s="1"/>
  <c r="F564" i="4"/>
  <c r="F562" i="4"/>
  <c r="F560" i="4"/>
  <c r="F1019" i="4" s="1"/>
  <c r="F1478" i="4" s="1"/>
  <c r="F1937" i="4" s="1"/>
  <c r="F2396" i="4" s="1"/>
  <c r="F2855" i="4" s="1"/>
  <c r="F3314" i="4" s="1"/>
  <c r="F558" i="4"/>
  <c r="F556" i="4"/>
  <c r="F1015" i="4" s="1"/>
  <c r="F1474" i="4" s="1"/>
  <c r="F1933" i="4" s="1"/>
  <c r="F2392" i="4" s="1"/>
  <c r="F2851" i="4" s="1"/>
  <c r="F3310" i="4" s="1"/>
  <c r="F554" i="4"/>
  <c r="F1013" i="4" s="1"/>
  <c r="F1472" i="4" s="1"/>
  <c r="F1931" i="4" s="1"/>
  <c r="F2390" i="4" s="1"/>
  <c r="F2849" i="4" s="1"/>
  <c r="F3308" i="4" s="1"/>
  <c r="F552" i="4"/>
  <c r="F550" i="4"/>
  <c r="F548" i="4"/>
  <c r="F544" i="4"/>
  <c r="F1003" i="4" s="1"/>
  <c r="F1462" i="4" s="1"/>
  <c r="F1921" i="4" s="1"/>
  <c r="F2380" i="4" s="1"/>
  <c r="F2839" i="4" s="1"/>
  <c r="F3298" i="4" s="1"/>
  <c r="F542" i="4"/>
  <c r="F1001" i="4" s="1"/>
  <c r="F1460" i="4" s="1"/>
  <c r="F1919" i="4" s="1"/>
  <c r="F2378" i="4" s="1"/>
  <c r="F2837" i="4" s="1"/>
  <c r="F3296" i="4" s="1"/>
  <c r="F540" i="4"/>
  <c r="F999" i="4" s="1"/>
  <c r="F1458" i="4" s="1"/>
  <c r="F1917" i="4" s="1"/>
  <c r="F2376" i="4" s="1"/>
  <c r="F2835" i="4" s="1"/>
  <c r="F3294" i="4" s="1"/>
  <c r="F538" i="4"/>
  <c r="F997" i="4" s="1"/>
  <c r="F1456" i="4" s="1"/>
  <c r="F1915" i="4" s="1"/>
  <c r="F2374" i="4" s="1"/>
  <c r="F2833" i="4" s="1"/>
  <c r="F3292" i="4" s="1"/>
  <c r="F536" i="4"/>
  <c r="F995" i="4" s="1"/>
  <c r="F1454" i="4" s="1"/>
  <c r="F1913" i="4" s="1"/>
  <c r="F2372" i="4" s="1"/>
  <c r="F2831" i="4" s="1"/>
  <c r="F3290" i="4" s="1"/>
  <c r="F534" i="4"/>
  <c r="F532" i="4"/>
  <c r="F530" i="4"/>
  <c r="F989" i="4" s="1"/>
  <c r="F1448" i="4" s="1"/>
  <c r="F1907" i="4" s="1"/>
  <c r="F2366" i="4" s="1"/>
  <c r="F2825" i="4" s="1"/>
  <c r="F3284" i="4" s="1"/>
  <c r="F528" i="4"/>
  <c r="F526" i="4"/>
  <c r="F985" i="4" s="1"/>
  <c r="F1444" i="4" s="1"/>
  <c r="F1903" i="4" s="1"/>
  <c r="F2362" i="4" s="1"/>
  <c r="F2821" i="4" s="1"/>
  <c r="F3280" i="4" s="1"/>
  <c r="F524" i="4"/>
  <c r="F983" i="4" s="1"/>
  <c r="F1442" i="4" s="1"/>
  <c r="F1901" i="4" s="1"/>
  <c r="F2360" i="4" s="1"/>
  <c r="F2819" i="4" s="1"/>
  <c r="F3278" i="4" s="1"/>
  <c r="F522" i="4"/>
  <c r="F520" i="4"/>
  <c r="F518" i="4"/>
  <c r="G659" i="4"/>
  <c r="G655" i="4"/>
  <c r="G653" i="4"/>
  <c r="G637" i="4"/>
  <c r="G635" i="4"/>
  <c r="G633" i="4"/>
  <c r="G631" i="4"/>
  <c r="G629" i="4"/>
  <c r="G627" i="4"/>
  <c r="G617" i="4"/>
  <c r="G613" i="4"/>
  <c r="G607" i="4"/>
  <c r="G605" i="4"/>
  <c r="G603" i="4"/>
  <c r="G601" i="4"/>
  <c r="G587" i="4"/>
  <c r="G585" i="4"/>
  <c r="G583" i="4"/>
  <c r="G575" i="4"/>
  <c r="G569" i="4"/>
  <c r="G567" i="4"/>
  <c r="G565" i="4"/>
  <c r="G563" i="4"/>
  <c r="G561" i="4"/>
  <c r="G559" i="4"/>
  <c r="G557" i="4"/>
  <c r="G520" i="4"/>
  <c r="G518" i="4"/>
  <c r="G516" i="4"/>
  <c r="G514" i="4"/>
  <c r="G512" i="4"/>
  <c r="G510" i="4"/>
  <c r="G508" i="4"/>
  <c r="G506" i="4"/>
  <c r="G504" i="4"/>
  <c r="G502" i="4"/>
  <c r="G500" i="4"/>
  <c r="G498" i="4"/>
  <c r="G496" i="4"/>
  <c r="G494" i="4"/>
  <c r="G492" i="4"/>
  <c r="G490" i="4"/>
  <c r="G488" i="4"/>
  <c r="G486" i="4"/>
  <c r="G482" i="4"/>
  <c r="G478" i="4"/>
  <c r="G476" i="4"/>
  <c r="G472" i="4"/>
  <c r="F516" i="4"/>
  <c r="F514" i="4"/>
  <c r="F512" i="4"/>
  <c r="F510" i="4"/>
  <c r="F508" i="4"/>
  <c r="F506" i="4"/>
  <c r="F504" i="4"/>
  <c r="F502" i="4"/>
  <c r="F500" i="4"/>
  <c r="F498" i="4"/>
  <c r="F496" i="4"/>
  <c r="F494" i="4"/>
  <c r="F492" i="4"/>
  <c r="F490" i="4"/>
  <c r="F488" i="4"/>
  <c r="F486" i="4"/>
  <c r="F482" i="4"/>
  <c r="F478" i="4"/>
  <c r="F476" i="4"/>
  <c r="F470" i="4"/>
  <c r="F472" i="4"/>
  <c r="G470" i="4"/>
  <c r="H244" i="3"/>
  <c r="E244" i="4" s="1"/>
  <c r="E703" i="4" s="1"/>
  <c r="H239" i="3"/>
  <c r="E239" i="4" s="1"/>
  <c r="E698" i="4" s="1"/>
  <c r="H237" i="3"/>
  <c r="E237" i="4" s="1"/>
  <c r="E696" i="4" s="1"/>
  <c r="H232" i="3"/>
  <c r="E232" i="4" s="1"/>
  <c r="E691" i="4" s="1"/>
  <c r="H226" i="3"/>
  <c r="E226" i="4" s="1"/>
  <c r="E685" i="4" s="1"/>
  <c r="H225" i="3"/>
  <c r="E225" i="4" s="1"/>
  <c r="E684" i="4" s="1"/>
  <c r="H224" i="3"/>
  <c r="E224" i="4" s="1"/>
  <c r="E683" i="4" s="1"/>
  <c r="H221" i="3"/>
  <c r="E221" i="4" s="1"/>
  <c r="E680" i="4" s="1"/>
  <c r="H219" i="3"/>
  <c r="E219" i="4" s="1"/>
  <c r="E678" i="4" s="1"/>
  <c r="H216" i="3"/>
  <c r="E216" i="4" s="1"/>
  <c r="E675" i="4" s="1"/>
  <c r="H215" i="3"/>
  <c r="E215" i="4" s="1"/>
  <c r="E674" i="4" s="1"/>
  <c r="H214" i="3"/>
  <c r="E214" i="4" s="1"/>
  <c r="E673" i="4" s="1"/>
  <c r="H212" i="3"/>
  <c r="E212" i="4" s="1"/>
  <c r="E671" i="4" s="1"/>
  <c r="H211" i="3"/>
  <c r="E211" i="4" s="1"/>
  <c r="E670" i="4" s="1"/>
  <c r="H207" i="3"/>
  <c r="E207" i="4" s="1"/>
  <c r="E666" i="4" s="1"/>
  <c r="H206" i="3"/>
  <c r="E206" i="4" s="1"/>
  <c r="E665" i="4" s="1"/>
  <c r="H205" i="3"/>
  <c r="E205" i="4" s="1"/>
  <c r="E664" i="4" s="1"/>
  <c r="H204" i="3"/>
  <c r="E204" i="4" s="1"/>
  <c r="E663" i="4" s="1"/>
  <c r="H201" i="3"/>
  <c r="E201" i="4" s="1"/>
  <c r="E660" i="4" s="1"/>
  <c r="H198" i="3"/>
  <c r="E198" i="4" s="1"/>
  <c r="E657" i="4" s="1"/>
  <c r="H195" i="3"/>
  <c r="E195" i="4" s="1"/>
  <c r="E654" i="4" s="1"/>
  <c r="H184" i="3"/>
  <c r="E184" i="4" s="1"/>
  <c r="E643" i="4" s="1"/>
  <c r="H166" i="3"/>
  <c r="E166" i="4" s="1"/>
  <c r="E625" i="4" s="1"/>
  <c r="H165" i="3"/>
  <c r="E165" i="4" s="1"/>
  <c r="E624" i="4" s="1"/>
  <c r="H162" i="3"/>
  <c r="E162" i="4" s="1"/>
  <c r="E621" i="4" s="1"/>
  <c r="H120" i="3"/>
  <c r="E120" i="4" s="1"/>
  <c r="E579" i="4" s="1"/>
  <c r="H117" i="3"/>
  <c r="E117" i="4" s="1"/>
  <c r="E576" i="4" s="1"/>
  <c r="H114" i="3"/>
  <c r="E114" i="4" s="1"/>
  <c r="E573" i="4" s="1"/>
  <c r="H112" i="3"/>
  <c r="E112" i="4" s="1"/>
  <c r="E571" i="4" s="1"/>
  <c r="H109" i="3"/>
  <c r="E109" i="4" s="1"/>
  <c r="E568" i="4" s="1"/>
  <c r="H107" i="3"/>
  <c r="E107" i="4" s="1"/>
  <c r="E566" i="4" s="1"/>
  <c r="H25" i="3"/>
  <c r="E25" i="4" s="1"/>
  <c r="E484" i="4" s="1"/>
  <c r="H21" i="3"/>
  <c r="E21" i="4" s="1"/>
  <c r="E480" i="4" s="1"/>
  <c r="H15" i="3"/>
  <c r="E15" i="4" s="1"/>
  <c r="E474" i="4" s="1"/>
  <c r="H10" i="3"/>
  <c r="E10" i="4" s="1"/>
  <c r="E469" i="4" s="1"/>
  <c r="H87" i="3"/>
  <c r="E87" i="4" s="1"/>
  <c r="E546" i="4" s="1"/>
  <c r="M672" i="4"/>
  <c r="M623" i="4"/>
  <c r="M621" i="4"/>
  <c r="M579" i="4"/>
  <c r="M576" i="4"/>
  <c r="M573" i="4"/>
  <c r="M571" i="4"/>
  <c r="M568" i="4"/>
  <c r="M566" i="4"/>
  <c r="M546" i="4"/>
  <c r="M484" i="4"/>
  <c r="M480" i="4"/>
  <c r="M474" i="4"/>
  <c r="M469" i="4"/>
  <c r="F1666" i="4" l="1"/>
  <c r="F2125" i="4" s="1"/>
  <c r="F2584" i="4" s="1"/>
  <c r="F3043" i="4" s="1"/>
  <c r="F3502" i="4" s="1"/>
  <c r="B1665" i="4"/>
  <c r="B2124" i="4" s="1"/>
  <c r="B2583" i="4" s="1"/>
  <c r="B3042" i="4" s="1"/>
  <c r="B3501" i="4" s="1"/>
  <c r="E1669" i="4"/>
  <c r="E2128" i="4" s="1"/>
  <c r="E2587" i="4" s="1"/>
  <c r="E3046" i="4" s="1"/>
  <c r="E3505" i="4" s="1"/>
  <c r="B1674" i="4"/>
  <c r="B2133" i="4" s="1"/>
  <c r="B2592" i="4" s="1"/>
  <c r="B3051" i="4" s="1"/>
  <c r="B3510" i="4" s="1"/>
  <c r="E1678" i="4"/>
  <c r="E2137" i="4" s="1"/>
  <c r="E2596" i="4" s="1"/>
  <c r="E3055" i="4" s="1"/>
  <c r="E3514" i="4" s="1"/>
  <c r="D1668" i="4"/>
  <c r="D2127" i="4" s="1"/>
  <c r="D2586" i="4" s="1"/>
  <c r="D3045" i="4" s="1"/>
  <c r="D3504" i="4" s="1"/>
  <c r="E1665" i="4"/>
  <c r="E2124" i="4" s="1"/>
  <c r="E2583" i="4" s="1"/>
  <c r="E3042" i="4" s="1"/>
  <c r="E3501" i="4" s="1"/>
  <c r="B1670" i="4"/>
  <c r="B2129" i="4" s="1"/>
  <c r="B2588" i="4" s="1"/>
  <c r="B3047" i="4" s="1"/>
  <c r="B3506" i="4" s="1"/>
  <c r="E1674" i="4"/>
  <c r="E2133" i="4" s="1"/>
  <c r="E2592" i="4" s="1"/>
  <c r="E3051" i="4" s="1"/>
  <c r="E3510" i="4" s="1"/>
  <c r="B1679" i="4"/>
  <c r="B2138" i="4" s="1"/>
  <c r="B2597" i="4" s="1"/>
  <c r="B3056" i="4" s="1"/>
  <c r="B3515" i="4" s="1"/>
  <c r="B1666" i="4"/>
  <c r="B2125" i="4" s="1"/>
  <c r="B2584" i="4" s="1"/>
  <c r="B3043" i="4" s="1"/>
  <c r="B3502" i="4" s="1"/>
  <c r="D1667" i="4"/>
  <c r="D2126" i="4" s="1"/>
  <c r="D2585" i="4" s="1"/>
  <c r="D3044" i="4" s="1"/>
  <c r="D3503" i="4" s="1"/>
  <c r="D1673" i="4"/>
  <c r="D2132" i="4" s="1"/>
  <c r="D2591" i="4" s="1"/>
  <c r="D3050" i="4" s="1"/>
  <c r="D3509" i="4" s="1"/>
  <c r="D1679" i="4"/>
  <c r="D2138" i="4" s="1"/>
  <c r="D2597" i="4" s="1"/>
  <c r="D3056" i="4" s="1"/>
  <c r="D3515" i="4" s="1"/>
  <c r="B1669" i="4"/>
  <c r="B2128" i="4" s="1"/>
  <c r="B2587" i="4" s="1"/>
  <c r="B3046" i="4" s="1"/>
  <c r="B3505" i="4" s="1"/>
  <c r="E1673" i="4"/>
  <c r="E2132" i="4" s="1"/>
  <c r="E2591" i="4" s="1"/>
  <c r="E3050" i="4" s="1"/>
  <c r="E3509" i="4" s="1"/>
  <c r="D1669" i="4"/>
  <c r="D2128" i="4" s="1"/>
  <c r="D2587" i="4" s="1"/>
  <c r="D3046" i="4" s="1"/>
  <c r="D3505" i="4" s="1"/>
  <c r="D1666" i="4"/>
  <c r="D2125" i="4" s="1"/>
  <c r="D2584" i="4" s="1"/>
  <c r="D3043" i="4" s="1"/>
  <c r="D3502" i="4" s="1"/>
  <c r="F1668" i="4"/>
  <c r="F2127" i="4" s="1"/>
  <c r="F2586" i="4" s="1"/>
  <c r="F3045" i="4" s="1"/>
  <c r="B1667" i="4"/>
  <c r="B2126" i="4" s="1"/>
  <c r="B2585" i="4" s="1"/>
  <c r="B3044" i="4" s="1"/>
  <c r="B3503" i="4" s="1"/>
  <c r="E1671" i="4"/>
  <c r="E2130" i="4" s="1"/>
  <c r="E2589" i="4" s="1"/>
  <c r="E3048" i="4" s="1"/>
  <c r="E3507" i="4" s="1"/>
  <c r="B1676" i="4"/>
  <c r="B2135" i="4" s="1"/>
  <c r="B2594" i="4" s="1"/>
  <c r="B3053" i="4" s="1"/>
  <c r="B3512" i="4" s="1"/>
  <c r="D1678" i="4"/>
  <c r="D2137" i="4" s="1"/>
  <c r="D2596" i="4" s="1"/>
  <c r="D3055" i="4" s="1"/>
  <c r="D3514" i="4" s="1"/>
  <c r="D1670" i="4"/>
  <c r="D2129" i="4" s="1"/>
  <c r="D2588" i="4" s="1"/>
  <c r="D3047" i="4" s="1"/>
  <c r="D3506" i="4" s="1"/>
  <c r="D1676" i="4"/>
  <c r="D2135" i="4" s="1"/>
  <c r="D2594" i="4" s="1"/>
  <c r="D3053" i="4" s="1"/>
  <c r="D3512" i="4" s="1"/>
  <c r="E1670" i="4"/>
  <c r="E2129" i="4" s="1"/>
  <c r="E2588" i="4" s="1"/>
  <c r="E3047" i="4" s="1"/>
  <c r="E3506" i="4" s="1"/>
  <c r="B1675" i="4"/>
  <c r="B2134" i="4" s="1"/>
  <c r="B2593" i="4" s="1"/>
  <c r="B3052" i="4" s="1"/>
  <c r="B3511" i="4" s="1"/>
  <c r="D1672" i="4"/>
  <c r="D2131" i="4" s="1"/>
  <c r="D2590" i="4" s="1"/>
  <c r="D3049" i="4" s="1"/>
  <c r="D3508" i="4" s="1"/>
  <c r="E1666" i="4"/>
  <c r="E2125" i="4" s="1"/>
  <c r="E2584" i="4" s="1"/>
  <c r="E3043" i="4" s="1"/>
  <c r="E3502" i="4" s="1"/>
  <c r="B1671" i="4"/>
  <c r="B2130" i="4" s="1"/>
  <c r="B2589" i="4" s="1"/>
  <c r="B3048" i="4" s="1"/>
  <c r="B3507" i="4" s="1"/>
  <c r="E1675" i="4"/>
  <c r="E2134" i="4" s="1"/>
  <c r="E2593" i="4" s="1"/>
  <c r="E3052" i="4" s="1"/>
  <c r="E3511" i="4" s="1"/>
  <c r="D1674" i="4"/>
  <c r="D2133" i="4" s="1"/>
  <c r="D2592" i="4" s="1"/>
  <c r="D3051" i="4" s="1"/>
  <c r="D3510" i="4" s="1"/>
  <c r="D1665" i="4"/>
  <c r="D2124" i="4" s="1"/>
  <c r="D2583" i="4" s="1"/>
  <c r="D3042" i="4" s="1"/>
  <c r="D3501" i="4" s="1"/>
  <c r="E1676" i="4"/>
  <c r="E2135" i="4" s="1"/>
  <c r="E2594" i="4" s="1"/>
  <c r="E3053" i="4" s="1"/>
  <c r="E3512" i="4" s="1"/>
  <c r="B1668" i="4"/>
  <c r="B2127" i="4" s="1"/>
  <c r="B2586" i="4" s="1"/>
  <c r="B3045" i="4" s="1"/>
  <c r="B3504" i="4" s="1"/>
  <c r="B1677" i="4"/>
  <c r="B2136" i="4" s="1"/>
  <c r="B2595" i="4" s="1"/>
  <c r="B3054" i="4" s="1"/>
  <c r="B3513" i="4" s="1"/>
  <c r="D1671" i="4"/>
  <c r="D2130" i="4" s="1"/>
  <c r="D2589" i="4" s="1"/>
  <c r="D3048" i="4" s="1"/>
  <c r="D3507" i="4" s="1"/>
  <c r="E1668" i="4"/>
  <c r="E2127" i="4" s="1"/>
  <c r="E2586" i="4" s="1"/>
  <c r="E3045" i="4" s="1"/>
  <c r="E3504" i="4" s="1"/>
  <c r="B1673" i="4"/>
  <c r="B2132" i="4" s="1"/>
  <c r="B2591" i="4" s="1"/>
  <c r="B3050" i="4" s="1"/>
  <c r="B3509" i="4" s="1"/>
  <c r="E1677" i="4"/>
  <c r="E2136" i="4" s="1"/>
  <c r="E2595" i="4" s="1"/>
  <c r="E3054" i="4" s="1"/>
  <c r="E3513" i="4" s="1"/>
  <c r="E1679" i="4"/>
  <c r="E2138" i="4" s="1"/>
  <c r="E2597" i="4" s="1"/>
  <c r="E3056" i="4" s="1"/>
  <c r="E3515" i="4" s="1"/>
  <c r="E1667" i="4"/>
  <c r="E2126" i="4" s="1"/>
  <c r="E2585" i="4" s="1"/>
  <c r="E3044" i="4" s="1"/>
  <c r="E3503" i="4" s="1"/>
  <c r="B1672" i="4"/>
  <c r="B2131" i="4" s="1"/>
  <c r="B2590" i="4" s="1"/>
  <c r="B3049" i="4" s="1"/>
  <c r="B3508" i="4" s="1"/>
  <c r="B1678" i="4"/>
  <c r="B2137" i="4" s="1"/>
  <c r="B2596" i="4" s="1"/>
  <c r="B3055" i="4" s="1"/>
  <c r="B3514" i="4" s="1"/>
  <c r="D1675" i="4"/>
  <c r="D2134" i="4" s="1"/>
  <c r="D2593" i="4" s="1"/>
  <c r="D3052" i="4" s="1"/>
  <c r="D3511" i="4" s="1"/>
  <c r="E1672" i="4"/>
  <c r="E2131" i="4" s="1"/>
  <c r="E2590" i="4" s="1"/>
  <c r="E3049" i="4" s="1"/>
  <c r="E3508" i="4" s="1"/>
  <c r="D1677" i="4"/>
  <c r="D2136" i="4" s="1"/>
  <c r="D2595" i="4" s="1"/>
  <c r="D3054" i="4" s="1"/>
  <c r="D3513" i="4" s="1"/>
  <c r="E1102" i="4"/>
  <c r="E1561" i="4" s="1"/>
  <c r="E2020" i="4" s="1"/>
  <c r="E2479" i="4" s="1"/>
  <c r="E2938" i="4" s="1"/>
  <c r="E3397" i="4" s="1"/>
  <c r="F949" i="4"/>
  <c r="F1408" i="4" s="1"/>
  <c r="G957" i="4"/>
  <c r="G1416" i="4" s="1"/>
  <c r="G1875" i="4" s="1"/>
  <c r="G2334" i="4" s="1"/>
  <c r="G2793" i="4" s="1"/>
  <c r="G3252" i="4" s="1"/>
  <c r="G1062" i="4"/>
  <c r="G1521" i="4" s="1"/>
  <c r="G1980" i="4" s="1"/>
  <c r="G2439" i="4" s="1"/>
  <c r="G2898" i="4" s="1"/>
  <c r="G3357" i="4" s="1"/>
  <c r="F1007" i="4"/>
  <c r="F1466" i="4" s="1"/>
  <c r="F1925" i="4" s="1"/>
  <c r="F2384" i="4" s="1"/>
  <c r="F2843" i="4" s="1"/>
  <c r="F3302" i="4" s="1"/>
  <c r="F970" i="4"/>
  <c r="F1429" i="4" s="1"/>
  <c r="F1888" i="4" s="1"/>
  <c r="F2347" i="4" s="1"/>
  <c r="F2806" i="4" s="1"/>
  <c r="F3265" i="4" s="1"/>
  <c r="F1044" i="4"/>
  <c r="F1503" i="4" s="1"/>
  <c r="F1962" i="4" s="1"/>
  <c r="F2421" i="4" s="1"/>
  <c r="F2880" i="4" s="1"/>
  <c r="F3339" i="4" s="1"/>
  <c r="F1120" i="4"/>
  <c r="F1579" i="4" s="1"/>
  <c r="F2038" i="4" s="1"/>
  <c r="F2497" i="4" s="1"/>
  <c r="F2956" i="4" s="1"/>
  <c r="F3415" i="4" s="1"/>
  <c r="G1134" i="4"/>
  <c r="G1593" i="4" s="1"/>
  <c r="G2052" i="4" s="1"/>
  <c r="G2511" i="4" s="1"/>
  <c r="G2970" i="4" s="1"/>
  <c r="G3429" i="4" s="1"/>
  <c r="F1134" i="4"/>
  <c r="F1593" i="4" s="1"/>
  <c r="F2052" i="4" s="1"/>
  <c r="F2511" i="4" s="1"/>
  <c r="F2970" i="4" s="1"/>
  <c r="F1161" i="4"/>
  <c r="F1620" i="4" s="1"/>
  <c r="F2079" i="4" s="1"/>
  <c r="F2538" i="4" s="1"/>
  <c r="F2997" i="4" s="1"/>
  <c r="F3456" i="4" s="1"/>
  <c r="G1033" i="4"/>
  <c r="G1492" i="4" s="1"/>
  <c r="G1951" i="4" s="1"/>
  <c r="G2410" i="4" s="1"/>
  <c r="G2869" i="4" s="1"/>
  <c r="G3328" i="4" s="1"/>
  <c r="G1069" i="4"/>
  <c r="G1528" i="4" s="1"/>
  <c r="G1987" i="4" s="1"/>
  <c r="G2446" i="4" s="1"/>
  <c r="G2905" i="4" s="1"/>
  <c r="G3364" i="4" s="1"/>
  <c r="G1081" i="4"/>
  <c r="G1540" i="4" s="1"/>
  <c r="G1999" i="4" s="1"/>
  <c r="G2458" i="4" s="1"/>
  <c r="G2917" i="4" s="1"/>
  <c r="G3376" i="4" s="1"/>
  <c r="G1105" i="4"/>
  <c r="G1564" i="4" s="1"/>
  <c r="G2023" i="4" s="1"/>
  <c r="G2482" i="4" s="1"/>
  <c r="G2941" i="4" s="1"/>
  <c r="G3400" i="4" s="1"/>
  <c r="G1049" i="4"/>
  <c r="E1137" i="4"/>
  <c r="E1596" i="4" s="1"/>
  <c r="E2055" i="4" s="1"/>
  <c r="E2514" i="4" s="1"/>
  <c r="E2973" i="4" s="1"/>
  <c r="E3432" i="4" s="1"/>
  <c r="F975" i="4"/>
  <c r="F1434" i="4" s="1"/>
  <c r="F1893" i="4" s="1"/>
  <c r="F2352" i="4" s="1"/>
  <c r="F2811" i="4" s="1"/>
  <c r="F3270" i="4" s="1"/>
  <c r="G1034" i="4"/>
  <c r="G1493" i="4" s="1"/>
  <c r="G1952" i="4" s="1"/>
  <c r="G2411" i="4" s="1"/>
  <c r="G2870" i="4" s="1"/>
  <c r="G3329" i="4" s="1"/>
  <c r="G1114" i="4"/>
  <c r="G1573" i="4" s="1"/>
  <c r="G2032" i="4" s="1"/>
  <c r="G2491" i="4" s="1"/>
  <c r="G2950" i="4" s="1"/>
  <c r="G3409" i="4" s="1"/>
  <c r="G1084" i="4"/>
  <c r="G1543" i="4" s="1"/>
  <c r="G2002" i="4" s="1"/>
  <c r="G2461" i="4" s="1"/>
  <c r="G2920" i="4" s="1"/>
  <c r="G3379" i="4" s="1"/>
  <c r="G1220" i="4"/>
  <c r="F1113" i="4"/>
  <c r="F1572" i="4" s="1"/>
  <c r="F2031" i="4" s="1"/>
  <c r="F2490" i="4" s="1"/>
  <c r="F2949" i="4" s="1"/>
  <c r="F3408" i="4" s="1"/>
  <c r="F1148" i="4"/>
  <c r="F1607" i="4" s="1"/>
  <c r="F2066" i="4" s="1"/>
  <c r="F2525" i="4" s="1"/>
  <c r="F2984" i="4" s="1"/>
  <c r="F3443" i="4" s="1"/>
  <c r="G1153" i="4"/>
  <c r="G1612" i="4" s="1"/>
  <c r="G2071" i="4" s="1"/>
  <c r="G2530" i="4" s="1"/>
  <c r="G2989" i="4" s="1"/>
  <c r="G3448" i="4" s="1"/>
  <c r="G962" i="4"/>
  <c r="G1421" i="4" s="1"/>
  <c r="G1880" i="4" s="1"/>
  <c r="G2339" i="4" s="1"/>
  <c r="G2798" i="4" s="1"/>
  <c r="G3257" i="4" s="1"/>
  <c r="G1163" i="4"/>
  <c r="G1209" i="4"/>
  <c r="G1668" i="4" s="1"/>
  <c r="G2127" i="4" s="1"/>
  <c r="G2586" i="4" s="1"/>
  <c r="G3045" i="4" s="1"/>
  <c r="G3504" i="4" s="1"/>
  <c r="G1001" i="4"/>
  <c r="G1071" i="4"/>
  <c r="G1530" i="4" s="1"/>
  <c r="G1989" i="4" s="1"/>
  <c r="G2448" i="4" s="1"/>
  <c r="G2907" i="4" s="1"/>
  <c r="G3366" i="4" s="1"/>
  <c r="G1107" i="4"/>
  <c r="G1055" i="4"/>
  <c r="E1032" i="4"/>
  <c r="E1491" i="4" s="1"/>
  <c r="E1950" i="4" s="1"/>
  <c r="E2409" i="4" s="1"/>
  <c r="E2868" i="4" s="1"/>
  <c r="E3327" i="4" s="1"/>
  <c r="F929" i="4"/>
  <c r="F1388" i="4" s="1"/>
  <c r="F1847" i="4" s="1"/>
  <c r="F2306" i="4" s="1"/>
  <c r="F2765" i="4" s="1"/>
  <c r="F3224" i="4" s="1"/>
  <c r="G1016" i="4"/>
  <c r="G1475" i="4" s="1"/>
  <c r="G1934" i="4" s="1"/>
  <c r="G2393" i="4" s="1"/>
  <c r="G2852" i="4" s="1"/>
  <c r="G3311" i="4" s="1"/>
  <c r="F934" i="4"/>
  <c r="F1393" i="4" s="1"/>
  <c r="F1852" i="4" s="1"/>
  <c r="F2311" i="4" s="1"/>
  <c r="F2770" i="4" s="1"/>
  <c r="F3229" i="4" s="1"/>
  <c r="F982" i="4"/>
  <c r="F1441" i="4" s="1"/>
  <c r="F1900" i="4" s="1"/>
  <c r="F2359" i="4" s="1"/>
  <c r="F2818" i="4" s="1"/>
  <c r="F3277" i="4" s="1"/>
  <c r="F1056" i="4"/>
  <c r="F1515" i="4" s="1"/>
  <c r="F1974" i="4" s="1"/>
  <c r="F2433" i="4" s="1"/>
  <c r="F2892" i="4" s="1"/>
  <c r="F1108" i="4"/>
  <c r="F1567" i="4" s="1"/>
  <c r="F2026" i="4" s="1"/>
  <c r="F2485" i="4" s="1"/>
  <c r="F2944" i="4" s="1"/>
  <c r="F3403" i="4" s="1"/>
  <c r="G1110" i="4"/>
  <c r="G1569" i="4" s="1"/>
  <c r="G2028" i="4" s="1"/>
  <c r="G2487" i="4" s="1"/>
  <c r="G2946" i="4" s="1"/>
  <c r="G3405" i="4" s="1"/>
  <c r="G1218" i="4"/>
  <c r="F1158" i="4"/>
  <c r="F1617" i="4" s="1"/>
  <c r="F2076" i="4" s="1"/>
  <c r="F2535" i="4" s="1"/>
  <c r="F2994" i="4" s="1"/>
  <c r="F3453" i="4" s="1"/>
  <c r="G1128" i="4"/>
  <c r="G1587" i="4" s="1"/>
  <c r="G2046" i="4" s="1"/>
  <c r="G2505" i="4" s="1"/>
  <c r="G2964" i="4" s="1"/>
  <c r="G3423" i="4" s="1"/>
  <c r="G974" i="4"/>
  <c r="G1433" i="4" s="1"/>
  <c r="G1892" i="4" s="1"/>
  <c r="G2351" i="4" s="1"/>
  <c r="G2810" i="4" s="1"/>
  <c r="G3269" i="4" s="1"/>
  <c r="G998" i="4"/>
  <c r="G1457" i="4" s="1"/>
  <c r="G1916" i="4" s="1"/>
  <c r="G2375" i="4" s="1"/>
  <c r="G2834" i="4" s="1"/>
  <c r="G3293" i="4" s="1"/>
  <c r="G1161" i="4"/>
  <c r="G1620" i="4" s="1"/>
  <c r="G2079" i="4" s="1"/>
  <c r="G2538" i="4" s="1"/>
  <c r="G2997" i="4" s="1"/>
  <c r="G3456" i="4" s="1"/>
  <c r="G999" i="4"/>
  <c r="G1089" i="4"/>
  <c r="G1548" i="4" s="1"/>
  <c r="G2007" i="4" s="1"/>
  <c r="G2466" i="4" s="1"/>
  <c r="G2925" i="4" s="1"/>
  <c r="G3384" i="4" s="1"/>
  <c r="E1035" i="4"/>
  <c r="E1494" i="4" s="1"/>
  <c r="E1953" i="4" s="1"/>
  <c r="E2412" i="4" s="1"/>
  <c r="E2871" i="4" s="1"/>
  <c r="E3330" i="4" s="1"/>
  <c r="E1125" i="4"/>
  <c r="E1584" i="4" s="1"/>
  <c r="E2043" i="4" s="1"/>
  <c r="E2502" i="4" s="1"/>
  <c r="E2961" i="4" s="1"/>
  <c r="E3420" i="4" s="1"/>
  <c r="F935" i="4"/>
  <c r="F1394" i="4" s="1"/>
  <c r="F1853" i="4" s="1"/>
  <c r="F2312" i="4" s="1"/>
  <c r="F2771" i="4" s="1"/>
  <c r="F963" i="4"/>
  <c r="F1422" i="4" s="1"/>
  <c r="F1881" i="4" s="1"/>
  <c r="F2340" i="4" s="1"/>
  <c r="F2799" i="4" s="1"/>
  <c r="F3258" i="4" s="1"/>
  <c r="G959" i="4"/>
  <c r="G1418" i="4" s="1"/>
  <c r="G1877" i="4" s="1"/>
  <c r="G2336" i="4" s="1"/>
  <c r="G2795" i="4" s="1"/>
  <c r="G3254" i="4" s="1"/>
  <c r="G1018" i="4"/>
  <c r="G1477" i="4" s="1"/>
  <c r="G1936" i="4" s="1"/>
  <c r="G2395" i="4" s="1"/>
  <c r="G2854" i="4" s="1"/>
  <c r="G3313" i="4" s="1"/>
  <c r="G1064" i="4"/>
  <c r="G1523" i="4" s="1"/>
  <c r="G1982" i="4" s="1"/>
  <c r="G2441" i="4" s="1"/>
  <c r="G2900" i="4" s="1"/>
  <c r="G3359" i="4" s="1"/>
  <c r="F1009" i="4"/>
  <c r="F1468" i="4" s="1"/>
  <c r="F1927" i="4" s="1"/>
  <c r="F2386" i="4" s="1"/>
  <c r="F2845" i="4" s="1"/>
  <c r="F972" i="4"/>
  <c r="F1431" i="4" s="1"/>
  <c r="F1890" i="4" s="1"/>
  <c r="F2349" i="4" s="1"/>
  <c r="F2808" i="4" s="1"/>
  <c r="F3267" i="4" s="1"/>
  <c r="F1046" i="4"/>
  <c r="F1505" i="4" s="1"/>
  <c r="F1964" i="4" s="1"/>
  <c r="F2423" i="4" s="1"/>
  <c r="F2882" i="4" s="1"/>
  <c r="G1058" i="4"/>
  <c r="G1517" i="4" s="1"/>
  <c r="G1976" i="4" s="1"/>
  <c r="G2435" i="4" s="1"/>
  <c r="G2894" i="4" s="1"/>
  <c r="G3353" i="4" s="1"/>
  <c r="G1136" i="4"/>
  <c r="G1595" i="4" s="1"/>
  <c r="G2054" i="4" s="1"/>
  <c r="G2513" i="4" s="1"/>
  <c r="G2972" i="4" s="1"/>
  <c r="G3431" i="4" s="1"/>
  <c r="G1206" i="4"/>
  <c r="F1097" i="4"/>
  <c r="F1556" i="4" s="1"/>
  <c r="F2015" i="4" s="1"/>
  <c r="F2474" i="4" s="1"/>
  <c r="F2933" i="4" s="1"/>
  <c r="F1216" i="4"/>
  <c r="F1139" i="4"/>
  <c r="F1598" i="4" s="1"/>
  <c r="F2057" i="4" s="1"/>
  <c r="F2516" i="4" s="1"/>
  <c r="F2975" i="4" s="1"/>
  <c r="F3434" i="4" s="1"/>
  <c r="F1219" i="4"/>
  <c r="G950" i="4"/>
  <c r="G1409" i="4" s="1"/>
  <c r="G1868" i="4" s="1"/>
  <c r="G2327" i="4" s="1"/>
  <c r="G2786" i="4" s="1"/>
  <c r="G3245" i="4" s="1"/>
  <c r="G976" i="4"/>
  <c r="G1435" i="4" s="1"/>
  <c r="G1894" i="4" s="1"/>
  <c r="G2353" i="4" s="1"/>
  <c r="G2812" i="4" s="1"/>
  <c r="G3271" i="4" s="1"/>
  <c r="G1000" i="4"/>
  <c r="G1459" i="4" s="1"/>
  <c r="G1918" i="4" s="1"/>
  <c r="G2377" i="4" s="1"/>
  <c r="G2836" i="4" s="1"/>
  <c r="G3295" i="4" s="1"/>
  <c r="G1008" i="4"/>
  <c r="G1467" i="4" s="1"/>
  <c r="G1926" i="4" s="1"/>
  <c r="G2385" i="4" s="1"/>
  <c r="G2844" i="4" s="1"/>
  <c r="G3303" i="4" s="1"/>
  <c r="G1186" i="4"/>
  <c r="G1645" i="4" s="1"/>
  <c r="G1017" i="4"/>
  <c r="G1476" i="4" s="1"/>
  <c r="G1935" i="4" s="1"/>
  <c r="G2394" i="4" s="1"/>
  <c r="G2853" i="4" s="1"/>
  <c r="G3312" i="4" s="1"/>
  <c r="C1186" i="4"/>
  <c r="C1645" i="4" s="1"/>
  <c r="C2104" i="4" s="1"/>
  <c r="C2563" i="4" s="1"/>
  <c r="C3022" i="4" s="1"/>
  <c r="C3481" i="4" s="1"/>
  <c r="E943" i="4"/>
  <c r="E1402" i="4" s="1"/>
  <c r="E1861" i="4" s="1"/>
  <c r="E2320" i="4" s="1"/>
  <c r="E2779" i="4" s="1"/>
  <c r="E3238" i="4" s="1"/>
  <c r="E1116" i="4"/>
  <c r="E1575" i="4" s="1"/>
  <c r="E2034" i="4" s="1"/>
  <c r="E2493" i="4" s="1"/>
  <c r="E2952" i="4" s="1"/>
  <c r="E3411" i="4" s="1"/>
  <c r="E1157" i="4"/>
  <c r="E1616" i="4" s="1"/>
  <c r="E2075" i="4" s="1"/>
  <c r="E2534" i="4" s="1"/>
  <c r="E2993" i="4" s="1"/>
  <c r="E3452" i="4" s="1"/>
  <c r="F953" i="4"/>
  <c r="F1412" i="4" s="1"/>
  <c r="F1871" i="4" s="1"/>
  <c r="F2330" i="4" s="1"/>
  <c r="F2789" i="4" s="1"/>
  <c r="F3248" i="4" s="1"/>
  <c r="F965" i="4"/>
  <c r="F1424" i="4" s="1"/>
  <c r="F1883" i="4" s="1"/>
  <c r="F2342" i="4" s="1"/>
  <c r="F2801" i="4" s="1"/>
  <c r="F3260" i="4" s="1"/>
  <c r="G949" i="4"/>
  <c r="G1408" i="4" s="1"/>
  <c r="G1867" i="4" s="1"/>
  <c r="G2326" i="4" s="1"/>
  <c r="G2785" i="4" s="1"/>
  <c r="G3244" i="4" s="1"/>
  <c r="G961" i="4"/>
  <c r="G1420" i="4" s="1"/>
  <c r="G1879" i="4" s="1"/>
  <c r="G2338" i="4" s="1"/>
  <c r="G2797" i="4" s="1"/>
  <c r="G3256" i="4" s="1"/>
  <c r="G973" i="4"/>
  <c r="G1432" i="4" s="1"/>
  <c r="G1891" i="4" s="1"/>
  <c r="G2350" i="4" s="1"/>
  <c r="G2809" i="4" s="1"/>
  <c r="G3268" i="4" s="1"/>
  <c r="G1042" i="4"/>
  <c r="G1501" i="4" s="1"/>
  <c r="G1960" i="4" s="1"/>
  <c r="G2419" i="4" s="1"/>
  <c r="G2878" i="4" s="1"/>
  <c r="G3337" i="4" s="1"/>
  <c r="G1066" i="4"/>
  <c r="G1525" i="4" s="1"/>
  <c r="G1984" i="4" s="1"/>
  <c r="G2443" i="4" s="1"/>
  <c r="G2902" i="4" s="1"/>
  <c r="G3361" i="4" s="1"/>
  <c r="G1090" i="4"/>
  <c r="G1549" i="4" s="1"/>
  <c r="G2008" i="4" s="1"/>
  <c r="G2467" i="4" s="1"/>
  <c r="G2926" i="4" s="1"/>
  <c r="G3385" i="4" s="1"/>
  <c r="G1118" i="4"/>
  <c r="G1577" i="4" s="1"/>
  <c r="G2036" i="4" s="1"/>
  <c r="G2495" i="4" s="1"/>
  <c r="G2954" i="4" s="1"/>
  <c r="G3413" i="4" s="1"/>
  <c r="F987" i="4"/>
  <c r="F1446" i="4" s="1"/>
  <c r="F1905" i="4" s="1"/>
  <c r="F2364" i="4" s="1"/>
  <c r="F2823" i="4" s="1"/>
  <c r="F3282" i="4" s="1"/>
  <c r="F1011" i="4"/>
  <c r="F1470" i="4" s="1"/>
  <c r="F1929" i="4" s="1"/>
  <c r="F2388" i="4" s="1"/>
  <c r="F2847" i="4" s="1"/>
  <c r="F1023" i="4"/>
  <c r="F1482" i="4" s="1"/>
  <c r="F1941" i="4" s="1"/>
  <c r="F2400" i="4" s="1"/>
  <c r="F2859" i="4" s="1"/>
  <c r="F3318" i="4" s="1"/>
  <c r="F1065" i="4"/>
  <c r="F1524" i="4" s="1"/>
  <c r="F1983" i="4" s="1"/>
  <c r="F2442" i="4" s="1"/>
  <c r="F2901" i="4" s="1"/>
  <c r="F938" i="4"/>
  <c r="F1397" i="4" s="1"/>
  <c r="F1856" i="4" s="1"/>
  <c r="F2315" i="4" s="1"/>
  <c r="F974" i="4"/>
  <c r="F1433" i="4" s="1"/>
  <c r="F1892" i="4" s="1"/>
  <c r="F2351" i="4" s="1"/>
  <c r="F2810" i="4" s="1"/>
  <c r="F3269" i="4" s="1"/>
  <c r="F998" i="4"/>
  <c r="F1457" i="4" s="1"/>
  <c r="F1916" i="4" s="1"/>
  <c r="F1034" i="4"/>
  <c r="F1493" i="4" s="1"/>
  <c r="F1060" i="4"/>
  <c r="F1519" i="4" s="1"/>
  <c r="F1978" i="4" s="1"/>
  <c r="F2437" i="4" s="1"/>
  <c r="F2896" i="4" s="1"/>
  <c r="F3355" i="4" s="1"/>
  <c r="F1084" i="4"/>
  <c r="F1543" i="4" s="1"/>
  <c r="F2002" i="4" s="1"/>
  <c r="F2461" i="4" s="1"/>
  <c r="F1112" i="4"/>
  <c r="F1571" i="4" s="1"/>
  <c r="F2030" i="4" s="1"/>
  <c r="F2489" i="4" s="1"/>
  <c r="F2948" i="4" s="1"/>
  <c r="F3407" i="4" s="1"/>
  <c r="G1048" i="4"/>
  <c r="G1507" i="4" s="1"/>
  <c r="G1966" i="4" s="1"/>
  <c r="G2425" i="4" s="1"/>
  <c r="G2884" i="4" s="1"/>
  <c r="G3343" i="4" s="1"/>
  <c r="G1068" i="4"/>
  <c r="G1527" i="4" s="1"/>
  <c r="G1986" i="4" s="1"/>
  <c r="G2445" i="4" s="1"/>
  <c r="G2904" i="4" s="1"/>
  <c r="G3363" i="4" s="1"/>
  <c r="G1120" i="4"/>
  <c r="G1579" i="4" s="1"/>
  <c r="G2038" i="4" s="1"/>
  <c r="G2497" i="4" s="1"/>
  <c r="G2956" i="4" s="1"/>
  <c r="G3415" i="4" s="1"/>
  <c r="G1138" i="4"/>
  <c r="G1597" i="4" s="1"/>
  <c r="G2056" i="4" s="1"/>
  <c r="G2515" i="4" s="1"/>
  <c r="G2974" i="4" s="1"/>
  <c r="G3433" i="4" s="1"/>
  <c r="G1160" i="4"/>
  <c r="G1619" i="4" s="1"/>
  <c r="G2078" i="4" s="1"/>
  <c r="G2537" i="4" s="1"/>
  <c r="G2996" i="4" s="1"/>
  <c r="G3455" i="4" s="1"/>
  <c r="G1208" i="4"/>
  <c r="F1087" i="4"/>
  <c r="F1546" i="4" s="1"/>
  <c r="F2005" i="4" s="1"/>
  <c r="F2464" i="4" s="1"/>
  <c r="F2923" i="4" s="1"/>
  <c r="F3382" i="4" s="1"/>
  <c r="F1103" i="4"/>
  <c r="F1562" i="4" s="1"/>
  <c r="F2021" i="4" s="1"/>
  <c r="F2480" i="4" s="1"/>
  <c r="F2939" i="4" s="1"/>
  <c r="F3398" i="4" s="1"/>
  <c r="F1115" i="4"/>
  <c r="F1574" i="4" s="1"/>
  <c r="F2033" i="4" s="1"/>
  <c r="F2492" i="4" s="1"/>
  <c r="F2951" i="4" s="1"/>
  <c r="G1146" i="4"/>
  <c r="G1605" i="4" s="1"/>
  <c r="G2064" i="4" s="1"/>
  <c r="G2523" i="4" s="1"/>
  <c r="G2982" i="4" s="1"/>
  <c r="G3441" i="4" s="1"/>
  <c r="F1138" i="4"/>
  <c r="F1597" i="4" s="1"/>
  <c r="F2056" i="4" s="1"/>
  <c r="F2515" i="4" s="1"/>
  <c r="F2974" i="4" s="1"/>
  <c r="F1185" i="4"/>
  <c r="F1644" i="4" s="1"/>
  <c r="F2103" i="4" s="1"/>
  <c r="F2562" i="4" s="1"/>
  <c r="F3021" i="4" s="1"/>
  <c r="F3480" i="4" s="1"/>
  <c r="G1150" i="4"/>
  <c r="G1143" i="4"/>
  <c r="G1602" i="4" s="1"/>
  <c r="G2061" i="4" s="1"/>
  <c r="G2520" i="4" s="1"/>
  <c r="G2979" i="4" s="1"/>
  <c r="G3438" i="4" s="1"/>
  <c r="G981" i="4"/>
  <c r="G1440" i="4" s="1"/>
  <c r="G1899" i="4" s="1"/>
  <c r="G2358" i="4" s="1"/>
  <c r="G2817" i="4" s="1"/>
  <c r="G3276" i="4" s="1"/>
  <c r="G952" i="4"/>
  <c r="G1002" i="4"/>
  <c r="G1211" i="4"/>
  <c r="G1021" i="4"/>
  <c r="G1480" i="4" s="1"/>
  <c r="G1939" i="4" s="1"/>
  <c r="G2398" i="4" s="1"/>
  <c r="G2857" i="4" s="1"/>
  <c r="G3316" i="4" s="1"/>
  <c r="G1073" i="4"/>
  <c r="G1093" i="4"/>
  <c r="G1552" i="4" s="1"/>
  <c r="G1109" i="4"/>
  <c r="E1150" i="4"/>
  <c r="E1609" i="4" s="1"/>
  <c r="E2068" i="4" s="1"/>
  <c r="E2527" i="4" s="1"/>
  <c r="E2986" i="4" s="1"/>
  <c r="E3445" i="4" s="1"/>
  <c r="G969" i="4"/>
  <c r="G1428" i="4" s="1"/>
  <c r="G1887" i="4" s="1"/>
  <c r="G2346" i="4" s="1"/>
  <c r="G2805" i="4" s="1"/>
  <c r="G3264" i="4" s="1"/>
  <c r="F958" i="4"/>
  <c r="F1417" i="4" s="1"/>
  <c r="F1876" i="4" s="1"/>
  <c r="F2335" i="4" s="1"/>
  <c r="F2794" i="4" s="1"/>
  <c r="F3253" i="4" s="1"/>
  <c r="F1026" i="4"/>
  <c r="F1485" i="4" s="1"/>
  <c r="F1944" i="4" s="1"/>
  <c r="F2403" i="4" s="1"/>
  <c r="F2862" i="4" s="1"/>
  <c r="F3321" i="4" s="1"/>
  <c r="G1123" i="4"/>
  <c r="F1149" i="4"/>
  <c r="F1608" i="4" s="1"/>
  <c r="F2067" i="4" s="1"/>
  <c r="F2526" i="4" s="1"/>
  <c r="F2985" i="4" s="1"/>
  <c r="F3444" i="4" s="1"/>
  <c r="F1184" i="4"/>
  <c r="F1643" i="4" s="1"/>
  <c r="F2102" i="4" s="1"/>
  <c r="F2561" i="4" s="1"/>
  <c r="F3020" i="4" s="1"/>
  <c r="F3479" i="4" s="1"/>
  <c r="G960" i="4"/>
  <c r="G1419" i="4" s="1"/>
  <c r="G1878" i="4" s="1"/>
  <c r="G2337" i="4" s="1"/>
  <c r="G2796" i="4" s="1"/>
  <c r="G3255" i="4" s="1"/>
  <c r="G1006" i="4"/>
  <c r="G1465" i="4" s="1"/>
  <c r="G1924" i="4" s="1"/>
  <c r="G2383" i="4" s="1"/>
  <c r="G2842" i="4" s="1"/>
  <c r="G3301" i="4" s="1"/>
  <c r="G1184" i="4"/>
  <c r="G1643" i="4" s="1"/>
  <c r="G1053" i="4"/>
  <c r="G1512" i="4" s="1"/>
  <c r="G1971" i="4" s="1"/>
  <c r="G2430" i="4" s="1"/>
  <c r="G2889" i="4" s="1"/>
  <c r="G3348" i="4" s="1"/>
  <c r="E939" i="4"/>
  <c r="E1398" i="4" s="1"/>
  <c r="E1857" i="4" s="1"/>
  <c r="E2316" i="4" s="1"/>
  <c r="E2775" i="4" s="1"/>
  <c r="E3234" i="4" s="1"/>
  <c r="E1113" i="4"/>
  <c r="E1572" i="4" s="1"/>
  <c r="E2031" i="4" s="1"/>
  <c r="E2490" i="4" s="1"/>
  <c r="E2949" i="4" s="1"/>
  <c r="E3408" i="4" s="1"/>
  <c r="E1155" i="4"/>
  <c r="E1614" i="4" s="1"/>
  <c r="E2073" i="4" s="1"/>
  <c r="E2532" i="4" s="1"/>
  <c r="E2991" i="4" s="1"/>
  <c r="E3450" i="4" s="1"/>
  <c r="F951" i="4"/>
  <c r="F1410" i="4" s="1"/>
  <c r="F1869" i="4" s="1"/>
  <c r="F2328" i="4" s="1"/>
  <c r="F2787" i="4" s="1"/>
  <c r="F3246" i="4" s="1"/>
  <c r="G947" i="4"/>
  <c r="G1406" i="4" s="1"/>
  <c r="G1865" i="4" s="1"/>
  <c r="G2324" i="4" s="1"/>
  <c r="G2783" i="4" s="1"/>
  <c r="G3242" i="4" s="1"/>
  <c r="G971" i="4"/>
  <c r="G1430" i="4" s="1"/>
  <c r="G1889" i="4" s="1"/>
  <c r="G2348" i="4" s="1"/>
  <c r="G2807" i="4" s="1"/>
  <c r="G3266" i="4" s="1"/>
  <c r="G1088" i="4"/>
  <c r="G1547" i="4" s="1"/>
  <c r="G2006" i="4" s="1"/>
  <c r="G2465" i="4" s="1"/>
  <c r="G2924" i="4" s="1"/>
  <c r="G3383" i="4" s="1"/>
  <c r="F1021" i="4"/>
  <c r="F1480" i="4" s="1"/>
  <c r="F1051" i="4"/>
  <c r="F1510" i="4" s="1"/>
  <c r="F1969" i="4" s="1"/>
  <c r="F2428" i="4" s="1"/>
  <c r="F2887" i="4" s="1"/>
  <c r="F3346" i="4" s="1"/>
  <c r="F936" i="4"/>
  <c r="F1395" i="4" s="1"/>
  <c r="F1854" i="4" s="1"/>
  <c r="F2313" i="4" s="1"/>
  <c r="F2772" i="4" s="1"/>
  <c r="F948" i="4"/>
  <c r="F1407" i="4" s="1"/>
  <c r="F1866" i="4" s="1"/>
  <c r="F2325" i="4" s="1"/>
  <c r="F2784" i="4" s="1"/>
  <c r="F3243" i="4" s="1"/>
  <c r="F960" i="4"/>
  <c r="F984" i="4"/>
  <c r="F1443" i="4" s="1"/>
  <c r="F1902" i="4" s="1"/>
  <c r="F2361" i="4" s="1"/>
  <c r="F2820" i="4" s="1"/>
  <c r="F3279" i="4" s="1"/>
  <c r="F996" i="4"/>
  <c r="F1455" i="4" s="1"/>
  <c r="F1914" i="4" s="1"/>
  <c r="F2373" i="4" s="1"/>
  <c r="F2832" i="4" s="1"/>
  <c r="F1016" i="4"/>
  <c r="F1475" i="4" s="1"/>
  <c r="F1028" i="4"/>
  <c r="F1487" i="4" s="1"/>
  <c r="F1946" i="4" s="1"/>
  <c r="F2405" i="4" s="1"/>
  <c r="F2864" i="4" s="1"/>
  <c r="F3323" i="4" s="1"/>
  <c r="F1058" i="4"/>
  <c r="F1517" i="4" s="1"/>
  <c r="F1976" i="4" s="1"/>
  <c r="F2435" i="4" s="1"/>
  <c r="F2894" i="4" s="1"/>
  <c r="F3353" i="4" s="1"/>
  <c r="F1070" i="4"/>
  <c r="F1529" i="4" s="1"/>
  <c r="F1094" i="4"/>
  <c r="F1553" i="4" s="1"/>
  <c r="F2012" i="4" s="1"/>
  <c r="F2471" i="4" s="1"/>
  <c r="F2930" i="4" s="1"/>
  <c r="F3389" i="4" s="1"/>
  <c r="F1110" i="4"/>
  <c r="F1569" i="4" s="1"/>
  <c r="F2028" i="4" s="1"/>
  <c r="F2487" i="4" s="1"/>
  <c r="F1122" i="4"/>
  <c r="F1581" i="4" s="1"/>
  <c r="G1040" i="4"/>
  <c r="G1499" i="4" s="1"/>
  <c r="G1958" i="4" s="1"/>
  <c r="G2417" i="4" s="1"/>
  <c r="G2876" i="4" s="1"/>
  <c r="G3335" i="4" s="1"/>
  <c r="G1116" i="4"/>
  <c r="G1575" i="4" s="1"/>
  <c r="G2034" i="4" s="1"/>
  <c r="G2493" i="4" s="1"/>
  <c r="G2952" i="4" s="1"/>
  <c r="G3411" i="4" s="1"/>
  <c r="G1158" i="4"/>
  <c r="G1617" i="4" s="1"/>
  <c r="G2076" i="4" s="1"/>
  <c r="G2535" i="4" s="1"/>
  <c r="G2994" i="4" s="1"/>
  <c r="G3453" i="4" s="1"/>
  <c r="F1085" i="4"/>
  <c r="F1544" i="4" s="1"/>
  <c r="F2003" i="4" s="1"/>
  <c r="F2462" i="4" s="1"/>
  <c r="F2921" i="4" s="1"/>
  <c r="F3380" i="4" s="1"/>
  <c r="G1144" i="4"/>
  <c r="G1603" i="4" s="1"/>
  <c r="G2062" i="4" s="1"/>
  <c r="G2521" i="4" s="1"/>
  <c r="G2980" i="4" s="1"/>
  <c r="G3439" i="4" s="1"/>
  <c r="F1136" i="4"/>
  <c r="F1595" i="4" s="1"/>
  <c r="F1160" i="4"/>
  <c r="F1619" i="4" s="1"/>
  <c r="F1183" i="4"/>
  <c r="F1642" i="4" s="1"/>
  <c r="F2101" i="4" s="1"/>
  <c r="F2560" i="4" s="1"/>
  <c r="F3019" i="4" s="1"/>
  <c r="F3478" i="4" s="1"/>
  <c r="G1130" i="4"/>
  <c r="G1589" i="4" s="1"/>
  <c r="G2048" i="4" s="1"/>
  <c r="G2507" i="4" s="1"/>
  <c r="G2966" i="4" s="1"/>
  <c r="G3425" i="4" s="1"/>
  <c r="G1187" i="4"/>
  <c r="G1127" i="4"/>
  <c r="G1586" i="4" s="1"/>
  <c r="G2045" i="4" s="1"/>
  <c r="G2504" i="4" s="1"/>
  <c r="G2963" i="4" s="1"/>
  <c r="G3422" i="4" s="1"/>
  <c r="G1141" i="4"/>
  <c r="G1600" i="4" s="1"/>
  <c r="G2059" i="4" s="1"/>
  <c r="G2518" i="4" s="1"/>
  <c r="G2977" i="4" s="1"/>
  <c r="G3436" i="4" s="1"/>
  <c r="F1125" i="4"/>
  <c r="F1584" i="4" s="1"/>
  <c r="F2043" i="4" s="1"/>
  <c r="F2502" i="4" s="1"/>
  <c r="F2961" i="4" s="1"/>
  <c r="F3420" i="4" s="1"/>
  <c r="F1151" i="4"/>
  <c r="F1610" i="4" s="1"/>
  <c r="F2069" i="4" s="1"/>
  <c r="F2528" i="4" s="1"/>
  <c r="F2987" i="4" s="1"/>
  <c r="F3446" i="4" s="1"/>
  <c r="G938" i="4"/>
  <c r="G1397" i="4" s="1"/>
  <c r="G1856" i="4" s="1"/>
  <c r="G2315" i="4" s="1"/>
  <c r="G2774" i="4" s="1"/>
  <c r="G3233" i="4" s="1"/>
  <c r="G988" i="4"/>
  <c r="G1447" i="4" s="1"/>
  <c r="G1906" i="4" s="1"/>
  <c r="G2365" i="4" s="1"/>
  <c r="G2824" i="4" s="1"/>
  <c r="G3283" i="4" s="1"/>
  <c r="G1037" i="4"/>
  <c r="G1059" i="4"/>
  <c r="G1518" i="4" s="1"/>
  <c r="G1977" i="4" s="1"/>
  <c r="G2436" i="4" s="1"/>
  <c r="G2895" i="4" s="1"/>
  <c r="G3354" i="4" s="1"/>
  <c r="G1091" i="4"/>
  <c r="G1550" i="4" s="1"/>
  <c r="E1038" i="4"/>
  <c r="E1497" i="4" s="1"/>
  <c r="E1956" i="4" s="1"/>
  <c r="E2415" i="4" s="1"/>
  <c r="E2874" i="4" s="1"/>
  <c r="E3333" i="4" s="1"/>
  <c r="E1129" i="4"/>
  <c r="E1588" i="4" s="1"/>
  <c r="E2047" i="4" s="1"/>
  <c r="E2506" i="4" s="1"/>
  <c r="E2965" i="4" s="1"/>
  <c r="E3424" i="4" s="1"/>
  <c r="E1139" i="4"/>
  <c r="E1598" i="4" s="1"/>
  <c r="E2057" i="4" s="1"/>
  <c r="E2516" i="4" s="1"/>
  <c r="E2975" i="4" s="1"/>
  <c r="E3434" i="4" s="1"/>
  <c r="F937" i="4"/>
  <c r="F1396" i="4" s="1"/>
  <c r="F1855" i="4" s="1"/>
  <c r="F2314" i="4" s="1"/>
  <c r="F2773" i="4" s="1"/>
  <c r="F3232" i="4" s="1"/>
  <c r="G931" i="4"/>
  <c r="G1390" i="4" s="1"/>
  <c r="G1849" i="4" s="1"/>
  <c r="G2308" i="4" s="1"/>
  <c r="G2767" i="4" s="1"/>
  <c r="G3226" i="4" s="1"/>
  <c r="G1020" i="4"/>
  <c r="G1479" i="4" s="1"/>
  <c r="G1938" i="4" s="1"/>
  <c r="G2397" i="4" s="1"/>
  <c r="G2856" i="4" s="1"/>
  <c r="G3315" i="4" s="1"/>
  <c r="F1053" i="4"/>
  <c r="F1512" i="4" s="1"/>
  <c r="F1971" i="4" s="1"/>
  <c r="F2430" i="4" s="1"/>
  <c r="F2889" i="4" s="1"/>
  <c r="F3348" i="4" s="1"/>
  <c r="F1077" i="4"/>
  <c r="F1536" i="4" s="1"/>
  <c r="F1995" i="4" s="1"/>
  <c r="F2454" i="4" s="1"/>
  <c r="F2913" i="4" s="1"/>
  <c r="F950" i="4"/>
  <c r="F1409" i="4" s="1"/>
  <c r="F962" i="4"/>
  <c r="F1421" i="4" s="1"/>
  <c r="F1880" i="4" s="1"/>
  <c r="F986" i="4"/>
  <c r="F1445" i="4" s="1"/>
  <c r="F1904" i="4" s="1"/>
  <c r="F2363" i="4" s="1"/>
  <c r="F2822" i="4" s="1"/>
  <c r="F1006" i="4"/>
  <c r="F1465" i="4" s="1"/>
  <c r="F1924" i="4" s="1"/>
  <c r="F1018" i="4"/>
  <c r="F1477" i="4" s="1"/>
  <c r="F1048" i="4"/>
  <c r="F1507" i="4" s="1"/>
  <c r="F1072" i="4"/>
  <c r="F1531" i="4" s="1"/>
  <c r="F1990" i="4" s="1"/>
  <c r="F2449" i="4" s="1"/>
  <c r="F2908" i="4" s="1"/>
  <c r="F1096" i="4"/>
  <c r="F1555" i="4" s="1"/>
  <c r="F2014" i="4" s="1"/>
  <c r="F2473" i="4" s="1"/>
  <c r="F2932" i="4" s="1"/>
  <c r="F3391" i="4" s="1"/>
  <c r="F1124" i="4"/>
  <c r="F1583" i="4" s="1"/>
  <c r="F2042" i="4" s="1"/>
  <c r="F2501" i="4" s="1"/>
  <c r="F2960" i="4" s="1"/>
  <c r="F3419" i="4" s="1"/>
  <c r="G1102" i="4"/>
  <c r="G1561" i="4" s="1"/>
  <c r="G2020" i="4" s="1"/>
  <c r="G2479" i="4" s="1"/>
  <c r="G2938" i="4" s="1"/>
  <c r="G3397" i="4" s="1"/>
  <c r="F1126" i="4"/>
  <c r="F1585" i="4" s="1"/>
  <c r="F2044" i="4" s="1"/>
  <c r="F2503" i="4" s="1"/>
  <c r="F2962" i="4" s="1"/>
  <c r="F3421" i="4" s="1"/>
  <c r="F1162" i="4"/>
  <c r="F1621" i="4" s="1"/>
  <c r="F2080" i="4" s="1"/>
  <c r="F2539" i="4" s="1"/>
  <c r="F2998" i="4" s="1"/>
  <c r="F1206" i="4"/>
  <c r="F1218" i="4"/>
  <c r="G1129" i="4"/>
  <c r="G1155" i="4"/>
  <c r="G1614" i="4" s="1"/>
  <c r="G2073" i="4" s="1"/>
  <c r="G2532" i="4" s="1"/>
  <c r="G2991" i="4" s="1"/>
  <c r="G3450" i="4" s="1"/>
  <c r="F1127" i="4"/>
  <c r="F1586" i="4" s="1"/>
  <c r="F2045" i="4" s="1"/>
  <c r="F2504" i="4" s="1"/>
  <c r="F2963" i="4" s="1"/>
  <c r="F3422" i="4" s="1"/>
  <c r="F1141" i="4"/>
  <c r="F1600" i="4" s="1"/>
  <c r="F1153" i="4"/>
  <c r="F1612" i="4" s="1"/>
  <c r="G940" i="4"/>
  <c r="G964" i="4"/>
  <c r="G978" i="4"/>
  <c r="G990" i="4"/>
  <c r="G1010" i="4"/>
  <c r="G1469" i="4" s="1"/>
  <c r="G1165" i="4"/>
  <c r="G1188" i="4"/>
  <c r="G1647" i="4" s="1"/>
  <c r="G987" i="4"/>
  <c r="G1446" i="4" s="1"/>
  <c r="G1905" i="4" s="1"/>
  <c r="G2364" i="4" s="1"/>
  <c r="G2823" i="4" s="1"/>
  <c r="G3282" i="4" s="1"/>
  <c r="G1041" i="4"/>
  <c r="G1061" i="4"/>
  <c r="G1015" i="4"/>
  <c r="G1057" i="4"/>
  <c r="E1025" i="4"/>
  <c r="E1484" i="4" s="1"/>
  <c r="E1943" i="4" s="1"/>
  <c r="E2402" i="4" s="1"/>
  <c r="E2861" i="4" s="1"/>
  <c r="E3320" i="4" s="1"/>
  <c r="E1080" i="4"/>
  <c r="E1539" i="4" s="1"/>
  <c r="E1998" i="4" s="1"/>
  <c r="E2457" i="4" s="1"/>
  <c r="E2916" i="4" s="1"/>
  <c r="E3375" i="4" s="1"/>
  <c r="E1119" i="4"/>
  <c r="E1578" i="4" s="1"/>
  <c r="E2037" i="4" s="1"/>
  <c r="E2496" i="4" s="1"/>
  <c r="E2955" i="4" s="1"/>
  <c r="E3414" i="4" s="1"/>
  <c r="E1130" i="4"/>
  <c r="E1589" i="4" s="1"/>
  <c r="E2048" i="4" s="1"/>
  <c r="E2507" i="4" s="1"/>
  <c r="E2966" i="4" s="1"/>
  <c r="E3425" i="4" s="1"/>
  <c r="E1142" i="4"/>
  <c r="E1601" i="4" s="1"/>
  <c r="E2060" i="4" s="1"/>
  <c r="E2519" i="4" s="1"/>
  <c r="E2978" i="4" s="1"/>
  <c r="E3437" i="4" s="1"/>
  <c r="E1162" i="4"/>
  <c r="E1621" i="4" s="1"/>
  <c r="E2080" i="4" s="1"/>
  <c r="E2539" i="4" s="1"/>
  <c r="E2998" i="4" s="1"/>
  <c r="E3457" i="4" s="1"/>
  <c r="F941" i="4"/>
  <c r="F1400" i="4" s="1"/>
  <c r="F1859" i="4" s="1"/>
  <c r="F2318" i="4" s="1"/>
  <c r="F2777" i="4" s="1"/>
  <c r="F3236" i="4" s="1"/>
  <c r="F955" i="4"/>
  <c r="F1414" i="4" s="1"/>
  <c r="F1873" i="4" s="1"/>
  <c r="F2332" i="4" s="1"/>
  <c r="F2791" i="4" s="1"/>
  <c r="F3250" i="4" s="1"/>
  <c r="F967" i="4"/>
  <c r="F1426" i="4" s="1"/>
  <c r="F1885" i="4" s="1"/>
  <c r="F2344" i="4" s="1"/>
  <c r="F2803" i="4" s="1"/>
  <c r="G935" i="4"/>
  <c r="G1394" i="4" s="1"/>
  <c r="G1853" i="4" s="1"/>
  <c r="G2312" i="4" s="1"/>
  <c r="G2771" i="4" s="1"/>
  <c r="G3230" i="4" s="1"/>
  <c r="G951" i="4"/>
  <c r="G1410" i="4" s="1"/>
  <c r="G1869" i="4" s="1"/>
  <c r="G2328" i="4" s="1"/>
  <c r="G2787" i="4" s="1"/>
  <c r="G3246" i="4" s="1"/>
  <c r="G963" i="4"/>
  <c r="G1422" i="4" s="1"/>
  <c r="G1881" i="4" s="1"/>
  <c r="G2340" i="4" s="1"/>
  <c r="G2799" i="4" s="1"/>
  <c r="G3258" i="4" s="1"/>
  <c r="G975" i="4"/>
  <c r="G1434" i="4" s="1"/>
  <c r="G1893" i="4" s="1"/>
  <c r="G2352" i="4" s="1"/>
  <c r="G2811" i="4" s="1"/>
  <c r="G3270" i="4" s="1"/>
  <c r="G1022" i="4"/>
  <c r="G1481" i="4" s="1"/>
  <c r="G1940" i="4" s="1"/>
  <c r="G2399" i="4" s="1"/>
  <c r="G2858" i="4" s="1"/>
  <c r="G3317" i="4" s="1"/>
  <c r="G1044" i="4"/>
  <c r="G1503" i="4" s="1"/>
  <c r="G1962" i="4" s="1"/>
  <c r="G2421" i="4" s="1"/>
  <c r="G2880" i="4" s="1"/>
  <c r="G3339" i="4" s="1"/>
  <c r="G1072" i="4"/>
  <c r="G1531" i="4" s="1"/>
  <c r="G1990" i="4" s="1"/>
  <c r="G2449" i="4" s="1"/>
  <c r="G2908" i="4" s="1"/>
  <c r="G3367" i="4" s="1"/>
  <c r="G1092" i="4"/>
  <c r="G1551" i="4" s="1"/>
  <c r="G2010" i="4" s="1"/>
  <c r="G2469" i="4" s="1"/>
  <c r="G2928" i="4" s="1"/>
  <c r="G3387" i="4" s="1"/>
  <c r="F977" i="4"/>
  <c r="F1436" i="4" s="1"/>
  <c r="F1895" i="4" s="1"/>
  <c r="F2354" i="4" s="1"/>
  <c r="F2813" i="4" s="1"/>
  <c r="F3272" i="4" s="1"/>
  <c r="F1067" i="4"/>
  <c r="F1526" i="4" s="1"/>
  <c r="F1985" i="4" s="1"/>
  <c r="F2444" i="4" s="1"/>
  <c r="F2903" i="4" s="1"/>
  <c r="F3362" i="4" s="1"/>
  <c r="F1079" i="4"/>
  <c r="F1538" i="4" s="1"/>
  <c r="F1997" i="4" s="1"/>
  <c r="F2456" i="4" s="1"/>
  <c r="F2915" i="4" s="1"/>
  <c r="F3374" i="4" s="1"/>
  <c r="F976" i="4"/>
  <c r="F1435" i="4" s="1"/>
  <c r="F988" i="4"/>
  <c r="F1447" i="4" s="1"/>
  <c r="F1906" i="4" s="1"/>
  <c r="F2365" i="4" s="1"/>
  <c r="F2824" i="4" s="1"/>
  <c r="F3283" i="4" s="1"/>
  <c r="F1000" i="4"/>
  <c r="F1459" i="4" s="1"/>
  <c r="F1008" i="4"/>
  <c r="F1467" i="4" s="1"/>
  <c r="F1020" i="4"/>
  <c r="F1479" i="4" s="1"/>
  <c r="F1938" i="4" s="1"/>
  <c r="F2397" i="4" s="1"/>
  <c r="F2856" i="4" s="1"/>
  <c r="F1036" i="4"/>
  <c r="F1495" i="4" s="1"/>
  <c r="F1954" i="4" s="1"/>
  <c r="F2413" i="4" s="1"/>
  <c r="F2872" i="4" s="1"/>
  <c r="F1050" i="4"/>
  <c r="F1509" i="4" s="1"/>
  <c r="F1968" i="4" s="1"/>
  <c r="F2427" i="4" s="1"/>
  <c r="F2886" i="4" s="1"/>
  <c r="F3345" i="4" s="1"/>
  <c r="F1062" i="4"/>
  <c r="F1521" i="4" s="1"/>
  <c r="F1074" i="4"/>
  <c r="F1533" i="4" s="1"/>
  <c r="F1992" i="4" s="1"/>
  <c r="F2451" i="4" s="1"/>
  <c r="F2910" i="4" s="1"/>
  <c r="F3369" i="4" s="1"/>
  <c r="F1086" i="4"/>
  <c r="F1545" i="4" s="1"/>
  <c r="F2004" i="4" s="1"/>
  <c r="F2463" i="4" s="1"/>
  <c r="F2922" i="4" s="1"/>
  <c r="F3381" i="4" s="1"/>
  <c r="F1102" i="4"/>
  <c r="F1114" i="4"/>
  <c r="F1573" i="4" s="1"/>
  <c r="F2032" i="4" s="1"/>
  <c r="G1050" i="4"/>
  <c r="G1509" i="4" s="1"/>
  <c r="G1968" i="4" s="1"/>
  <c r="G2427" i="4" s="1"/>
  <c r="G2886" i="4" s="1"/>
  <c r="G3345" i="4" s="1"/>
  <c r="G1070" i="4"/>
  <c r="G1529" i="4" s="1"/>
  <c r="G1988" i="4" s="1"/>
  <c r="G2447" i="4" s="1"/>
  <c r="G2906" i="4" s="1"/>
  <c r="G3365" i="4" s="1"/>
  <c r="G1104" i="4"/>
  <c r="G1563" i="4" s="1"/>
  <c r="G2022" i="4" s="1"/>
  <c r="G2481" i="4" s="1"/>
  <c r="G2940" i="4" s="1"/>
  <c r="G3399" i="4" s="1"/>
  <c r="G1122" i="4"/>
  <c r="G1581" i="4" s="1"/>
  <c r="G2040" i="4" s="1"/>
  <c r="G2499" i="4" s="1"/>
  <c r="G2958" i="4" s="1"/>
  <c r="G3417" i="4" s="1"/>
  <c r="G1140" i="4"/>
  <c r="G1599" i="4" s="1"/>
  <c r="G2058" i="4" s="1"/>
  <c r="G2517" i="4" s="1"/>
  <c r="G2976" i="4" s="1"/>
  <c r="G3435" i="4" s="1"/>
  <c r="G1162" i="4"/>
  <c r="G1621" i="4" s="1"/>
  <c r="G2080" i="4" s="1"/>
  <c r="G2539" i="4" s="1"/>
  <c r="G2998" i="4" s="1"/>
  <c r="G3457" i="4" s="1"/>
  <c r="G1210" i="4"/>
  <c r="F1089" i="4"/>
  <c r="F1548" i="4" s="1"/>
  <c r="F1105" i="4"/>
  <c r="F1117" i="4"/>
  <c r="F1576" i="4" s="1"/>
  <c r="F2035" i="4" s="1"/>
  <c r="F2494" i="4" s="1"/>
  <c r="F2953" i="4" s="1"/>
  <c r="F3412" i="4" s="1"/>
  <c r="G1166" i="4"/>
  <c r="G1625" i="4" s="1"/>
  <c r="G2084" i="4" s="1"/>
  <c r="G2543" i="4" s="1"/>
  <c r="G3002" i="4" s="1"/>
  <c r="G3461" i="4" s="1"/>
  <c r="F1128" i="4"/>
  <c r="F1587" i="4" s="1"/>
  <c r="F1140" i="4"/>
  <c r="F1599" i="4" s="1"/>
  <c r="F2058" i="4" s="1"/>
  <c r="F1164" i="4"/>
  <c r="F1623" i="4" s="1"/>
  <c r="F2082" i="4" s="1"/>
  <c r="F2541" i="4" s="1"/>
  <c r="F3000" i="4" s="1"/>
  <c r="F3459" i="4" s="1"/>
  <c r="F1187" i="4"/>
  <c r="F1208" i="4"/>
  <c r="F1220" i="4"/>
  <c r="G1152" i="4"/>
  <c r="G1133" i="4"/>
  <c r="G1592" i="4" s="1"/>
  <c r="G2051" i="4" s="1"/>
  <c r="G2510" i="4" s="1"/>
  <c r="G2969" i="4" s="1"/>
  <c r="G3428" i="4" s="1"/>
  <c r="G1145" i="4"/>
  <c r="G1604" i="4" s="1"/>
  <c r="G2063" i="4" s="1"/>
  <c r="G2522" i="4" s="1"/>
  <c r="G2981" i="4" s="1"/>
  <c r="G3440" i="4" s="1"/>
  <c r="G1157" i="4"/>
  <c r="G1616" i="4" s="1"/>
  <c r="G2075" i="4" s="1"/>
  <c r="G2534" i="4" s="1"/>
  <c r="G2993" i="4" s="1"/>
  <c r="G3452" i="4" s="1"/>
  <c r="G1117" i="4"/>
  <c r="G1576" i="4" s="1"/>
  <c r="G2035" i="4" s="1"/>
  <c r="G2494" i="4" s="1"/>
  <c r="G2953" i="4" s="1"/>
  <c r="G3412" i="4" s="1"/>
  <c r="F1143" i="4"/>
  <c r="F1602" i="4" s="1"/>
  <c r="F1155" i="4"/>
  <c r="F1614" i="4" s="1"/>
  <c r="F1167" i="4"/>
  <c r="F1626" i="4" s="1"/>
  <c r="F2085" i="4" s="1"/>
  <c r="F2544" i="4" s="1"/>
  <c r="F3003" i="4" s="1"/>
  <c r="F1190" i="4"/>
  <c r="F1649" i="4" s="1"/>
  <c r="F2108" i="4" s="1"/>
  <c r="F2567" i="4" s="1"/>
  <c r="F3026" i="4" s="1"/>
  <c r="F3485" i="4" s="1"/>
  <c r="F1211" i="4"/>
  <c r="G930" i="4"/>
  <c r="G1389" i="4" s="1"/>
  <c r="G1848" i="4" s="1"/>
  <c r="G2307" i="4" s="1"/>
  <c r="G2766" i="4" s="1"/>
  <c r="G3225" i="4" s="1"/>
  <c r="G942" i="4"/>
  <c r="G1401" i="4" s="1"/>
  <c r="G1860" i="4" s="1"/>
  <c r="G2319" i="4" s="1"/>
  <c r="G2778" i="4" s="1"/>
  <c r="G3237" i="4" s="1"/>
  <c r="G954" i="4"/>
  <c r="G1413" i="4" s="1"/>
  <c r="G1872" i="4" s="1"/>
  <c r="G2331" i="4" s="1"/>
  <c r="G2790" i="4" s="1"/>
  <c r="G3249" i="4" s="1"/>
  <c r="G966" i="4"/>
  <c r="G1425" i="4" s="1"/>
  <c r="G1884" i="4" s="1"/>
  <c r="G2343" i="4" s="1"/>
  <c r="G2802" i="4" s="1"/>
  <c r="G3261" i="4" s="1"/>
  <c r="G980" i="4"/>
  <c r="G1439" i="4" s="1"/>
  <c r="G1898" i="4" s="1"/>
  <c r="G2357" i="4" s="1"/>
  <c r="G2816" i="4" s="1"/>
  <c r="G3275" i="4" s="1"/>
  <c r="G992" i="4"/>
  <c r="G1451" i="4" s="1"/>
  <c r="G1910" i="4" s="1"/>
  <c r="G2369" i="4" s="1"/>
  <c r="G2828" i="4" s="1"/>
  <c r="G3287" i="4" s="1"/>
  <c r="G1004" i="4"/>
  <c r="G1463" i="4" s="1"/>
  <c r="G1922" i="4" s="1"/>
  <c r="G2381" i="4" s="1"/>
  <c r="G2840" i="4" s="1"/>
  <c r="G3299" i="4" s="1"/>
  <c r="G1012" i="4"/>
  <c r="G1471" i="4" s="1"/>
  <c r="G1930" i="4" s="1"/>
  <c r="G2389" i="4" s="1"/>
  <c r="G2848" i="4" s="1"/>
  <c r="G3307" i="4" s="1"/>
  <c r="G1167" i="4"/>
  <c r="G1626" i="4" s="1"/>
  <c r="G2085" i="4" s="1"/>
  <c r="G2544" i="4" s="1"/>
  <c r="G3003" i="4" s="1"/>
  <c r="G3462" i="4" s="1"/>
  <c r="G1190" i="4"/>
  <c r="G1649" i="4" s="1"/>
  <c r="G2108" i="4" s="1"/>
  <c r="G2567" i="4" s="1"/>
  <c r="G3026" i="4" s="1"/>
  <c r="G3485" i="4" s="1"/>
  <c r="G1215" i="4"/>
  <c r="G991" i="4"/>
  <c r="G1450" i="4" s="1"/>
  <c r="G1909" i="4" s="1"/>
  <c r="G2368" i="4" s="1"/>
  <c r="G2827" i="4" s="1"/>
  <c r="G3286" i="4" s="1"/>
  <c r="G1007" i="4"/>
  <c r="G1466" i="4" s="1"/>
  <c r="G1925" i="4" s="1"/>
  <c r="G2384" i="4" s="1"/>
  <c r="G2843" i="4" s="1"/>
  <c r="G3302" i="4" s="1"/>
  <c r="G1023" i="4"/>
  <c r="G1482" i="4" s="1"/>
  <c r="G1941" i="4" s="1"/>
  <c r="G2400" i="4" s="1"/>
  <c r="G2859" i="4" s="1"/>
  <c r="G3318" i="4" s="1"/>
  <c r="G1043" i="4"/>
  <c r="G1063" i="4"/>
  <c r="G1075" i="4"/>
  <c r="G1083" i="4"/>
  <c r="G1095" i="4"/>
  <c r="G1111" i="4"/>
  <c r="G985" i="4"/>
  <c r="G1019" i="4"/>
  <c r="G983" i="4"/>
  <c r="D1186" i="4"/>
  <c r="D1645" i="4" s="1"/>
  <c r="D2104" i="4" s="1"/>
  <c r="D2563" i="4" s="1"/>
  <c r="D3022" i="4" s="1"/>
  <c r="D3481" i="4" s="1"/>
  <c r="E1124" i="4"/>
  <c r="E1583" i="4" s="1"/>
  <c r="E2042" i="4" s="1"/>
  <c r="E2501" i="4" s="1"/>
  <c r="E2960" i="4" s="1"/>
  <c r="E3419" i="4" s="1"/>
  <c r="F973" i="4"/>
  <c r="F1432" i="4" s="1"/>
  <c r="G1086" i="4"/>
  <c r="G1545" i="4" s="1"/>
  <c r="G2004" i="4" s="1"/>
  <c r="G2463" i="4" s="1"/>
  <c r="G2922" i="4" s="1"/>
  <c r="G3381" i="4" s="1"/>
  <c r="F1014" i="4"/>
  <c r="F1473" i="4" s="1"/>
  <c r="F1932" i="4" s="1"/>
  <c r="F2391" i="4" s="1"/>
  <c r="G1036" i="4"/>
  <c r="G1495" i="4" s="1"/>
  <c r="G1954" i="4" s="1"/>
  <c r="G2413" i="4" s="1"/>
  <c r="G2872" i="4" s="1"/>
  <c r="G3331" i="4" s="1"/>
  <c r="F1181" i="4"/>
  <c r="F1640" i="4" s="1"/>
  <c r="F2099" i="4" s="1"/>
  <c r="F2558" i="4" s="1"/>
  <c r="F3017" i="4" s="1"/>
  <c r="F3476" i="4" s="1"/>
  <c r="G1185" i="4"/>
  <c r="G1644" i="4" s="1"/>
  <c r="G948" i="4"/>
  <c r="G1407" i="4" s="1"/>
  <c r="G1866" i="4" s="1"/>
  <c r="G2325" i="4" s="1"/>
  <c r="G2784" i="4" s="1"/>
  <c r="G3243" i="4" s="1"/>
  <c r="F1052" i="4"/>
  <c r="F1511" i="4" s="1"/>
  <c r="F1970" i="4" s="1"/>
  <c r="F2429" i="4" s="1"/>
  <c r="F2888" i="4" s="1"/>
  <c r="G1106" i="4"/>
  <c r="G1565" i="4" s="1"/>
  <c r="G2024" i="4" s="1"/>
  <c r="G2483" i="4" s="1"/>
  <c r="G2942" i="4" s="1"/>
  <c r="G3401" i="4" s="1"/>
  <c r="G1164" i="4"/>
  <c r="G1623" i="4" s="1"/>
  <c r="G2082" i="4" s="1"/>
  <c r="G2541" i="4" s="1"/>
  <c r="G3000" i="4" s="1"/>
  <c r="G3459" i="4" s="1"/>
  <c r="F1142" i="4"/>
  <c r="F1601" i="4" s="1"/>
  <c r="F2060" i="4" s="1"/>
  <c r="F2519" i="4" s="1"/>
  <c r="F2978" i="4" s="1"/>
  <c r="F1189" i="4"/>
  <c r="F1648" i="4" s="1"/>
  <c r="F2107" i="4" s="1"/>
  <c r="F2566" i="4" s="1"/>
  <c r="F3025" i="4" s="1"/>
  <c r="G1147" i="4"/>
  <c r="G1606" i="4" s="1"/>
  <c r="G2065" i="4" s="1"/>
  <c r="G2524" i="4" s="1"/>
  <c r="G2983" i="4" s="1"/>
  <c r="G3442" i="4" s="1"/>
  <c r="G1119" i="4"/>
  <c r="G1578" i="4" s="1"/>
  <c r="G2037" i="4" s="1"/>
  <c r="G2496" i="4" s="1"/>
  <c r="G2955" i="4" s="1"/>
  <c r="G3414" i="4" s="1"/>
  <c r="F1213" i="4"/>
  <c r="G944" i="4"/>
  <c r="G1403" i="4" s="1"/>
  <c r="G1862" i="4" s="1"/>
  <c r="G2321" i="4" s="1"/>
  <c r="G2780" i="4" s="1"/>
  <c r="G3239" i="4" s="1"/>
  <c r="G968" i="4"/>
  <c r="G1427" i="4" s="1"/>
  <c r="G1886" i="4" s="1"/>
  <c r="G2345" i="4" s="1"/>
  <c r="G2804" i="4" s="1"/>
  <c r="G3263" i="4" s="1"/>
  <c r="G994" i="4"/>
  <c r="G1453" i="4" s="1"/>
  <c r="G1912" i="4" s="1"/>
  <c r="G2371" i="4" s="1"/>
  <c r="G2830" i="4" s="1"/>
  <c r="G3289" i="4" s="1"/>
  <c r="G1213" i="4"/>
  <c r="G1180" i="4"/>
  <c r="G1639" i="4" s="1"/>
  <c r="G2098" i="4" s="1"/>
  <c r="G2557" i="4" s="1"/>
  <c r="G3016" i="4" s="1"/>
  <c r="G3475" i="4" s="1"/>
  <c r="G993" i="4"/>
  <c r="G1452" i="4" s="1"/>
  <c r="G1911" i="4" s="1"/>
  <c r="G2370" i="4" s="1"/>
  <c r="G2829" i="4" s="1"/>
  <c r="G3288" i="4" s="1"/>
  <c r="G1077" i="4"/>
  <c r="G1536" i="4" s="1"/>
  <c r="G1995" i="4" s="1"/>
  <c r="G2454" i="4" s="1"/>
  <c r="G2913" i="4" s="1"/>
  <c r="G3372" i="4" s="1"/>
  <c r="E1134" i="4"/>
  <c r="E1593" i="4" s="1"/>
  <c r="E2052" i="4" s="1"/>
  <c r="E2511" i="4" s="1"/>
  <c r="E2970" i="4" s="1"/>
  <c r="E3429" i="4" s="1"/>
  <c r="F961" i="4"/>
  <c r="G945" i="4"/>
  <c r="G1404" i="4" s="1"/>
  <c r="G1863" i="4" s="1"/>
  <c r="G2322" i="4" s="1"/>
  <c r="G2781" i="4" s="1"/>
  <c r="G3240" i="4" s="1"/>
  <c r="G1028" i="4"/>
  <c r="G1487" i="4" s="1"/>
  <c r="G1946" i="4" s="1"/>
  <c r="G2405" i="4" s="1"/>
  <c r="G2864" i="4" s="1"/>
  <c r="G3323" i="4" s="1"/>
  <c r="G1112" i="4"/>
  <c r="G1571" i="4" s="1"/>
  <c r="G2030" i="4" s="1"/>
  <c r="G2489" i="4" s="1"/>
  <c r="G2948" i="4" s="1"/>
  <c r="G3407" i="4" s="1"/>
  <c r="F946" i="4"/>
  <c r="F1405" i="4" s="1"/>
  <c r="F1864" i="4" s="1"/>
  <c r="F2323" i="4" s="1"/>
  <c r="F2782" i="4" s="1"/>
  <c r="F3241" i="4" s="1"/>
  <c r="F1068" i="4"/>
  <c r="F1527" i="4" s="1"/>
  <c r="F1092" i="4"/>
  <c r="F1551" i="4" s="1"/>
  <c r="F2010" i="4" s="1"/>
  <c r="F2469" i="4" s="1"/>
  <c r="G1056" i="4"/>
  <c r="G1515" i="4" s="1"/>
  <c r="G1974" i="4" s="1"/>
  <c r="G2433" i="4" s="1"/>
  <c r="G2892" i="4" s="1"/>
  <c r="G3351" i="4" s="1"/>
  <c r="G1191" i="4"/>
  <c r="G1650" i="4" s="1"/>
  <c r="G2109" i="4" s="1"/>
  <c r="G1142" i="4"/>
  <c r="G1601" i="4" s="1"/>
  <c r="G2060" i="4" s="1"/>
  <c r="G2519" i="4" s="1"/>
  <c r="G2978" i="4" s="1"/>
  <c r="G3437" i="4" s="1"/>
  <c r="F1146" i="4"/>
  <c r="F1605" i="4" s="1"/>
  <c r="F1214" i="4"/>
  <c r="G1125" i="4"/>
  <c r="G1584" i="4" s="1"/>
  <c r="G2043" i="4" s="1"/>
  <c r="G2502" i="4" s="1"/>
  <c r="G2961" i="4" s="1"/>
  <c r="G3420" i="4" s="1"/>
  <c r="G1151" i="4"/>
  <c r="G1610" i="4" s="1"/>
  <c r="G2069" i="4" s="1"/>
  <c r="G2528" i="4" s="1"/>
  <c r="G2987" i="4" s="1"/>
  <c r="G3446" i="4" s="1"/>
  <c r="F1137" i="4"/>
  <c r="F1596" i="4" s="1"/>
  <c r="F2055" i="4" s="1"/>
  <c r="F2514" i="4" s="1"/>
  <c r="F2973" i="4" s="1"/>
  <c r="F3432" i="4" s="1"/>
  <c r="F1217" i="4"/>
  <c r="G986" i="4"/>
  <c r="G1445" i="4" s="1"/>
  <c r="G1904" i="4" s="1"/>
  <c r="G2363" i="4" s="1"/>
  <c r="G2822" i="4" s="1"/>
  <c r="G3281" i="4" s="1"/>
  <c r="G1207" i="4"/>
  <c r="G1666" i="4" s="1"/>
  <c r="G2125" i="4" s="1"/>
  <c r="G2584" i="4" s="1"/>
  <c r="G3043" i="4" s="1"/>
  <c r="G3502" i="4" s="1"/>
  <c r="G1003" i="4"/>
  <c r="E1005" i="4"/>
  <c r="E1464" i="4" s="1"/>
  <c r="E1923" i="4" s="1"/>
  <c r="E2382" i="4" s="1"/>
  <c r="E2841" i="4" s="1"/>
  <c r="E3300" i="4" s="1"/>
  <c r="E1027" i="4"/>
  <c r="E1486" i="4" s="1"/>
  <c r="E1945" i="4" s="1"/>
  <c r="E2404" i="4" s="1"/>
  <c r="E2863" i="4" s="1"/>
  <c r="E3322" i="4" s="1"/>
  <c r="E1083" i="4"/>
  <c r="E1542" i="4" s="1"/>
  <c r="E2001" i="4" s="1"/>
  <c r="E2460" i="4" s="1"/>
  <c r="E2919" i="4" s="1"/>
  <c r="E3378" i="4" s="1"/>
  <c r="E1122" i="4"/>
  <c r="E1581" i="4" s="1"/>
  <c r="E2040" i="4" s="1"/>
  <c r="E2499" i="4" s="1"/>
  <c r="E2958" i="4" s="1"/>
  <c r="E3417" i="4" s="1"/>
  <c r="E1132" i="4"/>
  <c r="E1591" i="4" s="1"/>
  <c r="E2050" i="4" s="1"/>
  <c r="E2509" i="4" s="1"/>
  <c r="E2968" i="4" s="1"/>
  <c r="E3427" i="4" s="1"/>
  <c r="E1143" i="4"/>
  <c r="E1602" i="4" s="1"/>
  <c r="E2061" i="4" s="1"/>
  <c r="E2520" i="4" s="1"/>
  <c r="E2979" i="4" s="1"/>
  <c r="E3438" i="4" s="1"/>
  <c r="G929" i="4"/>
  <c r="G1388" i="4" s="1"/>
  <c r="G1847" i="4" s="1"/>
  <c r="G2306" i="4" s="1"/>
  <c r="G2765" i="4" s="1"/>
  <c r="G3224" i="4" s="1"/>
  <c r="F945" i="4"/>
  <c r="F1404" i="4" s="1"/>
  <c r="F1863" i="4" s="1"/>
  <c r="F2322" i="4" s="1"/>
  <c r="F957" i="4"/>
  <c r="F969" i="4"/>
  <c r="G937" i="4"/>
  <c r="G1396" i="4" s="1"/>
  <c r="G1855" i="4" s="1"/>
  <c r="G2314" i="4" s="1"/>
  <c r="G2773" i="4" s="1"/>
  <c r="G3232" i="4" s="1"/>
  <c r="G953" i="4"/>
  <c r="G1412" i="4" s="1"/>
  <c r="G1871" i="4" s="1"/>
  <c r="G2330" i="4" s="1"/>
  <c r="G2789" i="4" s="1"/>
  <c r="G3248" i="4" s="1"/>
  <c r="G965" i="4"/>
  <c r="G1424" i="4" s="1"/>
  <c r="G1883" i="4" s="1"/>
  <c r="G2342" i="4" s="1"/>
  <c r="G2801" i="4" s="1"/>
  <c r="G3260" i="4" s="1"/>
  <c r="G977" i="4"/>
  <c r="G1436" i="4" s="1"/>
  <c r="G1895" i="4" s="1"/>
  <c r="G2354" i="4" s="1"/>
  <c r="G2813" i="4" s="1"/>
  <c r="G3272" i="4" s="1"/>
  <c r="G1024" i="4"/>
  <c r="G1483" i="4" s="1"/>
  <c r="G1942" i="4" s="1"/>
  <c r="G2401" i="4" s="1"/>
  <c r="G2860" i="4" s="1"/>
  <c r="G3319" i="4" s="1"/>
  <c r="G1046" i="4"/>
  <c r="G1505" i="4" s="1"/>
  <c r="G1964" i="4" s="1"/>
  <c r="G2423" i="4" s="1"/>
  <c r="G2882" i="4" s="1"/>
  <c r="G3341" i="4" s="1"/>
  <c r="G1076" i="4"/>
  <c r="G1535" i="4" s="1"/>
  <c r="G1994" i="4" s="1"/>
  <c r="G2453" i="4" s="1"/>
  <c r="G2912" i="4" s="1"/>
  <c r="G3371" i="4" s="1"/>
  <c r="G1094" i="4"/>
  <c r="G1553" i="4" s="1"/>
  <c r="G2012" i="4" s="1"/>
  <c r="G2471" i="4" s="1"/>
  <c r="G2930" i="4" s="1"/>
  <c r="G3389" i="4" s="1"/>
  <c r="F979" i="4"/>
  <c r="F1438" i="4" s="1"/>
  <c r="F991" i="4"/>
  <c r="F1450" i="4" s="1"/>
  <c r="F1909" i="4" s="1"/>
  <c r="F2368" i="4" s="1"/>
  <c r="F1031" i="4"/>
  <c r="F1490" i="4" s="1"/>
  <c r="F1949" i="4" s="1"/>
  <c r="F2408" i="4" s="1"/>
  <c r="F2867" i="4" s="1"/>
  <c r="F3326" i="4" s="1"/>
  <c r="F1069" i="4"/>
  <c r="F1528" i="4" s="1"/>
  <c r="F930" i="4"/>
  <c r="F1389" i="4" s="1"/>
  <c r="F942" i="4"/>
  <c r="F1401" i="4" s="1"/>
  <c r="F1860" i="4" s="1"/>
  <c r="F2319" i="4" s="1"/>
  <c r="F2778" i="4" s="1"/>
  <c r="F954" i="4"/>
  <c r="F1413" i="4" s="1"/>
  <c r="F1872" i="4" s="1"/>
  <c r="F2331" i="4" s="1"/>
  <c r="F2790" i="4" s="1"/>
  <c r="F966" i="4"/>
  <c r="F1425" i="4" s="1"/>
  <c r="F1022" i="4"/>
  <c r="F1481" i="4" s="1"/>
  <c r="F1940" i="4" s="1"/>
  <c r="F2399" i="4" s="1"/>
  <c r="F1040" i="4"/>
  <c r="F1499" i="4" s="1"/>
  <c r="F1064" i="4"/>
  <c r="F1523" i="4" s="1"/>
  <c r="F1076" i="4"/>
  <c r="F1088" i="4"/>
  <c r="F1547" i="4" s="1"/>
  <c r="F1104" i="4"/>
  <c r="F1563" i="4" s="1"/>
  <c r="F2022" i="4" s="1"/>
  <c r="F2481" i="4" s="1"/>
  <c r="F2940" i="4" s="1"/>
  <c r="F3399" i="4" s="1"/>
  <c r="F1116" i="4"/>
  <c r="F1575" i="4" s="1"/>
  <c r="G1052" i="4"/>
  <c r="G1511" i="4" s="1"/>
  <c r="G1970" i="4" s="1"/>
  <c r="G2429" i="4" s="1"/>
  <c r="G2888" i="4" s="1"/>
  <c r="G3347" i="4" s="1"/>
  <c r="G1074" i="4"/>
  <c r="G1533" i="4" s="1"/>
  <c r="G1992" i="4" s="1"/>
  <c r="G2451" i="4" s="1"/>
  <c r="G2910" i="4" s="1"/>
  <c r="G3369" i="4" s="1"/>
  <c r="G1124" i="4"/>
  <c r="G1583" i="4" s="1"/>
  <c r="G2042" i="4" s="1"/>
  <c r="G2501" i="4" s="1"/>
  <c r="G2960" i="4" s="1"/>
  <c r="G3419" i="4" s="1"/>
  <c r="G1148" i="4"/>
  <c r="G1607" i="4" s="1"/>
  <c r="G2066" i="4" s="1"/>
  <c r="G2525" i="4" s="1"/>
  <c r="G2984" i="4" s="1"/>
  <c r="G3443" i="4" s="1"/>
  <c r="G1212" i="4"/>
  <c r="F1119" i="4"/>
  <c r="F1578" i="4" s="1"/>
  <c r="G1189" i="4"/>
  <c r="G1648" i="4" s="1"/>
  <c r="G2107" i="4" s="1"/>
  <c r="G2566" i="4" s="1"/>
  <c r="G3025" i="4" s="1"/>
  <c r="G3484" i="4" s="1"/>
  <c r="F1130" i="4"/>
  <c r="F1154" i="4"/>
  <c r="F1613" i="4" s="1"/>
  <c r="F2072" i="4" s="1"/>
  <c r="F2531" i="4" s="1"/>
  <c r="F2990" i="4" s="1"/>
  <c r="F3449" i="4" s="1"/>
  <c r="F1166" i="4"/>
  <c r="F1625" i="4" s="1"/>
  <c r="F1210" i="4"/>
  <c r="F1669" i="4" s="1"/>
  <c r="F2128" i="4" s="1"/>
  <c r="F2587" i="4" s="1"/>
  <c r="F3046" i="4" s="1"/>
  <c r="F3505" i="4" s="1"/>
  <c r="G1168" i="4"/>
  <c r="G1627" i="4" s="1"/>
  <c r="G2086" i="4" s="1"/>
  <c r="G2545" i="4" s="1"/>
  <c r="G3004" i="4" s="1"/>
  <c r="G3463" i="4" s="1"/>
  <c r="G1216" i="4"/>
  <c r="F1133" i="4"/>
  <c r="F1592" i="4" s="1"/>
  <c r="F1145" i="4"/>
  <c r="F1604" i="4" s="1"/>
  <c r="F1157" i="4"/>
  <c r="F1616" i="4" s="1"/>
  <c r="F1180" i="4"/>
  <c r="F1639" i="4" s="1"/>
  <c r="G932" i="4"/>
  <c r="G1391" i="4" s="1"/>
  <c r="G1850" i="4" s="1"/>
  <c r="G2309" i="4" s="1"/>
  <c r="G2768" i="4" s="1"/>
  <c r="G3227" i="4" s="1"/>
  <c r="G956" i="4"/>
  <c r="G1415" i="4" s="1"/>
  <c r="G1874" i="4" s="1"/>
  <c r="G2333" i="4" s="1"/>
  <c r="G2792" i="4" s="1"/>
  <c r="G3251" i="4" s="1"/>
  <c r="G982" i="4"/>
  <c r="G1441" i="4" s="1"/>
  <c r="G1900" i="4" s="1"/>
  <c r="G2359" i="4" s="1"/>
  <c r="G2818" i="4" s="1"/>
  <c r="G3277" i="4" s="1"/>
  <c r="G1217" i="4"/>
  <c r="G1009" i="4"/>
  <c r="G1468" i="4" s="1"/>
  <c r="G1927" i="4" s="1"/>
  <c r="G2386" i="4" s="1"/>
  <c r="G2845" i="4" s="1"/>
  <c r="G3304" i="4" s="1"/>
  <c r="G1029" i="4"/>
  <c r="G1047" i="4"/>
  <c r="G1506" i="4" s="1"/>
  <c r="G1965" i="4" s="1"/>
  <c r="G2424" i="4" s="1"/>
  <c r="G2883" i="4" s="1"/>
  <c r="G3342" i="4" s="1"/>
  <c r="G1065" i="4"/>
  <c r="G1524" i="4" s="1"/>
  <c r="G1983" i="4" s="1"/>
  <c r="G2442" i="4" s="1"/>
  <c r="G2901" i="4" s="1"/>
  <c r="G3360" i="4" s="1"/>
  <c r="G1085" i="4"/>
  <c r="G1544" i="4" s="1"/>
  <c r="G2003" i="4" s="1"/>
  <c r="G2462" i="4" s="1"/>
  <c r="G2921" i="4" s="1"/>
  <c r="G3380" i="4" s="1"/>
  <c r="G1097" i="4"/>
  <c r="G1556" i="4" s="1"/>
  <c r="G2015" i="4" s="1"/>
  <c r="G2474" i="4" s="1"/>
  <c r="G2933" i="4" s="1"/>
  <c r="G3392" i="4" s="1"/>
  <c r="G1113" i="4"/>
  <c r="G1572" i="4" s="1"/>
  <c r="G2031" i="4" s="1"/>
  <c r="G2490" i="4" s="1"/>
  <c r="G2949" i="4" s="1"/>
  <c r="G3408" i="4" s="1"/>
  <c r="G989" i="4"/>
  <c r="G1039" i="4"/>
  <c r="E928" i="4"/>
  <c r="E1387" i="4" s="1"/>
  <c r="E1846" i="4" s="1"/>
  <c r="E2305" i="4" s="1"/>
  <c r="E2764" i="4" s="1"/>
  <c r="E3223" i="4" s="1"/>
  <c r="E1030" i="4"/>
  <c r="E1489" i="4" s="1"/>
  <c r="E1948" i="4" s="1"/>
  <c r="E2407" i="4" s="1"/>
  <c r="E2866" i="4" s="1"/>
  <c r="E3325" i="4" s="1"/>
  <c r="E1084" i="4"/>
  <c r="E1543" i="4" s="1"/>
  <c r="E2002" i="4" s="1"/>
  <c r="E2461" i="4" s="1"/>
  <c r="E2920" i="4" s="1"/>
  <c r="E3379" i="4" s="1"/>
  <c r="E1123" i="4"/>
  <c r="E1582" i="4" s="1"/>
  <c r="E2041" i="4" s="1"/>
  <c r="E2500" i="4" s="1"/>
  <c r="E2959" i="4" s="1"/>
  <c r="E3418" i="4" s="1"/>
  <c r="E1133" i="4"/>
  <c r="E1592" i="4" s="1"/>
  <c r="E2051" i="4" s="1"/>
  <c r="E2510" i="4" s="1"/>
  <c r="E2969" i="4" s="1"/>
  <c r="E3428" i="4" s="1"/>
  <c r="E1144" i="4"/>
  <c r="E1603" i="4" s="1"/>
  <c r="E2062" i="4" s="1"/>
  <c r="E2521" i="4" s="1"/>
  <c r="E2980" i="4" s="1"/>
  <c r="E3439" i="4" s="1"/>
  <c r="F931" i="4"/>
  <c r="F947" i="4"/>
  <c r="F1406" i="4" s="1"/>
  <c r="F959" i="4"/>
  <c r="F1418" i="4" s="1"/>
  <c r="F971" i="4"/>
  <c r="G941" i="4"/>
  <c r="G1400" i="4" s="1"/>
  <c r="G1859" i="4" s="1"/>
  <c r="G2318" i="4" s="1"/>
  <c r="G2777" i="4" s="1"/>
  <c r="G3236" i="4" s="1"/>
  <c r="G955" i="4"/>
  <c r="G1414" i="4" s="1"/>
  <c r="G1873" i="4" s="1"/>
  <c r="G2332" i="4" s="1"/>
  <c r="G2791" i="4" s="1"/>
  <c r="G3250" i="4" s="1"/>
  <c r="G967" i="4"/>
  <c r="G1426" i="4" s="1"/>
  <c r="G1885" i="4" s="1"/>
  <c r="G2344" i="4" s="1"/>
  <c r="G2803" i="4" s="1"/>
  <c r="G3262" i="4" s="1"/>
  <c r="G979" i="4"/>
  <c r="G1438" i="4" s="1"/>
  <c r="G1897" i="4" s="1"/>
  <c r="G2356" i="4" s="1"/>
  <c r="G2815" i="4" s="1"/>
  <c r="G3274" i="4" s="1"/>
  <c r="G1026" i="4"/>
  <c r="G1485" i="4" s="1"/>
  <c r="G1944" i="4" s="1"/>
  <c r="G2403" i="4" s="1"/>
  <c r="G2862" i="4" s="1"/>
  <c r="G3321" i="4" s="1"/>
  <c r="G1060" i="4"/>
  <c r="G1519" i="4" s="1"/>
  <c r="G1978" i="4" s="1"/>
  <c r="G2437" i="4" s="1"/>
  <c r="G2896" i="4" s="1"/>
  <c r="G3355" i="4" s="1"/>
  <c r="G1096" i="4"/>
  <c r="G1555" i="4" s="1"/>
  <c r="G2014" i="4" s="1"/>
  <c r="G2473" i="4" s="1"/>
  <c r="G2932" i="4" s="1"/>
  <c r="G3391" i="4" s="1"/>
  <c r="F981" i="4"/>
  <c r="F1440" i="4" s="1"/>
  <c r="F993" i="4"/>
  <c r="F1452" i="4" s="1"/>
  <c r="F1017" i="4"/>
  <c r="F1033" i="4"/>
  <c r="F1047" i="4"/>
  <c r="F1506" i="4" s="1"/>
  <c r="F1059" i="4"/>
  <c r="F1071" i="4"/>
  <c r="F932" i="4"/>
  <c r="F1391" i="4" s="1"/>
  <c r="F1850" i="4" s="1"/>
  <c r="F944" i="4"/>
  <c r="F1403" i="4" s="1"/>
  <c r="F1862" i="4" s="1"/>
  <c r="F2321" i="4" s="1"/>
  <c r="F956" i="4"/>
  <c r="F1415" i="4" s="1"/>
  <c r="F1874" i="4" s="1"/>
  <c r="F2333" i="4" s="1"/>
  <c r="F2792" i="4" s="1"/>
  <c r="F968" i="4"/>
  <c r="F1427" i="4" s="1"/>
  <c r="F980" i="4"/>
  <c r="F1439" i="4" s="1"/>
  <c r="F992" i="4"/>
  <c r="F1451" i="4" s="1"/>
  <c r="F1910" i="4" s="1"/>
  <c r="F2369" i="4" s="1"/>
  <c r="F1004" i="4"/>
  <c r="F1012" i="4"/>
  <c r="F1471" i="4" s="1"/>
  <c r="F1024" i="4"/>
  <c r="F1483" i="4" s="1"/>
  <c r="F1042" i="4"/>
  <c r="F1501" i="4" s="1"/>
  <c r="F1054" i="4"/>
  <c r="F1513" i="4" s="1"/>
  <c r="F1972" i="4" s="1"/>
  <c r="F2431" i="4" s="1"/>
  <c r="F2890" i="4" s="1"/>
  <c r="F3349" i="4" s="1"/>
  <c r="F1066" i="4"/>
  <c r="F1525" i="4" s="1"/>
  <c r="F1078" i="4"/>
  <c r="F1537" i="4" s="1"/>
  <c r="F1996" i="4" s="1"/>
  <c r="F2455" i="4" s="1"/>
  <c r="F2914" i="4" s="1"/>
  <c r="F3373" i="4" s="1"/>
  <c r="F1090" i="4"/>
  <c r="F1106" i="4"/>
  <c r="F1118" i="4"/>
  <c r="F1577" i="4" s="1"/>
  <c r="G1014" i="4"/>
  <c r="G1473" i="4" s="1"/>
  <c r="G1932" i="4" s="1"/>
  <c r="G2391" i="4" s="1"/>
  <c r="G2850" i="4" s="1"/>
  <c r="G3309" i="4" s="1"/>
  <c r="G1054" i="4"/>
  <c r="G1513" i="4" s="1"/>
  <c r="G1972" i="4" s="1"/>
  <c r="G2431" i="4" s="1"/>
  <c r="G2890" i="4" s="1"/>
  <c r="G3349" i="4" s="1"/>
  <c r="G1078" i="4"/>
  <c r="G1537" i="4" s="1"/>
  <c r="G1996" i="4" s="1"/>
  <c r="G2455" i="4" s="1"/>
  <c r="G2914" i="4" s="1"/>
  <c r="G3373" i="4" s="1"/>
  <c r="G1108" i="4"/>
  <c r="G1567" i="4" s="1"/>
  <c r="G2026" i="4" s="1"/>
  <c r="G2485" i="4" s="1"/>
  <c r="G2944" i="4" s="1"/>
  <c r="G3403" i="4" s="1"/>
  <c r="G1132" i="4"/>
  <c r="G1591" i="4" s="1"/>
  <c r="G2050" i="4" s="1"/>
  <c r="G2509" i="4" s="1"/>
  <c r="G2968" i="4" s="1"/>
  <c r="G3427" i="4" s="1"/>
  <c r="G1154" i="4"/>
  <c r="G1613" i="4" s="1"/>
  <c r="G2072" i="4" s="1"/>
  <c r="G2531" i="4" s="1"/>
  <c r="G2990" i="4" s="1"/>
  <c r="G3449" i="4" s="1"/>
  <c r="G1183" i="4"/>
  <c r="G1642" i="4" s="1"/>
  <c r="G2101" i="4" s="1"/>
  <c r="G2560" i="4" s="1"/>
  <c r="G3019" i="4" s="1"/>
  <c r="G3478" i="4" s="1"/>
  <c r="G1214" i="4"/>
  <c r="F1081" i="4"/>
  <c r="F1540" i="4" s="1"/>
  <c r="H1093" i="4"/>
  <c r="N1093" i="4" s="1"/>
  <c r="F1132" i="4"/>
  <c r="F1591" i="4" s="1"/>
  <c r="F2050" i="4" s="1"/>
  <c r="F2509" i="4" s="1"/>
  <c r="F1144" i="4"/>
  <c r="F1603" i="4" s="1"/>
  <c r="F1156" i="4"/>
  <c r="F1615" i="4" s="1"/>
  <c r="F2074" i="4" s="1"/>
  <c r="F2533" i="4" s="1"/>
  <c r="F2992" i="4" s="1"/>
  <c r="F3451" i="4" s="1"/>
  <c r="F1168" i="4"/>
  <c r="F1627" i="4" s="1"/>
  <c r="F1191" i="4"/>
  <c r="F1650" i="4" s="1"/>
  <c r="F1212" i="4"/>
  <c r="F1671" i="4" s="1"/>
  <c r="F2130" i="4" s="1"/>
  <c r="F2589" i="4" s="1"/>
  <c r="F3048" i="4" s="1"/>
  <c r="F3507" i="4" s="1"/>
  <c r="G1126" i="4"/>
  <c r="G1585" i="4" s="1"/>
  <c r="G2044" i="4" s="1"/>
  <c r="G2503" i="4" s="1"/>
  <c r="G2962" i="4" s="1"/>
  <c r="G3421" i="4" s="1"/>
  <c r="G1181" i="4"/>
  <c r="G1640" i="4" s="1"/>
  <c r="G1137" i="4"/>
  <c r="G1596" i="4" s="1"/>
  <c r="G2055" i="4" s="1"/>
  <c r="G2514" i="4" s="1"/>
  <c r="G2973" i="4" s="1"/>
  <c r="G3432" i="4" s="1"/>
  <c r="G1149" i="4"/>
  <c r="G1608" i="4" s="1"/>
  <c r="G2067" i="4" s="1"/>
  <c r="G2526" i="4" s="1"/>
  <c r="G2985" i="4" s="1"/>
  <c r="G3444" i="4" s="1"/>
  <c r="G972" i="4"/>
  <c r="G1431" i="4" s="1"/>
  <c r="G1890" i="4" s="1"/>
  <c r="G2349" i="4" s="1"/>
  <c r="G2808" i="4" s="1"/>
  <c r="G3267" i="4" s="1"/>
  <c r="G1121" i="4"/>
  <c r="F1135" i="4"/>
  <c r="F1147" i="4"/>
  <c r="F1606" i="4" s="1"/>
  <c r="F1159" i="4"/>
  <c r="F1182" i="4"/>
  <c r="F1641" i="4" s="1"/>
  <c r="F2100" i="4" s="1"/>
  <c r="F2559" i="4" s="1"/>
  <c r="F1215" i="4"/>
  <c r="F1674" i="4" s="1"/>
  <c r="F2133" i="4" s="1"/>
  <c r="F2592" i="4" s="1"/>
  <c r="F3051" i="4" s="1"/>
  <c r="F3510" i="4" s="1"/>
  <c r="G934" i="4"/>
  <c r="G1393" i="4" s="1"/>
  <c r="G1852" i="4" s="1"/>
  <c r="G2311" i="4" s="1"/>
  <c r="G2770" i="4" s="1"/>
  <c r="G3229" i="4" s="1"/>
  <c r="G946" i="4"/>
  <c r="G1405" i="4" s="1"/>
  <c r="G1864" i="4" s="1"/>
  <c r="G2323" i="4" s="1"/>
  <c r="G2782" i="4" s="1"/>
  <c r="G3241" i="4" s="1"/>
  <c r="G958" i="4"/>
  <c r="G1417" i="4" s="1"/>
  <c r="G1876" i="4" s="1"/>
  <c r="G2335" i="4" s="1"/>
  <c r="G2794" i="4" s="1"/>
  <c r="G3253" i="4" s="1"/>
  <c r="G970" i="4"/>
  <c r="G1429" i="4" s="1"/>
  <c r="G1888" i="4" s="1"/>
  <c r="G2347" i="4" s="1"/>
  <c r="G2806" i="4" s="1"/>
  <c r="G3265" i="4" s="1"/>
  <c r="G984" i="4"/>
  <c r="G1443" i="4" s="1"/>
  <c r="G1902" i="4" s="1"/>
  <c r="G2361" i="4" s="1"/>
  <c r="G2820" i="4" s="1"/>
  <c r="G3279" i="4" s="1"/>
  <c r="G996" i="4"/>
  <c r="G1455" i="4" s="1"/>
  <c r="G1914" i="4" s="1"/>
  <c r="G2373" i="4" s="1"/>
  <c r="G2832" i="4" s="1"/>
  <c r="G3291" i="4" s="1"/>
  <c r="G1182" i="4"/>
  <c r="G1641" i="4" s="1"/>
  <c r="G2100" i="4" s="1"/>
  <c r="G2559" i="4" s="1"/>
  <c r="G3018" i="4" s="1"/>
  <c r="G3477" i="4" s="1"/>
  <c r="G1219" i="4"/>
  <c r="G995" i="4"/>
  <c r="G1011" i="4"/>
  <c r="G1470" i="4" s="1"/>
  <c r="G1929" i="4" s="1"/>
  <c r="G2388" i="4" s="1"/>
  <c r="G2847" i="4" s="1"/>
  <c r="G3306" i="4" s="1"/>
  <c r="G1031" i="4"/>
  <c r="G1490" i="4" s="1"/>
  <c r="G1949" i="4" s="1"/>
  <c r="G2408" i="4" s="1"/>
  <c r="G2867" i="4" s="1"/>
  <c r="G3326" i="4" s="1"/>
  <c r="G1051" i="4"/>
  <c r="G1510" i="4" s="1"/>
  <c r="G1969" i="4" s="1"/>
  <c r="G2428" i="4" s="1"/>
  <c r="G2887" i="4" s="1"/>
  <c r="G3346" i="4" s="1"/>
  <c r="G1067" i="4"/>
  <c r="G1526" i="4" s="1"/>
  <c r="G1985" i="4" s="1"/>
  <c r="G2444" i="4" s="1"/>
  <c r="G2903" i="4" s="1"/>
  <c r="G3362" i="4" s="1"/>
  <c r="G1079" i="4"/>
  <c r="G1538" i="4" s="1"/>
  <c r="G1997" i="4" s="1"/>
  <c r="G2456" i="4" s="1"/>
  <c r="G2915" i="4" s="1"/>
  <c r="G3374" i="4" s="1"/>
  <c r="G1087" i="4"/>
  <c r="G1546" i="4" s="1"/>
  <c r="G2005" i="4" s="1"/>
  <c r="G2464" i="4" s="1"/>
  <c r="G2923" i="4" s="1"/>
  <c r="G3382" i="4" s="1"/>
  <c r="G1103" i="4"/>
  <c r="G1562" i="4" s="1"/>
  <c r="G2021" i="4" s="1"/>
  <c r="G2480" i="4" s="1"/>
  <c r="G2939" i="4" s="1"/>
  <c r="G3398" i="4" s="1"/>
  <c r="G1115" i="4"/>
  <c r="G1574" i="4" s="1"/>
  <c r="G2033" i="4" s="1"/>
  <c r="G2492" i="4" s="1"/>
  <c r="G2951" i="4" s="1"/>
  <c r="G3410" i="4" s="1"/>
  <c r="G997" i="4"/>
  <c r="G1045" i="4"/>
  <c r="E933" i="4"/>
  <c r="E1392" i="4" s="1"/>
  <c r="E1851" i="4" s="1"/>
  <c r="E2310" i="4" s="1"/>
  <c r="E2769" i="4" s="1"/>
  <c r="E3228" i="4" s="1"/>
  <c r="F994" i="4"/>
  <c r="F1453" i="4" s="1"/>
  <c r="G1156" i="4"/>
  <c r="G1615" i="4" s="1"/>
  <c r="G2074" i="4" s="1"/>
  <c r="G2533" i="4" s="1"/>
  <c r="G2992" i="4" s="1"/>
  <c r="G3451" i="4" s="1"/>
  <c r="G1139" i="4"/>
  <c r="G1598" i="4" s="1"/>
  <c r="G2057" i="4" s="1"/>
  <c r="G2516" i="4" s="1"/>
  <c r="G2975" i="4" s="1"/>
  <c r="G3434" i="4" s="1"/>
  <c r="G936" i="4"/>
  <c r="G1395" i="4" s="1"/>
  <c r="G1854" i="4" s="1"/>
  <c r="G2313" i="4" s="1"/>
  <c r="G2772" i="4" s="1"/>
  <c r="G3231" i="4" s="1"/>
  <c r="G1013" i="4"/>
  <c r="F270" i="3"/>
  <c r="D269" i="4"/>
  <c r="D728" i="4" s="1"/>
  <c r="E28" i="2"/>
  <c r="G28" i="2" s="1"/>
  <c r="D270" i="3"/>
  <c r="C269" i="4"/>
  <c r="C728" i="4" s="1"/>
  <c r="D28" i="2"/>
  <c r="F480" i="4"/>
  <c r="G672" i="4"/>
  <c r="G484" i="4"/>
  <c r="G571" i="4"/>
  <c r="G579" i="4"/>
  <c r="G623" i="4"/>
  <c r="G474" i="4"/>
  <c r="G568" i="4"/>
  <c r="G576" i="4"/>
  <c r="F576" i="4"/>
  <c r="F474" i="4"/>
  <c r="G566" i="4"/>
  <c r="F672" i="4"/>
  <c r="F623" i="4"/>
  <c r="G546" i="4"/>
  <c r="G621" i="4"/>
  <c r="G480" i="4"/>
  <c r="F484" i="4"/>
  <c r="F571" i="4"/>
  <c r="F579" i="4"/>
  <c r="G469" i="4"/>
  <c r="G573" i="4"/>
  <c r="F568" i="4"/>
  <c r="F546" i="4"/>
  <c r="F469" i="4"/>
  <c r="F928" i="4" s="1"/>
  <c r="F1387" i="4" s="1"/>
  <c r="F1846" i="4" s="1"/>
  <c r="F2305" i="4" s="1"/>
  <c r="F2764" i="4" s="1"/>
  <c r="F3223" i="4" s="1"/>
  <c r="F573" i="4"/>
  <c r="V464" i="3"/>
  <c r="H10" i="1" s="1"/>
  <c r="F566" i="4"/>
  <c r="H524" i="4"/>
  <c r="N524" i="4" s="1"/>
  <c r="H556" i="4"/>
  <c r="N556" i="4" s="1"/>
  <c r="H580" i="4"/>
  <c r="N580" i="4" s="1"/>
  <c r="H604" i="4"/>
  <c r="N604" i="4" s="1"/>
  <c r="H526" i="4"/>
  <c r="N526" i="4" s="1"/>
  <c r="H582" i="4"/>
  <c r="N582" i="4" s="1"/>
  <c r="H540" i="4"/>
  <c r="N540" i="4" s="1"/>
  <c r="H560" i="4"/>
  <c r="N560" i="4" s="1"/>
  <c r="H584" i="4"/>
  <c r="N584" i="4" s="1"/>
  <c r="H596" i="4"/>
  <c r="N596" i="4" s="1"/>
  <c r="H632" i="4"/>
  <c r="N632" i="4" s="1"/>
  <c r="H648" i="4"/>
  <c r="N648" i="4" s="1"/>
  <c r="H691" i="4"/>
  <c r="N691" i="4" s="1"/>
  <c r="H530" i="4"/>
  <c r="N530" i="4" s="1"/>
  <c r="H542" i="4"/>
  <c r="N542" i="4" s="1"/>
  <c r="H586" i="4"/>
  <c r="N586" i="4" s="1"/>
  <c r="H598" i="4"/>
  <c r="N598" i="4" s="1"/>
  <c r="H634" i="4"/>
  <c r="N634" i="4" s="1"/>
  <c r="H650" i="4"/>
  <c r="N650" i="4" s="1"/>
  <c r="H662" i="4"/>
  <c r="N662" i="4" s="1"/>
  <c r="H693" i="4"/>
  <c r="N693" i="4" s="1"/>
  <c r="H544" i="4"/>
  <c r="N544" i="4" s="1"/>
  <c r="H481" i="4"/>
  <c r="N481" i="4" s="1"/>
  <c r="H493" i="4"/>
  <c r="N493" i="4" s="1"/>
  <c r="H505" i="4"/>
  <c r="N505" i="4" s="1"/>
  <c r="H624" i="4"/>
  <c r="N624" i="4" s="1"/>
  <c r="H636" i="4"/>
  <c r="N636" i="4" s="1"/>
  <c r="H652" i="4"/>
  <c r="N652" i="4" s="1"/>
  <c r="H664" i="4"/>
  <c r="N664" i="4" s="1"/>
  <c r="H554" i="4"/>
  <c r="N554" i="4" s="1"/>
  <c r="H578" i="4"/>
  <c r="N578" i="4" s="1"/>
  <c r="H590" i="4"/>
  <c r="N590" i="4" s="1"/>
  <c r="H602" i="4"/>
  <c r="N602" i="4" s="1"/>
  <c r="H614" i="4"/>
  <c r="N614" i="4" s="1"/>
  <c r="H519" i="4"/>
  <c r="N519" i="4" s="1"/>
  <c r="H531" i="4"/>
  <c r="N531" i="4" s="1"/>
  <c r="H543" i="4"/>
  <c r="N543" i="4" s="1"/>
  <c r="H551" i="4"/>
  <c r="N551" i="4" s="1"/>
  <c r="H536" i="4"/>
  <c r="N536" i="4" s="1"/>
  <c r="H616" i="4"/>
  <c r="N616" i="4" s="1"/>
  <c r="H676" i="4"/>
  <c r="N676" i="4" s="1"/>
  <c r="H704" i="4"/>
  <c r="N704" i="4" s="1"/>
  <c r="H727" i="4"/>
  <c r="N727" i="4" s="1"/>
  <c r="H748" i="4"/>
  <c r="N748" i="4" s="1"/>
  <c r="H538" i="4"/>
  <c r="N538" i="4" s="1"/>
  <c r="H570" i="4"/>
  <c r="N570" i="4" s="1"/>
  <c r="H670" i="4"/>
  <c r="N670" i="4" s="1"/>
  <c r="H706" i="4"/>
  <c r="N706" i="4" s="1"/>
  <c r="H729" i="4"/>
  <c r="N729" i="4" s="1"/>
  <c r="H750" i="4"/>
  <c r="N750" i="4" s="1"/>
  <c r="H700" i="4"/>
  <c r="N700" i="4" s="1"/>
  <c r="H550" i="4"/>
  <c r="N550" i="4" s="1"/>
  <c r="H548" i="4"/>
  <c r="N548" i="4" s="1"/>
  <c r="H581" i="4"/>
  <c r="N581" i="4" s="1"/>
  <c r="H562" i="4"/>
  <c r="N562" i="4" s="1"/>
  <c r="H574" i="4"/>
  <c r="N574" i="4" s="1"/>
  <c r="H610" i="4"/>
  <c r="N610" i="4" s="1"/>
  <c r="H532" i="4"/>
  <c r="N532" i="4" s="1"/>
  <c r="H552" i="4"/>
  <c r="N552" i="4" s="1"/>
  <c r="H564" i="4"/>
  <c r="N564" i="4" s="1"/>
  <c r="H588" i="4"/>
  <c r="N588" i="4" s="1"/>
  <c r="H600" i="4"/>
  <c r="N600" i="4" s="1"/>
  <c r="H612" i="4"/>
  <c r="N612" i="4" s="1"/>
  <c r="H494" i="4"/>
  <c r="N494" i="4" s="1"/>
  <c r="H506" i="4"/>
  <c r="N506" i="4" s="1"/>
  <c r="H534" i="4"/>
  <c r="N534" i="4" s="1"/>
  <c r="H599" i="4"/>
  <c r="N599" i="4" s="1"/>
  <c r="H504" i="4"/>
  <c r="N504" i="4" s="1"/>
  <c r="H516" i="4"/>
  <c r="N516" i="4" s="1"/>
  <c r="H594" i="4"/>
  <c r="N594" i="4" s="1"/>
  <c r="H622" i="4"/>
  <c r="N622" i="4" s="1"/>
  <c r="H630" i="4"/>
  <c r="N630" i="4" s="1"/>
  <c r="H646" i="4"/>
  <c r="N646" i="4" s="1"/>
  <c r="H760" i="4"/>
  <c r="N760" i="4" s="1"/>
  <c r="H756" i="4"/>
  <c r="N756" i="4" s="1"/>
  <c r="H528" i="4"/>
  <c r="N528" i="4" s="1"/>
  <c r="H572" i="4"/>
  <c r="N572" i="4" s="1"/>
  <c r="H608" i="4"/>
  <c r="N608" i="4" s="1"/>
  <c r="H620" i="4"/>
  <c r="N620" i="4" s="1"/>
  <c r="H471" i="4"/>
  <c r="N471" i="4" s="1"/>
  <c r="H483" i="4"/>
  <c r="N483" i="4" s="1"/>
  <c r="H495" i="4"/>
  <c r="N495" i="4" s="1"/>
  <c r="H507" i="4"/>
  <c r="N507" i="4" s="1"/>
  <c r="H611" i="4"/>
  <c r="N611" i="4" s="1"/>
  <c r="H626" i="4"/>
  <c r="N626" i="4" s="1"/>
  <c r="H638" i="4"/>
  <c r="N638" i="4" s="1"/>
  <c r="H654" i="4"/>
  <c r="N654" i="4" s="1"/>
  <c r="H678" i="4"/>
  <c r="N678" i="4" s="1"/>
  <c r="H513" i="4"/>
  <c r="N513" i="4" s="1"/>
  <c r="H525" i="4"/>
  <c r="N525" i="4" s="1"/>
  <c r="H592" i="4"/>
  <c r="N592" i="4" s="1"/>
  <c r="H521" i="4"/>
  <c r="N521" i="4" s="1"/>
  <c r="H533" i="4"/>
  <c r="N533" i="4" s="1"/>
  <c r="H545" i="4"/>
  <c r="N545" i="4" s="1"/>
  <c r="H553" i="4"/>
  <c r="N553" i="4" s="1"/>
  <c r="H628" i="4"/>
  <c r="N628" i="4" s="1"/>
  <c r="H644" i="4"/>
  <c r="N644" i="4" s="1"/>
  <c r="H656" i="4"/>
  <c r="N656" i="4" s="1"/>
  <c r="H680" i="4"/>
  <c r="N680" i="4" s="1"/>
  <c r="H708" i="4"/>
  <c r="N708" i="4" s="1"/>
  <c r="H731" i="4"/>
  <c r="N731" i="4" s="1"/>
  <c r="H752" i="4"/>
  <c r="N752" i="4" s="1"/>
  <c r="H558" i="4"/>
  <c r="N558" i="4" s="1"/>
  <c r="H606" i="4"/>
  <c r="N606" i="4" s="1"/>
  <c r="H618" i="4"/>
  <c r="N618" i="4" s="1"/>
  <c r="H722" i="4"/>
  <c r="N722" i="4" s="1"/>
  <c r="H482" i="4"/>
  <c r="N482" i="4" s="1"/>
  <c r="H625" i="4"/>
  <c r="N625" i="4" s="1"/>
  <c r="H702" i="4"/>
  <c r="N702" i="4" s="1"/>
  <c r="H725" i="4"/>
  <c r="N725" i="4" s="1"/>
  <c r="H758" i="4"/>
  <c r="N758" i="4" s="1"/>
  <c r="H473" i="4"/>
  <c r="N473" i="4" s="1"/>
  <c r="H485" i="4"/>
  <c r="N485" i="4" s="1"/>
  <c r="H497" i="4"/>
  <c r="N497" i="4" s="1"/>
  <c r="H509" i="4"/>
  <c r="N509" i="4" s="1"/>
  <c r="H589" i="4"/>
  <c r="N589" i="4" s="1"/>
  <c r="H661" i="4"/>
  <c r="N661" i="4" s="1"/>
  <c r="H721" i="4"/>
  <c r="N721" i="4" s="1"/>
  <c r="H754" i="4"/>
  <c r="N754" i="4" s="1"/>
  <c r="H523" i="4"/>
  <c r="N523" i="4" s="1"/>
  <c r="H535" i="4"/>
  <c r="N535" i="4" s="1"/>
  <c r="H591" i="4"/>
  <c r="N591" i="4" s="1"/>
  <c r="H723" i="4"/>
  <c r="N723" i="4" s="1"/>
  <c r="H475" i="4"/>
  <c r="N475" i="4" s="1"/>
  <c r="H487" i="4"/>
  <c r="N487" i="4" s="1"/>
  <c r="H499" i="4"/>
  <c r="N499" i="4" s="1"/>
  <c r="H511" i="4"/>
  <c r="N511" i="4" s="1"/>
  <c r="H643" i="4"/>
  <c r="N643" i="4" s="1"/>
  <c r="H517" i="4"/>
  <c r="N517" i="4" s="1"/>
  <c r="H529" i="4"/>
  <c r="N529" i="4" s="1"/>
  <c r="H541" i="4"/>
  <c r="N541" i="4" s="1"/>
  <c r="H549" i="4"/>
  <c r="N549" i="4" s="1"/>
  <c r="H609" i="4"/>
  <c r="N609" i="4" s="1"/>
  <c r="H660" i="4"/>
  <c r="N660" i="4" s="1"/>
  <c r="H669" i="4"/>
  <c r="N669" i="4" s="1"/>
  <c r="H728" i="4"/>
  <c r="N728" i="4" s="1"/>
  <c r="H749" i="4"/>
  <c r="N749" i="4" s="1"/>
  <c r="H761" i="4"/>
  <c r="N761" i="4" s="1"/>
  <c r="H688" i="4"/>
  <c r="N688" i="4" s="1"/>
  <c r="H668" i="4"/>
  <c r="N668" i="4" s="1"/>
  <c r="H692" i="4"/>
  <c r="N692" i="4" s="1"/>
  <c r="H682" i="4"/>
  <c r="N682" i="4" s="1"/>
  <c r="H518" i="4"/>
  <c r="N518" i="4" s="1"/>
  <c r="H477" i="4"/>
  <c r="N477" i="4" s="1"/>
  <c r="H489" i="4"/>
  <c r="N489" i="4" s="1"/>
  <c r="H501" i="4"/>
  <c r="N501" i="4" s="1"/>
  <c r="H537" i="4"/>
  <c r="N537" i="4" s="1"/>
  <c r="H479" i="4"/>
  <c r="N479" i="4" s="1"/>
  <c r="H491" i="4"/>
  <c r="N491" i="4" s="1"/>
  <c r="H503" i="4"/>
  <c r="N503" i="4" s="1"/>
  <c r="H515" i="4"/>
  <c r="N515" i="4" s="1"/>
  <c r="H527" i="4"/>
  <c r="N527" i="4" s="1"/>
  <c r="H539" i="4"/>
  <c r="N539" i="4" s="1"/>
  <c r="H547" i="4"/>
  <c r="N547" i="4" s="1"/>
  <c r="H667" i="4"/>
  <c r="N667" i="4" s="1"/>
  <c r="H679" i="4"/>
  <c r="N679" i="4" s="1"/>
  <c r="H726" i="4"/>
  <c r="N726" i="4" s="1"/>
  <c r="H747" i="4"/>
  <c r="N747" i="4" s="1"/>
  <c r="H759" i="4"/>
  <c r="N759" i="4" s="1"/>
  <c r="H674" i="4"/>
  <c r="N674" i="4" s="1"/>
  <c r="H686" i="4"/>
  <c r="N686" i="4" s="1"/>
  <c r="H698" i="4"/>
  <c r="N698" i="4" s="1"/>
  <c r="H666" i="4"/>
  <c r="N666" i="4" s="1"/>
  <c r="H690" i="4"/>
  <c r="N690" i="4" s="1"/>
  <c r="H470" i="4"/>
  <c r="N470" i="4" s="1"/>
  <c r="H657" i="4"/>
  <c r="N657" i="4" s="1"/>
  <c r="H658" i="4"/>
  <c r="N658" i="4" s="1"/>
  <c r="H684" i="4"/>
  <c r="N684" i="4" s="1"/>
  <c r="H696" i="4"/>
  <c r="N696" i="4" s="1"/>
  <c r="H522" i="4"/>
  <c r="N522" i="4" s="1"/>
  <c r="H694" i="4"/>
  <c r="N694" i="4" s="1"/>
  <c r="H585" i="4"/>
  <c r="N585" i="4" s="1"/>
  <c r="H597" i="4"/>
  <c r="N597" i="4" s="1"/>
  <c r="H629" i="4"/>
  <c r="N629" i="4" s="1"/>
  <c r="H645" i="4"/>
  <c r="N645" i="4" s="1"/>
  <c r="H677" i="4"/>
  <c r="N677" i="4" s="1"/>
  <c r="H701" i="4"/>
  <c r="N701" i="4" s="1"/>
  <c r="H757" i="4"/>
  <c r="N757" i="4" s="1"/>
  <c r="H490" i="4"/>
  <c r="N490" i="4" s="1"/>
  <c r="H502" i="4"/>
  <c r="N502" i="4" s="1"/>
  <c r="H514" i="4"/>
  <c r="N514" i="4" s="1"/>
  <c r="H492" i="4"/>
  <c r="N492" i="4" s="1"/>
  <c r="H557" i="4"/>
  <c r="N557" i="4" s="1"/>
  <c r="H569" i="4"/>
  <c r="N569" i="4" s="1"/>
  <c r="H593" i="4"/>
  <c r="N593" i="4" s="1"/>
  <c r="H617" i="4"/>
  <c r="N617" i="4" s="1"/>
  <c r="H709" i="4"/>
  <c r="N709" i="4" s="1"/>
  <c r="H472" i="4"/>
  <c r="N472" i="4" s="1"/>
  <c r="H583" i="4"/>
  <c r="N583" i="4" s="1"/>
  <c r="H595" i="4"/>
  <c r="N595" i="4" s="1"/>
  <c r="H607" i="4"/>
  <c r="N607" i="4" s="1"/>
  <c r="H619" i="4"/>
  <c r="N619" i="4" s="1"/>
  <c r="H655" i="4"/>
  <c r="N655" i="4" s="1"/>
  <c r="H478" i="4"/>
  <c r="N478" i="4" s="1"/>
  <c r="H488" i="4"/>
  <c r="N488" i="4" s="1"/>
  <c r="H500" i="4"/>
  <c r="N500" i="4" s="1"/>
  <c r="H512" i="4"/>
  <c r="N512" i="4" s="1"/>
  <c r="H496" i="4"/>
  <c r="N496" i="4" s="1"/>
  <c r="H508" i="4"/>
  <c r="N508" i="4" s="1"/>
  <c r="H520" i="4"/>
  <c r="N520" i="4" s="1"/>
  <c r="H555" i="4"/>
  <c r="N555" i="4" s="1"/>
  <c r="H567" i="4"/>
  <c r="N567" i="4" s="1"/>
  <c r="H603" i="4"/>
  <c r="N603" i="4" s="1"/>
  <c r="H615" i="4"/>
  <c r="N615" i="4" s="1"/>
  <c r="H635" i="4"/>
  <c r="N635" i="4" s="1"/>
  <c r="H651" i="4"/>
  <c r="N651" i="4" s="1"/>
  <c r="H663" i="4"/>
  <c r="N663" i="4" s="1"/>
  <c r="H675" i="4"/>
  <c r="N675" i="4" s="1"/>
  <c r="H687" i="4"/>
  <c r="N687" i="4" s="1"/>
  <c r="H699" i="4"/>
  <c r="N699" i="4" s="1"/>
  <c r="H755" i="4"/>
  <c r="N755" i="4" s="1"/>
  <c r="H605" i="4"/>
  <c r="N605" i="4" s="1"/>
  <c r="H637" i="4"/>
  <c r="N637" i="4" s="1"/>
  <c r="H653" i="4"/>
  <c r="N653" i="4" s="1"/>
  <c r="H665" i="4"/>
  <c r="N665" i="4" s="1"/>
  <c r="H689" i="4"/>
  <c r="N689" i="4" s="1"/>
  <c r="H724" i="4"/>
  <c r="N724" i="4" s="1"/>
  <c r="H559" i="4"/>
  <c r="N559" i="4" s="1"/>
  <c r="H627" i="4"/>
  <c r="N627" i="4" s="1"/>
  <c r="H703" i="4"/>
  <c r="N703" i="4" s="1"/>
  <c r="H561" i="4"/>
  <c r="N561" i="4" s="1"/>
  <c r="H681" i="4"/>
  <c r="N681" i="4" s="1"/>
  <c r="H705" i="4"/>
  <c r="N705" i="4" s="1"/>
  <c r="H563" i="4"/>
  <c r="N563" i="4" s="1"/>
  <c r="H575" i="4"/>
  <c r="N575" i="4" s="1"/>
  <c r="H587" i="4"/>
  <c r="N587" i="4" s="1"/>
  <c r="H631" i="4"/>
  <c r="N631" i="4" s="1"/>
  <c r="H647" i="4"/>
  <c r="N647" i="4" s="1"/>
  <c r="H659" i="4"/>
  <c r="N659" i="4" s="1"/>
  <c r="H671" i="4"/>
  <c r="N671" i="4" s="1"/>
  <c r="H683" i="4"/>
  <c r="N683" i="4" s="1"/>
  <c r="H695" i="4"/>
  <c r="N695" i="4" s="1"/>
  <c r="H707" i="4"/>
  <c r="N707" i="4" s="1"/>
  <c r="H730" i="4"/>
  <c r="N730" i="4" s="1"/>
  <c r="H751" i="4"/>
  <c r="N751" i="4" s="1"/>
  <c r="H476" i="4"/>
  <c r="N476" i="4" s="1"/>
  <c r="H486" i="4"/>
  <c r="N486" i="4" s="1"/>
  <c r="H498" i="4"/>
  <c r="N498" i="4" s="1"/>
  <c r="H510" i="4"/>
  <c r="N510" i="4" s="1"/>
  <c r="H565" i="4"/>
  <c r="N565" i="4" s="1"/>
  <c r="H577" i="4"/>
  <c r="N577" i="4" s="1"/>
  <c r="H601" i="4"/>
  <c r="N601" i="4" s="1"/>
  <c r="H613" i="4"/>
  <c r="N613" i="4" s="1"/>
  <c r="H633" i="4"/>
  <c r="N633" i="4" s="1"/>
  <c r="H649" i="4"/>
  <c r="N649" i="4" s="1"/>
  <c r="H673" i="4"/>
  <c r="N673" i="4" s="1"/>
  <c r="H685" i="4"/>
  <c r="N685" i="4" s="1"/>
  <c r="H697" i="4"/>
  <c r="N697" i="4" s="1"/>
  <c r="H732" i="4"/>
  <c r="N732" i="4" s="1"/>
  <c r="H753" i="4"/>
  <c r="N753" i="4" s="1"/>
  <c r="C761" i="4"/>
  <c r="C760" i="4"/>
  <c r="C759" i="4"/>
  <c r="C758" i="4"/>
  <c r="C757" i="4"/>
  <c r="C756" i="4"/>
  <c r="C755" i="4"/>
  <c r="C749" i="4"/>
  <c r="B8" i="4"/>
  <c r="G2099" i="4" l="1"/>
  <c r="O1640" i="4"/>
  <c r="P1640" i="4" s="1"/>
  <c r="H2978" i="4"/>
  <c r="N2978" i="4" s="1"/>
  <c r="F3437" i="4"/>
  <c r="H3437" i="4" s="1"/>
  <c r="N3437" i="4" s="1"/>
  <c r="H3369" i="4"/>
  <c r="N3369" i="4" s="1"/>
  <c r="H2998" i="4"/>
  <c r="N2998" i="4" s="1"/>
  <c r="F3457" i="4"/>
  <c r="H3457" i="4" s="1"/>
  <c r="N3457" i="4" s="1"/>
  <c r="H2913" i="4"/>
  <c r="N2913" i="4" s="1"/>
  <c r="F3372" i="4"/>
  <c r="H3372" i="4" s="1"/>
  <c r="N3372" i="4" s="1"/>
  <c r="H2951" i="4"/>
  <c r="N2951" i="4" s="1"/>
  <c r="F3410" i="4"/>
  <c r="H3410" i="4" s="1"/>
  <c r="N3410" i="4" s="1"/>
  <c r="H2847" i="4"/>
  <c r="N2847" i="4" s="1"/>
  <c r="F3306" i="4"/>
  <c r="H3306" i="4" s="1"/>
  <c r="N3306" i="4" s="1"/>
  <c r="H2933" i="4"/>
  <c r="N2933" i="4" s="1"/>
  <c r="F3392" i="4"/>
  <c r="H3392" i="4" s="1"/>
  <c r="N3392" i="4" s="1"/>
  <c r="H2845" i="4"/>
  <c r="N2845" i="4" s="1"/>
  <c r="F3304" i="4"/>
  <c r="H3304" i="4" s="1"/>
  <c r="N3304" i="4" s="1"/>
  <c r="H2892" i="4"/>
  <c r="N2892" i="4" s="1"/>
  <c r="F3351" i="4"/>
  <c r="H3351" i="4" s="1"/>
  <c r="N3351" i="4" s="1"/>
  <c r="H3415" i="4"/>
  <c r="N3415" i="4" s="1"/>
  <c r="H3045" i="4"/>
  <c r="N3045" i="4" s="1"/>
  <c r="F3504" i="4"/>
  <c r="H3504" i="4" s="1"/>
  <c r="N3504" i="4" s="1"/>
  <c r="H3502" i="4"/>
  <c r="N3502" i="4" s="1"/>
  <c r="H3373" i="4"/>
  <c r="N3373" i="4" s="1"/>
  <c r="H3241" i="4"/>
  <c r="N3241" i="4" s="1"/>
  <c r="H3485" i="4"/>
  <c r="N3485" i="4" s="1"/>
  <c r="H3459" i="4"/>
  <c r="N3459" i="4" s="1"/>
  <c r="H3283" i="4"/>
  <c r="N3283" i="4" s="1"/>
  <c r="H3422" i="4"/>
  <c r="N3422" i="4" s="1"/>
  <c r="H3421" i="4"/>
  <c r="N3421" i="4" s="1"/>
  <c r="H3348" i="4"/>
  <c r="N3348" i="4" s="1"/>
  <c r="H3446" i="4"/>
  <c r="N3446" i="4" s="1"/>
  <c r="H3478" i="4"/>
  <c r="N3478" i="4" s="1"/>
  <c r="H3353" i="4"/>
  <c r="N3353" i="4" s="1"/>
  <c r="H3243" i="4"/>
  <c r="N3243" i="4" s="1"/>
  <c r="H3321" i="4"/>
  <c r="N3321" i="4" s="1"/>
  <c r="H3398" i="4"/>
  <c r="N3398" i="4" s="1"/>
  <c r="H3282" i="4"/>
  <c r="N3282" i="4" s="1"/>
  <c r="H3277" i="4"/>
  <c r="N3277" i="4" s="1"/>
  <c r="H3339" i="4"/>
  <c r="N3339" i="4" s="1"/>
  <c r="H3326" i="4"/>
  <c r="N3326" i="4" s="1"/>
  <c r="H3003" i="4"/>
  <c r="N3003" i="4" s="1"/>
  <c r="F3462" i="4"/>
  <c r="H3462" i="4" s="1"/>
  <c r="N3462" i="4" s="1"/>
  <c r="H3345" i="4"/>
  <c r="N3345" i="4" s="1"/>
  <c r="H2803" i="4"/>
  <c r="N2803" i="4" s="1"/>
  <c r="F3262" i="4"/>
  <c r="H3262" i="4" s="1"/>
  <c r="N3262" i="4" s="1"/>
  <c r="H3420" i="4"/>
  <c r="N3420" i="4" s="1"/>
  <c r="H3323" i="4"/>
  <c r="N3323" i="4" s="1"/>
  <c r="H2772" i="4"/>
  <c r="N2772" i="4" s="1"/>
  <c r="F3231" i="4"/>
  <c r="H3231" i="4" s="1"/>
  <c r="N3231" i="4" s="1"/>
  <c r="H3246" i="4"/>
  <c r="N3246" i="4" s="1"/>
  <c r="H3253" i="4"/>
  <c r="N3253" i="4" s="1"/>
  <c r="H3382" i="4"/>
  <c r="N3382" i="4" s="1"/>
  <c r="H3269" i="4"/>
  <c r="N3269" i="4" s="1"/>
  <c r="H3453" i="4"/>
  <c r="N3453" i="4" s="1"/>
  <c r="H3229" i="4"/>
  <c r="N3229" i="4" s="1"/>
  <c r="H3443" i="4"/>
  <c r="N3443" i="4" s="1"/>
  <c r="H3270" i="4"/>
  <c r="N3270" i="4" s="1"/>
  <c r="H3265" i="4"/>
  <c r="N3265" i="4" s="1"/>
  <c r="H3451" i="4"/>
  <c r="N3451" i="4" s="1"/>
  <c r="H3349" i="4"/>
  <c r="N3349" i="4" s="1"/>
  <c r="H3399" i="4"/>
  <c r="N3399" i="4" s="1"/>
  <c r="H3432" i="4"/>
  <c r="N3432" i="4" s="1"/>
  <c r="H2888" i="4"/>
  <c r="N2888" i="4" s="1"/>
  <c r="F3347" i="4"/>
  <c r="H3347" i="4" s="1"/>
  <c r="N3347" i="4" s="1"/>
  <c r="H2872" i="4"/>
  <c r="N2872" i="4" s="1"/>
  <c r="F3331" i="4"/>
  <c r="H3331" i="4" s="1"/>
  <c r="N3331" i="4" s="1"/>
  <c r="H3374" i="4"/>
  <c r="N3374" i="4" s="1"/>
  <c r="H3250" i="4"/>
  <c r="N3250" i="4" s="1"/>
  <c r="H3419" i="4"/>
  <c r="N3419" i="4" s="1"/>
  <c r="H2822" i="4"/>
  <c r="N2822" i="4" s="1"/>
  <c r="F3281" i="4"/>
  <c r="H3281" i="4" s="1"/>
  <c r="N3281" i="4" s="1"/>
  <c r="H3346" i="4"/>
  <c r="N3346" i="4" s="1"/>
  <c r="H3407" i="4"/>
  <c r="N3407" i="4" s="1"/>
  <c r="H3260" i="4"/>
  <c r="N3260" i="4" s="1"/>
  <c r="H3408" i="4"/>
  <c r="N3408" i="4" s="1"/>
  <c r="H3456" i="4"/>
  <c r="N3456" i="4" s="1"/>
  <c r="H3302" i="4"/>
  <c r="N3302" i="4" s="1"/>
  <c r="H2790" i="4"/>
  <c r="N2790" i="4" s="1"/>
  <c r="F3249" i="4"/>
  <c r="H3249" i="4" s="1"/>
  <c r="N3249" i="4" s="1"/>
  <c r="H2856" i="4"/>
  <c r="N2856" i="4" s="1"/>
  <c r="F3315" i="4"/>
  <c r="H3315" i="4" s="1"/>
  <c r="N3315" i="4" s="1"/>
  <c r="H3362" i="4"/>
  <c r="N3362" i="4" s="1"/>
  <c r="H3236" i="4"/>
  <c r="N3236" i="4" s="1"/>
  <c r="H3391" i="4"/>
  <c r="N3391" i="4" s="1"/>
  <c r="H3232" i="4"/>
  <c r="N3232" i="4" s="1"/>
  <c r="H2832" i="4"/>
  <c r="N2832" i="4" s="1"/>
  <c r="F3291" i="4"/>
  <c r="H3291" i="4" s="1"/>
  <c r="N3291" i="4" s="1"/>
  <c r="H2974" i="4"/>
  <c r="N2974" i="4" s="1"/>
  <c r="F3433" i="4"/>
  <c r="H3433" i="4" s="1"/>
  <c r="N3433" i="4" s="1"/>
  <c r="H2901" i="4"/>
  <c r="N2901" i="4" s="1"/>
  <c r="F3360" i="4"/>
  <c r="H3360" i="4" s="1"/>
  <c r="N3360" i="4" s="1"/>
  <c r="H3248" i="4"/>
  <c r="N3248" i="4" s="1"/>
  <c r="H3434" i="4"/>
  <c r="N3434" i="4" s="1"/>
  <c r="H2882" i="4"/>
  <c r="N2882" i="4" s="1"/>
  <c r="F3341" i="4"/>
  <c r="H3341" i="4" s="1"/>
  <c r="N3341" i="4" s="1"/>
  <c r="H3258" i="4"/>
  <c r="N3258" i="4" s="1"/>
  <c r="H3224" i="4"/>
  <c r="N3224" i="4" s="1"/>
  <c r="H2970" i="4"/>
  <c r="N2970" i="4" s="1"/>
  <c r="F3429" i="4"/>
  <c r="H3429" i="4" s="1"/>
  <c r="N3429" i="4" s="1"/>
  <c r="H2792" i="4"/>
  <c r="N2792" i="4" s="1"/>
  <c r="F3251" i="4"/>
  <c r="H3251" i="4" s="1"/>
  <c r="N3251" i="4" s="1"/>
  <c r="H3449" i="4"/>
  <c r="N3449" i="4" s="1"/>
  <c r="H2778" i="4"/>
  <c r="N2778" i="4" s="1"/>
  <c r="F3237" i="4"/>
  <c r="H3237" i="4" s="1"/>
  <c r="N3237" i="4" s="1"/>
  <c r="H3025" i="4"/>
  <c r="N3025" i="4" s="1"/>
  <c r="F3484" i="4"/>
  <c r="H3484" i="4" s="1"/>
  <c r="N3484" i="4" s="1"/>
  <c r="H3412" i="4"/>
  <c r="N3412" i="4" s="1"/>
  <c r="H3381" i="4"/>
  <c r="N3381" i="4" s="1"/>
  <c r="H3272" i="4"/>
  <c r="N3272" i="4" s="1"/>
  <c r="H2908" i="4"/>
  <c r="N2908" i="4" s="1"/>
  <c r="F3367" i="4"/>
  <c r="H3367" i="4" s="1"/>
  <c r="N3367" i="4" s="1"/>
  <c r="H3380" i="4"/>
  <c r="N3380" i="4" s="1"/>
  <c r="H3389" i="4"/>
  <c r="N3389" i="4" s="1"/>
  <c r="H3279" i="4"/>
  <c r="N3279" i="4" s="1"/>
  <c r="H3444" i="4"/>
  <c r="N3444" i="4" s="1"/>
  <c r="H3355" i="4"/>
  <c r="N3355" i="4" s="1"/>
  <c r="H3318" i="4"/>
  <c r="N3318" i="4" s="1"/>
  <c r="H3267" i="4"/>
  <c r="N3267" i="4" s="1"/>
  <c r="H2771" i="4"/>
  <c r="N2771" i="4" s="1"/>
  <c r="F3230" i="4"/>
  <c r="H3230" i="4" s="1"/>
  <c r="N3230" i="4" s="1"/>
  <c r="H3403" i="4"/>
  <c r="N3403" i="4" s="1"/>
  <c r="H2956" i="4"/>
  <c r="N2956" i="4" s="1"/>
  <c r="H3043" i="4"/>
  <c r="N3043" i="4" s="1"/>
  <c r="H2914" i="4"/>
  <c r="N2914" i="4" s="1"/>
  <c r="H2782" i="4"/>
  <c r="N2782" i="4" s="1"/>
  <c r="H3026" i="4"/>
  <c r="N3026" i="4" s="1"/>
  <c r="H3000" i="4"/>
  <c r="N3000" i="4" s="1"/>
  <c r="H2824" i="4"/>
  <c r="N2824" i="4" s="1"/>
  <c r="H2963" i="4"/>
  <c r="N2963" i="4" s="1"/>
  <c r="H2962" i="4"/>
  <c r="N2962" i="4" s="1"/>
  <c r="H2889" i="4"/>
  <c r="N2889" i="4" s="1"/>
  <c r="H2987" i="4"/>
  <c r="N2987" i="4" s="1"/>
  <c r="H3019" i="4"/>
  <c r="N3019" i="4" s="1"/>
  <c r="H2894" i="4"/>
  <c r="N2894" i="4" s="1"/>
  <c r="H2784" i="4"/>
  <c r="N2784" i="4" s="1"/>
  <c r="H2862" i="4"/>
  <c r="N2862" i="4" s="1"/>
  <c r="H2939" i="4"/>
  <c r="N2939" i="4" s="1"/>
  <c r="H2823" i="4"/>
  <c r="N2823" i="4" s="1"/>
  <c r="H2818" i="4"/>
  <c r="N2818" i="4" s="1"/>
  <c r="H2880" i="4"/>
  <c r="N2880" i="4" s="1"/>
  <c r="H2559" i="4"/>
  <c r="N2559" i="4" s="1"/>
  <c r="F3018" i="4"/>
  <c r="H2369" i="4"/>
  <c r="N2369" i="4" s="1"/>
  <c r="F2828" i="4"/>
  <c r="H2399" i="4"/>
  <c r="N2399" i="4" s="1"/>
  <c r="F2858" i="4"/>
  <c r="H2867" i="4"/>
  <c r="N2867" i="4" s="1"/>
  <c r="H2391" i="4"/>
  <c r="N2391" i="4" s="1"/>
  <c r="F2850" i="4"/>
  <c r="H2886" i="4"/>
  <c r="N2886" i="4" s="1"/>
  <c r="H2961" i="4"/>
  <c r="N2961" i="4" s="1"/>
  <c r="H2864" i="4"/>
  <c r="N2864" i="4" s="1"/>
  <c r="H2787" i="4"/>
  <c r="N2787" i="4" s="1"/>
  <c r="H2794" i="4"/>
  <c r="N2794" i="4" s="1"/>
  <c r="H2923" i="4"/>
  <c r="N2923" i="4" s="1"/>
  <c r="H2810" i="4"/>
  <c r="N2810" i="4" s="1"/>
  <c r="H2994" i="4"/>
  <c r="N2994" i="4" s="1"/>
  <c r="H2770" i="4"/>
  <c r="N2770" i="4" s="1"/>
  <c r="H2984" i="4"/>
  <c r="N2984" i="4" s="1"/>
  <c r="H2811" i="4"/>
  <c r="N2811" i="4" s="1"/>
  <c r="H2806" i="4"/>
  <c r="N2806" i="4" s="1"/>
  <c r="H2910" i="4"/>
  <c r="N2910" i="4" s="1"/>
  <c r="H2992" i="4"/>
  <c r="N2992" i="4" s="1"/>
  <c r="H2890" i="4"/>
  <c r="N2890" i="4" s="1"/>
  <c r="H2940" i="4"/>
  <c r="N2940" i="4" s="1"/>
  <c r="H2368" i="4"/>
  <c r="N2368" i="4" s="1"/>
  <c r="F2827" i="4"/>
  <c r="H2322" i="4"/>
  <c r="N2322" i="4" s="1"/>
  <c r="F2781" i="4"/>
  <c r="H2973" i="4"/>
  <c r="N2973" i="4" s="1"/>
  <c r="H2915" i="4"/>
  <c r="N2915" i="4" s="1"/>
  <c r="H2791" i="4"/>
  <c r="N2791" i="4" s="1"/>
  <c r="H2960" i="4"/>
  <c r="N2960" i="4" s="1"/>
  <c r="H2887" i="4"/>
  <c r="N2887" i="4" s="1"/>
  <c r="H2948" i="4"/>
  <c r="N2948" i="4" s="1"/>
  <c r="H2315" i="4"/>
  <c r="N2315" i="4" s="1"/>
  <c r="F2774" i="4"/>
  <c r="H2801" i="4"/>
  <c r="N2801" i="4" s="1"/>
  <c r="H2949" i="4"/>
  <c r="N2949" i="4" s="1"/>
  <c r="H2997" i="4"/>
  <c r="N2997" i="4" s="1"/>
  <c r="H2843" i="4"/>
  <c r="N2843" i="4" s="1"/>
  <c r="H2903" i="4"/>
  <c r="N2903" i="4" s="1"/>
  <c r="H2777" i="4"/>
  <c r="N2777" i="4" s="1"/>
  <c r="H2932" i="4"/>
  <c r="N2932" i="4" s="1"/>
  <c r="H2773" i="4"/>
  <c r="N2773" i="4" s="1"/>
  <c r="H2487" i="4"/>
  <c r="N2487" i="4" s="1"/>
  <c r="F2946" i="4"/>
  <c r="H2461" i="4"/>
  <c r="N2461" i="4" s="1"/>
  <c r="F2920" i="4"/>
  <c r="H2789" i="4"/>
  <c r="N2789" i="4" s="1"/>
  <c r="H2975" i="4"/>
  <c r="N2975" i="4" s="1"/>
  <c r="H2799" i="4"/>
  <c r="N2799" i="4" s="1"/>
  <c r="H2765" i="4"/>
  <c r="N2765" i="4" s="1"/>
  <c r="H2321" i="4"/>
  <c r="N2321" i="4" s="1"/>
  <c r="F2780" i="4"/>
  <c r="H2509" i="4"/>
  <c r="N2509" i="4" s="1"/>
  <c r="F2968" i="4"/>
  <c r="H2990" i="4"/>
  <c r="N2990" i="4" s="1"/>
  <c r="H2469" i="4"/>
  <c r="N2469" i="4" s="1"/>
  <c r="F2928" i="4"/>
  <c r="H2953" i="4"/>
  <c r="N2953" i="4" s="1"/>
  <c r="H2922" i="4"/>
  <c r="N2922" i="4" s="1"/>
  <c r="H2813" i="4"/>
  <c r="N2813" i="4" s="1"/>
  <c r="H2921" i="4"/>
  <c r="N2921" i="4" s="1"/>
  <c r="H2930" i="4"/>
  <c r="N2930" i="4" s="1"/>
  <c r="H2820" i="4"/>
  <c r="N2820" i="4" s="1"/>
  <c r="H2985" i="4"/>
  <c r="N2985" i="4" s="1"/>
  <c r="H2896" i="4"/>
  <c r="N2896" i="4" s="1"/>
  <c r="H2859" i="4"/>
  <c r="N2859" i="4" s="1"/>
  <c r="H2808" i="4"/>
  <c r="N2808" i="4" s="1"/>
  <c r="H2944" i="4"/>
  <c r="N2944" i="4" s="1"/>
  <c r="H2331" i="4"/>
  <c r="N2331" i="4" s="1"/>
  <c r="H2397" i="4"/>
  <c r="N2397" i="4" s="1"/>
  <c r="H2319" i="4"/>
  <c r="N2319" i="4" s="1"/>
  <c r="H2541" i="4"/>
  <c r="N2541" i="4" s="1"/>
  <c r="H2504" i="4"/>
  <c r="N2504" i="4" s="1"/>
  <c r="H2430" i="4"/>
  <c r="N2430" i="4" s="1"/>
  <c r="H2435" i="4"/>
  <c r="N2435" i="4" s="1"/>
  <c r="H2032" i="4"/>
  <c r="N2032" i="4" s="1"/>
  <c r="F2491" i="4"/>
  <c r="H2451" i="4"/>
  <c r="N2451" i="4" s="1"/>
  <c r="H2539" i="4"/>
  <c r="N2539" i="4" s="1"/>
  <c r="H2502" i="4"/>
  <c r="N2502" i="4" s="1"/>
  <c r="H2462" i="4"/>
  <c r="N2462" i="4" s="1"/>
  <c r="H2492" i="4"/>
  <c r="N2492" i="4" s="1"/>
  <c r="H2437" i="4"/>
  <c r="N2437" i="4" s="1"/>
  <c r="H2364" i="4"/>
  <c r="N2364" i="4" s="1"/>
  <c r="H2349" i="4"/>
  <c r="N2349" i="4" s="1"/>
  <c r="H2433" i="4"/>
  <c r="N2433" i="4" s="1"/>
  <c r="H2306" i="4"/>
  <c r="N2306" i="4" s="1"/>
  <c r="H2384" i="4"/>
  <c r="N2384" i="4" s="1"/>
  <c r="H2586" i="4"/>
  <c r="N2586" i="4" s="1"/>
  <c r="H2584" i="4"/>
  <c r="N2584" i="4" s="1"/>
  <c r="H2533" i="4"/>
  <c r="N2533" i="4" s="1"/>
  <c r="H2455" i="4"/>
  <c r="N2455" i="4" s="1"/>
  <c r="H2333" i="4"/>
  <c r="N2333" i="4" s="1"/>
  <c r="H2531" i="4"/>
  <c r="N2531" i="4" s="1"/>
  <c r="H2408" i="4"/>
  <c r="N2408" i="4" s="1"/>
  <c r="H2519" i="4"/>
  <c r="N2519" i="4" s="1"/>
  <c r="H2494" i="4"/>
  <c r="N2494" i="4" s="1"/>
  <c r="H2332" i="4"/>
  <c r="N2332" i="4" s="1"/>
  <c r="H2503" i="4"/>
  <c r="N2503" i="4" s="1"/>
  <c r="H2473" i="4"/>
  <c r="N2473" i="4" s="1"/>
  <c r="H1924" i="4"/>
  <c r="N1924" i="4" s="1"/>
  <c r="F2383" i="4"/>
  <c r="H2325" i="4"/>
  <c r="N2325" i="4" s="1"/>
  <c r="H2480" i="4"/>
  <c r="N2480" i="4" s="1"/>
  <c r="H2442" i="4"/>
  <c r="N2442" i="4" s="1"/>
  <c r="H2352" i="4"/>
  <c r="N2352" i="4" s="1"/>
  <c r="H2481" i="4"/>
  <c r="N2481" i="4" s="1"/>
  <c r="H2514" i="4"/>
  <c r="N2514" i="4" s="1"/>
  <c r="O2109" i="4"/>
  <c r="P2109" i="4" s="1"/>
  <c r="G2568" i="4"/>
  <c r="G3027" i="4" s="1"/>
  <c r="G3486" i="4" s="1"/>
  <c r="H2429" i="4"/>
  <c r="N2429" i="4" s="1"/>
  <c r="H2567" i="4"/>
  <c r="N2567" i="4" s="1"/>
  <c r="H2058" i="4"/>
  <c r="N2058" i="4" s="1"/>
  <c r="F2517" i="4"/>
  <c r="H2449" i="4"/>
  <c r="N2449" i="4" s="1"/>
  <c r="H2363" i="4"/>
  <c r="N2363" i="4" s="1"/>
  <c r="H2373" i="4"/>
  <c r="N2373" i="4" s="1"/>
  <c r="H2313" i="4"/>
  <c r="N2313" i="4" s="1"/>
  <c r="H2515" i="4"/>
  <c r="N2515" i="4" s="1"/>
  <c r="H2464" i="4"/>
  <c r="N2464" i="4" s="1"/>
  <c r="H2400" i="4"/>
  <c r="N2400" i="4" s="1"/>
  <c r="H2386" i="4"/>
  <c r="N2386" i="4" s="1"/>
  <c r="H2359" i="4"/>
  <c r="N2359" i="4" s="1"/>
  <c r="H2525" i="4"/>
  <c r="N2525" i="4" s="1"/>
  <c r="H2538" i="4"/>
  <c r="N2538" i="4" s="1"/>
  <c r="H2497" i="4"/>
  <c r="N2497" i="4" s="1"/>
  <c r="H1850" i="4"/>
  <c r="N1850" i="4" s="1"/>
  <c r="F2309" i="4"/>
  <c r="H1091" i="4"/>
  <c r="N1091" i="4" s="1"/>
  <c r="H1010" i="4"/>
  <c r="N1010" i="4" s="1"/>
  <c r="H2544" i="4"/>
  <c r="N2544" i="4" s="1"/>
  <c r="H2427" i="4"/>
  <c r="N2427" i="4" s="1"/>
  <c r="H2456" i="4"/>
  <c r="N2456" i="4" s="1"/>
  <c r="H2318" i="4"/>
  <c r="N2318" i="4" s="1"/>
  <c r="H1880" i="4"/>
  <c r="N1880" i="4" s="1"/>
  <c r="F2339" i="4"/>
  <c r="H2428" i="4"/>
  <c r="N2428" i="4" s="1"/>
  <c r="H2403" i="4"/>
  <c r="N2403" i="4" s="1"/>
  <c r="H2489" i="4"/>
  <c r="N2489" i="4" s="1"/>
  <c r="H2342" i="4"/>
  <c r="N2342" i="4" s="1"/>
  <c r="H2474" i="4"/>
  <c r="N2474" i="4" s="1"/>
  <c r="H2340" i="4"/>
  <c r="N2340" i="4" s="1"/>
  <c r="H2311" i="4"/>
  <c r="N2311" i="4" s="1"/>
  <c r="H2421" i="4"/>
  <c r="N2421" i="4" s="1"/>
  <c r="O2099" i="4"/>
  <c r="P2099" i="4" s="1"/>
  <c r="G2558" i="4"/>
  <c r="H2323" i="4"/>
  <c r="N2323" i="4" s="1"/>
  <c r="H2463" i="4"/>
  <c r="N2463" i="4" s="1"/>
  <c r="H2413" i="4"/>
  <c r="N2413" i="4" s="1"/>
  <c r="H2444" i="4"/>
  <c r="N2444" i="4" s="1"/>
  <c r="H2528" i="4"/>
  <c r="N2528" i="4" s="1"/>
  <c r="H2560" i="4"/>
  <c r="N2560" i="4" s="1"/>
  <c r="H2471" i="4"/>
  <c r="N2471" i="4" s="1"/>
  <c r="H2405" i="4"/>
  <c r="N2405" i="4" s="1"/>
  <c r="H2361" i="4"/>
  <c r="N2361" i="4" s="1"/>
  <c r="H1916" i="4"/>
  <c r="N1916" i="4" s="1"/>
  <c r="F2375" i="4"/>
  <c r="H2388" i="4"/>
  <c r="N2388" i="4" s="1"/>
  <c r="H2423" i="4"/>
  <c r="N2423" i="4" s="1"/>
  <c r="H2535" i="4"/>
  <c r="N2535" i="4" s="1"/>
  <c r="H2485" i="4"/>
  <c r="N2485" i="4" s="1"/>
  <c r="H2490" i="4"/>
  <c r="N2490" i="4" s="1"/>
  <c r="H2511" i="4"/>
  <c r="N2511" i="4" s="1"/>
  <c r="H2431" i="4"/>
  <c r="N2431" i="4" s="1"/>
  <c r="H2566" i="4"/>
  <c r="N2566" i="4" s="1"/>
  <c r="H2365" i="4"/>
  <c r="N2365" i="4" s="1"/>
  <c r="H2354" i="4"/>
  <c r="N2354" i="4" s="1"/>
  <c r="H2344" i="4"/>
  <c r="N2344" i="4" s="1"/>
  <c r="H2501" i="4"/>
  <c r="N2501" i="4" s="1"/>
  <c r="H2454" i="4"/>
  <c r="N2454" i="4" s="1"/>
  <c r="H2314" i="4"/>
  <c r="N2314" i="4" s="1"/>
  <c r="H2328" i="4"/>
  <c r="N2328" i="4" s="1"/>
  <c r="H2526" i="4"/>
  <c r="N2526" i="4" s="1"/>
  <c r="H2335" i="4"/>
  <c r="N2335" i="4" s="1"/>
  <c r="H2351" i="4"/>
  <c r="N2351" i="4" s="1"/>
  <c r="H2330" i="4"/>
  <c r="N2330" i="4" s="1"/>
  <c r="H2516" i="4"/>
  <c r="N2516" i="4" s="1"/>
  <c r="H2312" i="4"/>
  <c r="N2312" i="4" s="1"/>
  <c r="H2347" i="4"/>
  <c r="N2347" i="4" s="1"/>
  <c r="H1932" i="4"/>
  <c r="N1932" i="4" s="1"/>
  <c r="H2100" i="4"/>
  <c r="N2100" i="4" s="1"/>
  <c r="H1874" i="4"/>
  <c r="N1874" i="4" s="1"/>
  <c r="H2060" i="4"/>
  <c r="N2060" i="4" s="1"/>
  <c r="H2044" i="4"/>
  <c r="N2044" i="4" s="1"/>
  <c r="H2014" i="4"/>
  <c r="N2014" i="4" s="1"/>
  <c r="H1866" i="4"/>
  <c r="N1866" i="4" s="1"/>
  <c r="H1893" i="4"/>
  <c r="N1893" i="4" s="1"/>
  <c r="H1910" i="4"/>
  <c r="N1910" i="4" s="1"/>
  <c r="H1862" i="4"/>
  <c r="N1862" i="4" s="1"/>
  <c r="H2022" i="4"/>
  <c r="N2022" i="4" s="1"/>
  <c r="H1872" i="4"/>
  <c r="N1872" i="4" s="1"/>
  <c r="H2045" i="4"/>
  <c r="N2045" i="4" s="1"/>
  <c r="H1990" i="4"/>
  <c r="N1990" i="4" s="1"/>
  <c r="H2056" i="4"/>
  <c r="N2056" i="4" s="1"/>
  <c r="H2085" i="4"/>
  <c r="N2085" i="4" s="1"/>
  <c r="H2072" i="4"/>
  <c r="N2072" i="4" s="1"/>
  <c r="H1954" i="4"/>
  <c r="N1954" i="4" s="1"/>
  <c r="H2031" i="4"/>
  <c r="N2031" i="4" s="1"/>
  <c r="H1940" i="4"/>
  <c r="N1940" i="4" s="1"/>
  <c r="H1895" i="4"/>
  <c r="N1895" i="4" s="1"/>
  <c r="H1855" i="4"/>
  <c r="N1855" i="4" s="1"/>
  <c r="H2002" i="4"/>
  <c r="N2002" i="4" s="1"/>
  <c r="H1892" i="4"/>
  <c r="N1892" i="4" s="1"/>
  <c r="H1853" i="4"/>
  <c r="N1853" i="4" s="1"/>
  <c r="H2010" i="4"/>
  <c r="N2010" i="4" s="1"/>
  <c r="H1971" i="4"/>
  <c r="N1971" i="4" s="1"/>
  <c r="H2003" i="4"/>
  <c r="N2003" i="4" s="1"/>
  <c r="H1890" i="4"/>
  <c r="N1890" i="4" s="1"/>
  <c r="H2127" i="4"/>
  <c r="N2127" i="4" s="1"/>
  <c r="H2125" i="4"/>
  <c r="N2125" i="4" s="1"/>
  <c r="G2103" i="4"/>
  <c r="H2035" i="4"/>
  <c r="N2035" i="4" s="1"/>
  <c r="H1647" i="4"/>
  <c r="N1647" i="4" s="1"/>
  <c r="G2106" i="4"/>
  <c r="O1647" i="4"/>
  <c r="P1647" i="4" s="1"/>
  <c r="H1477" i="4"/>
  <c r="N1477" i="4" s="1"/>
  <c r="F1936" i="4"/>
  <c r="H1595" i="4"/>
  <c r="N1595" i="4" s="1"/>
  <c r="F2054" i="4"/>
  <c r="H2074" i="4"/>
  <c r="N2074" i="4" s="1"/>
  <c r="H1577" i="4"/>
  <c r="N1577" i="4" s="1"/>
  <c r="F2036" i="4"/>
  <c r="H1996" i="4"/>
  <c r="N1996" i="4" s="1"/>
  <c r="H1501" i="4"/>
  <c r="N1501" i="4" s="1"/>
  <c r="F1960" i="4"/>
  <c r="H1427" i="4"/>
  <c r="N1427" i="4" s="1"/>
  <c r="F1886" i="4"/>
  <c r="H1406" i="4"/>
  <c r="N1406" i="4" s="1"/>
  <c r="F1865" i="4"/>
  <c r="H1639" i="4"/>
  <c r="N1639" i="4" s="1"/>
  <c r="F2098" i="4"/>
  <c r="H1592" i="4"/>
  <c r="N1592" i="4" s="1"/>
  <c r="F2051" i="4"/>
  <c r="H1860" i="4"/>
  <c r="N1860" i="4" s="1"/>
  <c r="H1909" i="4"/>
  <c r="N1909" i="4" s="1"/>
  <c r="H1863" i="4"/>
  <c r="N1863" i="4" s="1"/>
  <c r="H2055" i="4"/>
  <c r="N2055" i="4" s="1"/>
  <c r="H1527" i="4"/>
  <c r="N1527" i="4" s="1"/>
  <c r="F1986" i="4"/>
  <c r="H1970" i="4"/>
  <c r="N1970" i="4" s="1"/>
  <c r="H1938" i="4"/>
  <c r="N1938" i="4" s="1"/>
  <c r="H1906" i="4"/>
  <c r="N1906" i="4" s="1"/>
  <c r="H1985" i="4"/>
  <c r="N1985" i="4" s="1"/>
  <c r="H1859" i="4"/>
  <c r="N1859" i="4" s="1"/>
  <c r="H1409" i="4"/>
  <c r="N1409" i="4" s="1"/>
  <c r="F1868" i="4"/>
  <c r="H2028" i="4"/>
  <c r="N2028" i="4" s="1"/>
  <c r="H1976" i="4"/>
  <c r="N1976" i="4" s="1"/>
  <c r="H1914" i="4"/>
  <c r="N1914" i="4" s="1"/>
  <c r="H1854" i="4"/>
  <c r="N1854" i="4" s="1"/>
  <c r="H1552" i="4"/>
  <c r="N1552" i="4" s="1"/>
  <c r="G2011" i="4"/>
  <c r="H2033" i="4"/>
  <c r="N2033" i="4" s="1"/>
  <c r="H1941" i="4"/>
  <c r="N1941" i="4" s="1"/>
  <c r="H1974" i="4"/>
  <c r="N1974" i="4" s="1"/>
  <c r="H2052" i="4"/>
  <c r="N2052" i="4" s="1"/>
  <c r="H1962" i="4"/>
  <c r="N1962" i="4" s="1"/>
  <c r="H1992" i="4"/>
  <c r="N1992" i="4" s="1"/>
  <c r="H1540" i="4"/>
  <c r="N1540" i="4" s="1"/>
  <c r="F1999" i="4"/>
  <c r="H1547" i="4"/>
  <c r="N1547" i="4" s="1"/>
  <c r="F2006" i="4"/>
  <c r="H1499" i="4"/>
  <c r="N1499" i="4" s="1"/>
  <c r="F1958" i="4"/>
  <c r="H1389" i="4"/>
  <c r="N1389" i="4" s="1"/>
  <c r="F1848" i="4"/>
  <c r="H2099" i="4"/>
  <c r="N2099" i="4" s="1"/>
  <c r="H1614" i="4"/>
  <c r="N1614" i="4" s="1"/>
  <c r="F2073" i="4"/>
  <c r="H1587" i="4"/>
  <c r="N1587" i="4" s="1"/>
  <c r="F2046" i="4"/>
  <c r="H1521" i="4"/>
  <c r="N1521" i="4" s="1"/>
  <c r="F1980" i="4"/>
  <c r="H1612" i="4"/>
  <c r="N1612" i="4" s="1"/>
  <c r="F2071" i="4"/>
  <c r="H1995" i="4"/>
  <c r="N1995" i="4" s="1"/>
  <c r="H2069" i="4"/>
  <c r="N2069" i="4" s="1"/>
  <c r="H2101" i="4"/>
  <c r="N2101" i="4" s="1"/>
  <c r="H1969" i="4"/>
  <c r="N1969" i="4" s="1"/>
  <c r="H2021" i="4"/>
  <c r="N2021" i="4" s="1"/>
  <c r="H1978" i="4"/>
  <c r="N1978" i="4" s="1"/>
  <c r="H1927" i="4"/>
  <c r="N1927" i="4" s="1"/>
  <c r="H1847" i="4"/>
  <c r="N1847" i="4" s="1"/>
  <c r="H1453" i="4"/>
  <c r="N1453" i="4" s="1"/>
  <c r="F1912" i="4"/>
  <c r="H1606" i="4"/>
  <c r="N1606" i="4" s="1"/>
  <c r="F2065" i="4"/>
  <c r="H1650" i="4"/>
  <c r="N1650" i="4" s="1"/>
  <c r="F2109" i="4"/>
  <c r="H1603" i="4"/>
  <c r="N1603" i="4" s="1"/>
  <c r="F2062" i="4"/>
  <c r="H1525" i="4"/>
  <c r="N1525" i="4" s="1"/>
  <c r="F1984" i="4"/>
  <c r="H1483" i="4"/>
  <c r="N1483" i="4" s="1"/>
  <c r="F1942" i="4"/>
  <c r="H1506" i="4"/>
  <c r="N1506" i="4" s="1"/>
  <c r="F1965" i="4"/>
  <c r="H1452" i="4"/>
  <c r="N1452" i="4" s="1"/>
  <c r="F1911" i="4"/>
  <c r="H1616" i="4"/>
  <c r="N1616" i="4" s="1"/>
  <c r="F2075" i="4"/>
  <c r="H1625" i="4"/>
  <c r="N1625" i="4" s="1"/>
  <c r="F2084" i="4"/>
  <c r="H1528" i="4"/>
  <c r="N1528" i="4" s="1"/>
  <c r="F1987" i="4"/>
  <c r="H1438" i="4"/>
  <c r="N1438" i="4" s="1"/>
  <c r="F1897" i="4"/>
  <c r="H1605" i="4"/>
  <c r="N1605" i="4" s="1"/>
  <c r="F2064" i="4"/>
  <c r="H1864" i="4"/>
  <c r="N1864" i="4" s="1"/>
  <c r="H1548" i="4"/>
  <c r="N1548" i="4" s="1"/>
  <c r="F2007" i="4"/>
  <c r="H1467" i="4"/>
  <c r="N1467" i="4" s="1"/>
  <c r="F1926" i="4"/>
  <c r="H1435" i="4"/>
  <c r="N1435" i="4" s="1"/>
  <c r="F1894" i="4"/>
  <c r="H1885" i="4"/>
  <c r="N1885" i="4" s="1"/>
  <c r="H2012" i="4"/>
  <c r="N2012" i="4" s="1"/>
  <c r="H1946" i="4"/>
  <c r="N1946" i="4" s="1"/>
  <c r="H1902" i="4"/>
  <c r="N1902" i="4" s="1"/>
  <c r="H1480" i="4"/>
  <c r="N1480" i="4" s="1"/>
  <c r="F1939" i="4"/>
  <c r="G2102" i="4"/>
  <c r="H1944" i="4"/>
  <c r="N1944" i="4" s="1"/>
  <c r="H2005" i="4"/>
  <c r="N2005" i="4" s="1"/>
  <c r="H1929" i="4"/>
  <c r="N1929" i="4" s="1"/>
  <c r="H1883" i="4"/>
  <c r="N1883" i="4" s="1"/>
  <c r="H2015" i="4"/>
  <c r="N2015" i="4" s="1"/>
  <c r="H1900" i="4"/>
  <c r="N1900" i="4" s="1"/>
  <c r="H1888" i="4"/>
  <c r="N1888" i="4" s="1"/>
  <c r="H1523" i="4"/>
  <c r="N1523" i="4" s="1"/>
  <c r="F1982" i="4"/>
  <c r="H1575" i="4"/>
  <c r="N1575" i="4" s="1"/>
  <c r="F2034" i="4"/>
  <c r="H2107" i="4"/>
  <c r="N2107" i="4" s="1"/>
  <c r="H1432" i="4"/>
  <c r="N1432" i="4" s="1"/>
  <c r="F1891" i="4"/>
  <c r="H2108" i="4"/>
  <c r="N2108" i="4" s="1"/>
  <c r="H1602" i="4"/>
  <c r="N1602" i="4" s="1"/>
  <c r="F2061" i="4"/>
  <c r="H2082" i="4"/>
  <c r="N2082" i="4" s="1"/>
  <c r="H2004" i="4"/>
  <c r="N2004" i="4" s="1"/>
  <c r="H1968" i="4"/>
  <c r="N1968" i="4" s="1"/>
  <c r="H1469" i="4"/>
  <c r="N1469" i="4" s="1"/>
  <c r="G1928" i="4"/>
  <c r="H1600" i="4"/>
  <c r="N1600" i="4" s="1"/>
  <c r="F2059" i="4"/>
  <c r="H2080" i="4"/>
  <c r="N2080" i="4" s="1"/>
  <c r="H2042" i="4"/>
  <c r="N2042" i="4" s="1"/>
  <c r="H1507" i="4"/>
  <c r="N1507" i="4" s="1"/>
  <c r="F1966" i="4"/>
  <c r="H1904" i="4"/>
  <c r="N1904" i="4" s="1"/>
  <c r="H1550" i="4"/>
  <c r="N1550" i="4" s="1"/>
  <c r="G2009" i="4"/>
  <c r="H2043" i="4"/>
  <c r="N2043" i="4" s="1"/>
  <c r="H1619" i="4"/>
  <c r="N1619" i="4" s="1"/>
  <c r="F2078" i="4"/>
  <c r="H2030" i="4"/>
  <c r="N2030" i="4" s="1"/>
  <c r="H1493" i="4"/>
  <c r="N1493" i="4" s="1"/>
  <c r="F1952" i="4"/>
  <c r="H1856" i="4"/>
  <c r="N1856" i="4" s="1"/>
  <c r="H1964" i="4"/>
  <c r="N1964" i="4" s="1"/>
  <c r="H1881" i="4"/>
  <c r="N1881" i="4" s="1"/>
  <c r="H2066" i="4"/>
  <c r="N2066" i="4" s="1"/>
  <c r="H1925" i="4"/>
  <c r="N1925" i="4" s="1"/>
  <c r="H1408" i="4"/>
  <c r="N1408" i="4" s="1"/>
  <c r="F1867" i="4"/>
  <c r="H1627" i="4"/>
  <c r="N1627" i="4" s="1"/>
  <c r="F2086" i="4"/>
  <c r="H2050" i="4"/>
  <c r="N2050" i="4" s="1"/>
  <c r="H1972" i="4"/>
  <c r="N1972" i="4" s="1"/>
  <c r="H1471" i="4"/>
  <c r="N1471" i="4" s="1"/>
  <c r="F1930" i="4"/>
  <c r="H1439" i="4"/>
  <c r="N1439" i="4" s="1"/>
  <c r="F1898" i="4"/>
  <c r="H1440" i="4"/>
  <c r="N1440" i="4" s="1"/>
  <c r="F1899" i="4"/>
  <c r="H1418" i="4"/>
  <c r="N1418" i="4" s="1"/>
  <c r="F1877" i="4"/>
  <c r="H1604" i="4"/>
  <c r="N1604" i="4" s="1"/>
  <c r="F2063" i="4"/>
  <c r="H1578" i="4"/>
  <c r="N1578" i="4" s="1"/>
  <c r="F2037" i="4"/>
  <c r="H1425" i="4"/>
  <c r="N1425" i="4" s="1"/>
  <c r="F1884" i="4"/>
  <c r="H1949" i="4"/>
  <c r="N1949" i="4" s="1"/>
  <c r="H1459" i="4"/>
  <c r="N1459" i="4" s="1"/>
  <c r="F1918" i="4"/>
  <c r="H1997" i="4"/>
  <c r="N1997" i="4" s="1"/>
  <c r="H1873" i="4"/>
  <c r="N1873" i="4" s="1"/>
  <c r="H1581" i="4"/>
  <c r="N1581" i="4" s="1"/>
  <c r="F2040" i="4"/>
  <c r="H1529" i="4"/>
  <c r="N1529" i="4" s="1"/>
  <c r="F1988" i="4"/>
  <c r="H1475" i="4"/>
  <c r="N1475" i="4" s="1"/>
  <c r="F1934" i="4"/>
  <c r="H1869" i="4"/>
  <c r="N1869" i="4" s="1"/>
  <c r="H2067" i="4"/>
  <c r="N2067" i="4" s="1"/>
  <c r="H1876" i="4"/>
  <c r="N1876" i="4" s="1"/>
  <c r="H1983" i="4"/>
  <c r="N1983" i="4" s="1"/>
  <c r="H1905" i="4"/>
  <c r="N1905" i="4" s="1"/>
  <c r="H1871" i="4"/>
  <c r="N1871" i="4" s="1"/>
  <c r="H1645" i="4"/>
  <c r="N1645" i="4" s="1"/>
  <c r="G2104" i="4"/>
  <c r="H2057" i="4"/>
  <c r="N2057" i="4" s="1"/>
  <c r="H2076" i="4"/>
  <c r="N2076" i="4" s="1"/>
  <c r="H2026" i="4"/>
  <c r="N2026" i="4" s="1"/>
  <c r="H1852" i="4"/>
  <c r="N1852" i="4" s="1"/>
  <c r="H2079" i="4"/>
  <c r="N2079" i="4" s="1"/>
  <c r="H2038" i="4"/>
  <c r="N2038" i="4" s="1"/>
  <c r="H1401" i="4"/>
  <c r="N1401" i="4" s="1"/>
  <c r="H1479" i="4"/>
  <c r="N1479" i="4" s="1"/>
  <c r="H1447" i="4"/>
  <c r="N1447" i="4" s="1"/>
  <c r="H1569" i="4"/>
  <c r="N1569" i="4" s="1"/>
  <c r="H1465" i="4"/>
  <c r="N1465" i="4" s="1"/>
  <c r="H1391" i="4"/>
  <c r="N1391" i="4" s="1"/>
  <c r="H1591" i="4"/>
  <c r="N1591" i="4" s="1"/>
  <c r="H1513" i="4"/>
  <c r="N1513" i="4" s="1"/>
  <c r="H1620" i="4"/>
  <c r="N1620" i="4" s="1"/>
  <c r="H1413" i="4"/>
  <c r="N1413" i="4" s="1"/>
  <c r="H1601" i="4"/>
  <c r="N1601" i="4" s="1"/>
  <c r="H1599" i="4"/>
  <c r="N1599" i="4" s="1"/>
  <c r="H1573" i="4"/>
  <c r="N1573" i="4" s="1"/>
  <c r="H1495" i="4"/>
  <c r="N1495" i="4" s="1"/>
  <c r="H1586" i="4"/>
  <c r="N1586" i="4" s="1"/>
  <c r="H1543" i="4"/>
  <c r="N1543" i="4" s="1"/>
  <c r="H1457" i="4"/>
  <c r="N1457" i="4" s="1"/>
  <c r="H1668" i="4"/>
  <c r="N1668" i="4" s="1"/>
  <c r="H1090" i="4"/>
  <c r="N1090" i="4" s="1"/>
  <c r="F1549" i="4"/>
  <c r="H1403" i="4"/>
  <c r="N1403" i="4" s="1"/>
  <c r="H1059" i="4"/>
  <c r="N1059" i="4" s="1"/>
  <c r="F1518" i="4"/>
  <c r="H1017" i="4"/>
  <c r="N1017" i="4" s="1"/>
  <c r="F1476" i="4"/>
  <c r="H989" i="4"/>
  <c r="N989" i="4" s="1"/>
  <c r="G1448" i="4"/>
  <c r="H1029" i="4"/>
  <c r="N1029" i="4" s="1"/>
  <c r="G1488" i="4"/>
  <c r="H1130" i="4"/>
  <c r="N1130" i="4" s="1"/>
  <c r="F1589" i="4"/>
  <c r="G1671" i="4"/>
  <c r="G2130" i="4" s="1"/>
  <c r="H1563" i="4"/>
  <c r="N1563" i="4" s="1"/>
  <c r="H1450" i="4"/>
  <c r="N1450" i="4" s="1"/>
  <c r="H1404" i="4"/>
  <c r="N1404" i="4" s="1"/>
  <c r="H1596" i="4"/>
  <c r="N1596" i="4" s="1"/>
  <c r="F1673" i="4"/>
  <c r="F2132" i="4" s="1"/>
  <c r="F2591" i="4" s="1"/>
  <c r="F3050" i="4" s="1"/>
  <c r="F3509" i="4" s="1"/>
  <c r="H1473" i="4"/>
  <c r="N1473" i="4" s="1"/>
  <c r="H1019" i="4"/>
  <c r="N1019" i="4" s="1"/>
  <c r="G1478" i="4"/>
  <c r="H1095" i="4"/>
  <c r="N1095" i="4" s="1"/>
  <c r="G1554" i="4"/>
  <c r="H1063" i="4"/>
  <c r="N1063" i="4" s="1"/>
  <c r="G1522" i="4"/>
  <c r="H1626" i="4"/>
  <c r="N1626" i="4" s="1"/>
  <c r="F1667" i="4"/>
  <c r="F2126" i="4" s="1"/>
  <c r="F2585" i="4" s="1"/>
  <c r="F3044" i="4" s="1"/>
  <c r="H1576" i="4"/>
  <c r="N1576" i="4" s="1"/>
  <c r="G1669" i="4"/>
  <c r="H1545" i="4"/>
  <c r="N1545" i="4" s="1"/>
  <c r="H1509" i="4"/>
  <c r="N1509" i="4" s="1"/>
  <c r="H1436" i="4"/>
  <c r="N1436" i="4" s="1"/>
  <c r="H1426" i="4"/>
  <c r="N1426" i="4" s="1"/>
  <c r="H1057" i="4"/>
  <c r="N1057" i="4" s="1"/>
  <c r="G1516" i="4"/>
  <c r="H1041" i="4"/>
  <c r="N1041" i="4" s="1"/>
  <c r="G1500" i="4"/>
  <c r="H1165" i="4"/>
  <c r="N1165" i="4" s="1"/>
  <c r="G1624" i="4"/>
  <c r="H978" i="4"/>
  <c r="N978" i="4" s="1"/>
  <c r="G1437" i="4"/>
  <c r="F1665" i="4"/>
  <c r="F2124" i="4" s="1"/>
  <c r="F2583" i="4" s="1"/>
  <c r="F3042" i="4" s="1"/>
  <c r="F3501" i="4" s="1"/>
  <c r="H1531" i="4"/>
  <c r="N1531" i="4" s="1"/>
  <c r="H1584" i="4"/>
  <c r="N1584" i="4" s="1"/>
  <c r="O1187" i="4"/>
  <c r="P1187" i="4" s="1"/>
  <c r="G1646" i="4"/>
  <c r="H1544" i="4"/>
  <c r="N1544" i="4" s="1"/>
  <c r="H1553" i="4"/>
  <c r="N1553" i="4" s="1"/>
  <c r="H1487" i="4"/>
  <c r="N1487" i="4" s="1"/>
  <c r="H1443" i="4"/>
  <c r="N1443" i="4" s="1"/>
  <c r="H1395" i="4"/>
  <c r="N1395" i="4" s="1"/>
  <c r="H1410" i="4"/>
  <c r="N1410" i="4" s="1"/>
  <c r="H1608" i="4"/>
  <c r="N1608" i="4" s="1"/>
  <c r="H1417" i="4"/>
  <c r="N1417" i="4" s="1"/>
  <c r="H1109" i="4"/>
  <c r="N1109" i="4" s="1"/>
  <c r="G1568" i="4"/>
  <c r="H952" i="4"/>
  <c r="N952" i="4" s="1"/>
  <c r="G1411" i="4"/>
  <c r="H1150" i="4"/>
  <c r="N1150" i="4" s="1"/>
  <c r="G1609" i="4"/>
  <c r="H1546" i="4"/>
  <c r="N1546" i="4" s="1"/>
  <c r="H1519" i="4"/>
  <c r="N1519" i="4" s="1"/>
  <c r="H1433" i="4"/>
  <c r="N1433" i="4" s="1"/>
  <c r="H1482" i="4"/>
  <c r="N1482" i="4" s="1"/>
  <c r="F1675" i="4"/>
  <c r="F2134" i="4" s="1"/>
  <c r="F2593" i="4" s="1"/>
  <c r="F3052" i="4" s="1"/>
  <c r="F3511" i="4" s="1"/>
  <c r="H1431" i="4"/>
  <c r="N1431" i="4" s="1"/>
  <c r="H1394" i="4"/>
  <c r="N1394" i="4" s="1"/>
  <c r="H1617" i="4"/>
  <c r="N1617" i="4" s="1"/>
  <c r="H1567" i="4"/>
  <c r="N1567" i="4" s="1"/>
  <c r="H1393" i="4"/>
  <c r="N1393" i="4" s="1"/>
  <c r="H1163" i="4"/>
  <c r="N1163" i="4" s="1"/>
  <c r="G1622" i="4"/>
  <c r="H1607" i="4"/>
  <c r="N1607" i="4" s="1"/>
  <c r="H1434" i="4"/>
  <c r="N1434" i="4" s="1"/>
  <c r="H1429" i="4"/>
  <c r="N1429" i="4" s="1"/>
  <c r="H1013" i="4"/>
  <c r="N1013" i="4" s="1"/>
  <c r="G1472" i="4"/>
  <c r="H1045" i="4"/>
  <c r="N1045" i="4" s="1"/>
  <c r="G1504" i="4"/>
  <c r="H1159" i="4"/>
  <c r="N1159" i="4" s="1"/>
  <c r="F1618" i="4"/>
  <c r="H1121" i="4"/>
  <c r="N1121" i="4" s="1"/>
  <c r="G1580" i="4"/>
  <c r="H1615" i="4"/>
  <c r="N1615" i="4" s="1"/>
  <c r="H1511" i="4"/>
  <c r="N1511" i="4" s="1"/>
  <c r="H1537" i="4"/>
  <c r="N1537" i="4" s="1"/>
  <c r="H1004" i="4"/>
  <c r="N1004" i="4" s="1"/>
  <c r="F1463" i="4"/>
  <c r="H971" i="4"/>
  <c r="N971" i="4" s="1"/>
  <c r="F1430" i="4"/>
  <c r="H931" i="4"/>
  <c r="N931" i="4" s="1"/>
  <c r="F1390" i="4"/>
  <c r="G1675" i="4"/>
  <c r="G2134" i="4" s="1"/>
  <c r="G2593" i="4" s="1"/>
  <c r="G3052" i="4" s="1"/>
  <c r="G3511" i="4" s="1"/>
  <c r="H969" i="4"/>
  <c r="N969" i="4" s="1"/>
  <c r="F1428" i="4"/>
  <c r="H1405" i="4"/>
  <c r="N1405" i="4" s="1"/>
  <c r="G1672" i="4"/>
  <c r="G2131" i="4" s="1"/>
  <c r="G2590" i="4" s="1"/>
  <c r="G3049" i="4" s="1"/>
  <c r="G3508" i="4" s="1"/>
  <c r="H1640" i="4"/>
  <c r="N1640" i="4" s="1"/>
  <c r="H985" i="4"/>
  <c r="N985" i="4" s="1"/>
  <c r="G1444" i="4"/>
  <c r="H1083" i="4"/>
  <c r="N1083" i="4" s="1"/>
  <c r="G1542" i="4"/>
  <c r="H1043" i="4"/>
  <c r="N1043" i="4" s="1"/>
  <c r="G1502" i="4"/>
  <c r="F1670" i="4"/>
  <c r="F2129" i="4" s="1"/>
  <c r="F2588" i="4" s="1"/>
  <c r="F3047" i="4" s="1"/>
  <c r="H1152" i="4"/>
  <c r="N1152" i="4" s="1"/>
  <c r="G1611" i="4"/>
  <c r="H1187" i="4"/>
  <c r="N1187" i="4" s="1"/>
  <c r="F1646" i="4"/>
  <c r="F2105" i="4" s="1"/>
  <c r="F2564" i="4" s="1"/>
  <c r="F3023" i="4" s="1"/>
  <c r="F3482" i="4" s="1"/>
  <c r="H1105" i="4"/>
  <c r="N1105" i="4" s="1"/>
  <c r="F1564" i="4"/>
  <c r="H1533" i="4"/>
  <c r="N1533" i="4" s="1"/>
  <c r="H1538" i="4"/>
  <c r="N1538" i="4" s="1"/>
  <c r="H1414" i="4"/>
  <c r="N1414" i="4" s="1"/>
  <c r="H1015" i="4"/>
  <c r="N1015" i="4" s="1"/>
  <c r="G1474" i="4"/>
  <c r="H964" i="4"/>
  <c r="N964" i="4" s="1"/>
  <c r="G1423" i="4"/>
  <c r="H1129" i="4"/>
  <c r="N1129" i="4" s="1"/>
  <c r="G1588" i="4"/>
  <c r="H1621" i="4"/>
  <c r="N1621" i="4" s="1"/>
  <c r="H1583" i="4"/>
  <c r="N1583" i="4" s="1"/>
  <c r="H1445" i="4"/>
  <c r="N1445" i="4" s="1"/>
  <c r="H1536" i="4"/>
  <c r="N1536" i="4" s="1"/>
  <c r="H960" i="4"/>
  <c r="N960" i="4" s="1"/>
  <c r="F1419" i="4"/>
  <c r="H1510" i="4"/>
  <c r="N1510" i="4" s="1"/>
  <c r="H1123" i="4"/>
  <c r="N1123" i="4" s="1"/>
  <c r="G1582" i="4"/>
  <c r="G1670" i="4"/>
  <c r="G2129" i="4" s="1"/>
  <c r="G2588" i="4" s="1"/>
  <c r="G3047" i="4" s="1"/>
  <c r="G3506" i="4" s="1"/>
  <c r="H1644" i="4"/>
  <c r="N1644" i="4" s="1"/>
  <c r="H1574" i="4"/>
  <c r="N1574" i="4" s="1"/>
  <c r="G1667" i="4"/>
  <c r="G2126" i="4" s="1"/>
  <c r="G2585" i="4" s="1"/>
  <c r="G3044" i="4" s="1"/>
  <c r="G3503" i="4" s="1"/>
  <c r="H1571" i="4"/>
  <c r="N1571" i="4" s="1"/>
  <c r="H1397" i="4"/>
  <c r="N1397" i="4" s="1"/>
  <c r="H1470" i="4"/>
  <c r="N1470" i="4" s="1"/>
  <c r="H1424" i="4"/>
  <c r="N1424" i="4" s="1"/>
  <c r="F1678" i="4"/>
  <c r="F2137" i="4" s="1"/>
  <c r="F2596" i="4" s="1"/>
  <c r="F3055" i="4" s="1"/>
  <c r="F3514" i="4" s="1"/>
  <c r="H1556" i="4"/>
  <c r="N1556" i="4" s="1"/>
  <c r="H1468" i="4"/>
  <c r="N1468" i="4" s="1"/>
  <c r="H999" i="4"/>
  <c r="N999" i="4" s="1"/>
  <c r="G1458" i="4"/>
  <c r="G1677" i="4"/>
  <c r="G2136" i="4" s="1"/>
  <c r="G2595" i="4" s="1"/>
  <c r="G3054" i="4" s="1"/>
  <c r="G3513" i="4" s="1"/>
  <c r="H1515" i="4"/>
  <c r="N1515" i="4" s="1"/>
  <c r="H1055" i="4"/>
  <c r="N1055" i="4" s="1"/>
  <c r="G1514" i="4"/>
  <c r="H1001" i="4"/>
  <c r="N1001" i="4" s="1"/>
  <c r="G1460" i="4"/>
  <c r="H1572" i="4"/>
  <c r="N1572" i="4" s="1"/>
  <c r="H1579" i="4"/>
  <c r="N1579" i="4" s="1"/>
  <c r="H1466" i="4"/>
  <c r="N1466" i="4" s="1"/>
  <c r="H1666" i="4"/>
  <c r="N1666" i="4" s="1"/>
  <c r="H997" i="4"/>
  <c r="N997" i="4" s="1"/>
  <c r="G1456" i="4"/>
  <c r="H995" i="4"/>
  <c r="N995" i="4" s="1"/>
  <c r="G1454" i="4"/>
  <c r="G1673" i="4"/>
  <c r="G2132" i="4" s="1"/>
  <c r="G2591" i="4" s="1"/>
  <c r="G3050" i="4" s="1"/>
  <c r="G3509" i="4" s="1"/>
  <c r="H1106" i="4"/>
  <c r="N1106" i="4" s="1"/>
  <c r="F1565" i="4"/>
  <c r="H1451" i="4"/>
  <c r="N1451" i="4" s="1"/>
  <c r="H1415" i="4"/>
  <c r="N1415" i="4" s="1"/>
  <c r="H1071" i="4"/>
  <c r="N1071" i="4" s="1"/>
  <c r="F1530" i="4"/>
  <c r="H1033" i="4"/>
  <c r="N1033" i="4" s="1"/>
  <c r="F1492" i="4"/>
  <c r="H1039" i="4"/>
  <c r="N1039" i="4" s="1"/>
  <c r="G1498" i="4"/>
  <c r="G1676" i="4"/>
  <c r="G2135" i="4" s="1"/>
  <c r="G2594" i="4" s="1"/>
  <c r="G3053" i="4" s="1"/>
  <c r="G3512" i="4" s="1"/>
  <c r="H1613" i="4"/>
  <c r="N1613" i="4" s="1"/>
  <c r="H1076" i="4"/>
  <c r="N1076" i="4" s="1"/>
  <c r="F1535" i="4"/>
  <c r="H1481" i="4"/>
  <c r="N1481" i="4" s="1"/>
  <c r="H1490" i="4"/>
  <c r="N1490" i="4" s="1"/>
  <c r="H957" i="4"/>
  <c r="N957" i="4" s="1"/>
  <c r="F1416" i="4"/>
  <c r="H1003" i="4"/>
  <c r="N1003" i="4" s="1"/>
  <c r="G1462" i="4"/>
  <c r="F1676" i="4"/>
  <c r="F2135" i="4" s="1"/>
  <c r="F2594" i="4" s="1"/>
  <c r="F3053" i="4" s="1"/>
  <c r="H1551" i="4"/>
  <c r="N1551" i="4" s="1"/>
  <c r="H961" i="4"/>
  <c r="N961" i="4" s="1"/>
  <c r="F1420" i="4"/>
  <c r="F1672" i="4"/>
  <c r="F2131" i="4" s="1"/>
  <c r="F2590" i="4" s="1"/>
  <c r="H1648" i="4"/>
  <c r="N1648" i="4" s="1"/>
  <c r="H983" i="4"/>
  <c r="N983" i="4" s="1"/>
  <c r="G1442" i="4"/>
  <c r="H1111" i="4"/>
  <c r="N1111" i="4" s="1"/>
  <c r="G1570" i="4"/>
  <c r="H1075" i="4"/>
  <c r="N1075" i="4" s="1"/>
  <c r="G1534" i="4"/>
  <c r="G1674" i="4"/>
  <c r="G2133" i="4" s="1"/>
  <c r="H1649" i="4"/>
  <c r="N1649" i="4" s="1"/>
  <c r="F1679" i="4"/>
  <c r="H1623" i="4"/>
  <c r="N1623" i="4" s="1"/>
  <c r="H1102" i="4"/>
  <c r="N1102" i="4" s="1"/>
  <c r="F1561" i="4"/>
  <c r="H1526" i="4"/>
  <c r="N1526" i="4" s="1"/>
  <c r="H1400" i="4"/>
  <c r="N1400" i="4" s="1"/>
  <c r="H1061" i="4"/>
  <c r="N1061" i="4" s="1"/>
  <c r="G1520" i="4"/>
  <c r="H990" i="4"/>
  <c r="N990" i="4" s="1"/>
  <c r="G1449" i="4"/>
  <c r="H940" i="4"/>
  <c r="N940" i="4" s="1"/>
  <c r="G1399" i="4"/>
  <c r="F1677" i="4"/>
  <c r="F2136" i="4" s="1"/>
  <c r="F2595" i="4" s="1"/>
  <c r="H1585" i="4"/>
  <c r="N1585" i="4" s="1"/>
  <c r="H1555" i="4"/>
  <c r="N1555" i="4" s="1"/>
  <c r="H1421" i="4"/>
  <c r="N1421" i="4" s="1"/>
  <c r="H1512" i="4"/>
  <c r="N1512" i="4" s="1"/>
  <c r="H1396" i="4"/>
  <c r="N1396" i="4" s="1"/>
  <c r="H1037" i="4"/>
  <c r="N1037" i="4" s="1"/>
  <c r="G1496" i="4"/>
  <c r="H1610" i="4"/>
  <c r="N1610" i="4" s="1"/>
  <c r="H1642" i="4"/>
  <c r="N1642" i="4" s="1"/>
  <c r="H1517" i="4"/>
  <c r="N1517" i="4" s="1"/>
  <c r="H1455" i="4"/>
  <c r="N1455" i="4" s="1"/>
  <c r="H1407" i="4"/>
  <c r="N1407" i="4" s="1"/>
  <c r="H1643" i="4"/>
  <c r="N1643" i="4" s="1"/>
  <c r="H1485" i="4"/>
  <c r="N1485" i="4" s="1"/>
  <c r="H1073" i="4"/>
  <c r="N1073" i="4" s="1"/>
  <c r="G1532" i="4"/>
  <c r="H1002" i="4"/>
  <c r="N1002" i="4" s="1"/>
  <c r="G1461" i="4"/>
  <c r="H1597" i="4"/>
  <c r="N1597" i="4" s="1"/>
  <c r="H1562" i="4"/>
  <c r="N1562" i="4" s="1"/>
  <c r="H1524" i="4"/>
  <c r="N1524" i="4" s="1"/>
  <c r="H1446" i="4"/>
  <c r="N1446" i="4" s="1"/>
  <c r="H1412" i="4"/>
  <c r="N1412" i="4" s="1"/>
  <c r="H1598" i="4"/>
  <c r="N1598" i="4" s="1"/>
  <c r="G1665" i="4"/>
  <c r="G2124" i="4" s="1"/>
  <c r="G2583" i="4" s="1"/>
  <c r="G3042" i="4" s="1"/>
  <c r="G3501" i="4" s="1"/>
  <c r="H1505" i="4"/>
  <c r="N1505" i="4" s="1"/>
  <c r="H1422" i="4"/>
  <c r="N1422" i="4" s="1"/>
  <c r="H1441" i="4"/>
  <c r="N1441" i="4" s="1"/>
  <c r="H1388" i="4"/>
  <c r="N1388" i="4" s="1"/>
  <c r="H1107" i="4"/>
  <c r="N1107" i="4" s="1"/>
  <c r="G1566" i="4"/>
  <c r="G1679" i="4"/>
  <c r="G2138" i="4" s="1"/>
  <c r="G2597" i="4" s="1"/>
  <c r="G3056" i="4" s="1"/>
  <c r="G3515" i="4" s="1"/>
  <c r="H1049" i="4"/>
  <c r="N1049" i="4" s="1"/>
  <c r="G1508" i="4"/>
  <c r="H1593" i="4"/>
  <c r="N1593" i="4" s="1"/>
  <c r="H1503" i="4"/>
  <c r="N1503" i="4" s="1"/>
  <c r="G1678" i="4"/>
  <c r="G2137" i="4" s="1"/>
  <c r="G2596" i="4" s="1"/>
  <c r="G3055" i="4" s="1"/>
  <c r="G3514" i="4" s="1"/>
  <c r="H1641" i="4"/>
  <c r="N1641" i="4" s="1"/>
  <c r="H1135" i="4"/>
  <c r="N1135" i="4" s="1"/>
  <c r="F1594" i="4"/>
  <c r="H1012" i="4"/>
  <c r="N1012" i="4" s="1"/>
  <c r="H980" i="4"/>
  <c r="N980" i="4" s="1"/>
  <c r="H947" i="4"/>
  <c r="N947" i="4" s="1"/>
  <c r="H1180" i="4"/>
  <c r="N1180" i="4" s="1"/>
  <c r="H1133" i="4"/>
  <c r="N1133" i="4" s="1"/>
  <c r="H1068" i="4"/>
  <c r="N1068" i="4" s="1"/>
  <c r="H994" i="4"/>
  <c r="N994" i="4" s="1"/>
  <c r="H968" i="4"/>
  <c r="N968" i="4" s="1"/>
  <c r="H993" i="4"/>
  <c r="N993" i="4" s="1"/>
  <c r="H1166" i="4"/>
  <c r="N1166" i="4" s="1"/>
  <c r="H1144" i="4"/>
  <c r="N1144" i="4" s="1"/>
  <c r="H1066" i="4"/>
  <c r="N1066" i="4" s="1"/>
  <c r="H1116" i="4"/>
  <c r="N1116" i="4" s="1"/>
  <c r="H1092" i="4"/>
  <c r="N1092" i="4" s="1"/>
  <c r="H1104" i="4"/>
  <c r="N1104" i="4" s="1"/>
  <c r="H1089" i="4"/>
  <c r="N1089" i="4" s="1"/>
  <c r="H1020" i="4"/>
  <c r="N1020" i="4" s="1"/>
  <c r="H988" i="4"/>
  <c r="N988" i="4" s="1"/>
  <c r="H1136" i="4"/>
  <c r="N1136" i="4" s="1"/>
  <c r="H1018" i="4"/>
  <c r="N1018" i="4" s="1"/>
  <c r="H1081" i="4"/>
  <c r="N1081" i="4" s="1"/>
  <c r="H1118" i="4"/>
  <c r="N1118" i="4" s="1"/>
  <c r="H1042" i="4"/>
  <c r="N1042" i="4" s="1"/>
  <c r="H932" i="4"/>
  <c r="N932" i="4" s="1"/>
  <c r="H1047" i="4"/>
  <c r="N1047" i="4" s="1"/>
  <c r="H1157" i="4"/>
  <c r="N1157" i="4" s="1"/>
  <c r="H1088" i="4"/>
  <c r="N1088" i="4" s="1"/>
  <c r="H1040" i="4"/>
  <c r="N1040" i="4" s="1"/>
  <c r="H1058" i="4"/>
  <c r="N1058" i="4" s="1"/>
  <c r="H1138" i="4"/>
  <c r="N1138" i="4" s="1"/>
  <c r="H1084" i="4"/>
  <c r="N1084" i="4" s="1"/>
  <c r="H998" i="4"/>
  <c r="N998" i="4" s="1"/>
  <c r="H1147" i="4"/>
  <c r="N1147" i="4" s="1"/>
  <c r="H1146" i="4"/>
  <c r="N1146" i="4" s="1"/>
  <c r="H1134" i="4"/>
  <c r="N1134" i="4" s="1"/>
  <c r="H942" i="4"/>
  <c r="N942" i="4" s="1"/>
  <c r="H1048" i="4"/>
  <c r="N1048" i="4" s="1"/>
  <c r="H986" i="4"/>
  <c r="N986" i="4" s="1"/>
  <c r="H1210" i="4"/>
  <c r="N1210" i="4" s="1"/>
  <c r="H1212" i="4"/>
  <c r="N1212" i="4" s="1"/>
  <c r="H1207" i="4"/>
  <c r="N1207" i="4" s="1"/>
  <c r="H1188" i="4"/>
  <c r="N1188" i="4" s="1"/>
  <c r="O1188" i="4"/>
  <c r="P1188" i="4" s="1"/>
  <c r="H1186" i="4"/>
  <c r="N1186" i="4" s="1"/>
  <c r="H1215" i="4"/>
  <c r="N1215" i="4" s="1"/>
  <c r="H946" i="4"/>
  <c r="N946" i="4" s="1"/>
  <c r="H1052" i="4"/>
  <c r="N1052" i="4" s="1"/>
  <c r="H977" i="4"/>
  <c r="N977" i="4" s="1"/>
  <c r="H1209" i="4"/>
  <c r="N1209" i="4" s="1"/>
  <c r="H1024" i="4"/>
  <c r="N1024" i="4" s="1"/>
  <c r="H992" i="4"/>
  <c r="N992" i="4" s="1"/>
  <c r="H956" i="4"/>
  <c r="N956" i="4" s="1"/>
  <c r="H981" i="4"/>
  <c r="N981" i="4" s="1"/>
  <c r="H959" i="4"/>
  <c r="N959" i="4" s="1"/>
  <c r="H1145" i="4"/>
  <c r="N1145" i="4" s="1"/>
  <c r="H1119" i="4"/>
  <c r="N1119" i="4" s="1"/>
  <c r="H991" i="4"/>
  <c r="N991" i="4" s="1"/>
  <c r="H973" i="4"/>
  <c r="N973" i="4" s="1"/>
  <c r="H941" i="4"/>
  <c r="N941" i="4" s="1"/>
  <c r="H1127" i="4"/>
  <c r="N1127" i="4" s="1"/>
  <c r="H962" i="4"/>
  <c r="N962" i="4" s="1"/>
  <c r="H1053" i="4"/>
  <c r="N1053" i="4" s="1"/>
  <c r="H1022" i="4"/>
  <c r="N1022" i="4" s="1"/>
  <c r="H954" i="4"/>
  <c r="N954" i="4" s="1"/>
  <c r="H1069" i="4"/>
  <c r="N1069" i="4" s="1"/>
  <c r="H1014" i="4"/>
  <c r="N1014" i="4" s="1"/>
  <c r="H1220" i="4"/>
  <c r="N1220" i="4" s="1"/>
  <c r="H1164" i="4"/>
  <c r="N1164" i="4" s="1"/>
  <c r="H1062" i="4"/>
  <c r="N1062" i="4" s="1"/>
  <c r="H1110" i="4"/>
  <c r="N1110" i="4" s="1"/>
  <c r="H1021" i="4"/>
  <c r="N1021" i="4" s="1"/>
  <c r="H1034" i="4"/>
  <c r="N1034" i="4" s="1"/>
  <c r="H1167" i="4"/>
  <c r="N1167" i="4" s="1"/>
  <c r="H1153" i="4"/>
  <c r="N1153" i="4" s="1"/>
  <c r="H1206" i="4"/>
  <c r="N1206" i="4" s="1"/>
  <c r="H1120" i="4"/>
  <c r="N1120" i="4" s="1"/>
  <c r="H1064" i="4"/>
  <c r="N1064" i="4" s="1"/>
  <c r="H1208" i="4"/>
  <c r="N1208" i="4" s="1"/>
  <c r="H1117" i="4"/>
  <c r="N1117" i="4" s="1"/>
  <c r="H951" i="4"/>
  <c r="N951" i="4" s="1"/>
  <c r="H987" i="4"/>
  <c r="N987" i="4" s="1"/>
  <c r="H1128" i="4"/>
  <c r="N1128" i="4" s="1"/>
  <c r="H1114" i="4"/>
  <c r="N1114" i="4" s="1"/>
  <c r="H1000" i="4"/>
  <c r="N1000" i="4" s="1"/>
  <c r="H1122" i="4"/>
  <c r="N1122" i="4" s="1"/>
  <c r="H1016" i="4"/>
  <c r="N1016" i="4" s="1"/>
  <c r="H974" i="4"/>
  <c r="N974" i="4" s="1"/>
  <c r="C1218" i="4"/>
  <c r="C1220" i="4"/>
  <c r="C1215" i="4"/>
  <c r="F1032" i="4"/>
  <c r="F1491" i="4" s="1"/>
  <c r="F1950" i="4" s="1"/>
  <c r="F2409" i="4" s="1"/>
  <c r="F2868" i="4" s="1"/>
  <c r="F3327" i="4" s="1"/>
  <c r="G928" i="4"/>
  <c r="G1387" i="4" s="1"/>
  <c r="G1846" i="4" s="1"/>
  <c r="G1005" i="4"/>
  <c r="G1464" i="4" s="1"/>
  <c r="G1923" i="4" s="1"/>
  <c r="G2382" i="4" s="1"/>
  <c r="G2841" i="4" s="1"/>
  <c r="G3300" i="4" s="1"/>
  <c r="F1035" i="4"/>
  <c r="F1494" i="4" s="1"/>
  <c r="F1953" i="4" s="1"/>
  <c r="F2412" i="4" s="1"/>
  <c r="F2871" i="4" s="1"/>
  <c r="F939" i="4"/>
  <c r="F1398" i="4" s="1"/>
  <c r="F1857" i="4" s="1"/>
  <c r="F2316" i="4" s="1"/>
  <c r="H1191" i="4"/>
  <c r="N1191" i="4" s="1"/>
  <c r="H945" i="4"/>
  <c r="N945" i="4" s="1"/>
  <c r="H1137" i="4"/>
  <c r="N1137" i="4" s="1"/>
  <c r="H1214" i="4"/>
  <c r="N1214" i="4" s="1"/>
  <c r="H1213" i="4"/>
  <c r="N1213" i="4" s="1"/>
  <c r="H1189" i="4"/>
  <c r="N1189" i="4" s="1"/>
  <c r="H1211" i="4"/>
  <c r="N1211" i="4" s="1"/>
  <c r="H1155" i="4"/>
  <c r="N1155" i="4" s="1"/>
  <c r="H1140" i="4"/>
  <c r="N1140" i="4" s="1"/>
  <c r="H1086" i="4"/>
  <c r="N1086" i="4" s="1"/>
  <c r="H1050" i="4"/>
  <c r="N1050" i="4" s="1"/>
  <c r="H1008" i="4"/>
  <c r="N1008" i="4" s="1"/>
  <c r="H976" i="4"/>
  <c r="N976" i="4" s="1"/>
  <c r="H1141" i="4"/>
  <c r="N1141" i="4" s="1"/>
  <c r="H1162" i="4"/>
  <c r="N1162" i="4" s="1"/>
  <c r="H1151" i="4"/>
  <c r="N1151" i="4" s="1"/>
  <c r="H1183" i="4"/>
  <c r="N1183" i="4" s="1"/>
  <c r="H996" i="4"/>
  <c r="N996" i="4" s="1"/>
  <c r="H948" i="4"/>
  <c r="N948" i="4" s="1"/>
  <c r="H1097" i="4"/>
  <c r="N1097" i="4" s="1"/>
  <c r="H935" i="4"/>
  <c r="N935" i="4" s="1"/>
  <c r="H1158" i="4"/>
  <c r="N1158" i="4" s="1"/>
  <c r="H929" i="4"/>
  <c r="N929" i="4" s="1"/>
  <c r="H1161" i="4"/>
  <c r="N1161" i="4" s="1"/>
  <c r="F1038" i="4"/>
  <c r="F1497" i="4" s="1"/>
  <c r="F1956" i="4" s="1"/>
  <c r="F2415" i="4" s="1"/>
  <c r="F2874" i="4" s="1"/>
  <c r="F3333" i="4" s="1"/>
  <c r="F1082" i="4"/>
  <c r="F1541" i="4" s="1"/>
  <c r="G1035" i="4"/>
  <c r="G1494" i="4" s="1"/>
  <c r="G1953" i="4" s="1"/>
  <c r="G2412" i="4" s="1"/>
  <c r="G2871" i="4" s="1"/>
  <c r="G3330" i="4" s="1"/>
  <c r="G1082" i="4"/>
  <c r="G1541" i="4" s="1"/>
  <c r="G2000" i="4" s="1"/>
  <c r="G2459" i="4" s="1"/>
  <c r="G2918" i="4" s="1"/>
  <c r="G3377" i="4" s="1"/>
  <c r="H1078" i="4"/>
  <c r="N1078" i="4" s="1"/>
  <c r="H1067" i="4"/>
  <c r="N1067" i="4" s="1"/>
  <c r="H1124" i="4"/>
  <c r="N1124" i="4" s="1"/>
  <c r="H1077" i="4"/>
  <c r="N1077" i="4" s="1"/>
  <c r="H1103" i="4"/>
  <c r="N1103" i="4" s="1"/>
  <c r="H1065" i="4"/>
  <c r="N1065" i="4" s="1"/>
  <c r="H953" i="4"/>
  <c r="N953" i="4" s="1"/>
  <c r="H1009" i="4"/>
  <c r="N1009" i="4" s="1"/>
  <c r="H1108" i="4"/>
  <c r="N1108" i="4" s="1"/>
  <c r="H934" i="4"/>
  <c r="N934" i="4" s="1"/>
  <c r="C1216" i="4"/>
  <c r="C1217" i="4"/>
  <c r="F1030" i="4"/>
  <c r="F1489" i="4" s="1"/>
  <c r="G1027" i="4"/>
  <c r="G1486" i="4" s="1"/>
  <c r="G1945" i="4" s="1"/>
  <c r="G2404" i="4" s="1"/>
  <c r="G2863" i="4" s="1"/>
  <c r="G3322" i="4" s="1"/>
  <c r="G1038" i="4"/>
  <c r="G1497" i="4" s="1"/>
  <c r="G1956" i="4" s="1"/>
  <c r="G2415" i="4" s="1"/>
  <c r="G2874" i="4" s="1"/>
  <c r="G3333" i="4" s="1"/>
  <c r="C1187" i="4"/>
  <c r="C1646" i="4" s="1"/>
  <c r="C2105" i="4" s="1"/>
  <c r="C2564" i="4" s="1"/>
  <c r="C3023" i="4" s="1"/>
  <c r="C3482" i="4" s="1"/>
  <c r="H1182" i="4"/>
  <c r="N1182" i="4" s="1"/>
  <c r="H1168" i="4"/>
  <c r="N1168" i="4" s="1"/>
  <c r="H1132" i="4"/>
  <c r="N1132" i="4" s="1"/>
  <c r="H966" i="4"/>
  <c r="N966" i="4" s="1"/>
  <c r="H930" i="4"/>
  <c r="N930" i="4" s="1"/>
  <c r="H1031" i="4"/>
  <c r="N1031" i="4" s="1"/>
  <c r="H979" i="4"/>
  <c r="N979" i="4" s="1"/>
  <c r="H1142" i="4"/>
  <c r="N1142" i="4" s="1"/>
  <c r="H1190" i="4"/>
  <c r="N1190" i="4" s="1"/>
  <c r="H1143" i="4"/>
  <c r="N1143" i="4" s="1"/>
  <c r="H1074" i="4"/>
  <c r="N1074" i="4" s="1"/>
  <c r="H1036" i="4"/>
  <c r="N1036" i="4" s="1"/>
  <c r="H1218" i="4"/>
  <c r="N1218" i="4" s="1"/>
  <c r="H1125" i="4"/>
  <c r="N1125" i="4" s="1"/>
  <c r="H1160" i="4"/>
  <c r="N1160" i="4" s="1"/>
  <c r="H1085" i="4"/>
  <c r="N1085" i="4" s="1"/>
  <c r="H1094" i="4"/>
  <c r="N1094" i="4" s="1"/>
  <c r="H1028" i="4"/>
  <c r="N1028" i="4" s="1"/>
  <c r="H984" i="4"/>
  <c r="N984" i="4" s="1"/>
  <c r="H936" i="4"/>
  <c r="N936" i="4" s="1"/>
  <c r="H1184" i="4"/>
  <c r="N1184" i="4" s="1"/>
  <c r="H1139" i="4"/>
  <c r="N1139" i="4" s="1"/>
  <c r="H1046" i="4"/>
  <c r="N1046" i="4" s="1"/>
  <c r="H1007" i="4"/>
  <c r="N1007" i="4" s="1"/>
  <c r="H949" i="4"/>
  <c r="N949" i="4" s="1"/>
  <c r="F1005" i="4"/>
  <c r="F943" i="4"/>
  <c r="F1402" i="4" s="1"/>
  <c r="F1861" i="4" s="1"/>
  <c r="F2320" i="4" s="1"/>
  <c r="F2779" i="4" s="1"/>
  <c r="F1131" i="4"/>
  <c r="F1590" i="4" s="1"/>
  <c r="G933" i="4"/>
  <c r="G1392" i="4" s="1"/>
  <c r="G1851" i="4" s="1"/>
  <c r="G2310" i="4" s="1"/>
  <c r="G2769" i="4" s="1"/>
  <c r="G3228" i="4" s="1"/>
  <c r="G1030" i="4"/>
  <c r="G1489" i="4" s="1"/>
  <c r="G1948" i="4" s="1"/>
  <c r="G2407" i="4" s="1"/>
  <c r="G2866" i="4" s="1"/>
  <c r="G3325" i="4" s="1"/>
  <c r="H1154" i="4"/>
  <c r="N1154" i="4" s="1"/>
  <c r="H967" i="4"/>
  <c r="N967" i="4" s="1"/>
  <c r="H1126" i="4"/>
  <c r="N1126" i="4" s="1"/>
  <c r="H1096" i="4"/>
  <c r="N1096" i="4" s="1"/>
  <c r="H1026" i="4"/>
  <c r="N1026" i="4" s="1"/>
  <c r="H1087" i="4"/>
  <c r="N1087" i="4" s="1"/>
  <c r="H1060" i="4"/>
  <c r="N1060" i="4" s="1"/>
  <c r="H1023" i="4"/>
  <c r="N1023" i="4" s="1"/>
  <c r="H1056" i="4"/>
  <c r="N1056" i="4" s="1"/>
  <c r="H1148" i="4"/>
  <c r="N1148" i="4" s="1"/>
  <c r="H1044" i="4"/>
  <c r="N1044" i="4" s="1"/>
  <c r="C1219" i="4"/>
  <c r="F1025" i="4"/>
  <c r="F1484" i="4" s="1"/>
  <c r="F1943" i="4" s="1"/>
  <c r="F2402" i="4" s="1"/>
  <c r="F2861" i="4" s="1"/>
  <c r="F3320" i="4" s="1"/>
  <c r="F1027" i="4"/>
  <c r="G939" i="4"/>
  <c r="G1398" i="4" s="1"/>
  <c r="G1857" i="4" s="1"/>
  <c r="G2316" i="4" s="1"/>
  <c r="G2775" i="4" s="1"/>
  <c r="G3234" i="4" s="1"/>
  <c r="G1025" i="4"/>
  <c r="G1484" i="4" s="1"/>
  <c r="G1943" i="4" s="1"/>
  <c r="G2402" i="4" s="1"/>
  <c r="G2861" i="4" s="1"/>
  <c r="G3320" i="4" s="1"/>
  <c r="G943" i="4"/>
  <c r="G1402" i="4" s="1"/>
  <c r="G1861" i="4" s="1"/>
  <c r="G2320" i="4" s="1"/>
  <c r="G2779" i="4" s="1"/>
  <c r="G3238" i="4" s="1"/>
  <c r="H1156" i="4"/>
  <c r="N1156" i="4" s="1"/>
  <c r="H1217" i="4"/>
  <c r="N1217" i="4" s="1"/>
  <c r="H1070" i="4"/>
  <c r="N1070" i="4" s="1"/>
  <c r="H1051" i="4"/>
  <c r="N1051" i="4" s="1"/>
  <c r="H1149" i="4"/>
  <c r="N1149" i="4" s="1"/>
  <c r="H1216" i="4"/>
  <c r="N1216" i="4" s="1"/>
  <c r="H972" i="4"/>
  <c r="N972" i="4" s="1"/>
  <c r="H963" i="4"/>
  <c r="N963" i="4" s="1"/>
  <c r="H975" i="4"/>
  <c r="N975" i="4" s="1"/>
  <c r="C1208" i="4"/>
  <c r="C1214" i="4"/>
  <c r="G1032" i="4"/>
  <c r="G1491" i="4" s="1"/>
  <c r="G1950" i="4" s="1"/>
  <c r="G2409" i="4" s="1"/>
  <c r="G2868" i="4" s="1"/>
  <c r="G3327" i="4" s="1"/>
  <c r="G1080" i="4"/>
  <c r="G1539" i="4" s="1"/>
  <c r="G1998" i="4" s="1"/>
  <c r="G2457" i="4" s="1"/>
  <c r="G2916" i="4" s="1"/>
  <c r="G3375" i="4" s="1"/>
  <c r="F933" i="4"/>
  <c r="G1131" i="4"/>
  <c r="G1590" i="4" s="1"/>
  <c r="G2049" i="4" s="1"/>
  <c r="G2508" i="4" s="1"/>
  <c r="G2967" i="4" s="1"/>
  <c r="G3426" i="4" s="1"/>
  <c r="D1187" i="4"/>
  <c r="D1646" i="4" s="1"/>
  <c r="D2105" i="4" s="1"/>
  <c r="D2564" i="4" s="1"/>
  <c r="D3023" i="4" s="1"/>
  <c r="D3482" i="4" s="1"/>
  <c r="H1054" i="4"/>
  <c r="N1054" i="4" s="1"/>
  <c r="H944" i="4"/>
  <c r="N944" i="4" s="1"/>
  <c r="H1181" i="4"/>
  <c r="N1181" i="4" s="1"/>
  <c r="H1079" i="4"/>
  <c r="N1079" i="4" s="1"/>
  <c r="H955" i="4"/>
  <c r="N955" i="4" s="1"/>
  <c r="H1072" i="4"/>
  <c r="N1072" i="4" s="1"/>
  <c r="H1006" i="4"/>
  <c r="N1006" i="4" s="1"/>
  <c r="H950" i="4"/>
  <c r="N950" i="4" s="1"/>
  <c r="H937" i="4"/>
  <c r="N937" i="4" s="1"/>
  <c r="H958" i="4"/>
  <c r="N958" i="4" s="1"/>
  <c r="H1185" i="4"/>
  <c r="N1185" i="4" s="1"/>
  <c r="H1115" i="4"/>
  <c r="N1115" i="4" s="1"/>
  <c r="H1112" i="4"/>
  <c r="N1112" i="4" s="1"/>
  <c r="H938" i="4"/>
  <c r="N938" i="4" s="1"/>
  <c r="H1011" i="4"/>
  <c r="N1011" i="4" s="1"/>
  <c r="H965" i="4"/>
  <c r="N965" i="4" s="1"/>
  <c r="H1219" i="4"/>
  <c r="N1219" i="4" s="1"/>
  <c r="H982" i="4"/>
  <c r="N982" i="4" s="1"/>
  <c r="H1113" i="4"/>
  <c r="N1113" i="4" s="1"/>
  <c r="H970" i="4"/>
  <c r="N970" i="4" s="1"/>
  <c r="H546" i="4"/>
  <c r="N546" i="4" s="1"/>
  <c r="D271" i="3"/>
  <c r="D29" i="2"/>
  <c r="C270" i="4"/>
  <c r="C729" i="4" s="1"/>
  <c r="F271" i="3"/>
  <c r="E29" i="2"/>
  <c r="G29" i="2" s="1"/>
  <c r="D270" i="4"/>
  <c r="D729" i="4" s="1"/>
  <c r="H480" i="4"/>
  <c r="N480" i="4" s="1"/>
  <c r="H579" i="4"/>
  <c r="N579" i="4" s="1"/>
  <c r="H474" i="4"/>
  <c r="N474" i="4" s="1"/>
  <c r="H571" i="4"/>
  <c r="N571" i="4" s="1"/>
  <c r="H484" i="4"/>
  <c r="N484" i="4" s="1"/>
  <c r="H672" i="4"/>
  <c r="N672" i="4" s="1"/>
  <c r="H568" i="4"/>
  <c r="N568" i="4" s="1"/>
  <c r="H576" i="4"/>
  <c r="N576" i="4" s="1"/>
  <c r="H469" i="4"/>
  <c r="N469" i="4" s="1"/>
  <c r="H623" i="4"/>
  <c r="N623" i="4" s="1"/>
  <c r="H573" i="4"/>
  <c r="N573" i="4" s="1"/>
  <c r="H566" i="4"/>
  <c r="N566" i="4" s="1"/>
  <c r="F621" i="4"/>
  <c r="F1080" i="4" s="1"/>
  <c r="F1539" i="4" s="1"/>
  <c r="F1998" i="4" s="1"/>
  <c r="F2457" i="4" s="1"/>
  <c r="C750" i="4"/>
  <c r="H3327" i="4" l="1"/>
  <c r="N3327" i="4" s="1"/>
  <c r="H2968" i="4"/>
  <c r="N2968" i="4" s="1"/>
  <c r="F3427" i="4"/>
  <c r="H3427" i="4" s="1"/>
  <c r="N3427" i="4" s="1"/>
  <c r="H2827" i="4"/>
  <c r="N2827" i="4" s="1"/>
  <c r="F3286" i="4"/>
  <c r="H3286" i="4" s="1"/>
  <c r="N3286" i="4" s="1"/>
  <c r="H2850" i="4"/>
  <c r="N2850" i="4" s="1"/>
  <c r="F3309" i="4"/>
  <c r="H3309" i="4" s="1"/>
  <c r="N3309" i="4" s="1"/>
  <c r="H2779" i="4"/>
  <c r="N2779" i="4" s="1"/>
  <c r="F3238" i="4"/>
  <c r="H3238" i="4" s="1"/>
  <c r="N3238" i="4" s="1"/>
  <c r="H2871" i="4"/>
  <c r="N2871" i="4" s="1"/>
  <c r="F3330" i="4"/>
  <c r="H3330" i="4" s="1"/>
  <c r="N3330" i="4" s="1"/>
  <c r="H3018" i="4"/>
  <c r="N3018" i="4" s="1"/>
  <c r="F3477" i="4"/>
  <c r="H3477" i="4" s="1"/>
  <c r="N3477" i="4" s="1"/>
  <c r="H2780" i="4"/>
  <c r="N2780" i="4" s="1"/>
  <c r="F3239" i="4"/>
  <c r="H3239" i="4" s="1"/>
  <c r="N3239" i="4" s="1"/>
  <c r="H2920" i="4"/>
  <c r="N2920" i="4" s="1"/>
  <c r="F3379" i="4"/>
  <c r="H3379" i="4" s="1"/>
  <c r="N3379" i="4" s="1"/>
  <c r="H2774" i="4"/>
  <c r="N2774" i="4" s="1"/>
  <c r="F3233" i="4"/>
  <c r="H3233" i="4" s="1"/>
  <c r="N3233" i="4" s="1"/>
  <c r="H3044" i="4"/>
  <c r="N3044" i="4" s="1"/>
  <c r="F3503" i="4"/>
  <c r="H3503" i="4" s="1"/>
  <c r="N3503" i="4" s="1"/>
  <c r="H3320" i="4"/>
  <c r="N3320" i="4" s="1"/>
  <c r="H3514" i="4"/>
  <c r="N3514" i="4" s="1"/>
  <c r="H3501" i="4"/>
  <c r="N3501" i="4" s="1"/>
  <c r="H3509" i="4"/>
  <c r="N3509" i="4" s="1"/>
  <c r="H2928" i="4"/>
  <c r="N2928" i="4" s="1"/>
  <c r="F3387" i="4"/>
  <c r="H3387" i="4" s="1"/>
  <c r="N3387" i="4" s="1"/>
  <c r="H2858" i="4"/>
  <c r="N2858" i="4" s="1"/>
  <c r="F3317" i="4"/>
  <c r="H3317" i="4" s="1"/>
  <c r="N3317" i="4" s="1"/>
  <c r="H3511" i="4"/>
  <c r="N3511" i="4" s="1"/>
  <c r="H2946" i="4"/>
  <c r="N2946" i="4" s="1"/>
  <c r="F3405" i="4"/>
  <c r="H3405" i="4" s="1"/>
  <c r="N3405" i="4" s="1"/>
  <c r="H2781" i="4"/>
  <c r="N2781" i="4" s="1"/>
  <c r="F3240" i="4"/>
  <c r="H3240" i="4" s="1"/>
  <c r="N3240" i="4" s="1"/>
  <c r="H3047" i="4"/>
  <c r="N3047" i="4" s="1"/>
  <c r="F3506" i="4"/>
  <c r="H3506" i="4" s="1"/>
  <c r="N3506" i="4" s="1"/>
  <c r="H3333" i="4"/>
  <c r="N3333" i="4" s="1"/>
  <c r="H3053" i="4"/>
  <c r="N3053" i="4" s="1"/>
  <c r="F3512" i="4"/>
  <c r="H3512" i="4" s="1"/>
  <c r="N3512" i="4" s="1"/>
  <c r="H2828" i="4"/>
  <c r="N2828" i="4" s="1"/>
  <c r="F3287" i="4"/>
  <c r="H3287" i="4" s="1"/>
  <c r="N3287" i="4" s="1"/>
  <c r="H2517" i="4"/>
  <c r="N2517" i="4" s="1"/>
  <c r="F2976" i="4"/>
  <c r="H2383" i="4"/>
  <c r="N2383" i="4" s="1"/>
  <c r="F2842" i="4"/>
  <c r="H2491" i="4"/>
  <c r="N2491" i="4" s="1"/>
  <c r="F2950" i="4"/>
  <c r="H2457" i="4"/>
  <c r="N2457" i="4" s="1"/>
  <c r="F2916" i="4"/>
  <c r="H2861" i="4"/>
  <c r="N2861" i="4" s="1"/>
  <c r="H2595" i="4"/>
  <c r="N2595" i="4" s="1"/>
  <c r="F3054" i="4"/>
  <c r="H3055" i="4"/>
  <c r="N3055" i="4" s="1"/>
  <c r="H3042" i="4"/>
  <c r="N3042" i="4" s="1"/>
  <c r="H3050" i="4"/>
  <c r="N3050" i="4" s="1"/>
  <c r="H2316" i="4"/>
  <c r="N2316" i="4" s="1"/>
  <c r="F2775" i="4"/>
  <c r="H2868" i="4"/>
  <c r="N2868" i="4" s="1"/>
  <c r="H3052" i="4"/>
  <c r="N3052" i="4" s="1"/>
  <c r="H2558" i="4"/>
  <c r="N2558" i="4" s="1"/>
  <c r="G3017" i="4"/>
  <c r="H2309" i="4"/>
  <c r="N2309" i="4" s="1"/>
  <c r="F2768" i="4"/>
  <c r="H2590" i="4"/>
  <c r="N2590" i="4" s="1"/>
  <c r="F3049" i="4"/>
  <c r="H2339" i="4"/>
  <c r="N2339" i="4" s="1"/>
  <c r="F2798" i="4"/>
  <c r="H2874" i="4"/>
  <c r="N2874" i="4" s="1"/>
  <c r="H2375" i="4"/>
  <c r="N2375" i="4" s="1"/>
  <c r="F2834" i="4"/>
  <c r="H2402" i="4"/>
  <c r="N2402" i="4" s="1"/>
  <c r="H2593" i="4"/>
  <c r="N2593" i="4" s="1"/>
  <c r="H2596" i="4"/>
  <c r="N2596" i="4" s="1"/>
  <c r="H2583" i="4"/>
  <c r="N2583" i="4" s="1"/>
  <c r="H2591" i="4"/>
  <c r="N2591" i="4" s="1"/>
  <c r="H1846" i="4"/>
  <c r="G2305" i="4"/>
  <c r="G2764" i="4" s="1"/>
  <c r="G3223" i="4" s="1"/>
  <c r="H2104" i="4"/>
  <c r="N2104" i="4" s="1"/>
  <c r="G2563" i="4"/>
  <c r="H2040" i="4"/>
  <c r="N2040" i="4" s="1"/>
  <c r="F2499" i="4"/>
  <c r="H2007" i="4"/>
  <c r="N2007" i="4" s="1"/>
  <c r="F2466" i="4"/>
  <c r="H2075" i="4"/>
  <c r="N2075" i="4" s="1"/>
  <c r="F2534" i="4"/>
  <c r="H1942" i="4"/>
  <c r="N1942" i="4" s="1"/>
  <c r="F2401" i="4"/>
  <c r="H2109" i="4"/>
  <c r="N2109" i="4" s="1"/>
  <c r="F2568" i="4"/>
  <c r="H1980" i="4"/>
  <c r="N1980" i="4" s="1"/>
  <c r="F2439" i="4"/>
  <c r="H1865" i="4"/>
  <c r="N1865" i="4" s="1"/>
  <c r="F2324" i="4"/>
  <c r="H2415" i="4"/>
  <c r="N2415" i="4" s="1"/>
  <c r="H2130" i="4"/>
  <c r="N2130" i="4" s="1"/>
  <c r="G2589" i="4"/>
  <c r="H1884" i="4"/>
  <c r="N1884" i="4" s="1"/>
  <c r="F2343" i="4"/>
  <c r="H1877" i="4"/>
  <c r="N1877" i="4" s="1"/>
  <c r="F2336" i="4"/>
  <c r="H1930" i="4"/>
  <c r="N1930" i="4" s="1"/>
  <c r="F2389" i="4"/>
  <c r="H1867" i="4"/>
  <c r="N1867" i="4" s="1"/>
  <c r="F2326" i="4"/>
  <c r="H2102" i="4"/>
  <c r="N2102" i="4" s="1"/>
  <c r="G2561" i="4"/>
  <c r="H1987" i="4"/>
  <c r="N1987" i="4" s="1"/>
  <c r="F2446" i="4"/>
  <c r="H1848" i="4"/>
  <c r="N1848" i="4" s="1"/>
  <c r="F2307" i="4"/>
  <c r="F2766" i="4" s="1"/>
  <c r="F3225" i="4" s="1"/>
  <c r="H1999" i="4"/>
  <c r="N1999" i="4" s="1"/>
  <c r="F2458" i="4"/>
  <c r="H2036" i="4"/>
  <c r="N2036" i="4" s="1"/>
  <c r="F2495" i="4"/>
  <c r="H1936" i="4"/>
  <c r="N1936" i="4" s="1"/>
  <c r="F2395" i="4"/>
  <c r="H2103" i="4"/>
  <c r="N2103" i="4" s="1"/>
  <c r="G2562" i="4"/>
  <c r="H1934" i="4"/>
  <c r="N1934" i="4" s="1"/>
  <c r="F2393" i="4"/>
  <c r="H1952" i="4"/>
  <c r="N1952" i="4" s="1"/>
  <c r="F2411" i="4"/>
  <c r="H2009" i="4"/>
  <c r="N2009" i="4" s="1"/>
  <c r="G2468" i="4"/>
  <c r="H1891" i="4"/>
  <c r="N1891" i="4" s="1"/>
  <c r="F2350" i="4"/>
  <c r="H1939" i="4"/>
  <c r="N1939" i="4" s="1"/>
  <c r="F2398" i="4"/>
  <c r="H1894" i="4"/>
  <c r="N1894" i="4" s="1"/>
  <c r="F2353" i="4"/>
  <c r="H1911" i="4"/>
  <c r="N1911" i="4" s="1"/>
  <c r="F2370" i="4"/>
  <c r="H1984" i="4"/>
  <c r="N1984" i="4" s="1"/>
  <c r="F2443" i="4"/>
  <c r="H2065" i="4"/>
  <c r="N2065" i="4" s="1"/>
  <c r="F2524" i="4"/>
  <c r="H2046" i="4"/>
  <c r="N2046" i="4" s="1"/>
  <c r="F2505" i="4"/>
  <c r="H1986" i="4"/>
  <c r="N1986" i="4" s="1"/>
  <c r="F2445" i="4"/>
  <c r="H2051" i="4"/>
  <c r="N2051" i="4" s="1"/>
  <c r="F2510" i="4"/>
  <c r="H1886" i="4"/>
  <c r="N1886" i="4" s="1"/>
  <c r="F2345" i="4"/>
  <c r="H2037" i="4"/>
  <c r="N2037" i="4" s="1"/>
  <c r="F2496" i="4"/>
  <c r="H1899" i="4"/>
  <c r="N1899" i="4" s="1"/>
  <c r="F2358" i="4"/>
  <c r="H2059" i="4"/>
  <c r="N2059" i="4" s="1"/>
  <c r="F2518" i="4"/>
  <c r="H2064" i="4"/>
  <c r="N2064" i="4" s="1"/>
  <c r="F2523" i="4"/>
  <c r="H1958" i="4"/>
  <c r="N1958" i="4" s="1"/>
  <c r="F2417" i="4"/>
  <c r="H2320" i="4"/>
  <c r="N2320" i="4" s="1"/>
  <c r="H2133" i="4"/>
  <c r="N2133" i="4" s="1"/>
  <c r="G2592" i="4"/>
  <c r="H2594" i="4"/>
  <c r="N2594" i="4" s="1"/>
  <c r="H1988" i="4"/>
  <c r="N1988" i="4" s="1"/>
  <c r="F2447" i="4"/>
  <c r="H1918" i="4"/>
  <c r="N1918" i="4" s="1"/>
  <c r="F2377" i="4"/>
  <c r="H1982" i="4"/>
  <c r="N1982" i="4" s="1"/>
  <c r="F2441" i="4"/>
  <c r="H1926" i="4"/>
  <c r="N1926" i="4" s="1"/>
  <c r="F2385" i="4"/>
  <c r="H2084" i="4"/>
  <c r="N2084" i="4" s="1"/>
  <c r="F2543" i="4"/>
  <c r="H1965" i="4"/>
  <c r="N1965" i="4" s="1"/>
  <c r="F2424" i="4"/>
  <c r="H2062" i="4"/>
  <c r="N2062" i="4" s="1"/>
  <c r="F2521" i="4"/>
  <c r="H1912" i="4"/>
  <c r="N1912" i="4" s="1"/>
  <c r="F2371" i="4"/>
  <c r="H2071" i="4"/>
  <c r="N2071" i="4" s="1"/>
  <c r="F2530" i="4"/>
  <c r="H2073" i="4"/>
  <c r="N2073" i="4" s="1"/>
  <c r="F2532" i="4"/>
  <c r="H2011" i="4"/>
  <c r="N2011" i="4" s="1"/>
  <c r="G2470" i="4"/>
  <c r="H1868" i="4"/>
  <c r="N1868" i="4" s="1"/>
  <c r="F2327" i="4"/>
  <c r="H2098" i="4"/>
  <c r="N2098" i="4" s="1"/>
  <c r="F2557" i="4"/>
  <c r="H1960" i="4"/>
  <c r="N1960" i="4" s="1"/>
  <c r="F2419" i="4"/>
  <c r="H2106" i="4"/>
  <c r="N2106" i="4" s="1"/>
  <c r="G2565" i="4"/>
  <c r="H2412" i="4"/>
  <c r="N2412" i="4" s="1"/>
  <c r="H2409" i="4"/>
  <c r="N2409" i="4" s="1"/>
  <c r="H2588" i="4"/>
  <c r="N2588" i="4" s="1"/>
  <c r="H2585" i="4"/>
  <c r="N2585" i="4" s="1"/>
  <c r="H2063" i="4"/>
  <c r="N2063" i="4" s="1"/>
  <c r="F2522" i="4"/>
  <c r="H1898" i="4"/>
  <c r="N1898" i="4" s="1"/>
  <c r="F2357" i="4"/>
  <c r="H2086" i="4"/>
  <c r="N2086" i="4" s="1"/>
  <c r="F2545" i="4"/>
  <c r="H2078" i="4"/>
  <c r="N2078" i="4" s="1"/>
  <c r="F2537" i="4"/>
  <c r="H1966" i="4"/>
  <c r="N1966" i="4" s="1"/>
  <c r="F2425" i="4"/>
  <c r="H1928" i="4"/>
  <c r="N1928" i="4" s="1"/>
  <c r="G2387" i="4"/>
  <c r="H2061" i="4"/>
  <c r="N2061" i="4" s="1"/>
  <c r="F2520" i="4"/>
  <c r="H2034" i="4"/>
  <c r="N2034" i="4" s="1"/>
  <c r="F2493" i="4"/>
  <c r="H1897" i="4"/>
  <c r="N1897" i="4" s="1"/>
  <c r="F2356" i="4"/>
  <c r="H2006" i="4"/>
  <c r="N2006" i="4" s="1"/>
  <c r="F2465" i="4"/>
  <c r="H2054" i="4"/>
  <c r="N2054" i="4" s="1"/>
  <c r="F2513" i="4"/>
  <c r="H2136" i="4"/>
  <c r="N2136" i="4" s="1"/>
  <c r="H2131" i="4"/>
  <c r="N2131" i="4" s="1"/>
  <c r="H2134" i="4"/>
  <c r="N2134" i="4" s="1"/>
  <c r="H1998" i="4"/>
  <c r="N1998" i="4" s="1"/>
  <c r="H1857" i="4"/>
  <c r="N1857" i="4" s="1"/>
  <c r="N1846" i="4"/>
  <c r="H1561" i="4"/>
  <c r="N1561" i="4" s="1"/>
  <c r="F2020" i="4"/>
  <c r="H1462" i="4"/>
  <c r="N1462" i="4" s="1"/>
  <c r="G1921" i="4"/>
  <c r="H1535" i="4"/>
  <c r="N1535" i="4" s="1"/>
  <c r="F1994" i="4"/>
  <c r="H1456" i="4"/>
  <c r="N1456" i="4" s="1"/>
  <c r="G1915" i="4"/>
  <c r="H1437" i="4"/>
  <c r="N1437" i="4" s="1"/>
  <c r="G1896" i="4"/>
  <c r="G2105" i="4"/>
  <c r="O1646" i="4"/>
  <c r="P1646" i="4" s="1"/>
  <c r="H1943" i="4"/>
  <c r="N1943" i="4" s="1"/>
  <c r="H1566" i="4"/>
  <c r="N1566" i="4" s="1"/>
  <c r="G2025" i="4"/>
  <c r="H1496" i="4"/>
  <c r="N1496" i="4" s="1"/>
  <c r="G1955" i="4"/>
  <c r="H1520" i="4"/>
  <c r="N1520" i="4" s="1"/>
  <c r="G1979" i="4"/>
  <c r="H1570" i="4"/>
  <c r="N1570" i="4" s="1"/>
  <c r="G2029" i="4"/>
  <c r="H1420" i="4"/>
  <c r="N1420" i="4" s="1"/>
  <c r="F1879" i="4"/>
  <c r="H1416" i="4"/>
  <c r="N1416" i="4" s="1"/>
  <c r="F1875" i="4"/>
  <c r="H1530" i="4"/>
  <c r="N1530" i="4" s="1"/>
  <c r="F1989" i="4"/>
  <c r="H1514" i="4"/>
  <c r="N1514" i="4" s="1"/>
  <c r="G1973" i="4"/>
  <c r="H1474" i="4"/>
  <c r="N1474" i="4" s="1"/>
  <c r="G1933" i="4"/>
  <c r="H1502" i="4"/>
  <c r="N1502" i="4" s="1"/>
  <c r="G1961" i="4"/>
  <c r="H1390" i="4"/>
  <c r="N1390" i="4" s="1"/>
  <c r="F1849" i="4"/>
  <c r="H1618" i="4"/>
  <c r="N1618" i="4" s="1"/>
  <c r="F2077" i="4"/>
  <c r="H1624" i="4"/>
  <c r="N1624" i="4" s="1"/>
  <c r="G2083" i="4"/>
  <c r="H2126" i="4"/>
  <c r="N2126" i="4" s="1"/>
  <c r="H1478" i="4"/>
  <c r="N1478" i="4" s="1"/>
  <c r="G1937" i="4"/>
  <c r="H1492" i="4"/>
  <c r="N1492" i="4" s="1"/>
  <c r="F1951" i="4"/>
  <c r="H1460" i="4"/>
  <c r="N1460" i="4" s="1"/>
  <c r="G1919" i="4"/>
  <c r="H1444" i="4"/>
  <c r="N1444" i="4" s="1"/>
  <c r="G1903" i="4"/>
  <c r="H1463" i="4"/>
  <c r="N1463" i="4" s="1"/>
  <c r="F1922" i="4"/>
  <c r="H1472" i="4"/>
  <c r="N1472" i="4" s="1"/>
  <c r="G1931" i="4"/>
  <c r="H1669" i="4"/>
  <c r="N1669" i="4" s="1"/>
  <c r="G2128" i="4"/>
  <c r="H1518" i="4"/>
  <c r="N1518" i="4" s="1"/>
  <c r="F1977" i="4"/>
  <c r="H1590" i="4"/>
  <c r="N1590" i="4" s="1"/>
  <c r="F2049" i="4"/>
  <c r="H1489" i="4"/>
  <c r="N1489" i="4" s="1"/>
  <c r="F1948" i="4"/>
  <c r="H1541" i="4"/>
  <c r="N1541" i="4" s="1"/>
  <c r="F2000" i="4"/>
  <c r="H1953" i="4"/>
  <c r="N1953" i="4" s="1"/>
  <c r="H1950" i="4"/>
  <c r="N1950" i="4" s="1"/>
  <c r="H1461" i="4"/>
  <c r="N1461" i="4" s="1"/>
  <c r="G1920" i="4"/>
  <c r="H1679" i="4"/>
  <c r="N1679" i="4" s="1"/>
  <c r="F2138" i="4"/>
  <c r="H1674" i="4"/>
  <c r="N1674" i="4" s="1"/>
  <c r="H1568" i="4"/>
  <c r="N1568" i="4" s="1"/>
  <c r="G2027" i="4"/>
  <c r="H1448" i="4"/>
  <c r="N1448" i="4" s="1"/>
  <c r="G1907" i="4"/>
  <c r="H1449" i="4"/>
  <c r="N1449" i="4" s="1"/>
  <c r="G1908" i="4"/>
  <c r="H2129" i="4"/>
  <c r="N2129" i="4" s="1"/>
  <c r="H1488" i="4"/>
  <c r="N1488" i="4" s="1"/>
  <c r="G1947" i="4"/>
  <c r="H1861" i="4"/>
  <c r="N1861" i="4" s="1"/>
  <c r="H1399" i="4"/>
  <c r="N1399" i="4" s="1"/>
  <c r="G1858" i="4"/>
  <c r="H1442" i="4"/>
  <c r="N1442" i="4" s="1"/>
  <c r="G1901" i="4"/>
  <c r="H1498" i="4"/>
  <c r="N1498" i="4" s="1"/>
  <c r="G1957" i="4"/>
  <c r="H1454" i="4"/>
  <c r="N1454" i="4" s="1"/>
  <c r="G1913" i="4"/>
  <c r="H2137" i="4"/>
  <c r="N2137" i="4" s="1"/>
  <c r="H1419" i="4"/>
  <c r="N1419" i="4" s="1"/>
  <c r="F1878" i="4"/>
  <c r="H1588" i="4"/>
  <c r="N1588" i="4" s="1"/>
  <c r="G2047" i="4"/>
  <c r="H1542" i="4"/>
  <c r="N1542" i="4" s="1"/>
  <c r="G2001" i="4"/>
  <c r="H1430" i="4"/>
  <c r="N1430" i="4" s="1"/>
  <c r="F1889" i="4"/>
  <c r="H1504" i="4"/>
  <c r="N1504" i="4" s="1"/>
  <c r="G1963" i="4"/>
  <c r="H1500" i="4"/>
  <c r="N1500" i="4" s="1"/>
  <c r="G1959" i="4"/>
  <c r="H1522" i="4"/>
  <c r="N1522" i="4" s="1"/>
  <c r="G1981" i="4"/>
  <c r="H1549" i="4"/>
  <c r="N1549" i="4" s="1"/>
  <c r="F2008" i="4"/>
  <c r="H1534" i="4"/>
  <c r="N1534" i="4" s="1"/>
  <c r="G1993" i="4"/>
  <c r="H1565" i="4"/>
  <c r="N1565" i="4" s="1"/>
  <c r="F2024" i="4"/>
  <c r="H1458" i="4"/>
  <c r="N1458" i="4" s="1"/>
  <c r="G1917" i="4"/>
  <c r="H1423" i="4"/>
  <c r="N1423" i="4" s="1"/>
  <c r="G1882" i="4"/>
  <c r="H1580" i="4"/>
  <c r="N1580" i="4" s="1"/>
  <c r="G2039" i="4"/>
  <c r="H1516" i="4"/>
  <c r="N1516" i="4" s="1"/>
  <c r="G1975" i="4"/>
  <c r="H1554" i="4"/>
  <c r="N1554" i="4" s="1"/>
  <c r="G2013" i="4"/>
  <c r="H1582" i="4"/>
  <c r="N1582" i="4" s="1"/>
  <c r="G2041" i="4"/>
  <c r="H1564" i="4"/>
  <c r="N1564" i="4" s="1"/>
  <c r="F2023" i="4"/>
  <c r="H1411" i="4"/>
  <c r="N1411" i="4" s="1"/>
  <c r="G1870" i="4"/>
  <c r="H928" i="4"/>
  <c r="N928" i="4" s="1"/>
  <c r="H1956" i="4"/>
  <c r="N1956" i="4" s="1"/>
  <c r="H1594" i="4"/>
  <c r="N1594" i="4" s="1"/>
  <c r="F2053" i="4"/>
  <c r="H1508" i="4"/>
  <c r="N1508" i="4" s="1"/>
  <c r="G1967" i="4"/>
  <c r="H1532" i="4"/>
  <c r="N1532" i="4" s="1"/>
  <c r="G1991" i="4"/>
  <c r="H2135" i="4"/>
  <c r="N2135" i="4" s="1"/>
  <c r="H1611" i="4"/>
  <c r="N1611" i="4" s="1"/>
  <c r="G2070" i="4"/>
  <c r="H1428" i="4"/>
  <c r="N1428" i="4" s="1"/>
  <c r="F1887" i="4"/>
  <c r="H1671" i="4"/>
  <c r="N1671" i="4" s="1"/>
  <c r="H1622" i="4"/>
  <c r="N1622" i="4" s="1"/>
  <c r="G2081" i="4"/>
  <c r="H1609" i="4"/>
  <c r="N1609" i="4" s="1"/>
  <c r="G2068" i="4"/>
  <c r="H2124" i="4"/>
  <c r="N2124" i="4" s="1"/>
  <c r="H2132" i="4"/>
  <c r="N2132" i="4" s="1"/>
  <c r="H1589" i="4"/>
  <c r="N1589" i="4" s="1"/>
  <c r="F2048" i="4"/>
  <c r="H1476" i="4"/>
  <c r="N1476" i="4" s="1"/>
  <c r="F1935" i="4"/>
  <c r="H1672" i="4"/>
  <c r="N1672" i="4" s="1"/>
  <c r="H1484" i="4"/>
  <c r="N1484" i="4" s="1"/>
  <c r="H1678" i="4"/>
  <c r="N1678" i="4" s="1"/>
  <c r="H933" i="4"/>
  <c r="N933" i="4" s="1"/>
  <c r="F1392" i="4"/>
  <c r="F1851" i="4" s="1"/>
  <c r="C1675" i="4"/>
  <c r="C2134" i="4" s="1"/>
  <c r="C2593" i="4" s="1"/>
  <c r="C3052" i="4" s="1"/>
  <c r="C3511" i="4" s="1"/>
  <c r="H1497" i="4"/>
  <c r="N1497" i="4" s="1"/>
  <c r="H1677" i="4"/>
  <c r="N1677" i="4" s="1"/>
  <c r="H1676" i="4"/>
  <c r="N1676" i="4" s="1"/>
  <c r="C1679" i="4"/>
  <c r="C2138" i="4" s="1"/>
  <c r="C2597" i="4" s="1"/>
  <c r="C3056" i="4" s="1"/>
  <c r="C3515" i="4" s="1"/>
  <c r="C1673" i="4"/>
  <c r="C2132" i="4" s="1"/>
  <c r="C2591" i="4" s="1"/>
  <c r="C3050" i="4" s="1"/>
  <c r="C3509" i="4" s="1"/>
  <c r="C1678" i="4"/>
  <c r="C2137" i="4" s="1"/>
  <c r="C2596" i="4" s="1"/>
  <c r="C3055" i="4" s="1"/>
  <c r="C3514" i="4" s="1"/>
  <c r="H1402" i="4"/>
  <c r="N1402" i="4" s="1"/>
  <c r="H1398" i="4"/>
  <c r="N1398" i="4" s="1"/>
  <c r="G1841" i="4"/>
  <c r="H1387" i="4"/>
  <c r="H1673" i="4"/>
  <c r="N1673" i="4" s="1"/>
  <c r="H1027" i="4"/>
  <c r="N1027" i="4" s="1"/>
  <c r="F1486" i="4"/>
  <c r="C1677" i="4"/>
  <c r="C2136" i="4" s="1"/>
  <c r="C2595" i="4" s="1"/>
  <c r="C3054" i="4" s="1"/>
  <c r="C3513" i="4" s="1"/>
  <c r="H1670" i="4"/>
  <c r="N1670" i="4" s="1"/>
  <c r="H1539" i="4"/>
  <c r="N1539" i="4" s="1"/>
  <c r="C1667" i="4"/>
  <c r="C2126" i="4" s="1"/>
  <c r="C2585" i="4" s="1"/>
  <c r="C3044" i="4" s="1"/>
  <c r="C3503" i="4" s="1"/>
  <c r="H1005" i="4"/>
  <c r="N1005" i="4" s="1"/>
  <c r="F1464" i="4"/>
  <c r="C1676" i="4"/>
  <c r="C2135" i="4" s="1"/>
  <c r="C2594" i="4" s="1"/>
  <c r="C3053" i="4" s="1"/>
  <c r="C3512" i="4" s="1"/>
  <c r="H1494" i="4"/>
  <c r="N1494" i="4" s="1"/>
  <c r="H1491" i="4"/>
  <c r="N1491" i="4" s="1"/>
  <c r="H1667" i="4"/>
  <c r="N1667" i="4" s="1"/>
  <c r="C1674" i="4"/>
  <c r="C2133" i="4" s="1"/>
  <c r="C2592" i="4" s="1"/>
  <c r="C3051" i="4" s="1"/>
  <c r="C3510" i="4" s="1"/>
  <c r="H1646" i="4"/>
  <c r="N1646" i="4" s="1"/>
  <c r="H1675" i="4"/>
  <c r="N1675" i="4" s="1"/>
  <c r="H1665" i="4"/>
  <c r="N1665" i="4" s="1"/>
  <c r="H1131" i="4"/>
  <c r="N1131" i="4" s="1"/>
  <c r="H1038" i="4"/>
  <c r="N1038" i="4" s="1"/>
  <c r="H939" i="4"/>
  <c r="N939" i="4" s="1"/>
  <c r="G1382" i="4"/>
  <c r="F1382" i="4"/>
  <c r="H1025" i="4"/>
  <c r="N1025" i="4" s="1"/>
  <c r="H1080" i="4"/>
  <c r="N1080" i="4" s="1"/>
  <c r="C1188" i="4"/>
  <c r="C1647" i="4" s="1"/>
  <c r="C2106" i="4" s="1"/>
  <c r="C2565" i="4" s="1"/>
  <c r="C3024" i="4" s="1"/>
  <c r="C3483" i="4" s="1"/>
  <c r="H1082" i="4"/>
  <c r="N1082" i="4" s="1"/>
  <c r="H1035" i="4"/>
  <c r="N1035" i="4" s="1"/>
  <c r="H1032" i="4"/>
  <c r="N1032" i="4" s="1"/>
  <c r="C1209" i="4"/>
  <c r="H1030" i="4"/>
  <c r="N1030" i="4" s="1"/>
  <c r="D1188" i="4"/>
  <c r="D1647" i="4" s="1"/>
  <c r="D2106" i="4" s="1"/>
  <c r="D2565" i="4" s="1"/>
  <c r="D3024" i="4" s="1"/>
  <c r="D3483" i="4" s="1"/>
  <c r="H943" i="4"/>
  <c r="N943" i="4" s="1"/>
  <c r="D271" i="4"/>
  <c r="D730" i="4" s="1"/>
  <c r="E30" i="2"/>
  <c r="G30" i="2" s="1"/>
  <c r="C271" i="4"/>
  <c r="C730" i="4" s="1"/>
  <c r="D30" i="2"/>
  <c r="C748" i="4"/>
  <c r="H621" i="4"/>
  <c r="N621" i="4" s="1"/>
  <c r="C751" i="4"/>
  <c r="H2834" i="4" l="1"/>
  <c r="N2834" i="4" s="1"/>
  <c r="F3293" i="4"/>
  <c r="H3293" i="4" s="1"/>
  <c r="N3293" i="4" s="1"/>
  <c r="H3054" i="4"/>
  <c r="N3054" i="4" s="1"/>
  <c r="F3513" i="4"/>
  <c r="H3513" i="4" s="1"/>
  <c r="N3513" i="4" s="1"/>
  <c r="H2768" i="4"/>
  <c r="N2768" i="4" s="1"/>
  <c r="F3227" i="4"/>
  <c r="H3227" i="4" s="1"/>
  <c r="N3227" i="4" s="1"/>
  <c r="H2775" i="4"/>
  <c r="N2775" i="4" s="1"/>
  <c r="F3234" i="4"/>
  <c r="H3234" i="4" s="1"/>
  <c r="N3234" i="4" s="1"/>
  <c r="H2842" i="4"/>
  <c r="N2842" i="4" s="1"/>
  <c r="F3301" i="4"/>
  <c r="H3301" i="4" s="1"/>
  <c r="N3301" i="4" s="1"/>
  <c r="H3049" i="4"/>
  <c r="N3049" i="4" s="1"/>
  <c r="F3508" i="4"/>
  <c r="H3508" i="4" s="1"/>
  <c r="N3508" i="4" s="1"/>
  <c r="H3225" i="4"/>
  <c r="N3225" i="4" s="1"/>
  <c r="H3223" i="4"/>
  <c r="H2950" i="4"/>
  <c r="N2950" i="4" s="1"/>
  <c r="F3409" i="4"/>
  <c r="H3409" i="4" s="1"/>
  <c r="N3409" i="4" s="1"/>
  <c r="H2798" i="4"/>
  <c r="N2798" i="4" s="1"/>
  <c r="F3257" i="4"/>
  <c r="H3257" i="4" s="1"/>
  <c r="N3257" i="4" s="1"/>
  <c r="H3017" i="4"/>
  <c r="N3017" i="4" s="1"/>
  <c r="G3476" i="4"/>
  <c r="H3476" i="4" s="1"/>
  <c r="N3476" i="4" s="1"/>
  <c r="H2916" i="4"/>
  <c r="N2916" i="4" s="1"/>
  <c r="F3375" i="4"/>
  <c r="H3375" i="4" s="1"/>
  <c r="N3375" i="4" s="1"/>
  <c r="H2976" i="4"/>
  <c r="N2976" i="4" s="1"/>
  <c r="F3435" i="4"/>
  <c r="H3435" i="4" s="1"/>
  <c r="N3435" i="4" s="1"/>
  <c r="H2324" i="4"/>
  <c r="N2324" i="4" s="1"/>
  <c r="F2783" i="4"/>
  <c r="H2401" i="4"/>
  <c r="N2401" i="4" s="1"/>
  <c r="F2860" i="4"/>
  <c r="H2499" i="4"/>
  <c r="N2499" i="4" s="1"/>
  <c r="F2958" i="4"/>
  <c r="H2465" i="4"/>
  <c r="N2465" i="4" s="1"/>
  <c r="F2924" i="4"/>
  <c r="H2520" i="4"/>
  <c r="N2520" i="4" s="1"/>
  <c r="F2979" i="4"/>
  <c r="H2537" i="4"/>
  <c r="N2537" i="4" s="1"/>
  <c r="F2996" i="4"/>
  <c r="H2522" i="4"/>
  <c r="N2522" i="4" s="1"/>
  <c r="F2981" i="4"/>
  <c r="H2565" i="4"/>
  <c r="N2565" i="4" s="1"/>
  <c r="G3024" i="4"/>
  <c r="H2327" i="4"/>
  <c r="N2327" i="4" s="1"/>
  <c r="F2786" i="4"/>
  <c r="H2530" i="4"/>
  <c r="N2530" i="4" s="1"/>
  <c r="F2989" i="4"/>
  <c r="H2424" i="4"/>
  <c r="N2424" i="4" s="1"/>
  <c r="F2883" i="4"/>
  <c r="H2441" i="4"/>
  <c r="N2441" i="4" s="1"/>
  <c r="F2900" i="4"/>
  <c r="H2523" i="4"/>
  <c r="N2523" i="4" s="1"/>
  <c r="F2982" i="4"/>
  <c r="H2496" i="4"/>
  <c r="N2496" i="4" s="1"/>
  <c r="F2955" i="4"/>
  <c r="H2445" i="4"/>
  <c r="N2445" i="4" s="1"/>
  <c r="F2904" i="4"/>
  <c r="H2443" i="4"/>
  <c r="N2443" i="4" s="1"/>
  <c r="F2902" i="4"/>
  <c r="H2398" i="4"/>
  <c r="N2398" i="4" s="1"/>
  <c r="F2857" i="4"/>
  <c r="H2411" i="4"/>
  <c r="N2411" i="4" s="1"/>
  <c r="F2870" i="4"/>
  <c r="H2395" i="4"/>
  <c r="N2395" i="4" s="1"/>
  <c r="F2854" i="4"/>
  <c r="H2766" i="4"/>
  <c r="N2766" i="4" s="1"/>
  <c r="H2326" i="4"/>
  <c r="N2326" i="4" s="1"/>
  <c r="F2785" i="4"/>
  <c r="H2343" i="4"/>
  <c r="N2343" i="4" s="1"/>
  <c r="F2802" i="4"/>
  <c r="H2532" i="4"/>
  <c r="N2532" i="4" s="1"/>
  <c r="F2991" i="4"/>
  <c r="H2447" i="4"/>
  <c r="N2447" i="4" s="1"/>
  <c r="F2906" i="4"/>
  <c r="H2510" i="4"/>
  <c r="N2510" i="4" s="1"/>
  <c r="F2969" i="4"/>
  <c r="H2353" i="4"/>
  <c r="N2353" i="4" s="1"/>
  <c r="F2812" i="4"/>
  <c r="H2458" i="4"/>
  <c r="N2458" i="4" s="1"/>
  <c r="F2917" i="4"/>
  <c r="H2336" i="4"/>
  <c r="N2336" i="4" s="1"/>
  <c r="F2795" i="4"/>
  <c r="H2592" i="4"/>
  <c r="N2592" i="4" s="1"/>
  <c r="G3051" i="4"/>
  <c r="H2439" i="4"/>
  <c r="N2439" i="4" s="1"/>
  <c r="F2898" i="4"/>
  <c r="H2534" i="4"/>
  <c r="N2534" i="4" s="1"/>
  <c r="F2993" i="4"/>
  <c r="H2563" i="4"/>
  <c r="N2563" i="4" s="1"/>
  <c r="G3022" i="4"/>
  <c r="H2493" i="4"/>
  <c r="N2493" i="4" s="1"/>
  <c r="F2952" i="4"/>
  <c r="H2357" i="4"/>
  <c r="N2357" i="4" s="1"/>
  <c r="F2816" i="4"/>
  <c r="H2385" i="4"/>
  <c r="N2385" i="4" s="1"/>
  <c r="F2844" i="4"/>
  <c r="H2358" i="4"/>
  <c r="N2358" i="4" s="1"/>
  <c r="F2817" i="4"/>
  <c r="H2468" i="4"/>
  <c r="N2468" i="4" s="1"/>
  <c r="G2927" i="4"/>
  <c r="H2356" i="4"/>
  <c r="N2356" i="4" s="1"/>
  <c r="F2815" i="4"/>
  <c r="H2387" i="4"/>
  <c r="N2387" i="4" s="1"/>
  <c r="G2846" i="4"/>
  <c r="H2545" i="4"/>
  <c r="N2545" i="4" s="1"/>
  <c r="F3004" i="4"/>
  <c r="H2419" i="4"/>
  <c r="N2419" i="4" s="1"/>
  <c r="F2878" i="4"/>
  <c r="H2470" i="4"/>
  <c r="N2470" i="4" s="1"/>
  <c r="G2929" i="4"/>
  <c r="H2371" i="4"/>
  <c r="N2371" i="4" s="1"/>
  <c r="F2830" i="4"/>
  <c r="H2543" i="4"/>
  <c r="N2543" i="4" s="1"/>
  <c r="F3002" i="4"/>
  <c r="H2377" i="4"/>
  <c r="N2377" i="4" s="1"/>
  <c r="F2836" i="4"/>
  <c r="H2518" i="4"/>
  <c r="N2518" i="4" s="1"/>
  <c r="F2977" i="4"/>
  <c r="H2345" i="4"/>
  <c r="N2345" i="4" s="1"/>
  <c r="F2804" i="4"/>
  <c r="H2505" i="4"/>
  <c r="N2505" i="4" s="1"/>
  <c r="F2964" i="4"/>
  <c r="H2370" i="4"/>
  <c r="N2370" i="4" s="1"/>
  <c r="F2829" i="4"/>
  <c r="H2350" i="4"/>
  <c r="N2350" i="4" s="1"/>
  <c r="F2809" i="4"/>
  <c r="H2393" i="4"/>
  <c r="N2393" i="4" s="1"/>
  <c r="F2852" i="4"/>
  <c r="H2495" i="4"/>
  <c r="N2495" i="4" s="1"/>
  <c r="F2954" i="4"/>
  <c r="H2446" i="4"/>
  <c r="N2446" i="4" s="1"/>
  <c r="F2905" i="4"/>
  <c r="H2389" i="4"/>
  <c r="N2389" i="4" s="1"/>
  <c r="F2848" i="4"/>
  <c r="H2589" i="4"/>
  <c r="N2589" i="4" s="1"/>
  <c r="G3048" i="4"/>
  <c r="H2513" i="4"/>
  <c r="N2513" i="4" s="1"/>
  <c r="F2972" i="4"/>
  <c r="H2425" i="4"/>
  <c r="N2425" i="4" s="1"/>
  <c r="F2884" i="4"/>
  <c r="H2557" i="4"/>
  <c r="N2557" i="4" s="1"/>
  <c r="F3016" i="4"/>
  <c r="H2521" i="4"/>
  <c r="N2521" i="4" s="1"/>
  <c r="F2980" i="4"/>
  <c r="H2417" i="4"/>
  <c r="N2417" i="4" s="1"/>
  <c r="F2876" i="4"/>
  <c r="H2524" i="4"/>
  <c r="N2524" i="4" s="1"/>
  <c r="F2983" i="4"/>
  <c r="H2562" i="4"/>
  <c r="N2562" i="4" s="1"/>
  <c r="G3021" i="4"/>
  <c r="H2561" i="4"/>
  <c r="N2561" i="4" s="1"/>
  <c r="G3020" i="4"/>
  <c r="H2568" i="4"/>
  <c r="N2568" i="4" s="1"/>
  <c r="F3027" i="4"/>
  <c r="H2466" i="4"/>
  <c r="N2466" i="4" s="1"/>
  <c r="F2925" i="4"/>
  <c r="H2764" i="4"/>
  <c r="H2048" i="4"/>
  <c r="N2048" i="4" s="1"/>
  <c r="F2507" i="4"/>
  <c r="H1878" i="4"/>
  <c r="N1878" i="4" s="1"/>
  <c r="F2337" i="4"/>
  <c r="H1851" i="4"/>
  <c r="N1851" i="4" s="1"/>
  <c r="F2310" i="4"/>
  <c r="H2070" i="4"/>
  <c r="N2070" i="4" s="1"/>
  <c r="G2529" i="4"/>
  <c r="H1913" i="4"/>
  <c r="N1913" i="4" s="1"/>
  <c r="G2372" i="4"/>
  <c r="H1858" i="4"/>
  <c r="N1858" i="4" s="1"/>
  <c r="G2317" i="4"/>
  <c r="H1908" i="4"/>
  <c r="N1908" i="4" s="1"/>
  <c r="G2367" i="4"/>
  <c r="H2083" i="4"/>
  <c r="N2083" i="4" s="1"/>
  <c r="G2542" i="4"/>
  <c r="H1961" i="4"/>
  <c r="N1961" i="4" s="1"/>
  <c r="G2420" i="4"/>
  <c r="H1989" i="4"/>
  <c r="N1989" i="4" s="1"/>
  <c r="F2448" i="4"/>
  <c r="H2029" i="4"/>
  <c r="N2029" i="4" s="1"/>
  <c r="G2488" i="4"/>
  <c r="H2025" i="4"/>
  <c r="N2025" i="4" s="1"/>
  <c r="G2484" i="4"/>
  <c r="H2307" i="4"/>
  <c r="N2307" i="4" s="1"/>
  <c r="H2053" i="4"/>
  <c r="N2053" i="4" s="1"/>
  <c r="F2512" i="4"/>
  <c r="H2023" i="4"/>
  <c r="N2023" i="4" s="1"/>
  <c r="F2482" i="4"/>
  <c r="H1975" i="4"/>
  <c r="N1975" i="4" s="1"/>
  <c r="G2434" i="4"/>
  <c r="H1917" i="4"/>
  <c r="N1917" i="4" s="1"/>
  <c r="G2376" i="4"/>
  <c r="H2008" i="4"/>
  <c r="N2008" i="4" s="1"/>
  <c r="F2467" i="4"/>
  <c r="H1963" i="4"/>
  <c r="N1963" i="4" s="1"/>
  <c r="G2422" i="4"/>
  <c r="H2047" i="4"/>
  <c r="N2047" i="4" s="1"/>
  <c r="G2506" i="4"/>
  <c r="H2138" i="4"/>
  <c r="N2138" i="4" s="1"/>
  <c r="F2597" i="4"/>
  <c r="H2000" i="4"/>
  <c r="N2000" i="4" s="1"/>
  <c r="F2459" i="4"/>
  <c r="H1977" i="4"/>
  <c r="N1977" i="4" s="1"/>
  <c r="F2436" i="4"/>
  <c r="H1922" i="4"/>
  <c r="N1922" i="4" s="1"/>
  <c r="F2381" i="4"/>
  <c r="H1951" i="4"/>
  <c r="N1951" i="4" s="1"/>
  <c r="F2410" i="4"/>
  <c r="H1915" i="4"/>
  <c r="N1915" i="4" s="1"/>
  <c r="G2374" i="4"/>
  <c r="H2020" i="4"/>
  <c r="N2020" i="4" s="1"/>
  <c r="F2479" i="4"/>
  <c r="H1957" i="4"/>
  <c r="N1957" i="4" s="1"/>
  <c r="G2416" i="4"/>
  <c r="H1907" i="4"/>
  <c r="N1907" i="4" s="1"/>
  <c r="G2366" i="4"/>
  <c r="H2077" i="4"/>
  <c r="N2077" i="4" s="1"/>
  <c r="F2536" i="4"/>
  <c r="H1933" i="4"/>
  <c r="N1933" i="4" s="1"/>
  <c r="G2392" i="4"/>
  <c r="H1875" i="4"/>
  <c r="N1875" i="4" s="1"/>
  <c r="F2334" i="4"/>
  <c r="H1979" i="4"/>
  <c r="N1979" i="4" s="1"/>
  <c r="G2438" i="4"/>
  <c r="H1981" i="4"/>
  <c r="N1981" i="4" s="1"/>
  <c r="G2440" i="4"/>
  <c r="H2128" i="4"/>
  <c r="N2128" i="4" s="1"/>
  <c r="G2587" i="4"/>
  <c r="H1937" i="4"/>
  <c r="N1937" i="4" s="1"/>
  <c r="G2396" i="4"/>
  <c r="H2041" i="4"/>
  <c r="N2041" i="4" s="1"/>
  <c r="G2500" i="4"/>
  <c r="H2039" i="4"/>
  <c r="N2039" i="4" s="1"/>
  <c r="G2498" i="4"/>
  <c r="H2024" i="4"/>
  <c r="N2024" i="4" s="1"/>
  <c r="F2483" i="4"/>
  <c r="H1889" i="4"/>
  <c r="N1889" i="4" s="1"/>
  <c r="F2348" i="4"/>
  <c r="H1947" i="4"/>
  <c r="N1947" i="4" s="1"/>
  <c r="G2406" i="4"/>
  <c r="H1920" i="4"/>
  <c r="N1920" i="4" s="1"/>
  <c r="G2379" i="4"/>
  <c r="H1948" i="4"/>
  <c r="N1948" i="4" s="1"/>
  <c r="F2407" i="4"/>
  <c r="H1903" i="4"/>
  <c r="N1903" i="4" s="1"/>
  <c r="G2362" i="4"/>
  <c r="H1994" i="4"/>
  <c r="N1994" i="4" s="1"/>
  <c r="F2453" i="4"/>
  <c r="H1887" i="4"/>
  <c r="N1887" i="4" s="1"/>
  <c r="F2346" i="4"/>
  <c r="H1901" i="4"/>
  <c r="N1901" i="4" s="1"/>
  <c r="G2360" i="4"/>
  <c r="H2027" i="4"/>
  <c r="N2027" i="4" s="1"/>
  <c r="G2486" i="4"/>
  <c r="H1849" i="4"/>
  <c r="N1849" i="4" s="1"/>
  <c r="F2308" i="4"/>
  <c r="H1973" i="4"/>
  <c r="N1973" i="4" s="1"/>
  <c r="G2432" i="4"/>
  <c r="H1879" i="4"/>
  <c r="N1879" i="4" s="1"/>
  <c r="F2338" i="4"/>
  <c r="H1955" i="4"/>
  <c r="N1955" i="4" s="1"/>
  <c r="G2414" i="4"/>
  <c r="H2105" i="4"/>
  <c r="N2105" i="4" s="1"/>
  <c r="G2564" i="4"/>
  <c r="H2305" i="4"/>
  <c r="H2081" i="4"/>
  <c r="N2081" i="4" s="1"/>
  <c r="G2540" i="4"/>
  <c r="H1991" i="4"/>
  <c r="N1991" i="4" s="1"/>
  <c r="G2450" i="4"/>
  <c r="H1935" i="4"/>
  <c r="N1935" i="4" s="1"/>
  <c r="F2394" i="4"/>
  <c r="H2068" i="4"/>
  <c r="N2068" i="4" s="1"/>
  <c r="G2527" i="4"/>
  <c r="H1967" i="4"/>
  <c r="N1967" i="4" s="1"/>
  <c r="G2426" i="4"/>
  <c r="H1870" i="4"/>
  <c r="N1870" i="4" s="1"/>
  <c r="G2329" i="4"/>
  <c r="H2013" i="4"/>
  <c r="N2013" i="4" s="1"/>
  <c r="G2472" i="4"/>
  <c r="H1882" i="4"/>
  <c r="N1882" i="4" s="1"/>
  <c r="G2341" i="4"/>
  <c r="H1993" i="4"/>
  <c r="N1993" i="4" s="1"/>
  <c r="G2452" i="4"/>
  <c r="H1959" i="4"/>
  <c r="N1959" i="4" s="1"/>
  <c r="G2418" i="4"/>
  <c r="H2001" i="4"/>
  <c r="N2001" i="4" s="1"/>
  <c r="G2460" i="4"/>
  <c r="H2049" i="4"/>
  <c r="N2049" i="4" s="1"/>
  <c r="F2508" i="4"/>
  <c r="H1931" i="4"/>
  <c r="N1931" i="4" s="1"/>
  <c r="G2390" i="4"/>
  <c r="H1919" i="4"/>
  <c r="N1919" i="4" s="1"/>
  <c r="G2378" i="4"/>
  <c r="H1896" i="4"/>
  <c r="N1896" i="4" s="1"/>
  <c r="G2355" i="4"/>
  <c r="H1921" i="4"/>
  <c r="N1921" i="4" s="1"/>
  <c r="G2380" i="4"/>
  <c r="H1464" i="4"/>
  <c r="N1464" i="4" s="1"/>
  <c r="F1923" i="4"/>
  <c r="H1486" i="4"/>
  <c r="N1486" i="4" s="1"/>
  <c r="F1945" i="4"/>
  <c r="G2300" i="4"/>
  <c r="N1387" i="4"/>
  <c r="C1668" i="4"/>
  <c r="C2127" i="4" s="1"/>
  <c r="C2586" i="4" s="1"/>
  <c r="C3045" i="4" s="1"/>
  <c r="C3504" i="4" s="1"/>
  <c r="H1392" i="4"/>
  <c r="N1392" i="4" s="1"/>
  <c r="F1841" i="4"/>
  <c r="C1207" i="4"/>
  <c r="N1382" i="4"/>
  <c r="C1189" i="4"/>
  <c r="C1648" i="4" s="1"/>
  <c r="C2107" i="4" s="1"/>
  <c r="C2566" i="4" s="1"/>
  <c r="C3025" i="4" s="1"/>
  <c r="C3484" i="4" s="1"/>
  <c r="H1382" i="4"/>
  <c r="D1189" i="4"/>
  <c r="D1648" i="4" s="1"/>
  <c r="D2107" i="4" s="1"/>
  <c r="D2566" i="4" s="1"/>
  <c r="D3025" i="4" s="1"/>
  <c r="D3484" i="4" s="1"/>
  <c r="C1210" i="4"/>
  <c r="C752" i="4"/>
  <c r="H3021" i="4" l="1"/>
  <c r="N3021" i="4" s="1"/>
  <c r="G3480" i="4"/>
  <c r="H3480" i="4" s="1"/>
  <c r="N3480" i="4" s="1"/>
  <c r="H2972" i="4"/>
  <c r="N2972" i="4" s="1"/>
  <c r="F3431" i="4"/>
  <c r="H3431" i="4" s="1"/>
  <c r="N3431" i="4" s="1"/>
  <c r="H2809" i="4"/>
  <c r="N2809" i="4" s="1"/>
  <c r="F3268" i="4"/>
  <c r="H3268" i="4" s="1"/>
  <c r="N3268" i="4" s="1"/>
  <c r="H2804" i="4"/>
  <c r="N2804" i="4" s="1"/>
  <c r="F3263" i="4"/>
  <c r="H3263" i="4" s="1"/>
  <c r="N3263" i="4" s="1"/>
  <c r="H3002" i="4"/>
  <c r="N3002" i="4" s="1"/>
  <c r="F3461" i="4"/>
  <c r="H3461" i="4" s="1"/>
  <c r="N3461" i="4" s="1"/>
  <c r="H2815" i="4"/>
  <c r="N2815" i="4" s="1"/>
  <c r="F3274" i="4"/>
  <c r="H3274" i="4" s="1"/>
  <c r="N3274" i="4" s="1"/>
  <c r="H2844" i="4"/>
  <c r="N2844" i="4" s="1"/>
  <c r="F3303" i="4"/>
  <c r="H3303" i="4" s="1"/>
  <c r="N3303" i="4" s="1"/>
  <c r="H3022" i="4"/>
  <c r="N3022" i="4" s="1"/>
  <c r="G3481" i="4"/>
  <c r="H3481" i="4" s="1"/>
  <c r="N3481" i="4" s="1"/>
  <c r="H3051" i="4"/>
  <c r="N3051" i="4" s="1"/>
  <c r="G3510" i="4"/>
  <c r="H3510" i="4" s="1"/>
  <c r="N3510" i="4" s="1"/>
  <c r="H2991" i="4"/>
  <c r="N2991" i="4" s="1"/>
  <c r="F3450" i="4"/>
  <c r="H3450" i="4" s="1"/>
  <c r="N3450" i="4" s="1"/>
  <c r="H2854" i="4"/>
  <c r="N2854" i="4" s="1"/>
  <c r="F3313" i="4"/>
  <c r="H3313" i="4" s="1"/>
  <c r="N3313" i="4" s="1"/>
  <c r="H2902" i="4"/>
  <c r="N2902" i="4" s="1"/>
  <c r="F3361" i="4"/>
  <c r="H3361" i="4" s="1"/>
  <c r="N3361" i="4" s="1"/>
  <c r="H2982" i="4"/>
  <c r="N2982" i="4" s="1"/>
  <c r="F3441" i="4"/>
  <c r="H3441" i="4" s="1"/>
  <c r="N3441" i="4" s="1"/>
  <c r="H2989" i="4"/>
  <c r="N2989" i="4" s="1"/>
  <c r="F3448" i="4"/>
  <c r="H3448" i="4" s="1"/>
  <c r="N3448" i="4" s="1"/>
  <c r="H2981" i="4"/>
  <c r="N2981" i="4" s="1"/>
  <c r="F3440" i="4"/>
  <c r="H3440" i="4" s="1"/>
  <c r="N3440" i="4" s="1"/>
  <c r="H2924" i="4"/>
  <c r="N2924" i="4" s="1"/>
  <c r="F3383" i="4"/>
  <c r="H3383" i="4" s="1"/>
  <c r="N3383" i="4" s="1"/>
  <c r="H2783" i="4"/>
  <c r="N2783" i="4" s="1"/>
  <c r="F3242" i="4"/>
  <c r="H3242" i="4" s="1"/>
  <c r="N3242" i="4" s="1"/>
  <c r="N3223" i="4"/>
  <c r="H2955" i="4"/>
  <c r="N2955" i="4" s="1"/>
  <c r="F3414" i="4"/>
  <c r="H3414" i="4" s="1"/>
  <c r="N3414" i="4" s="1"/>
  <c r="H3024" i="4"/>
  <c r="N3024" i="4" s="1"/>
  <c r="G3483" i="4"/>
  <c r="H3483" i="4" s="1"/>
  <c r="N3483" i="4" s="1"/>
  <c r="H2979" i="4"/>
  <c r="N2979" i="4" s="1"/>
  <c r="F3438" i="4"/>
  <c r="H3438" i="4" s="1"/>
  <c r="N3438" i="4" s="1"/>
  <c r="H2860" i="4"/>
  <c r="N2860" i="4" s="1"/>
  <c r="F3319" i="4"/>
  <c r="H3319" i="4" s="1"/>
  <c r="N3319" i="4" s="1"/>
  <c r="H3027" i="4"/>
  <c r="N3027" i="4" s="1"/>
  <c r="F3486" i="4"/>
  <c r="H3486" i="4" s="1"/>
  <c r="N3486" i="4" s="1"/>
  <c r="H2983" i="4"/>
  <c r="N2983" i="4" s="1"/>
  <c r="F3442" i="4"/>
  <c r="H3442" i="4" s="1"/>
  <c r="N3442" i="4" s="1"/>
  <c r="H3016" i="4"/>
  <c r="N3016" i="4" s="1"/>
  <c r="F3475" i="4"/>
  <c r="H3475" i="4" s="1"/>
  <c r="N3475" i="4" s="1"/>
  <c r="H3048" i="4"/>
  <c r="N3048" i="4" s="1"/>
  <c r="G3507" i="4"/>
  <c r="H3507" i="4" s="1"/>
  <c r="N3507" i="4" s="1"/>
  <c r="H2954" i="4"/>
  <c r="N2954" i="4" s="1"/>
  <c r="F3413" i="4"/>
  <c r="H3413" i="4" s="1"/>
  <c r="N3413" i="4" s="1"/>
  <c r="H2829" i="4"/>
  <c r="N2829" i="4" s="1"/>
  <c r="F3288" i="4"/>
  <c r="H3288" i="4" s="1"/>
  <c r="N3288" i="4" s="1"/>
  <c r="H2977" i="4"/>
  <c r="N2977" i="4" s="1"/>
  <c r="F3436" i="4"/>
  <c r="H3436" i="4" s="1"/>
  <c r="N3436" i="4" s="1"/>
  <c r="H2830" i="4"/>
  <c r="N2830" i="4" s="1"/>
  <c r="F3289" i="4"/>
  <c r="H3289" i="4" s="1"/>
  <c r="N3289" i="4" s="1"/>
  <c r="H3004" i="4"/>
  <c r="N3004" i="4" s="1"/>
  <c r="F3463" i="4"/>
  <c r="H3463" i="4" s="1"/>
  <c r="N3463" i="4" s="1"/>
  <c r="H2927" i="4"/>
  <c r="N2927" i="4" s="1"/>
  <c r="G3386" i="4"/>
  <c r="H3386" i="4" s="1"/>
  <c r="N3386" i="4" s="1"/>
  <c r="H2816" i="4"/>
  <c r="N2816" i="4" s="1"/>
  <c r="F3275" i="4"/>
  <c r="H3275" i="4" s="1"/>
  <c r="N3275" i="4" s="1"/>
  <c r="H2993" i="4"/>
  <c r="N2993" i="4" s="1"/>
  <c r="F3452" i="4"/>
  <c r="H3452" i="4" s="1"/>
  <c r="N3452" i="4" s="1"/>
  <c r="H2795" i="4"/>
  <c r="N2795" i="4" s="1"/>
  <c r="F3254" i="4"/>
  <c r="H3254" i="4" s="1"/>
  <c r="N3254" i="4" s="1"/>
  <c r="H2969" i="4"/>
  <c r="N2969" i="4" s="1"/>
  <c r="F3428" i="4"/>
  <c r="H3428" i="4" s="1"/>
  <c r="N3428" i="4" s="1"/>
  <c r="H2802" i="4"/>
  <c r="N2802" i="4" s="1"/>
  <c r="F3261" i="4"/>
  <c r="H3261" i="4" s="1"/>
  <c r="N3261" i="4" s="1"/>
  <c r="H2925" i="4"/>
  <c r="N2925" i="4" s="1"/>
  <c r="F3384" i="4"/>
  <c r="H3384" i="4" s="1"/>
  <c r="N3384" i="4" s="1"/>
  <c r="H2980" i="4"/>
  <c r="N2980" i="4" s="1"/>
  <c r="F3439" i="4"/>
  <c r="H3439" i="4" s="1"/>
  <c r="N3439" i="4" s="1"/>
  <c r="H2905" i="4"/>
  <c r="N2905" i="4" s="1"/>
  <c r="F3364" i="4"/>
  <c r="H3364" i="4" s="1"/>
  <c r="N3364" i="4" s="1"/>
  <c r="H2878" i="4"/>
  <c r="N2878" i="4" s="1"/>
  <c r="F3337" i="4"/>
  <c r="H3337" i="4" s="1"/>
  <c r="N3337" i="4" s="1"/>
  <c r="H2812" i="4"/>
  <c r="N2812" i="4" s="1"/>
  <c r="F3271" i="4"/>
  <c r="H3271" i="4" s="1"/>
  <c r="N3271" i="4" s="1"/>
  <c r="H2870" i="4"/>
  <c r="N2870" i="4" s="1"/>
  <c r="F3329" i="4"/>
  <c r="H3329" i="4" s="1"/>
  <c r="N3329" i="4" s="1"/>
  <c r="H2904" i="4"/>
  <c r="N2904" i="4" s="1"/>
  <c r="F3363" i="4"/>
  <c r="H3363" i="4" s="1"/>
  <c r="N3363" i="4" s="1"/>
  <c r="H2900" i="4"/>
  <c r="N2900" i="4" s="1"/>
  <c r="F3359" i="4"/>
  <c r="H3359" i="4" s="1"/>
  <c r="N3359" i="4" s="1"/>
  <c r="H2786" i="4"/>
  <c r="N2786" i="4" s="1"/>
  <c r="F3245" i="4"/>
  <c r="H3245" i="4" s="1"/>
  <c r="N3245" i="4" s="1"/>
  <c r="H2996" i="4"/>
  <c r="N2996" i="4" s="1"/>
  <c r="F3455" i="4"/>
  <c r="H3455" i="4" s="1"/>
  <c r="N3455" i="4" s="1"/>
  <c r="H2958" i="4"/>
  <c r="N2958" i="4" s="1"/>
  <c r="F3417" i="4"/>
  <c r="H3417" i="4" s="1"/>
  <c r="N3417" i="4" s="1"/>
  <c r="H2857" i="4"/>
  <c r="N2857" i="4" s="1"/>
  <c r="F3316" i="4"/>
  <c r="H3316" i="4" s="1"/>
  <c r="N3316" i="4" s="1"/>
  <c r="H2883" i="4"/>
  <c r="N2883" i="4" s="1"/>
  <c r="F3342" i="4"/>
  <c r="H3342" i="4" s="1"/>
  <c r="N3342" i="4" s="1"/>
  <c r="H3020" i="4"/>
  <c r="N3020" i="4" s="1"/>
  <c r="G3479" i="4"/>
  <c r="H3479" i="4" s="1"/>
  <c r="N3479" i="4" s="1"/>
  <c r="H2876" i="4"/>
  <c r="N2876" i="4" s="1"/>
  <c r="F3335" i="4"/>
  <c r="H3335" i="4" s="1"/>
  <c r="N3335" i="4" s="1"/>
  <c r="H2884" i="4"/>
  <c r="N2884" i="4" s="1"/>
  <c r="F3343" i="4"/>
  <c r="H3343" i="4" s="1"/>
  <c r="N3343" i="4" s="1"/>
  <c r="H2848" i="4"/>
  <c r="N2848" i="4" s="1"/>
  <c r="F3307" i="4"/>
  <c r="H3307" i="4" s="1"/>
  <c r="N3307" i="4" s="1"/>
  <c r="H2852" i="4"/>
  <c r="N2852" i="4" s="1"/>
  <c r="F3311" i="4"/>
  <c r="H3311" i="4" s="1"/>
  <c r="N3311" i="4" s="1"/>
  <c r="H2964" i="4"/>
  <c r="N2964" i="4" s="1"/>
  <c r="F3423" i="4"/>
  <c r="H3423" i="4" s="1"/>
  <c r="N3423" i="4" s="1"/>
  <c r="H2836" i="4"/>
  <c r="N2836" i="4" s="1"/>
  <c r="F3295" i="4"/>
  <c r="H3295" i="4" s="1"/>
  <c r="N3295" i="4" s="1"/>
  <c r="H2929" i="4"/>
  <c r="N2929" i="4" s="1"/>
  <c r="G3388" i="4"/>
  <c r="H3388" i="4" s="1"/>
  <c r="N3388" i="4" s="1"/>
  <c r="H2846" i="4"/>
  <c r="N2846" i="4" s="1"/>
  <c r="G3305" i="4"/>
  <c r="H3305" i="4" s="1"/>
  <c r="N3305" i="4" s="1"/>
  <c r="H2817" i="4"/>
  <c r="N2817" i="4" s="1"/>
  <c r="F3276" i="4"/>
  <c r="H3276" i="4" s="1"/>
  <c r="N3276" i="4" s="1"/>
  <c r="H2952" i="4"/>
  <c r="N2952" i="4" s="1"/>
  <c r="F3411" i="4"/>
  <c r="H3411" i="4" s="1"/>
  <c r="N3411" i="4" s="1"/>
  <c r="H2898" i="4"/>
  <c r="N2898" i="4" s="1"/>
  <c r="F3357" i="4"/>
  <c r="H3357" i="4" s="1"/>
  <c r="N3357" i="4" s="1"/>
  <c r="H2917" i="4"/>
  <c r="N2917" i="4" s="1"/>
  <c r="F3376" i="4"/>
  <c r="H3376" i="4" s="1"/>
  <c r="N3376" i="4" s="1"/>
  <c r="H2906" i="4"/>
  <c r="N2906" i="4" s="1"/>
  <c r="F3365" i="4"/>
  <c r="H3365" i="4" s="1"/>
  <c r="N3365" i="4" s="1"/>
  <c r="H2785" i="4"/>
  <c r="N2785" i="4" s="1"/>
  <c r="F3244" i="4"/>
  <c r="H3244" i="4" s="1"/>
  <c r="N3244" i="4" s="1"/>
  <c r="H2418" i="4"/>
  <c r="N2418" i="4" s="1"/>
  <c r="G2877" i="4"/>
  <c r="H2540" i="4"/>
  <c r="N2540" i="4" s="1"/>
  <c r="G2999" i="4"/>
  <c r="H2420" i="4"/>
  <c r="N2420" i="4" s="1"/>
  <c r="G2879" i="4"/>
  <c r="H2310" i="4"/>
  <c r="N2310" i="4" s="1"/>
  <c r="F2769" i="4"/>
  <c r="H2486" i="4"/>
  <c r="N2486" i="4" s="1"/>
  <c r="G2945" i="4"/>
  <c r="H2483" i="4"/>
  <c r="N2483" i="4" s="1"/>
  <c r="F2942" i="4"/>
  <c r="H2438" i="4"/>
  <c r="N2438" i="4" s="1"/>
  <c r="G2897" i="4"/>
  <c r="H2479" i="4"/>
  <c r="N2479" i="4" s="1"/>
  <c r="F2938" i="4"/>
  <c r="H2597" i="4"/>
  <c r="N2597" i="4" s="1"/>
  <c r="F3056" i="4"/>
  <c r="H2482" i="4"/>
  <c r="N2482" i="4" s="1"/>
  <c r="F2941" i="4"/>
  <c r="H2355" i="4"/>
  <c r="N2355" i="4" s="1"/>
  <c r="G2814" i="4"/>
  <c r="H2508" i="4"/>
  <c r="N2508" i="4" s="1"/>
  <c r="F2967" i="4"/>
  <c r="H2452" i="4"/>
  <c r="N2452" i="4" s="1"/>
  <c r="G2911" i="4"/>
  <c r="H2329" i="4"/>
  <c r="N2329" i="4" s="1"/>
  <c r="G2788" i="4"/>
  <c r="H2394" i="4"/>
  <c r="N2394" i="4" s="1"/>
  <c r="F2853" i="4"/>
  <c r="H2488" i="4"/>
  <c r="N2488" i="4" s="1"/>
  <c r="G2947" i="4"/>
  <c r="H2542" i="4"/>
  <c r="N2542" i="4" s="1"/>
  <c r="G3001" i="4"/>
  <c r="H2372" i="4"/>
  <c r="N2372" i="4" s="1"/>
  <c r="G2831" i="4"/>
  <c r="H2337" i="4"/>
  <c r="N2337" i="4" s="1"/>
  <c r="F2796" i="4"/>
  <c r="H2472" i="4"/>
  <c r="N2472" i="4" s="1"/>
  <c r="G2931" i="4"/>
  <c r="H2484" i="4"/>
  <c r="N2484" i="4" s="1"/>
  <c r="G2943" i="4"/>
  <c r="H2317" i="4"/>
  <c r="N2317" i="4" s="1"/>
  <c r="G2776" i="4"/>
  <c r="G3235" i="4" s="1"/>
  <c r="N2764" i="4"/>
  <c r="H2564" i="4"/>
  <c r="N2564" i="4" s="1"/>
  <c r="G3023" i="4"/>
  <c r="H2432" i="4"/>
  <c r="N2432" i="4" s="1"/>
  <c r="G2891" i="4"/>
  <c r="H2360" i="4"/>
  <c r="N2360" i="4" s="1"/>
  <c r="G2819" i="4"/>
  <c r="H2362" i="4"/>
  <c r="N2362" i="4" s="1"/>
  <c r="G2821" i="4"/>
  <c r="H2406" i="4"/>
  <c r="N2406" i="4" s="1"/>
  <c r="G2865" i="4"/>
  <c r="H2498" i="4"/>
  <c r="N2498" i="4" s="1"/>
  <c r="G2957" i="4"/>
  <c r="H2587" i="4"/>
  <c r="N2587" i="4" s="1"/>
  <c r="G3046" i="4"/>
  <c r="H2334" i="4"/>
  <c r="N2334" i="4" s="1"/>
  <c r="F2793" i="4"/>
  <c r="H2366" i="4"/>
  <c r="N2366" i="4" s="1"/>
  <c r="G2825" i="4"/>
  <c r="H2374" i="4"/>
  <c r="N2374" i="4" s="1"/>
  <c r="G2833" i="4"/>
  <c r="H2436" i="4"/>
  <c r="N2436" i="4" s="1"/>
  <c r="F2895" i="4"/>
  <c r="H2506" i="4"/>
  <c r="N2506" i="4" s="1"/>
  <c r="G2965" i="4"/>
  <c r="H2376" i="4"/>
  <c r="N2376" i="4" s="1"/>
  <c r="G2835" i="4"/>
  <c r="H2512" i="4"/>
  <c r="N2512" i="4" s="1"/>
  <c r="F2971" i="4"/>
  <c r="H2380" i="4"/>
  <c r="N2380" i="4" s="1"/>
  <c r="G2839" i="4"/>
  <c r="H2527" i="4"/>
  <c r="N2527" i="4" s="1"/>
  <c r="G2986" i="4"/>
  <c r="H2379" i="4"/>
  <c r="N2379" i="4" s="1"/>
  <c r="G2838" i="4"/>
  <c r="H2536" i="4"/>
  <c r="N2536" i="4" s="1"/>
  <c r="F2995" i="4"/>
  <c r="H2378" i="4"/>
  <c r="N2378" i="4" s="1"/>
  <c r="G2837" i="4"/>
  <c r="H2341" i="4"/>
  <c r="N2341" i="4" s="1"/>
  <c r="G2800" i="4"/>
  <c r="H2450" i="4"/>
  <c r="N2450" i="4" s="1"/>
  <c r="G2909" i="4"/>
  <c r="H2448" i="4"/>
  <c r="N2448" i="4" s="1"/>
  <c r="F2907" i="4"/>
  <c r="H2367" i="4"/>
  <c r="N2367" i="4" s="1"/>
  <c r="G2826" i="4"/>
  <c r="H2529" i="4"/>
  <c r="N2529" i="4" s="1"/>
  <c r="G2988" i="4"/>
  <c r="H2507" i="4"/>
  <c r="N2507" i="4" s="1"/>
  <c r="F2966" i="4"/>
  <c r="H2390" i="4"/>
  <c r="N2390" i="4" s="1"/>
  <c r="G2849" i="4"/>
  <c r="H2338" i="4"/>
  <c r="N2338" i="4" s="1"/>
  <c r="F2797" i="4"/>
  <c r="H2453" i="4"/>
  <c r="N2453" i="4" s="1"/>
  <c r="F2912" i="4"/>
  <c r="H2396" i="4"/>
  <c r="N2396" i="4" s="1"/>
  <c r="G2855" i="4"/>
  <c r="H2381" i="4"/>
  <c r="N2381" i="4" s="1"/>
  <c r="F2840" i="4"/>
  <c r="H2467" i="4"/>
  <c r="N2467" i="4" s="1"/>
  <c r="F2926" i="4"/>
  <c r="H2460" i="4"/>
  <c r="N2460" i="4" s="1"/>
  <c r="G2919" i="4"/>
  <c r="H2426" i="4"/>
  <c r="N2426" i="4" s="1"/>
  <c r="G2885" i="4"/>
  <c r="H2414" i="4"/>
  <c r="N2414" i="4" s="1"/>
  <c r="G2873" i="4"/>
  <c r="H2308" i="4"/>
  <c r="N2308" i="4" s="1"/>
  <c r="F2767" i="4"/>
  <c r="F3226" i="4" s="1"/>
  <c r="H2346" i="4"/>
  <c r="N2346" i="4" s="1"/>
  <c r="F2805" i="4"/>
  <c r="H2407" i="4"/>
  <c r="N2407" i="4" s="1"/>
  <c r="F2866" i="4"/>
  <c r="H2348" i="4"/>
  <c r="N2348" i="4" s="1"/>
  <c r="F2807" i="4"/>
  <c r="H2500" i="4"/>
  <c r="N2500" i="4" s="1"/>
  <c r="G2959" i="4"/>
  <c r="H2440" i="4"/>
  <c r="N2440" i="4" s="1"/>
  <c r="G2899" i="4"/>
  <c r="H2392" i="4"/>
  <c r="N2392" i="4" s="1"/>
  <c r="G2851" i="4"/>
  <c r="H2416" i="4"/>
  <c r="N2416" i="4" s="1"/>
  <c r="G2875" i="4"/>
  <c r="H2410" i="4"/>
  <c r="N2410" i="4" s="1"/>
  <c r="F2869" i="4"/>
  <c r="H2459" i="4"/>
  <c r="N2459" i="4" s="1"/>
  <c r="F2918" i="4"/>
  <c r="H2422" i="4"/>
  <c r="N2422" i="4" s="1"/>
  <c r="G2881" i="4"/>
  <c r="H2434" i="4"/>
  <c r="N2434" i="4" s="1"/>
  <c r="G2893" i="4"/>
  <c r="H1945" i="4"/>
  <c r="N1945" i="4" s="1"/>
  <c r="F2404" i="4"/>
  <c r="N2305" i="4"/>
  <c r="G2759" i="4"/>
  <c r="H1923" i="4"/>
  <c r="N1923" i="4" s="1"/>
  <c r="F2382" i="4"/>
  <c r="F2300" i="4"/>
  <c r="C1666" i="4"/>
  <c r="C2125" i="4" s="1"/>
  <c r="C2584" i="4" s="1"/>
  <c r="C3043" i="4" s="1"/>
  <c r="C3502" i="4" s="1"/>
  <c r="N1841" i="4"/>
  <c r="C1669" i="4"/>
  <c r="C2128" i="4" s="1"/>
  <c r="C2587" i="4" s="1"/>
  <c r="C3046" i="4" s="1"/>
  <c r="C3505" i="4" s="1"/>
  <c r="H1841" i="4"/>
  <c r="C1211" i="4"/>
  <c r="C753" i="4"/>
  <c r="H3235" i="4" l="1"/>
  <c r="N3235" i="4" s="1"/>
  <c r="H2947" i="4"/>
  <c r="N2947" i="4" s="1"/>
  <c r="G3406" i="4"/>
  <c r="H3406" i="4" s="1"/>
  <c r="N3406" i="4" s="1"/>
  <c r="H2897" i="4"/>
  <c r="N2897" i="4" s="1"/>
  <c r="G3356" i="4"/>
  <c r="H3356" i="4" s="1"/>
  <c r="N3356" i="4" s="1"/>
  <c r="H2851" i="4"/>
  <c r="N2851" i="4" s="1"/>
  <c r="G3310" i="4"/>
  <c r="H3310" i="4" s="1"/>
  <c r="N3310" i="4" s="1"/>
  <c r="H2807" i="4"/>
  <c r="N2807" i="4" s="1"/>
  <c r="F3266" i="4"/>
  <c r="H3266" i="4" s="1"/>
  <c r="N3266" i="4" s="1"/>
  <c r="H2919" i="4"/>
  <c r="N2919" i="4" s="1"/>
  <c r="G3378" i="4"/>
  <c r="H3378" i="4" s="1"/>
  <c r="N3378" i="4" s="1"/>
  <c r="H2826" i="4"/>
  <c r="N2826" i="4" s="1"/>
  <c r="G3285" i="4"/>
  <c r="H3285" i="4" s="1"/>
  <c r="N3285" i="4" s="1"/>
  <c r="H2800" i="4"/>
  <c r="N2800" i="4" s="1"/>
  <c r="G3259" i="4"/>
  <c r="H3259" i="4" s="1"/>
  <c r="N3259" i="4" s="1"/>
  <c r="H2971" i="4"/>
  <c r="N2971" i="4" s="1"/>
  <c r="F3430" i="4"/>
  <c r="H3430" i="4" s="1"/>
  <c r="N3430" i="4" s="1"/>
  <c r="H2793" i="4"/>
  <c r="N2793" i="4" s="1"/>
  <c r="F3252" i="4"/>
  <c r="H3252" i="4" s="1"/>
  <c r="N3252" i="4" s="1"/>
  <c r="H2891" i="4"/>
  <c r="N2891" i="4" s="1"/>
  <c r="G3350" i="4"/>
  <c r="H3350" i="4" s="1"/>
  <c r="N3350" i="4" s="1"/>
  <c r="H2941" i="4"/>
  <c r="N2941" i="4" s="1"/>
  <c r="F3400" i="4"/>
  <c r="H3400" i="4" s="1"/>
  <c r="N3400" i="4" s="1"/>
  <c r="H2769" i="4"/>
  <c r="N2769" i="4" s="1"/>
  <c r="F3228" i="4"/>
  <c r="H3228" i="4" s="1"/>
  <c r="N3228" i="4" s="1"/>
  <c r="H2943" i="4"/>
  <c r="N2943" i="4" s="1"/>
  <c r="G3402" i="4"/>
  <c r="H3402" i="4" s="1"/>
  <c r="N3402" i="4" s="1"/>
  <c r="H2831" i="4"/>
  <c r="N2831" i="4" s="1"/>
  <c r="G3290" i="4"/>
  <c r="H3290" i="4" s="1"/>
  <c r="N3290" i="4" s="1"/>
  <c r="H2853" i="4"/>
  <c r="N2853" i="4" s="1"/>
  <c r="F3312" i="4"/>
  <c r="H3312" i="4" s="1"/>
  <c r="N3312" i="4" s="1"/>
  <c r="H2967" i="4"/>
  <c r="N2967" i="4" s="1"/>
  <c r="F3426" i="4"/>
  <c r="H3426" i="4" s="1"/>
  <c r="N3426" i="4" s="1"/>
  <c r="H3056" i="4"/>
  <c r="N3056" i="4" s="1"/>
  <c r="F3515" i="4"/>
  <c r="H3515" i="4" s="1"/>
  <c r="N3515" i="4" s="1"/>
  <c r="H2942" i="4"/>
  <c r="N2942" i="4" s="1"/>
  <c r="F3401" i="4"/>
  <c r="H3401" i="4" s="1"/>
  <c r="N3401" i="4" s="1"/>
  <c r="H2879" i="4"/>
  <c r="N2879" i="4" s="1"/>
  <c r="G3338" i="4"/>
  <c r="H3338" i="4" s="1"/>
  <c r="N3338" i="4" s="1"/>
  <c r="H2796" i="4"/>
  <c r="N2796" i="4" s="1"/>
  <c r="F3255" i="4"/>
  <c r="H3255" i="4" s="1"/>
  <c r="N3255" i="4" s="1"/>
  <c r="H2911" i="4"/>
  <c r="N2911" i="4" s="1"/>
  <c r="G3370" i="4"/>
  <c r="H3370" i="4" s="1"/>
  <c r="N3370" i="4" s="1"/>
  <c r="H2877" i="4"/>
  <c r="N2877" i="4" s="1"/>
  <c r="G3336" i="4"/>
  <c r="H3336" i="4" s="1"/>
  <c r="N3336" i="4" s="1"/>
  <c r="H2918" i="4"/>
  <c r="N2918" i="4" s="1"/>
  <c r="F3377" i="4"/>
  <c r="H3377" i="4" s="1"/>
  <c r="N3377" i="4" s="1"/>
  <c r="H3226" i="4"/>
  <c r="H2855" i="4"/>
  <c r="N2855" i="4" s="1"/>
  <c r="G3314" i="4"/>
  <c r="H3314" i="4" s="1"/>
  <c r="N3314" i="4" s="1"/>
  <c r="H2849" i="4"/>
  <c r="N2849" i="4" s="1"/>
  <c r="G3308" i="4"/>
  <c r="H3308" i="4" s="1"/>
  <c r="N3308" i="4" s="1"/>
  <c r="H2838" i="4"/>
  <c r="N2838" i="4" s="1"/>
  <c r="G3297" i="4"/>
  <c r="H3297" i="4" s="1"/>
  <c r="N3297" i="4" s="1"/>
  <c r="H2895" i="4"/>
  <c r="N2895" i="4" s="1"/>
  <c r="F3354" i="4"/>
  <c r="H3354" i="4" s="1"/>
  <c r="N3354" i="4" s="1"/>
  <c r="H2865" i="4"/>
  <c r="N2865" i="4" s="1"/>
  <c r="G3324" i="4"/>
  <c r="H3324" i="4" s="1"/>
  <c r="N3324" i="4" s="1"/>
  <c r="H2893" i="4"/>
  <c r="N2893" i="4" s="1"/>
  <c r="G3352" i="4"/>
  <c r="H3352" i="4" s="1"/>
  <c r="N3352" i="4" s="1"/>
  <c r="H2869" i="4"/>
  <c r="N2869" i="4" s="1"/>
  <c r="F3328" i="4"/>
  <c r="H3328" i="4" s="1"/>
  <c r="N3328" i="4" s="1"/>
  <c r="H2899" i="4"/>
  <c r="N2899" i="4" s="1"/>
  <c r="G3358" i="4"/>
  <c r="H3358" i="4" s="1"/>
  <c r="N3358" i="4" s="1"/>
  <c r="H2866" i="4"/>
  <c r="N2866" i="4" s="1"/>
  <c r="F3325" i="4"/>
  <c r="H3325" i="4" s="1"/>
  <c r="N3325" i="4" s="1"/>
  <c r="H2873" i="4"/>
  <c r="N2873" i="4" s="1"/>
  <c r="G3332" i="4"/>
  <c r="H3332" i="4" s="1"/>
  <c r="N3332" i="4" s="1"/>
  <c r="H2926" i="4"/>
  <c r="N2926" i="4" s="1"/>
  <c r="F3385" i="4"/>
  <c r="H3385" i="4" s="1"/>
  <c r="N3385" i="4" s="1"/>
  <c r="H2912" i="4"/>
  <c r="N2912" i="4" s="1"/>
  <c r="F3371" i="4"/>
  <c r="H3371" i="4" s="1"/>
  <c r="N3371" i="4" s="1"/>
  <c r="H2966" i="4"/>
  <c r="N2966" i="4" s="1"/>
  <c r="F3425" i="4"/>
  <c r="H3425" i="4" s="1"/>
  <c r="N3425" i="4" s="1"/>
  <c r="H2907" i="4"/>
  <c r="N2907" i="4" s="1"/>
  <c r="F3366" i="4"/>
  <c r="H3366" i="4" s="1"/>
  <c r="N3366" i="4" s="1"/>
  <c r="H2837" i="4"/>
  <c r="N2837" i="4" s="1"/>
  <c r="G3296" i="4"/>
  <c r="H3296" i="4" s="1"/>
  <c r="N3296" i="4" s="1"/>
  <c r="H2986" i="4"/>
  <c r="N2986" i="4" s="1"/>
  <c r="G3445" i="4"/>
  <c r="H3445" i="4" s="1"/>
  <c r="N3445" i="4" s="1"/>
  <c r="H2835" i="4"/>
  <c r="N2835" i="4" s="1"/>
  <c r="G3294" i="4"/>
  <c r="H3294" i="4" s="1"/>
  <c r="N3294" i="4" s="1"/>
  <c r="H2833" i="4"/>
  <c r="N2833" i="4" s="1"/>
  <c r="G3292" i="4"/>
  <c r="H3292" i="4" s="1"/>
  <c r="N3292" i="4" s="1"/>
  <c r="H3046" i="4"/>
  <c r="N3046" i="4" s="1"/>
  <c r="G3505" i="4"/>
  <c r="H3505" i="4" s="1"/>
  <c r="N3505" i="4" s="1"/>
  <c r="H2821" i="4"/>
  <c r="N2821" i="4" s="1"/>
  <c r="G3280" i="4"/>
  <c r="H3280" i="4" s="1"/>
  <c r="N3280" i="4" s="1"/>
  <c r="H3023" i="4"/>
  <c r="N3023" i="4" s="1"/>
  <c r="G3482" i="4"/>
  <c r="H3482" i="4" s="1"/>
  <c r="N3482" i="4" s="1"/>
  <c r="H2931" i="4"/>
  <c r="N2931" i="4" s="1"/>
  <c r="G3390" i="4"/>
  <c r="H3390" i="4" s="1"/>
  <c r="N3390" i="4" s="1"/>
  <c r="H3001" i="4"/>
  <c r="N3001" i="4" s="1"/>
  <c r="G3460" i="4"/>
  <c r="H3460" i="4" s="1"/>
  <c r="N3460" i="4" s="1"/>
  <c r="H2788" i="4"/>
  <c r="N2788" i="4" s="1"/>
  <c r="G3247" i="4"/>
  <c r="H3247" i="4" s="1"/>
  <c r="N3247" i="4" s="1"/>
  <c r="H2814" i="4"/>
  <c r="N2814" i="4" s="1"/>
  <c r="G3273" i="4"/>
  <c r="H3273" i="4" s="1"/>
  <c r="N3273" i="4" s="1"/>
  <c r="H2938" i="4"/>
  <c r="N2938" i="4" s="1"/>
  <c r="F3397" i="4"/>
  <c r="H3397" i="4" s="1"/>
  <c r="N3397" i="4" s="1"/>
  <c r="H2945" i="4"/>
  <c r="N2945" i="4" s="1"/>
  <c r="G3404" i="4"/>
  <c r="H3404" i="4" s="1"/>
  <c r="N3404" i="4" s="1"/>
  <c r="H2999" i="4"/>
  <c r="N2999" i="4" s="1"/>
  <c r="G3458" i="4"/>
  <c r="H3458" i="4" s="1"/>
  <c r="N3458" i="4" s="1"/>
  <c r="H2881" i="4"/>
  <c r="N2881" i="4" s="1"/>
  <c r="G3340" i="4"/>
  <c r="H3340" i="4" s="1"/>
  <c r="N3340" i="4" s="1"/>
  <c r="H2875" i="4"/>
  <c r="N2875" i="4" s="1"/>
  <c r="G3334" i="4"/>
  <c r="H3334" i="4" s="1"/>
  <c r="N3334" i="4" s="1"/>
  <c r="H2959" i="4"/>
  <c r="N2959" i="4" s="1"/>
  <c r="G3418" i="4"/>
  <c r="H3418" i="4" s="1"/>
  <c r="N3418" i="4" s="1"/>
  <c r="H2805" i="4"/>
  <c r="N2805" i="4" s="1"/>
  <c r="F3264" i="4"/>
  <c r="H3264" i="4" s="1"/>
  <c r="N3264" i="4" s="1"/>
  <c r="H2885" i="4"/>
  <c r="N2885" i="4" s="1"/>
  <c r="G3344" i="4"/>
  <c r="H3344" i="4" s="1"/>
  <c r="N3344" i="4" s="1"/>
  <c r="H2840" i="4"/>
  <c r="N2840" i="4" s="1"/>
  <c r="F3299" i="4"/>
  <c r="H3299" i="4" s="1"/>
  <c r="N3299" i="4" s="1"/>
  <c r="H2797" i="4"/>
  <c r="N2797" i="4" s="1"/>
  <c r="F3256" i="4"/>
  <c r="H3256" i="4" s="1"/>
  <c r="N3256" i="4" s="1"/>
  <c r="H2988" i="4"/>
  <c r="N2988" i="4" s="1"/>
  <c r="G3447" i="4"/>
  <c r="H3447" i="4" s="1"/>
  <c r="N3447" i="4" s="1"/>
  <c r="H2909" i="4"/>
  <c r="N2909" i="4" s="1"/>
  <c r="G3368" i="4"/>
  <c r="H3368" i="4" s="1"/>
  <c r="N3368" i="4" s="1"/>
  <c r="H2995" i="4"/>
  <c r="N2995" i="4" s="1"/>
  <c r="F3454" i="4"/>
  <c r="H3454" i="4" s="1"/>
  <c r="N3454" i="4" s="1"/>
  <c r="H2839" i="4"/>
  <c r="N2839" i="4" s="1"/>
  <c r="G3298" i="4"/>
  <c r="H3298" i="4" s="1"/>
  <c r="N3298" i="4" s="1"/>
  <c r="H2965" i="4"/>
  <c r="N2965" i="4" s="1"/>
  <c r="G3424" i="4"/>
  <c r="H3424" i="4" s="1"/>
  <c r="N3424" i="4" s="1"/>
  <c r="H2825" i="4"/>
  <c r="N2825" i="4" s="1"/>
  <c r="G3284" i="4"/>
  <c r="H3284" i="4" s="1"/>
  <c r="N3284" i="4" s="1"/>
  <c r="H2957" i="4"/>
  <c r="N2957" i="4" s="1"/>
  <c r="G3416" i="4"/>
  <c r="H3416" i="4" s="1"/>
  <c r="N3416" i="4" s="1"/>
  <c r="H2819" i="4"/>
  <c r="N2819" i="4" s="1"/>
  <c r="G3278" i="4"/>
  <c r="H3278" i="4" s="1"/>
  <c r="N3278" i="4" s="1"/>
  <c r="H2382" i="4"/>
  <c r="N2382" i="4" s="1"/>
  <c r="F2841" i="4"/>
  <c r="H2404" i="4"/>
  <c r="N2404" i="4" s="1"/>
  <c r="F2863" i="4"/>
  <c r="H2767" i="4"/>
  <c r="H2776" i="4"/>
  <c r="N2776" i="4" s="1"/>
  <c r="G3218" i="4"/>
  <c r="F2759" i="4"/>
  <c r="N2300" i="4"/>
  <c r="H2300" i="4"/>
  <c r="C1670" i="4"/>
  <c r="C2129" i="4" s="1"/>
  <c r="C2588" i="4" s="1"/>
  <c r="C3047" i="4" s="1"/>
  <c r="C3506" i="4" s="1"/>
  <c r="C1212" i="4"/>
  <c r="C754" i="4"/>
  <c r="N2759" i="4" l="1"/>
  <c r="H2759" i="4"/>
  <c r="H2863" i="4"/>
  <c r="N2863" i="4" s="1"/>
  <c r="F3322" i="4"/>
  <c r="H3322" i="4" s="1"/>
  <c r="N3322" i="4" s="1"/>
  <c r="N3226" i="4"/>
  <c r="G3677" i="4"/>
  <c r="H2841" i="4"/>
  <c r="N2841" i="4" s="1"/>
  <c r="F3300" i="4"/>
  <c r="H3300" i="4" s="1"/>
  <c r="N3300" i="4" s="1"/>
  <c r="N2767" i="4"/>
  <c r="F3218" i="4"/>
  <c r="C1671" i="4"/>
  <c r="C2130" i="4" s="1"/>
  <c r="C2589" i="4" s="1"/>
  <c r="C3048" i="4" s="1"/>
  <c r="C3507" i="4" s="1"/>
  <c r="C1213" i="4"/>
  <c r="E727" i="4"/>
  <c r="E726" i="4"/>
  <c r="E725" i="4"/>
  <c r="F3677" i="4" l="1"/>
  <c r="N3218" i="4"/>
  <c r="H3677" i="4"/>
  <c r="H3218" i="4"/>
  <c r="N3677" i="4"/>
  <c r="C1672" i="4"/>
  <c r="C2131" i="4" s="1"/>
  <c r="C2590" i="4" s="1"/>
  <c r="C3049" i="4" s="1"/>
  <c r="C3508" i="4" s="1"/>
  <c r="E1186" i="4"/>
  <c r="E1184" i="4"/>
  <c r="E1185" i="4"/>
  <c r="AP464" i="3"/>
  <c r="H11" i="1" s="1"/>
  <c r="AQ464" i="3"/>
  <c r="M11" i="1" s="1"/>
  <c r="H255" i="3"/>
  <c r="G262" i="3"/>
  <c r="D263" i="3"/>
  <c r="E263" i="3"/>
  <c r="E264" i="3" s="1"/>
  <c r="F263" i="3"/>
  <c r="M13" i="1" l="1"/>
  <c r="N11" i="1"/>
  <c r="N13" i="1" s="1"/>
  <c r="O1184" i="4"/>
  <c r="P1184" i="4" s="1"/>
  <c r="E1643" i="4"/>
  <c r="O1186" i="4"/>
  <c r="P1186" i="4" s="1"/>
  <c r="E1645" i="4"/>
  <c r="O1185" i="4"/>
  <c r="P1185" i="4" s="1"/>
  <c r="E1644" i="4"/>
  <c r="E724" i="4"/>
  <c r="E255" i="4"/>
  <c r="E714" i="4" s="1"/>
  <c r="C263" i="4"/>
  <c r="C722" i="4" s="1"/>
  <c r="D22" i="2"/>
  <c r="D263" i="4"/>
  <c r="D722" i="4" s="1"/>
  <c r="E22" i="2"/>
  <c r="G22" i="2" s="1"/>
  <c r="F264" i="3"/>
  <c r="D264" i="3"/>
  <c r="H262" i="3"/>
  <c r="E262" i="4" s="1"/>
  <c r="E721" i="4" s="1"/>
  <c r="E2102" i="4" l="1"/>
  <c r="E2561" i="4" s="1"/>
  <c r="E3020" i="4" s="1"/>
  <c r="E3479" i="4" s="1"/>
  <c r="O1643" i="4"/>
  <c r="P1643" i="4" s="1"/>
  <c r="E2103" i="4"/>
  <c r="E2562" i="4" s="1"/>
  <c r="E3021" i="4" s="1"/>
  <c r="E3480" i="4" s="1"/>
  <c r="O1644" i="4"/>
  <c r="P1644" i="4" s="1"/>
  <c r="E2104" i="4"/>
  <c r="E2563" i="4" s="1"/>
  <c r="E3022" i="4" s="1"/>
  <c r="E3481" i="4" s="1"/>
  <c r="O1645" i="4"/>
  <c r="P1645" i="4" s="1"/>
  <c r="D1181" i="4"/>
  <c r="D1640" i="4" s="1"/>
  <c r="D2099" i="4" s="1"/>
  <c r="D2558" i="4" s="1"/>
  <c r="D3017" i="4" s="1"/>
  <c r="D3476" i="4" s="1"/>
  <c r="C1181" i="4"/>
  <c r="C1640" i="4" s="1"/>
  <c r="C2099" i="4" s="1"/>
  <c r="C2558" i="4" s="1"/>
  <c r="C3017" i="4" s="1"/>
  <c r="C3476" i="4" s="1"/>
  <c r="E1173" i="4"/>
  <c r="E1632" i="4" s="1"/>
  <c r="E2091" i="4" s="1"/>
  <c r="E2550" i="4" s="1"/>
  <c r="E3009" i="4" s="1"/>
  <c r="E3468" i="4" s="1"/>
  <c r="E1180" i="4"/>
  <c r="E1639" i="4" s="1"/>
  <c r="E2098" i="4" s="1"/>
  <c r="E2557" i="4" s="1"/>
  <c r="E3016" i="4" s="1"/>
  <c r="E3475" i="4" s="1"/>
  <c r="E1183" i="4"/>
  <c r="E1642" i="4" s="1"/>
  <c r="E2101" i="4" s="1"/>
  <c r="E2560" i="4" s="1"/>
  <c r="E3019" i="4" s="1"/>
  <c r="E3478" i="4" s="1"/>
  <c r="C264" i="4"/>
  <c r="C723" i="4" s="1"/>
  <c r="D23" i="2"/>
  <c r="D264" i="4"/>
  <c r="D723" i="4" s="1"/>
  <c r="E23" i="2"/>
  <c r="G23" i="2" s="1"/>
  <c r="C1182" i="4" l="1"/>
  <c r="C1641" i="4" s="1"/>
  <c r="C2100" i="4" s="1"/>
  <c r="C2559" i="4" s="1"/>
  <c r="C3018" i="4" s="1"/>
  <c r="C3477" i="4" s="1"/>
  <c r="D1182" i="4"/>
  <c r="D1641" i="4" s="1"/>
  <c r="D2100" i="4" s="1"/>
  <c r="D2559" i="4" s="1"/>
  <c r="D3018" i="4" s="1"/>
  <c r="D3477" i="4" s="1"/>
  <c r="I12" i="1"/>
  <c r="G13" i="1"/>
  <c r="J13" i="1"/>
  <c r="K13" i="1"/>
  <c r="L13" i="1"/>
  <c r="H13" i="1"/>
  <c r="E13" i="1"/>
  <c r="I10" i="1"/>
  <c r="I11" i="1" l="1"/>
  <c r="I13" i="1" s="1"/>
  <c r="B923" i="4" l="1"/>
  <c r="B467" i="4"/>
  <c r="M923" i="4"/>
  <c r="B1382" i="4" l="1"/>
  <c r="B926" i="4"/>
  <c r="B1385" i="4" s="1"/>
  <c r="B1844" i="4" s="1"/>
  <c r="B2303" i="4" s="1"/>
  <c r="B2762" i="4" s="1"/>
  <c r="B3221" i="4" s="1"/>
  <c r="B1841" i="4" l="1"/>
  <c r="B2300" i="4" s="1"/>
  <c r="B2759" i="4" s="1"/>
  <c r="F12" i="1"/>
  <c r="F10" i="1"/>
  <c r="D13" i="1"/>
  <c r="F11" i="1" l="1"/>
  <c r="F13" i="1" s="1"/>
  <c r="A468" i="4" l="1"/>
  <c r="C468" i="4"/>
  <c r="B468" i="4"/>
  <c r="B927" i="4" l="1"/>
  <c r="B1386" i="4" s="1"/>
  <c r="B1845" i="4" s="1"/>
  <c r="B2304" i="4" s="1"/>
  <c r="B2763" i="4" s="1"/>
  <c r="B3222" i="4" s="1"/>
  <c r="C927" i="4"/>
  <c r="C1386" i="4" s="1"/>
  <c r="C1845" i="4" s="1"/>
  <c r="C2304" i="4" s="1"/>
  <c r="C2763" i="4" s="1"/>
  <c r="C3222" i="4" s="1"/>
  <c r="A927" i="4"/>
  <c r="A1386" i="4" s="1"/>
  <c r="A1845" i="4" s="1"/>
  <c r="A2304" i="4" s="1"/>
  <c r="A2763" i="4" s="1"/>
  <c r="A3222" i="4" s="1"/>
  <c r="F923" i="4"/>
  <c r="G923" i="4" l="1"/>
  <c r="H923" i="4"/>
  <c r="N923" i="4" l="1"/>
  <c r="B11" i="1" l="1"/>
  <c r="B12" i="1" s="1"/>
  <c r="B13" i="1" s="1"/>
  <c r="AS464" i="3" l="1"/>
  <c r="P11" i="1" s="1"/>
  <c r="P13" i="1" s="1"/>
  <c r="AT464" i="3" l="1"/>
  <c r="Q11" i="1" s="1"/>
  <c r="Q13" i="1" s="1"/>
</calcChain>
</file>

<file path=xl/comments1.xml><?xml version="1.0" encoding="utf-8"?>
<comments xmlns="http://schemas.openxmlformats.org/spreadsheetml/2006/main">
  <authors>
    <author>HP</author>
  </authors>
  <commentList>
    <comment ref="M4" authorId="0" shapeId="0">
      <text>
        <r>
          <rPr>
            <b/>
            <sz val="9"/>
            <color indexed="81"/>
            <rFont val="Tahoma"/>
            <family val="2"/>
          </rPr>
          <t xml:space="preserve">SSP-RCD
</t>
        </r>
        <r>
          <rPr>
            <sz val="9"/>
            <color indexed="81"/>
            <rFont val="Tahoma"/>
            <family val="2"/>
          </rPr>
          <t>As per the implementation plan submitted in the DPR/ Approved by MERC</t>
        </r>
      </text>
    </comment>
  </commentList>
</comments>
</file>

<file path=xl/sharedStrings.xml><?xml version="1.0" encoding="utf-8"?>
<sst xmlns="http://schemas.openxmlformats.org/spreadsheetml/2006/main" count="1227" uniqueCount="676">
  <si>
    <t>MTR Petition Formats - Generation</t>
  </si>
  <si>
    <t>Form 4:  Summary of Capital Expenditure and Capitalisation</t>
  </si>
  <si>
    <t>(Rs. Crore)</t>
  </si>
  <si>
    <t>Sr. No.</t>
  </si>
  <si>
    <t>Particulars</t>
  </si>
  <si>
    <t>FY 2019-20</t>
  </si>
  <si>
    <t>FY 2020-21</t>
  </si>
  <si>
    <t>FY 2021-22</t>
  </si>
  <si>
    <t>FY 2022-23</t>
  </si>
  <si>
    <t>FY 2023-24</t>
  </si>
  <si>
    <t>FY 2024-25</t>
  </si>
  <si>
    <t>Remarks</t>
  </si>
  <si>
    <t>April-March      (Audited )</t>
  </si>
  <si>
    <t>True-Up requirement</t>
  </si>
  <si>
    <t>Apr-Sep
(Estimated)</t>
  </si>
  <si>
    <t>Oct-Mar          (Projected)</t>
  </si>
  <si>
    <t>April - March (Projected)</t>
  </si>
  <si>
    <t>Provisional True-Up requirement</t>
  </si>
  <si>
    <t>(a)</t>
  </si>
  <si>
    <t>(b)</t>
  </si>
  <si>
    <t>(c) = (b) - (a)</t>
  </si>
  <si>
    <t>(d)</t>
  </si>
  <si>
    <t>(e)</t>
  </si>
  <si>
    <t>(f) = (e) - (d)</t>
  </si>
  <si>
    <t>(g)</t>
  </si>
  <si>
    <t>(h)</t>
  </si>
  <si>
    <t>Capital Expenditure</t>
  </si>
  <si>
    <t>Capitalisation</t>
  </si>
  <si>
    <t>IDC</t>
  </si>
  <si>
    <t>Capitalisation + IDC</t>
  </si>
  <si>
    <t>Detailed Justification shall be provided for variation in approved capital expenditure and capitalisation vis-a-vis actual capital expenditure and capitalisation</t>
  </si>
  <si>
    <t>Project Details</t>
  </si>
  <si>
    <t>Project Code</t>
  </si>
  <si>
    <t>Project Title</t>
  </si>
  <si>
    <t>MERC Approval No.</t>
  </si>
  <si>
    <t>MERC Approval Date</t>
  </si>
  <si>
    <t>Project Purpose</t>
  </si>
  <si>
    <t>Project Start Date</t>
  </si>
  <si>
    <t>Project Completion date 
(Scheduled)</t>
  </si>
  <si>
    <t>Capital Cost</t>
  </si>
  <si>
    <t>Original</t>
  </si>
  <si>
    <t>Revised</t>
  </si>
  <si>
    <t xml:space="preserve">Actual </t>
  </si>
  <si>
    <t>Actual</t>
  </si>
  <si>
    <t>Approved</t>
  </si>
  <si>
    <t>Actual Capital Cost Incurred</t>
  </si>
  <si>
    <t xml:space="preserve">Deviation = Approved - Actual on account of </t>
  </si>
  <si>
    <t>Change in Scope of Work (a)</t>
  </si>
  <si>
    <t>Material Cost (b)</t>
  </si>
  <si>
    <t>IDC (c)</t>
  </si>
  <si>
    <t>Others (d)</t>
  </si>
  <si>
    <t>Total Deviation (a+b+c+d)</t>
  </si>
  <si>
    <t>DPR</t>
  </si>
  <si>
    <t>Scheme</t>
  </si>
  <si>
    <t>Date of Submission</t>
  </si>
  <si>
    <t xml:space="preserve">Cost as per DPR  Crs. </t>
  </si>
  <si>
    <t>MERC Approved Cost</t>
  </si>
  <si>
    <t>Debt Equity Ratio</t>
  </si>
  <si>
    <t>Grant Funding</t>
  </si>
  <si>
    <t>Approved Start Date</t>
  </si>
  <si>
    <t>Actual Start Date</t>
  </si>
  <si>
    <t>Approved Date of Completion</t>
  </si>
  <si>
    <t>Actual Date of Completion</t>
  </si>
  <si>
    <t>Benefits in Quantified Terms</t>
  </si>
  <si>
    <t>Physical Progress (%)</t>
  </si>
  <si>
    <t>Actual Capex till FY 2018-19</t>
  </si>
  <si>
    <t>Estimated</t>
  </si>
  <si>
    <t>Revised Projected</t>
  </si>
  <si>
    <t>Actual Progress till FY 2018-19</t>
  </si>
  <si>
    <t>Actual Capitalization till FY 2018-19</t>
  </si>
  <si>
    <t>Approved Project Cost</t>
  </si>
  <si>
    <t>Cumulative Expenditure Incurred till beginning of the Year</t>
  </si>
  <si>
    <t>Capital Expenditure Capitalised</t>
  </si>
  <si>
    <t>Opening CWIP</t>
  </si>
  <si>
    <t>Investment during the year</t>
  </si>
  <si>
    <t>Closing CWIP</t>
  </si>
  <si>
    <t>Works Capitalised</t>
  </si>
  <si>
    <t>Interest Capitalised</t>
  </si>
  <si>
    <t>Expenses Capitalised</t>
  </si>
  <si>
    <t>Total Capitalisation</t>
  </si>
  <si>
    <t>Total</t>
  </si>
  <si>
    <t>Not Initiated</t>
  </si>
  <si>
    <t>WIP</t>
  </si>
  <si>
    <t>Cancelled</t>
  </si>
  <si>
    <t>Current Status</t>
  </si>
  <si>
    <t>N.A.</t>
  </si>
  <si>
    <t>Capitalised</t>
  </si>
  <si>
    <t>B) Non-DPR Schemes</t>
  </si>
  <si>
    <t>Capitalization</t>
  </si>
  <si>
    <t xml:space="preserve">Form 4.2: Capitalisation Plan </t>
  </si>
  <si>
    <t xml:space="preserve">Form 4.1: Capital Expenditure Plan </t>
  </si>
  <si>
    <t>Form 4.3:  Capital Work-in-progress - Project-wise details</t>
  </si>
  <si>
    <t>Initial Spares</t>
  </si>
  <si>
    <t>Capital Spare</t>
  </si>
  <si>
    <t>BTG+BOP&amp; Other Works</t>
  </si>
  <si>
    <t>DM Stream</t>
  </si>
  <si>
    <t>CIVIL</t>
  </si>
  <si>
    <t xml:space="preserve">Additional Capitalization by O &amp; M </t>
  </si>
  <si>
    <t>A) Approved Add Cap (Case No. 296 of 2019)</t>
  </si>
  <si>
    <t>B) DPR Schemes</t>
  </si>
  <si>
    <t>Flue Gas Desulphurization (FGD) System for 500 MW UnitS (Total 8 Nos) of MSPGCL
(Chandrapur Unit # 8-9)</t>
  </si>
  <si>
    <t>MERC/CAPEX/2020-2021/WFH/SBR/21</t>
  </si>
  <si>
    <t>Approved Add Cap (Case No. 296 of 2019)</t>
  </si>
  <si>
    <t>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t>
  </si>
  <si>
    <t>Procurement of 10MW, 11kV Motor and its recommended spare for Boiler Feed Pump (BFP)</t>
  </si>
  <si>
    <t>Retrofitting of GE make LT Air Circuit Breakers of various current ratings and procurement of their recommended spares for Unit-8&amp;9, CSTPS</t>
  </si>
  <si>
    <t>Procurement of BHEL make 6.6kV and 11kV Vacuum Circuit Breakers for Unit-8&amp;9, CSTPS Chandrapur</t>
  </si>
  <si>
    <t>Scheme for replacement of Scoop coupling/Fluid coupling of conveyor BC-101A/B/C, BC-102A/B, BC-104A/B, BC-105A/B ,BC-106A/B, BC-111A/B/C/D, BC-110A1/B1, BC-110A/B Installed at CHP-D, CSTPS Chandrapur</t>
  </si>
  <si>
    <t>MSPGCL-Chandrapur U# 8-9</t>
  </si>
  <si>
    <t>Boiler &amp; Auxiliaries</t>
  </si>
  <si>
    <t>Procurement of Bevel Helical Gear box KMP-350 for XRP 1043 coal mills at unit-8&amp;9,CSTPS, Chandrapur.</t>
  </si>
  <si>
    <t>Procurement of Hydraulic Adjustment (Actuating) Device for PA fan model PAF 19/10.6-2 and FD fan FAF 23/12.5-1 at Unit 8&amp;9, CSTPS, Chandrapur.</t>
  </si>
  <si>
    <t xml:space="preserve"> Turbine &amp; Aux</t>
  </si>
  <si>
    <t>Procurement of spares for LP bypass system for C&amp;I-III, Unit 8 &amp; 9, CSTPS, Chandrapur on OEM Basis.</t>
  </si>
  <si>
    <t xml:space="preserve"> Generator and Auxiliries</t>
  </si>
  <si>
    <t>Procurement of complete set of water cooled bushing for 500MW Generator installed at Unit-8 &amp; 9, CSTPS Chandrapur.</t>
  </si>
  <si>
    <t>Procurement of oil filled Neutral Grounding Transformer for AHP Unit-8&amp;9 CSTPS , Chandrapur.</t>
  </si>
  <si>
    <t xml:space="preserve"> Electrical and Instrumentation </t>
  </si>
  <si>
    <t>‘Procurement of various spares of BHEL make Vacuum Circuit Breakers’ , for Unit-8 &amp; 9, CSTPS, Chandrapur.</t>
  </si>
  <si>
    <t>Supply, erection and commissioning of floor mounted 500KW Resistor Load Bank for D.G. sets installed at Unit-8 &amp; 9, CSTPS, Chandrapur.</t>
  </si>
  <si>
    <t>Procurement of GE PLC spares for C&amp;I-III, Unit 8 &amp; 9, CSTPS, Chandrapur.</t>
  </si>
  <si>
    <t>Procurement of spares for GEHO pumps PLC control panels for C&amp;I-III, Unit 8 &amp; 9, CSTPS, Chandrapur.</t>
  </si>
  <si>
    <t>Procurement of Opacity Monitor (Stack Particulate matter-SPM) spares for C&amp;I-III, Unit 8 &amp; 9, CSTPS, Chandrapur.</t>
  </si>
  <si>
    <t>Procurement of spares for hydraulic panel of CW pumps for C&amp;I-III, Unit 8 &amp; 9, CSTPS, Chandrapur.</t>
  </si>
  <si>
    <t>Procurement of spares for Atlas Copco make Instrument, Service and Conveying air Compressors for C&amp;I-III, Unit 8 &amp; 9, CSTPS, Chandrapur.</t>
  </si>
  <si>
    <t>Procurement of spares for HEA Ignitors and Flame Scanners for C&amp;I-III, Unit 8 &amp; 9, CSTPS, Chandrapur.</t>
  </si>
  <si>
    <t xml:space="preserve">Procurement of spares for GEHO pumps of Ash Handling System at C&amp;I-III, Unit 8 &amp; 9, CSTPS, Chandrapur
</t>
  </si>
  <si>
    <t>Procurement of various numerical protection relays for Unit-8 &amp; 9, CSTPS, Chandrapur.</t>
  </si>
  <si>
    <t>Procurement of spares for DB POWER make UPS system installed at HCSD Pump House, Unit-8 &amp; 9, CSTPS, Chandrapur.</t>
  </si>
  <si>
    <t xml:space="preserve">Procurement of Fully Automatic Capacitance &amp; Dissipation Factor (Tan- Delta) measuring kit for Unit-8 &amp;9, CSTPS, Chandrapur.
</t>
  </si>
  <si>
    <t xml:space="preserve">Supply of various VFD spares for ID fans of Unit-8 &amp; 9, CSTPS, Chandrapur.
</t>
  </si>
  <si>
    <t>Procurement of  DAVR spares installed at Unit -8&amp;9 CSTPS, Chandrapur.</t>
  </si>
  <si>
    <t>Procurement of 3 phase relay test kit for Unit-8 &amp;9, CSTPS, Chandrapur.</t>
  </si>
  <si>
    <t>Procurement of spares for Fast Bus Transfer System (FBTS) installed at Unit-8 &amp; 9, CSTPS, Chandrapur.</t>
  </si>
  <si>
    <t>Procurement of various spares for battery chargers installed at Unit-8&amp;9, CSTPS, Chandrapur.</t>
  </si>
  <si>
    <t>Procurement of Auto synchronizing Relay (ASR) &amp; Load Shedding Relay (LSR)  installed at Unit-8 &amp;9, CSTPS, Chandrapur.</t>
  </si>
  <si>
    <t>Procurement of ESP spares i.e. Field Controller, Thyristor and Trigger card for ESP of Unit-8 &amp; 9, CSTPS Chandrapur.</t>
  </si>
  <si>
    <t>Procurement of various VFD spares for GEHO pump of Unit-8 &amp; 9, CSTPS, Chandrapur.</t>
  </si>
  <si>
    <t>Design, Supply, Erection &amp; Commissioning of On-Line Dissolved Gas Analyzers for various Transformers installed at Unit-8 &amp; 9, CSTPS, Chandrapur.</t>
  </si>
  <si>
    <t xml:space="preserve">Supply, Erection &amp; Commissioning of On-Line Dissolved Gas Analyzers for Station Transformers -8B, Unit-8 &amp; 9, CSTPS, Chandrapur
</t>
  </si>
  <si>
    <t>Procurement of ‘TOROSHIMA’ make 350 KW, 6.6KV, Boiler Circulating Water (BCW) Pump Motor  (without pump casing) for Unit-8&amp;9, CSTPS Chandrapur.</t>
  </si>
  <si>
    <t>Procurement of 90kVA ESP Rectiformer  for  Unit-8 &amp; 9, CSTPS, Chandrapur.</t>
  </si>
  <si>
    <t>Supply erection &amp; commissioning of Aviation Lighting for NDCT of Unit-8&amp;9, CSTPS Chandrapur</t>
  </si>
  <si>
    <t>Procurement of Transformer oil storage tanks of different capacity for Unit-8&amp;9 CSTPS Chandrapur.</t>
  </si>
  <si>
    <t>Procurement of 2000kW &amp; 315kW, 6.6 kV HT motors for CW &amp; ACW Pump installed at Unit-8&amp;9, CSTPS, Chandrapur.</t>
  </si>
  <si>
    <t>Procurement of 3.25MVA, 6.6/2.3kV VFD Transformers of vector group DY11 for  Unit-8 &amp; 9, CSTPS, Chandrapur.</t>
  </si>
  <si>
    <t>Procurement of 3.25MVA, 6.6/2.3kV VFD Transformer of vector group ‘Dd0’ for  Unit-8 &amp; 9, CSTPS, Chandrapur.</t>
  </si>
  <si>
    <t>Procurement of ‘MARATHON’ makes HT/LT Induction motors for various Critical auxiliaries installed at Unit-8 &amp;9, CSTPS Chandrapur.</t>
  </si>
  <si>
    <t xml:space="preserve"> Supply of 1.2V, Ni-Cd battery cells for Unit-8&amp;9, CSTPS Chandrapur.</t>
  </si>
  <si>
    <t>Procurement of ‘Air Core DC Reactor’ for VFD and ‘NGR’ for UAT/ Station Transformers installed at Unit-8 &amp; 9, CSTPS, Chandrapur.</t>
  </si>
  <si>
    <t>Procurement of ‘BHEL’ make 680 KW, 6.6KV, Coal Mill Motor for Unit-8&amp;9, CSTPS Chandrapur.</t>
  </si>
  <si>
    <t>Procurement of 400kV OIP Condenser Bushing for Generator Transformer &amp; Station Transformer of Unit-8&amp;9, CSTPS, Chandrapur.</t>
  </si>
  <si>
    <t>Procurement of  ‘11kW DC motor with Control Cabinet’  for  Unit-8 &amp; 9, CSTPS, Chandrapur.</t>
  </si>
  <si>
    <t>Procurement of 37kW, 415V motors for Primary Water Pump installed at Unit-8 &amp;9, CSTPS Chandrapur.</t>
  </si>
  <si>
    <t xml:space="preserve">Procurement of 15 KW, 415V LT Motor for Service Building &amp; TG Building Lift installed at Unit-8&amp;9, CSTPS Chandrapur.
</t>
  </si>
  <si>
    <t xml:space="preserve">Procurement of 16KW, 415V LT Motor for Boiler Lift installed at Unit-8&amp;9, CSTPS Chandrapur.
</t>
  </si>
  <si>
    <t>Procurement of spares for BHEL make Hydrastep (Electronic Water Level Indicator -BHELVISION 20M) for Unit 8 &amp; 9, CSTPS, Chandrapur on OEM basis.</t>
  </si>
  <si>
    <t>Procurement of Electrodes for Hydrastep (Electronic Water Level Indicator -BHELVISION 20M) for Unit 8 &amp; 9, CSTPS, Chandrapur.</t>
  </si>
  <si>
    <t>Engineering &amp; Retrofitting of 196 NT Controller to DT 9 Controller for Unit-8 &amp; 9 Coal Feeder System.</t>
  </si>
  <si>
    <t>Procurement of LT Circuit Breaker assemblies for ESP LT Panels (LTMSB &amp; ACP) of Unit-8&amp;9, CSTPS, Chandrapur.</t>
  </si>
  <si>
    <t>Supply of Transformer oil BDV test kit DTA 100C and Oil Tan Delta &amp; Resistivity Tester DTL C at Unit-8&amp;9, CSTPS, Chandrapur.</t>
  </si>
  <si>
    <t>Material Received within Timeline</t>
  </si>
  <si>
    <t xml:space="preserve">PO placed on Sankalp Hydraulics, Mumbai, 36 Items of worth Rs.1365125.48/- (With Tax) are supplied before 31.03.2022. 2 Items of worth Rs. 21046.48/- (With Tax)   received on 25.05.2022. For these items, this offiice made various letters &amp; emails communication for supply of balance material before 31.03.2022 . </t>
  </si>
  <si>
    <t xml:space="preserve"> Outdoor Plant ( CHP/AHP/WTP)</t>
  </si>
  <si>
    <t>Procurement of spares of CKB-280,225,200,8180 typ gearbox installed at CHP-D</t>
  </si>
  <si>
    <t>Procurement of Gear Box (MAKE: NEW ALLENBERRY) Spares at CHP-D; CSTPS, Chandrapur.</t>
  </si>
  <si>
    <t>Procurement of Spares for hydraulic systems installed at CHPD, CSTPS.</t>
  </si>
  <si>
    <t xml:space="preserve">Procurement of drive &amp; non drive pulley for various conveyors installed at CHP D, CSTPS, Chandrapur.
</t>
  </si>
  <si>
    <t>Procurement of Chain links for apron feeder installed at CHP D, CSTPS, Chandrapur.</t>
  </si>
  <si>
    <t>Procurement of internal spares for Elecon make PWD-18, PLB-25 &amp; SCN-180 type Gearbox for Stacker Reclaimer &amp; wobbler feeder installed at CHP D, CSTPS.</t>
  </si>
  <si>
    <t>Supply of LT Motors at CHP-D (U#8&amp;9), CSTPS, Chandrapur.</t>
  </si>
  <si>
    <t xml:space="preserve">Supply and Installation of Oil Cooled Suspended Anodized Winding Magnet &amp; Control Panel at CHP, Unit 8&amp;9, CSTPS, Chandrapur.
</t>
  </si>
  <si>
    <t>Supply of LT power and control cable for CHP-D</t>
  </si>
  <si>
    <t>Completed within time</t>
  </si>
  <si>
    <t xml:space="preserve">PO placed on dtd 29.06.2022 . As per terms and conditions of the order, delivery period is 15 months from the dispatched date . </t>
  </si>
  <si>
    <t>Delivery period of the material is 12 months from the date of PO. Accordingly, the delivery date is 27.11.2021. However, material not delivered by OEM (M/s BHEL) yet. Correspondence regarding the same has done vide email dated 05.11.2021, 02.06.2022 and letter no. 1326, Dtd. 20.07.2022. However, no response from the OEM.</t>
  </si>
  <si>
    <t>PO placed on M/s K P Instruments, Nagpur, 01 Item of worth Rs.181248/- (With Tax) are supplied on 07.07.2022 &amp;  01 Item of worth Rs. 145281.60/- (With Taxes) supply still pending. For these items, this offiice made various letters &amp; emails communication for supply of balance material before 31.03.2022 ,but till date balance material awaited.M/s KP instruments replied vide email dated 24.09.2022 stated that due to Covid-19, there has been significant rise in raw material resulting in rise in product prices. The old models has also been phased out and the new models came with stupendous increase in price.</t>
  </si>
  <si>
    <t>PO placed on 15.09.2020 and 100% supply completed on 22.10.2020 vide GRN No. 5000459326. No delay occured. Rs. 3.77 Lacs utilised against allocated amount of Rs. 15 Lacs. Balance amount not needed.</t>
  </si>
  <si>
    <t>All quantity received within a stipulated time as per purchase order. SD/Retention amount considered in 22-23</t>
  </si>
  <si>
    <t xml:space="preserve">GA Drg not submitted yet for approval. Supplier not responding to PO. Warnning letter regarding de-barring of the same issued to M/s Sanjivani Trading Co., Parli Vaijnath. Supplier ensure to deliver the matrial  by Oct-2022. At present , material not yet received </t>
  </si>
  <si>
    <t>Supplier not responding to PO. Warnning letter regarding de-barring of the same issued to M/s Nakul Corporation, Nagpur. In response of this M/s Nakul Corporation submitted GAD for approval as per email received on dtd. 27.05.2022. Material not yet received.</t>
  </si>
  <si>
    <t xml:space="preserve">Due to rise in market rates over the approved rates in due course of time                                     </t>
  </si>
  <si>
    <t>HPT MODULE</t>
  </si>
  <si>
    <t>LPT ROTOR</t>
  </si>
  <si>
    <t>BFP CARTRIDGE ( 2NOS )</t>
  </si>
  <si>
    <t>Procurement of cartridge assembly for Boiler Feed Pump model FK-4E-36 (with Four S/H &amp; 2 R/H spray branches) installed at 2X 500MW, CSTPS, Chandrapur.</t>
  </si>
  <si>
    <t>BCW PUMP</t>
  </si>
  <si>
    <t xml:space="preserve">Procurement of spares for ‘TOROSHIMA’ make 350KW BCW Pump-Motor installed at Unit-8 &amp;9, CSTPS Chandrapur.
</t>
  </si>
  <si>
    <t>Procurement of various spares for ‘TOROSHIMA’ make Boiler Circulating Water (BCW) pump-motor installed at Unit-8&amp;9, CSTPS Chandrapur.</t>
  </si>
  <si>
    <t>15 MVA DRY TYPE  TRANSFORMER</t>
  </si>
  <si>
    <t>Procurement of  spare ‘Cast Resin Dry Type Transformers (CRTs)’ of different ratings for Unit-8&amp;9, CSTPS Chandrapur.</t>
  </si>
  <si>
    <t xml:space="preserve">Procurement of phase coil limb and spares of Cast Resin Dry Type Transformers of different ratings for Unit-8&amp;9, CSTPS Chandrapur.
</t>
  </si>
  <si>
    <t>1. CHNN/TM-III/D.P./LT-1174/1188, Dt. 10.08.2020
2. Letter from GEPL Ref No.: 1327441/LP Rotor/2020/001, Dt. 21.08.2020
3. CHNN/TM-III/D.P./LT-1174/2009, Dt. 04.12.2021
4. Letter from GEPL Ref No.: ESO-012465/01, Dt. 21.01.2022
5. CHNN/TM-III/D.P./LT-1174/0155, Dt. 28.01.2022
6. Letter from GEPL Ref No.: ESO- 012465/03, Dt. 15.03.2022.
Letter (1),(3) &amp; (5) were sent to M/s. GEPIL for supply the material on or before 31.03.2022. In response M/s. GEPIL vide their letter (2),(4) &amp; (6)  mention the reasons for not supplying the material on or before 31.03.2022 as "The raw material required for manufacturing of  LP Rotor is imported. Due to pandemic third wave globally all the outsorcing facilities are working with limited operation . Due to this fact manufacturing process getting prolonged. International movement/logistics of materials were restricted due to limited flights and vessel/ships operations. Also,due to Russian-Ukraine war had impact on receipt of raw material ( Long lead time of the forgings). and consequently impacted on factory work  schedules of manufacturer."</t>
  </si>
  <si>
    <t>1. CHN/TM-III/LT-256/PO-4385000504/003425, Dt. 16.12.2021.
2. Letter from GEPIL Ref No.: T21W1523611-C, Dt. 17.12.2021.
3. Letter from GEPIL Ref No.: T21W1523611-D, Dt. 06.01.2022.
4. CHNN/TM-III/LT-256/0244, Dt. 08.02.2022.
5. Letter No. ED(O&amp;M-I)/ Mahagenco/Add cap/4210, Dt. 09.05.2022.
Letter (1) was sent to M/s. GEPIL to supply the material before 31.03.2022 before placing of P.O. In response M/s. GEPIL vide their Letter (2) &amp; (3) shown their inability to supply the material before the deadline stating the reasons as " The Omicron variant of SARS- CoV-2/ third wave as per the situation it may again disturbing the manufacturing activities and already started restrictions in all over the world mainly in European countries and soon starting in India. Besides, transportation links has disturbed, and manufacturer have to pay more in freight charges as the supply chain is stressed because of limited pre book logistic on account of covid pandamic."
Hence letter under ref. (4) was sent to HO to issue necessary guideline regarding dispatch of P.O. and submitted the reasons quoted by M/s. GEPIL for its inability to supply the material before 31.03.2022.
However after receipt of letter from Hon. ED (O&amp;M-I) &amp; approval of office note by C.A. the P.O. was dispatched finally on 14.05.2022 and as per P.O. the delivery period falls on 13.05.2023.</t>
  </si>
  <si>
    <t>Delivery period as per the PO is 10 months from the date of PO. The material delivered o date 27.06.2022 (PO date 25.09.2021)</t>
  </si>
  <si>
    <t>As per PO terms of condition, the manufacturer should submit the drawing for approval  within one month from the date of dispatch of PO, all material shall be delivered within the period of 4 months(120 days) from the date of approval of drawings.   Accordingly, drawings were submitted one by one by the manufacturer and last approval was given by this office is on date 29/1/2022. Presently, all the material of this PO has been delivered and scheme completed.Hence, can be considered it in FY 22-23</t>
  </si>
  <si>
    <t>The supplier had requested for delivery period extension. Accordingly, delivery period of the material extended up to 03.11.2022 vide letter No. CE(CPA)/Gr-IVB/CSTPS/Time Limit extn approval/8473, Dtd. 15.09.2022. Partial material (appx. 25%)  recived till date.  Rest of the material is in transit.</t>
  </si>
  <si>
    <t>Work of Design, Supply &amp; Installation, Testing &amp; Commissioning of Public Addressing  System for tunnels of CHP-D, CSTPS, Chandrapur.</t>
  </si>
  <si>
    <t xml:space="preserve">Work of upgradation, installation and extension of 220VDC control supply to various PMCC of CHPD, CSTPS, Chandrapur.
</t>
  </si>
  <si>
    <t>Supply of spares for up gradation of rotary parts of travelling conveyor system installed at CHPD, CSTPS, Chandrapur.</t>
  </si>
  <si>
    <t>Work of design, supply, erection, commissioning of overhead cable tray along with removal &amp; re-routing of power and control cables  at CHP-D, CSTPS, Chandrapur.</t>
  </si>
  <si>
    <t>Work of provision, modification, retrofitting and revamping of lighting system of transfers points, crusher house and bunker area of CHP-D, CSTPS, Chandrapur.</t>
  </si>
  <si>
    <t xml:space="preserve">Procurement of spares for M/s. Weir Minerals make (GEHO pump Model TZPM-1200) for Ash Handling Plant Unit# 8 &amp;9 CSTPS Chandrapur. AHP-III
</t>
  </si>
  <si>
    <t>CHP System U#8</t>
  </si>
  <si>
    <t>ISOLATED PHASE BUS DUCT</t>
  </si>
  <si>
    <t>SEGREGATED PHASE BUS DUCT U#8</t>
  </si>
  <si>
    <t>SEGREGATED PHASE BUS DUCT U#9</t>
  </si>
  <si>
    <t>ISOLATED PHASE BUS DUCT U#9</t>
  </si>
  <si>
    <t>DTT &amp; UAT U#8</t>
  </si>
  <si>
    <t>DTT &amp; UAT U#9</t>
  </si>
  <si>
    <t>Cranes and hoists U#8</t>
  </si>
  <si>
    <t>RCC Chimney U#8</t>
  </si>
  <si>
    <t>Coal Handling Plant</t>
  </si>
  <si>
    <t>Bunker foundation &amp; civil works (Unit 8) U#8</t>
  </si>
  <si>
    <t>Boiler &amp; Auxiliaries U#9</t>
  </si>
  <si>
    <t>ESP U#9</t>
  </si>
  <si>
    <t>ID fan foundations (Unit 9) U#9</t>
  </si>
  <si>
    <t>DRY ASH SILO-12M DIA U#8</t>
  </si>
  <si>
    <t>FD fan foundations (Unit 9) U#9</t>
  </si>
  <si>
    <t>PA fan foundations (Unit 9) U#9</t>
  </si>
  <si>
    <t>Natural Draft cooling tower- Unit 8 U#8</t>
  </si>
  <si>
    <t>Main power house building-Civil Works-Unit no.-9 U</t>
  </si>
  <si>
    <t>Structural Steel works for main power house buildi</t>
  </si>
  <si>
    <t>Canteen U#8</t>
  </si>
  <si>
    <t>Security and time office U#8</t>
  </si>
  <si>
    <t>CARS SCOOTERS AND CYCLE SHED U#8</t>
  </si>
  <si>
    <t>Fire Station U#8</t>
  </si>
  <si>
    <t>Watch towers U#8</t>
  </si>
  <si>
    <t>First aid station</t>
  </si>
  <si>
    <t>Tranformer yard U#8</t>
  </si>
  <si>
    <t>Rain Water Harvesting Scheme U#8&amp;9</t>
  </si>
  <si>
    <t>Procurement of Advance Multipurpose Fire Tender</t>
  </si>
  <si>
    <t>DM Stream capacity of 100 M3/Hr in addition to existing stream of WTP.</t>
  </si>
  <si>
    <t>DM Water Pump room U#8</t>
  </si>
  <si>
    <t>Filter water reservoir &amp; pump house U#8</t>
  </si>
  <si>
    <t>ACW + RW + Filtered water piping U#8</t>
  </si>
  <si>
    <t>Laboratory Building U#8</t>
  </si>
  <si>
    <t>Bridge</t>
  </si>
  <si>
    <t>B. G. railway siding Pway works</t>
  </si>
  <si>
    <t>S &amp; T work for B.G. railway siding</t>
  </si>
  <si>
    <t>Consultancy services for B. G. railway siding</t>
  </si>
  <si>
    <t>Bunker structure (Unit 8) U#8</t>
  </si>
  <si>
    <t>Coal Mills</t>
  </si>
  <si>
    <t>Bunker foundation &amp; civil works (Unit 9) U#9</t>
  </si>
  <si>
    <t>Bunker structure (Unit 9) U#9</t>
  </si>
  <si>
    <t>HCSS silo-12m dia U#8</t>
  </si>
  <si>
    <t>Ash water PH, HCSD PH, Bottom ash slurry PH U#8</t>
  </si>
  <si>
    <t>Ash compressor house &amp; Control room U#8</t>
  </si>
  <si>
    <t>MILL REJECT SILO U#8</t>
  </si>
  <si>
    <t>Fire protection &amp; Detection system U#8</t>
  </si>
  <si>
    <t>Staff quarters</t>
  </si>
  <si>
    <t>Work of exterior repair, providing painting to A, D &amp; E type residential buildings and Public Buildings and allied civil works in Urjanagar Colony, CSTPS Chandrapur.</t>
  </si>
  <si>
    <t xml:space="preserve">Staff Quarters- Repair and renovation of E type staff quarters to extend the life of buildings at CSTPS Chandrapur.
</t>
  </si>
  <si>
    <t xml:space="preserve">Staff Quarters - Repair and renovation of  'B' type staff quarters in residential colony at CSTPS, Chandrapur. </t>
  </si>
  <si>
    <t>Repair  of D type quarters in colony at CSTPS Chandrapur.</t>
  </si>
  <si>
    <t>Repair of C type quarters in colony at CSTPS Chandrapur.</t>
  </si>
  <si>
    <t>Staff Quarters- Repair and renovation of F and NF  type staff quarters to extend the life of buildings at CSTPS Chandrapur.</t>
  </si>
  <si>
    <t>Repair and replacement of existing drinking water supply pipelines in E &amp; F type area in colony at CSTPS, Chandrapur.</t>
  </si>
  <si>
    <t>Repair and replacement of existing sewer lines in E &amp; F type area in colony at CSTPS, Chandrapur.</t>
  </si>
  <si>
    <t>Work of providing RCC drain along main roads in colony at CSTPS, Chandrapur.</t>
  </si>
  <si>
    <t>Rerouting and replacement of domestic water supply pipeline from WTP to ESR in colony at CSTPS, Chandrapur.</t>
  </si>
  <si>
    <t>Additional Contengencies approved vide e BR No. MSPGCL/BM-162/165, Dt.29.10.2016 vide resolution no. 2016/2085</t>
  </si>
  <si>
    <t>Landscaping and plantation work at various locations inside plant area at CSTPS, chandrapur.</t>
  </si>
  <si>
    <t>Construction of WBM approach road from point- N to Z Area along ash bund periphery  at CSTPS Chandrapur.</t>
  </si>
  <si>
    <t>Design, Engineering, Supply and commissioning of ash-bund water recovery system (Phase II) at CSTPS Chandrapur</t>
  </si>
  <si>
    <t>Providing Consultancy Services for work of Design, Engineering, Supply, Installation &amp; Commissioning of ash bund water recovery system (Phase-II) at CSTPS, Chandrapur (on EPC contract basis).</t>
  </si>
  <si>
    <t>Providing laying, jointing and commissioning of 1600 mm dia. M.S. Pipe line from Erai dam to one day reservoir of stage II, III &amp; IV at CTPS</t>
  </si>
  <si>
    <t xml:space="preserve">Work of construction of Control Valve rooms on newly laid 1600 mm M.S. Pipeline no. 6 from Erai dam to One day reservoir at CSTPS, Chandrapur.
</t>
  </si>
  <si>
    <t xml:space="preserve">Providing OHE facility for BG Rly siding of proposed Expansion Project at Chandrapur, for Supply of Materials. </t>
  </si>
  <si>
    <t>Providing OHE facility for BG Rly siding of proposed Expansion Project at Chandrapur, for errection of OHE Items.</t>
  </si>
  <si>
    <t xml:space="preserve">Irrigation scheme for landscaping and Plantation work at Chandrapur expansion project chandrapur. </t>
  </si>
  <si>
    <t xml:space="preserve">Asphalting of WBM road from Nagpur gate to Awanda gate. </t>
  </si>
  <si>
    <t>Asphalting over WBM Road of ADP line Service road from Nagpur gate opening to Awandha junction gate at CSTPS Chandrapur</t>
  </si>
  <si>
    <t>Foot Over Bridge</t>
  </si>
  <si>
    <t xml:space="preserve">Work of Providing retaining wall for sand hump at Vivekanand nagar station yard under modification work in wardha end fro 2 x 500 MW Expn. Project at CSTPS, Chandrapur. </t>
  </si>
  <si>
    <t>Energy management Sysytem</t>
  </si>
  <si>
    <t xml:space="preserve">Supply, Installation &amp; Commissioning of 3D Level Scanners to 64 nos. of ESP hoppers at Unit-8&amp;9 (2X500MW), CSTPS, Chandrapur. </t>
  </si>
  <si>
    <t>Procurement of internal spares for Elecon make PWD-18, PLB-25 ,Pbh-71 type Gearbox for Stacker Reclaimer installed at CHPD, CSTPS.</t>
  </si>
  <si>
    <t>Replacement of wobbler feeder 1&amp;2 by grizzly screen at CHP-D</t>
  </si>
  <si>
    <t>Installation of conveyor system from rope way of CHP-A and crusher house of CHP-D</t>
  </si>
  <si>
    <t>WORK OF DESIGN, ENGINEERING, MANUFACTURING, SUPPLY, ERECTION &amp;COMMISSIONING OF SHORT CONVEYOR BELT FROM STACK YARD OF CHP UNIT-8&amp;9 TO CONVEYOR BELT 107A AND B AT CHP UNIT 8&amp;9, CSTPS, CHANDRAPUR.</t>
  </si>
  <si>
    <t>Design, Supply, Installation and Commissioning of High Performance Energy Chain System  for Side Arm Charger and Stacker Reclaimer of CHP-D, CSTPS, Chandrapur.</t>
  </si>
  <si>
    <t>Procurment , Installation and commissioning of Online Insertable Camera systems for Unit-8, 500MW, CSTPS</t>
  </si>
  <si>
    <t>Design, Supply, Installation &amp; Commissioning of Energy efficient system for Illumination at Unit 8&amp;9 CSTPS, Chandrapur.</t>
  </si>
  <si>
    <t>Comprehencive work of installation, erection, testing and commissioning of MVWS spray system/ Fire safety system for new Bulk Chemical storage godown at CSTPS, Unit 8&amp;9</t>
  </si>
  <si>
    <t>Work of electrification of godown for bulk chemical storage near FOPH building at Chandrapur project site.</t>
  </si>
  <si>
    <t>Construction  of additional  Chemical godown  shed for storage of Lube oil at CSTPS Chandrapur.</t>
  </si>
  <si>
    <t>Construction of RCC retaining wall for approach to RCC Bridge across Irai River, ADPL line at CSTPS</t>
  </si>
  <si>
    <t>Asphalting of road from Reject coal gate to Motghat nallah at CSTPS Chandrapur (PHASE - II)</t>
  </si>
  <si>
    <t>Providing extension to approaches of RCC bridge across Erai river by constructing WBM road at CSTPS, Chandrapur</t>
  </si>
  <si>
    <t>Due to extended monsoon season works are delayed</t>
  </si>
  <si>
    <t xml:space="preserve">P.O NO 4550012673/001054 DT 07.07.2022 ,Work could not get started due to heavy rainfall at site i.i Ash bund area.
Work proposed under the scheme of add. Contingencies &amp; will be executed in approved amount.
</t>
  </si>
  <si>
    <t>1. Nationwide lockdown due to COVID-19
2. Non availability of materials and manpower due to post COVID-19 effect.
3. Non availability of Sand due to non auction of sand
4. Heavy rainfall in year 2022-23
Proposed  work   will be executed in the appoved amount.</t>
  </si>
  <si>
    <t>Consultancy work ,depends on progress of above work.
Proposed  work   will be executed in the appoved amount.</t>
  </si>
  <si>
    <t>1. Nationwide lockdown due to COVID-19
2. Non availability of materials and manpower due to post COVID-19 effect.
3. Non availability of Sand due to non auction of sand
4. Heavy rainfall in year 2022-23</t>
  </si>
  <si>
    <t>1. The said work is necessary for easy operation of valves and will be taken in FY 2022-23 considering the urgency of work.
2. Work will be taken up after finalization of agency.</t>
  </si>
  <si>
    <t xml:space="preserve">Work is delayed for want of working Power Blocks from Railway Authority. </t>
  </si>
  <si>
    <t xml:space="preserve"> Work completed within contractual time limit.</t>
  </si>
  <si>
    <t>P.O  dt 03.02.2022 &amp; Site was handed over on 18.02.22  after execution of agreement and getting of valid gate pass and work completed on dt 15.06.2022 as per time period.</t>
  </si>
  <si>
    <t>PO(PO No.4385000565) placed on dt.25.03.2022. Work completed on 31.03.2022 within contractual time limit.</t>
  </si>
  <si>
    <t>The proposal of estimated value 0.9CR (without Tax)  was initiated. Accordingly, the PO placed of value 0.87CR(without Tax) , 1.03CR (With Tax). Hence, the cost overrun is because of Tax amount.
At time of submission in addcap during MYT the tax was not considered in estimation.</t>
  </si>
  <si>
    <t>Completed within time.
Considering the installations at other power stations and for reliable auxiliary performance, this scheme is proposed with the approval of competent authority instead of replacement of impact crusher by hammer mill</t>
  </si>
  <si>
    <t>Completed within time.
This conveyor system is proposed as per most suitable site condition and requirements with the approval of competent authority.</t>
  </si>
  <si>
    <t>Due to extended monsoon season works are delayed. 
This conveyor system is proposed as per most suitable site condition and requirements with the approval of competent authority.</t>
  </si>
  <si>
    <t>Completed within time.
For sustainable operation of plant, reliable and improved auxiliary performance this scheme is proposed within approved budget with the approval of competent authority.</t>
  </si>
  <si>
    <t>Due to rise in raw material, labour  wages, transportation cost during the period</t>
  </si>
  <si>
    <t>The proposal was approved vide letter ref. no. CE(CPA)/Gr-IVB/CSTPS/PR  approval/8891, Dtd. 07.09.2021.  Accordingly, PO was placed and scheme was executed.</t>
  </si>
  <si>
    <t>PO(PO No.4370002873) placed on dt.26.03.2022. Work completed on 12.06.2022 within contractual time limit.</t>
  </si>
  <si>
    <t>P.O NO 4370002895/001051 dt 07.07.2022,The Work can not get started due non submission of Valid bank guarntee amount of below quoted amount as per term and conition of contract Sr no 18 of Annexure A. &amp; due to heavy rainfall at site</t>
  </si>
  <si>
    <t>Replacement of Impact crusher by hammer mill crusher (installed qty.2 No)</t>
  </si>
  <si>
    <t>WIP from FY 2018-19</t>
  </si>
  <si>
    <t>The PO is not placed yet</t>
  </si>
  <si>
    <t>Ash infra in Railway</t>
  </si>
  <si>
    <t xml:space="preserve">1.  CHNN/TM-III/D.P./T-1102/2010, Dt. 04.12.2021
2. CHNN/TM-III/D.P./T-1102/0483, Dt. 15.03.2022
3. Email from BHEL on Dt.13.05.2022.
Letter (1) &amp; (2) was sent to M/s. BHEL to supply the material  before 31.03.2022. However no reply received from M/s. BHEL regarding delay in delivery of material.
One Cartridge assembly received  within Timeframe. While other cartridge assembly  received on 17.06.2022.
</t>
  </si>
  <si>
    <t>One gear box No: CKB200 supply pending</t>
  </si>
  <si>
    <t xml:space="preserve">Material Received in CSTPS.
1.E-mail dtd.24.03.2022 .
2. Letter No.CHNN/TM-III/PO Approval/E-333/PO-4385000478/5668 Dt. 24.03.2022.
3. E-mail dtd. 09.04.2022 .
Letter (1), &amp; E-mail  (2) were sent to M/s.Wilo Mather &amp; Platt for supply the material on or before 31.03.2022. In response M/s. Wilo Mather &amp; Platt  vide their E-mail under (3)  mention the reasons for not supplying the material on or before 31.03.2022 as
"The spare parts against your requirement are of tailor made non-std design specifically manufactured suiting to your requirement. The manufacturing process of these spare parts includes modification to the existing patterns, making casting at foundry, machining, followed by dynamic ballancing, quality checks at various stages".
</t>
  </si>
  <si>
    <t xml:space="preserve">The PO is not placed yet </t>
  </si>
  <si>
    <t>Delay from vendor due to covid-19 pandemic
 One PBH-71 Gearbox supply pending</t>
  </si>
  <si>
    <t>Minimum delivery period after dispatch of PO.Due to obsuletion of technology, more quantam of work is proposed to meet with plant requirements with the approval of competent authority
Supply: 100% Completed    on 06.08.2022                   Works: 100% Balance As per delivery period work shall complete by 20.11.2022</t>
  </si>
  <si>
    <t>.Due to obsuletion of technology, more quantam of work is proposed to meet with plant requirements with the approval of competent authority</t>
  </si>
  <si>
    <t>Procurement of Yokogawa make Zirconia Oxygen Analyser spares for C&amp;I-III, Unit-8&amp;9, CSTPS, Chandrapur</t>
  </si>
  <si>
    <t>Procurement of High pressure valves installed at unit-8&amp;9 ( 2x500 MW),CSTPS, Chandrapur.</t>
  </si>
  <si>
    <t>PR was initiated in the month of Sep-2021 with estimated cost Rs 1.38 Cr . However due  to ADDCAPP  budget Constraint, Proposal was reestimated several times and final estimated cost of the proposal reduced to 49.53 lakh resulted into delay in tender processsing .
However , revised / restimated proposal initiation is in process for further processing .</t>
  </si>
  <si>
    <t>Procurement of IMI Norgren Herion make Trip solenoid valves for Main Turbine, MD-BFP &amp; TD-BFP of Unit 8 &amp; 9, CSTPS, Chandrapur</t>
  </si>
  <si>
    <t>Procurement of Speed Sensors for 500 MW KWU Turbine for C&amp;I-III, Unit 8 &amp; 9, CSTPS, Chandrapur</t>
  </si>
  <si>
    <t>Procurement of Position Feedback Transmitters for Starting Device and Speeder Gear of Main Turbine for C&amp;I-III, Unit 8 &amp; 9, CSTPS, Chandrapur</t>
  </si>
  <si>
    <t>Procurement of TSE (Turbine Stress Evaluator) temperature elements  for C&amp;I-III, Unit 8 &amp; 9, CSTPS, Chandrapur</t>
  </si>
  <si>
    <t>PO placed, 16 Items of worth Rs.1354388.13 /- (With Tax) are supplied before 31.03.2022 &amp;  01 Item of worth Rs. 145791.36/- (With Taxes) supply still pending. Various letters &amp; emails communication made with the OEM  M/s BHEL for supply of balance material but till date balance material awaited.M/s BHEL replied vide email dated 24.09.2022 &amp; stated that "During 2nd wave of covid19, most of the manufacturing unit of BHEL incl. Haridwar were under shutdown. Further supply chain disturbed resulting in delay in procurement of raw material. However BHEL is committed to supply balance material by Dec-2022"</t>
  </si>
  <si>
    <t>Procurement of Tushaco make complete AC Jacking Oil Pump for Unit-8 &amp; 9, CSTPS, Chandrapur</t>
  </si>
  <si>
    <t>Procurement of Turbosupervisory system spares of main turbine for C&amp;I-III, Unit 8 &amp; 9, CSTPS, Chandrapur</t>
  </si>
  <si>
    <t>Procurement of Level transmitters for C&amp;I-III, Unit 8 &amp; 9, CSTPS, Chandrapur</t>
  </si>
  <si>
    <t>Procurement of master calibration lab Instruments for C&amp;I-III, Unit 8 &amp; 9,CSTPS,Chandrapur</t>
  </si>
  <si>
    <t>Procurement of Coal Feeder panel spares for C&amp;I-III, Unit 8 &amp; 9,CSTPS, Chandrapur</t>
  </si>
  <si>
    <t>Procurement of  Forbes Marshall Supervisory system spares For Turbine driven boiler feed pumps (TDBFP) of Unit 8 &amp; 9, CSTPS, Chandrapur</t>
  </si>
  <si>
    <t>Procurement of H2 Dew point analyzer spares for Unit 8 &amp; 9, CSTPS, Chandrapur</t>
  </si>
  <si>
    <t>Procurement of spares for HP bypass system for C&amp;I-III, Unit 8 &amp; 9, CSTPS, Chandrapur</t>
  </si>
  <si>
    <t>Procurement of spares for Position feedback transmitter for HP bypass system for C&amp;I-III, Unit 8 &amp; 9, CSTPS, Chandrapur</t>
  </si>
  <si>
    <t>Procurement of Turbine side control valve spares for C&amp;I-III, Unit 8 &amp; 9, CSTPS, Chandrapur</t>
  </si>
  <si>
    <t>Supply, Erection, Testing and Commissioning of Hydrastep-Electronic Drum Level Indicator and its associated accessories for Unit-9, CSTPS, Chandrapur</t>
  </si>
  <si>
    <t xml:space="preserve">PO placed on M/s BHEL, 08 Items of worth Rs.814715.6/- (With Tax) are supplied before 31.03.2022 &amp;  01 Item of worth Rs. 145791.36/- (With Taxes) supply still pending. Various letters &amp; emails communication made with the OEM  M/s BHEL for supply of balance material but till date balance material awaited. M/s BHEL replied vide email dated 24.09.2022 &amp; stated that "Though all the material were supplied, one item is rejected at site. We received rejection report at later stage in the month of July 2022 vide mail. BHEL is committed to resupply the item by the month of Dec-2022." </t>
  </si>
  <si>
    <t xml:space="preserve"> Procurement of spares for BHEL make Acoustic steam leak detection system (BHELSONIC) (BS10) for Unit 8 &amp; 9, CSTPS, Chandrapur</t>
  </si>
  <si>
    <t xml:space="preserve">
Procurement of spares for BHEL make maxDNA Distributed control system for C&amp;I-III, Unit 8 &amp; 9, CSTPS, Chandrapur</t>
  </si>
  <si>
    <t xml:space="preserve">PO placed M/s BHEL, 20 Items of worth Rs.10705481.11 /- (With Tax) are supplied before expiry of delivery period i.e on or before 12.04.2022 &amp;  01 Items of worth Rs. 569004.31 /- (With Taxes) supply still pending. Various letters &amp; emails communication made with the OEM  M/s BHEL for supply of balance material but till date balance material awaited.M/s BHEL replied vide email dated 24.09.2022 &amp; stated that "BHEL has supplied almost 95% of material. However, due to Russia-Ukrain crises during Feb-2022, raw material cost for electronics item have increased a lot. BHEL being the PSU, revising estimates and procuring raw material for balance items through govt. lay down procedure. However these balance items shall be supplied within Dec-2022" </t>
  </si>
  <si>
    <t>Procurement of spares for Elecon make KCN-560 type Gearbox for Apron Feeder installed at CHPD, CSTPS.</t>
  </si>
  <si>
    <t>Procurement of spares for m/s Elecon make Impact Crusher installed at CHP Unit 8&amp;9 CSTPS, Chandrapur</t>
  </si>
  <si>
    <t>Procurement of V belt pulley of rotor for Impact crusher installed at CHP-D, CSTPS</t>
  </si>
  <si>
    <t>Supply of GE Make Switchgear Spares for GE Make LT Feeders</t>
  </si>
  <si>
    <t>Procurement of spares for Fluidomat make scoop coupling installed at CHP–D, CSTPS, Chandrapur</t>
  </si>
  <si>
    <t>Procurement of Oil Filtering machine for hydraulic power packs installed at CHPD, CSTPS</t>
  </si>
  <si>
    <t>1.  CHNN/TM-III/D.P./0982, Dt. 15.07.2020
2. CHN/TM-III/LT-1158/RFx-3000004782/000526, Dt. 05.05.2021 
3.  CHNN/TM-III/D.P./LT-1158/0160, Dt. 29.01.2022
4. Letter from Siemens: SL/CSTPS-CHANDRAPUR/2021-22/014 Dt. 28.03.2022
Letter (1), (2), &amp; (3) were sent to M/s. Siemens for supply the material on or before 31.03.2022. M/s. Siemens vide their letter (4)  mention the reasons for not supplying the material on or before 31.03.2022 as "This is a huge machine for which various component need to be sourced from various suppliers spread across geographies which have posed serious challanges due to most recent event of Russia-Ukraine war. In view of the currently prevailing fluid situation, it will be pre-mature to judge if the supply-chain disruptions would be controlled. At the same time, it is worth nothing that most of these events are beyond control of both of us."</t>
  </si>
  <si>
    <t>Procurement of HP turbine Module along with breach nuts and pipe spool pieces (Type: H30-100-2) for Unit-8 &amp; 9, CSTPS, Chandrapur</t>
  </si>
  <si>
    <t>Procurement of Fully Bladed &amp; Dynamically Balanced LP Rotor (N30-2X10-2) for Unit-8 &amp; 9, CSTPS, Chandrapur</t>
  </si>
  <si>
    <t>Procurement of set of Free Standing Moving Blades for  LP Rotor (N30-2X10-2) for Unit-8 &amp; 9, CSTPS, Chandrapur</t>
  </si>
  <si>
    <t>Work of Apron Feeder in CHP Unit 8&amp;9 (2x500) MW at CHP-D, CSTPS.</t>
  </si>
  <si>
    <t>The Work of Design, Engineering, Manufacturing, Supply, Erection &amp; Commissioning of Short Conveyor belt from stack yard of CHP of Unit 5,6&amp;7 to Belt Conveyor 104 A/B at CHP of Unit 8&amp;9, CSTPS, Chandrapur</t>
  </si>
  <si>
    <t>As the material is tailor made and specific to the site at Chandrapur, thus is not in ready stock. The lead time to manufacture this material is minimum within 4-6 months. Also in these times of covid, there are certain travel restrictions and material movement is also impaired.
100 % Material received on dt. 15.06.2022</t>
  </si>
  <si>
    <t>Procurement of Gear Box set of internal (MAKE: NEW ALLENBERRY) Spares at CHP-D; CSTPS, Chandrapur.</t>
  </si>
  <si>
    <t>Supply and Installation of Oil Cooled Suspended Anodized Winding Magnet &amp; Control Panel at CHP, Unit 8&amp;9, CSTPS, Chandrapur.</t>
  </si>
  <si>
    <t>196 NT Controller by DT 9 Controller alongwith HMI units for Unit- 8&amp;9 coal feeder system</t>
  </si>
  <si>
    <t>Procurement of set of CW Impeller duly fitted with wear rings &amp; ACW Impeller duly fitted with wear rings of Mather &amp; Platt make Pumps installed at Unit-8 &amp; 9,CSTPS,Chandrapur</t>
  </si>
  <si>
    <t>Railway, CHP, AHP etc</t>
  </si>
  <si>
    <t>Asphalting of WBM road from Nagpur gate to Awandha gate at CSTPS Chandrapur
- Asphalting of road from Reject coal gate to Motghat nallah at CSTPS Chandrapur (PHASE - I)</t>
  </si>
  <si>
    <t>Procurement of GE make 4000Amp LT Air Circuit Breakers for Unit-8 &amp; 9, CSTPS, Chandrapur.</t>
  </si>
  <si>
    <t xml:space="preserve">Air Compressor System </t>
  </si>
  <si>
    <t>Supply, Installation, Testing &amp; Commissioning of Energy Management System for  Unit#8 &amp; 9 for CSTPS, Chandrapur.</t>
  </si>
  <si>
    <t>Procurement of Tri-vector 0.2s class Digital Energy meter for  Unit-8&amp;9, CSTPS, Chandrapur.</t>
  </si>
  <si>
    <t>4000/2500/1800/800 A GE make LT CKT Brkr</t>
  </si>
  <si>
    <t>LT Air Circuit Breakers for Incomer Feeders at CHP-D, CSTPS, Chandrapur.</t>
  </si>
  <si>
    <t>LT Air Circuit Breakers at CHP, Unit 8&amp;9, CSTPS</t>
  </si>
  <si>
    <t>PLC based control &amp; instrumentation of 6.6 KV HT motors of 1250 KW of Crusher I &amp; II and 200 KW of BC 108A1 &amp; A2 at CHP-D, CSTPS, Chandrapur.</t>
  </si>
  <si>
    <t>Work of Design, Supply, Erection &amp; Commissioning of Complete Electrical Automation for Short Conveyor from stack yard of CHP-D to Belt Conveyor 107 A/B of CHP-D, CSTPS, Chandrapur.</t>
  </si>
  <si>
    <t>Work of Design, Supply, Erection &amp; Commissioning of Complete Electrical Automation for Short Conveyor from stack yard of CHP-B to Belt Conveyor 104 A/B of CHP-D, CSTPS, Chandrapur.</t>
  </si>
  <si>
    <t>RBF 103 &amp;104,105 &amp; 106, 107 &amp; 108, and 109 &amp; 110 in to modular Y  chute</t>
  </si>
  <si>
    <t>RBF-103 &amp; RBF-104 with Design, development, Manufacturing, Supply &amp; erection of modular Chute as per site condition in place of RBF using sintered silicon Carbide plate with motorized Flap Gate at CHP-D, CSTPS.</t>
  </si>
  <si>
    <t>RBF-105 &amp; RBF-106 with Design, development, Manufacturing, Supply &amp; erection of modular Chute as per site condition in place of RBF using sintered silicon Carbide plate with motorized Flap Gate at CHP-D, CSTPS.</t>
  </si>
  <si>
    <t>RBF-107 &amp; RBF-108 with Design, development, Manufacturing, Supply &amp; erection of modular Chute as per site condition in place of RBF using Tungsten Carbide plate with Flap Gate at CHP-D, CSTPS.</t>
  </si>
  <si>
    <t>RBF-109 &amp; RBF-110 with design, erection &amp; Installation by trajectory calculation &amp; removal of existing RBF with Y Chute assembly by flow control with Flap Gate arrangement at TP-107 of CHP-D, CSTPS.</t>
  </si>
  <si>
    <t>Construction of Chemical godown shed for unit 8 &amp; 9 at CSTPS,Chandrapur.</t>
  </si>
  <si>
    <t>UDL</t>
  </si>
  <si>
    <t>Allowable Capitalisation</t>
  </si>
  <si>
    <t>Probable Disallowance</t>
  </si>
  <si>
    <t>MERC/CAPEX/2022-2023/MSPGCL/0458</t>
  </si>
  <si>
    <t>CHP Performance Improvement Schemes at Unit 8-9 of CSTPS, Chandrapur.</t>
  </si>
  <si>
    <t xml:space="preserve">Work of Design engineering , supply and installation of modular chutes with sintered silicon carbide for smooth flow &amp;center feeding  in CHP 2x500MW CSTPS </t>
  </si>
  <si>
    <t>Supply erection &amp; commissioning of set of internal of impact crusher spares installed at CHPP-D, CSTPS</t>
  </si>
  <si>
    <t>Supply erection &amp; commissioning of set of internal of spares of stacker reclaimer installed at CHP-D, CSTPS Chandrapur</t>
  </si>
  <si>
    <t>Supply erection &amp; commissioning of set of internal of spares of Wagon tippler installed at CHP-D, CSTPS Chandrapur</t>
  </si>
  <si>
    <t>MERC/CAPEX/MSPGCL/2023-24/0586</t>
  </si>
  <si>
    <t>Multiple Schemes for Electrical Maintenance Section and Design, Engineering, Manufacturing, Testing, Unloading at site, E&amp;C of 200MVA, 21/420KV Single Phase Generator Transformer for Unit # 8 &amp; 9, CSTPS</t>
  </si>
  <si>
    <t>Replacement of  NiCd battery sets installed for UPS of Fire Water Pump House, CMRH &amp; SWAS lab   of Unit 8 &amp; 9, CSTPS, Chandrapur.</t>
  </si>
  <si>
    <t>Providing, supplying, laying and commissioning of 1600 mm dia. M.S. Pipe by replacement of existing PSC raw water line from Erai dam to reservoir at CSTPS, Chandrapur</t>
  </si>
  <si>
    <t>Providing, supplying, laying and commissioning of 1600mm dia. M.S. pipe by replacement of existing PSC raw water line from Erai dam to reservoir at CSTPS, Chandrapur</t>
  </si>
  <si>
    <t>Supply, Installation &amp; Commissioning of Online Coal Flow Monitoring &amp; Balancing System at Unit-8-9, CSTPS, Chandrapur</t>
  </si>
  <si>
    <t>Adoption of Ozonization technique for disinfection of Cooling Water System at U # 8 &amp; 9</t>
  </si>
  <si>
    <t>Scheme-1: Procurement of assembly of baskets for Air Preheater of type 31.05 VIMT 2000 (72° PA), 
Scheme-2: Procurement of spares for PRDS station pressure control valves and Desuperheating spray Control valves in Boiler at U-8&amp;9, CSTPS, Chandrapur,
Scheme-3: Procurement of complete set of sky climber at U-8&amp;9, CSTPS, Chandrapur.
Scheme-4: Supply, erction, commissioning of oil free rotary screw compressors (including all Civil Electrical, C&amp;I, Testing work) for CMRH system at U-8&amp;9, CSTPS, Chandrapur.</t>
  </si>
  <si>
    <t>Supply, installation and commissioning of Online Coal flow monitoring and balancing system for U- 8 &amp; 9, CSTPS, Chandrapur.</t>
  </si>
  <si>
    <t>Adoption of Ozonization technique for disinfection of Unit 8&amp;9 Cooling Water at CSTPS.</t>
  </si>
  <si>
    <r>
      <t>Scheme-1</t>
    </r>
    <r>
      <rPr>
        <sz val="11"/>
        <color theme="1"/>
        <rFont val="Bookman Old Style"/>
        <family val="1"/>
      </rPr>
      <t>: Procurement of assembly of baskets for Air Preheater of type 31.5 VIMT 2000 (72° PA) at U-8&amp;9, CSTPS, Chandrapur.</t>
    </r>
  </si>
  <si>
    <r>
      <t>Scheme-3</t>
    </r>
    <r>
      <rPr>
        <sz val="11"/>
        <color theme="1"/>
        <rFont val="Bookman Old Style"/>
        <family val="1"/>
      </rPr>
      <t>: Procurement of complete set of sky climber at U-8&amp;9, CSTPS, Chandrapur.</t>
    </r>
  </si>
  <si>
    <r>
      <t>Scheme-4</t>
    </r>
    <r>
      <rPr>
        <sz val="11"/>
        <color theme="1"/>
        <rFont val="Bookman Old Style"/>
        <family val="1"/>
      </rPr>
      <t>: Supply, erection, commissioning of oil free rotary screw compressors (including all Civil Electrical, C&amp;I, Testing work) for CMRH system at U-8&amp;9, CSTPS, Chandrapur.</t>
    </r>
  </si>
  <si>
    <r>
      <t>Scheme-2</t>
    </r>
    <r>
      <rPr>
        <sz val="11"/>
        <color theme="1"/>
        <rFont val="Bookman Old Style"/>
        <family val="1"/>
      </rPr>
      <t>: Procurement of spares for PRDS station pressure control valves and Desuperheating spray control valves in Boiler at U-8&amp;9, CSTPS, Chandrapur.</t>
    </r>
  </si>
  <si>
    <t>HMI (Human Machine Interface) Upgradation of ‘SSPA-T3000’ DCS (Distribution Control System), Rockwell make PLC System installed at 3x660MW Unit No. 8, 9 &amp; 10 at Koradi TPS and HMI (Human Machine Interface) Upgradation of MaxDNA DCS System at Unit 8-9, CSTPS, Chandrapur</t>
  </si>
  <si>
    <t>Supply: HMI (Human machine Interface) up gradation of maxDNA DCS system at Unit – 8 &amp; 9, CSTPS, Chandrapur.</t>
  </si>
  <si>
    <t>Works: HMI (Human machine Interface) up gradation of maxDNA DCS system at Unit – 8 &amp; 9, CSTPS, Chandrapur.</t>
  </si>
  <si>
    <t>MERC/CAPEX/2023-2024/MSPGCL/0515</t>
  </si>
  <si>
    <t>Construction of new Administrative Building for Mahagenco at Vidyut Bhawan, Katol Road, Nagpur</t>
  </si>
  <si>
    <t>MERC/CAPEX/2021-2022/MSPGCL/063</t>
  </si>
  <si>
    <t>HO
DPR 1</t>
  </si>
  <si>
    <t>HO
DPR 2</t>
  </si>
  <si>
    <t>HO
DPR 1.1</t>
  </si>
  <si>
    <t>HO
DPR 1.2</t>
  </si>
  <si>
    <t>HO
DPR 2.1</t>
  </si>
  <si>
    <t>To be deleted (PB opened on 05.08.2022, RR submitted  to RP for higher quoted rates on 21.09.2022)</t>
  </si>
  <si>
    <t>The PO is not placed yet. To be deleted</t>
  </si>
  <si>
    <t>To be deleted
1. At present, many buildings of A, D &amp; E type are in damaged conditions. Therefore the said proposal is initiated to strenghen the building and increase the life of building. Therefore it is neccessary work.
2. Work is in progress and delay is due to heavy rainfall in FY 2022-23.
All the work proposed under the scheme Staff quarters will be executed in the appoved amount.</t>
  </si>
  <si>
    <t>To be deleted
1. At present, many buildings of E type are in damaged conditions. Therefore the said proposal is initiated to strenghen the building and increase the life of building. Therefore it is neccessary work.
2. Work will be executed after finalization of agency.
All the work proposed under the scheme Staff quarters will be executed in the appoved amount.</t>
  </si>
  <si>
    <t>To be deleted
1. At present, many buildings of B type are in damaged conditions. Therefore the said proposal is initiated to strenghen the building and increase the life of building. Therefore it is neccessary work.
2. Work will be executed after finalization of agency.
All the work proposed under the scheme Staff quarters will be executed in the appoved amount.</t>
  </si>
  <si>
    <t>To be deleted
1. At present, many buildings of D type are in damaged conditions. Therefore the said proposal is initiated to strenghen the building and increase the life of building. Therefore it is neccessary work.
2. Work will be executed after finalization of agency.
All the work proposed under the scheme Staff quarters will be executed in the appoved amount.</t>
  </si>
  <si>
    <t>To be deleted
1. At present, many buildings of C type are in damaged conditions. Therefore the said proposal is initiated to strenghen the building and increase the life of building. Therefore it is neccessary work.
2. Work will be executed after finalization of agency.
All the work proposed under the scheme Staff quarters will be executed in the appoved amount.</t>
  </si>
  <si>
    <t>To be deleted
1. At present, many buildings of F &amp; NF type are in damaged conditions. Therefore the said proposal is initiated to strenghen the building and increase the life of building. Therefore it is neccessary work.
2. Work will be executed after finalization of agency.
All the work proposed under the scheme Staff quarters will be executed in the appoved amount.</t>
  </si>
  <si>
    <t>To be deleted
1. At present, drinking water supply lines are in damaged conditions. Therefore the said proposal is initiated to provide the facility of drinking water line. Therefore it is neccessary work.
2. Work will be executed after finalization of agency.
All the work proposed under the scheme Staff quarters will be executed in the appoved amount.</t>
  </si>
  <si>
    <t>To be deleted
1. At present, sewer lines are in damaged conditions. Therefore the said proposal is initiated to provide the facility of sewer line. Therefore it is neccessary work.
2. Work will be executed after finalization of agency.
All the work proposed under the scheme Staff quarters will be executed in the appoved amount.</t>
  </si>
  <si>
    <t>To be deleted
1. At present, storm water drains are in damaged conditions. Therefore the said proposal is initiated to provide the facility of storm water drains. Therefore it is neccessary work.
2. Work will be executed after finalization of agency.
All the work proposed under the scheme Staff quarters will be executed in the appoved amount.</t>
  </si>
  <si>
    <t>To be deleted
1. At present, main drinking water supply line is in damaged conditions. Therefore the said proposal is initiated to provide the facility of main drinking water line. Therefore it is neccessary work.
2. Work will be executed after finalization of agency.
All the work proposed under the scheme Staff quarters will be executed in the appoved amount.</t>
  </si>
  <si>
    <t>Extention of stacker reclaimer area for improvement in coal stack management at CHP-D CSTPS Chandrapur U-8,9</t>
  </si>
  <si>
    <t>Projected</t>
  </si>
  <si>
    <t>FY 2025-26</t>
  </si>
  <si>
    <t>FY 2026-27</t>
  </si>
  <si>
    <t>FY 2027-28</t>
  </si>
  <si>
    <t>FY 2028-29</t>
  </si>
  <si>
    <t>FY 2029-30</t>
  </si>
  <si>
    <t>(i) In Principally Approved By MERC</t>
  </si>
  <si>
    <t>Construction of 4th raising of existing Ash Bund from T.B.L. 198.00 M to T.B.L 201.00 M</t>
  </si>
  <si>
    <t>Construction of New Drain Wells (12 Nos.) along with necessary connection to existing drain wells at CSTPS</t>
  </si>
  <si>
    <t xml:space="preserve"> Construction of waste weir for raising of ash bund (Waste Weir &amp; Non overflow structure)</t>
  </si>
  <si>
    <t>Raising of Ash Compartment i.e. Lagoon in Ash Bund</t>
  </si>
  <si>
    <t>(ii) Submitted to MERC</t>
  </si>
  <si>
    <t>Design, engineering, manufacturing, testing, unloading at site, E&amp;C of Two No of 200 MVA, 21/420 KV Single Phase Generator Transformers for Unit-8&amp;9, CSTPS, Chandrapur. Through OEM</t>
  </si>
  <si>
    <t>Scheme 3: Supply, Installation and Commissioning of MV VFD panel along with integrated online cell redundancy technology with VFD bypass feature arrangement for conveyors 103 A &amp; B of CHP-B.</t>
  </si>
  <si>
    <t>Scheme 2: Retrofitting of BHEL make HT Circuit Breaker with SF6 contactor at CHP#D, Unit#8&amp;9, CSTPS.</t>
  </si>
  <si>
    <t>Scheme 1: Retrofitting of BHEL make HT Circuit Breaker with SF6 contactor at AHP, Unit#8&amp;9, CSTPS.</t>
  </si>
  <si>
    <t>Y5</t>
  </si>
  <si>
    <t>Y1</t>
  </si>
  <si>
    <t>(iii) Yet to be Submitted to MERC</t>
  </si>
  <si>
    <t>Up-gradation of existing belt type gravimetric coal feeders to gravimetric rotary weigh coal feeders of unit- 8&amp;9, at CSTPS, Chandrapur</t>
  </si>
  <si>
    <t>Boiler Maintenance -III</t>
  </si>
  <si>
    <t>Procurement of  Air &amp; Flue gas ducts  of Boiler , Blade set and HAD  for PA  and FD Fan ,   SCAPH Coil, ID Fan spares   at Unit-8&amp;9 CSTPS, Chandrapur</t>
  </si>
  <si>
    <t>Turbine Maintenance -III</t>
  </si>
  <si>
    <t>Schemes for Improvement in availability &amp; performance of TG auxiliaries at U-8&amp;9, CSTPS, Chandrapur.</t>
  </si>
  <si>
    <t>1. Procurement of BFP Booster Pump assembly for Unit-8 &amp; 9, CSTPS Chandrapur</t>
  </si>
  <si>
    <t>2. Procurement of Boiler Feed Pump catridge with CI sealing for Unit- 8 &amp; 9, CSTPS Chandrapur</t>
  </si>
  <si>
    <t>3. Procurement of Modulating type Boiler Feed Pump Recirculation valve (06 Nos)  assembly for  Unit- 8 &amp; 9, CSTPS Chandrapur</t>
  </si>
  <si>
    <t>4. Procurement of HP Heater HPH-5B assembly for  Unit- 8 &amp; 9, CSTPS Chandrapur</t>
  </si>
  <si>
    <t>5. Procurement of MDBFP working oil &amp; lube oil coolers for  Unit- 8 &amp; 9, CSTPS Chandrapur</t>
  </si>
  <si>
    <t>6. Procurement of TDBFP Turbine rotor K1401-2 at  Unit- 8 &amp; 9, CSTPS Chandrapur</t>
  </si>
  <si>
    <t>7. Procurement of Main TG Jacking oil pumps (2 Nos.) at  Unit- 8 &amp; 9, CSTPS Chandrapur</t>
  </si>
  <si>
    <t>8. Procurement of HP  elements of ZR500 Atlas Copco make compressors along with inter &amp; after coolers tube nest at  Unit- 8 &amp; 9, CSTPS Chandrapur</t>
  </si>
  <si>
    <t>9. Procurement of CW &amp; ACW Pump spares at  Unit- 8 &amp; 9, CSTPS Chandrapur</t>
  </si>
  <si>
    <t>10. Procurement of condenser tubes at  Unit- 8 &amp; 9, CSTPS Chandrapur</t>
  </si>
  <si>
    <t>11. Procurement of HPCF Pump at  Unit- 8 &amp; 9, CSTPS Chandrapur</t>
  </si>
  <si>
    <t>DPR for performance improvement of Condenser Cooling water system &amp; improvement in system reliability of auxiliary cooling water system installed at Unit-8&amp;9, 2x500MW, CSTPS, Chandrapur</t>
  </si>
  <si>
    <t>Procurement of main turbine IPT module at Unit- 8 &amp; 9, CSTPS Chandrapur</t>
  </si>
  <si>
    <t xml:space="preserve"> Procurement of main turbine IPT module at  Unit- 8 &amp; 9, CSTPS Chandrapur</t>
  </si>
  <si>
    <t>Electrical  Maintenance -III</t>
  </si>
  <si>
    <t>Proc of GTR, MDBFP, UPS battery, breakers</t>
  </si>
  <si>
    <t xml:space="preserve"> Design, engineering, manufacturing, testing, unloading at site, E&amp;C of  200 MVA, 21/420 KV Single Phase Generator Transformer for Unit-8&amp;9, CSTPS, Chandrapur</t>
  </si>
  <si>
    <t xml:space="preserve"> Procurement of MDBFP motor and recommended spares 
The Fire Water Pump House UPS Battery set of 240V, 40AH Capacity (1.2V X 176 Cells ) Ni Cd  Type Make- HBL 
The UPS Battery Set at SWAS Lab (Outdoor Area), 45AH Capacity (1.2 V X 276 Cells) Ni Cd type Make- HBL for Unit#8&amp;9 
 The UPS Battery Set at CMRH (Outdoor Area), 69AH Capacity (1.2 V X 280 Cells) Ni Cd type Make- HBL for Unit#8&amp;9  
Retrofitting of 415V GE make ACB of various ratings along with allied spares. 
BHEL make Breakers and spares for 6.6 kV and 11kV panels </t>
  </si>
  <si>
    <t>Design, engineering, manufacturing, testing, unloading at site, E&amp;C of  80 MVA, 420/11/6.9 KV three Phase Station Transformer &amp; 25MVA 21/6.9KV Three phase Unit Aux Transformer as a common pool spares for BTPS 500MW, Khaparkheda 500 MW and Unit-8&amp;9, CSTPS, Chandrapur</t>
  </si>
  <si>
    <t>Supply, installation, commissioning and testing of Station Batteries of Unit-8&amp;9 CSTPS alongwith all outdoor batteries</t>
  </si>
  <si>
    <t>Upgradation of Numerical Protection Relay of Alstom / Schnieder make installed at Unit-8&amp;9, CSTPS, Chandrapur.</t>
  </si>
  <si>
    <t>I&amp;C  -III</t>
  </si>
  <si>
    <t>Upgradation of Analysis &amp; Diagnostics system (A&amp;D) for VMS and TSI system at Unit-8&amp;9, CSTPS, Chandrapur.&amp; other schemes</t>
  </si>
  <si>
    <t>Upgradation of Analysis &amp; Diagnostics system (A&amp;D) for VMS and TSI system at Unit-8&amp;9, CSTPS, Chandrapur.</t>
  </si>
  <si>
    <t xml:space="preserve"> Installation of CO analysers at Eco outlet at Unit-8&amp;9, CSTPS Chandrapur.</t>
  </si>
  <si>
    <t>Complete Engineering Retrofitting of Existing 196 NT Controller by DT 9 Controller alongwith HMI units for Unit 8/9 coal feeder system.</t>
  </si>
  <si>
    <t xml:space="preserve"> Supply of spares for LP bypass system.</t>
  </si>
  <si>
    <t>Supply of spares for maxDNA DCS system</t>
  </si>
  <si>
    <t>Implementation of various Upgradations / Modifications to mitigate the requirements of 40% TML operations of Unit-9, CSTPS, Chandrapur.</t>
  </si>
  <si>
    <t>Upgradation of HMI and hardware of GE make PLCs installed at Unit-8&amp;9, CSTPS, Chandrapur. &amp; other schemes</t>
  </si>
  <si>
    <t>Upgradation of HMI and hardware of GE make PLCs installed at Unit-8&amp;9, CSTPS, Chandrapur.</t>
  </si>
  <si>
    <t xml:space="preserve"> Upgradation of TD-BFP Turbovisory system installed at Unit-8&amp;9, CSTPS, Chandrapur</t>
  </si>
  <si>
    <t>Upgradation of EWLI system installed at Unit-8&amp;9, CSTPS, Chandrapur</t>
  </si>
  <si>
    <t>Upgradation of O2 analysers installed at Unit-8&amp;9, CSTPS, Chandrapur</t>
  </si>
  <si>
    <t xml:space="preserve"> Installation of High temperature Camera system at Unit-8&amp;9, CSTPS, Chandrapur.</t>
  </si>
  <si>
    <t>Up-gradation of HEA igniter system at Unit-8&amp;9, CSTPS, Chandrapur.</t>
  </si>
  <si>
    <t>Up-gradation of Flue Gas Analysers and Opacity Analysers at Unit-8&amp;9, CSTPS, Chandrapur.</t>
  </si>
  <si>
    <t>Implementation of various Upgradations / Modifications to mitigate the requirements of 40% TML operations of Unit-8, CSTPS, Chandrapur.</t>
  </si>
  <si>
    <t>AHP-III</t>
  </si>
  <si>
    <t>supply of piston cylinder assembly, diaphragm assembly, Suction and discharge valve housing assembly of GEHO pump (Model- TZPM 1200). &amp; other schemes</t>
  </si>
  <si>
    <t>Supply and replacement of 400 NB MSERW pipeline of ash disposal system of unit 8&amp;9 at CSTPS, Chandrapur.</t>
  </si>
  <si>
    <t>Scheme-1 :Supply and  replacement of 400 NB MSERW pipeline  of ash disposal system of unit 8&amp;9 at CSTPS, Chandrapur.</t>
  </si>
  <si>
    <t>Complete ESP Refurbishment of 1st &amp; 2 nd Row Field of Unit 8&amp;9 at CSTPS.</t>
  </si>
  <si>
    <t>Scheme-1 : Complete ESP Refurbishment of 1st &amp; 2 nd Row Field of Unit 8&amp;9 at CSTPS.</t>
  </si>
  <si>
    <t>CHP - D</t>
  </si>
  <si>
    <t>Upgradation Of Hydraulic Systems with Safety Mechanism for wagon unloading system at CHP-D CSTPS.</t>
  </si>
  <si>
    <t>Wagon stopping mechanism (Safety)</t>
  </si>
  <si>
    <t>Upgardation and Capacity Enhancement of Side Arm Charger Apron Feeder and Bunker Conveyors at CHP-D CSTPS.</t>
  </si>
  <si>
    <t xml:space="preserve">capacity enhancement to 60 wagons pulling capacity and associated modification of existing side arm charger </t>
  </si>
  <si>
    <t>Capacity enhancement , Commissionng of apron feeder drive</t>
  </si>
  <si>
    <t xml:space="preserve">Modification and revamping of Apron Feeder 101,102,103 </t>
  </si>
  <si>
    <t>Supply,Installation and Commissioning of double drive Mechanism with Split Case Bearings for Tripper Trolley and  bunkering conevyor belts of CHP-D, CSTPS</t>
  </si>
  <si>
    <t>Modification of Fixed Tripper Head Pulley(Z-Point) of BC110A&amp;B  at CHP-D CSTPS.</t>
  </si>
  <si>
    <t>Performance Improvement Schemes of CHP-D CSTPS</t>
  </si>
  <si>
    <t>Supply erection &amp; commissioning of set of internal of spares of Wagon tippler and Side Arm Charger installed at CHP-D, CSTPS Chandrapur</t>
  </si>
  <si>
    <t>Supply erection &amp; commissioning of set of internal of spares of Impact crusher  installed at CHP-D, CSTPS Chandrapur</t>
  </si>
  <si>
    <t>Supply erection &amp; commissioning of set of internal of spares of wobbler feeder  installed at CHP-D, CSTPS Chandrapur</t>
  </si>
  <si>
    <t>Supply erection &amp; commissioning  of 1500 TPH capacity Stacker Recliamer sleeving bearing with fastener of CHP-D (U8&amp;9), CSTPS, Chandrapur</t>
  </si>
  <si>
    <t>Supply of Gearbox assemblies at CHP-D CSTPS.</t>
  </si>
  <si>
    <t>Structure Strengthening,Modification works of Conveyors at CHP-D CSTPS</t>
  </si>
  <si>
    <t>Design, Installation, testing and commissioning  of conveyor system from crusher house to TP-108 of CHP-D,  CSTPS, Chandrapur.</t>
  </si>
  <si>
    <t>Design, Installation and commissioning of conveyor system from rope way of CHP-A to crusher house of CHP-D, CSTPS, Chandrapur.</t>
  </si>
  <si>
    <t xml:space="preserve">Design, Installation and commissioning of conveyor system from rope way of CHP-A to crusher house of CHP-D, CSTPS, Chandrapur.
</t>
  </si>
  <si>
    <t>Infrastructure  Development Schemes at CHP-D CSTPS</t>
  </si>
  <si>
    <t xml:space="preserve">Design, Supply,Installation and Commissioning of EOT Cranes at Wagon Tippler area of CHP-D CSTPS. </t>
  </si>
  <si>
    <t>Rewamping of crane and hoist of CHP, Unit 8&amp;9, CSTPS, Chandrapur</t>
  </si>
  <si>
    <t>Material lifting mechanism at Crusher, bunker and Tunnel area of CHP-D CSTPS.</t>
  </si>
  <si>
    <t xml:space="preserve">Revamping, modification of TunnelAir ventilation system </t>
  </si>
  <si>
    <t xml:space="preserve">Revamping, modification of DE and DS system </t>
  </si>
  <si>
    <t>Revamping, modification of Dewatering and water recirculation system</t>
  </si>
  <si>
    <t>Provision of New Office Building with Infrastructure ,Interior Development at CHP-D CSTPS.</t>
  </si>
  <si>
    <t>Material Storage Shed Fabrication work at CHP-D CSTPS</t>
  </si>
  <si>
    <t>Electrical schemes for improvement in availability &amp; Reliability of CHP-D,CSTPS, Chandrapur</t>
  </si>
  <si>
    <t>Supply, Erection, Commissioning and Testing of 7.2KV SF6 HT Contactor for retrofitting of existing BHEL make Vacuum Circuit Breakers of CHP-D, CSTPS</t>
  </si>
  <si>
    <t>Upgradation of GE make 90-30 series PLC system installed at stacker rclaimer and wagon tippler at CHP-D, CSTPS</t>
  </si>
  <si>
    <t>Installation of energy efficient air temperature controlling system at various MCC rooms of CHPD, CSTPS</t>
  </si>
  <si>
    <t>Alterration, upgradation of tunnel ventilation system of CHPD, CSTPS</t>
  </si>
  <si>
    <t>Design, Fabrication, Erection &amp; commissioning of cable support structure along with re-routing &amp; trial of auxiliaries at Crusher PMCC, compressor house &amp; short conveyor area at CHP-D, CSTPS</t>
  </si>
  <si>
    <t>Supply and installation of LT air circuit breakes at CHP-D, CSTPS</t>
  </si>
  <si>
    <t>Design, supply, installation &amp; commissioning of solar based energy efficient illumination system at CHP-D, CSTPS</t>
  </si>
  <si>
    <t>Procurement of HT motors for various auxiliaries at CHP-D, CSTPS.</t>
  </si>
  <si>
    <t>Supply &amp; installation of high capacity submersible slurry pump at CHP-D, CSTPS</t>
  </si>
  <si>
    <t>Reconditioning of MCC Board feeder panels at CHP-D,U #8&amp;9.CSTPS,Chandrapur.</t>
  </si>
  <si>
    <t>Supply &amp; installation of anoodized winding magnets along with control panels for installation at various conveyor belts of CHP-D, CSTPS</t>
  </si>
  <si>
    <t>Supply of 69 AH HBL make battery set  of CHP-D (U8&amp;9), CSTPS, Chandrapur.</t>
  </si>
  <si>
    <t>Supply of 100 AH Exide make  battery banks (2 Set/ 110 Nos battery cells) &amp; battery charge at CHP-D (U8&amp;9), CSTPS, Chandrapur.</t>
  </si>
  <si>
    <t>Supply of HT/LT Xmers assy of CHP-D (U8&amp;9), CSTPS, Chandrapur.</t>
  </si>
  <si>
    <t>WTP-III</t>
  </si>
  <si>
    <t>Civil - 8&amp;9</t>
  </si>
  <si>
    <t>Work of diversion of peripheral nallah towards ash water recovery pump house alogwith construction of waste wear at ash bund area CSTPS, Chandrapur.</t>
  </si>
  <si>
    <t>Infrastructure development of CHP-D area at U-8, 9, CSTPS</t>
  </si>
  <si>
    <t>Provision of platform for unloading of coal near TP-106 upto stack pile A of CHP-D</t>
  </si>
  <si>
    <t>Provision of WBM Road for fire fighting arrangement at CHP-D U-8,9</t>
  </si>
  <si>
    <t>Construction &amp; Pushing RCC box of size 2mx2m under railway track to drain out the surface water near Rly - A cabin Unit-8,9</t>
  </si>
  <si>
    <t>Construction of concrete pavement road connecting to reject gate &amp; vinchoda chowk , Y point to ash recovery pump house</t>
  </si>
  <si>
    <t>-</t>
  </si>
  <si>
    <t>Supply, Operation &amp; Maintenance of Mobile Coal Sampling Equipment (MCSE) for coal sampling at loading ends of WCL for Mahagenco</t>
  </si>
  <si>
    <t>All quantity received within a stipulated time as per purchase order</t>
  </si>
  <si>
    <t>PO placed on M/s.BHEL on 24.04.2020. Supply of 03 items of worth Rs. 5,32,698/- (With taxes )still pending. Various letters &amp; emails communication made with the OEM  M/s BHEL for supply of balance material but till date balance material awaited.</t>
  </si>
  <si>
    <t>All quantity received within a stipulated time as per purchase order.</t>
  </si>
  <si>
    <t xml:space="preserve">All quantity received within a stipulated time as per purchase order. </t>
  </si>
  <si>
    <t>to be deleted</t>
  </si>
  <si>
    <t>All material received and Energy Management System installation and commissioning work completed.</t>
  </si>
  <si>
    <t>MYT Order
(227 of 2022)</t>
  </si>
  <si>
    <t>(i)</t>
  </si>
  <si>
    <t>(j) = (h )+ (i)</t>
  </si>
  <si>
    <t>(k) = (j) - (g)</t>
  </si>
  <si>
    <t>Multiple schemes C&amp;I-3</t>
  </si>
  <si>
    <t>Total Mercury (Gaseous) Analyzers along with their online data connectivity &amp; Remote calibration U-3 to 9</t>
  </si>
  <si>
    <t>Procurement of Controllers &amp; Com Boxes for Air Compressors of Unit-8&amp;9.</t>
  </si>
  <si>
    <t>Up-gradation of Steam and Water Analysis System (SWAS)  for Unit – 8 &amp; 9</t>
  </si>
  <si>
    <t>Up-gradation of Servo valve (ST) with proportional valves (PV) for HP bypass system at Unit – 8 &amp; 9</t>
  </si>
  <si>
    <t>Upgradation of GEHO pump VFD panels for Unit – 8 &amp; 9</t>
  </si>
  <si>
    <t>Upgradation of measurement and control system installed at CSTPS Unit 8&amp;9</t>
  </si>
  <si>
    <t>General asset</t>
  </si>
  <si>
    <t>ABC Powder Type and Foam Type Composite Fire Extinguisher</t>
  </si>
  <si>
    <t>NON-Detailed Project Report for the Work of Upgradation/Renovation of Crusher House of CHPB of Unit-5, 6&amp;7 at CSTPS Chandrapur (benefit U-8,9 by short conveyor coal stacking in catering emergency)</t>
  </si>
  <si>
    <t>Retrofitting of BHEL make HT Circuit Breaker with SF6 Contactor at CHP-D,  Unit-8&amp;9</t>
  </si>
  <si>
    <t>Plant &amp; Machinery</t>
  </si>
  <si>
    <t>Other &amp; Civil work</t>
  </si>
  <si>
    <t>A6</t>
  </si>
  <si>
    <t>MERC/CAPEX/2024-2025/MSPGCL/0457 Dt 26.07.2024</t>
  </si>
  <si>
    <t>Proposal in process</t>
  </si>
  <si>
    <t>A7</t>
  </si>
  <si>
    <t>MERC/CAPEX/2024-2025/MSPGCL/0476 Dt 06.08.2024</t>
  </si>
  <si>
    <t>A8</t>
  </si>
  <si>
    <t>MERC/CAPEX/MSPGCL/2023-2024/0467 Dt 02.08.2024</t>
  </si>
  <si>
    <t>To be resubmitted</t>
  </si>
  <si>
    <t>Y6 &amp;Y7</t>
  </si>
  <si>
    <t>Supply, Erection &amp; commissioning/retrofitting of HT Circuit Breaker with SF6 Contactor at AHP at Unit-8&amp;9 &amp; CHP#D and Supply, Installation and Commissioning of MV VFD panel along with integrated online cell redundancy technology with VFD bypass feature arrangement for conveyors 103 A &amp; B of CHP-B, C.S.T.P.S., Chandrapur &amp; 
Design, engineering, manufacturing, testing, unloading at site, E&amp;C of Two No of 200 MVA, 21/420 KV Single Phase Generator Transformers for Unit-8&amp;9, CSTPS, Chandrapur. Through OEM</t>
  </si>
  <si>
    <r>
      <rPr>
        <b/>
        <sz val="12"/>
        <color rgb="FF000000"/>
        <rFont val="Times New Roman"/>
      </rPr>
      <t>Scheme-1</t>
    </r>
    <r>
      <rPr>
        <sz val="12"/>
        <color rgb="FF000000"/>
        <rFont val="Times New Roman"/>
      </rPr>
      <t xml:space="preserve"> Procurement of Air &amp; flue gas expansion joints</t>
    </r>
  </si>
  <si>
    <r>
      <rPr>
        <b/>
        <sz val="12"/>
        <color theme="1"/>
        <rFont val="Times New Roman"/>
        <family val="1"/>
      </rPr>
      <t>Scheme-2 :</t>
    </r>
    <r>
      <rPr>
        <sz val="12"/>
        <color theme="1"/>
        <rFont val="Times New Roman"/>
        <family val="1"/>
      </rPr>
      <t>Procurement of Blade Set and 2 sets of HAD of PA Fan.</t>
    </r>
  </si>
  <si>
    <r>
      <rPr>
        <b/>
        <sz val="12"/>
        <color theme="1"/>
        <rFont val="Times New Roman"/>
        <family val="1"/>
      </rPr>
      <t>Scheme -3</t>
    </r>
    <r>
      <rPr>
        <sz val="12"/>
        <color theme="1"/>
        <rFont val="Times New Roman"/>
        <family val="1"/>
      </rPr>
      <t xml:space="preserve"> Procurement of Blade Set and 2 sets of HAD of FD  Fan.</t>
    </r>
  </si>
  <si>
    <r>
      <rPr>
        <b/>
        <sz val="12"/>
        <color theme="1"/>
        <rFont val="Times New Roman"/>
        <family val="1"/>
      </rPr>
      <t xml:space="preserve">Scheme-4 </t>
    </r>
    <r>
      <rPr>
        <sz val="12"/>
        <color theme="1"/>
        <rFont val="Times New Roman"/>
        <family val="1"/>
      </rPr>
      <t>Procurement of SCAPH Coil for unit- 8&amp;9</t>
    </r>
  </si>
  <si>
    <r>
      <rPr>
        <b/>
        <sz val="12"/>
        <color theme="1"/>
        <rFont val="Times New Roman"/>
        <family val="1"/>
      </rPr>
      <t xml:space="preserve">Scheme-5 </t>
    </r>
    <r>
      <rPr>
        <sz val="12"/>
        <color theme="1"/>
        <rFont val="Times New Roman"/>
        <family val="1"/>
      </rPr>
      <t>:Procurement of ID Fan Impeller , Shaft and  Blade set at unit-8 &amp; 9, CSTPS</t>
    </r>
  </si>
  <si>
    <r>
      <rPr>
        <b/>
        <sz val="12"/>
        <color theme="1"/>
        <rFont val="Times New Roman"/>
        <family val="1"/>
      </rPr>
      <t>Scheme  6:</t>
    </r>
    <r>
      <rPr>
        <sz val="12"/>
        <color theme="1"/>
        <rFont val="Times New Roman"/>
        <family val="1"/>
      </rPr>
      <t xml:space="preserve"> Procurment of Coal Fuel  pipes for unit -8 &amp;9 , CSTPS</t>
    </r>
  </si>
  <si>
    <t>Procurement of LTSH and economiser for unit-8&amp;9 CSTPS, Chandrapur</t>
  </si>
  <si>
    <t>Procurement of LTSH Coil assemsblies  unit- 8&amp;9</t>
  </si>
  <si>
    <t>Procurement of economiser coil asemblies</t>
  </si>
  <si>
    <t>Supply of Quick Erect  Aluminum Boiler Scaffolding system or unit- 8 &amp; 9, (2X500MW), CSTPS, Chandrapur.</t>
  </si>
  <si>
    <t xml:space="preserve">Design, engineering, manufacturing, testing, unloading at site, E&amp;C of  80 MVA, 420/11/6.9 KV three Phase Station Transformer &amp; 25MVA 21/6.9KV Three phase Unit Aux Transformer as a common pool spares for BTPS 500MW, Khaparkheda 500 MW and Unit-8&amp;9, CSTPS, Chandrapur &amp;
Supply, installation, commissioning and testing of Station Batteries of Unit-8&amp;9 CSTPS alongwith all outdoor batteries </t>
  </si>
  <si>
    <t>Upgradation of measurement and control system installed at CSTPS Unit 8&amp;9 &amp; Upgradation of Numerical Protection Relay of Alstom / Schnieder make installed at Unit-8&amp;9, CSTPS, Chandrapur.</t>
  </si>
  <si>
    <r>
      <rPr>
        <b/>
        <sz val="12"/>
        <color theme="1"/>
        <rFont val="Times New Roman"/>
        <family val="1"/>
      </rPr>
      <t>Scheme-1</t>
    </r>
    <r>
      <rPr>
        <sz val="12"/>
        <color theme="1"/>
        <rFont val="Times New Roman"/>
        <family val="1"/>
      </rPr>
      <t xml:space="preserve"> :supply of piston cylinder assembly, diaphragm assembly, Suction and discharge valve housing assembly of GEHO pump (Model- TZPM 1200).</t>
    </r>
  </si>
  <si>
    <r>
      <rPr>
        <b/>
        <sz val="12"/>
        <color theme="1"/>
        <rFont val="Times New Roman"/>
        <family val="1"/>
      </rPr>
      <t>Scheme -2</t>
    </r>
    <r>
      <rPr>
        <sz val="12"/>
        <color theme="1"/>
        <rFont val="Times New Roman"/>
        <family val="1"/>
      </rPr>
      <t xml:space="preserve"> :Procurement of sub assemblies for conveying air compressor model ZR 275 and instrument air compressor model ZR 110 in Ash handling plant Unit-8&amp;9 (2x500MW) at CSTPS, Chandrapur.</t>
    </r>
  </si>
  <si>
    <r>
      <rPr>
        <b/>
        <sz val="12"/>
        <color theme="1"/>
        <rFont val="Times New Roman"/>
        <family val="1"/>
      </rPr>
      <t>Scheme -3</t>
    </r>
    <r>
      <rPr>
        <sz val="12"/>
        <color theme="1"/>
        <rFont val="Times New Roman"/>
        <family val="1"/>
      </rPr>
      <t xml:space="preserve">  Supply of 10/8 FAH Warman make slurry pump impeller element assembly, Bearing assembly unit, jacket assembly.</t>
    </r>
  </si>
  <si>
    <r>
      <t xml:space="preserve">Supply erection &amp; commissioning of wagon tippler, </t>
    </r>
    <r>
      <rPr>
        <b/>
        <sz val="12"/>
        <color theme="1"/>
        <rFont val="Times New Roman"/>
        <family val="1"/>
      </rPr>
      <t>Side Arm Charger, apron feeder</t>
    </r>
    <r>
      <rPr>
        <sz val="12"/>
        <color theme="1"/>
        <rFont val="Times New Roman"/>
        <family val="1"/>
      </rPr>
      <t xml:space="preserve"> and stacker hydraulic drive system with online NAS value monitoring systems.</t>
    </r>
  </si>
  <si>
    <t xml:space="preserve"> Modification, Errection &amp; Commissioning of drive unit capacity enhancement for conveyor  at CHP-D, Chandrapur TPS.</t>
  </si>
  <si>
    <t>Design engineering , supply and installation of modular chutes with weld cast Liners ,flap gates and actuators.</t>
  </si>
  <si>
    <t>Design, Installation, testing and commissioning  of new conveyor systems of CHP-D,  CSTPS, Chandrapur.</t>
  </si>
  <si>
    <t>Supply, Engineering, erection and commissioning of one 1500TPH crusher, short conveyors from TP 106 and open space of near Stack yard A pile to Crusher inlet and a telescopic conveyor at the output of crusher to Stack Yard B pile of CHPD Unit 8&amp;9, CSTPS.</t>
  </si>
  <si>
    <t>Belt Tracking systems for Carrying/Return 1400/1600 mm belt width</t>
  </si>
  <si>
    <t>Ceramic Lagging by direct bonding on Conveyor Pulleys without Rubber Pad/Rubber Sheets.</t>
  </si>
  <si>
    <t>Design supply installation and commisioning of LED based energy efficient system for illumination at CHPD</t>
  </si>
  <si>
    <t>Engineering, installation and commissioning of DM stream capacity of 4800M3/Day for U # 8 &amp; 9 in addition to existing DM stream at WTP, CSTPS, Chandrapur</t>
  </si>
  <si>
    <t>HO1</t>
  </si>
  <si>
    <t xml:space="preserve">CHP Improvement Schemes </t>
  </si>
  <si>
    <t>CHP Improvement Schemes at CHP-D</t>
  </si>
  <si>
    <t>HO2</t>
  </si>
  <si>
    <t>Developlment &amp; Upgradation of DSM software system for MSPGCL</t>
  </si>
  <si>
    <t>Software</t>
  </si>
  <si>
    <t>Implementation of Flexible Operation Solutions</t>
  </si>
  <si>
    <t>Actual Capitalization till FY 2021-22</t>
  </si>
  <si>
    <t>Actual Capex till FY 2021-22</t>
  </si>
  <si>
    <t>Ensuing Years</t>
  </si>
  <si>
    <r>
      <rPr>
        <b/>
        <sz val="11"/>
        <rFont val="Times New Roman"/>
        <family val="1"/>
      </rPr>
      <t>Note</t>
    </r>
    <r>
      <rPr>
        <sz val="11"/>
        <rFont val="Times New Roman"/>
        <family val="1"/>
      </rPr>
      <t>: * - Truing Up for FY 2022-23 &amp; FY 2023-24 to be done under MERC MYT Regulations 2019 with reference to amounts approved in the MYT Order for FY 2020-21 to FY 2024-25</t>
    </r>
  </si>
  <si>
    <t>Reliability and availability of the auxiliary</t>
  </si>
  <si>
    <t>Reliability of the supply system and auxiliary availability</t>
  </si>
  <si>
    <t>Improvement in availability.</t>
  </si>
  <si>
    <t>Close monitoring of the system to ensure timely detection of faults and corrective actions can be taken to ensure availability</t>
  </si>
  <si>
    <t>Compulsory as per statutory norms of Ministry of Civil aviation in view of aviation safety</t>
  </si>
  <si>
    <t>Ease of maintenance/ oil storage during maintenance activities</t>
  </si>
  <si>
    <t>Newly procured HPT module is installed at Unit 8.  U8 load loss of 70-80 MW/HR is saved.</t>
  </si>
  <si>
    <t>Material is yet to be used. It is maintained as spares to avoid unforeseen urgency.</t>
  </si>
  <si>
    <t>Both BFP cartridges are installed Unit 9 TDBFPs. U9 load loss of about 20 MW/HR is saved.</t>
  </si>
  <si>
    <t>CW pump impeller is installed at U9. Condensor vaccum improved &amp; CW pump availability &amp; reliability is improved.</t>
  </si>
  <si>
    <t>Improvent in relability of process control and operation.</t>
  </si>
  <si>
    <t xml:space="preserve">This scheme is a part and parcle of each Thermal Power Station, hence it is essential for all running Power Plants, however the cost benifits may not be analyzed. Therefore by implementing the scheme, following benefits will be achieved.
1) After implementation of the scheme, the ash disposal problem shall be resolved.
2) After implementation of the scheme, the storage capacity of ash bund shall be increased.
3) It helps to run units efficiently by disposing off generated fly ash hygenically .
4) Healthy and hygenic condition shall be maintained.
</t>
  </si>
  <si>
    <t>Sox  reduction</t>
  </si>
  <si>
    <t>Improvement in stability of Boiler for Flexible operation of units.</t>
  </si>
  <si>
    <t>•	Boiler efficiency will be improved.
•	Improved Heat Rate.
•	Reduction in Auxiliray power consumption</t>
  </si>
  <si>
    <t>•	Availability and Reliability of auxiliary  will be increased &amp; saves genearation loss in case of HAD Failure.</t>
  </si>
  <si>
    <t>•	Increases Cold end basket Life.</t>
  </si>
  <si>
    <t>•	Availability and Reliability of auxiliary  will be increased &amp; saves genearation loss in case of material Failure.</t>
  </si>
  <si>
    <t>Coal leakages will be reduced by replacing damaged coal pipes</t>
  </si>
  <si>
    <t>1.Reduce BTL 
2.Boiler efficiency will be improved. 
3.Availability and Reliability of unit will be increased</t>
  </si>
  <si>
    <t>1.Availability of coal feeder will be improved</t>
  </si>
  <si>
    <t>Saves outage time during overhaul.</t>
  </si>
  <si>
    <t>•	Auxiliary efficiency will be improved.
•	Improvement in Heat Rate.
•	Reduction in Auxiliray power consumption.</t>
  </si>
  <si>
    <t>•	Auxiliary efficiency will be improved.
•	Improvement in Heat Rate.
•	Reduction in Auxiliray power consumption.
Improvement in systen reliability &amp; availability.</t>
  </si>
  <si>
    <t xml:space="preserve">
•	Improvement in Heat Rate.
•	Improvement in systen reliability &amp; availability.</t>
  </si>
  <si>
    <t>•	Auxiliary efficiency will be improved.
Improvement in systen reliability &amp; availability.</t>
  </si>
  <si>
    <t xml:space="preserve">•	Improvement in systen reliability &amp; availability.
</t>
  </si>
  <si>
    <t>•	Auxiliary efficiency will be improved.
•	Improvement in systen reliability &amp; availability..
•	Reduction in Auxiliray power consumption.</t>
  </si>
  <si>
    <t xml:space="preserve">•	Auxiliary efficiency will be improved.
•	Improvement in systen reliability &amp; availability..
</t>
  </si>
  <si>
    <t>•	Auxiliary efficiency will be improved.
•	Improvement in Heat Rate.
•	Improvement in system Availability &amp; reliability</t>
  </si>
  <si>
    <t>Improvement in condition monitoring and Preventive measure before break down of critical Auxillary.</t>
  </si>
  <si>
    <t>Improvement in coal combustion by optimising secondary air.</t>
  </si>
  <si>
    <t>Due to Obslence of controllers for relibility improvement.</t>
  </si>
  <si>
    <t>To improve relibility of units on lower load.</t>
  </si>
  <si>
    <t>To improve monitoring of Flame.</t>
  </si>
  <si>
    <t>Improvement in operation of oil Guns.</t>
  </si>
  <si>
    <t>To comply MPCB normative.</t>
  </si>
  <si>
    <t>To improve monitoring of critical parameters of feed water and steam.</t>
  </si>
  <si>
    <t>Due to Obslence of Servo valvls for relibility improvement.</t>
  </si>
  <si>
    <t>Due to Obslence of VFD for relibility improvement.</t>
  </si>
  <si>
    <r>
      <rPr>
        <sz val="12"/>
        <color rgb="FF000000"/>
        <rFont val="Cambria"/>
      </rPr>
      <t>As such this DPR is for upgradation of the numerical protection relay</t>
    </r>
    <r>
      <rPr>
        <sz val="12"/>
        <color rgb="FF000000"/>
        <rFont val="Times New Roman"/>
      </rPr>
      <t xml:space="preserve"> for system improvement, whereas the existing installed relay was obsoleted as per OEM.</t>
    </r>
    <r>
      <rPr>
        <sz val="12"/>
        <color rgb="FF000000"/>
        <rFont val="Cambria"/>
      </rPr>
      <t xml:space="preserve"> If availability of the new spares is not ensured, then there can be possibility of auxiliary performance declination &amp; finally breakdown, resulting huge generation loss.
Consider the situation where unit is tripped on account of malfunction or failure of numerical protection relay, there is generation loss for 05 hours to synchronising the Unit. The generation loss for 05 hour will be 41,00,000.00/- (Rs. Forty-one Lakhs) a day which is very heavy, and this type of tripping may be progressively increased accordingly due to failure of numerical protection relay. Hence, it is not catastrophic to invest small amount of investment on upgradation of numerical protection relay to save huge amount.
</t>
    </r>
  </si>
  <si>
    <t>Will improve Performance of systemand unloading of wagons .Reduction in R.D.T. and demmurage.</t>
  </si>
  <si>
    <t>Will reduce accidents.</t>
  </si>
  <si>
    <t>60wagons will be pulled by SIde arm charger. Improves performance and reduction in RDT.</t>
  </si>
  <si>
    <t xml:space="preserve">Increase in capacity, 3nos.of unloaded coal wagons can be evacuated . </t>
  </si>
  <si>
    <t>Improvement in performance of system and reduction in RDT</t>
  </si>
  <si>
    <t>Improvement in performance of system, bunkering and reduction in Maintenance down time and generation loss</t>
  </si>
  <si>
    <t>Reduction in maintenance down time.</t>
  </si>
  <si>
    <t>Reduction in RDT, Maintenance down time and improvement in performance of system.</t>
  </si>
  <si>
    <t>Improvement in performance and cleaning of system, reduction in RDT and generation loss.</t>
  </si>
  <si>
    <t>Will improve Performance of system and reduces generation loss.</t>
  </si>
  <si>
    <t>Will improve performance of system , reduces R.D.T and generation loss.</t>
  </si>
  <si>
    <t>will improve performance of system ,unloading reduces R.D.T and generation loss.</t>
  </si>
  <si>
    <t>Reduction in R.D.T.</t>
  </si>
  <si>
    <t>Improvement in performance of system, reduction in R.D.T ,demurrages and genertaion loss.</t>
  </si>
  <si>
    <t>Reduction in maintenance downtime.</t>
  </si>
  <si>
    <t>improvement in performance of system.</t>
  </si>
  <si>
    <t>Improvement in working environment ,effficiency of working persons and meet statutory requirement of pollution control board</t>
  </si>
  <si>
    <t>Improvement in working environment and meet statutory requirement of pollution control board</t>
  </si>
  <si>
    <t>improvement in performance of system,reduction in maintenance down time.</t>
  </si>
  <si>
    <t>Improvement in healthy working environment,efficiency of working persons.</t>
  </si>
  <si>
    <t>improves proper preservation of material , increases life of material further improves performance of auxiliaries.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</si>
</sst>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 #,##0.00_ ;_ * \-#,##0.00_ ;_ * &quot;-&quot;??_ ;_ @_ "/>
    <numFmt numFmtId="164" formatCode="_-* #,##0.00_-;\-* #,##0.00_-;_-* &quot;-&quot;??_-;_-@_-"/>
    <numFmt numFmtId="165" formatCode="_(* #,##0.00_);_(* \(#,##0.00\);_(* &quot;-&quot;??_);_(@_)"/>
    <numFmt numFmtId="166" formatCode="&quot;ß&quot;#,##0.00_);\(&quot;ß&quot;#,##0.00\)"/>
    <numFmt numFmtId="167" formatCode="0.00_)"/>
    <numFmt numFmtId="168" formatCode="_ * #,##0.0_ ;_ * \-#,##0.0_ ;_ * &quot;-&quot;??_ ;_ @_ "/>
    <numFmt numFmtId="169" formatCode="[$-14009]dd/mm/yy;@"/>
    <numFmt numFmtId="170" formatCode="_ * #,##0.00000_ ;_ * \-#,##0.00000_ ;_ * &quot;-&quot;??_ ;_ @_ "/>
    <numFmt numFmtId="171" formatCode="_ * #,##0.000_ ;_ * \-#,##0.000_ ;_ * &quot;-&quot;??_ ;_ @_ "/>
  </numFmts>
  <fonts count="55">
    <font>
      <sz val="11"/>
      <color theme="1"/>
      <name val="Calibri"/>
      <family val="2"/>
      <scheme val="minor"/>
    </font>
    <font>
      <sz val="11"/>
      <color theme="1"/>
      <name val="Calibri"/>
      <family val="2"/>
      <scheme val="minor"/>
    </font>
    <font>
      <sz val="10"/>
      <name val="Arial"/>
      <family val="2"/>
    </font>
    <font>
      <sz val="11"/>
      <name val="Times New Roman"/>
      <family val="1"/>
    </font>
    <font>
      <b/>
      <sz val="11"/>
      <name val="Times New Roman"/>
      <family val="1"/>
    </font>
    <font>
      <sz val="11"/>
      <name val="Arial"/>
      <family val="2"/>
    </font>
    <font>
      <b/>
      <sz val="14"/>
      <name val="Times New Roman"/>
      <family val="1"/>
    </font>
    <font>
      <b/>
      <sz val="11"/>
      <color indexed="8"/>
      <name val="Times New Roman"/>
      <family val="1"/>
    </font>
    <font>
      <sz val="12"/>
      <name val="Tms Rmn"/>
    </font>
    <font>
      <sz val="10"/>
      <name val="Helv"/>
    </font>
    <font>
      <sz val="11"/>
      <color indexed="8"/>
      <name val="Calibri"/>
      <family val="2"/>
    </font>
    <font>
      <sz val="8"/>
      <name val="Arial"/>
      <family val="2"/>
    </font>
    <font>
      <b/>
      <sz val="12"/>
      <name val="Arial"/>
      <family val="2"/>
    </font>
    <font>
      <sz val="7"/>
      <name val="Small Fonts"/>
      <family val="2"/>
    </font>
    <font>
      <b/>
      <i/>
      <sz val="16"/>
      <name val="Helv"/>
    </font>
    <font>
      <sz val="10"/>
      <name val="Times New Roman"/>
      <family val="1"/>
    </font>
    <font>
      <sz val="11"/>
      <color theme="1"/>
      <name val="Calibri"/>
      <family val="2"/>
    </font>
    <font>
      <b/>
      <sz val="12"/>
      <color indexed="36"/>
      <name val="Calibri"/>
      <family val="2"/>
    </font>
    <font>
      <sz val="12"/>
      <name val="Calibri"/>
      <family val="2"/>
    </font>
    <font>
      <sz val="12"/>
      <color indexed="8"/>
      <name val="Calibri"/>
      <family val="2"/>
    </font>
    <font>
      <sz val="9"/>
      <color indexed="81"/>
      <name val="Tahoma"/>
      <family val="2"/>
    </font>
    <font>
      <b/>
      <sz val="9"/>
      <color indexed="81"/>
      <name val="Tahoma"/>
      <family val="2"/>
    </font>
    <font>
      <sz val="11"/>
      <color theme="1"/>
      <name val="Book Antiqua"/>
      <family val="2"/>
    </font>
    <font>
      <b/>
      <u/>
      <sz val="11"/>
      <color rgb="FFFF0000"/>
      <name val="Times New Roman"/>
      <family val="1"/>
    </font>
    <font>
      <b/>
      <sz val="12"/>
      <name val="Times New Roman"/>
      <family val="1"/>
    </font>
    <font>
      <b/>
      <sz val="11"/>
      <name val="Calibri"/>
      <family val="2"/>
      <scheme val="minor"/>
    </font>
    <font>
      <sz val="12"/>
      <name val="Times New Roman"/>
      <family val="1"/>
    </font>
    <font>
      <sz val="12"/>
      <name val="Calibri"/>
      <family val="2"/>
      <scheme val="minor"/>
    </font>
    <font>
      <b/>
      <sz val="14"/>
      <color theme="1"/>
      <name val="Calibri"/>
      <family val="2"/>
      <scheme val="minor"/>
    </font>
    <font>
      <b/>
      <sz val="12"/>
      <name val="Calibri"/>
      <family val="2"/>
      <scheme val="minor"/>
    </font>
    <font>
      <b/>
      <sz val="12"/>
      <color indexed="8"/>
      <name val="Calibri"/>
      <family val="2"/>
    </font>
    <font>
      <b/>
      <sz val="12"/>
      <color rgb="FFFF0000"/>
      <name val="Calibri"/>
      <family val="2"/>
      <scheme val="minor"/>
    </font>
    <font>
      <sz val="12"/>
      <color rgb="FFFF0000"/>
      <name val="Calibri"/>
      <family val="2"/>
      <scheme val="minor"/>
    </font>
    <font>
      <sz val="11"/>
      <name val="Calibri"/>
      <family val="2"/>
      <scheme val="minor"/>
    </font>
    <font>
      <sz val="11"/>
      <color theme="1"/>
      <name val="Bookman Old Style"/>
      <family val="1"/>
    </font>
    <font>
      <sz val="12"/>
      <color theme="1"/>
      <name val="Calibri"/>
      <family val="2"/>
    </font>
    <font>
      <u/>
      <sz val="12"/>
      <name val="Calibri"/>
      <family val="2"/>
      <scheme val="minor"/>
    </font>
    <font>
      <b/>
      <sz val="12"/>
      <color rgb="FF800080"/>
      <name val="Calibri"/>
      <family val="2"/>
    </font>
    <font>
      <b/>
      <sz val="12"/>
      <name val="Calibri"/>
      <family val="2"/>
    </font>
    <font>
      <sz val="11"/>
      <color indexed="13"/>
      <name val="Times New Roman"/>
      <family val="1"/>
    </font>
    <font>
      <sz val="12"/>
      <color theme="1"/>
      <name val="Times New Roman"/>
      <family val="1"/>
    </font>
    <font>
      <sz val="11"/>
      <color rgb="FF242424"/>
      <name val="Aptos Narrow"/>
      <charset val="1"/>
    </font>
    <font>
      <sz val="12"/>
      <color rgb="FF800080"/>
      <name val="Book Antiqua"/>
      <charset val="1"/>
    </font>
    <font>
      <sz val="12"/>
      <color rgb="FF000000"/>
      <name val="Times New Roman"/>
    </font>
    <font>
      <b/>
      <sz val="12"/>
      <color rgb="FF000000"/>
      <name val="Times New Roman"/>
    </font>
    <font>
      <b/>
      <sz val="12"/>
      <color theme="1"/>
      <name val="Times New Roman"/>
      <family val="1"/>
    </font>
    <font>
      <b/>
      <sz val="12"/>
      <color rgb="FF800080"/>
      <name val="Book Antiqua"/>
      <charset val="1"/>
    </font>
    <font>
      <b/>
      <sz val="12"/>
      <color theme="3"/>
      <name val="Calibri"/>
      <family val="2"/>
    </font>
    <font>
      <b/>
      <sz val="12"/>
      <color indexed="36"/>
      <name val="Book Antiqua"/>
      <family val="1"/>
    </font>
    <font>
      <sz val="12"/>
      <color rgb="FFFF0000"/>
      <name val="Calibri"/>
      <family val="2"/>
    </font>
    <font>
      <sz val="12"/>
      <color rgb="FF000000"/>
      <name val="Calibri"/>
      <family val="2"/>
    </font>
    <font>
      <sz val="12"/>
      <color rgb="FF000000"/>
      <name val="Calibri"/>
      <family val="2"/>
      <scheme val="minor"/>
    </font>
    <font>
      <sz val="12"/>
      <color rgb="FF000000"/>
      <name val="Calibri"/>
      <charset val="1"/>
    </font>
    <font>
      <sz val="12"/>
      <color rgb="FF000000"/>
      <name val="Cambria"/>
      <family val="1"/>
      <charset val="1"/>
    </font>
    <font>
      <sz val="12"/>
      <color rgb="FF000000"/>
      <name val="Cambria"/>
    </font>
  </fonts>
  <fills count="18">
    <fill>
      <patternFill patternType="none"/>
    </fill>
    <fill>
      <patternFill patternType="gray125"/>
    </fill>
    <fill>
      <patternFill patternType="solid">
        <fgColor indexed="47"/>
        <bgColor indexed="64"/>
      </patternFill>
    </fill>
    <fill>
      <patternFill patternType="solid">
        <fgColor theme="9" tint="0.39997558519241921"/>
        <bgColor indexed="64"/>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26"/>
        <bgColor indexed="64"/>
      </patternFill>
    </fill>
    <fill>
      <patternFill patternType="solid">
        <fgColor rgb="FFFFFF00"/>
        <bgColor indexed="64"/>
      </patternFill>
    </fill>
    <fill>
      <patternFill patternType="solid">
        <fgColor rgb="FF92D050"/>
        <bgColor indexed="64"/>
      </patternFill>
    </fill>
    <fill>
      <patternFill patternType="solid">
        <fgColor theme="0" tint="-0.34998626667073579"/>
        <bgColor indexed="64"/>
      </patternFill>
    </fill>
    <fill>
      <patternFill patternType="solid">
        <fgColor rgb="FFFFC000"/>
        <bgColor indexed="64"/>
      </patternFill>
    </fill>
    <fill>
      <patternFill patternType="solid">
        <fgColor rgb="FFA6A6A6"/>
        <bgColor rgb="FF000000"/>
      </patternFill>
    </fill>
    <fill>
      <patternFill patternType="solid">
        <fgColor rgb="FFFFFF00"/>
        <bgColor rgb="FF000000"/>
      </patternFill>
    </fill>
    <fill>
      <patternFill patternType="solid">
        <fgColor rgb="FFFFC000"/>
        <bgColor rgb="FF000000"/>
      </patternFill>
    </fill>
    <fill>
      <patternFill patternType="solid">
        <fgColor rgb="FF00B050"/>
        <bgColor indexed="64"/>
      </patternFill>
    </fill>
    <fill>
      <patternFill patternType="solid">
        <fgColor theme="9" tint="0.39994506668294322"/>
        <bgColor indexed="64"/>
      </patternFill>
    </fill>
    <fill>
      <patternFill patternType="solid">
        <fgColor rgb="FFFF0000"/>
        <bgColor indexed="64"/>
      </patternFill>
    </fill>
  </fills>
  <borders count="3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8"/>
      </right>
      <top/>
      <bottom/>
      <diagonal/>
    </border>
    <border>
      <left/>
      <right/>
      <top style="medium">
        <color indexed="64"/>
      </top>
      <bottom style="medium">
        <color indexed="64"/>
      </bottom>
      <diagonal/>
    </border>
    <border>
      <left style="thin">
        <color indexed="64"/>
      </left>
      <right/>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s>
  <cellStyleXfs count="72">
    <xf numFmtId="0" fontId="0" fillId="0" borderId="0"/>
    <xf numFmtId="0" fontId="2" fillId="0" borderId="0"/>
    <xf numFmtId="0" fontId="2" fillId="0" borderId="0">
      <alignment vertical="center"/>
    </xf>
    <xf numFmtId="0" fontId="2" fillId="0" borderId="0"/>
    <xf numFmtId="0" fontId="8" fillId="0" borderId="0" applyNumberFormat="0" applyFill="0" applyBorder="0" applyAlignment="0" applyProtection="0"/>
    <xf numFmtId="0" fontId="9" fillId="0" borderId="8"/>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2"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43" fontId="10"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4" fontId="10" fillId="0" borderId="0" applyFont="0" applyFill="0" applyBorder="0" applyAlignment="0" applyProtection="0"/>
    <xf numFmtId="43" fontId="1" fillId="0" borderId="0" applyFont="0" applyFill="0" applyBorder="0" applyAlignment="0" applyProtection="0"/>
    <xf numFmtId="0" fontId="9" fillId="0" borderId="8"/>
    <xf numFmtId="38" fontId="11" fillId="6" borderId="0" applyNumberFormat="0" applyBorder="0" applyAlignment="0" applyProtection="0"/>
    <xf numFmtId="0" fontId="12" fillId="0" borderId="9" applyNumberFormat="0" applyAlignment="0" applyProtection="0">
      <alignment horizontal="left" vertical="center"/>
    </xf>
    <xf numFmtId="0" fontId="12" fillId="0" borderId="4">
      <alignment horizontal="left" vertical="center"/>
    </xf>
    <xf numFmtId="10" fontId="11" fillId="7" borderId="2" applyNumberFormat="0" applyBorder="0" applyAlignment="0" applyProtection="0"/>
    <xf numFmtId="37" fontId="13" fillId="0" borderId="0"/>
    <xf numFmtId="167" fontId="14" fillId="0" borderId="0"/>
    <xf numFmtId="0" fontId="1" fillId="0" borderId="0"/>
    <xf numFmtId="0" fontId="1" fillId="0" borderId="0"/>
    <xf numFmtId="0" fontId="2" fillId="0" borderId="0"/>
    <xf numFmtId="0" fontId="2" fillId="0" borderId="0"/>
    <xf numFmtId="0" fontId="2" fillId="0" borderId="0"/>
    <xf numFmtId="0" fontId="15" fillId="0" borderId="0"/>
    <xf numFmtId="0" fontId="2" fillId="0" borderId="0"/>
    <xf numFmtId="0" fontId="2" fillId="0" borderId="0"/>
    <xf numFmtId="0" fontId="15" fillId="0" borderId="0"/>
    <xf numFmtId="0" fontId="2" fillId="0" borderId="0"/>
    <xf numFmtId="0" fontId="2" fillId="0" borderId="0"/>
    <xf numFmtId="0" fontId="16" fillId="0" borderId="0"/>
    <xf numFmtId="0" fontId="2" fillId="0" borderId="0"/>
    <xf numFmtId="0" fontId="2" fillId="0" borderId="0"/>
    <xf numFmtId="0" fontId="1" fillId="0" borderId="0"/>
    <xf numFmtId="0" fontId="10" fillId="0" borderId="0"/>
    <xf numFmtId="0" fontId="10" fillId="0" borderId="0"/>
    <xf numFmtId="0" fontId="1" fillId="0" borderId="0"/>
    <xf numFmtId="0" fontId="2" fillId="0" borderId="0"/>
    <xf numFmtId="0" fontId="15" fillId="0" borderId="0"/>
    <xf numFmtId="166"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0" fontId="2" fillId="0" borderId="0"/>
    <xf numFmtId="0" fontId="2" fillId="0" borderId="0" applyBorder="0" applyProtection="0"/>
    <xf numFmtId="43" fontId="1" fillId="0" borderId="0" applyFont="0" applyFill="0" applyBorder="0" applyAlignment="0" applyProtection="0"/>
    <xf numFmtId="0" fontId="22" fillId="0" borderId="0"/>
    <xf numFmtId="0" fontId="2" fillId="0" borderId="0">
      <alignment vertical="center"/>
    </xf>
    <xf numFmtId="9" fontId="1" fillId="0" borderId="0" applyFont="0" applyFill="0" applyBorder="0" applyAlignment="0" applyProtection="0"/>
    <xf numFmtId="0" fontId="1" fillId="0" borderId="0"/>
  </cellStyleXfs>
  <cellXfs count="446">
    <xf numFmtId="0" fontId="0" fillId="0" borderId="0" xfId="0"/>
    <xf numFmtId="0" fontId="3" fillId="0" borderId="0" xfId="1" applyFont="1" applyBorder="1"/>
    <xf numFmtId="0" fontId="4" fillId="0" borderId="0" xfId="1" applyFont="1" applyBorder="1" applyAlignment="1">
      <alignment horizontal="left"/>
    </xf>
    <xf numFmtId="0" fontId="2" fillId="0" borderId="0" xfId="1" applyAlignment="1">
      <alignment vertical="center"/>
    </xf>
    <xf numFmtId="0" fontId="4" fillId="0" borderId="0" xfId="1" applyFont="1" applyBorder="1" applyAlignment="1">
      <alignment vertical="center"/>
    </xf>
    <xf numFmtId="0" fontId="4" fillId="0" borderId="0" xfId="2" applyFont="1" applyAlignment="1">
      <alignment horizontal="right" vertical="center"/>
    </xf>
    <xf numFmtId="0" fontId="3" fillId="0" borderId="0" xfId="2" applyFont="1">
      <alignment vertical="center"/>
    </xf>
    <xf numFmtId="0" fontId="4" fillId="3" borderId="2" xfId="2" applyFont="1" applyFill="1" applyBorder="1" applyAlignment="1">
      <alignment horizontal="center" vertical="center" wrapText="1"/>
    </xf>
    <xf numFmtId="0" fontId="3" fillId="0" borderId="0" xfId="1" applyFont="1" applyBorder="1" applyAlignment="1">
      <alignment vertical="center"/>
    </xf>
    <xf numFmtId="0" fontId="3" fillId="0" borderId="2" xfId="1" applyFont="1" applyFill="1" applyBorder="1" applyAlignment="1" applyProtection="1">
      <alignment horizontal="center" vertical="center"/>
    </xf>
    <xf numFmtId="0" fontId="3" fillId="0" borderId="2" xfId="1" applyFont="1" applyBorder="1" applyAlignment="1">
      <alignment vertical="center"/>
    </xf>
    <xf numFmtId="0" fontId="3" fillId="0" borderId="2" xfId="1" applyFont="1" applyFill="1" applyBorder="1" applyAlignment="1">
      <alignment vertical="center"/>
    </xf>
    <xf numFmtId="0" fontId="2" fillId="0" borderId="2" xfId="1" applyFill="1" applyBorder="1" applyAlignment="1">
      <alignment horizontal="center" vertical="center" wrapText="1"/>
    </xf>
    <xf numFmtId="0" fontId="3" fillId="0" borderId="2" xfId="1" applyFont="1" applyFill="1" applyBorder="1" applyAlignment="1" applyProtection="1">
      <alignment horizontal="left" vertical="center"/>
    </xf>
    <xf numFmtId="0" fontId="3" fillId="0" borderId="0" xfId="1" applyFont="1" applyFill="1" applyBorder="1" applyAlignment="1">
      <alignment vertical="center"/>
    </xf>
    <xf numFmtId="0" fontId="3" fillId="0" borderId="0" xfId="1" applyFont="1" applyFill="1" applyBorder="1" applyAlignment="1" applyProtection="1">
      <alignment horizontal="center" vertical="center"/>
    </xf>
    <xf numFmtId="0" fontId="4" fillId="0" borderId="0" xfId="1" applyFont="1" applyFill="1" applyBorder="1" applyAlignment="1" applyProtection="1">
      <alignment horizontal="left" vertical="center" wrapText="1"/>
    </xf>
    <xf numFmtId="0" fontId="4" fillId="0" borderId="0" xfId="1" applyFont="1" applyFill="1" applyBorder="1" applyAlignment="1" applyProtection="1">
      <alignment horizontal="left" vertical="center"/>
    </xf>
    <xf numFmtId="0" fontId="3" fillId="0" borderId="0" xfId="1" applyFont="1"/>
    <xf numFmtId="0" fontId="3" fillId="0" borderId="0" xfId="1" applyFont="1" applyFill="1" applyBorder="1"/>
    <xf numFmtId="0" fontId="3" fillId="0" borderId="0" xfId="1" applyFont="1" applyBorder="1" applyAlignment="1">
      <alignment horizontal="centerContinuous"/>
    </xf>
    <xf numFmtId="43" fontId="3" fillId="0" borderId="0" xfId="67" applyFont="1" applyBorder="1"/>
    <xf numFmtId="43" fontId="6" fillId="4" borderId="0" xfId="67" applyFont="1" applyFill="1" applyBorder="1" applyAlignment="1">
      <alignment horizontal="left"/>
    </xf>
    <xf numFmtId="0" fontId="2" fillId="0" borderId="0" xfId="1" applyAlignment="1">
      <alignment horizontal="center" vertical="center"/>
    </xf>
    <xf numFmtId="0" fontId="4" fillId="0" borderId="0" xfId="1" applyFont="1" applyBorder="1" applyAlignment="1">
      <alignment horizontal="center" vertical="center"/>
    </xf>
    <xf numFmtId="0" fontId="3" fillId="0" borderId="0" xfId="1" applyFont="1" applyBorder="1" applyAlignment="1">
      <alignment horizontal="center" vertical="center"/>
    </xf>
    <xf numFmtId="0" fontId="4" fillId="0" borderId="2" xfId="1" applyFont="1" applyFill="1" applyBorder="1" applyAlignment="1">
      <alignment horizontal="center" vertical="center"/>
    </xf>
    <xf numFmtId="0" fontId="23" fillId="0" borderId="2" xfId="1" applyFont="1" applyFill="1" applyBorder="1" applyAlignment="1">
      <alignment vertical="center"/>
    </xf>
    <xf numFmtId="0" fontId="17" fillId="0" borderId="2" xfId="0" applyFont="1" applyBorder="1" applyAlignment="1">
      <alignment horizontal="center" vertical="center" wrapText="1"/>
    </xf>
    <xf numFmtId="165" fontId="17" fillId="0" borderId="2" xfId="7" applyFont="1" applyBorder="1" applyAlignment="1">
      <alignment horizontal="center" vertical="center" wrapText="1"/>
    </xf>
    <xf numFmtId="165" fontId="18" fillId="0" borderId="2" xfId="7" applyFont="1" applyBorder="1" applyAlignment="1">
      <alignment horizontal="right" vertical="center" wrapText="1"/>
    </xf>
    <xf numFmtId="0" fontId="19" fillId="0" borderId="2" xfId="0" applyFont="1" applyBorder="1" applyAlignment="1">
      <alignment horizontal="center" vertical="center" wrapText="1"/>
    </xf>
    <xf numFmtId="0" fontId="3" fillId="0" borderId="7" xfId="1" applyFont="1" applyBorder="1" applyAlignment="1">
      <alignment horizontal="center" vertical="center"/>
    </xf>
    <xf numFmtId="168" fontId="3" fillId="0" borderId="0" xfId="67" applyNumberFormat="1" applyFont="1" applyBorder="1" applyAlignment="1">
      <alignment horizontal="center" vertical="center"/>
    </xf>
    <xf numFmtId="0" fontId="4" fillId="3" borderId="2" xfId="1" applyFont="1" applyFill="1" applyBorder="1" applyAlignment="1">
      <alignment horizontal="center" vertical="center" wrapText="1"/>
    </xf>
    <xf numFmtId="43" fontId="4" fillId="0" borderId="0" xfId="67" applyFont="1" applyFill="1" applyBorder="1" applyAlignment="1">
      <alignment horizontal="center"/>
    </xf>
    <xf numFmtId="43" fontId="4" fillId="3" borderId="2" xfId="67" applyFont="1" applyFill="1" applyBorder="1" applyAlignment="1">
      <alignment horizontal="center" vertical="center" wrapText="1"/>
    </xf>
    <xf numFmtId="0" fontId="4" fillId="9" borderId="2" xfId="1" applyFont="1" applyFill="1" applyBorder="1" applyAlignment="1">
      <alignment horizontal="center" vertical="center" wrapText="1"/>
    </xf>
    <xf numFmtId="43" fontId="4" fillId="9" borderId="2" xfId="67" applyFont="1" applyFill="1" applyBorder="1" applyAlignment="1">
      <alignment horizontal="center" vertical="center" wrapText="1"/>
    </xf>
    <xf numFmtId="0" fontId="4" fillId="9" borderId="2" xfId="3" applyFont="1" applyFill="1" applyBorder="1" applyAlignment="1">
      <alignment horizontal="center" vertical="center" wrapText="1"/>
    </xf>
    <xf numFmtId="168" fontId="4" fillId="9" borderId="2" xfId="67" applyNumberFormat="1" applyFont="1" applyFill="1" applyBorder="1" applyAlignment="1">
      <alignment horizontal="center" vertical="center" wrapText="1"/>
    </xf>
    <xf numFmtId="0" fontId="4" fillId="9" borderId="2" xfId="1" applyFont="1" applyFill="1" applyBorder="1" applyAlignment="1">
      <alignment horizontal="center" vertical="center"/>
    </xf>
    <xf numFmtId="0" fontId="4" fillId="9" borderId="2" xfId="1" applyFont="1" applyFill="1" applyBorder="1" applyAlignment="1">
      <alignment vertical="center" wrapText="1"/>
    </xf>
    <xf numFmtId="0" fontId="4" fillId="0" borderId="7" xfId="1" applyFont="1" applyBorder="1" applyAlignment="1">
      <alignment horizontal="center" vertical="center"/>
    </xf>
    <xf numFmtId="0" fontId="3" fillId="0" borderId="2" xfId="1" applyFont="1" applyFill="1" applyBorder="1" applyAlignment="1">
      <alignment horizontal="center" vertical="center"/>
    </xf>
    <xf numFmtId="14" fontId="6" fillId="4" borderId="0" xfId="1" applyNumberFormat="1" applyFont="1" applyFill="1" applyBorder="1" applyAlignment="1">
      <alignment horizontal="center" vertical="center" wrapText="1"/>
    </xf>
    <xf numFmtId="14" fontId="4" fillId="0" borderId="2" xfId="1" applyNumberFormat="1" applyFont="1" applyFill="1" applyBorder="1" applyAlignment="1">
      <alignment horizontal="center" vertical="center" wrapText="1"/>
    </xf>
    <xf numFmtId="14" fontId="3" fillId="0" borderId="0" xfId="1" applyNumberFormat="1" applyFont="1" applyAlignment="1">
      <alignment horizontal="center" vertical="center" wrapText="1"/>
    </xf>
    <xf numFmtId="0" fontId="4" fillId="0" borderId="2" xfId="1" applyFont="1" applyFill="1" applyBorder="1" applyAlignment="1">
      <alignment horizontal="center" vertical="center" wrapText="1"/>
    </xf>
    <xf numFmtId="0" fontId="3" fillId="0" borderId="0" xfId="1" applyFont="1" applyAlignment="1">
      <alignment horizontal="center" vertical="center" wrapText="1"/>
    </xf>
    <xf numFmtId="0" fontId="3" fillId="0" borderId="0" xfId="1" applyFont="1" applyAlignment="1">
      <alignment vertical="center"/>
    </xf>
    <xf numFmtId="0" fontId="6" fillId="4" borderId="0" xfId="1" applyFont="1" applyFill="1" applyBorder="1" applyAlignment="1">
      <alignment horizontal="left" vertical="center" wrapText="1"/>
    </xf>
    <xf numFmtId="43" fontId="6" fillId="4" borderId="0" xfId="67" applyFont="1" applyFill="1" applyBorder="1" applyAlignment="1">
      <alignment horizontal="left" vertical="center"/>
    </xf>
    <xf numFmtId="43" fontId="3" fillId="0" borderId="0" xfId="67" applyFont="1" applyAlignment="1">
      <alignment vertical="center"/>
    </xf>
    <xf numFmtId="43" fontId="3" fillId="0" borderId="0" xfId="67" applyFont="1" applyAlignment="1">
      <alignment horizontal="centerContinuous" vertical="center"/>
    </xf>
    <xf numFmtId="43" fontId="4" fillId="0" borderId="0" xfId="67" applyFont="1" applyFill="1" applyBorder="1" applyAlignment="1">
      <alignment horizontal="center" vertical="center"/>
    </xf>
    <xf numFmtId="0" fontId="4" fillId="0" borderId="2" xfId="1" applyFont="1" applyFill="1" applyBorder="1" applyAlignment="1">
      <alignment vertical="center"/>
    </xf>
    <xf numFmtId="43" fontId="3" fillId="0" borderId="2" xfId="67" applyFont="1" applyFill="1" applyBorder="1" applyAlignment="1">
      <alignment vertical="center"/>
    </xf>
    <xf numFmtId="0" fontId="3" fillId="0" borderId="0" xfId="1" applyFont="1" applyFill="1" applyAlignment="1">
      <alignment vertical="center"/>
    </xf>
    <xf numFmtId="0" fontId="24" fillId="0" borderId="0" xfId="1" applyFont="1" applyAlignment="1">
      <alignment vertical="center"/>
    </xf>
    <xf numFmtId="0" fontId="3" fillId="0" borderId="0" xfId="1" applyFont="1" applyAlignment="1">
      <alignment vertical="center" wrapText="1"/>
    </xf>
    <xf numFmtId="43" fontId="3" fillId="0" borderId="2" xfId="67" applyFont="1" applyFill="1" applyBorder="1" applyAlignment="1" applyProtection="1">
      <alignment horizontal="left" vertical="center"/>
    </xf>
    <xf numFmtId="43" fontId="3" fillId="8" borderId="2" xfId="67" applyFont="1" applyFill="1" applyBorder="1" applyAlignment="1">
      <alignment vertical="center"/>
    </xf>
    <xf numFmtId="0" fontId="4" fillId="4" borderId="0" xfId="1" applyFont="1" applyFill="1" applyBorder="1" applyAlignment="1">
      <alignment horizontal="left" vertical="center" wrapText="1"/>
    </xf>
    <xf numFmtId="0" fontId="18" fillId="0" borderId="2" xfId="0" applyFont="1" applyFill="1" applyBorder="1" applyAlignment="1">
      <alignment horizontal="left" vertical="center" wrapText="1" indent="2"/>
    </xf>
    <xf numFmtId="14" fontId="4" fillId="0" borderId="7" xfId="1" applyNumberFormat="1" applyFont="1" applyBorder="1" applyAlignment="1">
      <alignment horizontal="center" vertical="center"/>
    </xf>
    <xf numFmtId="14" fontId="4" fillId="9" borderId="2" xfId="1" applyNumberFormat="1" applyFont="1" applyFill="1" applyBorder="1" applyAlignment="1">
      <alignment horizontal="center" vertical="center" wrapText="1"/>
    </xf>
    <xf numFmtId="14" fontId="3" fillId="0" borderId="2" xfId="1" applyNumberFormat="1" applyFont="1" applyFill="1" applyBorder="1" applyAlignment="1">
      <alignment horizontal="center" vertical="center"/>
    </xf>
    <xf numFmtId="14" fontId="17" fillId="0" borderId="2" xfId="0" applyNumberFormat="1" applyFont="1" applyFill="1" applyBorder="1" applyAlignment="1">
      <alignment horizontal="center" vertical="center" wrapText="1"/>
    </xf>
    <xf numFmtId="14" fontId="3" fillId="0" borderId="0" xfId="1" applyNumberFormat="1" applyFont="1" applyBorder="1" applyAlignment="1">
      <alignment horizontal="center" vertical="center"/>
    </xf>
    <xf numFmtId="0" fontId="19" fillId="0" borderId="2" xfId="0" applyFont="1" applyBorder="1" applyAlignment="1">
      <alignment horizontal="center" vertical="center"/>
    </xf>
    <xf numFmtId="169" fontId="4" fillId="9" borderId="2" xfId="1" applyNumberFormat="1" applyFont="1" applyFill="1" applyBorder="1" applyAlignment="1">
      <alignment horizontal="center" vertical="center" wrapText="1"/>
    </xf>
    <xf numFmtId="169" fontId="4" fillId="0" borderId="7" xfId="1" applyNumberFormat="1" applyFont="1" applyBorder="1" applyAlignment="1">
      <alignment horizontal="center" vertical="center"/>
    </xf>
    <xf numFmtId="169" fontId="3" fillId="0" borderId="2" xfId="1" applyNumberFormat="1" applyFont="1" applyFill="1" applyBorder="1" applyAlignment="1">
      <alignment horizontal="center" vertical="center"/>
    </xf>
    <xf numFmtId="169" fontId="3" fillId="0" borderId="0" xfId="1" applyNumberFormat="1" applyFont="1" applyBorder="1" applyAlignment="1">
      <alignment horizontal="center" vertical="center"/>
    </xf>
    <xf numFmtId="0" fontId="3" fillId="0" borderId="0" xfId="1" applyFont="1" applyBorder="1" applyAlignment="1">
      <alignment horizontal="centerContinuous" vertical="center"/>
    </xf>
    <xf numFmtId="0" fontId="4" fillId="4" borderId="7" xfId="1" applyFont="1" applyFill="1" applyBorder="1" applyAlignment="1">
      <alignment horizontal="left" vertical="center"/>
    </xf>
    <xf numFmtId="0" fontId="4" fillId="0" borderId="7" xfId="1" applyFont="1" applyBorder="1" applyAlignment="1">
      <alignment horizontal="centerContinuous" vertical="center"/>
    </xf>
    <xf numFmtId="0" fontId="3" fillId="0" borderId="7" xfId="1" applyFont="1" applyBorder="1" applyAlignment="1">
      <alignment horizontal="centerContinuous" vertical="center"/>
    </xf>
    <xf numFmtId="43" fontId="3" fillId="0" borderId="6" xfId="67" applyFont="1" applyFill="1" applyBorder="1" applyAlignment="1">
      <alignment horizontal="centerContinuous" vertical="center"/>
    </xf>
    <xf numFmtId="0" fontId="4" fillId="0" borderId="13" xfId="1" applyFont="1" applyFill="1" applyBorder="1" applyAlignment="1">
      <alignment horizontal="center" vertical="center"/>
    </xf>
    <xf numFmtId="0" fontId="3" fillId="0" borderId="13" xfId="1" applyFont="1" applyBorder="1" applyAlignment="1">
      <alignment horizontal="centerContinuous" vertical="center"/>
    </xf>
    <xf numFmtId="0" fontId="3" fillId="0" borderId="13" xfId="1" applyFont="1" applyBorder="1" applyAlignment="1">
      <alignment vertical="center"/>
    </xf>
    <xf numFmtId="0" fontId="4" fillId="5" borderId="14" xfId="1" applyFont="1" applyFill="1" applyBorder="1" applyAlignment="1">
      <alignment horizontal="center" vertical="center"/>
    </xf>
    <xf numFmtId="0" fontId="4" fillId="5" borderId="7" xfId="1" applyFont="1" applyFill="1" applyBorder="1" applyAlignment="1">
      <alignment horizontal="center" vertical="center"/>
    </xf>
    <xf numFmtId="0" fontId="4" fillId="0" borderId="0" xfId="1" applyFont="1" applyFill="1" applyBorder="1" applyAlignment="1">
      <alignment horizontal="center" vertical="center"/>
    </xf>
    <xf numFmtId="0" fontId="4" fillId="9" borderId="2" xfId="1" applyFont="1" applyFill="1" applyBorder="1" applyAlignment="1">
      <alignment horizontal="left" vertical="center"/>
    </xf>
    <xf numFmtId="0" fontId="3" fillId="10" borderId="2" xfId="1" applyFont="1" applyFill="1" applyBorder="1" applyAlignment="1">
      <alignment vertical="center"/>
    </xf>
    <xf numFmtId="43" fontId="3" fillId="0" borderId="0" xfId="67" applyFont="1" applyFill="1" applyBorder="1" applyAlignment="1">
      <alignment vertical="center"/>
    </xf>
    <xf numFmtId="0" fontId="4" fillId="0" borderId="0" xfId="1" applyFont="1" applyBorder="1" applyAlignment="1">
      <alignment horizontal="center" vertical="center"/>
    </xf>
    <xf numFmtId="43" fontId="2" fillId="0" borderId="2" xfId="1" applyNumberFormat="1" applyFill="1" applyBorder="1" applyAlignment="1">
      <alignment horizontal="center" vertical="center" wrapText="1"/>
    </xf>
    <xf numFmtId="43" fontId="3" fillId="0" borderId="2" xfId="1" applyNumberFormat="1" applyFont="1" applyFill="1" applyBorder="1" applyAlignment="1" applyProtection="1">
      <alignment horizontal="left" vertical="center"/>
    </xf>
    <xf numFmtId="0" fontId="4" fillId="0" borderId="17" xfId="69" applyFont="1" applyBorder="1" applyAlignment="1">
      <alignment horizontal="center" vertical="center"/>
    </xf>
    <xf numFmtId="0" fontId="4" fillId="4" borderId="18" xfId="1" applyFont="1" applyFill="1" applyBorder="1" applyAlignment="1">
      <alignment horizontal="center" vertical="center"/>
    </xf>
    <xf numFmtId="0" fontId="4" fillId="4" borderId="0" xfId="1" applyFont="1" applyFill="1" applyBorder="1" applyAlignment="1">
      <alignment horizontal="center" vertical="center"/>
    </xf>
    <xf numFmtId="43" fontId="3" fillId="0" borderId="0" xfId="67" applyNumberFormat="1" applyFont="1" applyBorder="1" applyAlignment="1">
      <alignment vertical="center"/>
    </xf>
    <xf numFmtId="43" fontId="4" fillId="0" borderId="12" xfId="67" applyNumberFormat="1" applyFont="1" applyFill="1" applyBorder="1" applyAlignment="1">
      <alignment horizontal="center" vertical="center"/>
    </xf>
    <xf numFmtId="43" fontId="3" fillId="0" borderId="2" xfId="67" applyNumberFormat="1" applyFont="1" applyFill="1" applyBorder="1" applyAlignment="1">
      <alignment vertical="center"/>
    </xf>
    <xf numFmtId="0" fontId="4" fillId="2" borderId="21" xfId="2" applyFont="1" applyFill="1" applyBorder="1" applyAlignment="1">
      <alignment horizontal="center" vertical="center" wrapText="1"/>
    </xf>
    <xf numFmtId="43" fontId="4" fillId="9" borderId="2" xfId="67" applyNumberFormat="1" applyFont="1" applyFill="1" applyBorder="1" applyAlignment="1">
      <alignment horizontal="center" vertical="center" wrapText="1"/>
    </xf>
    <xf numFmtId="0" fontId="4" fillId="9" borderId="2" xfId="2" applyFont="1" applyFill="1" applyBorder="1" applyAlignment="1">
      <alignment horizontal="center" vertical="center" wrapText="1"/>
    </xf>
    <xf numFmtId="0" fontId="3" fillId="0" borderId="2" xfId="1" applyFont="1" applyBorder="1" applyAlignment="1">
      <alignment horizontal="center" vertical="center"/>
    </xf>
    <xf numFmtId="14" fontId="3" fillId="0" borderId="2" xfId="1" applyNumberFormat="1" applyFont="1" applyBorder="1" applyAlignment="1">
      <alignment horizontal="center" vertical="center"/>
    </xf>
    <xf numFmtId="0" fontId="24" fillId="9" borderId="2" xfId="1" applyFont="1" applyFill="1" applyBorder="1" applyAlignment="1">
      <alignment horizontal="center" vertical="center"/>
    </xf>
    <xf numFmtId="0" fontId="24" fillId="9" borderId="2" xfId="1" applyFont="1" applyFill="1" applyBorder="1" applyAlignment="1">
      <alignment vertical="center"/>
    </xf>
    <xf numFmtId="14" fontId="24" fillId="9" borderId="2" xfId="1" applyNumberFormat="1" applyFont="1" applyFill="1" applyBorder="1" applyAlignment="1">
      <alignment horizontal="center" vertical="center"/>
    </xf>
    <xf numFmtId="169" fontId="24" fillId="9" borderId="2" xfId="1" applyNumberFormat="1" applyFont="1" applyFill="1" applyBorder="1" applyAlignment="1">
      <alignment horizontal="center" vertical="center"/>
    </xf>
    <xf numFmtId="43" fontId="24" fillId="9" borderId="2" xfId="67" applyFont="1" applyFill="1" applyBorder="1" applyAlignment="1">
      <alignment vertical="center"/>
    </xf>
    <xf numFmtId="0" fontId="3" fillId="0" borderId="2" xfId="1" applyFont="1" applyFill="1" applyBorder="1" applyAlignment="1">
      <alignment vertical="center" wrapText="1"/>
    </xf>
    <xf numFmtId="9" fontId="3" fillId="0" borderId="0" xfId="70" applyFont="1" applyBorder="1" applyAlignment="1">
      <alignment vertical="center"/>
    </xf>
    <xf numFmtId="9" fontId="3" fillId="0" borderId="6" xfId="70" applyFont="1" applyBorder="1" applyAlignment="1">
      <alignment vertical="center"/>
    </xf>
    <xf numFmtId="9" fontId="3" fillId="0" borderId="6" xfId="70" applyFont="1" applyBorder="1" applyAlignment="1">
      <alignment horizontal="centerContinuous" vertical="center"/>
    </xf>
    <xf numFmtId="9" fontId="3" fillId="0" borderId="10" xfId="70" applyFont="1" applyBorder="1" applyAlignment="1">
      <alignment horizontal="centerContinuous" vertical="center"/>
    </xf>
    <xf numFmtId="9" fontId="4" fillId="2" borderId="1" xfId="70" applyFont="1" applyFill="1" applyBorder="1" applyAlignment="1">
      <alignment horizontal="center" vertical="center" wrapText="1"/>
    </xf>
    <xf numFmtId="9" fontId="4" fillId="9" borderId="2" xfId="70" applyFont="1" applyFill="1" applyBorder="1" applyAlignment="1">
      <alignment horizontal="center" vertical="center" wrapText="1"/>
    </xf>
    <xf numFmtId="9" fontId="3" fillId="0" borderId="2" xfId="70" applyFont="1" applyFill="1" applyBorder="1" applyAlignment="1">
      <alignment vertical="center"/>
    </xf>
    <xf numFmtId="9" fontId="3" fillId="10" borderId="2" xfId="70" applyFont="1" applyFill="1" applyBorder="1" applyAlignment="1">
      <alignment vertical="center"/>
    </xf>
    <xf numFmtId="43" fontId="3" fillId="10" borderId="2" xfId="67" applyFont="1" applyFill="1" applyBorder="1" applyAlignment="1">
      <alignment vertical="center"/>
    </xf>
    <xf numFmtId="0" fontId="19" fillId="10" borderId="2" xfId="0" applyFont="1" applyFill="1" applyBorder="1" applyAlignment="1">
      <alignment horizontal="center" vertical="center" wrapText="1"/>
    </xf>
    <xf numFmtId="0" fontId="19" fillId="10" borderId="2" xfId="0" applyFont="1" applyFill="1" applyBorder="1" applyAlignment="1">
      <alignment horizontal="center" vertical="center"/>
    </xf>
    <xf numFmtId="14" fontId="3" fillId="10" borderId="2" xfId="1" applyNumberFormat="1" applyFont="1" applyFill="1" applyBorder="1" applyAlignment="1">
      <alignment horizontal="center" vertical="center"/>
    </xf>
    <xf numFmtId="43" fontId="3" fillId="10" borderId="2" xfId="67" applyNumberFormat="1" applyFont="1" applyFill="1" applyBorder="1" applyAlignment="1">
      <alignment vertical="center"/>
    </xf>
    <xf numFmtId="0" fontId="19" fillId="10" borderId="2" xfId="0" applyFont="1" applyFill="1" applyBorder="1" applyAlignment="1" applyProtection="1">
      <alignment horizontal="center" vertical="center" wrapText="1"/>
      <protection locked="0"/>
    </xf>
    <xf numFmtId="165" fontId="18" fillId="10" borderId="2" xfId="7" applyFont="1" applyFill="1" applyBorder="1" applyAlignment="1">
      <alignment horizontal="right" vertical="center" wrapText="1"/>
    </xf>
    <xf numFmtId="0" fontId="4" fillId="0" borderId="0" xfId="1" applyFont="1" applyBorder="1" applyAlignment="1">
      <alignment horizontal="center" vertical="center"/>
    </xf>
    <xf numFmtId="0" fontId="4" fillId="2" borderId="1" xfId="2" applyFont="1" applyFill="1" applyBorder="1" applyAlignment="1">
      <alignment horizontal="center" vertical="center" wrapText="1"/>
    </xf>
    <xf numFmtId="0" fontId="4" fillId="2" borderId="2" xfId="1" applyFont="1" applyFill="1" applyBorder="1" applyAlignment="1">
      <alignment horizontal="center" vertical="center" wrapText="1"/>
    </xf>
    <xf numFmtId="43" fontId="4" fillId="2" borderId="2" xfId="67" applyFont="1" applyFill="1" applyBorder="1" applyAlignment="1">
      <alignment horizontal="center" vertical="center" wrapText="1"/>
    </xf>
    <xf numFmtId="9" fontId="4" fillId="2" borderId="2" xfId="70" applyFont="1" applyFill="1" applyBorder="1" applyAlignment="1">
      <alignment horizontal="center" vertical="center" wrapText="1"/>
    </xf>
    <xf numFmtId="43" fontId="4" fillId="2" borderId="1" xfId="67" applyFont="1" applyFill="1" applyBorder="1" applyAlignment="1">
      <alignment horizontal="center" vertical="center" wrapText="1"/>
    </xf>
    <xf numFmtId="0" fontId="3" fillId="10" borderId="2" xfId="1" applyFont="1" applyFill="1" applyBorder="1" applyAlignment="1">
      <alignment vertical="center" wrapText="1"/>
    </xf>
    <xf numFmtId="0" fontId="17" fillId="0" borderId="2" xfId="0" applyFont="1" applyFill="1" applyBorder="1" applyAlignment="1">
      <alignment vertical="center" wrapText="1"/>
    </xf>
    <xf numFmtId="43" fontId="3" fillId="0" borderId="0" xfId="67" applyFont="1" applyBorder="1" applyAlignment="1">
      <alignment vertical="center"/>
    </xf>
    <xf numFmtId="43" fontId="3" fillId="0" borderId="6" xfId="67" applyFont="1" applyBorder="1" applyAlignment="1">
      <alignment horizontal="centerContinuous" vertical="center"/>
    </xf>
    <xf numFmtId="43" fontId="4" fillId="0" borderId="6" xfId="67" applyFont="1" applyFill="1" applyBorder="1" applyAlignment="1">
      <alignment horizontal="center" vertical="center"/>
    </xf>
    <xf numFmtId="43" fontId="4" fillId="2" borderId="21" xfId="67" applyFont="1" applyFill="1" applyBorder="1" applyAlignment="1">
      <alignment horizontal="center" vertical="center" wrapText="1"/>
    </xf>
    <xf numFmtId="9" fontId="3" fillId="0" borderId="0" xfId="70" applyFont="1" applyBorder="1" applyAlignment="1">
      <alignment horizontal="center" vertical="center"/>
    </xf>
    <xf numFmtId="9" fontId="3" fillId="0" borderId="6" xfId="70" applyFont="1" applyBorder="1" applyAlignment="1">
      <alignment horizontal="center" vertical="center"/>
    </xf>
    <xf numFmtId="9" fontId="3" fillId="0" borderId="2" xfId="70" applyFont="1" applyFill="1" applyBorder="1" applyAlignment="1">
      <alignment horizontal="center" vertical="center"/>
    </xf>
    <xf numFmtId="9" fontId="3" fillId="10" borderId="2" xfId="70" applyFont="1" applyFill="1" applyBorder="1" applyAlignment="1">
      <alignment horizontal="center" vertical="center"/>
    </xf>
    <xf numFmtId="43" fontId="3" fillId="0" borderId="0" xfId="1" applyNumberFormat="1" applyFont="1" applyBorder="1" applyAlignment="1">
      <alignment vertical="center"/>
    </xf>
    <xf numFmtId="0" fontId="24" fillId="9" borderId="23" xfId="1" applyFont="1" applyFill="1" applyBorder="1" applyAlignment="1">
      <alignment vertical="center"/>
    </xf>
    <xf numFmtId="0" fontId="24" fillId="9" borderId="24" xfId="1" applyFont="1" applyFill="1" applyBorder="1" applyAlignment="1">
      <alignment vertical="center" wrapText="1"/>
    </xf>
    <xf numFmtId="0" fontId="24" fillId="9" borderId="24" xfId="1" applyFont="1" applyFill="1" applyBorder="1" applyAlignment="1">
      <alignment horizontal="center" vertical="center" wrapText="1"/>
    </xf>
    <xf numFmtId="14" fontId="24" fillId="9" borderId="24" xfId="1" applyNumberFormat="1" applyFont="1" applyFill="1" applyBorder="1" applyAlignment="1">
      <alignment horizontal="center" vertical="center" wrapText="1"/>
    </xf>
    <xf numFmtId="43" fontId="24" fillId="9" borderId="24" xfId="67" applyFont="1" applyFill="1" applyBorder="1" applyAlignment="1">
      <alignment vertical="center"/>
    </xf>
    <xf numFmtId="169" fontId="3" fillId="0" borderId="0" xfId="1" applyNumberFormat="1" applyFont="1" applyBorder="1"/>
    <xf numFmtId="169" fontId="3" fillId="0" borderId="0" xfId="1" applyNumberFormat="1" applyFont="1" applyBorder="1" applyAlignment="1">
      <alignment horizontal="center"/>
    </xf>
    <xf numFmtId="169" fontId="4" fillId="9" borderId="2" xfId="1" applyNumberFormat="1" applyFont="1" applyFill="1" applyBorder="1" applyAlignment="1">
      <alignment horizontal="center" vertical="center"/>
    </xf>
    <xf numFmtId="43" fontId="17" fillId="0" borderId="2" xfId="67" applyFont="1" applyBorder="1" applyAlignment="1">
      <alignment horizontal="center" vertical="center" wrapText="1"/>
    </xf>
    <xf numFmtId="43" fontId="18" fillId="0" borderId="2" xfId="67" applyFont="1" applyBorder="1" applyAlignment="1">
      <alignment horizontal="right" vertical="center" wrapText="1"/>
    </xf>
    <xf numFmtId="0" fontId="19" fillId="0" borderId="2" xfId="0" applyFont="1" applyFill="1" applyBorder="1" applyAlignment="1">
      <alignment horizontal="left" vertical="center" wrapText="1"/>
    </xf>
    <xf numFmtId="43" fontId="4" fillId="2" borderId="2" xfId="67" applyFont="1" applyFill="1" applyBorder="1" applyAlignment="1">
      <alignment horizontal="center" vertical="center" wrapText="1"/>
    </xf>
    <xf numFmtId="0" fontId="17" fillId="0" borderId="2" xfId="0" applyFont="1" applyFill="1" applyBorder="1" applyAlignment="1">
      <alignment horizontal="center" vertical="center" wrapText="1"/>
    </xf>
    <xf numFmtId="14" fontId="17" fillId="0" borderId="2" xfId="0" applyNumberFormat="1" applyFont="1" applyFill="1" applyBorder="1" applyAlignment="1">
      <alignment horizontal="center" vertical="center"/>
    </xf>
    <xf numFmtId="165" fontId="17" fillId="0" borderId="2" xfId="7"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2" xfId="0" applyFont="1" applyFill="1" applyBorder="1" applyAlignment="1">
      <alignment horizontal="center" vertical="center"/>
    </xf>
    <xf numFmtId="14" fontId="19" fillId="0" borderId="2" xfId="0" applyNumberFormat="1" applyFont="1" applyFill="1" applyBorder="1" applyAlignment="1">
      <alignment horizontal="center" vertical="center" wrapText="1"/>
    </xf>
    <xf numFmtId="165" fontId="19" fillId="0" borderId="2" xfId="7" applyFont="1" applyFill="1" applyBorder="1" applyAlignment="1">
      <alignment vertical="center"/>
    </xf>
    <xf numFmtId="165" fontId="18" fillId="0" borderId="2" xfId="7" applyFont="1" applyFill="1" applyBorder="1" applyAlignment="1">
      <alignment horizontal="right" vertical="center" wrapText="1"/>
    </xf>
    <xf numFmtId="43" fontId="17" fillId="0" borderId="2" xfId="67" applyFont="1" applyFill="1" applyBorder="1" applyAlignment="1">
      <alignment horizontal="center" vertical="center" wrapText="1"/>
    </xf>
    <xf numFmtId="0" fontId="27" fillId="0" borderId="2" xfId="0" applyFont="1" applyBorder="1" applyAlignment="1">
      <alignment horizontal="center" vertical="center" wrapText="1"/>
    </xf>
    <xf numFmtId="0" fontId="27" fillId="0" borderId="2" xfId="1" applyFont="1" applyFill="1" applyBorder="1" applyAlignment="1">
      <alignment horizontal="center" vertical="center"/>
    </xf>
    <xf numFmtId="0" fontId="27" fillId="0" borderId="0" xfId="1" applyFont="1" applyFill="1" applyBorder="1" applyAlignment="1">
      <alignment vertical="center"/>
    </xf>
    <xf numFmtId="0" fontId="27" fillId="0" borderId="0" xfId="1" applyFont="1" applyBorder="1" applyAlignment="1">
      <alignment horizontal="center" vertical="center"/>
    </xf>
    <xf numFmtId="0" fontId="27" fillId="0" borderId="0" xfId="1" applyFont="1" applyBorder="1" applyAlignment="1">
      <alignment horizontal="left" vertical="center"/>
    </xf>
    <xf numFmtId="14" fontId="27" fillId="10" borderId="2" xfId="0" applyNumberFormat="1" applyFont="1" applyFill="1" applyBorder="1" applyAlignment="1">
      <alignment horizontal="center" vertical="center"/>
    </xf>
    <xf numFmtId="165" fontId="27" fillId="10" borderId="2" xfId="7" applyFont="1" applyFill="1" applyBorder="1" applyAlignment="1">
      <alignment horizontal="center" vertical="center" wrapText="1"/>
    </xf>
    <xf numFmtId="14" fontId="27" fillId="10" borderId="2" xfId="0" applyNumberFormat="1" applyFont="1" applyFill="1" applyBorder="1" applyAlignment="1">
      <alignment horizontal="center" vertical="center" wrapText="1"/>
    </xf>
    <xf numFmtId="14" fontId="27" fillId="10" borderId="2" xfId="1" applyNumberFormat="1" applyFont="1" applyFill="1" applyBorder="1" applyAlignment="1">
      <alignment horizontal="center" vertical="center"/>
    </xf>
    <xf numFmtId="165" fontId="27" fillId="10" borderId="2" xfId="7" applyFont="1" applyFill="1" applyBorder="1" applyAlignment="1">
      <alignment vertical="center"/>
    </xf>
    <xf numFmtId="0" fontId="27" fillId="10" borderId="2" xfId="0" applyFont="1" applyFill="1" applyBorder="1" applyAlignment="1">
      <alignment horizontal="center" vertical="center" wrapText="1"/>
    </xf>
    <xf numFmtId="0" fontId="27" fillId="10" borderId="2" xfId="0" applyFont="1" applyFill="1" applyBorder="1" applyAlignment="1">
      <alignment horizontal="center" vertical="center"/>
    </xf>
    <xf numFmtId="0" fontId="27" fillId="10" borderId="2" xfId="1" applyFont="1" applyFill="1" applyBorder="1" applyAlignment="1">
      <alignment vertical="center" wrapText="1"/>
    </xf>
    <xf numFmtId="9" fontId="27" fillId="10" borderId="2" xfId="70" applyFont="1" applyFill="1" applyBorder="1" applyAlignment="1">
      <alignment horizontal="center" vertical="center"/>
    </xf>
    <xf numFmtId="9" fontId="27" fillId="10" borderId="2" xfId="70" applyFont="1" applyFill="1" applyBorder="1" applyAlignment="1">
      <alignment horizontal="center" vertical="center" wrapText="1"/>
    </xf>
    <xf numFmtId="9" fontId="27" fillId="10" borderId="2" xfId="70" applyFont="1" applyFill="1" applyBorder="1" applyAlignment="1">
      <alignment vertical="center"/>
    </xf>
    <xf numFmtId="43" fontId="27" fillId="10" borderId="2" xfId="67" applyNumberFormat="1" applyFont="1" applyFill="1" applyBorder="1" applyAlignment="1">
      <alignment horizontal="center" vertical="center" wrapText="1"/>
    </xf>
    <xf numFmtId="43" fontId="27" fillId="10" borderId="2" xfId="67" applyNumberFormat="1" applyFont="1" applyFill="1" applyBorder="1" applyAlignment="1">
      <alignment vertical="center"/>
    </xf>
    <xf numFmtId="0" fontId="18" fillId="10" borderId="2" xfId="0" applyFont="1" applyFill="1" applyBorder="1" applyAlignment="1">
      <alignment horizontal="left" vertical="center" wrapText="1" indent="2"/>
    </xf>
    <xf numFmtId="0" fontId="28" fillId="3" borderId="2" xfId="39" applyFont="1" applyFill="1" applyBorder="1" applyAlignment="1">
      <alignment vertical="center" wrapText="1"/>
    </xf>
    <xf numFmtId="0" fontId="27" fillId="0" borderId="2" xfId="32" applyFont="1" applyFill="1" applyBorder="1" applyAlignment="1" applyProtection="1">
      <alignment horizontal="left" vertical="center" wrapText="1" indent="2"/>
    </xf>
    <xf numFmtId="0" fontId="27" fillId="11" borderId="2" xfId="1" applyFont="1" applyFill="1" applyBorder="1" applyAlignment="1">
      <alignment horizontal="center" vertical="center"/>
    </xf>
    <xf numFmtId="0" fontId="28" fillId="11" borderId="2" xfId="39" applyFont="1" applyFill="1" applyBorder="1" applyAlignment="1">
      <alignment vertical="center" wrapText="1"/>
    </xf>
    <xf numFmtId="0" fontId="27" fillId="11" borderId="2" xfId="0" applyFont="1" applyFill="1" applyBorder="1" applyAlignment="1">
      <alignment horizontal="center" vertical="center" wrapText="1"/>
    </xf>
    <xf numFmtId="0" fontId="19" fillId="11" borderId="2" xfId="0" applyFont="1" applyFill="1" applyBorder="1" applyAlignment="1">
      <alignment horizontal="center" vertical="center" wrapText="1"/>
    </xf>
    <xf numFmtId="14" fontId="27" fillId="11" borderId="2" xfId="0" applyNumberFormat="1" applyFont="1" applyFill="1" applyBorder="1" applyAlignment="1">
      <alignment horizontal="center" vertical="center"/>
    </xf>
    <xf numFmtId="165" fontId="27" fillId="11" borderId="2" xfId="7" applyFont="1" applyFill="1" applyBorder="1" applyAlignment="1">
      <alignment horizontal="center" vertical="center" wrapText="1"/>
    </xf>
    <xf numFmtId="9" fontId="27" fillId="11" borderId="2" xfId="70" applyFont="1" applyFill="1" applyBorder="1" applyAlignment="1">
      <alignment horizontal="center" vertical="center"/>
    </xf>
    <xf numFmtId="9" fontId="27" fillId="11" borderId="2" xfId="70" applyFont="1" applyFill="1" applyBorder="1" applyAlignment="1">
      <alignment vertical="center"/>
    </xf>
    <xf numFmtId="0" fontId="29" fillId="11" borderId="2" xfId="1" applyFont="1" applyFill="1" applyBorder="1" applyAlignment="1">
      <alignment horizontal="center" vertical="center"/>
    </xf>
    <xf numFmtId="0" fontId="29" fillId="11" borderId="2" xfId="0" applyFont="1" applyFill="1" applyBorder="1" applyAlignment="1">
      <alignment horizontal="center" vertical="center" wrapText="1"/>
    </xf>
    <xf numFmtId="0" fontId="30" fillId="11" borderId="2" xfId="0" applyFont="1" applyFill="1" applyBorder="1" applyAlignment="1">
      <alignment horizontal="center" vertical="center" wrapText="1"/>
    </xf>
    <xf numFmtId="14" fontId="29" fillId="11" borderId="2" xfId="0" applyNumberFormat="1" applyFont="1" applyFill="1" applyBorder="1" applyAlignment="1">
      <alignment horizontal="center" vertical="center"/>
    </xf>
    <xf numFmtId="165" fontId="29" fillId="11" borderId="2" xfId="7" applyFont="1" applyFill="1" applyBorder="1" applyAlignment="1">
      <alignment horizontal="center" vertical="center" wrapText="1"/>
    </xf>
    <xf numFmtId="9" fontId="29" fillId="11" borderId="2" xfId="70" applyFont="1" applyFill="1" applyBorder="1" applyAlignment="1">
      <alignment horizontal="center" vertical="center"/>
    </xf>
    <xf numFmtId="9" fontId="29" fillId="11" borderId="2" xfId="70" applyFont="1" applyFill="1" applyBorder="1" applyAlignment="1">
      <alignment vertical="center"/>
    </xf>
    <xf numFmtId="0" fontId="31" fillId="0" borderId="2" xfId="32" applyFont="1" applyFill="1" applyBorder="1" applyAlignment="1" applyProtection="1">
      <alignment horizontal="left" vertical="center" wrapText="1" indent="2"/>
    </xf>
    <xf numFmtId="0" fontId="32" fillId="0" borderId="2" xfId="32" applyFont="1" applyFill="1" applyBorder="1" applyAlignment="1" applyProtection="1">
      <alignment horizontal="left" vertical="center" wrapText="1" indent="2"/>
    </xf>
    <xf numFmtId="0" fontId="3" fillId="0" borderId="0" xfId="1" applyFont="1" applyBorder="1" applyAlignment="1">
      <alignment vertical="center" wrapText="1"/>
    </xf>
    <xf numFmtId="0" fontId="4" fillId="5" borderId="11" xfId="1" applyFont="1" applyFill="1" applyBorder="1" applyAlignment="1">
      <alignment horizontal="center" vertical="center" wrapText="1"/>
    </xf>
    <xf numFmtId="0" fontId="3" fillId="0" borderId="2" xfId="1" applyFont="1" applyBorder="1" applyAlignment="1">
      <alignment vertical="center" wrapText="1"/>
    </xf>
    <xf numFmtId="0" fontId="24" fillId="9" borderId="2" xfId="1" applyFont="1" applyFill="1" applyBorder="1" applyAlignment="1">
      <alignment vertical="center" wrapText="1"/>
    </xf>
    <xf numFmtId="0" fontId="4" fillId="0" borderId="17" xfId="69" applyFont="1" applyBorder="1" applyAlignment="1">
      <alignment horizontal="center" vertical="center" wrapText="1"/>
    </xf>
    <xf numFmtId="43" fontId="4" fillId="0" borderId="0" xfId="67" applyFont="1" applyBorder="1" applyAlignment="1">
      <alignment horizontal="center" vertical="center" wrapText="1"/>
    </xf>
    <xf numFmtId="43" fontId="4" fillId="4" borderId="0" xfId="67" applyFont="1" applyFill="1" applyBorder="1" applyAlignment="1">
      <alignment horizontal="left" vertical="center" wrapText="1"/>
    </xf>
    <xf numFmtId="14" fontId="3" fillId="11" borderId="2" xfId="1" applyNumberFormat="1" applyFont="1" applyFill="1" applyBorder="1" applyAlignment="1">
      <alignment horizontal="center" vertical="center"/>
    </xf>
    <xf numFmtId="165" fontId="18" fillId="11" borderId="2" xfId="7" applyFont="1" applyFill="1" applyBorder="1" applyAlignment="1">
      <alignment horizontal="right" vertical="center" wrapText="1"/>
    </xf>
    <xf numFmtId="43" fontId="18" fillId="11" borderId="2" xfId="67" applyFont="1" applyFill="1" applyBorder="1" applyAlignment="1">
      <alignment horizontal="right" vertical="center" wrapText="1"/>
    </xf>
    <xf numFmtId="0" fontId="25" fillId="0" borderId="0" xfId="1" applyFont="1" applyAlignment="1">
      <alignment horizontal="center" vertical="center" wrapText="1"/>
    </xf>
    <xf numFmtId="43" fontId="33" fillId="0" borderId="0" xfId="67" applyFont="1" applyFill="1" applyAlignment="1">
      <alignment vertical="center"/>
    </xf>
    <xf numFmtId="43" fontId="33" fillId="0" borderId="0" xfId="1" applyNumberFormat="1" applyFont="1" applyAlignment="1">
      <alignment vertical="center"/>
    </xf>
    <xf numFmtId="43" fontId="4" fillId="2" borderId="2" xfId="67" applyFont="1" applyFill="1" applyBorder="1" applyAlignment="1">
      <alignment horizontal="center" vertical="center" wrapText="1"/>
    </xf>
    <xf numFmtId="43" fontId="27" fillId="10" borderId="2" xfId="67" applyFont="1" applyFill="1" applyBorder="1" applyAlignment="1">
      <alignment horizontal="center" vertical="center" wrapText="1"/>
    </xf>
    <xf numFmtId="43" fontId="29" fillId="10" borderId="2" xfId="67" applyFont="1" applyFill="1" applyBorder="1" applyAlignment="1">
      <alignment horizontal="center" vertical="center" wrapText="1"/>
    </xf>
    <xf numFmtId="43" fontId="2" fillId="10" borderId="2" xfId="67" applyFont="1" applyFill="1" applyBorder="1" applyAlignment="1">
      <alignment horizontal="center" vertical="center"/>
    </xf>
    <xf numFmtId="43" fontId="27" fillId="10" borderId="2" xfId="67" applyFont="1" applyFill="1" applyBorder="1" applyAlignment="1">
      <alignment vertical="center"/>
    </xf>
    <xf numFmtId="43" fontId="17" fillId="10" borderId="2" xfId="67" applyFont="1" applyFill="1" applyBorder="1" applyAlignment="1">
      <alignment horizontal="center" vertical="center" wrapText="1"/>
    </xf>
    <xf numFmtId="43" fontId="17" fillId="10" borderId="2" xfId="67" applyNumberFormat="1" applyFont="1" applyFill="1" applyBorder="1" applyAlignment="1">
      <alignment horizontal="center" vertical="center" wrapText="1"/>
    </xf>
    <xf numFmtId="0" fontId="1" fillId="8" borderId="2" xfId="39" applyFont="1" applyFill="1" applyBorder="1" applyAlignment="1">
      <alignment vertical="center" wrapText="1"/>
    </xf>
    <xf numFmtId="0" fontId="0" fillId="8" borderId="2" xfId="39" applyFont="1" applyFill="1" applyBorder="1" applyAlignment="1">
      <alignment vertical="center" wrapText="1"/>
    </xf>
    <xf numFmtId="0" fontId="27" fillId="8" borderId="2" xfId="1" applyFont="1" applyFill="1" applyBorder="1" applyAlignment="1">
      <alignment vertical="center" wrapText="1"/>
    </xf>
    <xf numFmtId="0" fontId="1" fillId="8" borderId="2" xfId="0" applyFont="1" applyFill="1" applyBorder="1" applyAlignment="1">
      <alignment vertical="center" wrapText="1"/>
    </xf>
    <xf numFmtId="0" fontId="3" fillId="8" borderId="2" xfId="1" applyFont="1" applyFill="1" applyBorder="1" applyAlignment="1">
      <alignment vertical="center" wrapText="1"/>
    </xf>
    <xf numFmtId="169" fontId="17" fillId="0" borderId="2" xfId="0" applyNumberFormat="1" applyFont="1" applyFill="1" applyBorder="1" applyAlignment="1">
      <alignment horizontal="center" vertical="center" wrapText="1"/>
    </xf>
    <xf numFmtId="165" fontId="18" fillId="5" borderId="2" xfId="7" applyFont="1" applyFill="1" applyBorder="1" applyAlignment="1">
      <alignment horizontal="right" vertical="center" wrapText="1"/>
    </xf>
    <xf numFmtId="0" fontId="19" fillId="5" borderId="2" xfId="0" applyFont="1" applyFill="1" applyBorder="1" applyAlignment="1">
      <alignment horizontal="center" vertical="center" wrapText="1"/>
    </xf>
    <xf numFmtId="0" fontId="19" fillId="5" borderId="2" xfId="0" applyFont="1" applyFill="1" applyBorder="1" applyAlignment="1">
      <alignment horizontal="center" vertical="center"/>
    </xf>
    <xf numFmtId="14" fontId="3" fillId="5" borderId="2" xfId="1" applyNumberFormat="1" applyFont="1" applyFill="1" applyBorder="1" applyAlignment="1">
      <alignment horizontal="center" vertical="center"/>
    </xf>
    <xf numFmtId="0" fontId="17" fillId="0" borderId="2" xfId="0" applyFont="1" applyBorder="1" applyAlignment="1">
      <alignment vertical="center" wrapText="1"/>
    </xf>
    <xf numFmtId="43" fontId="33" fillId="0" borderId="0" xfId="67" applyFont="1" applyFill="1" applyBorder="1" applyAlignment="1">
      <alignment vertical="center"/>
    </xf>
    <xf numFmtId="0" fontId="18" fillId="0" borderId="2" xfId="0" applyFont="1" applyBorder="1" applyAlignment="1">
      <alignment horizontal="left" vertical="center" wrapText="1" indent="2"/>
    </xf>
    <xf numFmtId="0" fontId="18" fillId="0" borderId="2" xfId="0" applyFont="1" applyBorder="1" applyAlignment="1">
      <alignment horizontal="center" vertical="center" wrapText="1"/>
    </xf>
    <xf numFmtId="169" fontId="18" fillId="0" borderId="2" xfId="0" applyNumberFormat="1" applyFont="1" applyBorder="1" applyAlignment="1">
      <alignment horizontal="center" vertical="center" wrapText="1"/>
    </xf>
    <xf numFmtId="165" fontId="19" fillId="0" borderId="2" xfId="7" applyFont="1" applyBorder="1" applyAlignment="1">
      <alignment horizontal="left" vertical="center" wrapText="1"/>
    </xf>
    <xf numFmtId="169" fontId="18" fillId="0" borderId="2" xfId="0" applyNumberFormat="1" applyFont="1" applyFill="1" applyBorder="1" applyAlignment="1">
      <alignment horizontal="center" vertical="center" wrapText="1"/>
    </xf>
    <xf numFmtId="169" fontId="3" fillId="0" borderId="2" xfId="1" applyNumberFormat="1" applyFont="1" applyFill="1" applyBorder="1"/>
    <xf numFmtId="0" fontId="3" fillId="0" borderId="2" xfId="1" applyFont="1" applyFill="1" applyBorder="1"/>
    <xf numFmtId="43" fontId="3" fillId="10" borderId="2" xfId="67" applyFont="1" applyFill="1" applyBorder="1"/>
    <xf numFmtId="43" fontId="3" fillId="8" borderId="2" xfId="67" applyFont="1" applyFill="1" applyBorder="1"/>
    <xf numFmtId="9" fontId="3" fillId="10" borderId="2" xfId="70" applyFont="1" applyFill="1" applyBorder="1"/>
    <xf numFmtId="9" fontId="3" fillId="8" borderId="2" xfId="70" applyFont="1" applyFill="1" applyBorder="1"/>
    <xf numFmtId="43" fontId="4" fillId="2" borderId="1" xfId="67" applyFont="1" applyFill="1" applyBorder="1" applyAlignment="1">
      <alignment horizontal="center" vertical="center" wrapText="1"/>
    </xf>
    <xf numFmtId="170" fontId="27" fillId="8" borderId="2" xfId="67" applyNumberFormat="1" applyFont="1" applyFill="1" applyBorder="1" applyAlignment="1">
      <alignment horizontal="center" vertical="center" wrapText="1"/>
    </xf>
    <xf numFmtId="170" fontId="2" fillId="8" borderId="2" xfId="67" applyNumberFormat="1" applyFont="1" applyFill="1" applyBorder="1" applyAlignment="1">
      <alignment horizontal="center" vertical="center"/>
    </xf>
    <xf numFmtId="170" fontId="29" fillId="11" borderId="2" xfId="67" applyNumberFormat="1" applyFont="1" applyFill="1" applyBorder="1" applyAlignment="1">
      <alignment horizontal="center" vertical="center" wrapText="1"/>
    </xf>
    <xf numFmtId="0" fontId="27" fillId="0" borderId="2" xfId="1" applyFont="1" applyBorder="1" applyAlignment="1">
      <alignment horizontal="center" vertical="center"/>
    </xf>
    <xf numFmtId="0" fontId="27" fillId="0" borderId="2" xfId="1" applyFont="1" applyBorder="1" applyAlignment="1">
      <alignment vertical="center" wrapText="1"/>
    </xf>
    <xf numFmtId="170" fontId="3" fillId="8" borderId="2" xfId="67" applyNumberFormat="1" applyFont="1" applyFill="1" applyBorder="1" applyAlignment="1">
      <alignment vertical="center"/>
    </xf>
    <xf numFmtId="170" fontId="3" fillId="10" borderId="2" xfId="67" applyNumberFormat="1" applyFont="1" applyFill="1" applyBorder="1" applyAlignment="1">
      <alignment vertical="center"/>
    </xf>
    <xf numFmtId="170" fontId="17" fillId="10" borderId="2" xfId="67" applyNumberFormat="1" applyFont="1" applyFill="1" applyBorder="1" applyAlignment="1">
      <alignment horizontal="center" vertical="center" wrapText="1"/>
    </xf>
    <xf numFmtId="170" fontId="3" fillId="8" borderId="2" xfId="67" applyNumberFormat="1" applyFont="1" applyFill="1" applyBorder="1"/>
    <xf numFmtId="170" fontId="3" fillId="8" borderId="2" xfId="67" applyNumberFormat="1" applyFont="1" applyFill="1" applyBorder="1" applyAlignment="1">
      <alignment horizontal="center" vertical="center"/>
    </xf>
    <xf numFmtId="0" fontId="19" fillId="0" borderId="2" xfId="0" applyFont="1" applyBorder="1" applyAlignment="1" applyProtection="1">
      <alignment horizontal="center" vertical="center" wrapText="1"/>
      <protection locked="0"/>
    </xf>
    <xf numFmtId="170" fontId="3" fillId="8" borderId="2" xfId="70" applyNumberFormat="1" applyFont="1" applyFill="1" applyBorder="1" applyAlignment="1">
      <alignment vertical="center"/>
    </xf>
    <xf numFmtId="0" fontId="3" fillId="0" borderId="2" xfId="1" applyFont="1" applyBorder="1" applyAlignment="1">
      <alignment horizontal="left" vertical="center" wrapText="1"/>
    </xf>
    <xf numFmtId="0" fontId="19" fillId="0" borderId="2" xfId="0" applyFont="1" applyBorder="1" applyAlignment="1">
      <alignment horizontal="left" vertical="center" wrapText="1"/>
    </xf>
    <xf numFmtId="14" fontId="19" fillId="0" borderId="2" xfId="0" applyNumberFormat="1" applyFont="1" applyBorder="1" applyAlignment="1">
      <alignment horizontal="center" vertical="center" wrapText="1"/>
    </xf>
    <xf numFmtId="170" fontId="3" fillId="0" borderId="2" xfId="67" applyNumberFormat="1" applyFont="1" applyFill="1" applyBorder="1" applyAlignment="1">
      <alignment vertical="center"/>
    </xf>
    <xf numFmtId="0" fontId="26" fillId="0" borderId="2" xfId="1" applyFont="1" applyBorder="1" applyAlignment="1">
      <alignment horizontal="left" vertical="center" wrapText="1"/>
    </xf>
    <xf numFmtId="170" fontId="3" fillId="10" borderId="2" xfId="70" applyNumberFormat="1" applyFont="1" applyFill="1" applyBorder="1" applyAlignment="1">
      <alignment vertical="center"/>
    </xf>
    <xf numFmtId="0" fontId="4" fillId="5" borderId="18" xfId="1" applyFont="1" applyFill="1" applyBorder="1" applyAlignment="1">
      <alignment horizontal="center" vertical="center"/>
    </xf>
    <xf numFmtId="0" fontId="36" fillId="0" borderId="0" xfId="1" applyFont="1" applyFill="1" applyBorder="1" applyAlignment="1">
      <alignment vertical="center"/>
    </xf>
    <xf numFmtId="0" fontId="27" fillId="0" borderId="2" xfId="32" applyFont="1" applyBorder="1" applyAlignment="1">
      <alignment horizontal="left" vertical="center" wrapText="1" indent="2"/>
    </xf>
    <xf numFmtId="170" fontId="27" fillId="10" borderId="2" xfId="67" applyNumberFormat="1" applyFont="1" applyFill="1" applyBorder="1" applyAlignment="1">
      <alignment horizontal="center" vertical="center" wrapText="1"/>
    </xf>
    <xf numFmtId="0" fontId="27" fillId="0" borderId="0" xfId="1" applyFont="1" applyAlignment="1">
      <alignment vertical="center"/>
    </xf>
    <xf numFmtId="169" fontId="17" fillId="0" borderId="2" xfId="0" applyNumberFormat="1" applyFont="1" applyBorder="1" applyAlignment="1">
      <alignment horizontal="center" vertical="center" wrapText="1"/>
    </xf>
    <xf numFmtId="170" fontId="3" fillId="10" borderId="2" xfId="70" applyNumberFormat="1" applyFont="1" applyFill="1" applyBorder="1" applyAlignment="1">
      <alignment horizontal="center" vertical="center"/>
    </xf>
    <xf numFmtId="0" fontId="23" fillId="0" borderId="2" xfId="1" applyFont="1" applyBorder="1" applyAlignment="1">
      <alignment vertical="center"/>
    </xf>
    <xf numFmtId="0" fontId="35" fillId="0" borderId="2" xfId="0" applyFont="1" applyBorder="1" applyAlignment="1">
      <alignment horizontal="left" vertical="center" wrapText="1" indent="2"/>
    </xf>
    <xf numFmtId="165" fontId="18" fillId="0" borderId="1" xfId="7" applyFont="1" applyFill="1" applyBorder="1" applyAlignment="1">
      <alignment horizontal="right" vertical="center" wrapText="1"/>
    </xf>
    <xf numFmtId="165" fontId="18" fillId="0" borderId="2" xfId="7" applyFont="1" applyFill="1" applyBorder="1" applyAlignment="1">
      <alignment horizontal="center" vertical="center" wrapText="1"/>
    </xf>
    <xf numFmtId="165" fontId="18" fillId="0" borderId="0" xfId="7" applyFont="1" applyFill="1" applyBorder="1" applyAlignment="1">
      <alignment horizontal="right" vertical="center" wrapText="1"/>
    </xf>
    <xf numFmtId="0" fontId="3" fillId="12" borderId="2" xfId="1" applyFont="1" applyFill="1" applyBorder="1" applyAlignment="1">
      <alignment vertical="center"/>
    </xf>
    <xf numFmtId="169" fontId="3" fillId="12" borderId="2" xfId="1" applyNumberFormat="1" applyFont="1" applyFill="1" applyBorder="1" applyAlignment="1">
      <alignment horizontal="center" vertical="center"/>
    </xf>
    <xf numFmtId="0" fontId="18" fillId="12" borderId="2" xfId="1" applyFont="1" applyFill="1" applyBorder="1" applyAlignment="1">
      <alignment vertical="center"/>
    </xf>
    <xf numFmtId="170" fontId="3" fillId="12" borderId="2" xfId="67" applyNumberFormat="1" applyFont="1" applyFill="1" applyBorder="1" applyAlignment="1">
      <alignment vertical="center"/>
    </xf>
    <xf numFmtId="170" fontId="3" fillId="13" borderId="2" xfId="67" applyNumberFormat="1" applyFont="1" applyFill="1" applyBorder="1" applyAlignment="1">
      <alignment vertical="center"/>
    </xf>
    <xf numFmtId="170" fontId="3" fillId="15" borderId="2" xfId="67" applyNumberFormat="1" applyFont="1" applyFill="1" applyBorder="1" applyAlignment="1">
      <alignment vertical="center"/>
    </xf>
    <xf numFmtId="169" fontId="18" fillId="0" borderId="2" xfId="1" applyNumberFormat="1" applyFont="1" applyFill="1" applyBorder="1" applyAlignment="1">
      <alignment horizontal="center" vertical="center"/>
    </xf>
    <xf numFmtId="0" fontId="18" fillId="12" borderId="2" xfId="1" applyFont="1" applyFill="1" applyBorder="1" applyAlignment="1">
      <alignment horizontal="center" vertical="center"/>
    </xf>
    <xf numFmtId="0" fontId="38" fillId="14" borderId="2" xfId="1" applyFont="1" applyFill="1" applyBorder="1" applyAlignment="1">
      <alignment vertical="center"/>
    </xf>
    <xf numFmtId="169" fontId="38" fillId="14" borderId="2" xfId="1" applyNumberFormat="1" applyFont="1" applyFill="1" applyBorder="1" applyAlignment="1">
      <alignment horizontal="center" vertical="center"/>
    </xf>
    <xf numFmtId="0" fontId="38" fillId="14" borderId="2" xfId="1" applyFont="1" applyFill="1" applyBorder="1" applyAlignment="1">
      <alignment horizontal="center" vertical="center"/>
    </xf>
    <xf numFmtId="169" fontId="18" fillId="12" borderId="2" xfId="1" applyNumberFormat="1" applyFont="1" applyFill="1" applyBorder="1" applyAlignment="1">
      <alignment horizontal="center" vertical="center"/>
    </xf>
    <xf numFmtId="0" fontId="18" fillId="12" borderId="2" xfId="1" applyFont="1" applyFill="1" applyBorder="1" applyAlignment="1">
      <alignment vertical="center" wrapText="1"/>
    </xf>
    <xf numFmtId="169" fontId="37" fillId="12" borderId="2" xfId="0" applyNumberFormat="1" applyFont="1" applyFill="1" applyBorder="1" applyAlignment="1">
      <alignment horizontal="center" vertical="center" wrapText="1"/>
    </xf>
    <xf numFmtId="169" fontId="3" fillId="12" borderId="2" xfId="1" applyNumberFormat="1" applyFont="1" applyFill="1" applyBorder="1" applyAlignment="1">
      <alignment vertical="center"/>
    </xf>
    <xf numFmtId="0" fontId="3" fillId="12" borderId="2" xfId="1" applyFont="1" applyFill="1" applyBorder="1"/>
    <xf numFmtId="0" fontId="18" fillId="14" borderId="2" xfId="1" applyFont="1" applyFill="1" applyBorder="1" applyAlignment="1">
      <alignment vertical="center"/>
    </xf>
    <xf numFmtId="169" fontId="18" fillId="14" borderId="2" xfId="1" applyNumberFormat="1" applyFont="1" applyFill="1" applyBorder="1" applyAlignment="1">
      <alignment horizontal="center" vertical="center"/>
    </xf>
    <xf numFmtId="0" fontId="18" fillId="14" borderId="2" xfId="1" applyFont="1" applyFill="1" applyBorder="1" applyAlignment="1">
      <alignment horizontal="center" vertical="center"/>
    </xf>
    <xf numFmtId="170" fontId="27" fillId="0" borderId="2" xfId="67" applyNumberFormat="1" applyFont="1" applyFill="1" applyBorder="1" applyAlignment="1">
      <alignment horizontal="center" vertical="center" wrapText="1"/>
    </xf>
    <xf numFmtId="170" fontId="27" fillId="0" borderId="2" xfId="67" applyNumberFormat="1" applyFont="1" applyFill="1" applyBorder="1" applyAlignment="1">
      <alignment vertical="center"/>
    </xf>
    <xf numFmtId="170" fontId="17" fillId="0" borderId="2" xfId="67" applyNumberFormat="1" applyFont="1" applyFill="1" applyBorder="1" applyAlignment="1">
      <alignment horizontal="center" vertical="center" wrapText="1"/>
    </xf>
    <xf numFmtId="170" fontId="18" fillId="0" borderId="2" xfId="67" applyNumberFormat="1" applyFont="1" applyFill="1" applyBorder="1" applyAlignment="1">
      <alignment horizontal="center" vertical="center" wrapText="1"/>
    </xf>
    <xf numFmtId="170" fontId="38" fillId="14" borderId="2" xfId="67" applyNumberFormat="1" applyFont="1" applyFill="1" applyBorder="1" applyAlignment="1">
      <alignment horizontal="center" vertical="center" wrapText="1"/>
    </xf>
    <xf numFmtId="170" fontId="18" fillId="13" borderId="2" xfId="67" applyNumberFormat="1" applyFont="1" applyFill="1" applyBorder="1" applyAlignment="1">
      <alignment horizontal="center" vertical="center" wrapText="1"/>
    </xf>
    <xf numFmtId="170" fontId="2" fillId="13" borderId="2" xfId="67" applyNumberFormat="1" applyFont="1" applyFill="1" applyBorder="1" applyAlignment="1">
      <alignment horizontal="center" vertical="center"/>
    </xf>
    <xf numFmtId="170" fontId="18" fillId="0" borderId="2" xfId="67" applyNumberFormat="1" applyFont="1" applyFill="1" applyBorder="1" applyAlignment="1">
      <alignment vertical="center"/>
    </xf>
    <xf numFmtId="170" fontId="37" fillId="0" borderId="2" xfId="67" applyNumberFormat="1" applyFont="1" applyFill="1" applyBorder="1" applyAlignment="1">
      <alignment horizontal="center" vertical="center" wrapText="1"/>
    </xf>
    <xf numFmtId="170" fontId="37" fillId="12" borderId="2" xfId="67" applyNumberFormat="1" applyFont="1" applyFill="1" applyBorder="1" applyAlignment="1">
      <alignment horizontal="center" vertical="center" wrapText="1"/>
    </xf>
    <xf numFmtId="170" fontId="3" fillId="13" borderId="2" xfId="67" applyNumberFormat="1" applyFont="1" applyFill="1" applyBorder="1"/>
    <xf numFmtId="170" fontId="3" fillId="13" borderId="2" xfId="67" applyNumberFormat="1" applyFont="1" applyFill="1" applyBorder="1" applyAlignment="1">
      <alignment horizontal="center" vertical="center"/>
    </xf>
    <xf numFmtId="9" fontId="18" fillId="12" borderId="2" xfId="70" applyFont="1" applyFill="1" applyBorder="1" applyAlignment="1">
      <alignment vertical="center"/>
    </xf>
    <xf numFmtId="9" fontId="38" fillId="14" borderId="2" xfId="70" applyFont="1" applyFill="1" applyBorder="1" applyAlignment="1">
      <alignment vertical="center"/>
    </xf>
    <xf numFmtId="9" fontId="18" fillId="14" borderId="2" xfId="70" applyFont="1" applyFill="1" applyBorder="1" applyAlignment="1">
      <alignment vertical="center"/>
    </xf>
    <xf numFmtId="9" fontId="18" fillId="12" borderId="2" xfId="70" applyFont="1" applyFill="1" applyBorder="1" applyAlignment="1">
      <alignment horizontal="center" vertical="center"/>
    </xf>
    <xf numFmtId="9" fontId="3" fillId="12" borderId="2" xfId="70" applyFont="1" applyFill="1" applyBorder="1" applyAlignment="1">
      <alignment vertical="center"/>
    </xf>
    <xf numFmtId="9" fontId="3" fillId="13" borderId="2" xfId="70" applyFont="1" applyFill="1" applyBorder="1"/>
    <xf numFmtId="170" fontId="27" fillId="15" borderId="2" xfId="67" applyNumberFormat="1" applyFont="1" applyFill="1" applyBorder="1" applyAlignment="1">
      <alignment horizontal="center" vertical="center" wrapText="1"/>
    </xf>
    <xf numFmtId="0" fontId="1" fillId="9" borderId="2" xfId="39" applyFont="1" applyFill="1" applyBorder="1" applyAlignment="1">
      <alignment vertical="center" wrapText="1"/>
    </xf>
    <xf numFmtId="0" fontId="0" fillId="9" borderId="2" xfId="39" applyFont="1" applyFill="1" applyBorder="1" applyAlignment="1">
      <alignment vertical="center" wrapText="1"/>
    </xf>
    <xf numFmtId="0" fontId="1" fillId="0" borderId="2" xfId="39" applyFont="1" applyBorder="1" applyAlignment="1">
      <alignment vertical="center" wrapText="1"/>
    </xf>
    <xf numFmtId="0" fontId="27" fillId="0" borderId="2" xfId="0" applyFont="1" applyBorder="1" applyAlignment="1" applyProtection="1">
      <alignment horizontal="center" vertical="center" wrapText="1"/>
      <protection locked="0"/>
    </xf>
    <xf numFmtId="170" fontId="27" fillId="9" borderId="2" xfId="67" applyNumberFormat="1" applyFont="1" applyFill="1" applyBorder="1" applyAlignment="1">
      <alignment horizontal="center" vertical="center" wrapText="1"/>
    </xf>
    <xf numFmtId="0" fontId="27" fillId="9" borderId="2" xfId="1" applyFont="1" applyFill="1" applyBorder="1" applyAlignment="1">
      <alignment vertical="center" wrapText="1"/>
    </xf>
    <xf numFmtId="170" fontId="18" fillId="13" borderId="1" xfId="67" applyNumberFormat="1" applyFont="1" applyFill="1" applyBorder="1" applyAlignment="1">
      <alignment horizontal="center" vertical="center" wrapText="1"/>
    </xf>
    <xf numFmtId="170" fontId="18" fillId="13" borderId="7" xfId="67" applyNumberFormat="1" applyFont="1" applyFill="1" applyBorder="1" applyAlignment="1">
      <alignment horizontal="center" vertical="center" wrapText="1"/>
    </xf>
    <xf numFmtId="170" fontId="18" fillId="13" borderId="6" xfId="67" applyNumberFormat="1" applyFont="1" applyFill="1" applyBorder="1" applyAlignment="1">
      <alignment horizontal="center" vertical="center" wrapText="1"/>
    </xf>
    <xf numFmtId="169" fontId="4" fillId="9" borderId="2" xfId="67" applyNumberFormat="1" applyFont="1" applyFill="1" applyBorder="1" applyAlignment="1">
      <alignment horizontal="center" vertical="center" wrapText="1"/>
    </xf>
    <xf numFmtId="168" fontId="4" fillId="0" borderId="2" xfId="67" applyNumberFormat="1" applyFont="1" applyFill="1" applyBorder="1" applyAlignment="1">
      <alignment horizontal="center" vertical="center"/>
    </xf>
    <xf numFmtId="0" fontId="4" fillId="9" borderId="2" xfId="1" applyFont="1" applyFill="1" applyBorder="1" applyAlignment="1">
      <alignment horizontal="left" wrapText="1"/>
    </xf>
    <xf numFmtId="43" fontId="39" fillId="0" borderId="2" xfId="67" applyFont="1" applyFill="1" applyBorder="1" applyAlignment="1">
      <alignment wrapText="1"/>
    </xf>
    <xf numFmtId="0" fontId="3" fillId="8" borderId="2" xfId="1" applyFont="1" applyFill="1" applyBorder="1"/>
    <xf numFmtId="169" fontId="17" fillId="8" borderId="2" xfId="0" applyNumberFormat="1" applyFont="1" applyFill="1" applyBorder="1" applyAlignment="1">
      <alignment horizontal="center" vertical="center" wrapText="1"/>
    </xf>
    <xf numFmtId="43" fontId="3" fillId="8" borderId="2" xfId="1" applyNumberFormat="1" applyFont="1" applyFill="1" applyBorder="1"/>
    <xf numFmtId="169" fontId="19" fillId="0" borderId="2" xfId="0" applyNumberFormat="1" applyFont="1" applyBorder="1" applyAlignment="1">
      <alignment horizontal="center" vertical="center" wrapText="1"/>
    </xf>
    <xf numFmtId="169" fontId="19" fillId="8" borderId="2" xfId="0" applyNumberFormat="1" applyFont="1" applyFill="1" applyBorder="1" applyAlignment="1">
      <alignment horizontal="center" vertical="center" wrapText="1"/>
    </xf>
    <xf numFmtId="0" fontId="4" fillId="16" borderId="2" xfId="2" applyFont="1" applyFill="1" applyBorder="1" applyAlignment="1">
      <alignment horizontal="center" vertical="center" wrapText="1"/>
    </xf>
    <xf numFmtId="170" fontId="3" fillId="0" borderId="0" xfId="1" applyNumberFormat="1" applyFont="1" applyBorder="1" applyAlignment="1">
      <alignment vertical="center"/>
    </xf>
    <xf numFmtId="171" fontId="24" fillId="9" borderId="2" xfId="67" applyNumberFormat="1" applyFont="1" applyFill="1" applyBorder="1" applyAlignment="1">
      <alignment vertical="center"/>
    </xf>
    <xf numFmtId="43" fontId="27" fillId="0" borderId="0" xfId="1" applyNumberFormat="1" applyFont="1" applyFill="1" applyBorder="1" applyAlignment="1">
      <alignment vertical="center"/>
    </xf>
    <xf numFmtId="169" fontId="3" fillId="10" borderId="2" xfId="1" applyNumberFormat="1" applyFont="1" applyFill="1" applyBorder="1" applyAlignment="1">
      <alignment horizontal="center" vertical="center"/>
    </xf>
    <xf numFmtId="0" fontId="27" fillId="10" borderId="2" xfId="1" applyFont="1" applyFill="1" applyBorder="1" applyAlignment="1">
      <alignment vertical="center"/>
    </xf>
    <xf numFmtId="14" fontId="17" fillId="0" borderId="2" xfId="0" applyNumberFormat="1" applyFont="1" applyBorder="1" applyAlignment="1">
      <alignment horizontal="center" vertical="center" wrapText="1"/>
    </xf>
    <xf numFmtId="169" fontId="3" fillId="0" borderId="2" xfId="1" applyNumberFormat="1" applyFont="1" applyBorder="1" applyAlignment="1">
      <alignment horizontal="center" vertical="center"/>
    </xf>
    <xf numFmtId="0" fontId="41" fillId="0" borderId="0" xfId="0" applyFont="1"/>
    <xf numFmtId="0" fontId="18" fillId="0" borderId="2" xfId="0" applyFont="1" applyBorder="1" applyAlignment="1">
      <alignment horizontal="left" vertical="center" wrapText="1"/>
    </xf>
    <xf numFmtId="0" fontId="4" fillId="2" borderId="2" xfId="2" applyFont="1" applyFill="1" applyBorder="1" applyAlignment="1">
      <alignment horizontal="center" vertical="center" wrapText="1"/>
    </xf>
    <xf numFmtId="43" fontId="3" fillId="10" borderId="2" xfId="70" applyNumberFormat="1" applyFont="1" applyFill="1" applyBorder="1" applyAlignment="1">
      <alignment horizontal="center" vertical="center"/>
    </xf>
    <xf numFmtId="43" fontId="3" fillId="10" borderId="2" xfId="70" applyNumberFormat="1" applyFont="1" applyFill="1" applyBorder="1" applyAlignment="1">
      <alignment vertical="center"/>
    </xf>
    <xf numFmtId="43" fontId="3" fillId="8" borderId="2" xfId="70" applyNumberFormat="1" applyFont="1" applyFill="1" applyBorder="1" applyAlignment="1">
      <alignment vertical="center"/>
    </xf>
    <xf numFmtId="0" fontId="27" fillId="0" borderId="2" xfId="1" applyFont="1" applyBorder="1" applyAlignment="1">
      <alignment vertical="center"/>
    </xf>
    <xf numFmtId="0" fontId="17" fillId="17" borderId="2" xfId="0" applyFont="1" applyFill="1" applyBorder="1" applyAlignment="1">
      <alignment horizontal="center" vertical="center" wrapText="1"/>
    </xf>
    <xf numFmtId="0" fontId="19" fillId="17" borderId="2" xfId="0" applyFont="1" applyFill="1" applyBorder="1" applyAlignment="1">
      <alignment horizontal="center" vertical="center" wrapText="1"/>
    </xf>
    <xf numFmtId="0" fontId="19" fillId="0" borderId="1" xfId="0" applyFont="1" applyBorder="1" applyAlignment="1">
      <alignment horizontal="center" vertical="center" wrapText="1"/>
    </xf>
    <xf numFmtId="0" fontId="42" fillId="0" borderId="31" xfId="0" applyFont="1" applyBorder="1" applyAlignment="1">
      <alignment horizontal="center" vertical="center" wrapText="1"/>
    </xf>
    <xf numFmtId="0" fontId="19" fillId="0" borderId="7" xfId="0" applyFont="1" applyBorder="1" applyAlignment="1">
      <alignment horizontal="center" vertical="center" wrapText="1"/>
    </xf>
    <xf numFmtId="165" fontId="17" fillId="0" borderId="2" xfId="7" applyFont="1" applyFill="1" applyBorder="1" applyAlignment="1">
      <alignment vertical="center" wrapText="1"/>
    </xf>
    <xf numFmtId="0" fontId="42" fillId="0" borderId="32" xfId="0" applyFont="1" applyBorder="1" applyAlignment="1">
      <alignment horizontal="center" vertical="center" wrapText="1"/>
    </xf>
    <xf numFmtId="0" fontId="19" fillId="0" borderId="0" xfId="0" applyFont="1" applyAlignment="1">
      <alignment horizontal="center" vertical="center" wrapText="1"/>
    </xf>
    <xf numFmtId="0" fontId="46" fillId="0" borderId="31" xfId="0" applyFont="1" applyBorder="1" applyAlignment="1">
      <alignment horizontal="center" vertical="center" wrapText="1"/>
    </xf>
    <xf numFmtId="0" fontId="47" fillId="0" borderId="2" xfId="0" applyFont="1" applyBorder="1" applyAlignment="1">
      <alignment horizontal="center" vertical="center"/>
    </xf>
    <xf numFmtId="0" fontId="48" fillId="0" borderId="33" xfId="0" applyFont="1" applyBorder="1" applyAlignment="1">
      <alignment horizontal="center" vertical="center" wrapText="1"/>
    </xf>
    <xf numFmtId="0" fontId="46" fillId="0" borderId="32" xfId="0" applyFont="1" applyBorder="1" applyAlignment="1">
      <alignment horizontal="center" vertical="center" wrapText="1"/>
    </xf>
    <xf numFmtId="43" fontId="27" fillId="8" borderId="2" xfId="67" applyFont="1" applyFill="1" applyBorder="1" applyAlignment="1">
      <alignment horizontal="center" vertical="center" wrapText="1"/>
    </xf>
    <xf numFmtId="43" fontId="29" fillId="11" borderId="2" xfId="67" applyFont="1" applyFill="1" applyBorder="1" applyAlignment="1">
      <alignment horizontal="center" vertical="center" wrapText="1"/>
    </xf>
    <xf numFmtId="43" fontId="27" fillId="0" borderId="2" xfId="67" applyFont="1" applyFill="1" applyBorder="1" applyAlignment="1">
      <alignment vertical="center"/>
    </xf>
    <xf numFmtId="0" fontId="38" fillId="11" borderId="20" xfId="1" applyFont="1" applyFill="1" applyBorder="1" applyAlignment="1">
      <alignment horizontal="center" vertical="center"/>
    </xf>
    <xf numFmtId="0" fontId="5" fillId="0" borderId="2" xfId="2" applyFont="1" applyFill="1" applyBorder="1" applyAlignment="1">
      <alignment vertical="center"/>
    </xf>
    <xf numFmtId="0" fontId="2" fillId="0" borderId="2" xfId="1" applyFont="1" applyFill="1" applyBorder="1" applyAlignment="1">
      <alignment horizontal="center" vertical="center" wrapText="1"/>
    </xf>
    <xf numFmtId="43" fontId="2" fillId="0" borderId="2" xfId="1" applyNumberFormat="1" applyFont="1" applyFill="1" applyBorder="1" applyAlignment="1">
      <alignment horizontal="center" vertical="center" wrapText="1"/>
    </xf>
    <xf numFmtId="0" fontId="3" fillId="0" borderId="2" xfId="1" applyFont="1" applyFill="1" applyBorder="1" applyAlignment="1">
      <alignment horizontal="left" vertical="center"/>
    </xf>
    <xf numFmtId="0" fontId="49" fillId="12" borderId="2" xfId="1" applyFont="1" applyFill="1" applyBorder="1" applyAlignment="1">
      <alignment vertical="center"/>
    </xf>
    <xf numFmtId="0" fontId="50" fillId="12" borderId="2" xfId="1" applyFont="1" applyFill="1" applyBorder="1" applyAlignment="1">
      <alignment vertical="center" wrapText="1"/>
    </xf>
    <xf numFmtId="0" fontId="51" fillId="12" borderId="2" xfId="1" applyFont="1" applyFill="1" applyBorder="1" applyAlignment="1">
      <alignment vertical="center" wrapText="1"/>
    </xf>
    <xf numFmtId="0" fontId="18" fillId="0" borderId="2" xfId="1" applyFont="1" applyBorder="1" applyAlignment="1">
      <alignment vertical="center"/>
    </xf>
    <xf numFmtId="0" fontId="3" fillId="0" borderId="2" xfId="1" applyFont="1" applyBorder="1"/>
    <xf numFmtId="0" fontId="52" fillId="0" borderId="0" xfId="0" applyFont="1"/>
    <xf numFmtId="0" fontId="27" fillId="10" borderId="2" xfId="1" applyFont="1" applyFill="1" applyBorder="1" applyAlignment="1">
      <alignment vertical="top" wrapText="1"/>
    </xf>
    <xf numFmtId="0" fontId="53" fillId="0" borderId="0" xfId="0" applyFont="1" applyAlignment="1">
      <alignment vertical="top" wrapText="1"/>
    </xf>
    <xf numFmtId="0" fontId="0" fillId="0" borderId="0" xfId="0" applyAlignment="1">
      <alignment wrapText="1"/>
    </xf>
    <xf numFmtId="0" fontId="27" fillId="10" borderId="1" xfId="1" applyFont="1" applyFill="1" applyBorder="1" applyAlignment="1">
      <alignment vertical="center" wrapText="1"/>
    </xf>
    <xf numFmtId="0" fontId="52" fillId="0" borderId="31" xfId="0" applyFont="1" applyBorder="1" applyAlignment="1">
      <alignment wrapText="1"/>
    </xf>
    <xf numFmtId="0" fontId="52" fillId="0" borderId="0" xfId="0" applyFont="1" applyAlignment="1">
      <alignment wrapText="1"/>
    </xf>
    <xf numFmtId="0" fontId="4" fillId="2" borderId="2" xfId="2" applyFont="1" applyFill="1" applyBorder="1" applyAlignment="1">
      <alignment horizontal="center" vertical="center" wrapText="1"/>
    </xf>
    <xf numFmtId="0" fontId="2" fillId="0" borderId="2" xfId="1" applyBorder="1" applyAlignment="1">
      <alignment horizontal="center" vertical="center" wrapText="1"/>
    </xf>
    <xf numFmtId="0" fontId="4" fillId="0" borderId="0" xfId="2" applyFont="1" applyAlignment="1">
      <alignment horizontal="center" vertical="center"/>
    </xf>
    <xf numFmtId="0" fontId="2" fillId="0" borderId="0" xfId="1" applyAlignment="1">
      <alignment horizontal="center" vertical="center"/>
    </xf>
    <xf numFmtId="0" fontId="4" fillId="0" borderId="0" xfId="1" applyFont="1" applyBorder="1" applyAlignment="1">
      <alignment horizontal="center" vertical="center"/>
    </xf>
    <xf numFmtId="0" fontId="4" fillId="2" borderId="1" xfId="2" applyFont="1" applyFill="1" applyBorder="1" applyAlignment="1">
      <alignment horizontal="center" vertical="center" wrapText="1"/>
    </xf>
    <xf numFmtId="0" fontId="4" fillId="2" borderId="6" xfId="2" applyFont="1" applyFill="1" applyBorder="1" applyAlignment="1">
      <alignment horizontal="center" vertical="center" wrapText="1"/>
    </xf>
    <xf numFmtId="0" fontId="2" fillId="0" borderId="7" xfId="1" applyBorder="1" applyAlignment="1">
      <alignment horizontal="center" vertical="center" wrapText="1"/>
    </xf>
    <xf numFmtId="0" fontId="4" fillId="2" borderId="2" xfId="2" applyFont="1" applyFill="1" applyBorder="1" applyAlignment="1">
      <alignment horizontal="center" vertical="center"/>
    </xf>
    <xf numFmtId="0" fontId="2" fillId="0" borderId="2" xfId="1" applyBorder="1" applyAlignment="1">
      <alignment horizontal="center" vertical="center"/>
    </xf>
    <xf numFmtId="0" fontId="4" fillId="3" borderId="3" xfId="2" applyFont="1" applyFill="1" applyBorder="1" applyAlignment="1">
      <alignment horizontal="center" vertical="center" wrapText="1"/>
    </xf>
    <xf numFmtId="0" fontId="4" fillId="3" borderId="4" xfId="2" applyFont="1" applyFill="1" applyBorder="1" applyAlignment="1">
      <alignment horizontal="center" vertical="center" wrapText="1"/>
    </xf>
    <xf numFmtId="0" fontId="4" fillId="3" borderId="5" xfId="2" applyFont="1" applyFill="1" applyBorder="1" applyAlignment="1">
      <alignment horizontal="center" vertical="center" wrapText="1"/>
    </xf>
    <xf numFmtId="0" fontId="4" fillId="2" borderId="2" xfId="1" applyFont="1" applyFill="1" applyBorder="1" applyAlignment="1">
      <alignment horizontal="center" vertical="center" wrapText="1"/>
    </xf>
    <xf numFmtId="169" fontId="4" fillId="2" borderId="3" xfId="1" applyNumberFormat="1" applyFont="1" applyFill="1" applyBorder="1" applyAlignment="1">
      <alignment horizontal="center" vertical="center" wrapText="1"/>
    </xf>
    <xf numFmtId="169" fontId="4" fillId="2" borderId="4" xfId="1" applyNumberFormat="1" applyFont="1" applyFill="1" applyBorder="1" applyAlignment="1">
      <alignment horizontal="center" vertical="center" wrapText="1"/>
    </xf>
    <xf numFmtId="169" fontId="4" fillId="2" borderId="5" xfId="1" applyNumberFormat="1" applyFont="1" applyFill="1" applyBorder="1" applyAlignment="1">
      <alignment horizontal="center" vertical="center" wrapText="1"/>
    </xf>
    <xf numFmtId="169" fontId="4" fillId="2" borderId="1" xfId="1" applyNumberFormat="1" applyFont="1" applyFill="1" applyBorder="1" applyAlignment="1">
      <alignment horizontal="center" vertical="center"/>
    </xf>
    <xf numFmtId="169" fontId="4" fillId="2" borderId="7" xfId="1" applyNumberFormat="1" applyFont="1" applyFill="1" applyBorder="1" applyAlignment="1">
      <alignment horizontal="center" vertical="center"/>
    </xf>
    <xf numFmtId="0" fontId="4" fillId="2" borderId="2" xfId="1" applyFont="1" applyFill="1" applyBorder="1" applyAlignment="1">
      <alignment horizontal="center" vertical="center"/>
    </xf>
    <xf numFmtId="0" fontId="7" fillId="2" borderId="2" xfId="1" applyFont="1" applyFill="1" applyBorder="1" applyAlignment="1">
      <alignment horizontal="center" vertical="center" wrapText="1"/>
    </xf>
    <xf numFmtId="168" fontId="4" fillId="2" borderId="2" xfId="67" applyNumberFormat="1" applyFont="1" applyFill="1" applyBorder="1" applyAlignment="1">
      <alignment horizontal="center" vertical="center" wrapText="1"/>
    </xf>
    <xf numFmtId="43" fontId="4" fillId="2" borderId="2" xfId="67" applyFont="1" applyFill="1" applyBorder="1" applyAlignment="1">
      <alignment horizontal="center" vertical="center" wrapText="1"/>
    </xf>
    <xf numFmtId="0" fontId="4" fillId="2" borderId="1" xfId="1" applyFont="1" applyFill="1" applyBorder="1" applyAlignment="1">
      <alignment horizontal="center" vertical="center" wrapText="1"/>
    </xf>
    <xf numFmtId="0" fontId="4" fillId="8" borderId="1" xfId="1" applyFont="1" applyFill="1" applyBorder="1" applyAlignment="1">
      <alignment horizontal="center" vertical="center" wrapText="1"/>
    </xf>
    <xf numFmtId="0" fontId="4" fillId="8" borderId="6" xfId="1" applyFont="1" applyFill="1" applyBorder="1" applyAlignment="1">
      <alignment horizontal="center" vertical="center" wrapText="1"/>
    </xf>
    <xf numFmtId="0" fontId="4" fillId="8" borderId="7" xfId="1" applyFont="1" applyFill="1" applyBorder="1" applyAlignment="1">
      <alignment horizontal="center" vertical="center" wrapText="1"/>
    </xf>
    <xf numFmtId="0" fontId="4" fillId="2" borderId="3" xfId="1" applyFont="1" applyFill="1" applyBorder="1" applyAlignment="1">
      <alignment horizontal="center" vertical="center" wrapText="1"/>
    </xf>
    <xf numFmtId="0" fontId="4" fillId="2" borderId="20" xfId="1" applyFont="1" applyFill="1" applyBorder="1" applyAlignment="1">
      <alignment horizontal="center" vertical="center" wrapText="1"/>
    </xf>
    <xf numFmtId="9" fontId="4" fillId="2" borderId="12" xfId="70" applyFont="1" applyFill="1" applyBorder="1" applyAlignment="1">
      <alignment horizontal="center" vertical="center" wrapText="1"/>
    </xf>
    <xf numFmtId="9" fontId="4" fillId="2" borderId="13" xfId="70" applyFont="1" applyFill="1" applyBorder="1" applyAlignment="1">
      <alignment horizontal="center" vertical="center" wrapText="1"/>
    </xf>
    <xf numFmtId="9" fontId="4" fillId="2" borderId="16" xfId="70" applyFont="1" applyFill="1" applyBorder="1" applyAlignment="1">
      <alignment horizontal="center" vertical="center" wrapText="1"/>
    </xf>
    <xf numFmtId="43" fontId="4" fillId="2" borderId="15" xfId="67" applyFont="1" applyFill="1" applyBorder="1" applyAlignment="1">
      <alignment horizontal="center" vertical="center" wrapText="1"/>
    </xf>
    <xf numFmtId="43" fontId="4" fillId="2" borderId="19" xfId="67" applyFont="1" applyFill="1" applyBorder="1" applyAlignment="1">
      <alignment horizontal="center" vertical="center" wrapText="1"/>
    </xf>
    <xf numFmtId="9" fontId="4" fillId="2" borderId="15" xfId="70" applyFont="1" applyFill="1" applyBorder="1" applyAlignment="1">
      <alignment horizontal="center" vertical="center" wrapText="1"/>
    </xf>
    <xf numFmtId="9" fontId="4" fillId="2" borderId="19" xfId="70" applyFont="1" applyFill="1" applyBorder="1" applyAlignment="1">
      <alignment horizontal="center" vertical="center" wrapText="1"/>
    </xf>
    <xf numFmtId="9" fontId="4" fillId="2" borderId="3" xfId="70" applyFont="1" applyFill="1" applyBorder="1" applyAlignment="1">
      <alignment horizontal="center" vertical="center" wrapText="1"/>
    </xf>
    <xf numFmtId="9" fontId="4" fillId="2" borderId="28" xfId="70" applyFont="1" applyFill="1" applyBorder="1" applyAlignment="1">
      <alignment horizontal="center" vertical="center" wrapText="1"/>
    </xf>
    <xf numFmtId="43" fontId="4" fillId="2" borderId="19" xfId="67" applyNumberFormat="1" applyFont="1" applyFill="1" applyBorder="1" applyAlignment="1">
      <alignment horizontal="center" vertical="center" wrapText="1"/>
    </xf>
    <xf numFmtId="43" fontId="4" fillId="2" borderId="22" xfId="67" applyNumberFormat="1" applyFont="1" applyFill="1" applyBorder="1" applyAlignment="1">
      <alignment horizontal="center" vertical="center" wrapText="1"/>
    </xf>
    <xf numFmtId="0" fontId="25" fillId="2" borderId="1" xfId="1" applyFont="1" applyFill="1" applyBorder="1" applyAlignment="1">
      <alignment horizontal="center" vertical="center" wrapText="1"/>
    </xf>
    <xf numFmtId="0" fontId="25" fillId="2" borderId="6" xfId="1" applyFont="1" applyFill="1" applyBorder="1" applyAlignment="1">
      <alignment horizontal="center" vertical="center" wrapText="1"/>
    </xf>
    <xf numFmtId="0" fontId="25" fillId="2" borderId="7" xfId="1" applyFont="1" applyFill="1" applyBorder="1" applyAlignment="1">
      <alignment horizontal="center" vertical="center" wrapText="1"/>
    </xf>
    <xf numFmtId="43" fontId="4" fillId="2" borderId="26" xfId="67" applyFont="1" applyFill="1" applyBorder="1" applyAlignment="1">
      <alignment horizontal="center" vertical="center" wrapText="1"/>
    </xf>
    <xf numFmtId="43" fontId="4" fillId="2" borderId="25" xfId="67" applyFont="1" applyFill="1" applyBorder="1" applyAlignment="1">
      <alignment horizontal="center" vertical="center" wrapText="1"/>
    </xf>
    <xf numFmtId="43" fontId="4" fillId="2" borderId="27" xfId="67" applyFont="1" applyFill="1" applyBorder="1" applyAlignment="1">
      <alignment horizontal="center" vertical="center" wrapText="1"/>
    </xf>
    <xf numFmtId="43" fontId="4" fillId="2" borderId="3" xfId="67" applyFont="1" applyFill="1" applyBorder="1" applyAlignment="1">
      <alignment horizontal="center" vertical="center" wrapText="1"/>
    </xf>
    <xf numFmtId="43" fontId="4" fillId="2" borderId="4" xfId="67" applyFont="1" applyFill="1" applyBorder="1" applyAlignment="1">
      <alignment horizontal="center" vertical="center" wrapText="1"/>
    </xf>
    <xf numFmtId="43" fontId="4" fillId="2" borderId="28" xfId="67" applyFont="1" applyFill="1" applyBorder="1" applyAlignment="1">
      <alignment horizontal="center" vertical="center" wrapText="1"/>
    </xf>
    <xf numFmtId="0" fontId="4" fillId="2" borderId="29" xfId="1" applyFont="1" applyFill="1" applyBorder="1" applyAlignment="1">
      <alignment horizontal="center" vertical="center" wrapText="1"/>
    </xf>
    <xf numFmtId="0" fontId="4" fillId="2" borderId="17" xfId="1" applyFont="1" applyFill="1" applyBorder="1" applyAlignment="1">
      <alignment horizontal="center" vertical="center" wrapText="1"/>
    </xf>
    <xf numFmtId="0" fontId="4" fillId="2" borderId="30" xfId="1" applyFont="1" applyFill="1" applyBorder="1" applyAlignment="1">
      <alignment horizontal="center" vertical="center" wrapText="1"/>
    </xf>
    <xf numFmtId="43" fontId="4" fillId="2" borderId="5" xfId="67" applyFont="1" applyFill="1" applyBorder="1" applyAlignment="1">
      <alignment horizontal="center" vertical="center" wrapText="1"/>
    </xf>
    <xf numFmtId="0" fontId="18" fillId="12" borderId="1" xfId="1" applyFont="1" applyFill="1" applyBorder="1" applyAlignment="1">
      <alignment horizontal="center" vertical="center" wrapText="1"/>
    </xf>
    <xf numFmtId="0" fontId="18" fillId="12" borderId="6" xfId="1" applyFont="1" applyFill="1" applyBorder="1" applyAlignment="1">
      <alignment horizontal="center" vertical="center" wrapText="1"/>
    </xf>
    <xf numFmtId="0" fontId="18" fillId="12" borderId="7" xfId="1" applyFont="1" applyFill="1" applyBorder="1" applyAlignment="1">
      <alignment horizontal="center" vertical="center" wrapText="1"/>
    </xf>
    <xf numFmtId="0" fontId="1" fillId="8" borderId="1" xfId="39" applyFont="1" applyFill="1" applyBorder="1" applyAlignment="1">
      <alignment horizontal="left" vertical="center" wrapText="1"/>
    </xf>
    <xf numFmtId="0" fontId="1" fillId="8" borderId="7" xfId="39" applyFont="1" applyFill="1" applyBorder="1" applyAlignment="1">
      <alignment horizontal="left" vertical="center" wrapText="1"/>
    </xf>
    <xf numFmtId="0" fontId="27" fillId="8" borderId="1" xfId="1" applyFont="1" applyFill="1" applyBorder="1" applyAlignment="1">
      <alignment horizontal="center" vertical="center" wrapText="1"/>
    </xf>
    <xf numFmtId="0" fontId="27" fillId="8" borderId="6" xfId="1" applyFont="1" applyFill="1" applyBorder="1" applyAlignment="1">
      <alignment horizontal="center" vertical="center" wrapText="1"/>
    </xf>
    <xf numFmtId="0" fontId="27" fillId="8" borderId="7" xfId="1" applyFont="1" applyFill="1" applyBorder="1" applyAlignment="1">
      <alignment horizontal="center" vertical="center" wrapText="1"/>
    </xf>
    <xf numFmtId="14" fontId="4" fillId="2" borderId="2" xfId="1" applyNumberFormat="1" applyFont="1" applyFill="1" applyBorder="1" applyAlignment="1">
      <alignment horizontal="center" vertical="center" wrapText="1"/>
    </xf>
    <xf numFmtId="14" fontId="4" fillId="2" borderId="1" xfId="1" applyNumberFormat="1" applyFont="1" applyFill="1" applyBorder="1" applyAlignment="1">
      <alignment horizontal="center" vertical="center" wrapText="1"/>
    </xf>
    <xf numFmtId="169" fontId="4" fillId="2" borderId="2" xfId="1" applyNumberFormat="1" applyFont="1" applyFill="1" applyBorder="1" applyAlignment="1">
      <alignment horizontal="center" vertical="center" wrapText="1"/>
    </xf>
    <xf numFmtId="169" fontId="4" fillId="2" borderId="1" xfId="1" applyNumberFormat="1" applyFont="1" applyFill="1" applyBorder="1" applyAlignment="1">
      <alignment horizontal="center" vertical="center" wrapText="1"/>
    </xf>
    <xf numFmtId="43" fontId="4" fillId="2" borderId="1" xfId="67" applyFont="1" applyFill="1" applyBorder="1" applyAlignment="1">
      <alignment horizontal="center" vertical="center" wrapText="1"/>
    </xf>
    <xf numFmtId="43" fontId="4" fillId="2" borderId="6" xfId="67" applyFont="1" applyFill="1" applyBorder="1" applyAlignment="1">
      <alignment horizontal="center" vertical="center" wrapText="1"/>
    </xf>
    <xf numFmtId="43" fontId="4" fillId="2" borderId="7" xfId="67" applyFont="1" applyFill="1" applyBorder="1" applyAlignment="1">
      <alignment horizontal="center" vertical="center" wrapText="1"/>
    </xf>
    <xf numFmtId="43" fontId="3" fillId="0" borderId="2" xfId="1" applyNumberFormat="1" applyFont="1" applyFill="1" applyBorder="1" applyAlignment="1">
      <alignment horizontal="left" vertical="center"/>
    </xf>
  </cellXfs>
  <cellStyles count="72">
    <cellStyle name="Body" xfId="4"/>
    <cellStyle name="Comma" xfId="67" builtinId="3"/>
    <cellStyle name="Comma  - Style1" xfId="5"/>
    <cellStyle name="Comma 11 2" xfId="6"/>
    <cellStyle name="Comma 2" xfId="7"/>
    <cellStyle name="Comma 2 2" xfId="8"/>
    <cellStyle name="Comma 2 2 2" xfId="9"/>
    <cellStyle name="Comma 2 3" xfId="10"/>
    <cellStyle name="Comma 2 4" xfId="11"/>
    <cellStyle name="Comma 3" xfId="12"/>
    <cellStyle name="Comma 3 2" xfId="13"/>
    <cellStyle name="Comma 4" xfId="14"/>
    <cellStyle name="Comma 4 2" xfId="15"/>
    <cellStyle name="Comma 5" xfId="16"/>
    <cellStyle name="Comma 6" xfId="17"/>
    <cellStyle name="Comma 6 2" xfId="18"/>
    <cellStyle name="Comma 6 3" xfId="19"/>
    <cellStyle name="Comma 6 4" xfId="20"/>
    <cellStyle name="Comma 7" xfId="21"/>
    <cellStyle name="Comma 8" xfId="22"/>
    <cellStyle name="Curren - Style2" xfId="23"/>
    <cellStyle name="Grey" xfId="24"/>
    <cellStyle name="Header1" xfId="25"/>
    <cellStyle name="Header2" xfId="26"/>
    <cellStyle name="Input [yellow]" xfId="27"/>
    <cellStyle name="no dec" xfId="28"/>
    <cellStyle name="Normal" xfId="0" builtinId="0"/>
    <cellStyle name="Normal - Style1" xfId="29"/>
    <cellStyle name="Normal 15" xfId="30"/>
    <cellStyle name="Normal 16" xfId="71"/>
    <cellStyle name="Normal 18" xfId="31"/>
    <cellStyle name="Normal 2" xfId="1"/>
    <cellStyle name="Normal 2 2" xfId="32"/>
    <cellStyle name="Normal 2 2 2" xfId="33"/>
    <cellStyle name="Normal 2 2 2 2" xfId="3"/>
    <cellStyle name="Normal 2 2_Working APR 2007-08 Mahagenco_Bhushan_1.3" xfId="34"/>
    <cellStyle name="Normal 2 3" xfId="35"/>
    <cellStyle name="Normal 2 4" xfId="36"/>
    <cellStyle name="Normal 2 7" xfId="68"/>
    <cellStyle name="Normal 2_ARR FINAL" xfId="37"/>
    <cellStyle name="Normal 3" xfId="38"/>
    <cellStyle name="Normal 3 2" xfId="39"/>
    <cellStyle name="Normal 3 2 2" xfId="40"/>
    <cellStyle name="Normal 39" xfId="41"/>
    <cellStyle name="Normal 4" xfId="42"/>
    <cellStyle name="Normal 4 2" xfId="43"/>
    <cellStyle name="Normal 5" xfId="44"/>
    <cellStyle name="Normal 5 2" xfId="45"/>
    <cellStyle name="Normal 6" xfId="46"/>
    <cellStyle name="Normal 7" xfId="47"/>
    <cellStyle name="Normal 8" xfId="48"/>
    <cellStyle name="Normal 9" xfId="49"/>
    <cellStyle name="Normal_FORMATS 5 YEAR ALOKE 2" xfId="2"/>
    <cellStyle name="Normal_FORMATS 5 YEAR ALOKE 3 2" xfId="69"/>
    <cellStyle name="Percent" xfId="70" builtinId="5"/>
    <cellStyle name="Percent [0]_#6 Temps &amp; Contractors" xfId="50"/>
    <cellStyle name="Percent [2]" xfId="51"/>
    <cellStyle name="Percent 2" xfId="52"/>
    <cellStyle name="Percent 2 2" xfId="53"/>
    <cellStyle name="Percent 2 3" xfId="54"/>
    <cellStyle name="Percent 3" xfId="55"/>
    <cellStyle name="Percent 3 2" xfId="56"/>
    <cellStyle name="Percent 4" xfId="57"/>
    <cellStyle name="Percent 41" xfId="58"/>
    <cellStyle name="Percent 5" xfId="59"/>
    <cellStyle name="Percent 5 2" xfId="60"/>
    <cellStyle name="Percent 5 3" xfId="61"/>
    <cellStyle name="Percent 6" xfId="62"/>
    <cellStyle name="Percent 6 2" xfId="63"/>
    <cellStyle name="Percent 7" xfId="64"/>
    <cellStyle name="Style 1" xfId="65"/>
    <cellStyle name="Style 2" xfId="66"/>
  </cellStyles>
  <dxfs count="795">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0" tint="-0.34998626667073579"/>
        </patternFill>
      </fill>
    </dxf>
    <dxf>
      <font>
        <color rgb="FF9C0006"/>
      </font>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0" tint="-0.34998626667073579"/>
        </patternFill>
      </fill>
    </dxf>
    <dxf>
      <font>
        <color rgb="FF9C0006"/>
      </font>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0" tint="-0.34998626667073579"/>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9C0006"/>
      </font>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34998626667073579"/>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34998626667073579"/>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34998626667073579"/>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theme" Target="theme/theme1.xml"/><Relationship Id="rId5" Type="http://schemas.openxmlformats.org/officeDocument/2006/relationships/externalLink" Target="externalLinks/externalLink1.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ech1\EMAIL\Performance\PERFORMANCE\ocm\Yearly_perf\OCMJAN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er21\shared%20doc\ARR%202.6%20REV\Performance\PERFORMANCE\ocm\Yearly_perf\OCMJAN20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formance/PERFORMANCE/ocm/Yearly_perf/OCMJAN20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apex%20Formats_Chandrapur%203-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2035%20%20(%20Capex%20)/E.%20True%20up/04.%20FY%202022-23/Form%204/From%20stations/Chandrapur/16-09-2024/VX7e%20F4.2%20after%20finalising%20till%20202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2035%20%20(%20Capex%20)/E.%20True%20up/04.%20FY%202022-23/Form%204/From%20stations/Chandrapur/11-10-2024/VX8E%20F.2,%20F5,%20Rolling%20plan%20-Currnt%20stats,%20remark,%204.2%20U8,9%2011.1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2000-01"/>
      <sheetName val="04REL"/>
      <sheetName val="Daily_input"/>
      <sheetName val="Daily_report"/>
      <sheetName val="Inputs &amp; Assumptions"/>
      <sheetName val="Title"/>
      <sheetName val="CAPI_01-0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Assumptions"/>
      <sheetName val="A 3.7"/>
      <sheetName val="water_bal"/>
      <sheetName val="Daily_input"/>
      <sheetName val="Daily_report"/>
      <sheetName val="A_3_7"/>
      <sheetName val="Clause 9"/>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sheetData sheetId="20"/>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04REL"/>
      <sheetName val="Daily_input"/>
      <sheetName val="Daily_report"/>
      <sheetName val="Instruction Sheet"/>
      <sheetName val="SUMMERY"/>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sheetData sheetId="17"/>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4"/>
      <sheetName val="F4.1"/>
      <sheetName val="F4.2"/>
      <sheetName val="F4.3"/>
    </sheetNames>
    <sheetDataSet>
      <sheetData sheetId="0"/>
      <sheetData sheetId="1"/>
      <sheetData sheetId="2">
        <row r="6">
          <cell r="B6" t="str">
            <v>(i) In Principally Approved By MERC</v>
          </cell>
        </row>
      </sheetData>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4"/>
      <sheetName val="F4.1"/>
      <sheetName val="F4.2 U-3to7"/>
      <sheetName val="F4.2 U-8,9"/>
      <sheetName val="F4.2 by RCD"/>
      <sheetName val="F4.2 Last sub Dec-2022"/>
      <sheetName val="F4.3"/>
      <sheetName val="Changes"/>
      <sheetName val="del"/>
    </sheetNames>
    <sheetDataSet>
      <sheetData sheetId="0"/>
      <sheetData sheetId="1"/>
      <sheetData sheetId="2">
        <row r="664">
          <cell r="H664">
            <v>4.7</v>
          </cell>
        </row>
      </sheetData>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 purpose"/>
      <sheetName val="F4"/>
      <sheetName val="F4.1"/>
      <sheetName val="F4.2 U-3to7"/>
      <sheetName val="F4.2 U-8,9"/>
      <sheetName val="F4.2 by RCD"/>
      <sheetName val="F4.2 Last sub Dec-2022"/>
      <sheetName val="F4.3"/>
      <sheetName val="CSTPS_U3 to 7 rolling plan"/>
      <sheetName val="CSTPS_U8&amp;9 rolling plan"/>
      <sheetName val="Changes"/>
      <sheetName val="F5 Total"/>
      <sheetName val="F5 U-3 to 7"/>
      <sheetName val="F5.1 (E) U-3 to 7"/>
      <sheetName val="F5.1 (N) U-3 to 7"/>
      <sheetName val="F5 U-8,9"/>
      <sheetName val="F5.1 (N) U-8,9"/>
      <sheetName val="F5.1 (E) U-8,9"/>
      <sheetName val="CSTPS"/>
      <sheetName val="F5(Chandrapur 3-7)"/>
      <sheetName val="F5(Chandrapur 8-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6"/>
  <sheetViews>
    <sheetView showGridLines="0" view="pageBreakPreview" zoomScale="80" zoomScaleSheetLayoutView="80" workbookViewId="0">
      <pane xSplit="3" ySplit="9" topLeftCell="D10" activePane="bottomRight" state="frozen"/>
      <selection activeCell="B3" sqref="B3:Q3"/>
      <selection pane="topRight" activeCell="B3" sqref="B3:Q3"/>
      <selection pane="bottomLeft" activeCell="B3" sqref="B3:Q3"/>
      <selection pane="bottomRight" activeCell="K23" sqref="K23"/>
    </sheetView>
  </sheetViews>
  <sheetFormatPr defaultColWidth="9.140625" defaultRowHeight="15"/>
  <cols>
    <col min="1" max="1" width="4.140625" style="1" customWidth="1"/>
    <col min="2" max="2" width="6.28515625" style="1" customWidth="1"/>
    <col min="3" max="3" width="46.5703125" style="1" customWidth="1"/>
    <col min="4" max="4" width="13.7109375" style="1" bestFit="1" customWidth="1"/>
    <col min="5" max="5" width="12.5703125" style="1" bestFit="1" customWidth="1"/>
    <col min="6" max="6" width="13.42578125" style="1" bestFit="1" customWidth="1"/>
    <col min="7" max="9" width="13.42578125" style="1" customWidth="1"/>
    <col min="10" max="10" width="13.7109375" style="1" customWidth="1"/>
    <col min="11" max="11" width="12.5703125" style="1" customWidth="1"/>
    <col min="12" max="12" width="11.85546875" style="1" customWidth="1"/>
    <col min="13" max="13" width="13.85546875" style="1" customWidth="1"/>
    <col min="14" max="14" width="20.28515625" style="1" customWidth="1"/>
    <col min="15" max="19" width="11.85546875" style="1" customWidth="1"/>
    <col min="20" max="20" width="11.7109375" style="1" bestFit="1" customWidth="1"/>
    <col min="21" max="16384" width="9.140625" style="1"/>
  </cols>
  <sheetData>
    <row r="1" spans="1:20">
      <c r="B1" s="2"/>
    </row>
    <row r="2" spans="1:20">
      <c r="B2" s="379" t="s">
        <v>108</v>
      </c>
      <c r="C2" s="380"/>
      <c r="D2" s="380"/>
      <c r="E2" s="380"/>
      <c r="F2" s="380"/>
      <c r="G2" s="380"/>
      <c r="H2" s="380"/>
      <c r="I2" s="380"/>
      <c r="J2" s="380"/>
      <c r="K2" s="380"/>
      <c r="L2" s="380"/>
      <c r="M2" s="380"/>
      <c r="N2" s="380"/>
      <c r="O2" s="3"/>
    </row>
    <row r="3" spans="1:20">
      <c r="B3" s="381" t="s">
        <v>0</v>
      </c>
      <c r="C3" s="380"/>
      <c r="D3" s="380"/>
      <c r="E3" s="380"/>
      <c r="F3" s="380"/>
      <c r="G3" s="380"/>
      <c r="H3" s="380"/>
      <c r="I3" s="380"/>
      <c r="J3" s="380"/>
      <c r="K3" s="380"/>
      <c r="L3" s="380"/>
      <c r="M3" s="380"/>
      <c r="N3" s="380"/>
      <c r="O3" s="4"/>
    </row>
    <row r="4" spans="1:20">
      <c r="B4" s="381" t="s">
        <v>1</v>
      </c>
      <c r="C4" s="380"/>
      <c r="D4" s="380"/>
      <c r="E4" s="380"/>
      <c r="F4" s="380"/>
      <c r="G4" s="380"/>
      <c r="H4" s="380"/>
      <c r="I4" s="380"/>
      <c r="J4" s="380"/>
      <c r="K4" s="380"/>
      <c r="L4" s="380"/>
      <c r="M4" s="380"/>
      <c r="N4" s="380"/>
      <c r="O4" s="380"/>
    </row>
    <row r="5" spans="1:20">
      <c r="B5" s="24"/>
      <c r="C5" s="23"/>
      <c r="D5" s="23"/>
      <c r="E5" s="23"/>
      <c r="F5" s="23"/>
      <c r="G5" s="23"/>
      <c r="H5" s="23"/>
      <c r="I5" s="23"/>
      <c r="J5" s="23"/>
      <c r="K5" s="23"/>
      <c r="L5" s="23"/>
      <c r="M5" s="23"/>
      <c r="N5" s="23"/>
      <c r="O5" s="23"/>
    </row>
    <row r="6" spans="1:20">
      <c r="T6" s="5" t="s">
        <v>2</v>
      </c>
    </row>
    <row r="7" spans="1:20" s="6" customFormat="1" ht="15" customHeight="1">
      <c r="B7" s="382" t="s">
        <v>3</v>
      </c>
      <c r="C7" s="385" t="s">
        <v>4</v>
      </c>
      <c r="D7" s="387" t="s">
        <v>8</v>
      </c>
      <c r="E7" s="388"/>
      <c r="F7" s="389"/>
      <c r="G7" s="387" t="s">
        <v>9</v>
      </c>
      <c r="H7" s="388"/>
      <c r="I7" s="389"/>
      <c r="J7" s="387" t="s">
        <v>10</v>
      </c>
      <c r="K7" s="388"/>
      <c r="L7" s="388"/>
      <c r="M7" s="388"/>
      <c r="N7" s="389"/>
      <c r="O7" s="377" t="s">
        <v>612</v>
      </c>
      <c r="P7" s="377"/>
      <c r="Q7" s="377"/>
      <c r="R7" s="377"/>
      <c r="S7" s="377"/>
      <c r="T7" s="377" t="s">
        <v>11</v>
      </c>
    </row>
    <row r="8" spans="1:20" s="6" customFormat="1" ht="28.5">
      <c r="B8" s="383"/>
      <c r="C8" s="385"/>
      <c r="D8" s="7" t="s">
        <v>552</v>
      </c>
      <c r="E8" s="7" t="s">
        <v>12</v>
      </c>
      <c r="F8" s="7" t="s">
        <v>13</v>
      </c>
      <c r="G8" s="7" t="s">
        <v>552</v>
      </c>
      <c r="H8" s="7" t="s">
        <v>12</v>
      </c>
      <c r="I8" s="7" t="s">
        <v>13</v>
      </c>
      <c r="J8" s="7" t="s">
        <v>552</v>
      </c>
      <c r="K8" s="7" t="s">
        <v>14</v>
      </c>
      <c r="L8" s="7" t="s">
        <v>15</v>
      </c>
      <c r="M8" s="7" t="s">
        <v>16</v>
      </c>
      <c r="N8" s="7" t="s">
        <v>17</v>
      </c>
      <c r="O8" s="340" t="s">
        <v>426</v>
      </c>
      <c r="P8" s="340" t="s">
        <v>427</v>
      </c>
      <c r="Q8" s="340" t="s">
        <v>428</v>
      </c>
      <c r="R8" s="340" t="s">
        <v>429</v>
      </c>
      <c r="S8" s="340" t="s">
        <v>430</v>
      </c>
      <c r="T8" s="377"/>
    </row>
    <row r="9" spans="1:20" s="6" customFormat="1">
      <c r="B9" s="384"/>
      <c r="C9" s="386"/>
      <c r="D9" s="330" t="s">
        <v>18</v>
      </c>
      <c r="E9" s="330" t="s">
        <v>19</v>
      </c>
      <c r="F9" s="330" t="s">
        <v>20</v>
      </c>
      <c r="G9" s="330" t="s">
        <v>21</v>
      </c>
      <c r="H9" s="330" t="s">
        <v>22</v>
      </c>
      <c r="I9" s="330" t="s">
        <v>23</v>
      </c>
      <c r="J9" s="330" t="s">
        <v>24</v>
      </c>
      <c r="K9" s="330" t="s">
        <v>25</v>
      </c>
      <c r="L9" s="330" t="s">
        <v>553</v>
      </c>
      <c r="M9" s="330" t="s">
        <v>554</v>
      </c>
      <c r="N9" s="330" t="s">
        <v>555</v>
      </c>
      <c r="O9" s="340" t="s">
        <v>425</v>
      </c>
      <c r="P9" s="340" t="s">
        <v>425</v>
      </c>
      <c r="Q9" s="340" t="s">
        <v>425</v>
      </c>
      <c r="R9" s="340" t="s">
        <v>425</v>
      </c>
      <c r="S9" s="340" t="s">
        <v>425</v>
      </c>
      <c r="T9" s="378"/>
    </row>
    <row r="10" spans="1:20" s="8" customFormat="1">
      <c r="B10" s="9">
        <v>1</v>
      </c>
      <c r="C10" s="10" t="s">
        <v>26</v>
      </c>
      <c r="D10" s="57"/>
      <c r="E10" s="57">
        <f>'F4.2'!U464</f>
        <v>83.566850539000015</v>
      </c>
      <c r="F10" s="57">
        <f>E10-D10</f>
        <v>83.566850539000015</v>
      </c>
      <c r="G10" s="57"/>
      <c r="H10" s="57">
        <f>'F4.2'!V464</f>
        <v>74.76925554799999</v>
      </c>
      <c r="I10" s="57">
        <f>H10-G10</f>
        <v>74.76925554799999</v>
      </c>
      <c r="J10" s="11"/>
      <c r="K10" s="362">
        <v>13.69</v>
      </c>
      <c r="L10" s="363">
        <v>73.886038645616438</v>
      </c>
      <c r="M10" s="90">
        <f>'F4.2'!W464</f>
        <v>207.23603864561642</v>
      </c>
      <c r="N10" s="57">
        <f>M10-J10</f>
        <v>207.23603864561642</v>
      </c>
      <c r="O10" s="90">
        <f>'F4.2'!X464</f>
        <v>965.85500000000002</v>
      </c>
      <c r="P10" s="90">
        <f>'F4.2'!Y464</f>
        <v>1002.8795205479452</v>
      </c>
      <c r="Q10" s="90">
        <f>'F4.2'!Z464</f>
        <v>360.55500000000001</v>
      </c>
      <c r="R10" s="90">
        <f>'F4.2'!AA464</f>
        <v>107</v>
      </c>
      <c r="S10" s="90">
        <f>'F4.2'!AB464</f>
        <v>212.5</v>
      </c>
      <c r="T10" s="12"/>
    </row>
    <row r="11" spans="1:20" s="8" customFormat="1">
      <c r="B11" s="9">
        <f>B10+1</f>
        <v>2</v>
      </c>
      <c r="C11" s="13" t="s">
        <v>27</v>
      </c>
      <c r="D11" s="61">
        <v>158.41999999999999</v>
      </c>
      <c r="E11" s="61">
        <f>'F4.2'!AO464</f>
        <v>81.539657724999984</v>
      </c>
      <c r="F11" s="57">
        <f t="shared" ref="F11:F12" si="0">E11-D11</f>
        <v>-76.880342275000004</v>
      </c>
      <c r="G11" s="61">
        <v>301.75</v>
      </c>
      <c r="H11" s="61">
        <f>'F4.2'!AP464</f>
        <v>85.385544015999997</v>
      </c>
      <c r="I11" s="57">
        <f t="shared" ref="I11:I12" si="1">H11-G11</f>
        <v>-216.36445598400002</v>
      </c>
      <c r="J11" s="361">
        <v>220.27</v>
      </c>
      <c r="K11" s="364">
        <v>13.69</v>
      </c>
      <c r="L11" s="363">
        <v>201.79</v>
      </c>
      <c r="M11" s="91">
        <f>'F4.2'!AQ464</f>
        <v>215.47557023961642</v>
      </c>
      <c r="N11" s="57">
        <f t="shared" ref="N11:N12" si="2">M11-J11</f>
        <v>-4.7944297603835935</v>
      </c>
      <c r="O11" s="91">
        <f>'F4.2'!AR464</f>
        <v>965.85500000000002</v>
      </c>
      <c r="P11" s="91">
        <f>'F4.2'!AS464</f>
        <v>1002.8795205479452</v>
      </c>
      <c r="Q11" s="91">
        <f>'F4.2'!AT464</f>
        <v>360.55500000000001</v>
      </c>
      <c r="R11" s="91">
        <f>'F4.2'!AU464</f>
        <v>107</v>
      </c>
      <c r="S11" s="91">
        <f>'F4.2'!AV464</f>
        <v>212.5</v>
      </c>
      <c r="T11" s="13"/>
    </row>
    <row r="12" spans="1:20" s="8" customFormat="1">
      <c r="B12" s="9">
        <f t="shared" ref="B12:B13" si="3">B11+1</f>
        <v>3</v>
      </c>
      <c r="C12" s="13" t="s">
        <v>28</v>
      </c>
      <c r="D12" s="61"/>
      <c r="E12" s="61"/>
      <c r="F12" s="57">
        <f t="shared" si="0"/>
        <v>0</v>
      </c>
      <c r="G12" s="61"/>
      <c r="H12" s="61"/>
      <c r="I12" s="57">
        <f t="shared" si="1"/>
        <v>0</v>
      </c>
      <c r="J12" s="361"/>
      <c r="K12" s="364"/>
      <c r="L12" s="445"/>
      <c r="M12" s="13"/>
      <c r="N12" s="57">
        <f t="shared" si="2"/>
        <v>0</v>
      </c>
      <c r="O12" s="13"/>
      <c r="P12" s="13"/>
      <c r="Q12" s="13"/>
      <c r="R12" s="13"/>
      <c r="S12" s="13"/>
      <c r="T12" s="13"/>
    </row>
    <row r="13" spans="1:20" s="14" customFormat="1">
      <c r="B13" s="9">
        <f t="shared" si="3"/>
        <v>4</v>
      </c>
      <c r="C13" s="13" t="s">
        <v>29</v>
      </c>
      <c r="D13" s="61">
        <f>SUM(D11:D12)</f>
        <v>158.41999999999999</v>
      </c>
      <c r="E13" s="61">
        <f t="shared" ref="E13:S13" si="4">SUM(E11:E12)</f>
        <v>81.539657724999984</v>
      </c>
      <c r="F13" s="61">
        <f t="shared" si="4"/>
        <v>-76.880342275000004</v>
      </c>
      <c r="G13" s="61">
        <f t="shared" si="4"/>
        <v>301.75</v>
      </c>
      <c r="H13" s="61">
        <f t="shared" si="4"/>
        <v>85.385544015999997</v>
      </c>
      <c r="I13" s="61">
        <f t="shared" si="4"/>
        <v>-216.36445598400002</v>
      </c>
      <c r="J13" s="61">
        <f t="shared" si="4"/>
        <v>220.27</v>
      </c>
      <c r="K13" s="61">
        <f t="shared" si="4"/>
        <v>13.69</v>
      </c>
      <c r="L13" s="61">
        <f t="shared" si="4"/>
        <v>201.79</v>
      </c>
      <c r="M13" s="61">
        <f t="shared" si="4"/>
        <v>215.47557023961642</v>
      </c>
      <c r="N13" s="61">
        <f t="shared" si="4"/>
        <v>-4.7944297603835935</v>
      </c>
      <c r="O13" s="61">
        <f t="shared" si="4"/>
        <v>965.85500000000002</v>
      </c>
      <c r="P13" s="61">
        <f t="shared" si="4"/>
        <v>1002.8795205479452</v>
      </c>
      <c r="Q13" s="61">
        <f t="shared" si="4"/>
        <v>360.55500000000001</v>
      </c>
      <c r="R13" s="61">
        <f t="shared" si="4"/>
        <v>107</v>
      </c>
      <c r="S13" s="61">
        <f t="shared" si="4"/>
        <v>212.5</v>
      </c>
      <c r="T13" s="13"/>
    </row>
    <row r="14" spans="1:20" s="4" customFormat="1">
      <c r="B14" s="15"/>
      <c r="C14" s="16"/>
      <c r="D14" s="16"/>
      <c r="E14" s="16"/>
      <c r="F14" s="16"/>
      <c r="G14" s="16"/>
      <c r="H14" s="16"/>
      <c r="I14" s="16"/>
      <c r="J14" s="17"/>
      <c r="K14" s="17"/>
      <c r="L14" s="17"/>
      <c r="M14" s="17"/>
      <c r="N14" s="17"/>
      <c r="O14" s="17"/>
    </row>
    <row r="15" spans="1:20" s="18" customFormat="1">
      <c r="A15" s="1"/>
      <c r="B15" s="6" t="s">
        <v>613</v>
      </c>
      <c r="K15" s="1"/>
      <c r="L15" s="1"/>
      <c r="M15" s="1"/>
      <c r="N15" s="1"/>
      <c r="O15" s="1"/>
    </row>
    <row r="16" spans="1:20" s="18" customFormat="1">
      <c r="A16" s="1"/>
      <c r="B16" s="6"/>
      <c r="C16" s="18" t="s">
        <v>30</v>
      </c>
      <c r="K16" s="1"/>
      <c r="L16" s="1"/>
      <c r="M16" s="1"/>
      <c r="N16" s="1"/>
      <c r="O16" s="1"/>
    </row>
  </sheetData>
  <mergeCells count="10">
    <mergeCell ref="T7:T9"/>
    <mergeCell ref="B2:N2"/>
    <mergeCell ref="B3:N3"/>
    <mergeCell ref="B4:O4"/>
    <mergeCell ref="B7:B9"/>
    <mergeCell ref="C7:C9"/>
    <mergeCell ref="D7:F7"/>
    <mergeCell ref="G7:I7"/>
    <mergeCell ref="J7:N7"/>
    <mergeCell ref="O7:S7"/>
  </mergeCells>
  <pageMargins left="1.02" right="0.25" top="1" bottom="1" header="0.25" footer="0.25"/>
  <pageSetup paperSize="9" scale="47" orientation="landscape" r:id="rId1"/>
  <headerFooter alignWithMargins="0">
    <oddHeader>&amp;F</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3"/>
  <sheetViews>
    <sheetView view="pageBreakPreview" zoomScale="70" zoomScaleNormal="70" zoomScaleSheetLayoutView="70" workbookViewId="0">
      <pane xSplit="2" ySplit="6" topLeftCell="D7" activePane="bottomRight" state="frozen"/>
      <selection activeCell="B3" sqref="B3:Q3"/>
      <selection pane="topRight" activeCell="B3" sqref="B3:Q3"/>
      <selection pane="bottomLeft" activeCell="B3" sqref="B3:Q3"/>
      <selection pane="bottomRight" activeCell="N10" sqref="N10:N33"/>
    </sheetView>
  </sheetViews>
  <sheetFormatPr defaultColWidth="9.140625" defaultRowHeight="15"/>
  <cols>
    <col min="1" max="1" width="10.140625" style="33" bestFit="1" customWidth="1"/>
    <col min="2" max="2" width="69.42578125" style="21" customWidth="1"/>
    <col min="3" max="3" width="15.7109375" style="21" customWidth="1"/>
    <col min="4" max="4" width="37.42578125" style="21" customWidth="1"/>
    <col min="5" max="5" width="15.7109375" style="21" customWidth="1"/>
    <col min="6" max="6" width="20.28515625" style="1" bestFit="1" customWidth="1"/>
    <col min="7" max="7" width="15.5703125" style="146" customWidth="1"/>
    <col min="8" max="8" width="14.28515625" style="146" customWidth="1"/>
    <col min="9" max="12" width="15.42578125" style="146" customWidth="1"/>
    <col min="13" max="13" width="15.42578125" style="1" customWidth="1"/>
    <col min="14" max="14" width="18.85546875" style="1" customWidth="1"/>
    <col min="15" max="15" width="22.7109375" style="1" bestFit="1" customWidth="1"/>
    <col min="16" max="16" width="19" style="1" bestFit="1" customWidth="1"/>
    <col min="17" max="18" width="16.42578125" style="1" customWidth="1"/>
    <col min="19" max="19" width="20.7109375" style="21" bestFit="1" customWidth="1"/>
    <col min="20" max="16384" width="9.140625" style="1"/>
  </cols>
  <sheetData>
    <row r="1" spans="1:19">
      <c r="D1" s="92" t="s">
        <v>108</v>
      </c>
    </row>
    <row r="2" spans="1:19">
      <c r="D2" s="89" t="s">
        <v>0</v>
      </c>
    </row>
    <row r="3" spans="1:19" ht="18.75" customHeight="1">
      <c r="B3" s="22" t="s">
        <v>31</v>
      </c>
      <c r="D3" s="94" t="s">
        <v>90</v>
      </c>
      <c r="F3" s="20"/>
      <c r="G3" s="147"/>
      <c r="H3" s="147"/>
      <c r="I3" s="147"/>
      <c r="J3" s="147"/>
      <c r="K3" s="147"/>
      <c r="L3" s="147"/>
      <c r="M3" s="20"/>
      <c r="N3" s="20"/>
      <c r="O3" s="20"/>
      <c r="P3" s="20"/>
      <c r="Q3" s="20"/>
      <c r="R3" s="20"/>
      <c r="S3" s="35" t="s">
        <v>2</v>
      </c>
    </row>
    <row r="4" spans="1:19" s="8" customFormat="1" ht="13.9" customHeight="1">
      <c r="A4" s="398" t="s">
        <v>3</v>
      </c>
      <c r="B4" s="399" t="s">
        <v>32</v>
      </c>
      <c r="C4" s="399" t="s">
        <v>33</v>
      </c>
      <c r="D4" s="399" t="s">
        <v>34</v>
      </c>
      <c r="E4" s="399" t="s">
        <v>35</v>
      </c>
      <c r="F4" s="390" t="s">
        <v>36</v>
      </c>
      <c r="G4" s="391" t="s">
        <v>37</v>
      </c>
      <c r="H4" s="392"/>
      <c r="I4" s="393"/>
      <c r="J4" s="391" t="s">
        <v>38</v>
      </c>
      <c r="K4" s="392"/>
      <c r="L4" s="393"/>
      <c r="M4" s="390" t="s">
        <v>39</v>
      </c>
      <c r="N4" s="390"/>
      <c r="O4" s="390"/>
      <c r="P4" s="390"/>
      <c r="Q4" s="390"/>
      <c r="R4" s="390"/>
      <c r="S4" s="390"/>
    </row>
    <row r="5" spans="1:19" s="8" customFormat="1">
      <c r="A5" s="398"/>
      <c r="B5" s="399"/>
      <c r="C5" s="399"/>
      <c r="D5" s="399"/>
      <c r="E5" s="399"/>
      <c r="F5" s="390"/>
      <c r="G5" s="394" t="s">
        <v>40</v>
      </c>
      <c r="H5" s="394" t="s">
        <v>41</v>
      </c>
      <c r="I5" s="394" t="s">
        <v>42</v>
      </c>
      <c r="J5" s="394" t="s">
        <v>40</v>
      </c>
      <c r="K5" s="394" t="s">
        <v>41</v>
      </c>
      <c r="L5" s="394" t="s">
        <v>43</v>
      </c>
      <c r="M5" s="396" t="s">
        <v>44</v>
      </c>
      <c r="N5" s="390" t="s">
        <v>45</v>
      </c>
      <c r="O5" s="397" t="s">
        <v>46</v>
      </c>
      <c r="P5" s="397"/>
      <c r="Q5" s="397"/>
      <c r="R5" s="397"/>
      <c r="S5" s="397"/>
    </row>
    <row r="6" spans="1:19" s="19" customFormat="1" ht="28.5">
      <c r="A6" s="398"/>
      <c r="B6" s="399"/>
      <c r="C6" s="399"/>
      <c r="D6" s="399"/>
      <c r="E6" s="399"/>
      <c r="F6" s="390"/>
      <c r="G6" s="395"/>
      <c r="H6" s="395"/>
      <c r="I6" s="395"/>
      <c r="J6" s="395"/>
      <c r="K6" s="395"/>
      <c r="L6" s="395"/>
      <c r="M6" s="396"/>
      <c r="N6" s="390"/>
      <c r="O6" s="34" t="s">
        <v>47</v>
      </c>
      <c r="P6" s="34" t="s">
        <v>48</v>
      </c>
      <c r="Q6" s="34" t="s">
        <v>49</v>
      </c>
      <c r="R6" s="34" t="s">
        <v>50</v>
      </c>
      <c r="S6" s="36" t="s">
        <v>51</v>
      </c>
    </row>
    <row r="7" spans="1:19" s="19" customFormat="1" ht="15" customHeight="1">
      <c r="A7" s="40"/>
      <c r="B7" s="38"/>
      <c r="C7" s="38"/>
      <c r="D7" s="38"/>
      <c r="E7" s="38"/>
      <c r="F7" s="37"/>
      <c r="G7" s="148"/>
      <c r="H7" s="148"/>
      <c r="I7" s="148"/>
      <c r="J7" s="148"/>
      <c r="K7" s="148"/>
      <c r="L7" s="148"/>
      <c r="M7" s="41"/>
      <c r="N7" s="37"/>
      <c r="O7" s="37"/>
      <c r="P7" s="37"/>
      <c r="Q7" s="37"/>
      <c r="R7" s="37"/>
      <c r="S7" s="38"/>
    </row>
    <row r="8" spans="1:19" s="19" customFormat="1">
      <c r="A8" s="40"/>
      <c r="B8" s="38"/>
      <c r="C8" s="38"/>
      <c r="D8" s="38"/>
      <c r="E8" s="321"/>
      <c r="F8" s="37"/>
      <c r="G8" s="148"/>
      <c r="H8" s="148"/>
      <c r="I8" s="148"/>
      <c r="J8" s="148"/>
      <c r="K8" s="148"/>
      <c r="L8" s="148"/>
      <c r="M8" s="41"/>
      <c r="N8" s="37"/>
      <c r="O8" s="37"/>
      <c r="P8" s="37"/>
      <c r="Q8" s="37"/>
      <c r="R8" s="37"/>
      <c r="S8" s="38"/>
    </row>
    <row r="9" spans="1:19" s="19" customFormat="1">
      <c r="A9" s="322"/>
      <c r="B9" s="323" t="str">
        <f>'[4]F4.2'!B6</f>
        <v>(i) In Principally Approved By MERC</v>
      </c>
      <c r="C9" s="238"/>
      <c r="D9" s="238"/>
      <c r="E9" s="237"/>
      <c r="F9" s="238"/>
      <c r="G9" s="237"/>
      <c r="H9" s="237"/>
      <c r="I9" s="237"/>
      <c r="J9" s="237"/>
      <c r="K9" s="237"/>
      <c r="L9" s="237"/>
      <c r="M9" s="238"/>
      <c r="N9" s="238"/>
      <c r="O9" s="238"/>
      <c r="P9" s="238"/>
      <c r="Q9" s="238"/>
      <c r="R9" s="238"/>
      <c r="S9" s="324"/>
    </row>
    <row r="10" spans="1:19" ht="78.75">
      <c r="A10" s="28" t="str">
        <f>'F4.2'!A251</f>
        <v>HO
DPR 1</v>
      </c>
      <c r="B10" s="230" t="str">
        <f>'F4.2'!B251</f>
        <v>HMI (Human Machine Interface) Upgradation of ‘SSPA-T3000’ DCS (Distribution Control System), Rockwell make PLC System installed at 3x660MW Unit No. 8, 9 &amp; 10 at Koradi TPS and HMI (Human Machine Interface) Upgradation of MaxDNA DCS System at Unit 8-9, CSTPS, Chandrapur</v>
      </c>
      <c r="C10" s="28" t="str">
        <f>'F4.2'!C251</f>
        <v>DPR</v>
      </c>
      <c r="D10" s="28" t="str">
        <f>'F4.2'!D251</f>
        <v>MERC/CAPEX/2023-2024/MSPGCL/0515</v>
      </c>
      <c r="E10" s="225">
        <f>IF('F4.2'!F251=0,"-",'F4.2'!F251)</f>
        <v>45208</v>
      </c>
      <c r="F10" s="325"/>
      <c r="G10" s="225">
        <f>E10</f>
        <v>45208</v>
      </c>
      <c r="H10" s="326"/>
      <c r="I10" s="225" t="str">
        <f>IF('F4.2'!L251=0,"-",'F4.2'!L251)</f>
        <v>-</v>
      </c>
      <c r="J10" s="225" t="str">
        <f>IF('F4.2'!M251=0,"-",'F4.2'!M251)</f>
        <v>-</v>
      </c>
      <c r="K10" s="326"/>
      <c r="L10" s="225" t="str">
        <f>IF('F4.2'!N251=0,"-",'F4.2'!N251)</f>
        <v>-</v>
      </c>
      <c r="M10" s="29">
        <f>IF(C10="DPR",0,'F4.2'!H251)</f>
        <v>0</v>
      </c>
      <c r="N10" s="29">
        <f>SUM('F4.2'!T251:V251)</f>
        <v>0</v>
      </c>
      <c r="O10" s="325"/>
      <c r="P10" s="327">
        <f>M10-N10</f>
        <v>0</v>
      </c>
      <c r="Q10" s="325"/>
      <c r="R10" s="325"/>
      <c r="S10" s="29">
        <f>IF(SUM(O10:R10)=0,M10-N10,SUM(O10:R10))</f>
        <v>0</v>
      </c>
    </row>
    <row r="11" spans="1:19" ht="31.5">
      <c r="A11" s="31" t="str">
        <f>'F4.2'!A252</f>
        <v>HO
DPR 1.1</v>
      </c>
      <c r="B11" s="64" t="str">
        <f>'F4.2'!B252</f>
        <v>Supply: HMI (Human machine Interface) up gradation of maxDNA DCS system at Unit – 8 &amp; 9, CSTPS, Chandrapur.</v>
      </c>
      <c r="C11" s="70" t="str">
        <f>'F4.2'!C252</f>
        <v>Scheme</v>
      </c>
      <c r="D11" s="31" t="str">
        <f>'F4.2'!D252</f>
        <v>MERC/CAPEX/2023-2024/MSPGCL/0515</v>
      </c>
      <c r="E11" s="328">
        <f>IF('F4.2'!F252=0,"-",'F4.2'!F252)</f>
        <v>45208</v>
      </c>
      <c r="F11" s="325"/>
      <c r="G11" s="328">
        <f t="shared" ref="G11:G14" si="0">E11</f>
        <v>45208</v>
      </c>
      <c r="H11" s="329"/>
      <c r="I11" s="328" t="str">
        <f>IF('F4.2'!L252=0,"-",'F4.2'!L252)</f>
        <v>-</v>
      </c>
      <c r="J11" s="328" t="str">
        <f>IF('F4.2'!M252=0,"-",'F4.2'!M252)</f>
        <v>-</v>
      </c>
      <c r="K11" s="329"/>
      <c r="L11" s="328" t="str">
        <f>IF('F4.2'!N252=0,"-",'F4.2'!N252)</f>
        <v>-</v>
      </c>
      <c r="M11" s="30">
        <f>IF(C11="DPR",0,'F4.2'!H252)</f>
        <v>10.52</v>
      </c>
      <c r="N11" s="29">
        <f>SUM('F4.2'!T252:V252)</f>
        <v>0</v>
      </c>
      <c r="O11" s="325"/>
      <c r="P11" s="327">
        <f t="shared" ref="P11:P14" si="1">M11-N11</f>
        <v>10.52</v>
      </c>
      <c r="Q11" s="325"/>
      <c r="R11" s="325"/>
      <c r="S11" s="30">
        <f t="shared" ref="S11:S14" si="2">IF(SUM(O11:R11)=0,M11-N11,SUM(O11:R11))</f>
        <v>10.52</v>
      </c>
    </row>
    <row r="12" spans="1:19" ht="31.5">
      <c r="A12" s="31" t="str">
        <f>'F4.2'!A253</f>
        <v>HO
DPR 1.2</v>
      </c>
      <c r="B12" s="64" t="str">
        <f>'F4.2'!B253</f>
        <v>Works: HMI (Human machine Interface) up gradation of maxDNA DCS system at Unit – 8 &amp; 9, CSTPS, Chandrapur.</v>
      </c>
      <c r="C12" s="70" t="str">
        <f>'F4.2'!C253</f>
        <v>Scheme</v>
      </c>
      <c r="D12" s="31" t="str">
        <f>'F4.2'!D253</f>
        <v>MERC/CAPEX/2023-2024/MSPGCL/0515</v>
      </c>
      <c r="E12" s="328">
        <f>IF('F4.2'!F253=0,"-",'F4.2'!F253)</f>
        <v>45208</v>
      </c>
      <c r="F12" s="325"/>
      <c r="G12" s="328">
        <f t="shared" si="0"/>
        <v>45208</v>
      </c>
      <c r="H12" s="329"/>
      <c r="I12" s="328" t="str">
        <f>IF('F4.2'!L253=0,"-",'F4.2'!L253)</f>
        <v>-</v>
      </c>
      <c r="J12" s="328" t="str">
        <f>IF('F4.2'!M253=0,"-",'F4.2'!M253)</f>
        <v>-</v>
      </c>
      <c r="K12" s="329"/>
      <c r="L12" s="328" t="str">
        <f>IF('F4.2'!N253=0,"-",'F4.2'!N253)</f>
        <v>-</v>
      </c>
      <c r="M12" s="30">
        <f>IF(C12="DPR",0,'F4.2'!H253)</f>
        <v>0.41</v>
      </c>
      <c r="N12" s="29">
        <f>SUM('F4.2'!T253:V253)</f>
        <v>0</v>
      </c>
      <c r="O12" s="325"/>
      <c r="P12" s="327">
        <f t="shared" si="1"/>
        <v>0.41</v>
      </c>
      <c r="Q12" s="325"/>
      <c r="R12" s="325"/>
      <c r="S12" s="30">
        <f t="shared" si="2"/>
        <v>0.41</v>
      </c>
    </row>
    <row r="13" spans="1:19" ht="31.5">
      <c r="A13" s="31">
        <f>'F4.2'!A254</f>
        <v>0</v>
      </c>
      <c r="B13" s="64" t="str">
        <f>'F4.2'!B254</f>
        <v>IDC</v>
      </c>
      <c r="C13" s="70" t="str">
        <f>'F4.2'!C254</f>
        <v>IDC</v>
      </c>
      <c r="D13" s="31" t="str">
        <f>'F4.2'!D254</f>
        <v>MERC/CAPEX/2023-2024/MSPGCL/0515</v>
      </c>
      <c r="E13" s="328">
        <f>IF('F4.2'!F254=0,"-",'F4.2'!F254)</f>
        <v>45208</v>
      </c>
      <c r="F13" s="325"/>
      <c r="G13" s="328">
        <f t="shared" si="0"/>
        <v>45208</v>
      </c>
      <c r="H13" s="329"/>
      <c r="I13" s="328" t="str">
        <f>IF('F4.2'!L254=0,"-",'F4.2'!L254)</f>
        <v>-</v>
      </c>
      <c r="J13" s="328" t="str">
        <f>IF('F4.2'!M254=0,"-",'F4.2'!M254)</f>
        <v>-</v>
      </c>
      <c r="K13" s="329"/>
      <c r="L13" s="328" t="str">
        <f>IF('F4.2'!N254=0,"-",'F4.2'!N254)</f>
        <v>-</v>
      </c>
      <c r="M13" s="30">
        <f>IF(C13="DPR",0,'F4.2'!H254)</f>
        <v>0.15</v>
      </c>
      <c r="N13" s="29">
        <f>SUM('F4.2'!T254:V254)</f>
        <v>0</v>
      </c>
      <c r="O13" s="325"/>
      <c r="P13" s="327">
        <f t="shared" si="1"/>
        <v>0.15</v>
      </c>
      <c r="Q13" s="325"/>
      <c r="R13" s="325"/>
      <c r="S13" s="30">
        <f t="shared" si="2"/>
        <v>0.15</v>
      </c>
    </row>
    <row r="14" spans="1:19" ht="94.5">
      <c r="A14" s="28">
        <f>'F4.2'!A255</f>
        <v>40</v>
      </c>
      <c r="B14" s="230" t="str">
        <f>'F4.2'!B255</f>
        <v>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v>
      </c>
      <c r="C14" s="28" t="str">
        <f>'F4.2'!C255</f>
        <v>DPR</v>
      </c>
      <c r="D14" s="28" t="str">
        <f>'F4.2'!D255</f>
        <v>MERC/CAPEX/2022-2023/MSPGCL/0458</v>
      </c>
      <c r="E14" s="225">
        <f>IF('F4.2'!F255=0,"-",'F4.2'!F255)</f>
        <v>45174</v>
      </c>
      <c r="F14" s="325"/>
      <c r="G14" s="225">
        <f t="shared" si="0"/>
        <v>45174</v>
      </c>
      <c r="H14" s="326"/>
      <c r="I14" s="225" t="str">
        <f>IF('F4.2'!L255=0,"-",'F4.2'!L255)</f>
        <v>-</v>
      </c>
      <c r="J14" s="225" t="str">
        <f>IF('F4.2'!M255=0,"-",'F4.2'!M255)</f>
        <v>-</v>
      </c>
      <c r="K14" s="326"/>
      <c r="L14" s="225" t="str">
        <f>IF('F4.2'!N255=0,"-",'F4.2'!N255)</f>
        <v>-</v>
      </c>
      <c r="M14" s="29">
        <f>IF(C14="DPR",0,'F4.2'!H255)</f>
        <v>0</v>
      </c>
      <c r="N14" s="29">
        <f>SUM('F4.2'!T255:V255)</f>
        <v>0</v>
      </c>
      <c r="O14" s="325"/>
      <c r="P14" s="327">
        <f t="shared" si="1"/>
        <v>0</v>
      </c>
      <c r="Q14" s="325"/>
      <c r="R14" s="325"/>
      <c r="S14" s="29">
        <f t="shared" si="2"/>
        <v>0</v>
      </c>
    </row>
    <row r="15" spans="1:19" ht="31.5">
      <c r="A15" s="31">
        <f>'F4.2'!A256</f>
        <v>0</v>
      </c>
      <c r="B15" s="64" t="str">
        <f>'F4.2'!B256</f>
        <v>Construction of 4th raising of existing Ash Bund from T.B.L. 198.00 M to T.B.L 201.00 M</v>
      </c>
      <c r="C15" s="70" t="str">
        <f>'F4.2'!C256</f>
        <v>Scheme</v>
      </c>
      <c r="D15" s="31" t="str">
        <f>'F4.2'!D256</f>
        <v>MERC/CAPEX/2022-2023/MSPGCL/0458</v>
      </c>
      <c r="E15" s="328">
        <f>IF('F4.2'!F256=0,"-",'F4.2'!F256)</f>
        <v>45174</v>
      </c>
      <c r="F15" s="325"/>
      <c r="G15" s="328">
        <f t="shared" ref="G15:G33" si="3">E15</f>
        <v>45174</v>
      </c>
      <c r="H15" s="329"/>
      <c r="I15" s="328" t="str">
        <f>IF('F4.2'!L256=0,"-",'F4.2'!L256)</f>
        <v>-</v>
      </c>
      <c r="J15" s="328" t="str">
        <f>IF('F4.2'!M256=0,"-",'F4.2'!M256)</f>
        <v>-</v>
      </c>
      <c r="K15" s="329"/>
      <c r="L15" s="328" t="str">
        <f>IF('F4.2'!N256=0,"-",'F4.2'!N256)</f>
        <v>-</v>
      </c>
      <c r="M15" s="30">
        <f>IF(C15="DPR",0,'F4.2'!H256)</f>
        <v>34.866502009506846</v>
      </c>
      <c r="N15" s="29">
        <f>SUM('F4.2'!T256:V256)</f>
        <v>0</v>
      </c>
      <c r="O15" s="325"/>
      <c r="P15" s="327">
        <f t="shared" ref="P15:P33" si="4">M15-N15</f>
        <v>34.866502009506846</v>
      </c>
      <c r="Q15" s="325"/>
      <c r="R15" s="325"/>
      <c r="S15" s="30">
        <f t="shared" ref="S15:S33" si="5">IF(SUM(O15:R15)=0,M15-N15,SUM(O15:R15))</f>
        <v>34.866502009506846</v>
      </c>
    </row>
    <row r="16" spans="1:19" ht="31.5">
      <c r="A16" s="31">
        <f>'F4.2'!A257</f>
        <v>0</v>
      </c>
      <c r="B16" s="64" t="str">
        <f>'F4.2'!B257</f>
        <v>Construction of New Drain Wells (12 Nos.) along with necessary connection to existing drain wells at CSTPS</v>
      </c>
      <c r="C16" s="70">
        <f>'F4.2'!C257</f>
        <v>0</v>
      </c>
      <c r="D16" s="31">
        <f>'F4.2'!D257</f>
        <v>0</v>
      </c>
      <c r="E16" s="328" t="str">
        <f>IF('F4.2'!F257=0,"-",'F4.2'!F257)</f>
        <v>-</v>
      </c>
      <c r="F16" s="325"/>
      <c r="G16" s="328" t="str">
        <f t="shared" si="3"/>
        <v>-</v>
      </c>
      <c r="H16" s="329"/>
      <c r="I16" s="328" t="str">
        <f>IF('F4.2'!L257=0,"-",'F4.2'!L257)</f>
        <v>-</v>
      </c>
      <c r="J16" s="328" t="str">
        <f>IF('F4.2'!M257=0,"-",'F4.2'!M257)</f>
        <v>-</v>
      </c>
      <c r="K16" s="329"/>
      <c r="L16" s="328" t="str">
        <f>IF('F4.2'!N257=0,"-",'F4.2'!N257)</f>
        <v>-</v>
      </c>
      <c r="M16" s="30">
        <f>IF(C16="DPR",0,'F4.2'!H257)</f>
        <v>0.58492900051369856</v>
      </c>
      <c r="N16" s="29">
        <f>SUM('F4.2'!T257:V257)</f>
        <v>0</v>
      </c>
      <c r="O16" s="325"/>
      <c r="P16" s="327">
        <f t="shared" si="4"/>
        <v>0.58492900051369856</v>
      </c>
      <c r="Q16" s="325"/>
      <c r="R16" s="325"/>
      <c r="S16" s="30">
        <f t="shared" si="5"/>
        <v>0.58492900051369856</v>
      </c>
    </row>
    <row r="17" spans="1:19" ht="31.5">
      <c r="A17" s="31">
        <f>'F4.2'!A258</f>
        <v>0</v>
      </c>
      <c r="B17" s="64" t="str">
        <f>'F4.2'!B258</f>
        <v xml:space="preserve"> Construction of waste weir for raising of ash bund (Waste Weir &amp; Non overflow structure)</v>
      </c>
      <c r="C17" s="70">
        <f>'F4.2'!C258</f>
        <v>0</v>
      </c>
      <c r="D17" s="31">
        <f>'F4.2'!D258</f>
        <v>0</v>
      </c>
      <c r="E17" s="328" t="str">
        <f>IF('F4.2'!F258=0,"-",'F4.2'!F258)</f>
        <v>-</v>
      </c>
      <c r="F17" s="325"/>
      <c r="G17" s="328" t="str">
        <f t="shared" si="3"/>
        <v>-</v>
      </c>
      <c r="H17" s="329"/>
      <c r="I17" s="328" t="str">
        <f>IF('F4.2'!L258=0,"-",'F4.2'!L258)</f>
        <v>-</v>
      </c>
      <c r="J17" s="328" t="str">
        <f>IF('F4.2'!M258=0,"-",'F4.2'!M258)</f>
        <v>-</v>
      </c>
      <c r="K17" s="329"/>
      <c r="L17" s="328" t="str">
        <f>IF('F4.2'!N258=0,"-",'F4.2'!N258)</f>
        <v>-</v>
      </c>
      <c r="M17" s="30">
        <f>IF(C17="DPR",0,'F4.2'!H258)</f>
        <v>1.4620718993904107</v>
      </c>
      <c r="N17" s="29">
        <f>SUM('F4.2'!T258:V258)</f>
        <v>0</v>
      </c>
      <c r="O17" s="325"/>
      <c r="P17" s="327">
        <f t="shared" si="4"/>
        <v>1.4620718993904107</v>
      </c>
      <c r="Q17" s="325"/>
      <c r="R17" s="325"/>
      <c r="S17" s="30">
        <f t="shared" si="5"/>
        <v>1.4620718993904107</v>
      </c>
    </row>
    <row r="18" spans="1:19" ht="15.75">
      <c r="A18" s="31">
        <f>'F4.2'!A259</f>
        <v>0</v>
      </c>
      <c r="B18" s="64" t="str">
        <f>'F4.2'!B259</f>
        <v>Raising of Ash Compartment i.e. Lagoon in Ash Bund</v>
      </c>
      <c r="C18" s="70">
        <f>'F4.2'!C259</f>
        <v>0</v>
      </c>
      <c r="D18" s="31">
        <f>'F4.2'!D259</f>
        <v>0</v>
      </c>
      <c r="E18" s="328" t="str">
        <f>IF('F4.2'!F259=0,"-",'F4.2'!F259)</f>
        <v>-</v>
      </c>
      <c r="F18" s="325"/>
      <c r="G18" s="328" t="str">
        <f t="shared" si="3"/>
        <v>-</v>
      </c>
      <c r="H18" s="329"/>
      <c r="I18" s="328" t="str">
        <f>IF('F4.2'!L259=0,"-",'F4.2'!L259)</f>
        <v>-</v>
      </c>
      <c r="J18" s="328" t="str">
        <f>IF('F4.2'!M259=0,"-",'F4.2'!M259)</f>
        <v>-</v>
      </c>
      <c r="K18" s="329"/>
      <c r="L18" s="328" t="str">
        <f>IF('F4.2'!N259=0,"-",'F4.2'!N259)</f>
        <v>-</v>
      </c>
      <c r="M18" s="30">
        <f>IF(C18="DPR",0,'F4.2'!H259)</f>
        <v>8.7868239274657522</v>
      </c>
      <c r="N18" s="29">
        <f>SUM('F4.2'!T259:V259)</f>
        <v>0</v>
      </c>
      <c r="O18" s="325"/>
      <c r="P18" s="327">
        <f t="shared" si="4"/>
        <v>8.7868239274657522</v>
      </c>
      <c r="Q18" s="325"/>
      <c r="R18" s="325"/>
      <c r="S18" s="30">
        <f t="shared" si="5"/>
        <v>8.7868239274657522</v>
      </c>
    </row>
    <row r="19" spans="1:19" ht="31.5">
      <c r="A19" s="31">
        <f>'F4.2'!A260</f>
        <v>0</v>
      </c>
      <c r="B19" s="64" t="str">
        <f>'F4.2'!B260</f>
        <v>IDC</v>
      </c>
      <c r="C19" s="70" t="str">
        <f>'F4.2'!C260</f>
        <v>Scheme</v>
      </c>
      <c r="D19" s="31" t="str">
        <f>'F4.2'!D260</f>
        <v>MERC/CAPEX/2022-2023/MSPGCL/0458</v>
      </c>
      <c r="E19" s="328">
        <f>IF('F4.2'!F260=0,"-",'F4.2'!F260)</f>
        <v>45174</v>
      </c>
      <c r="F19" s="325"/>
      <c r="G19" s="328">
        <f t="shared" si="3"/>
        <v>45174</v>
      </c>
      <c r="H19" s="329"/>
      <c r="I19" s="328" t="str">
        <f>IF('F4.2'!L260=0,"-",'F4.2'!L260)</f>
        <v>-</v>
      </c>
      <c r="J19" s="328" t="str">
        <f>IF('F4.2'!M260=0,"-",'F4.2'!M260)</f>
        <v>-</v>
      </c>
      <c r="K19" s="329"/>
      <c r="L19" s="328" t="str">
        <f>IF('F4.2'!N260=0,"-",'F4.2'!N260)</f>
        <v>-</v>
      </c>
      <c r="M19" s="30">
        <f>IF(C19="DPR",0,'F4.2'!H260)</f>
        <v>7.6339726027397248</v>
      </c>
      <c r="N19" s="29">
        <f>SUM('F4.2'!T260:V260)</f>
        <v>0</v>
      </c>
      <c r="O19" s="325"/>
      <c r="P19" s="327">
        <f t="shared" si="4"/>
        <v>7.6339726027397248</v>
      </c>
      <c r="Q19" s="325"/>
      <c r="R19" s="325"/>
      <c r="S19" s="30">
        <f t="shared" si="5"/>
        <v>7.6339726027397248</v>
      </c>
    </row>
    <row r="20" spans="1:19" ht="31.5">
      <c r="A20" s="31">
        <f>'F4.2'!A261</f>
        <v>0</v>
      </c>
      <c r="B20" s="64" t="str">
        <f>'F4.2'!B261</f>
        <v>IDC</v>
      </c>
      <c r="C20" s="70" t="str">
        <f>'F4.2'!C261</f>
        <v>IDC</v>
      </c>
      <c r="D20" s="31" t="str">
        <f>'F4.2'!D261</f>
        <v>MERC/CAPEX/2022-2023/MSPGCL/0458</v>
      </c>
      <c r="E20" s="328">
        <f>IF('F4.2'!F261=0,"-",'F4.2'!F261)</f>
        <v>45174</v>
      </c>
      <c r="F20" s="325"/>
      <c r="G20" s="328">
        <f t="shared" si="3"/>
        <v>45174</v>
      </c>
      <c r="H20" s="329"/>
      <c r="I20" s="328" t="str">
        <f>IF('F4.2'!L261=0,"-",'F4.2'!L261)</f>
        <v>-</v>
      </c>
      <c r="J20" s="328" t="str">
        <f>IF('F4.2'!M261=0,"-",'F4.2'!M261)</f>
        <v>-</v>
      </c>
      <c r="K20" s="329"/>
      <c r="L20" s="328" t="str">
        <f>IF('F4.2'!N261=0,"-",'F4.2'!N261)</f>
        <v>-</v>
      </c>
      <c r="M20" s="30">
        <f>IF(C20="DPR",0,'F4.2'!H261)</f>
        <v>4.9691780821917808</v>
      </c>
      <c r="N20" s="29">
        <f>SUM('F4.2'!T261:V261)</f>
        <v>0</v>
      </c>
      <c r="O20" s="325"/>
      <c r="P20" s="327">
        <f t="shared" si="4"/>
        <v>4.9691780821917808</v>
      </c>
      <c r="Q20" s="325"/>
      <c r="R20" s="325"/>
      <c r="S20" s="30">
        <f t="shared" si="5"/>
        <v>4.9691780821917808</v>
      </c>
    </row>
    <row r="21" spans="1:19" ht="47.25">
      <c r="A21" s="28">
        <f>'F4.2'!A262</f>
        <v>39</v>
      </c>
      <c r="B21" s="230" t="str">
        <f>'F4.2'!B262</f>
        <v>Flue Gas Desulphurization (FGD) System for 500 MW UnitS (Total 8 Nos) of MSPGCL
(Chandrapur Unit # 8-9)</v>
      </c>
      <c r="C21" s="28" t="str">
        <f>'F4.2'!C262</f>
        <v>DPR</v>
      </c>
      <c r="D21" s="28" t="str">
        <f>'F4.2'!D262</f>
        <v>MERC/CAPEX/2020-2021/WFH/SBR/21</v>
      </c>
      <c r="E21" s="225">
        <f>IF('F4.2'!F262=0,"-",'F4.2'!F262)</f>
        <v>44036</v>
      </c>
      <c r="F21" s="325"/>
      <c r="G21" s="225">
        <f t="shared" si="3"/>
        <v>44036</v>
      </c>
      <c r="H21" s="326"/>
      <c r="I21" s="225" t="str">
        <f>IF('F4.2'!L262=0,"-",'F4.2'!L262)</f>
        <v>-</v>
      </c>
      <c r="J21" s="225" t="str">
        <f>IF('F4.2'!M262=0,"-",'F4.2'!M262)</f>
        <v>-</v>
      </c>
      <c r="K21" s="326"/>
      <c r="L21" s="225" t="str">
        <f>IF('F4.2'!N262=0,"-",'F4.2'!N262)</f>
        <v>-</v>
      </c>
      <c r="M21" s="29">
        <f>IF(C21="DPR",0,'F4.2'!H262)</f>
        <v>0</v>
      </c>
      <c r="N21" s="29">
        <f>SUM('F4.2'!T262:V262)</f>
        <v>0</v>
      </c>
      <c r="O21" s="325"/>
      <c r="P21" s="327">
        <f t="shared" si="4"/>
        <v>0</v>
      </c>
      <c r="Q21" s="325"/>
      <c r="R21" s="325"/>
      <c r="S21" s="29">
        <f t="shared" si="5"/>
        <v>0</v>
      </c>
    </row>
    <row r="22" spans="1:19" ht="47.25">
      <c r="A22" s="31">
        <f>'F4.2'!A263</f>
        <v>39.1</v>
      </c>
      <c r="B22" s="64" t="str">
        <f>'F4.2'!B263</f>
        <v>Flue Gas Desulphurization (FGD) System for 500 MW UnitS (Total 8 Nos) of MSPGCL
(Chandrapur Unit # 8-9)</v>
      </c>
      <c r="C22" s="70" t="str">
        <f>'F4.2'!C263</f>
        <v>Scheme</v>
      </c>
      <c r="D22" s="31" t="str">
        <f>'F4.2'!D263</f>
        <v>MERC/CAPEX/2020-2021/WFH/SBR/21</v>
      </c>
      <c r="E22" s="328">
        <f>IF('F4.2'!F263=0,"-",'F4.2'!F263)</f>
        <v>44036</v>
      </c>
      <c r="F22" s="325"/>
      <c r="G22" s="328">
        <f t="shared" si="3"/>
        <v>44036</v>
      </c>
      <c r="H22" s="329"/>
      <c r="I22" s="328" t="str">
        <f>IF('F4.2'!L263=0,"-",'F4.2'!L263)</f>
        <v>-</v>
      </c>
      <c r="J22" s="328" t="str">
        <f>IF('F4.2'!M263=0,"-",'F4.2'!M263)</f>
        <v>-</v>
      </c>
      <c r="K22" s="329"/>
      <c r="L22" s="328" t="str">
        <f>IF('F4.2'!N263=0,"-",'F4.2'!N263)</f>
        <v>-</v>
      </c>
      <c r="M22" s="30">
        <f>IF(C22="DPR",0,'F4.2'!H263)</f>
        <v>440.54</v>
      </c>
      <c r="N22" s="29">
        <f>SUM('F4.2'!T263:V263)</f>
        <v>0</v>
      </c>
      <c r="O22" s="325"/>
      <c r="P22" s="327">
        <f t="shared" si="4"/>
        <v>440.54</v>
      </c>
      <c r="Q22" s="325"/>
      <c r="R22" s="325"/>
      <c r="S22" s="30">
        <f t="shared" si="5"/>
        <v>440.54</v>
      </c>
    </row>
    <row r="23" spans="1:19" ht="31.5">
      <c r="A23" s="28">
        <f>'F4.2'!A264</f>
        <v>0</v>
      </c>
      <c r="B23" s="230" t="str">
        <f>'F4.2'!B264</f>
        <v>IDC</v>
      </c>
      <c r="C23" s="28" t="str">
        <f>'F4.2'!C264</f>
        <v>IDC</v>
      </c>
      <c r="D23" s="28" t="str">
        <f>'F4.2'!D264</f>
        <v>MERC/CAPEX/2020-2021/WFH/SBR/21</v>
      </c>
      <c r="E23" s="225">
        <f>IF('F4.2'!F264=0,"-",'F4.2'!F264)</f>
        <v>44036</v>
      </c>
      <c r="F23" s="325"/>
      <c r="G23" s="225">
        <f t="shared" si="3"/>
        <v>44036</v>
      </c>
      <c r="H23" s="326"/>
      <c r="I23" s="225" t="str">
        <f>IF('F4.2'!L264=0,"-",'F4.2'!L264)</f>
        <v>-</v>
      </c>
      <c r="J23" s="225" t="str">
        <f>IF('F4.2'!M264=0,"-",'F4.2'!M264)</f>
        <v>-</v>
      </c>
      <c r="K23" s="326"/>
      <c r="L23" s="225" t="str">
        <f>IF('F4.2'!N264=0,"-",'F4.2'!N264)</f>
        <v>-</v>
      </c>
      <c r="M23" s="29">
        <f>IF(C23="DPR",0,'F4.2'!H264)</f>
        <v>38.96</v>
      </c>
      <c r="N23" s="29">
        <f>SUM('F4.2'!T264:V264)</f>
        <v>0</v>
      </c>
      <c r="O23" s="325"/>
      <c r="P23" s="327">
        <f t="shared" si="4"/>
        <v>38.96</v>
      </c>
      <c r="Q23" s="325"/>
      <c r="R23" s="325"/>
      <c r="S23" s="29">
        <f t="shared" si="5"/>
        <v>38.96</v>
      </c>
    </row>
    <row r="24" spans="1:19" ht="31.5">
      <c r="A24" s="28">
        <f>'F4.2'!A265</f>
        <v>41</v>
      </c>
      <c r="B24" s="230" t="str">
        <f>'F4.2'!B265</f>
        <v>CHP Performance Improvement Schemes at Unit 8-9 of CSTPS, Chandrapur.</v>
      </c>
      <c r="C24" s="28" t="str">
        <f>'F4.2'!C265</f>
        <v>DPR</v>
      </c>
      <c r="D24" s="28" t="str">
        <f>'F4.2'!D265</f>
        <v>MERC/CAPEX/MSPGCL/2023-24/0586</v>
      </c>
      <c r="E24" s="225">
        <f>IF('F4.2'!F265=0,"-",'F4.2'!F265)</f>
        <v>45233</v>
      </c>
      <c r="F24" s="325"/>
      <c r="G24" s="225">
        <f t="shared" si="3"/>
        <v>45233</v>
      </c>
      <c r="H24" s="326"/>
      <c r="I24" s="225" t="str">
        <f>IF('F4.2'!L265=0,"-",'F4.2'!L265)</f>
        <v>-</v>
      </c>
      <c r="J24" s="225" t="str">
        <f>IF('F4.2'!M265=0,"-",'F4.2'!M265)</f>
        <v>-</v>
      </c>
      <c r="K24" s="326"/>
      <c r="L24" s="225" t="str">
        <f>IF('F4.2'!N265=0,"-",'F4.2'!N265)</f>
        <v>-</v>
      </c>
      <c r="M24" s="29">
        <f>IF(C24="DPR",0,'F4.2'!H265)</f>
        <v>0</v>
      </c>
      <c r="N24" s="29">
        <f>SUM('F4.2'!T265:V265)</f>
        <v>0</v>
      </c>
      <c r="O24" s="325"/>
      <c r="P24" s="327">
        <f t="shared" si="4"/>
        <v>0</v>
      </c>
      <c r="Q24" s="325"/>
      <c r="R24" s="325"/>
      <c r="S24" s="29">
        <f t="shared" si="5"/>
        <v>0</v>
      </c>
    </row>
    <row r="25" spans="1:19" ht="47.25">
      <c r="A25" s="31">
        <f>'F4.2'!A266</f>
        <v>41.1</v>
      </c>
      <c r="B25" s="64" t="str">
        <f>'F4.2'!B266</f>
        <v xml:space="preserve">Work of Design engineering , supply and installation of modular chutes with sintered silicon carbide for smooth flow &amp;center feeding  in CHP 2x500MW CSTPS </v>
      </c>
      <c r="C25" s="70" t="str">
        <f>'F4.2'!C266</f>
        <v>Scheme</v>
      </c>
      <c r="D25" s="31" t="str">
        <f>'F4.2'!D266</f>
        <v>MERC/CAPEX/MSPGCL/2023-24/0586</v>
      </c>
      <c r="E25" s="328">
        <f>IF('F4.2'!F266=0,"-",'F4.2'!F266)</f>
        <v>45233</v>
      </c>
      <c r="F25" s="325"/>
      <c r="G25" s="328">
        <f t="shared" si="3"/>
        <v>45233</v>
      </c>
      <c r="H25" s="329"/>
      <c r="I25" s="328" t="str">
        <f>IF('F4.2'!L266=0,"-",'F4.2'!L266)</f>
        <v>-</v>
      </c>
      <c r="J25" s="328" t="str">
        <f>IF('F4.2'!M266=0,"-",'F4.2'!M266)</f>
        <v>-</v>
      </c>
      <c r="K25" s="329"/>
      <c r="L25" s="328" t="str">
        <f>IF('F4.2'!N266=0,"-",'F4.2'!N266)</f>
        <v>-</v>
      </c>
      <c r="M25" s="30">
        <f>IF(C25="DPR",0,'F4.2'!H266)</f>
        <v>9.43</v>
      </c>
      <c r="N25" s="29">
        <f>SUM('F4.2'!T266:V266)</f>
        <v>0</v>
      </c>
      <c r="O25" s="325"/>
      <c r="P25" s="327">
        <f t="shared" si="4"/>
        <v>9.43</v>
      </c>
      <c r="Q25" s="325"/>
      <c r="R25" s="325"/>
      <c r="S25" s="30">
        <f t="shared" si="5"/>
        <v>9.43</v>
      </c>
    </row>
    <row r="26" spans="1:19" ht="31.5">
      <c r="A26" s="31">
        <f>'F4.2'!A267</f>
        <v>41.2</v>
      </c>
      <c r="B26" s="64" t="str">
        <f>'F4.2'!B267</f>
        <v>Supply erection &amp; commissioning of set of internal of impact crusher spares installed at CHPP-D, CSTPS</v>
      </c>
      <c r="C26" s="70" t="str">
        <f>'F4.2'!C267</f>
        <v>Scheme</v>
      </c>
      <c r="D26" s="31" t="str">
        <f>'F4.2'!D267</f>
        <v>MERC/CAPEX/MSPGCL/2023-24/0586</v>
      </c>
      <c r="E26" s="328">
        <f>IF('F4.2'!F267=0,"-",'F4.2'!F267)</f>
        <v>45233</v>
      </c>
      <c r="F26" s="325"/>
      <c r="G26" s="328">
        <f t="shared" si="3"/>
        <v>45233</v>
      </c>
      <c r="H26" s="329"/>
      <c r="I26" s="328" t="str">
        <f>IF('F4.2'!L267=0,"-",'F4.2'!L267)</f>
        <v>-</v>
      </c>
      <c r="J26" s="328" t="str">
        <f>IF('F4.2'!M267=0,"-",'F4.2'!M267)</f>
        <v>-</v>
      </c>
      <c r="K26" s="329"/>
      <c r="L26" s="328" t="str">
        <f>IF('F4.2'!N267=0,"-",'F4.2'!N267)</f>
        <v>-</v>
      </c>
      <c r="M26" s="30">
        <f>IF(C26="DPR",0,'F4.2'!H267)</f>
        <v>8.0500000000000007</v>
      </c>
      <c r="N26" s="29">
        <f>SUM('F4.2'!T267:V267)</f>
        <v>0</v>
      </c>
      <c r="O26" s="325"/>
      <c r="P26" s="327">
        <f t="shared" si="4"/>
        <v>8.0500000000000007</v>
      </c>
      <c r="Q26" s="325"/>
      <c r="R26" s="325"/>
      <c r="S26" s="30">
        <f t="shared" si="5"/>
        <v>8.0500000000000007</v>
      </c>
    </row>
    <row r="27" spans="1:19" ht="63">
      <c r="A27" s="31">
        <f>'F4.2'!A268</f>
        <v>41.3</v>
      </c>
      <c r="B27" s="64" t="str">
        <f>'F4.2'!B268</f>
        <v>Scheme for replacement of Scoop coupling/Fluid coupling of conveyor BC-101A/B/C, BC-102A/B, BC-104A/B, BC-105A/B ,BC-106A/B, BC-111A/B/C/D, BC-110A1/B1, BC-110A/B Installed at CHP-D, CSTPS Chandrapur</v>
      </c>
      <c r="C27" s="70" t="str">
        <f>'F4.2'!C268</f>
        <v>Scheme</v>
      </c>
      <c r="D27" s="31" t="str">
        <f>'F4.2'!D268</f>
        <v>MERC/CAPEX/MSPGCL/2023-24/0586</v>
      </c>
      <c r="E27" s="328">
        <f>IF('F4.2'!F268=0,"-",'F4.2'!F268)</f>
        <v>45233</v>
      </c>
      <c r="F27" s="325"/>
      <c r="G27" s="328">
        <f t="shared" si="3"/>
        <v>45233</v>
      </c>
      <c r="H27" s="329"/>
      <c r="I27" s="328" t="str">
        <f>IF('F4.2'!L268=0,"-",'F4.2'!L268)</f>
        <v>-</v>
      </c>
      <c r="J27" s="328" t="str">
        <f>IF('F4.2'!M268=0,"-",'F4.2'!M268)</f>
        <v>-</v>
      </c>
      <c r="K27" s="329"/>
      <c r="L27" s="328" t="str">
        <f>IF('F4.2'!N268=0,"-",'F4.2'!N268)</f>
        <v>-</v>
      </c>
      <c r="M27" s="30">
        <f>IF(C27="DPR",0,'F4.2'!H268)</f>
        <v>4.67</v>
      </c>
      <c r="N27" s="29">
        <f>SUM('F4.2'!T268:V268)</f>
        <v>0</v>
      </c>
      <c r="O27" s="325"/>
      <c r="P27" s="327">
        <f t="shared" si="4"/>
        <v>4.67</v>
      </c>
      <c r="Q27" s="325"/>
      <c r="R27" s="325"/>
      <c r="S27" s="30">
        <f t="shared" si="5"/>
        <v>4.67</v>
      </c>
    </row>
    <row r="28" spans="1:19" ht="31.5">
      <c r="A28" s="31">
        <f>'F4.2'!A269</f>
        <v>41.4</v>
      </c>
      <c r="B28" s="64" t="str">
        <f>'F4.2'!B269</f>
        <v>Supply erection &amp; commissioning of set of internal of spares of stacker reclaimer installed at CHP-D, CSTPS Chandrapur</v>
      </c>
      <c r="C28" s="70" t="str">
        <f>'F4.2'!C269</f>
        <v>Scheme</v>
      </c>
      <c r="D28" s="31" t="str">
        <f>'F4.2'!D269</f>
        <v>MERC/CAPEX/MSPGCL/2023-24/0586</v>
      </c>
      <c r="E28" s="328">
        <f>IF('F4.2'!F269=0,"-",'F4.2'!F269)</f>
        <v>45233</v>
      </c>
      <c r="F28" s="325"/>
      <c r="G28" s="328">
        <f t="shared" si="3"/>
        <v>45233</v>
      </c>
      <c r="H28" s="329"/>
      <c r="I28" s="328" t="str">
        <f>IF('F4.2'!L269=0,"-",'F4.2'!L269)</f>
        <v>-</v>
      </c>
      <c r="J28" s="328" t="str">
        <f>IF('F4.2'!M269=0,"-",'F4.2'!M269)</f>
        <v>-</v>
      </c>
      <c r="K28" s="329"/>
      <c r="L28" s="328" t="str">
        <f>IF('F4.2'!N269=0,"-",'F4.2'!N269)</f>
        <v>-</v>
      </c>
      <c r="M28" s="30">
        <f>IF(C28="DPR",0,'F4.2'!H269)</f>
        <v>1.96</v>
      </c>
      <c r="N28" s="29">
        <f>SUM('F4.2'!T269:V269)</f>
        <v>0</v>
      </c>
      <c r="O28" s="325"/>
      <c r="P28" s="327">
        <f t="shared" si="4"/>
        <v>1.96</v>
      </c>
      <c r="Q28" s="325"/>
      <c r="R28" s="325"/>
      <c r="S28" s="30">
        <f t="shared" si="5"/>
        <v>1.96</v>
      </c>
    </row>
    <row r="29" spans="1:19" ht="31.5">
      <c r="A29" s="31">
        <f>'F4.2'!A270</f>
        <v>41.5</v>
      </c>
      <c r="B29" s="64" t="str">
        <f>'F4.2'!B270</f>
        <v>Supply erection &amp; commissioning of set of internal of spares of Wagon tippler installed at CHP-D, CSTPS Chandrapur</v>
      </c>
      <c r="C29" s="70" t="str">
        <f>'F4.2'!C270</f>
        <v>Scheme</v>
      </c>
      <c r="D29" s="31" t="str">
        <f>'F4.2'!D270</f>
        <v>MERC/CAPEX/MSPGCL/2023-24/0586</v>
      </c>
      <c r="E29" s="328">
        <f>IF('F4.2'!F270=0,"-",'F4.2'!F270)</f>
        <v>45233</v>
      </c>
      <c r="F29" s="325"/>
      <c r="G29" s="328">
        <f t="shared" si="3"/>
        <v>45233</v>
      </c>
      <c r="H29" s="329"/>
      <c r="I29" s="328" t="str">
        <f>IF('F4.2'!L270=0,"-",'F4.2'!L270)</f>
        <v>-</v>
      </c>
      <c r="J29" s="328" t="str">
        <f>IF('F4.2'!M270=0,"-",'F4.2'!M270)</f>
        <v>-</v>
      </c>
      <c r="K29" s="329"/>
      <c r="L29" s="328" t="str">
        <f>IF('F4.2'!N270=0,"-",'F4.2'!N270)</f>
        <v>-</v>
      </c>
      <c r="M29" s="30">
        <f>IF(C29="DPR",0,'F4.2'!H270)</f>
        <v>2.12</v>
      </c>
      <c r="N29" s="29">
        <f>SUM('F4.2'!T270:V270)</f>
        <v>0</v>
      </c>
      <c r="O29" s="325"/>
      <c r="P29" s="327">
        <f t="shared" si="4"/>
        <v>2.12</v>
      </c>
      <c r="Q29" s="325"/>
      <c r="R29" s="325"/>
      <c r="S29" s="30">
        <f t="shared" si="5"/>
        <v>2.12</v>
      </c>
    </row>
    <row r="30" spans="1:19" ht="15.75">
      <c r="A30" s="31">
        <f>'F4.2'!A271</f>
        <v>0</v>
      </c>
      <c r="B30" s="64" t="str">
        <f>'F4.2'!B271</f>
        <v>IDC</v>
      </c>
      <c r="C30" s="70" t="str">
        <f>'F4.2'!C271</f>
        <v>IDC</v>
      </c>
      <c r="D30" s="31" t="str">
        <f>'F4.2'!D271</f>
        <v>MERC/CAPEX/MSPGCL/2023-24/0586</v>
      </c>
      <c r="E30" s="328">
        <f>IF('F4.2'!F271=0,"-",'F4.2'!F271)</f>
        <v>45233</v>
      </c>
      <c r="F30" s="325"/>
      <c r="G30" s="328">
        <f t="shared" si="3"/>
        <v>45233</v>
      </c>
      <c r="H30" s="329"/>
      <c r="I30" s="328" t="str">
        <f>IF('F4.2'!L271=0,"-",'F4.2'!L271)</f>
        <v>-</v>
      </c>
      <c r="J30" s="328" t="str">
        <f>IF('F4.2'!M271=0,"-",'F4.2'!M271)</f>
        <v>-</v>
      </c>
      <c r="K30" s="329"/>
      <c r="L30" s="328" t="str">
        <f>IF('F4.2'!N271=0,"-",'F4.2'!N271)</f>
        <v>-</v>
      </c>
      <c r="M30" s="30">
        <f>IF(C30="DPR",0,'F4.2'!H271)</f>
        <v>0.38</v>
      </c>
      <c r="N30" s="29">
        <f>SUM('F4.2'!T271:V271)</f>
        <v>0</v>
      </c>
      <c r="O30" s="325"/>
      <c r="P30" s="327">
        <f t="shared" si="4"/>
        <v>0.38</v>
      </c>
      <c r="Q30" s="325"/>
      <c r="R30" s="325"/>
      <c r="S30" s="30">
        <f t="shared" si="5"/>
        <v>0.38</v>
      </c>
    </row>
    <row r="31" spans="1:19" ht="31.5">
      <c r="A31" s="28" t="str">
        <f>'F4.2'!A272</f>
        <v>HO
DPR 2</v>
      </c>
      <c r="B31" s="230" t="str">
        <f>'F4.2'!B272</f>
        <v>Construction of new Administrative Building for Mahagenco at Vidyut Bhawan, Katol Road, Nagpur</v>
      </c>
      <c r="C31" s="28" t="str">
        <f>'F4.2'!C272</f>
        <v>DPR</v>
      </c>
      <c r="D31" s="28" t="str">
        <f>'F4.2'!D272</f>
        <v>MERC/CAPEX/2021-2022/MSPGCL/063</v>
      </c>
      <c r="E31" s="225">
        <f>IF('F4.2'!F272=0,"-",'F4.2'!F272)</f>
        <v>44604</v>
      </c>
      <c r="F31" s="325"/>
      <c r="G31" s="225">
        <f t="shared" si="3"/>
        <v>44604</v>
      </c>
      <c r="H31" s="326"/>
      <c r="I31" s="225" t="str">
        <f>IF('F4.2'!L272=0,"-",'F4.2'!L272)</f>
        <v>-</v>
      </c>
      <c r="J31" s="225" t="str">
        <f>IF('F4.2'!M272=0,"-",'F4.2'!M272)</f>
        <v>-</v>
      </c>
      <c r="K31" s="326"/>
      <c r="L31" s="225" t="str">
        <f>IF('F4.2'!N272=0,"-",'F4.2'!N272)</f>
        <v>-</v>
      </c>
      <c r="M31" s="29">
        <f>IF(C31="DPR",0,'F4.2'!H272)</f>
        <v>0</v>
      </c>
      <c r="N31" s="29">
        <f>SUM('F4.2'!T272:V272)</f>
        <v>0</v>
      </c>
      <c r="O31" s="325"/>
      <c r="P31" s="327">
        <f t="shared" si="4"/>
        <v>0</v>
      </c>
      <c r="Q31" s="325"/>
      <c r="R31" s="325"/>
      <c r="S31" s="29">
        <f t="shared" si="5"/>
        <v>0</v>
      </c>
    </row>
    <row r="32" spans="1:19" ht="31.5">
      <c r="A32" s="31" t="str">
        <f>'F4.2'!A273</f>
        <v>HO
DPR 2.1</v>
      </c>
      <c r="B32" s="64" t="str">
        <f>'F4.2'!B273</f>
        <v>Construction of new Administrative Building for Mahagenco at Vidyut Bhawan, Katol Road, Nagpur</v>
      </c>
      <c r="C32" s="70" t="str">
        <f>'F4.2'!C273</f>
        <v>Scheme</v>
      </c>
      <c r="D32" s="31" t="str">
        <f>'F4.2'!D273</f>
        <v>MERC/CAPEX/2021-2022/MSPGCL/063</v>
      </c>
      <c r="E32" s="328">
        <f>IF('F4.2'!F273=0,"-",'F4.2'!F273)</f>
        <v>44604</v>
      </c>
      <c r="F32" s="325"/>
      <c r="G32" s="328">
        <f t="shared" si="3"/>
        <v>44604</v>
      </c>
      <c r="H32" s="329"/>
      <c r="I32" s="328" t="str">
        <f>IF('F4.2'!L273=0,"-",'F4.2'!L273)</f>
        <v>-</v>
      </c>
      <c r="J32" s="328" t="str">
        <f>IF('F4.2'!M273=0,"-",'F4.2'!M273)</f>
        <v>-</v>
      </c>
      <c r="K32" s="329"/>
      <c r="L32" s="328" t="str">
        <f>IF('F4.2'!N273=0,"-",'F4.2'!N273)</f>
        <v>-</v>
      </c>
      <c r="M32" s="30">
        <f>IF(C32="DPR",0,'F4.2'!H273)</f>
        <v>54.24</v>
      </c>
      <c r="N32" s="29">
        <f>SUM('F4.2'!T273:V273)</f>
        <v>0</v>
      </c>
      <c r="O32" s="325"/>
      <c r="P32" s="327">
        <f t="shared" si="4"/>
        <v>54.24</v>
      </c>
      <c r="Q32" s="325"/>
      <c r="R32" s="325"/>
      <c r="S32" s="30">
        <f t="shared" si="5"/>
        <v>54.24</v>
      </c>
    </row>
    <row r="33" spans="1:19" ht="31.5">
      <c r="A33" s="31">
        <f>'F4.2'!A274</f>
        <v>0</v>
      </c>
      <c r="B33" s="64" t="str">
        <f>'F4.2'!B274</f>
        <v>IDC</v>
      </c>
      <c r="C33" s="70" t="str">
        <f>'F4.2'!C274</f>
        <v>IDC</v>
      </c>
      <c r="D33" s="31" t="str">
        <f>'F4.2'!D274</f>
        <v>MERC/CAPEX/2021-2022/MSPGCL/063</v>
      </c>
      <c r="E33" s="328">
        <f>IF('F4.2'!F274=0,"-",'F4.2'!F274)</f>
        <v>44604</v>
      </c>
      <c r="F33" s="325"/>
      <c r="G33" s="328">
        <f t="shared" si="3"/>
        <v>44604</v>
      </c>
      <c r="H33" s="329"/>
      <c r="I33" s="328" t="str">
        <f>IF('F4.2'!L274=0,"-",'F4.2'!L274)</f>
        <v>-</v>
      </c>
      <c r="J33" s="328" t="str">
        <f>IF('F4.2'!M274=0,"-",'F4.2'!M274)</f>
        <v>-</v>
      </c>
      <c r="K33" s="329"/>
      <c r="L33" s="328" t="str">
        <f>IF('F4.2'!N274=0,"-",'F4.2'!N274)</f>
        <v>-</v>
      </c>
      <c r="M33" s="30">
        <f>IF(C33="DPR",0,'F4.2'!H274)</f>
        <v>2.76</v>
      </c>
      <c r="N33" s="29">
        <f>SUM('F4.2'!T274:V274)</f>
        <v>0</v>
      </c>
      <c r="O33" s="325"/>
      <c r="P33" s="327">
        <f t="shared" si="4"/>
        <v>2.76</v>
      </c>
      <c r="Q33" s="325"/>
      <c r="R33" s="325"/>
      <c r="S33" s="30">
        <f t="shared" si="5"/>
        <v>2.76</v>
      </c>
    </row>
  </sheetData>
  <mergeCells count="18">
    <mergeCell ref="A4:A6"/>
    <mergeCell ref="B4:B6"/>
    <mergeCell ref="C4:C6"/>
    <mergeCell ref="D4:D6"/>
    <mergeCell ref="E4:E6"/>
    <mergeCell ref="F4:F6"/>
    <mergeCell ref="J4:L4"/>
    <mergeCell ref="M4:S4"/>
    <mergeCell ref="G5:G6"/>
    <mergeCell ref="H5:H6"/>
    <mergeCell ref="I5:I6"/>
    <mergeCell ref="J5:J6"/>
    <mergeCell ref="K5:K6"/>
    <mergeCell ref="L5:L6"/>
    <mergeCell ref="M5:M6"/>
    <mergeCell ref="N5:N6"/>
    <mergeCell ref="G4:I4"/>
    <mergeCell ref="O5:S5"/>
  </mergeCells>
  <conditionalFormatting sqref="S1:S7 S34:S1048576">
    <cfRule type="cellIs" dxfId="794" priority="425" operator="lessThan">
      <formula>0</formula>
    </cfRule>
  </conditionalFormatting>
  <conditionalFormatting sqref="S8:S9">
    <cfRule type="cellIs" dxfId="793" priority="149" operator="lessThan">
      <formula>0</formula>
    </cfRule>
  </conditionalFormatting>
  <conditionalFormatting sqref="D21 D23:D24 D31">
    <cfRule type="containsText" dxfId="792" priority="144" operator="containsText" text="DPR not submitted">
      <formula>NOT(ISERROR(SEARCH("DPR not submitted",D21)))</formula>
    </cfRule>
    <cfRule type="containsText" dxfId="791" priority="145" operator="containsText" text="Yet to be approved">
      <formula>NOT(ISERROR(SEARCH("Yet to be approved",D21)))</formula>
    </cfRule>
  </conditionalFormatting>
  <conditionalFormatting sqref="S21 S23:S24 S31">
    <cfRule type="cellIs" dxfId="790" priority="143" operator="lessThan">
      <formula>0</formula>
    </cfRule>
  </conditionalFormatting>
  <conditionalFormatting sqref="H25:H30">
    <cfRule type="containsText" dxfId="789" priority="84" operator="containsText" text="DPR not submitted">
      <formula>NOT(ISERROR(SEARCH("DPR not submitted",H25)))</formula>
    </cfRule>
    <cfRule type="containsText" dxfId="788" priority="85" operator="containsText" text="Yet to be approved">
      <formula>NOT(ISERROR(SEARCH("Yet to be approved",H25)))</formula>
    </cfRule>
  </conditionalFormatting>
  <conditionalFormatting sqref="I25:I30">
    <cfRule type="containsText" dxfId="787" priority="82" operator="containsText" text="DPR not submitted">
      <formula>NOT(ISERROR(SEARCH("DPR not submitted",I25)))</formula>
    </cfRule>
    <cfRule type="containsText" dxfId="786" priority="83" operator="containsText" text="Yet to be approved">
      <formula>NOT(ISERROR(SEARCH("Yet to be approved",I25)))</formula>
    </cfRule>
  </conditionalFormatting>
  <conditionalFormatting sqref="J25:J30">
    <cfRule type="containsText" dxfId="785" priority="80" operator="containsText" text="DPR not submitted">
      <formula>NOT(ISERROR(SEARCH("DPR not submitted",J25)))</formula>
    </cfRule>
    <cfRule type="containsText" dxfId="784" priority="81" operator="containsText" text="Yet to be approved">
      <formula>NOT(ISERROR(SEARCH("Yet to be approved",J25)))</formula>
    </cfRule>
  </conditionalFormatting>
  <conditionalFormatting sqref="L25:L30">
    <cfRule type="containsText" dxfId="783" priority="78" operator="containsText" text="DPR not submitted">
      <formula>NOT(ISERROR(SEARCH("DPR not submitted",L25)))</formula>
    </cfRule>
    <cfRule type="containsText" dxfId="782" priority="79" operator="containsText" text="Yet to be approved">
      <formula>NOT(ISERROR(SEARCH("Yet to be approved",L25)))</formula>
    </cfRule>
  </conditionalFormatting>
  <conditionalFormatting sqref="K25:K30">
    <cfRule type="containsText" dxfId="781" priority="76" operator="containsText" text="DPR not submitted">
      <formula>NOT(ISERROR(SEARCH("DPR not submitted",K25)))</formula>
    </cfRule>
    <cfRule type="containsText" dxfId="780" priority="77" operator="containsText" text="Yet to be approved">
      <formula>NOT(ISERROR(SEARCH("Yet to be approved",K25)))</formula>
    </cfRule>
  </conditionalFormatting>
  <conditionalFormatting sqref="E25:E30">
    <cfRule type="containsText" dxfId="779" priority="90" operator="containsText" text="DPR not submitted">
      <formula>NOT(ISERROR(SEARCH("DPR not submitted",E25)))</formula>
    </cfRule>
    <cfRule type="containsText" dxfId="778" priority="91" operator="containsText" text="Yet to be approved">
      <formula>NOT(ISERROR(SEARCH("Yet to be approved",E25)))</formula>
    </cfRule>
  </conditionalFormatting>
  <conditionalFormatting sqref="D25:D30">
    <cfRule type="containsText" dxfId="777" priority="88" operator="containsText" text="DPR not submitted">
      <formula>NOT(ISERROR(SEARCH("DPR not submitted",D25)))</formula>
    </cfRule>
    <cfRule type="containsText" dxfId="776" priority="89" operator="containsText" text="Yet to be approved">
      <formula>NOT(ISERROR(SEARCH("Yet to be approved",D25)))</formula>
    </cfRule>
  </conditionalFormatting>
  <conditionalFormatting sqref="G25:G30">
    <cfRule type="containsText" dxfId="775" priority="86" operator="containsText" text="DPR not submitted">
      <formula>NOT(ISERROR(SEARCH("DPR not submitted",G25)))</formula>
    </cfRule>
    <cfRule type="containsText" dxfId="774" priority="87" operator="containsText" text="Yet to be approved">
      <formula>NOT(ISERROR(SEARCH("Yet to be approved",G25)))</formula>
    </cfRule>
  </conditionalFormatting>
  <conditionalFormatting sqref="S25:S30">
    <cfRule type="cellIs" dxfId="773" priority="75" operator="lessThan">
      <formula>0</formula>
    </cfRule>
  </conditionalFormatting>
  <conditionalFormatting sqref="E32:E33">
    <cfRule type="containsText" dxfId="772" priority="73" operator="containsText" text="DPR not submitted">
      <formula>NOT(ISERROR(SEARCH("DPR not submitted",E32)))</formula>
    </cfRule>
    <cfRule type="containsText" dxfId="771" priority="74" operator="containsText" text="Yet to be approved">
      <formula>NOT(ISERROR(SEARCH("Yet to be approved",E32)))</formula>
    </cfRule>
  </conditionalFormatting>
  <conditionalFormatting sqref="D32:D33">
    <cfRule type="containsText" dxfId="770" priority="71" operator="containsText" text="DPR not submitted">
      <formula>NOT(ISERROR(SEARCH("DPR not submitted",D32)))</formula>
    </cfRule>
    <cfRule type="containsText" dxfId="769" priority="72" operator="containsText" text="Yet to be approved">
      <formula>NOT(ISERROR(SEARCH("Yet to be approved",D32)))</formula>
    </cfRule>
  </conditionalFormatting>
  <conditionalFormatting sqref="G32:G33">
    <cfRule type="containsText" dxfId="768" priority="69" operator="containsText" text="DPR not submitted">
      <formula>NOT(ISERROR(SEARCH("DPR not submitted",G32)))</formula>
    </cfRule>
    <cfRule type="containsText" dxfId="767" priority="70" operator="containsText" text="Yet to be approved">
      <formula>NOT(ISERROR(SEARCH("Yet to be approved",G32)))</formula>
    </cfRule>
  </conditionalFormatting>
  <conditionalFormatting sqref="H32:H33">
    <cfRule type="containsText" dxfId="766" priority="67" operator="containsText" text="DPR not submitted">
      <formula>NOT(ISERROR(SEARCH("DPR not submitted",H32)))</formula>
    </cfRule>
    <cfRule type="containsText" dxfId="765" priority="68" operator="containsText" text="Yet to be approved">
      <formula>NOT(ISERROR(SEARCH("Yet to be approved",H32)))</formula>
    </cfRule>
  </conditionalFormatting>
  <conditionalFormatting sqref="I32:I33">
    <cfRule type="containsText" dxfId="764" priority="65" operator="containsText" text="DPR not submitted">
      <formula>NOT(ISERROR(SEARCH("DPR not submitted",I32)))</formula>
    </cfRule>
    <cfRule type="containsText" dxfId="763" priority="66" operator="containsText" text="Yet to be approved">
      <formula>NOT(ISERROR(SEARCH("Yet to be approved",I32)))</formula>
    </cfRule>
  </conditionalFormatting>
  <conditionalFormatting sqref="J32:J33">
    <cfRule type="containsText" dxfId="762" priority="63" operator="containsText" text="DPR not submitted">
      <formula>NOT(ISERROR(SEARCH("DPR not submitted",J32)))</formula>
    </cfRule>
    <cfRule type="containsText" dxfId="761" priority="64" operator="containsText" text="Yet to be approved">
      <formula>NOT(ISERROR(SEARCH("Yet to be approved",J32)))</formula>
    </cfRule>
  </conditionalFormatting>
  <conditionalFormatting sqref="L32:L33">
    <cfRule type="containsText" dxfId="760" priority="61" operator="containsText" text="DPR not submitted">
      <formula>NOT(ISERROR(SEARCH("DPR not submitted",L32)))</formula>
    </cfRule>
    <cfRule type="containsText" dxfId="759" priority="62" operator="containsText" text="Yet to be approved">
      <formula>NOT(ISERROR(SEARCH("Yet to be approved",L32)))</formula>
    </cfRule>
  </conditionalFormatting>
  <conditionalFormatting sqref="K32:K33">
    <cfRule type="containsText" dxfId="758" priority="59" operator="containsText" text="DPR not submitted">
      <formula>NOT(ISERROR(SEARCH("DPR not submitted",K32)))</formula>
    </cfRule>
    <cfRule type="containsText" dxfId="757" priority="60" operator="containsText" text="Yet to be approved">
      <formula>NOT(ISERROR(SEARCH("Yet to be approved",K32)))</formula>
    </cfRule>
  </conditionalFormatting>
  <conditionalFormatting sqref="S32:S33">
    <cfRule type="cellIs" dxfId="756" priority="58" operator="lessThan">
      <formula>0</formula>
    </cfRule>
  </conditionalFormatting>
  <conditionalFormatting sqref="E11:E13">
    <cfRule type="containsText" dxfId="755" priority="56" operator="containsText" text="DPR not submitted">
      <formula>NOT(ISERROR(SEARCH("DPR not submitted",E11)))</formula>
    </cfRule>
    <cfRule type="containsText" dxfId="754" priority="57" operator="containsText" text="Yet to be approved">
      <formula>NOT(ISERROR(SEARCH("Yet to be approved",E11)))</formula>
    </cfRule>
  </conditionalFormatting>
  <conditionalFormatting sqref="D11:D13">
    <cfRule type="containsText" dxfId="753" priority="54" operator="containsText" text="DPR not submitted">
      <formula>NOT(ISERROR(SEARCH("DPR not submitted",D11)))</formula>
    </cfRule>
    <cfRule type="containsText" dxfId="752" priority="55" operator="containsText" text="Yet to be approved">
      <formula>NOT(ISERROR(SEARCH("Yet to be approved",D11)))</formula>
    </cfRule>
  </conditionalFormatting>
  <conditionalFormatting sqref="G11:G13">
    <cfRule type="containsText" dxfId="751" priority="52" operator="containsText" text="DPR not submitted">
      <formula>NOT(ISERROR(SEARCH("DPR not submitted",G11)))</formula>
    </cfRule>
    <cfRule type="containsText" dxfId="750" priority="53" operator="containsText" text="Yet to be approved">
      <formula>NOT(ISERROR(SEARCH("Yet to be approved",G11)))</formula>
    </cfRule>
  </conditionalFormatting>
  <conditionalFormatting sqref="H11:H13">
    <cfRule type="containsText" dxfId="749" priority="50" operator="containsText" text="DPR not submitted">
      <formula>NOT(ISERROR(SEARCH("DPR not submitted",H11)))</formula>
    </cfRule>
    <cfRule type="containsText" dxfId="748" priority="51" operator="containsText" text="Yet to be approved">
      <formula>NOT(ISERROR(SEARCH("Yet to be approved",H11)))</formula>
    </cfRule>
  </conditionalFormatting>
  <conditionalFormatting sqref="I11:I13">
    <cfRule type="containsText" dxfId="747" priority="48" operator="containsText" text="DPR not submitted">
      <formula>NOT(ISERROR(SEARCH("DPR not submitted",I11)))</formula>
    </cfRule>
    <cfRule type="containsText" dxfId="746" priority="49" operator="containsText" text="Yet to be approved">
      <formula>NOT(ISERROR(SEARCH("Yet to be approved",I11)))</formula>
    </cfRule>
  </conditionalFormatting>
  <conditionalFormatting sqref="J11:J13">
    <cfRule type="containsText" dxfId="745" priority="46" operator="containsText" text="DPR not submitted">
      <formula>NOT(ISERROR(SEARCH("DPR not submitted",J11)))</formula>
    </cfRule>
    <cfRule type="containsText" dxfId="744" priority="47" operator="containsText" text="Yet to be approved">
      <formula>NOT(ISERROR(SEARCH("Yet to be approved",J11)))</formula>
    </cfRule>
  </conditionalFormatting>
  <conditionalFormatting sqref="L11:L13">
    <cfRule type="containsText" dxfId="743" priority="44" operator="containsText" text="DPR not submitted">
      <formula>NOT(ISERROR(SEARCH("DPR not submitted",L11)))</formula>
    </cfRule>
    <cfRule type="containsText" dxfId="742" priority="45" operator="containsText" text="Yet to be approved">
      <formula>NOT(ISERROR(SEARCH("Yet to be approved",L11)))</formula>
    </cfRule>
  </conditionalFormatting>
  <conditionalFormatting sqref="K11:K13">
    <cfRule type="containsText" dxfId="741" priority="42" operator="containsText" text="DPR not submitted">
      <formula>NOT(ISERROR(SEARCH("DPR not submitted",K11)))</formula>
    </cfRule>
    <cfRule type="containsText" dxfId="740" priority="43" operator="containsText" text="Yet to be approved">
      <formula>NOT(ISERROR(SEARCH("Yet to be approved",K11)))</formula>
    </cfRule>
  </conditionalFormatting>
  <conditionalFormatting sqref="S11:S13">
    <cfRule type="cellIs" dxfId="739" priority="41" operator="lessThan">
      <formula>0</formula>
    </cfRule>
  </conditionalFormatting>
  <conditionalFormatting sqref="D10">
    <cfRule type="containsText" dxfId="738" priority="39" operator="containsText" text="DPR not submitted">
      <formula>NOT(ISERROR(SEARCH("DPR not submitted",D10)))</formula>
    </cfRule>
    <cfRule type="containsText" dxfId="737" priority="40" operator="containsText" text="Yet to be approved">
      <formula>NOT(ISERROR(SEARCH("Yet to be approved",D10)))</formula>
    </cfRule>
  </conditionalFormatting>
  <conditionalFormatting sqref="S10">
    <cfRule type="cellIs" dxfId="736" priority="38" operator="lessThan">
      <formula>0</formula>
    </cfRule>
  </conditionalFormatting>
  <conditionalFormatting sqref="D14">
    <cfRule type="containsText" dxfId="735" priority="36" operator="containsText" text="DPR not submitted">
      <formula>NOT(ISERROR(SEARCH("DPR not submitted",D14)))</formula>
    </cfRule>
    <cfRule type="containsText" dxfId="734" priority="37" operator="containsText" text="Yet to be approved">
      <formula>NOT(ISERROR(SEARCH("Yet to be approved",D14)))</formula>
    </cfRule>
  </conditionalFormatting>
  <conditionalFormatting sqref="S14">
    <cfRule type="cellIs" dxfId="733" priority="35" operator="lessThan">
      <formula>0</formula>
    </cfRule>
  </conditionalFormatting>
  <conditionalFormatting sqref="E15:E20">
    <cfRule type="containsText" dxfId="732" priority="33" operator="containsText" text="DPR not submitted">
      <formula>NOT(ISERROR(SEARCH("DPR not submitted",E15)))</formula>
    </cfRule>
    <cfRule type="containsText" dxfId="731" priority="34" operator="containsText" text="Yet to be approved">
      <formula>NOT(ISERROR(SEARCH("Yet to be approved",E15)))</formula>
    </cfRule>
  </conditionalFormatting>
  <conditionalFormatting sqref="D15:D20">
    <cfRule type="containsText" dxfId="730" priority="31" operator="containsText" text="DPR not submitted">
      <formula>NOT(ISERROR(SEARCH("DPR not submitted",D15)))</formula>
    </cfRule>
    <cfRule type="containsText" dxfId="729" priority="32" operator="containsText" text="Yet to be approved">
      <formula>NOT(ISERROR(SEARCH("Yet to be approved",D15)))</formula>
    </cfRule>
  </conditionalFormatting>
  <conditionalFormatting sqref="G15:G20">
    <cfRule type="containsText" dxfId="728" priority="29" operator="containsText" text="DPR not submitted">
      <formula>NOT(ISERROR(SEARCH("DPR not submitted",G15)))</formula>
    </cfRule>
    <cfRule type="containsText" dxfId="727" priority="30" operator="containsText" text="Yet to be approved">
      <formula>NOT(ISERROR(SEARCH("Yet to be approved",G15)))</formula>
    </cfRule>
  </conditionalFormatting>
  <conditionalFormatting sqref="H15:H20">
    <cfRule type="containsText" dxfId="726" priority="27" operator="containsText" text="DPR not submitted">
      <formula>NOT(ISERROR(SEARCH("DPR not submitted",H15)))</formula>
    </cfRule>
    <cfRule type="containsText" dxfId="725" priority="28" operator="containsText" text="Yet to be approved">
      <formula>NOT(ISERROR(SEARCH("Yet to be approved",H15)))</formula>
    </cfRule>
  </conditionalFormatting>
  <conditionalFormatting sqref="I15:I20">
    <cfRule type="containsText" dxfId="724" priority="25" operator="containsText" text="DPR not submitted">
      <formula>NOT(ISERROR(SEARCH("DPR not submitted",I15)))</formula>
    </cfRule>
    <cfRule type="containsText" dxfId="723" priority="26" operator="containsText" text="Yet to be approved">
      <formula>NOT(ISERROR(SEARCH("Yet to be approved",I15)))</formula>
    </cfRule>
  </conditionalFormatting>
  <conditionalFormatting sqref="J15:J20">
    <cfRule type="containsText" dxfId="722" priority="23" operator="containsText" text="DPR not submitted">
      <formula>NOT(ISERROR(SEARCH("DPR not submitted",J15)))</formula>
    </cfRule>
    <cfRule type="containsText" dxfId="721" priority="24" operator="containsText" text="Yet to be approved">
      <formula>NOT(ISERROR(SEARCH("Yet to be approved",J15)))</formula>
    </cfRule>
  </conditionalFormatting>
  <conditionalFormatting sqref="L15:L20">
    <cfRule type="containsText" dxfId="720" priority="21" operator="containsText" text="DPR not submitted">
      <formula>NOT(ISERROR(SEARCH("DPR not submitted",L15)))</formula>
    </cfRule>
    <cfRule type="containsText" dxfId="719" priority="22" operator="containsText" text="Yet to be approved">
      <formula>NOT(ISERROR(SEARCH("Yet to be approved",L15)))</formula>
    </cfRule>
  </conditionalFormatting>
  <conditionalFormatting sqref="K15:K20">
    <cfRule type="containsText" dxfId="718" priority="19" operator="containsText" text="DPR not submitted">
      <formula>NOT(ISERROR(SEARCH("DPR not submitted",K15)))</formula>
    </cfRule>
    <cfRule type="containsText" dxfId="717" priority="20" operator="containsText" text="Yet to be approved">
      <formula>NOT(ISERROR(SEARCH("Yet to be approved",K15)))</formula>
    </cfRule>
  </conditionalFormatting>
  <conditionalFormatting sqref="S15:S20">
    <cfRule type="cellIs" dxfId="716" priority="18" operator="lessThan">
      <formula>0</formula>
    </cfRule>
  </conditionalFormatting>
  <conditionalFormatting sqref="E22">
    <cfRule type="containsText" dxfId="715" priority="16" operator="containsText" text="DPR not submitted">
      <formula>NOT(ISERROR(SEARCH("DPR not submitted",E22)))</formula>
    </cfRule>
    <cfRule type="containsText" dxfId="714" priority="17" operator="containsText" text="Yet to be approved">
      <formula>NOT(ISERROR(SEARCH("Yet to be approved",E22)))</formula>
    </cfRule>
  </conditionalFormatting>
  <conditionalFormatting sqref="D22">
    <cfRule type="containsText" dxfId="713" priority="14" operator="containsText" text="DPR not submitted">
      <formula>NOT(ISERROR(SEARCH("DPR not submitted",D22)))</formula>
    </cfRule>
    <cfRule type="containsText" dxfId="712" priority="15" operator="containsText" text="Yet to be approved">
      <formula>NOT(ISERROR(SEARCH("Yet to be approved",D22)))</formula>
    </cfRule>
  </conditionalFormatting>
  <conditionalFormatting sqref="G22">
    <cfRule type="containsText" dxfId="711" priority="12" operator="containsText" text="DPR not submitted">
      <formula>NOT(ISERROR(SEARCH("DPR not submitted",G22)))</formula>
    </cfRule>
    <cfRule type="containsText" dxfId="710" priority="13" operator="containsText" text="Yet to be approved">
      <formula>NOT(ISERROR(SEARCH("Yet to be approved",G22)))</formula>
    </cfRule>
  </conditionalFormatting>
  <conditionalFormatting sqref="H22">
    <cfRule type="containsText" dxfId="709" priority="10" operator="containsText" text="DPR not submitted">
      <formula>NOT(ISERROR(SEARCH("DPR not submitted",H22)))</formula>
    </cfRule>
    <cfRule type="containsText" dxfId="708" priority="11" operator="containsText" text="Yet to be approved">
      <formula>NOT(ISERROR(SEARCH("Yet to be approved",H22)))</formula>
    </cfRule>
  </conditionalFormatting>
  <conditionalFormatting sqref="I22">
    <cfRule type="containsText" dxfId="707" priority="8" operator="containsText" text="DPR not submitted">
      <formula>NOT(ISERROR(SEARCH("DPR not submitted",I22)))</formula>
    </cfRule>
    <cfRule type="containsText" dxfId="706" priority="9" operator="containsText" text="Yet to be approved">
      <formula>NOT(ISERROR(SEARCH("Yet to be approved",I22)))</formula>
    </cfRule>
  </conditionalFormatting>
  <conditionalFormatting sqref="J22">
    <cfRule type="containsText" dxfId="705" priority="6" operator="containsText" text="DPR not submitted">
      <formula>NOT(ISERROR(SEARCH("DPR not submitted",J22)))</formula>
    </cfRule>
    <cfRule type="containsText" dxfId="704" priority="7" operator="containsText" text="Yet to be approved">
      <formula>NOT(ISERROR(SEARCH("Yet to be approved",J22)))</formula>
    </cfRule>
  </conditionalFormatting>
  <conditionalFormatting sqref="L22">
    <cfRule type="containsText" dxfId="703" priority="4" operator="containsText" text="DPR not submitted">
      <formula>NOT(ISERROR(SEARCH("DPR not submitted",L22)))</formula>
    </cfRule>
    <cfRule type="containsText" dxfId="702" priority="5" operator="containsText" text="Yet to be approved">
      <formula>NOT(ISERROR(SEARCH("Yet to be approved",L22)))</formula>
    </cfRule>
  </conditionalFormatting>
  <conditionalFormatting sqref="K22">
    <cfRule type="containsText" dxfId="701" priority="2" operator="containsText" text="DPR not submitted">
      <formula>NOT(ISERROR(SEARCH("DPR not submitted",K22)))</formula>
    </cfRule>
    <cfRule type="containsText" dxfId="700" priority="3" operator="containsText" text="Yet to be approved">
      <formula>NOT(ISERROR(SEARCH("Yet to be approved",K22)))</formula>
    </cfRule>
  </conditionalFormatting>
  <conditionalFormatting sqref="S22">
    <cfRule type="cellIs" dxfId="699" priority="1" operator="lessThan">
      <formula>0</formula>
    </cfRule>
  </conditionalFormatting>
  <pageMargins left="0.47244094488188981" right="0.19685039370078741" top="0.39370078740157483" bottom="0.35433070866141736" header="0.23622047244094491" footer="0.23622047244094491"/>
  <pageSetup paperSize="9" scale="37" fitToWidth="2" fitToHeight="0" orientation="landscape" r:id="rId1"/>
  <headerFooter alignWithMargins="0">
    <oddHeader>&amp;F</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EZ468"/>
  <sheetViews>
    <sheetView tabSelected="1" view="pageBreakPreview" zoomScale="80" zoomScaleNormal="80" zoomScaleSheetLayoutView="80" workbookViewId="0">
      <pane xSplit="2" ySplit="6" topLeftCell="U253" activePane="bottomRight" state="frozen"/>
      <selection pane="topRight" activeCell="C1" sqref="C1"/>
      <selection pane="bottomLeft" activeCell="A5" sqref="A5"/>
      <selection pane="bottomRight" activeCell="AN255" sqref="AN255"/>
    </sheetView>
  </sheetViews>
  <sheetFormatPr defaultColWidth="9.140625" defaultRowHeight="15" outlineLevelRow="1" outlineLevelCol="1"/>
  <cols>
    <col min="1" max="1" width="9.85546875" style="25" customWidth="1"/>
    <col min="2" max="2" width="65.7109375" style="8" customWidth="1"/>
    <col min="3" max="3" width="19.28515625" style="25" customWidth="1"/>
    <col min="4" max="4" width="46.42578125" style="25" customWidth="1"/>
    <col min="5" max="5" width="15.85546875" style="69" hidden="1" customWidth="1" outlineLevel="1"/>
    <col min="6" max="6" width="15.28515625" style="69" hidden="1" customWidth="1" outlineLevel="1"/>
    <col min="7" max="10" width="19.28515625" style="8" hidden="1" customWidth="1" outlineLevel="1"/>
    <col min="11" max="11" width="13.28515625" style="74" hidden="1" customWidth="1" outlineLevel="1"/>
    <col min="12" max="13" width="19.28515625" style="25" hidden="1" customWidth="1" outlineLevel="1"/>
    <col min="14" max="14" width="18.85546875" style="25" hidden="1" customWidth="1" outlineLevel="1"/>
    <col min="15" max="15" width="47.140625" style="8" customWidth="1" collapsed="1"/>
    <col min="16" max="16" width="12.5703125" style="88" hidden="1" customWidth="1"/>
    <col min="17" max="19" width="12.5703125" style="132" hidden="1" customWidth="1"/>
    <col min="20" max="27" width="12.5703125" style="132" customWidth="1" outlineLevel="1"/>
    <col min="28" max="28" width="12.5703125" style="132" customWidth="1"/>
    <col min="29" max="29" width="16.5703125" style="136" hidden="1" customWidth="1" outlineLevel="1"/>
    <col min="30" max="30" width="16.5703125" style="109" hidden="1" customWidth="1" outlineLevel="1"/>
    <col min="31" max="33" width="14.42578125" style="109" hidden="1" customWidth="1" outlineLevel="1"/>
    <col min="34" max="34" width="17.28515625" style="109" hidden="1" customWidth="1" outlineLevel="1"/>
    <col min="35" max="35" width="15.42578125" style="109" customWidth="1" collapsed="1"/>
    <col min="36" max="36" width="13.28515625" style="95" hidden="1" customWidth="1"/>
    <col min="37" max="39" width="13.28515625" style="8" hidden="1" customWidth="1"/>
    <col min="40" max="48" width="13.28515625" style="8" customWidth="1" outlineLevel="1"/>
    <col min="49" max="49" width="91.7109375" style="200" customWidth="1"/>
    <col min="50" max="50" width="15.7109375" style="25" bestFit="1" customWidth="1"/>
    <col min="51" max="52" width="12.7109375" style="8" customWidth="1"/>
    <col min="53" max="53" width="15.28515625" style="8" customWidth="1"/>
    <col min="54" max="54" width="12.5703125" style="8" customWidth="1"/>
    <col min="55" max="55" width="13.42578125" style="8" customWidth="1"/>
    <col min="56" max="56" width="13.5703125" style="8" customWidth="1"/>
    <col min="57" max="59" width="9.140625" style="8"/>
    <col min="60" max="60" width="11.28515625" style="8" customWidth="1"/>
    <col min="61" max="16384" width="9.140625" style="8"/>
  </cols>
  <sheetData>
    <row r="1" spans="1:55">
      <c r="D1" s="92" t="s">
        <v>108</v>
      </c>
    </row>
    <row r="2" spans="1:55" ht="15.75" thickBot="1">
      <c r="D2" s="124" t="s">
        <v>0</v>
      </c>
    </row>
    <row r="3" spans="1:55" ht="15.75" thickBot="1">
      <c r="A3" s="32"/>
      <c r="B3" s="76" t="s">
        <v>31</v>
      </c>
      <c r="C3" s="43"/>
      <c r="D3" s="93" t="s">
        <v>89</v>
      </c>
      <c r="E3" s="65"/>
      <c r="F3" s="65"/>
      <c r="G3" s="77"/>
      <c r="H3" s="77"/>
      <c r="I3" s="77"/>
      <c r="J3" s="77"/>
      <c r="K3" s="72"/>
      <c r="L3" s="43"/>
      <c r="M3" s="43"/>
      <c r="N3" s="43"/>
      <c r="O3" s="78"/>
      <c r="P3" s="79"/>
      <c r="Q3" s="133"/>
      <c r="R3" s="133"/>
      <c r="S3" s="133"/>
      <c r="T3" s="133"/>
      <c r="U3" s="133"/>
      <c r="V3" s="133"/>
      <c r="W3" s="134" t="s">
        <v>2</v>
      </c>
      <c r="X3" s="134"/>
      <c r="Y3" s="134"/>
      <c r="Z3" s="134"/>
      <c r="AA3" s="134"/>
      <c r="AB3" s="134"/>
      <c r="AC3" s="137"/>
      <c r="AD3" s="110"/>
      <c r="AE3" s="111"/>
      <c r="AF3" s="111"/>
      <c r="AG3" s="111"/>
      <c r="AH3" s="111"/>
      <c r="AI3" s="112"/>
      <c r="AJ3" s="96"/>
      <c r="AK3" s="80"/>
      <c r="AL3" s="81"/>
      <c r="AM3" s="82"/>
      <c r="AN3" s="82"/>
      <c r="AO3" s="81"/>
      <c r="AP3" s="81"/>
      <c r="AQ3" s="83" t="s">
        <v>2</v>
      </c>
      <c r="AR3" s="262"/>
      <c r="AS3" s="262"/>
      <c r="AT3" s="262"/>
      <c r="AU3" s="262"/>
      <c r="AV3" s="262"/>
      <c r="AW3" s="201"/>
      <c r="AX3" s="84"/>
      <c r="AY3" s="85"/>
      <c r="AZ3" s="85"/>
      <c r="BC3" s="75"/>
    </row>
    <row r="4" spans="1:55" ht="24.6" customHeight="1">
      <c r="A4" s="390" t="s">
        <v>3</v>
      </c>
      <c r="B4" s="390" t="s">
        <v>32</v>
      </c>
      <c r="C4" s="390" t="s">
        <v>52</v>
      </c>
      <c r="D4" s="390" t="s">
        <v>34</v>
      </c>
      <c r="E4" s="438" t="s">
        <v>54</v>
      </c>
      <c r="F4" s="438" t="s">
        <v>35</v>
      </c>
      <c r="G4" s="390" t="s">
        <v>55</v>
      </c>
      <c r="H4" s="390" t="s">
        <v>56</v>
      </c>
      <c r="I4" s="390" t="s">
        <v>57</v>
      </c>
      <c r="J4" s="390" t="s">
        <v>58</v>
      </c>
      <c r="K4" s="440" t="s">
        <v>59</v>
      </c>
      <c r="L4" s="390" t="s">
        <v>60</v>
      </c>
      <c r="M4" s="390" t="s">
        <v>61</v>
      </c>
      <c r="N4" s="390" t="s">
        <v>62</v>
      </c>
      <c r="O4" s="404" t="s">
        <v>63</v>
      </c>
      <c r="P4" s="420" t="s">
        <v>26</v>
      </c>
      <c r="Q4" s="421"/>
      <c r="R4" s="421"/>
      <c r="S4" s="421"/>
      <c r="T4" s="421"/>
      <c r="U4" s="421"/>
      <c r="V4" s="421"/>
      <c r="W4" s="421"/>
      <c r="X4" s="421"/>
      <c r="Y4" s="421"/>
      <c r="Z4" s="421"/>
      <c r="AA4" s="421"/>
      <c r="AB4" s="422"/>
      <c r="AC4" s="406" t="s">
        <v>64</v>
      </c>
      <c r="AD4" s="407"/>
      <c r="AE4" s="407"/>
      <c r="AF4" s="407"/>
      <c r="AG4" s="407"/>
      <c r="AH4" s="407"/>
      <c r="AI4" s="408"/>
      <c r="AJ4" s="426" t="s">
        <v>27</v>
      </c>
      <c r="AK4" s="427"/>
      <c r="AL4" s="427"/>
      <c r="AM4" s="427"/>
      <c r="AN4" s="427"/>
      <c r="AO4" s="427"/>
      <c r="AP4" s="427"/>
      <c r="AQ4" s="427"/>
      <c r="AR4" s="427"/>
      <c r="AS4" s="427"/>
      <c r="AT4" s="427"/>
      <c r="AU4" s="427"/>
      <c r="AV4" s="428"/>
      <c r="AW4" s="417" t="s">
        <v>11</v>
      </c>
      <c r="AX4" s="401" t="s">
        <v>84</v>
      </c>
    </row>
    <row r="5" spans="1:55" ht="18.600000000000001" customHeight="1">
      <c r="A5" s="390"/>
      <c r="B5" s="390"/>
      <c r="C5" s="390"/>
      <c r="D5" s="390"/>
      <c r="E5" s="438"/>
      <c r="F5" s="438"/>
      <c r="G5" s="390"/>
      <c r="H5" s="390"/>
      <c r="I5" s="390"/>
      <c r="J5" s="390"/>
      <c r="K5" s="440"/>
      <c r="L5" s="390"/>
      <c r="M5" s="390"/>
      <c r="N5" s="390"/>
      <c r="O5" s="404"/>
      <c r="P5" s="409" t="s">
        <v>65</v>
      </c>
      <c r="Q5" s="127" t="s">
        <v>43</v>
      </c>
      <c r="R5" s="127" t="s">
        <v>43</v>
      </c>
      <c r="S5" s="127" t="s">
        <v>43</v>
      </c>
      <c r="T5" s="409" t="s">
        <v>611</v>
      </c>
      <c r="U5" s="213" t="s">
        <v>43</v>
      </c>
      <c r="V5" s="213" t="s">
        <v>43</v>
      </c>
      <c r="W5" s="213" t="s">
        <v>67</v>
      </c>
      <c r="X5" s="423" t="s">
        <v>425</v>
      </c>
      <c r="Y5" s="424"/>
      <c r="Z5" s="424"/>
      <c r="AA5" s="424"/>
      <c r="AB5" s="425"/>
      <c r="AC5" s="411" t="s">
        <v>68</v>
      </c>
      <c r="AD5" s="128" t="s">
        <v>43</v>
      </c>
      <c r="AE5" s="128" t="s">
        <v>43</v>
      </c>
      <c r="AF5" s="128" t="s">
        <v>43</v>
      </c>
      <c r="AG5" s="128" t="s">
        <v>66</v>
      </c>
      <c r="AH5" s="413" t="s">
        <v>67</v>
      </c>
      <c r="AI5" s="414"/>
      <c r="AJ5" s="415" t="s">
        <v>69</v>
      </c>
      <c r="AK5" s="126" t="s">
        <v>43</v>
      </c>
      <c r="AL5" s="126" t="s">
        <v>43</v>
      </c>
      <c r="AM5" s="126" t="s">
        <v>43</v>
      </c>
      <c r="AN5" s="415" t="s">
        <v>610</v>
      </c>
      <c r="AO5" s="213" t="s">
        <v>43</v>
      </c>
      <c r="AP5" s="213" t="s">
        <v>43</v>
      </c>
      <c r="AQ5" s="213" t="s">
        <v>67</v>
      </c>
      <c r="AR5" s="423" t="s">
        <v>425</v>
      </c>
      <c r="AS5" s="424"/>
      <c r="AT5" s="424"/>
      <c r="AU5" s="424"/>
      <c r="AV5" s="429"/>
      <c r="AW5" s="418"/>
      <c r="AX5" s="402"/>
    </row>
    <row r="6" spans="1:55" ht="18.600000000000001" customHeight="1">
      <c r="A6" s="400"/>
      <c r="B6" s="390"/>
      <c r="C6" s="400"/>
      <c r="D6" s="400"/>
      <c r="E6" s="439"/>
      <c r="F6" s="439"/>
      <c r="G6" s="400"/>
      <c r="H6" s="400"/>
      <c r="I6" s="400"/>
      <c r="J6" s="400"/>
      <c r="K6" s="441"/>
      <c r="L6" s="400"/>
      <c r="M6" s="400"/>
      <c r="N6" s="400"/>
      <c r="O6" s="405"/>
      <c r="P6" s="410"/>
      <c r="Q6" s="129" t="s">
        <v>5</v>
      </c>
      <c r="R6" s="129" t="s">
        <v>6</v>
      </c>
      <c r="S6" s="129" t="s">
        <v>7</v>
      </c>
      <c r="T6" s="410"/>
      <c r="U6" s="129" t="s">
        <v>8</v>
      </c>
      <c r="V6" s="129" t="s">
        <v>9</v>
      </c>
      <c r="W6" s="135" t="s">
        <v>10</v>
      </c>
      <c r="X6" s="135" t="s">
        <v>426</v>
      </c>
      <c r="Y6" s="135" t="s">
        <v>427</v>
      </c>
      <c r="Z6" s="135" t="s">
        <v>428</v>
      </c>
      <c r="AA6" s="135" t="s">
        <v>429</v>
      </c>
      <c r="AB6" s="135" t="s">
        <v>430</v>
      </c>
      <c r="AC6" s="412"/>
      <c r="AD6" s="113" t="s">
        <v>5</v>
      </c>
      <c r="AE6" s="113" t="s">
        <v>6</v>
      </c>
      <c r="AF6" s="113" t="s">
        <v>7</v>
      </c>
      <c r="AG6" s="243" t="s">
        <v>8</v>
      </c>
      <c r="AH6" s="243" t="s">
        <v>9</v>
      </c>
      <c r="AI6" s="135" t="s">
        <v>10</v>
      </c>
      <c r="AJ6" s="416"/>
      <c r="AK6" s="125" t="s">
        <v>5</v>
      </c>
      <c r="AL6" s="125" t="s">
        <v>6</v>
      </c>
      <c r="AM6" s="125" t="s">
        <v>7</v>
      </c>
      <c r="AN6" s="416"/>
      <c r="AO6" s="125" t="s">
        <v>8</v>
      </c>
      <c r="AP6" s="125" t="s">
        <v>9</v>
      </c>
      <c r="AQ6" s="98" t="s">
        <v>10</v>
      </c>
      <c r="AR6" s="98" t="s">
        <v>426</v>
      </c>
      <c r="AS6" s="98" t="s">
        <v>427</v>
      </c>
      <c r="AT6" s="98" t="s">
        <v>428</v>
      </c>
      <c r="AU6" s="98" t="s">
        <v>429</v>
      </c>
      <c r="AV6" s="98" t="s">
        <v>430</v>
      </c>
      <c r="AW6" s="419"/>
      <c r="AX6" s="403"/>
    </row>
    <row r="7" spans="1:55">
      <c r="A7" s="37"/>
      <c r="B7" s="37"/>
      <c r="C7" s="37"/>
      <c r="D7" s="37"/>
      <c r="E7" s="66"/>
      <c r="F7" s="66"/>
      <c r="G7" s="37"/>
      <c r="H7" s="37"/>
      <c r="I7" s="37"/>
      <c r="J7" s="37"/>
      <c r="K7" s="71"/>
      <c r="L7" s="37"/>
      <c r="M7" s="37"/>
      <c r="N7" s="37"/>
      <c r="O7" s="37"/>
      <c r="P7" s="38"/>
      <c r="Q7" s="38"/>
      <c r="R7" s="38"/>
      <c r="S7" s="38"/>
      <c r="T7" s="38"/>
      <c r="U7" s="38"/>
      <c r="V7" s="38"/>
      <c r="W7" s="38"/>
      <c r="X7" s="38"/>
      <c r="Y7" s="38"/>
      <c r="Z7" s="38"/>
      <c r="AA7" s="38"/>
      <c r="AB7" s="38"/>
      <c r="AC7" s="114"/>
      <c r="AD7" s="114"/>
      <c r="AE7" s="114"/>
      <c r="AF7" s="114"/>
      <c r="AG7" s="114"/>
      <c r="AH7" s="114"/>
      <c r="AI7" s="114"/>
      <c r="AJ7" s="99"/>
      <c r="AK7" s="100"/>
      <c r="AL7" s="100"/>
      <c r="AM7" s="100"/>
      <c r="AN7" s="100"/>
      <c r="AO7" s="100"/>
      <c r="AP7" s="100"/>
      <c r="AQ7" s="100"/>
      <c r="AR7" s="100"/>
      <c r="AS7" s="100"/>
      <c r="AT7" s="100"/>
      <c r="AU7" s="100"/>
      <c r="AV7" s="100"/>
      <c r="AW7" s="37"/>
      <c r="AX7" s="39"/>
      <c r="BA7" s="25" t="s">
        <v>52</v>
      </c>
      <c r="BB7" s="8" t="s">
        <v>81</v>
      </c>
    </row>
    <row r="8" spans="1:55" s="14" customFormat="1">
      <c r="A8" s="26"/>
      <c r="B8" s="86" t="s">
        <v>98</v>
      </c>
      <c r="C8" s="44"/>
      <c r="D8" s="44"/>
      <c r="E8" s="67"/>
      <c r="F8" s="67"/>
      <c r="G8" s="11"/>
      <c r="H8" s="11"/>
      <c r="I8" s="11"/>
      <c r="J8" s="11"/>
      <c r="K8" s="73"/>
      <c r="L8" s="44"/>
      <c r="M8" s="44"/>
      <c r="N8" s="44"/>
      <c r="O8" s="11"/>
      <c r="P8" s="117"/>
      <c r="Q8" s="117"/>
      <c r="R8" s="117"/>
      <c r="S8" s="117"/>
      <c r="T8" s="117"/>
      <c r="U8" s="57"/>
      <c r="V8" s="57"/>
      <c r="W8" s="57"/>
      <c r="X8" s="57"/>
      <c r="Y8" s="57"/>
      <c r="Z8" s="57"/>
      <c r="AA8" s="57"/>
      <c r="AB8" s="57"/>
      <c r="AC8" s="138"/>
      <c r="AD8" s="115"/>
      <c r="AE8" s="115"/>
      <c r="AF8" s="115"/>
      <c r="AG8" s="115"/>
      <c r="AH8" s="115"/>
      <c r="AI8" s="115"/>
      <c r="AJ8" s="97"/>
      <c r="AK8" s="57"/>
      <c r="AL8" s="57"/>
      <c r="AM8" s="57"/>
      <c r="AN8" s="57"/>
      <c r="AO8" s="57"/>
      <c r="AP8" s="57"/>
      <c r="AQ8" s="57"/>
      <c r="AR8" s="57"/>
      <c r="AS8" s="57"/>
      <c r="AT8" s="57"/>
      <c r="AU8" s="57"/>
      <c r="AV8" s="57"/>
      <c r="AW8" s="108"/>
      <c r="AX8" s="44"/>
      <c r="BA8" s="25" t="s">
        <v>53</v>
      </c>
      <c r="BB8" s="14" t="s">
        <v>82</v>
      </c>
    </row>
    <row r="9" spans="1:55" s="164" customFormat="1" ht="18.75" outlineLevel="1">
      <c r="A9" s="163">
        <v>1</v>
      </c>
      <c r="B9" s="181" t="s">
        <v>92</v>
      </c>
      <c r="C9" s="172"/>
      <c r="D9" s="156" t="s">
        <v>102</v>
      </c>
      <c r="E9" s="167"/>
      <c r="F9" s="167"/>
      <c r="G9" s="168"/>
      <c r="H9" s="168"/>
      <c r="I9" s="276"/>
      <c r="J9" s="276"/>
      <c r="K9" s="280" t="s">
        <v>544</v>
      </c>
      <c r="L9" s="281"/>
      <c r="M9" s="281"/>
      <c r="N9" s="281"/>
      <c r="O9" s="276"/>
      <c r="P9" s="214"/>
      <c r="Q9" s="214"/>
      <c r="R9" s="214"/>
      <c r="S9" s="214"/>
      <c r="T9" s="214"/>
      <c r="U9" s="296"/>
      <c r="V9" s="296"/>
      <c r="W9" s="296"/>
      <c r="X9" s="293"/>
      <c r="Y9" s="293"/>
      <c r="Z9" s="293"/>
      <c r="AA9" s="293"/>
      <c r="AB9" s="293"/>
      <c r="AC9" s="175"/>
      <c r="AD9" s="177"/>
      <c r="AE9" s="177"/>
      <c r="AF9" s="177"/>
      <c r="AG9" s="305"/>
      <c r="AH9" s="305"/>
      <c r="AI9" s="305"/>
      <c r="AJ9" s="178"/>
      <c r="AK9" s="214"/>
      <c r="AL9" s="214"/>
      <c r="AM9" s="214"/>
      <c r="AN9" s="214"/>
      <c r="AO9" s="293"/>
      <c r="AP9" s="293"/>
      <c r="AQ9" s="293"/>
      <c r="AR9" s="296"/>
      <c r="AS9" s="296"/>
      <c r="AT9" s="296"/>
      <c r="AU9" s="296"/>
      <c r="AV9" s="296"/>
      <c r="AW9" s="174"/>
      <c r="AX9" s="247"/>
      <c r="BA9" s="165" t="s">
        <v>28</v>
      </c>
      <c r="BB9" s="166" t="s">
        <v>86</v>
      </c>
    </row>
    <row r="10" spans="1:55" s="164" customFormat="1" ht="18.75" outlineLevel="1">
      <c r="A10" s="191"/>
      <c r="B10" s="184" t="s">
        <v>109</v>
      </c>
      <c r="C10" s="192"/>
      <c r="D10" s="193"/>
      <c r="E10" s="194"/>
      <c r="F10" s="194"/>
      <c r="G10" s="195"/>
      <c r="H10" s="195">
        <f>0+10.36</f>
        <v>10.36</v>
      </c>
      <c r="I10" s="282"/>
      <c r="J10" s="282"/>
      <c r="K10" s="283"/>
      <c r="L10" s="284"/>
      <c r="M10" s="284"/>
      <c r="N10" s="284"/>
      <c r="O10" s="282"/>
      <c r="P10" s="215"/>
      <c r="Q10" s="215"/>
      <c r="R10" s="215"/>
      <c r="S10" s="215"/>
      <c r="T10" s="215">
        <f>SUM(P10:S10)</f>
        <v>0</v>
      </c>
      <c r="U10" s="297"/>
      <c r="V10" s="297"/>
      <c r="W10" s="297"/>
      <c r="X10" s="246"/>
      <c r="Y10" s="246"/>
      <c r="Z10" s="246"/>
      <c r="AA10" s="246"/>
      <c r="AB10" s="246"/>
      <c r="AC10" s="196"/>
      <c r="AD10" s="197"/>
      <c r="AE10" s="197"/>
      <c r="AF10" s="197"/>
      <c r="AG10" s="306"/>
      <c r="AH10" s="306"/>
      <c r="AI10" s="306"/>
      <c r="AJ10" s="215"/>
      <c r="AK10" s="215"/>
      <c r="AL10" s="215"/>
      <c r="AM10" s="215"/>
      <c r="AN10" s="215">
        <f>SUM(AJ10:AM10)</f>
        <v>0</v>
      </c>
      <c r="AO10" s="246"/>
      <c r="AP10" s="246"/>
      <c r="AQ10" s="246"/>
      <c r="AR10" s="297"/>
      <c r="AS10" s="297"/>
      <c r="AT10" s="297"/>
      <c r="AU10" s="297"/>
      <c r="AV10" s="297"/>
      <c r="AW10" s="174"/>
      <c r="AX10" s="247"/>
      <c r="BA10" s="165"/>
      <c r="BB10" s="166"/>
    </row>
    <row r="11" spans="1:55" s="164" customFormat="1" ht="31.5" outlineLevel="1">
      <c r="A11" s="163"/>
      <c r="B11" s="182" t="s">
        <v>110</v>
      </c>
      <c r="C11" s="172"/>
      <c r="D11" s="156"/>
      <c r="E11" s="167"/>
      <c r="F11" s="167"/>
      <c r="G11" s="168"/>
      <c r="H11" s="168"/>
      <c r="I11" s="276"/>
      <c r="J11" s="276"/>
      <c r="K11" s="280"/>
      <c r="L11" s="281"/>
      <c r="M11" s="281"/>
      <c r="N11" s="281"/>
      <c r="O11" s="276"/>
      <c r="P11" s="214">
        <v>0</v>
      </c>
      <c r="Q11" s="214">
        <v>0</v>
      </c>
      <c r="R11" s="214">
        <v>0</v>
      </c>
      <c r="S11" s="214">
        <v>0</v>
      </c>
      <c r="T11" s="215">
        <f t="shared" ref="T11:T74" si="0">SUM(P11:S11)</f>
        <v>0</v>
      </c>
      <c r="U11" s="298"/>
      <c r="V11" s="298">
        <v>7.4087018999999996</v>
      </c>
      <c r="W11" s="357"/>
      <c r="X11" s="357"/>
      <c r="Y11" s="357"/>
      <c r="Z11" s="357"/>
      <c r="AA11" s="357"/>
      <c r="AB11" s="357"/>
      <c r="AC11" s="175"/>
      <c r="AD11" s="177"/>
      <c r="AE11" s="177"/>
      <c r="AF11" s="177"/>
      <c r="AG11" s="305"/>
      <c r="AH11" s="305"/>
      <c r="AI11" s="305"/>
      <c r="AJ11" s="178"/>
      <c r="AK11" s="214">
        <v>0</v>
      </c>
      <c r="AL11" s="214">
        <v>0</v>
      </c>
      <c r="AM11" s="214">
        <v>0</v>
      </c>
      <c r="AN11" s="215">
        <f t="shared" ref="AN11:AN74" si="1">SUM(AJ11:AM11)</f>
        <v>0</v>
      </c>
      <c r="AO11" s="244"/>
      <c r="AP11" s="311">
        <v>7.4087018999999996</v>
      </c>
      <c r="AQ11" s="244"/>
      <c r="AR11" s="298"/>
      <c r="AS11" s="298"/>
      <c r="AT11" s="298"/>
      <c r="AU11" s="298"/>
      <c r="AV11" s="298"/>
      <c r="AW11" s="220" t="s">
        <v>174</v>
      </c>
      <c r="AX11" s="247"/>
      <c r="AY11" s="333">
        <f>SUM(AJ11:AQ11)</f>
        <v>7.4087018999999996</v>
      </c>
      <c r="AZ11" s="164" t="b">
        <f t="shared" ref="AZ11:AZ74" si="2">IF(OR(AS11&gt;0,AT11&gt;0),IF(L11="Scheme",IF(SUM(AO11:AU11)&gt;0,IF(Q11&lt;AY11,Q11-AY11,0),0),0),FALSE)</f>
        <v>0</v>
      </c>
      <c r="BA11" s="165"/>
      <c r="BB11" s="166"/>
    </row>
    <row r="12" spans="1:55" s="164" customFormat="1" ht="47.25" outlineLevel="1">
      <c r="A12" s="163"/>
      <c r="B12" s="182" t="s">
        <v>111</v>
      </c>
      <c r="C12" s="172"/>
      <c r="D12" s="156"/>
      <c r="E12" s="167"/>
      <c r="F12" s="167"/>
      <c r="G12" s="168"/>
      <c r="H12" s="168"/>
      <c r="I12" s="276"/>
      <c r="J12" s="276"/>
      <c r="K12" s="280"/>
      <c r="L12" s="281"/>
      <c r="M12" s="281"/>
      <c r="N12" s="281"/>
      <c r="O12" s="276"/>
      <c r="P12" s="214">
        <v>0</v>
      </c>
      <c r="Q12" s="214">
        <v>0</v>
      </c>
      <c r="R12" s="214">
        <v>0</v>
      </c>
      <c r="S12" s="214">
        <v>1.3970990080000001</v>
      </c>
      <c r="T12" s="215">
        <f t="shared" si="0"/>
        <v>1.3970990080000001</v>
      </c>
      <c r="U12" s="298">
        <v>0</v>
      </c>
      <c r="V12" s="298"/>
      <c r="W12" s="357"/>
      <c r="X12" s="357"/>
      <c r="Y12" s="357"/>
      <c r="Z12" s="357"/>
      <c r="AA12" s="357"/>
      <c r="AB12" s="357"/>
      <c r="AC12" s="175"/>
      <c r="AD12" s="177"/>
      <c r="AE12" s="177"/>
      <c r="AF12" s="177"/>
      <c r="AG12" s="305"/>
      <c r="AH12" s="305"/>
      <c r="AI12" s="305"/>
      <c r="AJ12" s="178"/>
      <c r="AK12" s="214">
        <v>0</v>
      </c>
      <c r="AL12" s="214">
        <v>0</v>
      </c>
      <c r="AM12" s="214">
        <v>1.3970990080000001</v>
      </c>
      <c r="AN12" s="215">
        <f t="shared" si="1"/>
        <v>1.3970990080000001</v>
      </c>
      <c r="AO12" s="244"/>
      <c r="AP12" s="244"/>
      <c r="AQ12" s="244"/>
      <c r="AR12" s="298"/>
      <c r="AS12" s="298"/>
      <c r="AT12" s="298"/>
      <c r="AU12" s="298"/>
      <c r="AV12" s="298"/>
      <c r="AW12" s="220"/>
      <c r="AX12" s="247"/>
      <c r="AY12" s="333">
        <f t="shared" ref="AY12:AY75" si="3">SUM(AJ12:AQ12)</f>
        <v>2.7941980160000002</v>
      </c>
      <c r="AZ12" s="164" t="b">
        <f t="shared" si="2"/>
        <v>0</v>
      </c>
      <c r="BA12" s="165"/>
      <c r="BB12" s="166"/>
    </row>
    <row r="13" spans="1:55" s="164" customFormat="1" ht="31.5" outlineLevel="1">
      <c r="A13" s="163"/>
      <c r="B13" s="182" t="s">
        <v>320</v>
      </c>
      <c r="C13" s="172"/>
      <c r="D13" s="156"/>
      <c r="E13" s="167"/>
      <c r="F13" s="167"/>
      <c r="G13" s="168"/>
      <c r="H13" s="168"/>
      <c r="I13" s="276"/>
      <c r="J13" s="276"/>
      <c r="K13" s="280"/>
      <c r="L13" s="281"/>
      <c r="M13" s="281"/>
      <c r="N13" s="281"/>
      <c r="O13" s="276"/>
      <c r="P13" s="214">
        <v>0</v>
      </c>
      <c r="Q13" s="214">
        <v>0</v>
      </c>
      <c r="R13" s="214">
        <v>0</v>
      </c>
      <c r="S13" s="214">
        <v>0.51933050800000002</v>
      </c>
      <c r="T13" s="215">
        <f t="shared" si="0"/>
        <v>0.51933050800000002</v>
      </c>
      <c r="U13" s="298">
        <v>0</v>
      </c>
      <c r="V13" s="298"/>
      <c r="W13" s="357"/>
      <c r="X13" s="357"/>
      <c r="Y13" s="357"/>
      <c r="Z13" s="357"/>
      <c r="AA13" s="357"/>
      <c r="AB13" s="357"/>
      <c r="AC13" s="175"/>
      <c r="AD13" s="177"/>
      <c r="AE13" s="177"/>
      <c r="AF13" s="177"/>
      <c r="AG13" s="305"/>
      <c r="AH13" s="305"/>
      <c r="AI13" s="305"/>
      <c r="AJ13" s="178"/>
      <c r="AK13" s="214">
        <v>0</v>
      </c>
      <c r="AL13" s="214">
        <v>0</v>
      </c>
      <c r="AM13" s="214">
        <v>0.51933050800000002</v>
      </c>
      <c r="AN13" s="215">
        <f t="shared" si="1"/>
        <v>0.51933050800000002</v>
      </c>
      <c r="AO13" s="244"/>
      <c r="AP13" s="244"/>
      <c r="AQ13" s="244"/>
      <c r="AR13" s="298"/>
      <c r="AS13" s="298"/>
      <c r="AT13" s="298"/>
      <c r="AU13" s="298"/>
      <c r="AV13" s="298"/>
      <c r="AW13" s="220"/>
      <c r="AX13" s="247"/>
      <c r="AY13" s="333">
        <f t="shared" si="3"/>
        <v>1.038661016</v>
      </c>
      <c r="AZ13" s="164" t="b">
        <f t="shared" si="2"/>
        <v>0</v>
      </c>
      <c r="BA13" s="165"/>
      <c r="BB13" s="166"/>
    </row>
    <row r="14" spans="1:55" s="164" customFormat="1" ht="60" outlineLevel="1">
      <c r="A14" s="163"/>
      <c r="B14" s="182" t="s">
        <v>321</v>
      </c>
      <c r="C14" s="172"/>
      <c r="D14" s="156"/>
      <c r="E14" s="167"/>
      <c r="F14" s="167"/>
      <c r="G14" s="168"/>
      <c r="H14" s="168"/>
      <c r="I14" s="276"/>
      <c r="J14" s="276"/>
      <c r="K14" s="280"/>
      <c r="L14" s="281"/>
      <c r="M14" s="281"/>
      <c r="N14" s="281"/>
      <c r="O14" s="276"/>
      <c r="P14" s="214">
        <v>0</v>
      </c>
      <c r="Q14" s="214">
        <v>0</v>
      </c>
      <c r="R14" s="214">
        <v>0</v>
      </c>
      <c r="S14" s="214">
        <v>0</v>
      </c>
      <c r="T14" s="215">
        <f t="shared" si="0"/>
        <v>0</v>
      </c>
      <c r="U14" s="298"/>
      <c r="V14" s="298"/>
      <c r="W14" s="357"/>
      <c r="X14" s="357"/>
      <c r="Y14" s="357"/>
      <c r="Z14" s="357"/>
      <c r="AA14" s="357"/>
      <c r="AB14" s="357"/>
      <c r="AC14" s="175"/>
      <c r="AD14" s="177"/>
      <c r="AE14" s="177"/>
      <c r="AF14" s="177"/>
      <c r="AG14" s="305"/>
      <c r="AH14" s="305"/>
      <c r="AI14" s="305"/>
      <c r="AJ14" s="178"/>
      <c r="AK14" s="214">
        <v>0</v>
      </c>
      <c r="AL14" s="214">
        <v>0</v>
      </c>
      <c r="AM14" s="214">
        <v>0</v>
      </c>
      <c r="AN14" s="215">
        <f t="shared" si="1"/>
        <v>0</v>
      </c>
      <c r="AO14" s="244"/>
      <c r="AP14" s="244"/>
      <c r="AQ14" s="244"/>
      <c r="AR14" s="298"/>
      <c r="AS14" s="298"/>
      <c r="AT14" s="298"/>
      <c r="AU14" s="298"/>
      <c r="AV14" s="298"/>
      <c r="AW14" s="221" t="s">
        <v>322</v>
      </c>
      <c r="AX14" s="247"/>
      <c r="AY14" s="333">
        <f t="shared" si="3"/>
        <v>0</v>
      </c>
      <c r="AZ14" s="164" t="b">
        <f t="shared" si="2"/>
        <v>0</v>
      </c>
      <c r="BA14" s="165"/>
      <c r="BB14" s="166"/>
    </row>
    <row r="15" spans="1:55" s="164" customFormat="1" ht="18.75" outlineLevel="1">
      <c r="A15" s="191"/>
      <c r="B15" s="184" t="s">
        <v>112</v>
      </c>
      <c r="C15" s="192"/>
      <c r="D15" s="193"/>
      <c r="E15" s="194"/>
      <c r="F15" s="194"/>
      <c r="G15" s="195"/>
      <c r="H15" s="195">
        <f>0+1.33</f>
        <v>1.33</v>
      </c>
      <c r="I15" s="282"/>
      <c r="J15" s="282"/>
      <c r="K15" s="283"/>
      <c r="L15" s="284"/>
      <c r="M15" s="284"/>
      <c r="N15" s="284"/>
      <c r="O15" s="282"/>
      <c r="P15" s="215"/>
      <c r="Q15" s="215"/>
      <c r="R15" s="215"/>
      <c r="S15" s="215"/>
      <c r="T15" s="215">
        <f t="shared" si="0"/>
        <v>0</v>
      </c>
      <c r="U15" s="297"/>
      <c r="V15" s="297"/>
      <c r="W15" s="358"/>
      <c r="X15" s="358"/>
      <c r="Y15" s="358"/>
      <c r="Z15" s="358"/>
      <c r="AA15" s="358"/>
      <c r="AB15" s="358"/>
      <c r="AC15" s="196"/>
      <c r="AD15" s="197"/>
      <c r="AE15" s="197"/>
      <c r="AF15" s="197"/>
      <c r="AG15" s="306"/>
      <c r="AH15" s="306"/>
      <c r="AI15" s="306"/>
      <c r="AJ15" s="215"/>
      <c r="AK15" s="215"/>
      <c r="AL15" s="215"/>
      <c r="AM15" s="215"/>
      <c r="AN15" s="215">
        <f t="shared" si="1"/>
        <v>0</v>
      </c>
      <c r="AO15" s="246"/>
      <c r="AP15" s="246"/>
      <c r="AQ15" s="246"/>
      <c r="AR15" s="297"/>
      <c r="AS15" s="297"/>
      <c r="AT15" s="297"/>
      <c r="AU15" s="297"/>
      <c r="AV15" s="297"/>
      <c r="AW15" s="174"/>
      <c r="AX15" s="247"/>
      <c r="AY15" s="333">
        <f t="shared" si="3"/>
        <v>0</v>
      </c>
      <c r="AZ15" s="164" t="b">
        <f t="shared" si="2"/>
        <v>0</v>
      </c>
      <c r="BA15" s="165"/>
      <c r="BB15" s="166"/>
    </row>
    <row r="16" spans="1:55" s="164" customFormat="1" ht="47.25" outlineLevel="1">
      <c r="A16" s="163"/>
      <c r="B16" s="182" t="s">
        <v>323</v>
      </c>
      <c r="C16" s="172"/>
      <c r="D16" s="156"/>
      <c r="E16" s="167"/>
      <c r="F16" s="167"/>
      <c r="G16" s="168"/>
      <c r="H16" s="168"/>
      <c r="I16" s="276"/>
      <c r="J16" s="276"/>
      <c r="K16" s="280"/>
      <c r="L16" s="281"/>
      <c r="M16" s="281"/>
      <c r="N16" s="281"/>
      <c r="O16" s="276"/>
      <c r="P16" s="214">
        <v>0</v>
      </c>
      <c r="Q16" s="214">
        <v>0</v>
      </c>
      <c r="R16" s="214">
        <v>0.37354448499999998</v>
      </c>
      <c r="S16" s="214">
        <v>0</v>
      </c>
      <c r="T16" s="215">
        <f t="shared" si="0"/>
        <v>0.37354448499999998</v>
      </c>
      <c r="U16" s="298">
        <v>0</v>
      </c>
      <c r="V16" s="298"/>
      <c r="W16" s="357"/>
      <c r="X16" s="357"/>
      <c r="Y16" s="357"/>
      <c r="Z16" s="357"/>
      <c r="AA16" s="357"/>
      <c r="AB16" s="357"/>
      <c r="AC16" s="175"/>
      <c r="AD16" s="177"/>
      <c r="AE16" s="177"/>
      <c r="AF16" s="177"/>
      <c r="AG16" s="305"/>
      <c r="AH16" s="305"/>
      <c r="AI16" s="305"/>
      <c r="AJ16" s="178"/>
      <c r="AK16" s="214">
        <v>0</v>
      </c>
      <c r="AL16" s="214">
        <v>0.37354448499999998</v>
      </c>
      <c r="AM16" s="214">
        <v>0</v>
      </c>
      <c r="AN16" s="215">
        <f t="shared" si="1"/>
        <v>0.37354448499999998</v>
      </c>
      <c r="AO16" s="244"/>
      <c r="AP16" s="244"/>
      <c r="AQ16" s="244"/>
      <c r="AR16" s="298"/>
      <c r="AS16" s="298"/>
      <c r="AT16" s="298"/>
      <c r="AU16" s="298"/>
      <c r="AV16" s="298"/>
      <c r="AW16" s="222"/>
      <c r="AX16" s="247"/>
      <c r="AY16" s="333">
        <f t="shared" si="3"/>
        <v>0.74708896999999996</v>
      </c>
      <c r="AZ16" s="164" t="b">
        <f t="shared" si="2"/>
        <v>0</v>
      </c>
      <c r="BA16" s="165"/>
      <c r="BB16" s="166"/>
    </row>
    <row r="17" spans="1:54" s="164" customFormat="1" ht="31.5" outlineLevel="1">
      <c r="A17" s="163"/>
      <c r="B17" s="182" t="s">
        <v>324</v>
      </c>
      <c r="C17" s="172"/>
      <c r="D17" s="156"/>
      <c r="E17" s="167"/>
      <c r="F17" s="167"/>
      <c r="G17" s="168"/>
      <c r="H17" s="168"/>
      <c r="I17" s="276"/>
      <c r="J17" s="276"/>
      <c r="K17" s="280"/>
      <c r="L17" s="281"/>
      <c r="M17" s="281"/>
      <c r="N17" s="281"/>
      <c r="O17" s="276"/>
      <c r="P17" s="214">
        <v>0</v>
      </c>
      <c r="Q17" s="214">
        <v>0</v>
      </c>
      <c r="R17" s="214">
        <v>3.8232000000000002E-2</v>
      </c>
      <c r="S17" s="214">
        <v>0</v>
      </c>
      <c r="T17" s="215">
        <f t="shared" si="0"/>
        <v>3.8232000000000002E-2</v>
      </c>
      <c r="U17" s="298">
        <v>0</v>
      </c>
      <c r="V17" s="298"/>
      <c r="W17" s="357"/>
      <c r="X17" s="357"/>
      <c r="Y17" s="357"/>
      <c r="Z17" s="357"/>
      <c r="AA17" s="357"/>
      <c r="AB17" s="357"/>
      <c r="AC17" s="175"/>
      <c r="AD17" s="177"/>
      <c r="AE17" s="177"/>
      <c r="AF17" s="177"/>
      <c r="AG17" s="305"/>
      <c r="AH17" s="305"/>
      <c r="AI17" s="305"/>
      <c r="AJ17" s="178"/>
      <c r="AK17" s="214">
        <v>0</v>
      </c>
      <c r="AL17" s="214">
        <v>3.8232000000000002E-2</v>
      </c>
      <c r="AM17" s="214">
        <v>0</v>
      </c>
      <c r="AN17" s="215">
        <f t="shared" si="1"/>
        <v>3.8232000000000002E-2</v>
      </c>
      <c r="AO17" s="244"/>
      <c r="AP17" s="244"/>
      <c r="AQ17" s="244"/>
      <c r="AR17" s="298"/>
      <c r="AS17" s="298"/>
      <c r="AT17" s="298"/>
      <c r="AU17" s="298"/>
      <c r="AV17" s="298"/>
      <c r="AW17" s="222"/>
      <c r="AX17" s="247"/>
      <c r="AY17" s="333">
        <f t="shared" si="3"/>
        <v>7.6464000000000004E-2</v>
      </c>
      <c r="AZ17" s="164" t="b">
        <f t="shared" si="2"/>
        <v>0</v>
      </c>
      <c r="BA17" s="165"/>
      <c r="BB17" s="166"/>
    </row>
    <row r="18" spans="1:54" s="164" customFormat="1" ht="47.25" outlineLevel="1">
      <c r="A18" s="163"/>
      <c r="B18" s="182" t="s">
        <v>325</v>
      </c>
      <c r="C18" s="172"/>
      <c r="D18" s="156"/>
      <c r="E18" s="167"/>
      <c r="F18" s="167"/>
      <c r="G18" s="168"/>
      <c r="H18" s="168"/>
      <c r="I18" s="276"/>
      <c r="J18" s="276"/>
      <c r="K18" s="280"/>
      <c r="L18" s="281"/>
      <c r="M18" s="281"/>
      <c r="N18" s="281"/>
      <c r="O18" s="276"/>
      <c r="P18" s="214">
        <v>0</v>
      </c>
      <c r="Q18" s="214">
        <v>0</v>
      </c>
      <c r="R18" s="214">
        <v>0.1122534</v>
      </c>
      <c r="S18" s="214">
        <v>0</v>
      </c>
      <c r="T18" s="215">
        <f t="shared" si="0"/>
        <v>0.1122534</v>
      </c>
      <c r="U18" s="298">
        <v>0</v>
      </c>
      <c r="V18" s="298"/>
      <c r="W18" s="357"/>
      <c r="X18" s="357"/>
      <c r="Y18" s="357"/>
      <c r="Z18" s="357"/>
      <c r="AA18" s="357"/>
      <c r="AB18" s="357"/>
      <c r="AC18" s="175"/>
      <c r="AD18" s="177"/>
      <c r="AE18" s="177"/>
      <c r="AF18" s="177"/>
      <c r="AG18" s="305"/>
      <c r="AH18" s="305"/>
      <c r="AI18" s="305"/>
      <c r="AJ18" s="178"/>
      <c r="AK18" s="214">
        <v>0</v>
      </c>
      <c r="AL18" s="214">
        <v>0.1122534</v>
      </c>
      <c r="AM18" s="214">
        <v>0</v>
      </c>
      <c r="AN18" s="215">
        <f t="shared" si="1"/>
        <v>0.1122534</v>
      </c>
      <c r="AO18" s="244"/>
      <c r="AP18" s="244"/>
      <c r="AQ18" s="244"/>
      <c r="AR18" s="298"/>
      <c r="AS18" s="298"/>
      <c r="AT18" s="298"/>
      <c r="AU18" s="298"/>
      <c r="AV18" s="298"/>
      <c r="AW18" s="222"/>
      <c r="AX18" s="247"/>
      <c r="AY18" s="333">
        <f t="shared" si="3"/>
        <v>0.22450680000000001</v>
      </c>
      <c r="AZ18" s="164" t="b">
        <f t="shared" si="2"/>
        <v>0</v>
      </c>
      <c r="BA18" s="165"/>
      <c r="BB18" s="166"/>
    </row>
    <row r="19" spans="1:54" s="164" customFormat="1" ht="31.5" outlineLevel="1">
      <c r="A19" s="163"/>
      <c r="B19" s="182" t="s">
        <v>113</v>
      </c>
      <c r="C19" s="172"/>
      <c r="D19" s="156"/>
      <c r="E19" s="167"/>
      <c r="F19" s="167"/>
      <c r="G19" s="168"/>
      <c r="H19" s="168"/>
      <c r="I19" s="276"/>
      <c r="J19" s="276"/>
      <c r="K19" s="280"/>
      <c r="L19" s="281"/>
      <c r="M19" s="281"/>
      <c r="N19" s="281"/>
      <c r="O19" s="276"/>
      <c r="P19" s="214">
        <v>0</v>
      </c>
      <c r="Q19" s="214">
        <v>0</v>
      </c>
      <c r="R19" s="214">
        <v>0</v>
      </c>
      <c r="S19" s="214">
        <v>0.43644529999999998</v>
      </c>
      <c r="T19" s="215">
        <f t="shared" si="0"/>
        <v>0.43644529999999998</v>
      </c>
      <c r="U19" s="298">
        <v>0</v>
      </c>
      <c r="V19" s="298"/>
      <c r="W19" s="357"/>
      <c r="X19" s="357"/>
      <c r="Y19" s="357"/>
      <c r="Z19" s="357"/>
      <c r="AA19" s="357"/>
      <c r="AB19" s="357"/>
      <c r="AC19" s="175"/>
      <c r="AD19" s="177"/>
      <c r="AE19" s="177"/>
      <c r="AF19" s="177"/>
      <c r="AG19" s="305"/>
      <c r="AH19" s="305"/>
      <c r="AI19" s="305"/>
      <c r="AJ19" s="178"/>
      <c r="AK19" s="214">
        <v>0</v>
      </c>
      <c r="AL19" s="214">
        <v>0</v>
      </c>
      <c r="AM19" s="214">
        <v>0.43644529999999998</v>
      </c>
      <c r="AN19" s="215">
        <f t="shared" si="1"/>
        <v>0.43644529999999998</v>
      </c>
      <c r="AO19" s="244"/>
      <c r="AP19" s="244"/>
      <c r="AQ19" s="244"/>
      <c r="AR19" s="298"/>
      <c r="AS19" s="298"/>
      <c r="AT19" s="298"/>
      <c r="AU19" s="298"/>
      <c r="AV19" s="298"/>
      <c r="AW19" s="222"/>
      <c r="AX19" s="247"/>
      <c r="AY19" s="333">
        <f t="shared" si="3"/>
        <v>0.87289059999999996</v>
      </c>
      <c r="AZ19" s="164" t="b">
        <f t="shared" si="2"/>
        <v>0</v>
      </c>
      <c r="BA19" s="165"/>
      <c r="BB19" s="166"/>
    </row>
    <row r="20" spans="1:54" s="164" customFormat="1" ht="202.5" customHeight="1" outlineLevel="1">
      <c r="A20" s="163"/>
      <c r="B20" s="182" t="s">
        <v>326</v>
      </c>
      <c r="C20" s="172"/>
      <c r="D20" s="156"/>
      <c r="E20" s="167"/>
      <c r="F20" s="167"/>
      <c r="G20" s="168"/>
      <c r="H20" s="168"/>
      <c r="I20" s="276"/>
      <c r="J20" s="276"/>
      <c r="K20" s="280"/>
      <c r="L20" s="281"/>
      <c r="M20" s="281"/>
      <c r="N20" s="281"/>
      <c r="O20" s="276"/>
      <c r="P20" s="214">
        <v>0</v>
      </c>
      <c r="Q20" s="214">
        <v>0</v>
      </c>
      <c r="R20" s="214">
        <v>0</v>
      </c>
      <c r="S20" s="214">
        <v>6.150514E-2</v>
      </c>
      <c r="T20" s="215">
        <f t="shared" si="0"/>
        <v>6.150514E-2</v>
      </c>
      <c r="U20" s="298">
        <v>0.14579486</v>
      </c>
      <c r="V20" s="298"/>
      <c r="W20" s="357"/>
      <c r="X20" s="357"/>
      <c r="Y20" s="357"/>
      <c r="Z20" s="357"/>
      <c r="AA20" s="357"/>
      <c r="AB20" s="357"/>
      <c r="AC20" s="175"/>
      <c r="AD20" s="177"/>
      <c r="AE20" s="177"/>
      <c r="AF20" s="177"/>
      <c r="AG20" s="305"/>
      <c r="AH20" s="305"/>
      <c r="AI20" s="305"/>
      <c r="AJ20" s="178"/>
      <c r="AK20" s="214">
        <v>0</v>
      </c>
      <c r="AL20" s="214">
        <v>0</v>
      </c>
      <c r="AM20" s="214">
        <v>6.150514E-2</v>
      </c>
      <c r="AN20" s="215">
        <f t="shared" si="1"/>
        <v>6.150514E-2</v>
      </c>
      <c r="AO20" s="244">
        <v>0.122524069</v>
      </c>
      <c r="AP20" s="311">
        <v>2.3163799999999998E-2</v>
      </c>
      <c r="AQ20" s="244"/>
      <c r="AR20" s="298"/>
      <c r="AS20" s="298"/>
      <c r="AT20" s="298"/>
      <c r="AU20" s="298"/>
      <c r="AV20" s="298"/>
      <c r="AW20" s="221" t="s">
        <v>327</v>
      </c>
      <c r="AX20" s="247"/>
      <c r="AY20" s="333">
        <f t="shared" si="3"/>
        <v>0.268698149</v>
      </c>
      <c r="AZ20" s="164" t="b">
        <f t="shared" si="2"/>
        <v>0</v>
      </c>
      <c r="BA20" s="165"/>
      <c r="BB20" s="166"/>
    </row>
    <row r="21" spans="1:54" s="164" customFormat="1" ht="18.75" outlineLevel="1">
      <c r="A21" s="183"/>
      <c r="B21" s="184" t="s">
        <v>114</v>
      </c>
      <c r="C21" s="185"/>
      <c r="D21" s="186"/>
      <c r="E21" s="187"/>
      <c r="F21" s="187"/>
      <c r="G21" s="188"/>
      <c r="H21" s="195">
        <f>0.15+0.75</f>
        <v>0.9</v>
      </c>
      <c r="I21" s="290"/>
      <c r="J21" s="290"/>
      <c r="K21" s="291"/>
      <c r="L21" s="292"/>
      <c r="M21" s="292"/>
      <c r="N21" s="292"/>
      <c r="O21" s="290"/>
      <c r="P21" s="215"/>
      <c r="Q21" s="215"/>
      <c r="R21" s="215"/>
      <c r="S21" s="215"/>
      <c r="T21" s="215">
        <f t="shared" si="0"/>
        <v>0</v>
      </c>
      <c r="U21" s="297"/>
      <c r="V21" s="297"/>
      <c r="W21" s="358"/>
      <c r="X21" s="358"/>
      <c r="Y21" s="358"/>
      <c r="Z21" s="358"/>
      <c r="AA21" s="358"/>
      <c r="AB21" s="358"/>
      <c r="AC21" s="189"/>
      <c r="AD21" s="190"/>
      <c r="AE21" s="190"/>
      <c r="AF21" s="190"/>
      <c r="AG21" s="307"/>
      <c r="AH21" s="307"/>
      <c r="AI21" s="307"/>
      <c r="AJ21" s="215"/>
      <c r="AK21" s="215"/>
      <c r="AL21" s="215"/>
      <c r="AM21" s="215"/>
      <c r="AN21" s="215">
        <f t="shared" si="1"/>
        <v>0</v>
      </c>
      <c r="AO21" s="246"/>
      <c r="AP21" s="246"/>
      <c r="AQ21" s="246"/>
      <c r="AR21" s="297"/>
      <c r="AS21" s="297"/>
      <c r="AT21" s="297"/>
      <c r="AU21" s="297"/>
      <c r="AV21" s="297"/>
      <c r="AW21" s="174"/>
      <c r="AX21" s="247"/>
      <c r="AY21" s="333">
        <f t="shared" si="3"/>
        <v>0</v>
      </c>
      <c r="AZ21" s="164" t="b">
        <f t="shared" si="2"/>
        <v>0</v>
      </c>
      <c r="BA21" s="165"/>
      <c r="BB21" s="166"/>
    </row>
    <row r="22" spans="1:54" s="164" customFormat="1" ht="63" outlineLevel="1">
      <c r="A22" s="163"/>
      <c r="B22" s="182" t="s">
        <v>115</v>
      </c>
      <c r="C22" s="172"/>
      <c r="D22" s="156"/>
      <c r="E22" s="167"/>
      <c r="F22" s="167"/>
      <c r="G22" s="168"/>
      <c r="H22" s="168"/>
      <c r="I22" s="276"/>
      <c r="J22" s="276"/>
      <c r="K22" s="280"/>
      <c r="L22" s="281"/>
      <c r="M22" s="281"/>
      <c r="N22" s="281"/>
      <c r="O22" s="276" t="s">
        <v>614</v>
      </c>
      <c r="P22" s="216">
        <v>0</v>
      </c>
      <c r="Q22" s="216">
        <v>0</v>
      </c>
      <c r="R22" s="216">
        <v>0</v>
      </c>
      <c r="S22" s="216">
        <v>0</v>
      </c>
      <c r="T22" s="215">
        <f t="shared" si="0"/>
        <v>0</v>
      </c>
      <c r="U22" s="299"/>
      <c r="V22" s="299">
        <v>0.26409149999999998</v>
      </c>
      <c r="W22" s="357"/>
      <c r="X22" s="357"/>
      <c r="Y22" s="357"/>
      <c r="Z22" s="357"/>
      <c r="AA22" s="357"/>
      <c r="AB22" s="357"/>
      <c r="AC22" s="175"/>
      <c r="AD22" s="177"/>
      <c r="AE22" s="177"/>
      <c r="AF22" s="177"/>
      <c r="AG22" s="305"/>
      <c r="AH22" s="305"/>
      <c r="AI22" s="305"/>
      <c r="AJ22" s="178"/>
      <c r="AK22" s="214">
        <v>0</v>
      </c>
      <c r="AL22" s="214">
        <v>0</v>
      </c>
      <c r="AM22" s="214">
        <v>0</v>
      </c>
      <c r="AN22" s="215">
        <f t="shared" si="1"/>
        <v>0</v>
      </c>
      <c r="AO22" s="244"/>
      <c r="AP22" s="311">
        <v>0.26409149999999998</v>
      </c>
      <c r="AQ22" s="244"/>
      <c r="AR22" s="298"/>
      <c r="AS22" s="298"/>
      <c r="AT22" s="298"/>
      <c r="AU22" s="298"/>
      <c r="AV22" s="298"/>
      <c r="AW22" s="222" t="s">
        <v>175</v>
      </c>
      <c r="AX22" s="247"/>
      <c r="AY22" s="333">
        <f t="shared" si="3"/>
        <v>0.26409149999999998</v>
      </c>
      <c r="AZ22" s="164" t="b">
        <f t="shared" si="2"/>
        <v>0</v>
      </c>
      <c r="BA22" s="165"/>
      <c r="BB22" s="166"/>
    </row>
    <row r="23" spans="1:54" s="164" customFormat="1" ht="31.5" outlineLevel="1">
      <c r="A23" s="163"/>
      <c r="B23" s="182" t="s">
        <v>328</v>
      </c>
      <c r="C23" s="172"/>
      <c r="D23" s="156"/>
      <c r="E23" s="167"/>
      <c r="F23" s="167"/>
      <c r="G23" s="168"/>
      <c r="H23" s="168"/>
      <c r="I23" s="276"/>
      <c r="J23" s="276"/>
      <c r="K23" s="280"/>
      <c r="L23" s="281"/>
      <c r="M23" s="281"/>
      <c r="N23" s="281"/>
      <c r="O23" s="276" t="s">
        <v>614</v>
      </c>
      <c r="P23" s="216">
        <v>0</v>
      </c>
      <c r="Q23" s="216">
        <v>0</v>
      </c>
      <c r="R23" s="216">
        <v>0.20013262600000001</v>
      </c>
      <c r="S23" s="216">
        <v>-6.4513000000000005E-4</v>
      </c>
      <c r="T23" s="215">
        <f t="shared" si="0"/>
        <v>0.19948749600000001</v>
      </c>
      <c r="U23" s="299">
        <v>0</v>
      </c>
      <c r="V23" s="299"/>
      <c r="W23" s="357"/>
      <c r="X23" s="357"/>
      <c r="Y23" s="357"/>
      <c r="Z23" s="357"/>
      <c r="AA23" s="357"/>
      <c r="AB23" s="357"/>
      <c r="AC23" s="175"/>
      <c r="AD23" s="177"/>
      <c r="AE23" s="177"/>
      <c r="AF23" s="177"/>
      <c r="AG23" s="305"/>
      <c r="AH23" s="305"/>
      <c r="AI23" s="305"/>
      <c r="AJ23" s="178"/>
      <c r="AK23" s="214">
        <v>0</v>
      </c>
      <c r="AL23" s="214">
        <v>0.20013262600000001</v>
      </c>
      <c r="AM23" s="214">
        <v>-6.4513000000000005E-4</v>
      </c>
      <c r="AN23" s="215">
        <f t="shared" si="1"/>
        <v>0.19948749600000001</v>
      </c>
      <c r="AO23" s="244"/>
      <c r="AP23" s="244"/>
      <c r="AQ23" s="244"/>
      <c r="AR23" s="298"/>
      <c r="AS23" s="298"/>
      <c r="AT23" s="298"/>
      <c r="AU23" s="298"/>
      <c r="AV23" s="298"/>
      <c r="AW23" s="223" t="s">
        <v>161</v>
      </c>
      <c r="AX23" s="247"/>
      <c r="AY23" s="333">
        <f t="shared" si="3"/>
        <v>0.39897499200000003</v>
      </c>
      <c r="AZ23" s="164" t="b">
        <f t="shared" si="2"/>
        <v>0</v>
      </c>
      <c r="BA23" s="165"/>
      <c r="BB23" s="166"/>
    </row>
    <row r="24" spans="1:54" s="164" customFormat="1" ht="31.5" outlineLevel="1">
      <c r="A24" s="163"/>
      <c r="B24" s="182" t="s">
        <v>116</v>
      </c>
      <c r="C24" s="172"/>
      <c r="D24" s="156"/>
      <c r="E24" s="167"/>
      <c r="F24" s="167"/>
      <c r="G24" s="168"/>
      <c r="H24" s="168"/>
      <c r="I24" s="276"/>
      <c r="J24" s="276"/>
      <c r="K24" s="280"/>
      <c r="L24" s="281"/>
      <c r="M24" s="281"/>
      <c r="N24" s="281"/>
      <c r="O24" s="276" t="s">
        <v>614</v>
      </c>
      <c r="P24" s="214">
        <v>0</v>
      </c>
      <c r="Q24" s="214">
        <v>0.34775178299999998</v>
      </c>
      <c r="R24" s="214">
        <v>0</v>
      </c>
      <c r="S24" s="214">
        <v>0</v>
      </c>
      <c r="T24" s="215">
        <f t="shared" si="0"/>
        <v>0.34775178299999998</v>
      </c>
      <c r="U24" s="298">
        <v>0</v>
      </c>
      <c r="V24" s="298"/>
      <c r="W24" s="357"/>
      <c r="X24" s="357"/>
      <c r="Y24" s="357"/>
      <c r="Z24" s="357"/>
      <c r="AA24" s="357"/>
      <c r="AB24" s="357"/>
      <c r="AC24" s="175"/>
      <c r="AD24" s="177"/>
      <c r="AE24" s="177"/>
      <c r="AF24" s="177"/>
      <c r="AG24" s="305"/>
      <c r="AH24" s="305"/>
      <c r="AI24" s="305"/>
      <c r="AJ24" s="178"/>
      <c r="AK24" s="214">
        <v>0.34775178299999998</v>
      </c>
      <c r="AL24" s="214">
        <v>0</v>
      </c>
      <c r="AM24" s="214">
        <v>0</v>
      </c>
      <c r="AN24" s="215">
        <f t="shared" si="1"/>
        <v>0.34775178299999998</v>
      </c>
      <c r="AO24" s="244"/>
      <c r="AP24" s="244"/>
      <c r="AQ24" s="244"/>
      <c r="AR24" s="298"/>
      <c r="AS24" s="298"/>
      <c r="AT24" s="298"/>
      <c r="AU24" s="298"/>
      <c r="AV24" s="298"/>
      <c r="AW24" s="222"/>
      <c r="AX24" s="247"/>
      <c r="AY24" s="333">
        <f t="shared" si="3"/>
        <v>0.69550356599999996</v>
      </c>
      <c r="AZ24" s="164" t="b">
        <f t="shared" si="2"/>
        <v>0</v>
      </c>
      <c r="BA24" s="165"/>
      <c r="BB24" s="166"/>
    </row>
    <row r="25" spans="1:54" s="164" customFormat="1" ht="18.75" outlineLevel="1">
      <c r="A25" s="191"/>
      <c r="B25" s="184" t="s">
        <v>117</v>
      </c>
      <c r="C25" s="192"/>
      <c r="D25" s="193"/>
      <c r="E25" s="194"/>
      <c r="F25" s="194"/>
      <c r="G25" s="195"/>
      <c r="H25" s="195">
        <f>2.2+27.03</f>
        <v>29.23</v>
      </c>
      <c r="I25" s="282"/>
      <c r="J25" s="282"/>
      <c r="K25" s="283"/>
      <c r="L25" s="284"/>
      <c r="M25" s="284"/>
      <c r="N25" s="284"/>
      <c r="O25" s="282"/>
      <c r="P25" s="215"/>
      <c r="Q25" s="215"/>
      <c r="R25" s="215"/>
      <c r="S25" s="215"/>
      <c r="T25" s="215">
        <f t="shared" si="0"/>
        <v>0</v>
      </c>
      <c r="U25" s="297"/>
      <c r="V25" s="297"/>
      <c r="W25" s="358"/>
      <c r="X25" s="358"/>
      <c r="Y25" s="358"/>
      <c r="Z25" s="358"/>
      <c r="AA25" s="358"/>
      <c r="AB25" s="358"/>
      <c r="AC25" s="196"/>
      <c r="AD25" s="197"/>
      <c r="AE25" s="197"/>
      <c r="AF25" s="197"/>
      <c r="AG25" s="306"/>
      <c r="AH25" s="306"/>
      <c r="AI25" s="306"/>
      <c r="AJ25" s="215"/>
      <c r="AK25" s="215"/>
      <c r="AL25" s="215"/>
      <c r="AM25" s="215"/>
      <c r="AN25" s="215">
        <f t="shared" si="1"/>
        <v>0</v>
      </c>
      <c r="AO25" s="246"/>
      <c r="AP25" s="246"/>
      <c r="AQ25" s="246"/>
      <c r="AR25" s="297"/>
      <c r="AS25" s="297"/>
      <c r="AT25" s="297"/>
      <c r="AU25" s="297"/>
      <c r="AV25" s="297"/>
      <c r="AW25" s="174"/>
      <c r="AX25" s="247"/>
      <c r="AY25" s="333">
        <f t="shared" si="3"/>
        <v>0</v>
      </c>
      <c r="AZ25" s="164" t="b">
        <f t="shared" si="2"/>
        <v>0</v>
      </c>
      <c r="BA25" s="165"/>
      <c r="BB25" s="166"/>
    </row>
    <row r="26" spans="1:54" s="164" customFormat="1" ht="31.5" outlineLevel="1">
      <c r="A26" s="163"/>
      <c r="B26" s="182" t="s">
        <v>118</v>
      </c>
      <c r="C26" s="172"/>
      <c r="D26" s="156"/>
      <c r="E26" s="167"/>
      <c r="F26" s="167"/>
      <c r="G26" s="168"/>
      <c r="H26" s="168"/>
      <c r="I26" s="276"/>
      <c r="J26" s="276"/>
      <c r="K26" s="280"/>
      <c r="L26" s="281"/>
      <c r="M26" s="281"/>
      <c r="N26" s="281"/>
      <c r="O26" s="276" t="s">
        <v>615</v>
      </c>
      <c r="P26" s="214">
        <v>0</v>
      </c>
      <c r="Q26" s="214">
        <v>0</v>
      </c>
      <c r="R26" s="214">
        <v>0</v>
      </c>
      <c r="S26" s="214">
        <v>0.49497589800000003</v>
      </c>
      <c r="T26" s="215">
        <f t="shared" si="0"/>
        <v>0.49497589800000003</v>
      </c>
      <c r="U26" s="298">
        <v>0</v>
      </c>
      <c r="V26" s="298"/>
      <c r="W26" s="357"/>
      <c r="X26" s="357"/>
      <c r="Y26" s="357"/>
      <c r="Z26" s="357"/>
      <c r="AA26" s="357"/>
      <c r="AB26" s="357"/>
      <c r="AC26" s="175"/>
      <c r="AD26" s="177"/>
      <c r="AE26" s="177"/>
      <c r="AF26" s="177"/>
      <c r="AG26" s="305"/>
      <c r="AH26" s="305"/>
      <c r="AI26" s="305"/>
      <c r="AJ26" s="178"/>
      <c r="AK26" s="214">
        <v>0</v>
      </c>
      <c r="AL26" s="214">
        <v>0</v>
      </c>
      <c r="AM26" s="214">
        <v>0.49497589800000003</v>
      </c>
      <c r="AN26" s="215">
        <f t="shared" si="1"/>
        <v>0.49497589800000003</v>
      </c>
      <c r="AO26" s="244"/>
      <c r="AP26" s="244"/>
      <c r="AQ26" s="244"/>
      <c r="AR26" s="298"/>
      <c r="AS26" s="298"/>
      <c r="AT26" s="298"/>
      <c r="AU26" s="298"/>
      <c r="AV26" s="298"/>
      <c r="AW26" s="220"/>
      <c r="AX26" s="247"/>
      <c r="AY26" s="333">
        <f t="shared" si="3"/>
        <v>0.98995179600000005</v>
      </c>
      <c r="AZ26" s="164" t="b">
        <f t="shared" si="2"/>
        <v>0</v>
      </c>
      <c r="BA26" s="165"/>
      <c r="BB26" s="166"/>
    </row>
    <row r="27" spans="1:54" s="164" customFormat="1" ht="47.25" outlineLevel="1">
      <c r="A27" s="163"/>
      <c r="B27" s="182" t="s">
        <v>119</v>
      </c>
      <c r="C27" s="172"/>
      <c r="D27" s="156"/>
      <c r="E27" s="167"/>
      <c r="F27" s="167"/>
      <c r="G27" s="168"/>
      <c r="H27" s="168"/>
      <c r="I27" s="276"/>
      <c r="J27" s="276"/>
      <c r="K27" s="280"/>
      <c r="L27" s="281"/>
      <c r="M27" s="281"/>
      <c r="N27" s="281"/>
      <c r="O27" s="276"/>
      <c r="P27" s="214">
        <v>0</v>
      </c>
      <c r="Q27" s="214">
        <v>0</v>
      </c>
      <c r="R27" s="214">
        <v>0.27536362000000003</v>
      </c>
      <c r="S27" s="214">
        <v>0</v>
      </c>
      <c r="T27" s="215">
        <f t="shared" si="0"/>
        <v>0.27536362000000003</v>
      </c>
      <c r="U27" s="298">
        <v>0</v>
      </c>
      <c r="V27" s="298"/>
      <c r="W27" s="357"/>
      <c r="X27" s="357"/>
      <c r="Y27" s="357"/>
      <c r="Z27" s="357"/>
      <c r="AA27" s="357"/>
      <c r="AB27" s="357"/>
      <c r="AC27" s="175"/>
      <c r="AD27" s="177"/>
      <c r="AE27" s="177"/>
      <c r="AF27" s="177"/>
      <c r="AG27" s="305"/>
      <c r="AH27" s="305"/>
      <c r="AI27" s="305"/>
      <c r="AJ27" s="178"/>
      <c r="AK27" s="214">
        <v>0</v>
      </c>
      <c r="AL27" s="214">
        <v>0.27536362000000003</v>
      </c>
      <c r="AM27" s="214">
        <v>0</v>
      </c>
      <c r="AN27" s="215">
        <f t="shared" si="1"/>
        <v>0.27536362000000003</v>
      </c>
      <c r="AO27" s="244"/>
      <c r="AP27" s="244"/>
      <c r="AQ27" s="244"/>
      <c r="AR27" s="298"/>
      <c r="AS27" s="298"/>
      <c r="AT27" s="298"/>
      <c r="AU27" s="298"/>
      <c r="AV27" s="298"/>
      <c r="AW27" s="220"/>
      <c r="AX27" s="247"/>
      <c r="AY27" s="333">
        <f t="shared" si="3"/>
        <v>0.55072724000000006</v>
      </c>
      <c r="AZ27" s="164" t="b">
        <f t="shared" si="2"/>
        <v>0</v>
      </c>
      <c r="BA27" s="165"/>
      <c r="BB27" s="166"/>
    </row>
    <row r="28" spans="1:54" s="164" customFormat="1" ht="31.5" outlineLevel="1">
      <c r="A28" s="163"/>
      <c r="B28" s="182" t="s">
        <v>329</v>
      </c>
      <c r="C28" s="172"/>
      <c r="D28" s="156"/>
      <c r="E28" s="167"/>
      <c r="F28" s="167"/>
      <c r="G28" s="168"/>
      <c r="H28" s="168"/>
      <c r="I28" s="276"/>
      <c r="J28" s="276"/>
      <c r="K28" s="280"/>
      <c r="L28" s="281"/>
      <c r="M28" s="281"/>
      <c r="N28" s="281"/>
      <c r="O28" s="276"/>
      <c r="P28" s="214">
        <v>0</v>
      </c>
      <c r="Q28" s="214">
        <v>0</v>
      </c>
      <c r="R28" s="214">
        <v>1.0365842160000001</v>
      </c>
      <c r="S28" s="214">
        <v>0</v>
      </c>
      <c r="T28" s="215">
        <f t="shared" si="0"/>
        <v>1.0365842160000001</v>
      </c>
      <c r="U28" s="298">
        <v>0</v>
      </c>
      <c r="V28" s="298"/>
      <c r="W28" s="357"/>
      <c r="X28" s="357"/>
      <c r="Y28" s="357"/>
      <c r="Z28" s="357"/>
      <c r="AA28" s="357"/>
      <c r="AB28" s="357"/>
      <c r="AC28" s="175"/>
      <c r="AD28" s="177"/>
      <c r="AE28" s="177"/>
      <c r="AF28" s="177"/>
      <c r="AG28" s="305"/>
      <c r="AH28" s="305"/>
      <c r="AI28" s="305"/>
      <c r="AJ28" s="178"/>
      <c r="AK28" s="214">
        <v>0</v>
      </c>
      <c r="AL28" s="214">
        <v>1.0365842160000001</v>
      </c>
      <c r="AM28" s="214">
        <v>0</v>
      </c>
      <c r="AN28" s="215">
        <f t="shared" si="1"/>
        <v>1.0365842160000001</v>
      </c>
      <c r="AO28" s="244"/>
      <c r="AP28" s="244"/>
      <c r="AQ28" s="244"/>
      <c r="AR28" s="298"/>
      <c r="AS28" s="298"/>
      <c r="AT28" s="298"/>
      <c r="AU28" s="298"/>
      <c r="AV28" s="298"/>
      <c r="AW28" s="220"/>
      <c r="AX28" s="247"/>
      <c r="AY28" s="333">
        <f t="shared" si="3"/>
        <v>2.0731684320000001</v>
      </c>
      <c r="AZ28" s="164" t="b">
        <f t="shared" si="2"/>
        <v>0</v>
      </c>
      <c r="BA28" s="165"/>
      <c r="BB28" s="166"/>
    </row>
    <row r="29" spans="1:54" s="164" customFormat="1" ht="31.5" outlineLevel="1">
      <c r="A29" s="163"/>
      <c r="B29" s="182" t="s">
        <v>330</v>
      </c>
      <c r="C29" s="172"/>
      <c r="D29" s="156"/>
      <c r="E29" s="167"/>
      <c r="F29" s="167"/>
      <c r="G29" s="168"/>
      <c r="H29" s="168"/>
      <c r="I29" s="276"/>
      <c r="J29" s="276"/>
      <c r="K29" s="280"/>
      <c r="L29" s="281"/>
      <c r="M29" s="281"/>
      <c r="N29" s="281"/>
      <c r="O29" s="276"/>
      <c r="P29" s="214">
        <v>0</v>
      </c>
      <c r="Q29" s="214">
        <v>0</v>
      </c>
      <c r="R29" s="214">
        <v>0.1599903</v>
      </c>
      <c r="S29" s="214">
        <v>0</v>
      </c>
      <c r="T29" s="215">
        <f t="shared" si="0"/>
        <v>0.1599903</v>
      </c>
      <c r="U29" s="298">
        <v>0</v>
      </c>
      <c r="V29" s="298"/>
      <c r="W29" s="357"/>
      <c r="X29" s="357"/>
      <c r="Y29" s="357"/>
      <c r="Z29" s="357"/>
      <c r="AA29" s="357"/>
      <c r="AB29" s="357"/>
      <c r="AC29" s="175"/>
      <c r="AD29" s="177"/>
      <c r="AE29" s="177"/>
      <c r="AF29" s="177"/>
      <c r="AG29" s="305"/>
      <c r="AH29" s="305"/>
      <c r="AI29" s="305"/>
      <c r="AJ29" s="178"/>
      <c r="AK29" s="214">
        <v>0</v>
      </c>
      <c r="AL29" s="214">
        <v>0.1599903</v>
      </c>
      <c r="AM29" s="214">
        <v>0</v>
      </c>
      <c r="AN29" s="215">
        <f t="shared" si="1"/>
        <v>0.1599903</v>
      </c>
      <c r="AO29" s="244"/>
      <c r="AP29" s="244"/>
      <c r="AQ29" s="244"/>
      <c r="AR29" s="298"/>
      <c r="AS29" s="298"/>
      <c r="AT29" s="298"/>
      <c r="AU29" s="298"/>
      <c r="AV29" s="298"/>
      <c r="AW29" s="220"/>
      <c r="AX29" s="247"/>
      <c r="AY29" s="333">
        <f t="shared" si="3"/>
        <v>0.3199806</v>
      </c>
      <c r="AZ29" s="164" t="b">
        <f t="shared" si="2"/>
        <v>0</v>
      </c>
      <c r="BA29" s="165"/>
      <c r="BB29" s="166"/>
    </row>
    <row r="30" spans="1:54" s="164" customFormat="1" ht="105" outlineLevel="1">
      <c r="A30" s="163"/>
      <c r="B30" s="182" t="s">
        <v>330</v>
      </c>
      <c r="C30" s="172"/>
      <c r="D30" s="156"/>
      <c r="E30" s="167"/>
      <c r="F30" s="167"/>
      <c r="G30" s="168"/>
      <c r="H30" s="168"/>
      <c r="I30" s="276"/>
      <c r="J30" s="276"/>
      <c r="K30" s="280"/>
      <c r="L30" s="281"/>
      <c r="M30" s="281"/>
      <c r="N30" s="281"/>
      <c r="O30" s="276" t="s">
        <v>616</v>
      </c>
      <c r="P30" s="214">
        <v>0</v>
      </c>
      <c r="Q30" s="214">
        <v>0</v>
      </c>
      <c r="R30" s="214">
        <v>0</v>
      </c>
      <c r="S30" s="214">
        <v>0</v>
      </c>
      <c r="T30" s="215">
        <f t="shared" si="0"/>
        <v>0</v>
      </c>
      <c r="U30" s="298">
        <v>1.81248E-2</v>
      </c>
      <c r="V30" s="298"/>
      <c r="W30" s="357">
        <v>1.448E-2</v>
      </c>
      <c r="X30" s="357"/>
      <c r="Y30" s="357"/>
      <c r="Z30" s="357"/>
      <c r="AA30" s="357"/>
      <c r="AB30" s="357"/>
      <c r="AC30" s="175"/>
      <c r="AD30" s="177"/>
      <c r="AE30" s="177"/>
      <c r="AF30" s="177"/>
      <c r="AG30" s="305"/>
      <c r="AH30" s="305"/>
      <c r="AI30" s="305"/>
      <c r="AJ30" s="178"/>
      <c r="AK30" s="214">
        <v>0</v>
      </c>
      <c r="AL30" s="214">
        <v>0</v>
      </c>
      <c r="AM30" s="214">
        <v>0</v>
      </c>
      <c r="AN30" s="215">
        <f t="shared" si="1"/>
        <v>0</v>
      </c>
      <c r="AO30" s="244">
        <v>1.81248E-2</v>
      </c>
      <c r="AP30" s="244"/>
      <c r="AQ30" s="244">
        <v>1.448E-2</v>
      </c>
      <c r="AR30" s="298"/>
      <c r="AS30" s="298"/>
      <c r="AT30" s="298"/>
      <c r="AU30" s="298"/>
      <c r="AV30" s="298"/>
      <c r="AW30" s="220" t="s">
        <v>176</v>
      </c>
      <c r="AX30" s="247"/>
      <c r="AY30" s="333">
        <f t="shared" si="3"/>
        <v>3.2604800000000003E-2</v>
      </c>
      <c r="AZ30" s="164" t="b">
        <f t="shared" si="2"/>
        <v>0</v>
      </c>
      <c r="BA30" s="165"/>
      <c r="BB30" s="166"/>
    </row>
    <row r="31" spans="1:54" s="164" customFormat="1" ht="31.5" outlineLevel="1">
      <c r="A31" s="163"/>
      <c r="B31" s="182" t="s">
        <v>330</v>
      </c>
      <c r="C31" s="172"/>
      <c r="D31" s="156"/>
      <c r="E31" s="167"/>
      <c r="F31" s="167"/>
      <c r="G31" s="168"/>
      <c r="H31" s="168"/>
      <c r="I31" s="276"/>
      <c r="J31" s="276"/>
      <c r="K31" s="280"/>
      <c r="L31" s="281"/>
      <c r="M31" s="281"/>
      <c r="N31" s="281"/>
      <c r="O31" s="276"/>
      <c r="P31" s="214">
        <v>0</v>
      </c>
      <c r="Q31" s="214">
        <v>0</v>
      </c>
      <c r="R31" s="214">
        <v>4.6972732000000003E-2</v>
      </c>
      <c r="S31" s="214">
        <v>0</v>
      </c>
      <c r="T31" s="215">
        <f t="shared" si="0"/>
        <v>4.6972732000000003E-2</v>
      </c>
      <c r="U31" s="298">
        <v>0</v>
      </c>
      <c r="V31" s="298"/>
      <c r="W31" s="357"/>
      <c r="X31" s="357"/>
      <c r="Y31" s="357"/>
      <c r="Z31" s="357"/>
      <c r="AA31" s="357"/>
      <c r="AB31" s="357"/>
      <c r="AC31" s="175"/>
      <c r="AD31" s="177"/>
      <c r="AE31" s="177"/>
      <c r="AF31" s="177"/>
      <c r="AG31" s="305"/>
      <c r="AH31" s="305"/>
      <c r="AI31" s="305"/>
      <c r="AJ31" s="178"/>
      <c r="AK31" s="214">
        <v>0</v>
      </c>
      <c r="AL31" s="214">
        <v>4.6972732000000003E-2</v>
      </c>
      <c r="AM31" s="214">
        <v>0</v>
      </c>
      <c r="AN31" s="215">
        <f t="shared" si="1"/>
        <v>4.6972732000000003E-2</v>
      </c>
      <c r="AO31" s="244"/>
      <c r="AP31" s="244"/>
      <c r="AQ31" s="244"/>
      <c r="AR31" s="298"/>
      <c r="AS31" s="298"/>
      <c r="AT31" s="298"/>
      <c r="AU31" s="298"/>
      <c r="AV31" s="298"/>
      <c r="AW31" s="220"/>
      <c r="AX31" s="247"/>
      <c r="AY31" s="333">
        <f t="shared" si="3"/>
        <v>9.3945464000000006E-2</v>
      </c>
      <c r="AZ31" s="164" t="b">
        <f t="shared" si="2"/>
        <v>0</v>
      </c>
      <c r="BA31" s="165"/>
      <c r="BB31" s="166"/>
    </row>
    <row r="32" spans="1:54" s="164" customFormat="1" ht="31.5" outlineLevel="1">
      <c r="A32" s="163"/>
      <c r="B32" s="182" t="s">
        <v>120</v>
      </c>
      <c r="C32" s="172"/>
      <c r="D32" s="156"/>
      <c r="E32" s="167"/>
      <c r="F32" s="167"/>
      <c r="G32" s="168"/>
      <c r="H32" s="168"/>
      <c r="I32" s="276"/>
      <c r="J32" s="276"/>
      <c r="K32" s="280"/>
      <c r="L32" s="281"/>
      <c r="M32" s="281"/>
      <c r="N32" s="281"/>
      <c r="O32" s="276"/>
      <c r="P32" s="214">
        <v>0</v>
      </c>
      <c r="Q32" s="214">
        <v>0</v>
      </c>
      <c r="R32" s="214">
        <v>0.57304245599999992</v>
      </c>
      <c r="S32" s="214">
        <v>0</v>
      </c>
      <c r="T32" s="215">
        <f t="shared" si="0"/>
        <v>0.57304245599999992</v>
      </c>
      <c r="U32" s="298">
        <v>0</v>
      </c>
      <c r="V32" s="298"/>
      <c r="W32" s="357"/>
      <c r="X32" s="357"/>
      <c r="Y32" s="357"/>
      <c r="Z32" s="357"/>
      <c r="AA32" s="357"/>
      <c r="AB32" s="357"/>
      <c r="AC32" s="175"/>
      <c r="AD32" s="177"/>
      <c r="AE32" s="177"/>
      <c r="AF32" s="177"/>
      <c r="AG32" s="305"/>
      <c r="AH32" s="305"/>
      <c r="AI32" s="305"/>
      <c r="AJ32" s="178"/>
      <c r="AK32" s="214">
        <v>0</v>
      </c>
      <c r="AL32" s="214">
        <v>0.57304245599999992</v>
      </c>
      <c r="AM32" s="214">
        <v>0</v>
      </c>
      <c r="AN32" s="215">
        <f t="shared" si="1"/>
        <v>0.57304245599999992</v>
      </c>
      <c r="AO32" s="244"/>
      <c r="AP32" s="244"/>
      <c r="AQ32" s="244"/>
      <c r="AR32" s="298"/>
      <c r="AS32" s="298"/>
      <c r="AT32" s="298"/>
      <c r="AU32" s="298"/>
      <c r="AV32" s="298"/>
      <c r="AW32" s="220"/>
      <c r="AX32" s="247"/>
      <c r="AY32" s="333">
        <f t="shared" si="3"/>
        <v>1.1460849119999998</v>
      </c>
      <c r="AZ32" s="164" t="b">
        <f t="shared" si="2"/>
        <v>0</v>
      </c>
      <c r="BA32" s="165"/>
      <c r="BB32" s="166"/>
    </row>
    <row r="33" spans="1:54" s="164" customFormat="1" ht="31.5" outlineLevel="1">
      <c r="A33" s="163"/>
      <c r="B33" s="182" t="s">
        <v>121</v>
      </c>
      <c r="C33" s="172"/>
      <c r="D33" s="156"/>
      <c r="E33" s="167"/>
      <c r="F33" s="167"/>
      <c r="G33" s="168"/>
      <c r="H33" s="168"/>
      <c r="I33" s="276"/>
      <c r="J33" s="276"/>
      <c r="K33" s="280"/>
      <c r="L33" s="281"/>
      <c r="M33" s="281"/>
      <c r="N33" s="281"/>
      <c r="O33" s="276"/>
      <c r="P33" s="214">
        <v>0</v>
      </c>
      <c r="Q33" s="214">
        <v>0</v>
      </c>
      <c r="R33" s="214">
        <v>3.6914765999999995E-2</v>
      </c>
      <c r="S33" s="214">
        <v>4.7462786E-2</v>
      </c>
      <c r="T33" s="215">
        <f t="shared" si="0"/>
        <v>8.4377551999999995E-2</v>
      </c>
      <c r="U33" s="298">
        <v>0</v>
      </c>
      <c r="V33" s="298"/>
      <c r="W33" s="357"/>
      <c r="X33" s="357"/>
      <c r="Y33" s="357"/>
      <c r="Z33" s="357"/>
      <c r="AA33" s="357"/>
      <c r="AB33" s="357"/>
      <c r="AC33" s="175"/>
      <c r="AD33" s="177"/>
      <c r="AE33" s="177"/>
      <c r="AF33" s="177"/>
      <c r="AG33" s="305"/>
      <c r="AH33" s="305"/>
      <c r="AI33" s="305"/>
      <c r="AJ33" s="178"/>
      <c r="AK33" s="214">
        <v>0</v>
      </c>
      <c r="AL33" s="214">
        <v>3.6914765999999995E-2</v>
      </c>
      <c r="AM33" s="214">
        <v>4.746276E-2</v>
      </c>
      <c r="AN33" s="215">
        <f t="shared" si="1"/>
        <v>8.4377525999999994E-2</v>
      </c>
      <c r="AO33" s="244"/>
      <c r="AP33" s="244"/>
      <c r="AQ33" s="244"/>
      <c r="AR33" s="298"/>
      <c r="AS33" s="298"/>
      <c r="AT33" s="298"/>
      <c r="AU33" s="298"/>
      <c r="AV33" s="298"/>
      <c r="AW33" s="220"/>
      <c r="AX33" s="247"/>
      <c r="AY33" s="333">
        <f t="shared" si="3"/>
        <v>0.16875505199999999</v>
      </c>
      <c r="AZ33" s="164" t="b">
        <f t="shared" si="2"/>
        <v>0</v>
      </c>
      <c r="BA33" s="165"/>
      <c r="BB33" s="166"/>
    </row>
    <row r="34" spans="1:54" s="164" customFormat="1" ht="31.5" outlineLevel="1">
      <c r="A34" s="163"/>
      <c r="B34" s="182" t="s">
        <v>331</v>
      </c>
      <c r="C34" s="172"/>
      <c r="D34" s="156"/>
      <c r="E34" s="167"/>
      <c r="F34" s="167"/>
      <c r="G34" s="168"/>
      <c r="H34" s="168"/>
      <c r="I34" s="276"/>
      <c r="J34" s="276"/>
      <c r="K34" s="280"/>
      <c r="L34" s="281"/>
      <c r="M34" s="281"/>
      <c r="N34" s="281"/>
      <c r="O34" s="276"/>
      <c r="P34" s="214">
        <v>0</v>
      </c>
      <c r="Q34" s="214">
        <v>0</v>
      </c>
      <c r="R34" s="214">
        <v>0.12701095200000001</v>
      </c>
      <c r="S34" s="214">
        <v>0.17429921599999998</v>
      </c>
      <c r="T34" s="215">
        <f t="shared" si="0"/>
        <v>0.30131016799999999</v>
      </c>
      <c r="U34" s="298">
        <v>0</v>
      </c>
      <c r="V34" s="298"/>
      <c r="W34" s="357"/>
      <c r="X34" s="357"/>
      <c r="Y34" s="357"/>
      <c r="Z34" s="357"/>
      <c r="AA34" s="357"/>
      <c r="AB34" s="357"/>
      <c r="AC34" s="175"/>
      <c r="AD34" s="177"/>
      <c r="AE34" s="177"/>
      <c r="AF34" s="177"/>
      <c r="AG34" s="305"/>
      <c r="AH34" s="305"/>
      <c r="AI34" s="305"/>
      <c r="AJ34" s="178"/>
      <c r="AK34" s="214">
        <v>0</v>
      </c>
      <c r="AL34" s="214">
        <v>0.12701095200000001</v>
      </c>
      <c r="AM34" s="214">
        <v>0.17429921599999998</v>
      </c>
      <c r="AN34" s="215">
        <f t="shared" si="1"/>
        <v>0.30131016799999999</v>
      </c>
      <c r="AO34" s="244"/>
      <c r="AP34" s="244"/>
      <c r="AQ34" s="244"/>
      <c r="AR34" s="298"/>
      <c r="AS34" s="298"/>
      <c r="AT34" s="298"/>
      <c r="AU34" s="298"/>
      <c r="AV34" s="298"/>
      <c r="AW34" s="220"/>
      <c r="AX34" s="247"/>
      <c r="AY34" s="333">
        <f t="shared" si="3"/>
        <v>0.60262033599999998</v>
      </c>
      <c r="AZ34" s="164" t="b">
        <f t="shared" si="2"/>
        <v>0</v>
      </c>
      <c r="BA34" s="165"/>
      <c r="BB34" s="166"/>
    </row>
    <row r="35" spans="1:54" s="164" customFormat="1" ht="31.5" outlineLevel="1">
      <c r="A35" s="163"/>
      <c r="B35" s="182" t="s">
        <v>332</v>
      </c>
      <c r="C35" s="172"/>
      <c r="D35" s="156"/>
      <c r="E35" s="167"/>
      <c r="F35" s="167"/>
      <c r="G35" s="168"/>
      <c r="H35" s="168"/>
      <c r="I35" s="276"/>
      <c r="J35" s="276"/>
      <c r="K35" s="280"/>
      <c r="L35" s="281"/>
      <c r="M35" s="281"/>
      <c r="N35" s="281"/>
      <c r="O35" s="276"/>
      <c r="P35" s="214">
        <v>0</v>
      </c>
      <c r="Q35" s="214">
        <v>0.58701282999999993</v>
      </c>
      <c r="R35" s="214">
        <v>0</v>
      </c>
      <c r="S35" s="214">
        <v>0</v>
      </c>
      <c r="T35" s="215">
        <f t="shared" si="0"/>
        <v>0.58701282999999993</v>
      </c>
      <c r="U35" s="298">
        <v>0</v>
      </c>
      <c r="V35" s="298"/>
      <c r="W35" s="357"/>
      <c r="X35" s="357"/>
      <c r="Y35" s="357"/>
      <c r="Z35" s="357"/>
      <c r="AA35" s="357"/>
      <c r="AB35" s="357"/>
      <c r="AC35" s="175"/>
      <c r="AD35" s="177"/>
      <c r="AE35" s="177"/>
      <c r="AF35" s="177"/>
      <c r="AG35" s="305"/>
      <c r="AH35" s="305"/>
      <c r="AI35" s="305"/>
      <c r="AJ35" s="178"/>
      <c r="AK35" s="214">
        <v>0.58701282999999993</v>
      </c>
      <c r="AL35" s="214">
        <v>0</v>
      </c>
      <c r="AM35" s="214">
        <v>0</v>
      </c>
      <c r="AN35" s="215">
        <f t="shared" si="1"/>
        <v>0.58701282999999993</v>
      </c>
      <c r="AO35" s="244"/>
      <c r="AP35" s="244"/>
      <c r="AQ35" s="244"/>
      <c r="AR35" s="298"/>
      <c r="AS35" s="298"/>
      <c r="AT35" s="298"/>
      <c r="AU35" s="298"/>
      <c r="AV35" s="298"/>
      <c r="AW35" s="220"/>
      <c r="AX35" s="247"/>
      <c r="AY35" s="333">
        <f t="shared" si="3"/>
        <v>1.1740256599999999</v>
      </c>
      <c r="AZ35" s="164" t="b">
        <f t="shared" si="2"/>
        <v>0</v>
      </c>
      <c r="BA35" s="165"/>
      <c r="BB35" s="166"/>
    </row>
    <row r="36" spans="1:54" s="164" customFormat="1" ht="31.5" outlineLevel="1">
      <c r="A36" s="163"/>
      <c r="B36" s="182" t="s">
        <v>122</v>
      </c>
      <c r="C36" s="172"/>
      <c r="D36" s="156"/>
      <c r="E36" s="167"/>
      <c r="F36" s="167"/>
      <c r="G36" s="168"/>
      <c r="H36" s="168"/>
      <c r="I36" s="276"/>
      <c r="J36" s="276"/>
      <c r="K36" s="280"/>
      <c r="L36" s="281"/>
      <c r="M36" s="281"/>
      <c r="N36" s="281"/>
      <c r="O36" s="276"/>
      <c r="P36" s="214">
        <v>0</v>
      </c>
      <c r="Q36" s="214">
        <v>0.14051203999999998</v>
      </c>
      <c r="R36" s="214">
        <v>0</v>
      </c>
      <c r="S36" s="214">
        <v>0</v>
      </c>
      <c r="T36" s="215">
        <f t="shared" si="0"/>
        <v>0.14051203999999998</v>
      </c>
      <c r="U36" s="298">
        <v>0</v>
      </c>
      <c r="V36" s="298"/>
      <c r="W36" s="357"/>
      <c r="X36" s="357"/>
      <c r="Y36" s="357"/>
      <c r="Z36" s="357"/>
      <c r="AA36" s="357"/>
      <c r="AB36" s="357"/>
      <c r="AC36" s="175"/>
      <c r="AD36" s="177"/>
      <c r="AE36" s="177"/>
      <c r="AF36" s="177"/>
      <c r="AG36" s="305"/>
      <c r="AH36" s="305"/>
      <c r="AI36" s="305"/>
      <c r="AJ36" s="178"/>
      <c r="AK36" s="214">
        <v>0.14051203999999998</v>
      </c>
      <c r="AL36" s="214">
        <v>0</v>
      </c>
      <c r="AM36" s="214">
        <v>0</v>
      </c>
      <c r="AN36" s="215">
        <f t="shared" si="1"/>
        <v>0.14051203999999998</v>
      </c>
      <c r="AO36" s="244"/>
      <c r="AP36" s="244"/>
      <c r="AQ36" s="244"/>
      <c r="AR36" s="298"/>
      <c r="AS36" s="298"/>
      <c r="AT36" s="298"/>
      <c r="AU36" s="298"/>
      <c r="AV36" s="298"/>
      <c r="AW36" s="220"/>
      <c r="AX36" s="247"/>
      <c r="AY36" s="333">
        <f t="shared" si="3"/>
        <v>0.28102407999999995</v>
      </c>
      <c r="AZ36" s="164" t="b">
        <f t="shared" si="2"/>
        <v>0</v>
      </c>
      <c r="BA36" s="165"/>
      <c r="BB36" s="166"/>
    </row>
    <row r="37" spans="1:54" s="164" customFormat="1" ht="47.25" outlineLevel="1">
      <c r="A37" s="163"/>
      <c r="B37" s="182" t="s">
        <v>333</v>
      </c>
      <c r="C37" s="172"/>
      <c r="D37" s="156"/>
      <c r="E37" s="167"/>
      <c r="F37" s="167"/>
      <c r="G37" s="168"/>
      <c r="H37" s="168"/>
      <c r="I37" s="276"/>
      <c r="J37" s="276"/>
      <c r="K37" s="280"/>
      <c r="L37" s="281"/>
      <c r="M37" s="281"/>
      <c r="N37" s="281"/>
      <c r="O37" s="276"/>
      <c r="P37" s="214">
        <v>0</v>
      </c>
      <c r="Q37" s="214">
        <v>0.22448697599999998</v>
      </c>
      <c r="R37" s="214">
        <v>0</v>
      </c>
      <c r="S37" s="214">
        <v>0</v>
      </c>
      <c r="T37" s="215">
        <f t="shared" si="0"/>
        <v>0.22448697599999998</v>
      </c>
      <c r="U37" s="298">
        <v>0</v>
      </c>
      <c r="V37" s="298"/>
      <c r="W37" s="357"/>
      <c r="X37" s="357"/>
      <c r="Y37" s="357"/>
      <c r="Z37" s="357"/>
      <c r="AA37" s="357"/>
      <c r="AB37" s="357"/>
      <c r="AC37" s="175"/>
      <c r="AD37" s="177"/>
      <c r="AE37" s="177"/>
      <c r="AF37" s="177"/>
      <c r="AG37" s="305"/>
      <c r="AH37" s="305"/>
      <c r="AI37" s="305"/>
      <c r="AJ37" s="178"/>
      <c r="AK37" s="214">
        <v>0.22448697599999998</v>
      </c>
      <c r="AL37" s="214">
        <v>0</v>
      </c>
      <c r="AM37" s="214">
        <v>0</v>
      </c>
      <c r="AN37" s="215">
        <f t="shared" si="1"/>
        <v>0.22448697599999998</v>
      </c>
      <c r="AO37" s="244"/>
      <c r="AP37" s="244"/>
      <c r="AQ37" s="244"/>
      <c r="AR37" s="298"/>
      <c r="AS37" s="298"/>
      <c r="AT37" s="298"/>
      <c r="AU37" s="298"/>
      <c r="AV37" s="298"/>
      <c r="AW37" s="220"/>
      <c r="AX37" s="247"/>
      <c r="AY37" s="333">
        <f t="shared" si="3"/>
        <v>0.44897395199999995</v>
      </c>
      <c r="AZ37" s="164" t="b">
        <f t="shared" si="2"/>
        <v>0</v>
      </c>
      <c r="BA37" s="165"/>
      <c r="BB37" s="166"/>
    </row>
    <row r="38" spans="1:54" s="164" customFormat="1" ht="60" outlineLevel="1">
      <c r="A38" s="163"/>
      <c r="B38" s="182" t="s">
        <v>123</v>
      </c>
      <c r="C38" s="172"/>
      <c r="D38" s="156"/>
      <c r="E38" s="167"/>
      <c r="F38" s="167"/>
      <c r="G38" s="168"/>
      <c r="H38" s="168"/>
      <c r="I38" s="276"/>
      <c r="J38" s="276"/>
      <c r="K38" s="280"/>
      <c r="L38" s="281"/>
      <c r="M38" s="281"/>
      <c r="N38" s="281"/>
      <c r="O38" s="276"/>
      <c r="P38" s="214">
        <v>0</v>
      </c>
      <c r="Q38" s="214">
        <v>0</v>
      </c>
      <c r="R38" s="214">
        <v>0</v>
      </c>
      <c r="S38" s="214">
        <v>0.12948706399999999</v>
      </c>
      <c r="T38" s="215">
        <f t="shared" si="0"/>
        <v>0.12948706399999999</v>
      </c>
      <c r="U38" s="298">
        <v>9.1301320000000009E-3</v>
      </c>
      <c r="V38" s="298"/>
      <c r="W38" s="357"/>
      <c r="X38" s="357"/>
      <c r="Y38" s="357"/>
      <c r="Z38" s="357"/>
      <c r="AA38" s="357"/>
      <c r="AB38" s="357"/>
      <c r="AC38" s="175"/>
      <c r="AD38" s="177"/>
      <c r="AE38" s="177"/>
      <c r="AF38" s="177"/>
      <c r="AG38" s="305"/>
      <c r="AH38" s="305"/>
      <c r="AI38" s="305"/>
      <c r="AJ38" s="178"/>
      <c r="AK38" s="214">
        <v>0</v>
      </c>
      <c r="AL38" s="214">
        <v>0</v>
      </c>
      <c r="AM38" s="214">
        <v>0.12948706399999999</v>
      </c>
      <c r="AN38" s="215">
        <f t="shared" si="1"/>
        <v>0.12948706399999999</v>
      </c>
      <c r="AO38" s="244">
        <v>9.1129360000000159E-3</v>
      </c>
      <c r="AP38" s="244"/>
      <c r="AQ38" s="244"/>
      <c r="AR38" s="298"/>
      <c r="AS38" s="298"/>
      <c r="AT38" s="298"/>
      <c r="AU38" s="298"/>
      <c r="AV38" s="298"/>
      <c r="AW38" s="220" t="s">
        <v>162</v>
      </c>
      <c r="AX38" s="247"/>
      <c r="AY38" s="333">
        <f t="shared" si="3"/>
        <v>0.26808706399999999</v>
      </c>
      <c r="AZ38" s="164" t="b">
        <f t="shared" si="2"/>
        <v>0</v>
      </c>
      <c r="BA38" s="165"/>
      <c r="BB38" s="166"/>
    </row>
    <row r="39" spans="1:54" s="164" customFormat="1" ht="31.5" outlineLevel="1">
      <c r="A39" s="163"/>
      <c r="B39" s="182" t="s">
        <v>334</v>
      </c>
      <c r="C39" s="172"/>
      <c r="D39" s="156"/>
      <c r="E39" s="167"/>
      <c r="F39" s="167"/>
      <c r="G39" s="168"/>
      <c r="H39" s="168"/>
      <c r="I39" s="276"/>
      <c r="J39" s="276"/>
      <c r="K39" s="280"/>
      <c r="L39" s="281"/>
      <c r="M39" s="281"/>
      <c r="N39" s="281"/>
      <c r="O39" s="276"/>
      <c r="P39" s="214">
        <v>0</v>
      </c>
      <c r="Q39" s="214">
        <v>0</v>
      </c>
      <c r="R39" s="214">
        <v>0</v>
      </c>
      <c r="S39" s="214">
        <v>4.9937599999999999E-2</v>
      </c>
      <c r="T39" s="215">
        <f t="shared" si="0"/>
        <v>4.9937599999999999E-2</v>
      </c>
      <c r="U39" s="298">
        <v>0</v>
      </c>
      <c r="V39" s="298"/>
      <c r="W39" s="357"/>
      <c r="X39" s="357"/>
      <c r="Y39" s="357"/>
      <c r="Z39" s="357"/>
      <c r="AA39" s="357"/>
      <c r="AB39" s="357"/>
      <c r="AC39" s="175"/>
      <c r="AD39" s="177"/>
      <c r="AE39" s="177"/>
      <c r="AF39" s="177"/>
      <c r="AG39" s="305"/>
      <c r="AH39" s="305"/>
      <c r="AI39" s="305"/>
      <c r="AJ39" s="178"/>
      <c r="AK39" s="214">
        <v>0</v>
      </c>
      <c r="AL39" s="214">
        <v>0</v>
      </c>
      <c r="AM39" s="214">
        <v>4.9937599999999999E-2</v>
      </c>
      <c r="AN39" s="215">
        <f t="shared" si="1"/>
        <v>4.9937599999999999E-2</v>
      </c>
      <c r="AO39" s="244"/>
      <c r="AP39" s="244"/>
      <c r="AQ39" s="244"/>
      <c r="AR39" s="298"/>
      <c r="AS39" s="298"/>
      <c r="AT39" s="298"/>
      <c r="AU39" s="298"/>
      <c r="AV39" s="298"/>
      <c r="AW39" s="220"/>
      <c r="AX39" s="247"/>
      <c r="AY39" s="333">
        <f t="shared" si="3"/>
        <v>9.9875199999999997E-2</v>
      </c>
      <c r="AZ39" s="164" t="b">
        <f t="shared" si="2"/>
        <v>0</v>
      </c>
      <c r="BA39" s="165"/>
      <c r="BB39" s="166"/>
    </row>
    <row r="40" spans="1:54" s="164" customFormat="1" ht="31.5" outlineLevel="1">
      <c r="A40" s="163"/>
      <c r="B40" s="182" t="s">
        <v>335</v>
      </c>
      <c r="C40" s="172"/>
      <c r="D40" s="156"/>
      <c r="E40" s="167"/>
      <c r="F40" s="167"/>
      <c r="G40" s="168"/>
      <c r="H40" s="168"/>
      <c r="I40" s="276"/>
      <c r="J40" s="276"/>
      <c r="K40" s="280"/>
      <c r="L40" s="281"/>
      <c r="M40" s="281"/>
      <c r="N40" s="281"/>
      <c r="O40" s="276"/>
      <c r="P40" s="214">
        <v>0</v>
      </c>
      <c r="Q40" s="214">
        <v>0</v>
      </c>
      <c r="R40" s="214">
        <v>9.0582700000000002E-2</v>
      </c>
      <c r="S40" s="214">
        <v>0.2490626</v>
      </c>
      <c r="T40" s="215">
        <f t="shared" si="0"/>
        <v>0.33964529999999998</v>
      </c>
      <c r="U40" s="298">
        <v>0</v>
      </c>
      <c r="V40" s="298"/>
      <c r="W40" s="357"/>
      <c r="X40" s="357"/>
      <c r="Y40" s="357"/>
      <c r="Z40" s="357"/>
      <c r="AA40" s="357"/>
      <c r="AB40" s="357"/>
      <c r="AC40" s="175"/>
      <c r="AD40" s="177"/>
      <c r="AE40" s="177"/>
      <c r="AF40" s="177"/>
      <c r="AG40" s="305"/>
      <c r="AH40" s="305"/>
      <c r="AI40" s="305"/>
      <c r="AJ40" s="178"/>
      <c r="AK40" s="214">
        <v>0</v>
      </c>
      <c r="AL40" s="214">
        <v>9.0582700000000002E-2</v>
      </c>
      <c r="AM40" s="214">
        <v>0.2490626</v>
      </c>
      <c r="AN40" s="215">
        <f t="shared" si="1"/>
        <v>0.33964529999999998</v>
      </c>
      <c r="AO40" s="244"/>
      <c r="AP40" s="244"/>
      <c r="AQ40" s="244"/>
      <c r="AR40" s="298"/>
      <c r="AS40" s="298"/>
      <c r="AT40" s="298"/>
      <c r="AU40" s="298"/>
      <c r="AV40" s="298"/>
      <c r="AW40" s="220"/>
      <c r="AX40" s="247"/>
      <c r="AY40" s="333">
        <f t="shared" si="3"/>
        <v>0.67929059999999997</v>
      </c>
      <c r="AZ40" s="164" t="b">
        <f t="shared" si="2"/>
        <v>0</v>
      </c>
      <c r="BA40" s="165"/>
      <c r="BB40" s="166"/>
    </row>
    <row r="41" spans="1:54" s="164" customFormat="1" ht="31.5" outlineLevel="1">
      <c r="A41" s="163"/>
      <c r="B41" s="182" t="s">
        <v>336</v>
      </c>
      <c r="C41" s="172"/>
      <c r="D41" s="156"/>
      <c r="E41" s="167"/>
      <c r="F41" s="167"/>
      <c r="G41" s="168"/>
      <c r="H41" s="168"/>
      <c r="I41" s="276"/>
      <c r="J41" s="276"/>
      <c r="K41" s="280"/>
      <c r="L41" s="281"/>
      <c r="M41" s="281"/>
      <c r="N41" s="281"/>
      <c r="O41" s="276"/>
      <c r="P41" s="214">
        <v>0</v>
      </c>
      <c r="Q41" s="214">
        <v>3.5400000000000001E-2</v>
      </c>
      <c r="R41" s="214">
        <v>0</v>
      </c>
      <c r="S41" s="214">
        <v>0</v>
      </c>
      <c r="T41" s="215">
        <f t="shared" si="0"/>
        <v>3.5400000000000001E-2</v>
      </c>
      <c r="U41" s="298">
        <v>0</v>
      </c>
      <c r="V41" s="298"/>
      <c r="W41" s="357"/>
      <c r="X41" s="357"/>
      <c r="Y41" s="357"/>
      <c r="Z41" s="357"/>
      <c r="AA41" s="357"/>
      <c r="AB41" s="357"/>
      <c r="AC41" s="175"/>
      <c r="AD41" s="177"/>
      <c r="AE41" s="177"/>
      <c r="AF41" s="177"/>
      <c r="AG41" s="305"/>
      <c r="AH41" s="305"/>
      <c r="AI41" s="305"/>
      <c r="AJ41" s="178"/>
      <c r="AK41" s="214">
        <v>3.5400000000000001E-2</v>
      </c>
      <c r="AL41" s="214">
        <v>0</v>
      </c>
      <c r="AM41" s="214">
        <v>0</v>
      </c>
      <c r="AN41" s="215">
        <f t="shared" si="1"/>
        <v>3.5400000000000001E-2</v>
      </c>
      <c r="AO41" s="244"/>
      <c r="AP41" s="244"/>
      <c r="AQ41" s="244"/>
      <c r="AR41" s="298"/>
      <c r="AS41" s="298"/>
      <c r="AT41" s="298"/>
      <c r="AU41" s="298"/>
      <c r="AV41" s="298"/>
      <c r="AW41" s="220"/>
      <c r="AX41" s="247"/>
      <c r="AY41" s="333">
        <f t="shared" si="3"/>
        <v>7.0800000000000002E-2</v>
      </c>
      <c r="AZ41" s="164" t="b">
        <f t="shared" si="2"/>
        <v>0</v>
      </c>
      <c r="BA41" s="165"/>
      <c r="BB41" s="166"/>
    </row>
    <row r="42" spans="1:54" s="164" customFormat="1" ht="47.25" outlineLevel="1">
      <c r="A42" s="163"/>
      <c r="B42" s="182" t="s">
        <v>124</v>
      </c>
      <c r="C42" s="172"/>
      <c r="D42" s="156"/>
      <c r="E42" s="167"/>
      <c r="F42" s="167"/>
      <c r="G42" s="168"/>
      <c r="H42" s="168"/>
      <c r="I42" s="276"/>
      <c r="J42" s="276"/>
      <c r="K42" s="280"/>
      <c r="L42" s="281"/>
      <c r="M42" s="281"/>
      <c r="N42" s="281"/>
      <c r="O42" s="276"/>
      <c r="P42" s="214">
        <v>0</v>
      </c>
      <c r="Q42" s="214">
        <v>0</v>
      </c>
      <c r="R42" s="214">
        <v>0</v>
      </c>
      <c r="S42" s="214">
        <v>0.22649891699999999</v>
      </c>
      <c r="T42" s="215">
        <f t="shared" si="0"/>
        <v>0.22649891699999999</v>
      </c>
      <c r="U42" s="298">
        <v>-1.4070399999999983E-3</v>
      </c>
      <c r="V42" s="298"/>
      <c r="W42" s="357"/>
      <c r="X42" s="357"/>
      <c r="Y42" s="357"/>
      <c r="Z42" s="357"/>
      <c r="AA42" s="357"/>
      <c r="AB42" s="357"/>
      <c r="AC42" s="175"/>
      <c r="AD42" s="177"/>
      <c r="AE42" s="177"/>
      <c r="AF42" s="177"/>
      <c r="AG42" s="305"/>
      <c r="AH42" s="305"/>
      <c r="AI42" s="305"/>
      <c r="AJ42" s="178"/>
      <c r="AK42" s="214">
        <v>0</v>
      </c>
      <c r="AL42" s="214">
        <v>0</v>
      </c>
      <c r="AM42" s="214">
        <v>0.22649891699999999</v>
      </c>
      <c r="AN42" s="215">
        <f t="shared" si="1"/>
        <v>0.22649891699999999</v>
      </c>
      <c r="AO42" s="244">
        <v>-1.40704E-3</v>
      </c>
      <c r="AP42" s="244"/>
      <c r="AQ42" s="244"/>
      <c r="AR42" s="298"/>
      <c r="AS42" s="298"/>
      <c r="AT42" s="298"/>
      <c r="AU42" s="298"/>
      <c r="AV42" s="298"/>
      <c r="AW42" s="220"/>
      <c r="AX42" s="247"/>
      <c r="AY42" s="333">
        <f t="shared" si="3"/>
        <v>0.45159079399999996</v>
      </c>
      <c r="AZ42" s="164" t="b">
        <f t="shared" si="2"/>
        <v>0</v>
      </c>
      <c r="BA42" s="165"/>
      <c r="BB42" s="166"/>
    </row>
    <row r="43" spans="1:54" s="164" customFormat="1" ht="45" outlineLevel="1">
      <c r="A43" s="163"/>
      <c r="B43" s="182" t="s">
        <v>125</v>
      </c>
      <c r="C43" s="172"/>
      <c r="D43" s="156"/>
      <c r="E43" s="167"/>
      <c r="F43" s="167"/>
      <c r="G43" s="168"/>
      <c r="H43" s="168"/>
      <c r="I43" s="276"/>
      <c r="J43" s="276"/>
      <c r="K43" s="280"/>
      <c r="L43" s="281"/>
      <c r="M43" s="281"/>
      <c r="N43" s="281"/>
      <c r="O43" s="276"/>
      <c r="P43" s="214">
        <v>0</v>
      </c>
      <c r="Q43" s="214">
        <v>0</v>
      </c>
      <c r="R43" s="214">
        <v>3.7700999999999998E-2</v>
      </c>
      <c r="S43" s="214">
        <v>0</v>
      </c>
      <c r="T43" s="215">
        <f t="shared" si="0"/>
        <v>3.7700999999999998E-2</v>
      </c>
      <c r="U43" s="298"/>
      <c r="V43" s="298"/>
      <c r="W43" s="357"/>
      <c r="X43" s="357"/>
      <c r="Y43" s="357"/>
      <c r="Z43" s="357"/>
      <c r="AA43" s="357"/>
      <c r="AB43" s="357"/>
      <c r="AC43" s="175"/>
      <c r="AD43" s="177"/>
      <c r="AE43" s="177"/>
      <c r="AF43" s="177"/>
      <c r="AG43" s="305"/>
      <c r="AH43" s="305"/>
      <c r="AI43" s="305"/>
      <c r="AJ43" s="178"/>
      <c r="AK43" s="214">
        <v>0</v>
      </c>
      <c r="AL43" s="214">
        <v>3.7700999999999998E-2</v>
      </c>
      <c r="AM43" s="214">
        <v>0</v>
      </c>
      <c r="AN43" s="215">
        <f t="shared" si="1"/>
        <v>3.7700999999999998E-2</v>
      </c>
      <c r="AO43" s="244"/>
      <c r="AP43" s="244"/>
      <c r="AQ43" s="244"/>
      <c r="AR43" s="298"/>
      <c r="AS43" s="298"/>
      <c r="AT43" s="298"/>
      <c r="AU43" s="298"/>
      <c r="AV43" s="298"/>
      <c r="AW43" s="220" t="s">
        <v>177</v>
      </c>
      <c r="AX43" s="247"/>
      <c r="AY43" s="333">
        <f t="shared" si="3"/>
        <v>7.5401999999999997E-2</v>
      </c>
      <c r="AZ43" s="164" t="b">
        <f t="shared" si="2"/>
        <v>0</v>
      </c>
      <c r="BA43" s="165"/>
      <c r="BB43" s="166"/>
    </row>
    <row r="44" spans="1:54" s="164" customFormat="1" ht="47.25" outlineLevel="1">
      <c r="A44" s="163"/>
      <c r="B44" s="182" t="s">
        <v>126</v>
      </c>
      <c r="C44" s="172"/>
      <c r="D44" s="156"/>
      <c r="E44" s="167"/>
      <c r="F44" s="167"/>
      <c r="G44" s="168"/>
      <c r="H44" s="168"/>
      <c r="I44" s="276"/>
      <c r="J44" s="276"/>
      <c r="K44" s="280"/>
      <c r="L44" s="281"/>
      <c r="M44" s="281"/>
      <c r="N44" s="281"/>
      <c r="O44" s="276"/>
      <c r="P44" s="214">
        <v>0</v>
      </c>
      <c r="Q44" s="214">
        <v>0.28860907699999999</v>
      </c>
      <c r="R44" s="214">
        <v>0</v>
      </c>
      <c r="S44" s="214">
        <v>0</v>
      </c>
      <c r="T44" s="215">
        <f t="shared" si="0"/>
        <v>0.28860907699999999</v>
      </c>
      <c r="U44" s="298">
        <v>0</v>
      </c>
      <c r="V44" s="298"/>
      <c r="W44" s="357"/>
      <c r="X44" s="357"/>
      <c r="Y44" s="357"/>
      <c r="Z44" s="357"/>
      <c r="AA44" s="357"/>
      <c r="AB44" s="357"/>
      <c r="AC44" s="175"/>
      <c r="AD44" s="177"/>
      <c r="AE44" s="177"/>
      <c r="AF44" s="177"/>
      <c r="AG44" s="305"/>
      <c r="AH44" s="305"/>
      <c r="AI44" s="305"/>
      <c r="AJ44" s="178"/>
      <c r="AK44" s="214">
        <v>0.28860907699999999</v>
      </c>
      <c r="AL44" s="214">
        <v>0</v>
      </c>
      <c r="AM44" s="214">
        <v>0</v>
      </c>
      <c r="AN44" s="215">
        <f t="shared" si="1"/>
        <v>0.28860907699999999</v>
      </c>
      <c r="AO44" s="244"/>
      <c r="AP44" s="244"/>
      <c r="AQ44" s="244"/>
      <c r="AR44" s="298"/>
      <c r="AS44" s="298"/>
      <c r="AT44" s="298"/>
      <c r="AU44" s="298"/>
      <c r="AV44" s="298"/>
      <c r="AW44" s="220"/>
      <c r="AX44" s="247"/>
      <c r="AY44" s="333">
        <f t="shared" si="3"/>
        <v>0.57721815399999998</v>
      </c>
      <c r="AZ44" s="164" t="b">
        <f t="shared" si="2"/>
        <v>0</v>
      </c>
      <c r="BA44" s="165"/>
      <c r="BB44" s="166"/>
    </row>
    <row r="45" spans="1:54" s="164" customFormat="1" ht="31.5" outlineLevel="1">
      <c r="A45" s="163"/>
      <c r="B45" s="182" t="s">
        <v>337</v>
      </c>
      <c r="C45" s="172"/>
      <c r="D45" s="156"/>
      <c r="E45" s="167"/>
      <c r="F45" s="167"/>
      <c r="G45" s="168"/>
      <c r="H45" s="168"/>
      <c r="I45" s="276"/>
      <c r="J45" s="276"/>
      <c r="K45" s="280"/>
      <c r="L45" s="281"/>
      <c r="M45" s="281"/>
      <c r="N45" s="281"/>
      <c r="O45" s="276"/>
      <c r="P45" s="214">
        <v>0</v>
      </c>
      <c r="Q45" s="214">
        <v>0</v>
      </c>
      <c r="R45" s="214">
        <v>0.17973878000000001</v>
      </c>
      <c r="S45" s="214">
        <v>0</v>
      </c>
      <c r="T45" s="215">
        <f t="shared" si="0"/>
        <v>0.17973878000000001</v>
      </c>
      <c r="U45" s="298">
        <v>0</v>
      </c>
      <c r="V45" s="298"/>
      <c r="W45" s="357"/>
      <c r="X45" s="357"/>
      <c r="Y45" s="357"/>
      <c r="Z45" s="357"/>
      <c r="AA45" s="357"/>
      <c r="AB45" s="357"/>
      <c r="AC45" s="175"/>
      <c r="AD45" s="177"/>
      <c r="AE45" s="177"/>
      <c r="AF45" s="177"/>
      <c r="AG45" s="305"/>
      <c r="AH45" s="305"/>
      <c r="AI45" s="305"/>
      <c r="AJ45" s="178"/>
      <c r="AK45" s="214">
        <v>0</v>
      </c>
      <c r="AL45" s="214">
        <v>0.17973878000000001</v>
      </c>
      <c r="AM45" s="214">
        <v>0</v>
      </c>
      <c r="AN45" s="215">
        <f t="shared" si="1"/>
        <v>0.17973878000000001</v>
      </c>
      <c r="AO45" s="244"/>
      <c r="AP45" s="244"/>
      <c r="AQ45" s="244"/>
      <c r="AR45" s="298"/>
      <c r="AS45" s="298"/>
      <c r="AT45" s="298"/>
      <c r="AU45" s="298"/>
      <c r="AV45" s="298"/>
      <c r="AW45" s="220"/>
      <c r="AX45" s="247"/>
      <c r="AY45" s="333">
        <f t="shared" si="3"/>
        <v>0.35947756000000003</v>
      </c>
      <c r="AZ45" s="164" t="b">
        <f t="shared" si="2"/>
        <v>0</v>
      </c>
      <c r="BA45" s="165"/>
      <c r="BB45" s="166"/>
    </row>
    <row r="46" spans="1:54" s="164" customFormat="1" ht="31.5" outlineLevel="1">
      <c r="A46" s="163"/>
      <c r="B46" s="182" t="s">
        <v>127</v>
      </c>
      <c r="C46" s="172"/>
      <c r="D46" s="156"/>
      <c r="E46" s="167"/>
      <c r="F46" s="167"/>
      <c r="G46" s="168"/>
      <c r="H46" s="168"/>
      <c r="I46" s="276"/>
      <c r="J46" s="276"/>
      <c r="K46" s="280"/>
      <c r="L46" s="281"/>
      <c r="M46" s="281"/>
      <c r="N46" s="281"/>
      <c r="O46" s="365"/>
      <c r="P46" s="214">
        <v>0</v>
      </c>
      <c r="Q46" s="214">
        <v>0</v>
      </c>
      <c r="R46" s="214">
        <v>0.123074</v>
      </c>
      <c r="S46" s="214">
        <v>0</v>
      </c>
      <c r="T46" s="215">
        <f t="shared" si="0"/>
        <v>0.123074</v>
      </c>
      <c r="U46" s="298">
        <v>0</v>
      </c>
      <c r="V46" s="298"/>
      <c r="W46" s="357"/>
      <c r="X46" s="357"/>
      <c r="Y46" s="357"/>
      <c r="Z46" s="357"/>
      <c r="AA46" s="357"/>
      <c r="AB46" s="357"/>
      <c r="AC46" s="175"/>
      <c r="AD46" s="177"/>
      <c r="AE46" s="177"/>
      <c r="AF46" s="177"/>
      <c r="AG46" s="305"/>
      <c r="AH46" s="305"/>
      <c r="AI46" s="305"/>
      <c r="AJ46" s="178"/>
      <c r="AK46" s="214">
        <v>0</v>
      </c>
      <c r="AL46" s="214">
        <v>0.123074</v>
      </c>
      <c r="AM46" s="214">
        <v>0</v>
      </c>
      <c r="AN46" s="215">
        <f t="shared" si="1"/>
        <v>0.123074</v>
      </c>
      <c r="AO46" s="244"/>
      <c r="AP46" s="244"/>
      <c r="AQ46" s="244"/>
      <c r="AR46" s="298"/>
      <c r="AS46" s="298"/>
      <c r="AT46" s="298"/>
      <c r="AU46" s="298"/>
      <c r="AV46" s="298"/>
      <c r="AW46" s="312" t="s">
        <v>546</v>
      </c>
      <c r="AX46" s="247"/>
      <c r="AY46" s="333">
        <f t="shared" si="3"/>
        <v>0.24614800000000001</v>
      </c>
      <c r="AZ46" s="164" t="b">
        <f t="shared" si="2"/>
        <v>0</v>
      </c>
      <c r="BA46" s="165"/>
      <c r="BB46" s="166"/>
    </row>
    <row r="47" spans="1:54" s="164" customFormat="1" ht="31.5" outlineLevel="1">
      <c r="A47" s="163"/>
      <c r="B47" s="182" t="s">
        <v>127</v>
      </c>
      <c r="C47" s="172"/>
      <c r="D47" s="156"/>
      <c r="E47" s="167"/>
      <c r="F47" s="167"/>
      <c r="G47" s="168"/>
      <c r="H47" s="168"/>
      <c r="I47" s="276"/>
      <c r="J47" s="276"/>
      <c r="K47" s="280"/>
      <c r="L47" s="281"/>
      <c r="M47" s="281"/>
      <c r="N47" s="281"/>
      <c r="O47" s="365"/>
      <c r="P47" s="214">
        <v>0</v>
      </c>
      <c r="Q47" s="214">
        <v>0</v>
      </c>
      <c r="R47" s="214">
        <v>0.142072</v>
      </c>
      <c r="S47" s="214">
        <v>0</v>
      </c>
      <c r="T47" s="215">
        <f t="shared" si="0"/>
        <v>0.142072</v>
      </c>
      <c r="U47" s="298">
        <v>-1.0230599999999999E-2</v>
      </c>
      <c r="V47" s="298"/>
      <c r="W47" s="357"/>
      <c r="X47" s="357"/>
      <c r="Y47" s="357"/>
      <c r="Z47" s="357"/>
      <c r="AA47" s="357"/>
      <c r="AB47" s="357"/>
      <c r="AC47" s="175"/>
      <c r="AD47" s="177"/>
      <c r="AE47" s="177"/>
      <c r="AF47" s="177"/>
      <c r="AG47" s="305"/>
      <c r="AH47" s="305"/>
      <c r="AI47" s="305"/>
      <c r="AJ47" s="178"/>
      <c r="AK47" s="214">
        <v>0</v>
      </c>
      <c r="AL47" s="214">
        <v>0.142072</v>
      </c>
      <c r="AM47" s="214">
        <v>0</v>
      </c>
      <c r="AN47" s="215">
        <f t="shared" si="1"/>
        <v>0.142072</v>
      </c>
      <c r="AO47" s="244">
        <v>-1.0230599999999999E-2</v>
      </c>
      <c r="AP47" s="244"/>
      <c r="AQ47" s="244"/>
      <c r="AR47" s="298"/>
      <c r="AS47" s="298"/>
      <c r="AT47" s="298"/>
      <c r="AU47" s="298"/>
      <c r="AV47" s="298"/>
      <c r="AW47" s="312" t="s">
        <v>546</v>
      </c>
      <c r="AX47" s="247"/>
      <c r="AY47" s="333">
        <f t="shared" si="3"/>
        <v>0.27391340000000003</v>
      </c>
      <c r="AZ47" s="164" t="b">
        <f t="shared" si="2"/>
        <v>0</v>
      </c>
      <c r="BA47" s="165"/>
      <c r="BB47" s="166"/>
    </row>
    <row r="48" spans="1:54" s="164" customFormat="1" ht="31.5" outlineLevel="1">
      <c r="A48" s="163"/>
      <c r="B48" s="182" t="s">
        <v>127</v>
      </c>
      <c r="C48" s="172"/>
      <c r="D48" s="156"/>
      <c r="E48" s="167"/>
      <c r="F48" s="167"/>
      <c r="G48" s="168"/>
      <c r="H48" s="168"/>
      <c r="I48" s="276"/>
      <c r="J48" s="276"/>
      <c r="K48" s="280"/>
      <c r="L48" s="281"/>
      <c r="M48" s="281"/>
      <c r="N48" s="281"/>
      <c r="O48" s="365"/>
      <c r="P48" s="214">
        <v>0</v>
      </c>
      <c r="Q48" s="214">
        <v>0</v>
      </c>
      <c r="R48" s="214">
        <v>0.13862640000000001</v>
      </c>
      <c r="S48" s="214">
        <v>0</v>
      </c>
      <c r="T48" s="215">
        <f t="shared" si="0"/>
        <v>0.13862640000000001</v>
      </c>
      <c r="U48" s="298">
        <v>0</v>
      </c>
      <c r="V48" s="298"/>
      <c r="W48" s="357"/>
      <c r="X48" s="357"/>
      <c r="Y48" s="357"/>
      <c r="Z48" s="357"/>
      <c r="AA48" s="357"/>
      <c r="AB48" s="357"/>
      <c r="AC48" s="175"/>
      <c r="AD48" s="177"/>
      <c r="AE48" s="177"/>
      <c r="AF48" s="177"/>
      <c r="AG48" s="305"/>
      <c r="AH48" s="305"/>
      <c r="AI48" s="305"/>
      <c r="AJ48" s="178"/>
      <c r="AK48" s="214">
        <v>0</v>
      </c>
      <c r="AL48" s="214">
        <v>0.13862640000000001</v>
      </c>
      <c r="AM48" s="214">
        <v>0</v>
      </c>
      <c r="AN48" s="215">
        <f t="shared" si="1"/>
        <v>0.13862640000000001</v>
      </c>
      <c r="AO48" s="244"/>
      <c r="AP48" s="244"/>
      <c r="AQ48" s="244"/>
      <c r="AR48" s="298"/>
      <c r="AS48" s="298"/>
      <c r="AT48" s="298"/>
      <c r="AU48" s="298"/>
      <c r="AV48" s="298"/>
      <c r="AW48" s="312" t="s">
        <v>546</v>
      </c>
      <c r="AX48" s="247"/>
      <c r="AY48" s="333">
        <f t="shared" si="3"/>
        <v>0.27725280000000002</v>
      </c>
      <c r="AZ48" s="164" t="b">
        <f t="shared" si="2"/>
        <v>0</v>
      </c>
      <c r="BA48" s="165"/>
      <c r="BB48" s="166"/>
    </row>
    <row r="49" spans="1:54" s="164" customFormat="1" ht="31.5" outlineLevel="1">
      <c r="A49" s="163"/>
      <c r="B49" s="182" t="s">
        <v>128</v>
      </c>
      <c r="C49" s="172"/>
      <c r="D49" s="156"/>
      <c r="E49" s="167"/>
      <c r="F49" s="167"/>
      <c r="G49" s="168"/>
      <c r="H49" s="168"/>
      <c r="I49" s="276"/>
      <c r="J49" s="276"/>
      <c r="K49" s="280"/>
      <c r="L49" s="281"/>
      <c r="M49" s="281"/>
      <c r="N49" s="281"/>
      <c r="O49" s="365"/>
      <c r="P49" s="214">
        <v>0</v>
      </c>
      <c r="Q49" s="214">
        <v>0</v>
      </c>
      <c r="R49" s="214">
        <v>6.475721999999999E-2</v>
      </c>
      <c r="S49" s="214">
        <v>0</v>
      </c>
      <c r="T49" s="215">
        <f t="shared" si="0"/>
        <v>6.475721999999999E-2</v>
      </c>
      <c r="U49" s="298">
        <v>0</v>
      </c>
      <c r="V49" s="298"/>
      <c r="W49" s="357"/>
      <c r="X49" s="357"/>
      <c r="Y49" s="357"/>
      <c r="Z49" s="357"/>
      <c r="AA49" s="357"/>
      <c r="AB49" s="357"/>
      <c r="AC49" s="175"/>
      <c r="AD49" s="177"/>
      <c r="AE49" s="177"/>
      <c r="AF49" s="177"/>
      <c r="AG49" s="305"/>
      <c r="AH49" s="305"/>
      <c r="AI49" s="305"/>
      <c r="AJ49" s="178"/>
      <c r="AK49" s="214">
        <v>0</v>
      </c>
      <c r="AL49" s="214">
        <v>5.4878999999999997E-2</v>
      </c>
      <c r="AM49" s="214">
        <v>9.8782200000000001E-3</v>
      </c>
      <c r="AN49" s="215">
        <f t="shared" si="1"/>
        <v>6.4757220000000004E-2</v>
      </c>
      <c r="AO49" s="244"/>
      <c r="AP49" s="244"/>
      <c r="AQ49" s="244"/>
      <c r="AR49" s="298"/>
      <c r="AS49" s="298"/>
      <c r="AT49" s="298"/>
      <c r="AU49" s="298"/>
      <c r="AV49" s="298"/>
      <c r="AW49" s="312" t="s">
        <v>546</v>
      </c>
      <c r="AX49" s="247"/>
      <c r="AY49" s="333">
        <f t="shared" si="3"/>
        <v>0.12951444000000001</v>
      </c>
      <c r="AZ49" s="164" t="b">
        <f t="shared" si="2"/>
        <v>0</v>
      </c>
      <c r="BA49" s="165"/>
      <c r="BB49" s="166"/>
    </row>
    <row r="50" spans="1:54" s="164" customFormat="1" ht="63" outlineLevel="1">
      <c r="A50" s="163"/>
      <c r="B50" s="182" t="s">
        <v>129</v>
      </c>
      <c r="C50" s="172"/>
      <c r="D50" s="156"/>
      <c r="E50" s="167"/>
      <c r="F50" s="167"/>
      <c r="G50" s="168"/>
      <c r="H50" s="168"/>
      <c r="I50" s="276"/>
      <c r="J50" s="276"/>
      <c r="K50" s="280"/>
      <c r="L50" s="281"/>
      <c r="M50" s="281"/>
      <c r="N50" s="281"/>
      <c r="O50" s="365"/>
      <c r="P50" s="214">
        <v>0</v>
      </c>
      <c r="Q50" s="214">
        <v>0</v>
      </c>
      <c r="R50" s="214">
        <v>0.48288219599999999</v>
      </c>
      <c r="S50" s="214">
        <v>0</v>
      </c>
      <c r="T50" s="215">
        <f t="shared" si="0"/>
        <v>0.48288219599999999</v>
      </c>
      <c r="U50" s="298">
        <v>0</v>
      </c>
      <c r="V50" s="298"/>
      <c r="W50" s="357"/>
      <c r="X50" s="357"/>
      <c r="Y50" s="357"/>
      <c r="Z50" s="357"/>
      <c r="AA50" s="357"/>
      <c r="AB50" s="357"/>
      <c r="AC50" s="175"/>
      <c r="AD50" s="177"/>
      <c r="AE50" s="177"/>
      <c r="AF50" s="177"/>
      <c r="AG50" s="305"/>
      <c r="AH50" s="305"/>
      <c r="AI50" s="305"/>
      <c r="AJ50" s="178"/>
      <c r="AK50" s="214">
        <v>0</v>
      </c>
      <c r="AL50" s="214">
        <v>0.48288219599999999</v>
      </c>
      <c r="AM50" s="214">
        <v>0</v>
      </c>
      <c r="AN50" s="215">
        <f t="shared" si="1"/>
        <v>0.48288219599999999</v>
      </c>
      <c r="AO50" s="244"/>
      <c r="AP50" s="244"/>
      <c r="AQ50" s="244"/>
      <c r="AR50" s="298"/>
      <c r="AS50" s="298"/>
      <c r="AT50" s="298"/>
      <c r="AU50" s="298"/>
      <c r="AV50" s="298"/>
      <c r="AW50" s="312" t="s">
        <v>546</v>
      </c>
      <c r="AX50" s="247"/>
      <c r="AY50" s="333">
        <f t="shared" si="3"/>
        <v>0.96576439199999997</v>
      </c>
      <c r="AZ50" s="164" t="b">
        <f t="shared" si="2"/>
        <v>0</v>
      </c>
      <c r="BA50" s="165"/>
      <c r="BB50" s="166"/>
    </row>
    <row r="51" spans="1:54" s="164" customFormat="1" ht="47.25" outlineLevel="1">
      <c r="A51" s="163"/>
      <c r="B51" s="182" t="s">
        <v>130</v>
      </c>
      <c r="C51" s="172"/>
      <c r="D51" s="156"/>
      <c r="E51" s="167"/>
      <c r="F51" s="167"/>
      <c r="G51" s="168"/>
      <c r="H51" s="168"/>
      <c r="I51" s="276"/>
      <c r="J51" s="276"/>
      <c r="K51" s="280"/>
      <c r="L51" s="281"/>
      <c r="M51" s="281"/>
      <c r="N51" s="281"/>
      <c r="O51" s="365"/>
      <c r="P51" s="214">
        <v>0</v>
      </c>
      <c r="Q51" s="214">
        <v>0</v>
      </c>
      <c r="R51" s="214">
        <v>0.10100740999999999</v>
      </c>
      <c r="S51" s="214">
        <v>0.12126482399999999</v>
      </c>
      <c r="T51" s="215">
        <f t="shared" si="0"/>
        <v>0.22227223399999999</v>
      </c>
      <c r="U51" s="298">
        <v>0.23398715600000006</v>
      </c>
      <c r="V51" s="298"/>
      <c r="W51" s="357">
        <v>8.974E-2</v>
      </c>
      <c r="X51" s="357"/>
      <c r="Y51" s="357"/>
      <c r="Z51" s="357"/>
      <c r="AA51" s="357"/>
      <c r="AB51" s="357"/>
      <c r="AC51" s="175"/>
      <c r="AD51" s="177"/>
      <c r="AE51" s="177"/>
      <c r="AF51" s="177"/>
      <c r="AG51" s="305"/>
      <c r="AH51" s="305"/>
      <c r="AI51" s="305"/>
      <c r="AJ51" s="178"/>
      <c r="AK51" s="214">
        <v>0</v>
      </c>
      <c r="AL51" s="214">
        <v>7.5328249999999999E-2</v>
      </c>
      <c r="AM51" s="214">
        <v>0.146943984</v>
      </c>
      <c r="AN51" s="215">
        <f t="shared" si="1"/>
        <v>0.22227223400000001</v>
      </c>
      <c r="AO51" s="244">
        <v>0.233987156</v>
      </c>
      <c r="AP51" s="244"/>
      <c r="AQ51" s="244">
        <v>8.974E-2</v>
      </c>
      <c r="AR51" s="298"/>
      <c r="AS51" s="298"/>
      <c r="AT51" s="298"/>
      <c r="AU51" s="298"/>
      <c r="AV51" s="298"/>
      <c r="AW51" s="313" t="s">
        <v>547</v>
      </c>
      <c r="AX51" s="247"/>
      <c r="AY51" s="333">
        <f t="shared" si="3"/>
        <v>0.76827162400000004</v>
      </c>
      <c r="AZ51" s="164" t="b">
        <f t="shared" si="2"/>
        <v>0</v>
      </c>
      <c r="BA51" s="165"/>
      <c r="BB51" s="166"/>
    </row>
    <row r="52" spans="1:54" s="164" customFormat="1" ht="31.5" outlineLevel="1">
      <c r="A52" s="163"/>
      <c r="B52" s="182" t="s">
        <v>131</v>
      </c>
      <c r="C52" s="172"/>
      <c r="D52" s="156"/>
      <c r="E52" s="167"/>
      <c r="F52" s="167"/>
      <c r="G52" s="168"/>
      <c r="H52" s="168"/>
      <c r="I52" s="276"/>
      <c r="J52" s="276"/>
      <c r="K52" s="280"/>
      <c r="L52" s="281"/>
      <c r="M52" s="281"/>
      <c r="N52" s="281"/>
      <c r="O52" s="365"/>
      <c r="P52" s="214">
        <v>0</v>
      </c>
      <c r="Q52" s="214">
        <v>0</v>
      </c>
      <c r="R52" s="214">
        <v>0.561742776</v>
      </c>
      <c r="S52" s="214">
        <v>0</v>
      </c>
      <c r="T52" s="215">
        <f t="shared" si="0"/>
        <v>0.561742776</v>
      </c>
      <c r="U52" s="298">
        <v>1.0049823999999985E-2</v>
      </c>
      <c r="V52" s="298"/>
      <c r="W52" s="357">
        <v>2.2710000000000001E-2</v>
      </c>
      <c r="X52" s="357"/>
      <c r="Y52" s="357"/>
      <c r="Z52" s="357"/>
      <c r="AA52" s="357"/>
      <c r="AB52" s="357"/>
      <c r="AC52" s="175"/>
      <c r="AD52" s="177"/>
      <c r="AE52" s="177"/>
      <c r="AF52" s="177"/>
      <c r="AG52" s="305"/>
      <c r="AH52" s="305"/>
      <c r="AI52" s="305"/>
      <c r="AJ52" s="178"/>
      <c r="AK52" s="214">
        <v>0</v>
      </c>
      <c r="AL52" s="214">
        <v>0.561742776</v>
      </c>
      <c r="AM52" s="214">
        <v>0</v>
      </c>
      <c r="AN52" s="215">
        <f t="shared" si="1"/>
        <v>0.561742776</v>
      </c>
      <c r="AO52" s="244">
        <v>1.0049824000000001E-2</v>
      </c>
      <c r="AP52" s="244"/>
      <c r="AQ52" s="244">
        <v>2.2710000000000001E-2</v>
      </c>
      <c r="AR52" s="298"/>
      <c r="AS52" s="298"/>
      <c r="AT52" s="298"/>
      <c r="AU52" s="298"/>
      <c r="AV52" s="298"/>
      <c r="AW52" s="312" t="s">
        <v>546</v>
      </c>
      <c r="AX52" s="247"/>
      <c r="AY52" s="333">
        <f t="shared" si="3"/>
        <v>1.156245376</v>
      </c>
      <c r="AZ52" s="164" t="b">
        <f t="shared" si="2"/>
        <v>0</v>
      </c>
      <c r="BA52" s="165"/>
      <c r="BB52" s="166"/>
    </row>
    <row r="53" spans="1:54" s="164" customFormat="1" ht="31.5" outlineLevel="1">
      <c r="A53" s="163"/>
      <c r="B53" s="182" t="s">
        <v>132</v>
      </c>
      <c r="C53" s="172"/>
      <c r="D53" s="156"/>
      <c r="E53" s="167"/>
      <c r="F53" s="167"/>
      <c r="G53" s="168"/>
      <c r="H53" s="168"/>
      <c r="I53" s="276"/>
      <c r="J53" s="276"/>
      <c r="K53" s="280"/>
      <c r="L53" s="281"/>
      <c r="M53" s="281"/>
      <c r="N53" s="281"/>
      <c r="O53" s="365"/>
      <c r="P53" s="214">
        <v>0</v>
      </c>
      <c r="Q53" s="214">
        <v>0</v>
      </c>
      <c r="R53" s="214">
        <v>0.35388199999999997</v>
      </c>
      <c r="S53" s="214">
        <v>0</v>
      </c>
      <c r="T53" s="215">
        <f t="shared" si="0"/>
        <v>0.35388199999999997</v>
      </c>
      <c r="U53" s="298">
        <v>0</v>
      </c>
      <c r="V53" s="298"/>
      <c r="W53" s="357"/>
      <c r="X53" s="357"/>
      <c r="Y53" s="357"/>
      <c r="Z53" s="357"/>
      <c r="AA53" s="357"/>
      <c r="AB53" s="357"/>
      <c r="AC53" s="175"/>
      <c r="AD53" s="177"/>
      <c r="AE53" s="177"/>
      <c r="AF53" s="177"/>
      <c r="AG53" s="305"/>
      <c r="AH53" s="305"/>
      <c r="AI53" s="305"/>
      <c r="AJ53" s="178"/>
      <c r="AK53" s="214">
        <v>0</v>
      </c>
      <c r="AL53" s="214">
        <v>0.35388199999999997</v>
      </c>
      <c r="AM53" s="214">
        <v>0</v>
      </c>
      <c r="AN53" s="215">
        <f t="shared" si="1"/>
        <v>0.35388199999999997</v>
      </c>
      <c r="AO53" s="244"/>
      <c r="AP53" s="244"/>
      <c r="AQ53" s="244"/>
      <c r="AR53" s="298"/>
      <c r="AS53" s="298"/>
      <c r="AT53" s="298"/>
      <c r="AU53" s="298"/>
      <c r="AV53" s="298"/>
      <c r="AW53" s="313" t="s">
        <v>548</v>
      </c>
      <c r="AX53" s="247"/>
      <c r="AY53" s="333">
        <f t="shared" si="3"/>
        <v>0.70776399999999995</v>
      </c>
      <c r="AZ53" s="164" t="b">
        <f t="shared" si="2"/>
        <v>0</v>
      </c>
      <c r="BA53" s="165"/>
      <c r="BB53" s="166"/>
    </row>
    <row r="54" spans="1:54" s="164" customFormat="1" ht="31.5" outlineLevel="1">
      <c r="A54" s="163"/>
      <c r="B54" s="182" t="s">
        <v>133</v>
      </c>
      <c r="C54" s="172"/>
      <c r="D54" s="156"/>
      <c r="E54" s="167"/>
      <c r="F54" s="167"/>
      <c r="G54" s="168"/>
      <c r="H54" s="168"/>
      <c r="I54" s="276"/>
      <c r="J54" s="276"/>
      <c r="K54" s="280"/>
      <c r="L54" s="281"/>
      <c r="M54" s="281"/>
      <c r="N54" s="281"/>
      <c r="O54" s="365"/>
      <c r="P54" s="214">
        <v>0</v>
      </c>
      <c r="Q54" s="214">
        <v>0.37287999999999999</v>
      </c>
      <c r="R54" s="214">
        <v>0</v>
      </c>
      <c r="S54" s="214">
        <v>0</v>
      </c>
      <c r="T54" s="215">
        <f t="shared" si="0"/>
        <v>0.37287999999999999</v>
      </c>
      <c r="U54" s="298">
        <v>0</v>
      </c>
      <c r="V54" s="298"/>
      <c r="W54" s="357"/>
      <c r="X54" s="357"/>
      <c r="Y54" s="357"/>
      <c r="Z54" s="357"/>
      <c r="AA54" s="357"/>
      <c r="AB54" s="357"/>
      <c r="AC54" s="175"/>
      <c r="AD54" s="177"/>
      <c r="AE54" s="177"/>
      <c r="AF54" s="177"/>
      <c r="AG54" s="305"/>
      <c r="AH54" s="305"/>
      <c r="AI54" s="305"/>
      <c r="AJ54" s="178"/>
      <c r="AK54" s="214">
        <v>0.37287999999999999</v>
      </c>
      <c r="AL54" s="214">
        <v>0</v>
      </c>
      <c r="AM54" s="214">
        <v>0</v>
      </c>
      <c r="AN54" s="215">
        <f t="shared" si="1"/>
        <v>0.37287999999999999</v>
      </c>
      <c r="AO54" s="244"/>
      <c r="AP54" s="244"/>
      <c r="AQ54" s="244"/>
      <c r="AR54" s="298"/>
      <c r="AS54" s="298"/>
      <c r="AT54" s="298"/>
      <c r="AU54" s="298"/>
      <c r="AV54" s="298"/>
      <c r="AW54" s="313" t="s">
        <v>548</v>
      </c>
      <c r="AX54" s="247"/>
      <c r="AY54" s="333">
        <f t="shared" si="3"/>
        <v>0.74575999999999998</v>
      </c>
      <c r="AZ54" s="164" t="b">
        <f t="shared" si="2"/>
        <v>0</v>
      </c>
      <c r="BA54" s="165"/>
      <c r="BB54" s="166"/>
    </row>
    <row r="55" spans="1:54" s="164" customFormat="1" ht="31.5" outlineLevel="1">
      <c r="A55" s="163"/>
      <c r="B55" s="182" t="s">
        <v>134</v>
      </c>
      <c r="C55" s="172"/>
      <c r="D55" s="156"/>
      <c r="E55" s="167"/>
      <c r="F55" s="167"/>
      <c r="G55" s="168"/>
      <c r="H55" s="168"/>
      <c r="I55" s="276"/>
      <c r="J55" s="276"/>
      <c r="K55" s="280"/>
      <c r="L55" s="281"/>
      <c r="M55" s="281"/>
      <c r="N55" s="281"/>
      <c r="O55" s="365"/>
      <c r="P55" s="214">
        <v>0</v>
      </c>
      <c r="Q55" s="214">
        <v>0</v>
      </c>
      <c r="R55" s="214">
        <v>0</v>
      </c>
      <c r="S55" s="214">
        <v>0.400216352</v>
      </c>
      <c r="T55" s="215">
        <f t="shared" si="0"/>
        <v>0.400216352</v>
      </c>
      <c r="U55" s="298">
        <v>0</v>
      </c>
      <c r="V55" s="298"/>
      <c r="W55" s="357"/>
      <c r="X55" s="357"/>
      <c r="Y55" s="357"/>
      <c r="Z55" s="357"/>
      <c r="AA55" s="357"/>
      <c r="AB55" s="357"/>
      <c r="AC55" s="175"/>
      <c r="AD55" s="177"/>
      <c r="AE55" s="177"/>
      <c r="AF55" s="177"/>
      <c r="AG55" s="305"/>
      <c r="AH55" s="305"/>
      <c r="AI55" s="305"/>
      <c r="AJ55" s="178"/>
      <c r="AK55" s="214">
        <v>0</v>
      </c>
      <c r="AL55" s="214">
        <v>0</v>
      </c>
      <c r="AM55" s="214">
        <v>0.400216352</v>
      </c>
      <c r="AN55" s="215">
        <f t="shared" si="1"/>
        <v>0.400216352</v>
      </c>
      <c r="AO55" s="244"/>
      <c r="AP55" s="244"/>
      <c r="AQ55" s="244"/>
      <c r="AR55" s="298"/>
      <c r="AS55" s="298"/>
      <c r="AT55" s="298"/>
      <c r="AU55" s="298"/>
      <c r="AV55" s="298"/>
      <c r="AW55" s="313" t="s">
        <v>548</v>
      </c>
      <c r="AX55" s="247"/>
      <c r="AY55" s="333">
        <f t="shared" si="3"/>
        <v>0.80043270399999999</v>
      </c>
      <c r="AZ55" s="164" t="b">
        <f t="shared" si="2"/>
        <v>0</v>
      </c>
      <c r="BA55" s="165"/>
      <c r="BB55" s="166"/>
    </row>
    <row r="56" spans="1:54" s="164" customFormat="1" ht="31.5" outlineLevel="1">
      <c r="A56" s="163"/>
      <c r="B56" s="182" t="s">
        <v>135</v>
      </c>
      <c r="C56" s="172"/>
      <c r="D56" s="156"/>
      <c r="E56" s="167"/>
      <c r="F56" s="167"/>
      <c r="G56" s="168"/>
      <c r="H56" s="168"/>
      <c r="I56" s="276"/>
      <c r="J56" s="276"/>
      <c r="K56" s="280"/>
      <c r="L56" s="281"/>
      <c r="M56" s="281"/>
      <c r="N56" s="281"/>
      <c r="O56" s="365"/>
      <c r="P56" s="214">
        <v>0</v>
      </c>
      <c r="Q56" s="214">
        <v>0</v>
      </c>
      <c r="R56" s="214">
        <v>0.34973135</v>
      </c>
      <c r="S56" s="214">
        <v>0</v>
      </c>
      <c r="T56" s="215">
        <f t="shared" si="0"/>
        <v>0.34973135</v>
      </c>
      <c r="U56" s="298"/>
      <c r="V56" s="298"/>
      <c r="W56" s="357"/>
      <c r="X56" s="357"/>
      <c r="Y56" s="357"/>
      <c r="Z56" s="357"/>
      <c r="AA56" s="357"/>
      <c r="AB56" s="357"/>
      <c r="AC56" s="175"/>
      <c r="AD56" s="177"/>
      <c r="AE56" s="177"/>
      <c r="AF56" s="177"/>
      <c r="AG56" s="305"/>
      <c r="AH56" s="305"/>
      <c r="AI56" s="305"/>
      <c r="AJ56" s="178"/>
      <c r="AK56" s="214">
        <v>0</v>
      </c>
      <c r="AL56" s="214">
        <v>0.356831646</v>
      </c>
      <c r="AM56" s="214">
        <v>-7.1002960000000007E-3</v>
      </c>
      <c r="AN56" s="215">
        <f t="shared" si="1"/>
        <v>0.34973135</v>
      </c>
      <c r="AO56" s="244"/>
      <c r="AP56" s="244"/>
      <c r="AQ56" s="244"/>
      <c r="AR56" s="298"/>
      <c r="AS56" s="298"/>
      <c r="AT56" s="298"/>
      <c r="AU56" s="298"/>
      <c r="AV56" s="298"/>
      <c r="AW56" s="221" t="s">
        <v>549</v>
      </c>
      <c r="AX56" s="247"/>
      <c r="AY56" s="333">
        <f t="shared" si="3"/>
        <v>0.69946269999999999</v>
      </c>
      <c r="AZ56" s="164" t="b">
        <f t="shared" si="2"/>
        <v>0</v>
      </c>
      <c r="BA56" s="165"/>
      <c r="BB56" s="166"/>
    </row>
    <row r="57" spans="1:54" s="164" customFormat="1" ht="31.5" outlineLevel="1">
      <c r="A57" s="163"/>
      <c r="B57" s="182" t="s">
        <v>136</v>
      </c>
      <c r="C57" s="172"/>
      <c r="D57" s="156"/>
      <c r="E57" s="167"/>
      <c r="F57" s="167"/>
      <c r="G57" s="168"/>
      <c r="H57" s="168"/>
      <c r="I57" s="276"/>
      <c r="J57" s="276"/>
      <c r="K57" s="280"/>
      <c r="L57" s="281"/>
      <c r="M57" s="281"/>
      <c r="N57" s="281"/>
      <c r="O57" s="365"/>
      <c r="P57" s="214">
        <v>0</v>
      </c>
      <c r="Q57" s="214">
        <v>0</v>
      </c>
      <c r="R57" s="214">
        <v>0.26744699999999999</v>
      </c>
      <c r="S57" s="214">
        <v>0</v>
      </c>
      <c r="T57" s="215">
        <f t="shared" si="0"/>
        <v>0.26744699999999999</v>
      </c>
      <c r="U57" s="298"/>
      <c r="V57" s="298"/>
      <c r="W57" s="357"/>
      <c r="X57" s="357"/>
      <c r="Y57" s="357"/>
      <c r="Z57" s="357"/>
      <c r="AA57" s="357"/>
      <c r="AB57" s="357"/>
      <c r="AC57" s="175"/>
      <c r="AD57" s="177"/>
      <c r="AE57" s="177"/>
      <c r="AF57" s="177"/>
      <c r="AG57" s="305"/>
      <c r="AH57" s="305"/>
      <c r="AI57" s="305"/>
      <c r="AJ57" s="178"/>
      <c r="AK57" s="214">
        <v>0</v>
      </c>
      <c r="AL57" s="214">
        <v>0.26744699999999999</v>
      </c>
      <c r="AM57" s="214">
        <v>0</v>
      </c>
      <c r="AN57" s="215">
        <f t="shared" si="1"/>
        <v>0.26744699999999999</v>
      </c>
      <c r="AO57" s="244"/>
      <c r="AP57" s="244"/>
      <c r="AQ57" s="244"/>
      <c r="AR57" s="298"/>
      <c r="AS57" s="298"/>
      <c r="AT57" s="298"/>
      <c r="AU57" s="298"/>
      <c r="AV57" s="298"/>
      <c r="AW57" s="221" t="s">
        <v>549</v>
      </c>
      <c r="AX57" s="247"/>
      <c r="AY57" s="333">
        <f t="shared" si="3"/>
        <v>0.53489399999999998</v>
      </c>
      <c r="AZ57" s="164" t="b">
        <f t="shared" si="2"/>
        <v>0</v>
      </c>
      <c r="BA57" s="165"/>
      <c r="BB57" s="166"/>
    </row>
    <row r="58" spans="1:54" s="164" customFormat="1" ht="31.5" outlineLevel="1">
      <c r="A58" s="163"/>
      <c r="B58" s="182" t="s">
        <v>137</v>
      </c>
      <c r="C58" s="172"/>
      <c r="D58" s="156"/>
      <c r="E58" s="167"/>
      <c r="F58" s="167"/>
      <c r="G58" s="168"/>
      <c r="H58" s="168"/>
      <c r="I58" s="276"/>
      <c r="J58" s="276"/>
      <c r="K58" s="280"/>
      <c r="L58" s="281"/>
      <c r="M58" s="281"/>
      <c r="N58" s="281"/>
      <c r="O58" s="365"/>
      <c r="P58" s="214">
        <v>0</v>
      </c>
      <c r="Q58" s="214">
        <v>0</v>
      </c>
      <c r="R58" s="214">
        <v>0.54416256799999996</v>
      </c>
      <c r="S58" s="214">
        <v>0</v>
      </c>
      <c r="T58" s="215">
        <f t="shared" si="0"/>
        <v>0.54416256799999996</v>
      </c>
      <c r="U58" s="298"/>
      <c r="V58" s="298"/>
      <c r="W58" s="357"/>
      <c r="X58" s="357"/>
      <c r="Y58" s="357"/>
      <c r="Z58" s="357"/>
      <c r="AA58" s="357"/>
      <c r="AB58" s="357"/>
      <c r="AC58" s="175"/>
      <c r="AD58" s="177"/>
      <c r="AE58" s="177"/>
      <c r="AF58" s="177"/>
      <c r="AG58" s="305"/>
      <c r="AH58" s="305"/>
      <c r="AI58" s="305"/>
      <c r="AJ58" s="178"/>
      <c r="AK58" s="214">
        <v>0</v>
      </c>
      <c r="AL58" s="214">
        <v>0.54416256799999996</v>
      </c>
      <c r="AM58" s="214">
        <v>0</v>
      </c>
      <c r="AN58" s="215">
        <f t="shared" si="1"/>
        <v>0.54416256799999996</v>
      </c>
      <c r="AO58" s="244"/>
      <c r="AP58" s="244"/>
      <c r="AQ58" s="244"/>
      <c r="AR58" s="298"/>
      <c r="AS58" s="298"/>
      <c r="AT58" s="298"/>
      <c r="AU58" s="298"/>
      <c r="AV58" s="298"/>
      <c r="AW58" s="221" t="s">
        <v>549</v>
      </c>
      <c r="AX58" s="247"/>
      <c r="AY58" s="333">
        <f t="shared" si="3"/>
        <v>1.0883251359999999</v>
      </c>
      <c r="AZ58" s="164" t="b">
        <f t="shared" si="2"/>
        <v>0</v>
      </c>
      <c r="BA58" s="165"/>
      <c r="BB58" s="166"/>
    </row>
    <row r="59" spans="1:54" s="164" customFormat="1" ht="47.25" outlineLevel="1">
      <c r="A59" s="163"/>
      <c r="B59" s="182" t="s">
        <v>138</v>
      </c>
      <c r="C59" s="172"/>
      <c r="D59" s="156"/>
      <c r="E59" s="167"/>
      <c r="F59" s="167"/>
      <c r="G59" s="168"/>
      <c r="H59" s="168"/>
      <c r="I59" s="276"/>
      <c r="J59" s="276"/>
      <c r="K59" s="280"/>
      <c r="L59" s="281"/>
      <c r="M59" s="281"/>
      <c r="N59" s="281"/>
      <c r="O59" s="366" t="s">
        <v>617</v>
      </c>
      <c r="P59" s="214">
        <v>0</v>
      </c>
      <c r="Q59" s="214">
        <v>0</v>
      </c>
      <c r="R59" s="214">
        <v>3.1775039999999999</v>
      </c>
      <c r="S59" s="214">
        <v>0</v>
      </c>
      <c r="T59" s="215">
        <f t="shared" si="0"/>
        <v>3.1775039999999999</v>
      </c>
      <c r="U59" s="298">
        <v>0</v>
      </c>
      <c r="V59" s="298"/>
      <c r="W59" s="357"/>
      <c r="X59" s="357"/>
      <c r="Y59" s="357"/>
      <c r="Z59" s="357"/>
      <c r="AA59" s="357"/>
      <c r="AB59" s="357"/>
      <c r="AC59" s="175"/>
      <c r="AD59" s="177"/>
      <c r="AE59" s="177"/>
      <c r="AF59" s="177"/>
      <c r="AG59" s="305"/>
      <c r="AH59" s="305"/>
      <c r="AI59" s="305"/>
      <c r="AJ59" s="178"/>
      <c r="AK59" s="214">
        <v>0</v>
      </c>
      <c r="AL59" s="214">
        <v>3.1775039999999999</v>
      </c>
      <c r="AM59" s="214">
        <v>0</v>
      </c>
      <c r="AN59" s="215">
        <f t="shared" si="1"/>
        <v>3.1775039999999999</v>
      </c>
      <c r="AO59" s="244"/>
      <c r="AP59" s="244"/>
      <c r="AQ59" s="244"/>
      <c r="AR59" s="298"/>
      <c r="AS59" s="298"/>
      <c r="AT59" s="298"/>
      <c r="AU59" s="298"/>
      <c r="AV59" s="298"/>
      <c r="AW59" s="220"/>
      <c r="AX59" s="247"/>
      <c r="AY59" s="333">
        <f t="shared" si="3"/>
        <v>6.3550079999999998</v>
      </c>
      <c r="AZ59" s="164" t="b">
        <f t="shared" si="2"/>
        <v>0</v>
      </c>
      <c r="BA59" s="165"/>
      <c r="BB59" s="166"/>
    </row>
    <row r="60" spans="1:54" s="164" customFormat="1" ht="63" outlineLevel="1">
      <c r="A60" s="163"/>
      <c r="B60" s="182" t="s">
        <v>139</v>
      </c>
      <c r="C60" s="172"/>
      <c r="D60" s="156"/>
      <c r="E60" s="167"/>
      <c r="F60" s="167"/>
      <c r="G60" s="168"/>
      <c r="H60" s="168"/>
      <c r="I60" s="276"/>
      <c r="J60" s="276"/>
      <c r="K60" s="280"/>
      <c r="L60" s="281"/>
      <c r="M60" s="281"/>
      <c r="N60" s="281"/>
      <c r="O60" s="367" t="s">
        <v>617</v>
      </c>
      <c r="P60" s="214">
        <v>0</v>
      </c>
      <c r="Q60" s="214">
        <v>0</v>
      </c>
      <c r="R60" s="214">
        <v>0.30519225</v>
      </c>
      <c r="S60" s="214">
        <v>0</v>
      </c>
      <c r="T60" s="215">
        <f t="shared" si="0"/>
        <v>0.30519225</v>
      </c>
      <c r="U60" s="298">
        <v>0</v>
      </c>
      <c r="V60" s="298"/>
      <c r="W60" s="357"/>
      <c r="X60" s="357"/>
      <c r="Y60" s="357"/>
      <c r="Z60" s="357"/>
      <c r="AA60" s="357"/>
      <c r="AB60" s="357"/>
      <c r="AC60" s="175"/>
      <c r="AD60" s="177"/>
      <c r="AE60" s="177"/>
      <c r="AF60" s="177"/>
      <c r="AG60" s="305"/>
      <c r="AH60" s="305"/>
      <c r="AI60" s="305"/>
      <c r="AJ60" s="178"/>
      <c r="AK60" s="214">
        <v>0</v>
      </c>
      <c r="AL60" s="214">
        <v>0</v>
      </c>
      <c r="AM60" s="214">
        <v>0.30519225</v>
      </c>
      <c r="AN60" s="215">
        <f t="shared" si="1"/>
        <v>0.30519225</v>
      </c>
      <c r="AO60" s="244"/>
      <c r="AP60" s="244"/>
      <c r="AQ60" s="244"/>
      <c r="AR60" s="298"/>
      <c r="AS60" s="298"/>
      <c r="AT60" s="298"/>
      <c r="AU60" s="298"/>
      <c r="AV60" s="298"/>
      <c r="AW60" s="220"/>
      <c r="AX60" s="247"/>
      <c r="AY60" s="333">
        <f t="shared" si="3"/>
        <v>0.6103845</v>
      </c>
      <c r="AZ60" s="164" t="b">
        <f t="shared" si="2"/>
        <v>0</v>
      </c>
      <c r="BA60" s="165"/>
      <c r="BB60" s="166"/>
    </row>
    <row r="61" spans="1:54" s="164" customFormat="1" ht="47.25" outlineLevel="1">
      <c r="A61" s="163"/>
      <c r="B61" s="182" t="s">
        <v>140</v>
      </c>
      <c r="C61" s="172"/>
      <c r="D61" s="156"/>
      <c r="E61" s="167"/>
      <c r="F61" s="167"/>
      <c r="G61" s="168"/>
      <c r="H61" s="168"/>
      <c r="I61" s="276"/>
      <c r="J61" s="276"/>
      <c r="K61" s="280"/>
      <c r="L61" s="281"/>
      <c r="M61" s="281"/>
      <c r="N61" s="281"/>
      <c r="O61" s="276" t="s">
        <v>614</v>
      </c>
      <c r="P61" s="214">
        <v>0</v>
      </c>
      <c r="Q61" s="214">
        <v>0</v>
      </c>
      <c r="R61" s="214">
        <v>4.2036736000000001</v>
      </c>
      <c r="S61" s="214">
        <v>0</v>
      </c>
      <c r="T61" s="215">
        <f t="shared" si="0"/>
        <v>4.2036736000000001</v>
      </c>
      <c r="U61" s="298">
        <v>0</v>
      </c>
      <c r="V61" s="298"/>
      <c r="W61" s="357"/>
      <c r="X61" s="357"/>
      <c r="Y61" s="357"/>
      <c r="Z61" s="357"/>
      <c r="AA61" s="357"/>
      <c r="AB61" s="357"/>
      <c r="AC61" s="175"/>
      <c r="AD61" s="177"/>
      <c r="AE61" s="177"/>
      <c r="AF61" s="177"/>
      <c r="AG61" s="305"/>
      <c r="AH61" s="305"/>
      <c r="AI61" s="305"/>
      <c r="AJ61" s="178"/>
      <c r="AK61" s="214">
        <v>0</v>
      </c>
      <c r="AL61" s="214">
        <v>4.2036736000000001</v>
      </c>
      <c r="AM61" s="214">
        <v>0</v>
      </c>
      <c r="AN61" s="215">
        <f t="shared" si="1"/>
        <v>4.2036736000000001</v>
      </c>
      <c r="AO61" s="244"/>
      <c r="AP61" s="244"/>
      <c r="AQ61" s="244"/>
      <c r="AR61" s="298"/>
      <c r="AS61" s="298"/>
      <c r="AT61" s="298"/>
      <c r="AU61" s="298"/>
      <c r="AV61" s="298"/>
      <c r="AW61" s="220"/>
      <c r="AX61" s="247"/>
      <c r="AY61" s="333">
        <f t="shared" si="3"/>
        <v>8.4073472000000002</v>
      </c>
      <c r="AZ61" s="164" t="b">
        <f t="shared" si="2"/>
        <v>0</v>
      </c>
      <c r="BA61" s="165"/>
      <c r="BB61" s="166"/>
    </row>
    <row r="62" spans="1:54" s="164" customFormat="1" ht="31.5" outlineLevel="1">
      <c r="A62" s="163"/>
      <c r="B62" s="182" t="s">
        <v>141</v>
      </c>
      <c r="C62" s="172"/>
      <c r="D62" s="156"/>
      <c r="E62" s="167"/>
      <c r="F62" s="167"/>
      <c r="G62" s="168"/>
      <c r="H62" s="168"/>
      <c r="I62" s="276"/>
      <c r="J62" s="276"/>
      <c r="K62" s="280"/>
      <c r="L62" s="281"/>
      <c r="M62" s="281"/>
      <c r="N62" s="281"/>
      <c r="O62" s="276" t="s">
        <v>614</v>
      </c>
      <c r="P62" s="214">
        <v>0</v>
      </c>
      <c r="Q62" s="214">
        <v>0</v>
      </c>
      <c r="R62" s="214">
        <v>0.29877599999999999</v>
      </c>
      <c r="S62" s="214">
        <v>0</v>
      </c>
      <c r="T62" s="215">
        <f t="shared" si="0"/>
        <v>0.29877599999999999</v>
      </c>
      <c r="U62" s="298">
        <v>0</v>
      </c>
      <c r="V62" s="298"/>
      <c r="W62" s="357"/>
      <c r="X62" s="357"/>
      <c r="Y62" s="357"/>
      <c r="Z62" s="357"/>
      <c r="AA62" s="357"/>
      <c r="AB62" s="357"/>
      <c r="AC62" s="175"/>
      <c r="AD62" s="177"/>
      <c r="AE62" s="177"/>
      <c r="AF62" s="177"/>
      <c r="AG62" s="305"/>
      <c r="AH62" s="305"/>
      <c r="AI62" s="305"/>
      <c r="AJ62" s="178"/>
      <c r="AK62" s="214">
        <v>0</v>
      </c>
      <c r="AL62" s="214">
        <v>0.29877599999999999</v>
      </c>
      <c r="AM62" s="214">
        <v>0</v>
      </c>
      <c r="AN62" s="215">
        <f t="shared" si="1"/>
        <v>0.29877599999999999</v>
      </c>
      <c r="AO62" s="244"/>
      <c r="AP62" s="244"/>
      <c r="AQ62" s="244"/>
      <c r="AR62" s="298"/>
      <c r="AS62" s="298"/>
      <c r="AT62" s="298"/>
      <c r="AU62" s="298"/>
      <c r="AV62" s="298"/>
      <c r="AW62" s="220"/>
      <c r="AX62" s="247"/>
      <c r="AY62" s="333">
        <f t="shared" si="3"/>
        <v>0.59755199999999997</v>
      </c>
      <c r="AZ62" s="164" t="b">
        <f t="shared" si="2"/>
        <v>0</v>
      </c>
      <c r="BA62" s="165"/>
      <c r="BB62" s="166"/>
    </row>
    <row r="63" spans="1:54" s="164" customFormat="1" ht="31.5" outlineLevel="1">
      <c r="A63" s="163"/>
      <c r="B63" s="182" t="s">
        <v>142</v>
      </c>
      <c r="C63" s="172"/>
      <c r="D63" s="156"/>
      <c r="E63" s="167"/>
      <c r="F63" s="167"/>
      <c r="G63" s="168"/>
      <c r="H63" s="168"/>
      <c r="I63" s="276"/>
      <c r="J63" s="276"/>
      <c r="K63" s="280"/>
      <c r="L63" s="281"/>
      <c r="M63" s="281"/>
      <c r="N63" s="281"/>
      <c r="O63" s="286" t="s">
        <v>618</v>
      </c>
      <c r="P63" s="214">
        <v>0.43543216200000001</v>
      </c>
      <c r="Q63" s="214">
        <v>0.13717799999999999</v>
      </c>
      <c r="R63" s="214">
        <v>0</v>
      </c>
      <c r="S63" s="214">
        <v>0</v>
      </c>
      <c r="T63" s="215">
        <f t="shared" si="0"/>
        <v>0.57261016200000003</v>
      </c>
      <c r="U63" s="298">
        <v>0</v>
      </c>
      <c r="V63" s="298"/>
      <c r="W63" s="357"/>
      <c r="X63" s="357"/>
      <c r="Y63" s="357"/>
      <c r="Z63" s="357"/>
      <c r="AA63" s="357"/>
      <c r="AB63" s="357"/>
      <c r="AC63" s="175"/>
      <c r="AD63" s="177"/>
      <c r="AE63" s="177"/>
      <c r="AF63" s="177"/>
      <c r="AG63" s="305"/>
      <c r="AH63" s="305"/>
      <c r="AI63" s="305"/>
      <c r="AJ63" s="178"/>
      <c r="AK63" s="214">
        <v>0.57261016200000003</v>
      </c>
      <c r="AL63" s="214">
        <v>0</v>
      </c>
      <c r="AM63" s="214">
        <v>0</v>
      </c>
      <c r="AN63" s="215">
        <f t="shared" si="1"/>
        <v>0.57261016200000003</v>
      </c>
      <c r="AO63" s="244"/>
      <c r="AP63" s="244"/>
      <c r="AQ63" s="244"/>
      <c r="AR63" s="298"/>
      <c r="AS63" s="298"/>
      <c r="AT63" s="298"/>
      <c r="AU63" s="298"/>
      <c r="AV63" s="298"/>
      <c r="AW63" s="220"/>
      <c r="AX63" s="247"/>
      <c r="AY63" s="333">
        <f t="shared" si="3"/>
        <v>1.1452203240000001</v>
      </c>
      <c r="AZ63" s="164" t="b">
        <f t="shared" si="2"/>
        <v>0</v>
      </c>
      <c r="BA63" s="165"/>
      <c r="BB63" s="166"/>
    </row>
    <row r="64" spans="1:54" s="164" customFormat="1" ht="31.5" outlineLevel="1">
      <c r="A64" s="163"/>
      <c r="B64" s="182" t="s">
        <v>143</v>
      </c>
      <c r="C64" s="172"/>
      <c r="D64" s="156"/>
      <c r="E64" s="167"/>
      <c r="F64" s="167"/>
      <c r="G64" s="168"/>
      <c r="H64" s="168"/>
      <c r="I64" s="276"/>
      <c r="J64" s="276"/>
      <c r="K64" s="280"/>
      <c r="L64" s="281"/>
      <c r="M64" s="281"/>
      <c r="N64" s="281"/>
      <c r="O64" s="286" t="s">
        <v>619</v>
      </c>
      <c r="P64" s="214">
        <v>0</v>
      </c>
      <c r="Q64" s="214">
        <v>0</v>
      </c>
      <c r="R64" s="214">
        <v>0.57023500000000005</v>
      </c>
      <c r="S64" s="214">
        <v>0</v>
      </c>
      <c r="T64" s="215">
        <f t="shared" si="0"/>
        <v>0.57023500000000005</v>
      </c>
      <c r="U64" s="298">
        <v>0</v>
      </c>
      <c r="V64" s="298"/>
      <c r="W64" s="357"/>
      <c r="X64" s="357"/>
      <c r="Y64" s="357"/>
      <c r="Z64" s="357"/>
      <c r="AA64" s="357"/>
      <c r="AB64" s="357"/>
      <c r="AC64" s="175"/>
      <c r="AD64" s="177"/>
      <c r="AE64" s="177"/>
      <c r="AF64" s="177"/>
      <c r="AG64" s="305"/>
      <c r="AH64" s="305"/>
      <c r="AI64" s="305"/>
      <c r="AJ64" s="178"/>
      <c r="AK64" s="214">
        <v>0</v>
      </c>
      <c r="AL64" s="214">
        <v>0.57023500000000005</v>
      </c>
      <c r="AM64" s="214">
        <v>0</v>
      </c>
      <c r="AN64" s="215">
        <f t="shared" si="1"/>
        <v>0.57023500000000005</v>
      </c>
      <c r="AO64" s="244"/>
      <c r="AP64" s="244"/>
      <c r="AQ64" s="244"/>
      <c r="AR64" s="298"/>
      <c r="AS64" s="298"/>
      <c r="AT64" s="298"/>
      <c r="AU64" s="298"/>
      <c r="AV64" s="298"/>
      <c r="AW64" s="220"/>
      <c r="AX64" s="247"/>
      <c r="AY64" s="333">
        <f t="shared" si="3"/>
        <v>1.1404700000000001</v>
      </c>
      <c r="AZ64" s="164" t="b">
        <f t="shared" si="2"/>
        <v>0</v>
      </c>
      <c r="BA64" s="165"/>
      <c r="BB64" s="166"/>
    </row>
    <row r="65" spans="1:54" s="164" customFormat="1" ht="31.5" outlineLevel="1">
      <c r="A65" s="163"/>
      <c r="B65" s="182" t="s">
        <v>144</v>
      </c>
      <c r="C65" s="172"/>
      <c r="D65" s="156"/>
      <c r="E65" s="167"/>
      <c r="F65" s="167"/>
      <c r="G65" s="168"/>
      <c r="H65" s="168"/>
      <c r="I65" s="276"/>
      <c r="J65" s="276"/>
      <c r="K65" s="280"/>
      <c r="L65" s="281"/>
      <c r="M65" s="281"/>
      <c r="N65" s="281"/>
      <c r="O65" s="276" t="s">
        <v>614</v>
      </c>
      <c r="P65" s="214">
        <v>0</v>
      </c>
      <c r="Q65" s="214">
        <v>0</v>
      </c>
      <c r="R65" s="214">
        <v>0</v>
      </c>
      <c r="S65" s="214">
        <v>1.450495826</v>
      </c>
      <c r="T65" s="215">
        <f t="shared" si="0"/>
        <v>1.450495826</v>
      </c>
      <c r="U65" s="298">
        <v>0</v>
      </c>
      <c r="V65" s="298"/>
      <c r="W65" s="357"/>
      <c r="X65" s="357"/>
      <c r="Y65" s="357"/>
      <c r="Z65" s="357"/>
      <c r="AA65" s="357"/>
      <c r="AB65" s="357"/>
      <c r="AC65" s="175"/>
      <c r="AD65" s="177"/>
      <c r="AE65" s="177"/>
      <c r="AF65" s="177"/>
      <c r="AG65" s="305"/>
      <c r="AH65" s="305"/>
      <c r="AI65" s="305"/>
      <c r="AJ65" s="178"/>
      <c r="AK65" s="214">
        <v>0</v>
      </c>
      <c r="AL65" s="214">
        <v>0</v>
      </c>
      <c r="AM65" s="214">
        <v>1.450495826</v>
      </c>
      <c r="AN65" s="215">
        <f t="shared" si="1"/>
        <v>1.450495826</v>
      </c>
      <c r="AO65" s="244"/>
      <c r="AP65" s="244"/>
      <c r="AQ65" s="244"/>
      <c r="AR65" s="298"/>
      <c r="AS65" s="298"/>
      <c r="AT65" s="298"/>
      <c r="AU65" s="298"/>
      <c r="AV65" s="298"/>
      <c r="AW65" s="220"/>
      <c r="AX65" s="247"/>
      <c r="AY65" s="333">
        <f t="shared" si="3"/>
        <v>2.9009916520000001</v>
      </c>
      <c r="AZ65" s="164" t="b">
        <f t="shared" si="2"/>
        <v>0</v>
      </c>
      <c r="BA65" s="165"/>
      <c r="BB65" s="166"/>
    </row>
    <row r="66" spans="1:54" s="164" customFormat="1" ht="84" customHeight="1" outlineLevel="1">
      <c r="A66" s="163"/>
      <c r="B66" s="182" t="s">
        <v>145</v>
      </c>
      <c r="C66" s="172"/>
      <c r="D66" s="156"/>
      <c r="E66" s="167"/>
      <c r="F66" s="167"/>
      <c r="G66" s="168"/>
      <c r="H66" s="168"/>
      <c r="I66" s="276"/>
      <c r="J66" s="276"/>
      <c r="K66" s="280"/>
      <c r="L66" s="281"/>
      <c r="M66" s="281"/>
      <c r="N66" s="281"/>
      <c r="O66" s="276" t="s">
        <v>614</v>
      </c>
      <c r="P66" s="214">
        <v>0</v>
      </c>
      <c r="Q66" s="214">
        <v>0</v>
      </c>
      <c r="R66" s="214">
        <v>0</v>
      </c>
      <c r="S66" s="214">
        <v>0</v>
      </c>
      <c r="T66" s="215">
        <f t="shared" si="0"/>
        <v>0</v>
      </c>
      <c r="U66" s="298"/>
      <c r="V66" s="298"/>
      <c r="W66" s="357">
        <v>0.39410000000000001</v>
      </c>
      <c r="X66" s="357"/>
      <c r="Y66" s="357"/>
      <c r="Z66" s="357"/>
      <c r="AA66" s="357"/>
      <c r="AB66" s="357"/>
      <c r="AC66" s="175"/>
      <c r="AD66" s="177"/>
      <c r="AE66" s="177"/>
      <c r="AF66" s="177"/>
      <c r="AG66" s="305"/>
      <c r="AH66" s="305"/>
      <c r="AI66" s="305"/>
      <c r="AJ66" s="178"/>
      <c r="AK66" s="214">
        <v>0</v>
      </c>
      <c r="AL66" s="214">
        <v>0</v>
      </c>
      <c r="AM66" s="214">
        <v>0</v>
      </c>
      <c r="AN66" s="215">
        <f t="shared" si="1"/>
        <v>0</v>
      </c>
      <c r="AO66" s="244"/>
      <c r="AP66" s="244"/>
      <c r="AQ66" s="244">
        <v>0.39410000000000001</v>
      </c>
      <c r="AR66" s="298"/>
      <c r="AS66" s="298"/>
      <c r="AT66" s="298"/>
      <c r="AU66" s="298"/>
      <c r="AV66" s="298"/>
      <c r="AW66" s="220" t="s">
        <v>179</v>
      </c>
      <c r="AX66" s="247"/>
      <c r="AY66" s="333">
        <f t="shared" si="3"/>
        <v>0.39410000000000001</v>
      </c>
      <c r="AZ66" s="164" t="b">
        <f t="shared" si="2"/>
        <v>0</v>
      </c>
      <c r="BA66" s="165"/>
      <c r="BB66" s="166"/>
    </row>
    <row r="67" spans="1:54" s="164" customFormat="1" ht="45" outlineLevel="1">
      <c r="A67" s="163"/>
      <c r="B67" s="182" t="s">
        <v>146</v>
      </c>
      <c r="C67" s="172"/>
      <c r="D67" s="156"/>
      <c r="E67" s="167"/>
      <c r="F67" s="167"/>
      <c r="G67" s="168"/>
      <c r="H67" s="168"/>
      <c r="I67" s="276"/>
      <c r="J67" s="276"/>
      <c r="K67" s="280"/>
      <c r="L67" s="281"/>
      <c r="M67" s="281"/>
      <c r="N67" s="281"/>
      <c r="O67" s="276" t="s">
        <v>614</v>
      </c>
      <c r="P67" s="214">
        <v>0</v>
      </c>
      <c r="Q67" s="214">
        <v>0</v>
      </c>
      <c r="R67" s="214">
        <v>0</v>
      </c>
      <c r="S67" s="214">
        <v>0</v>
      </c>
      <c r="T67" s="215">
        <f t="shared" si="0"/>
        <v>0</v>
      </c>
      <c r="U67" s="298"/>
      <c r="V67" s="298"/>
      <c r="W67" s="357">
        <v>0.39050000000000001</v>
      </c>
      <c r="X67" s="357"/>
      <c r="Y67" s="357"/>
      <c r="Z67" s="357"/>
      <c r="AA67" s="357"/>
      <c r="AB67" s="357"/>
      <c r="AC67" s="175"/>
      <c r="AD67" s="177"/>
      <c r="AE67" s="177"/>
      <c r="AF67" s="177"/>
      <c r="AG67" s="305"/>
      <c r="AH67" s="305"/>
      <c r="AI67" s="305"/>
      <c r="AJ67" s="178"/>
      <c r="AK67" s="214">
        <v>0</v>
      </c>
      <c r="AL67" s="214">
        <v>0</v>
      </c>
      <c r="AM67" s="214">
        <v>0</v>
      </c>
      <c r="AN67" s="215">
        <f t="shared" si="1"/>
        <v>0</v>
      </c>
      <c r="AO67" s="244"/>
      <c r="AP67" s="244"/>
      <c r="AQ67" s="244">
        <v>0.39050000000000001</v>
      </c>
      <c r="AR67" s="298"/>
      <c r="AS67" s="298"/>
      <c r="AT67" s="298"/>
      <c r="AU67" s="298"/>
      <c r="AV67" s="298"/>
      <c r="AW67" s="220" t="s">
        <v>179</v>
      </c>
      <c r="AX67" s="247"/>
      <c r="AY67" s="333">
        <f t="shared" si="3"/>
        <v>0.39050000000000001</v>
      </c>
      <c r="AZ67" s="164" t="b">
        <f t="shared" si="2"/>
        <v>0</v>
      </c>
      <c r="BA67" s="165"/>
      <c r="BB67" s="166"/>
    </row>
    <row r="68" spans="1:54" s="164" customFormat="1" ht="47.25" outlineLevel="1">
      <c r="A68" s="163"/>
      <c r="B68" s="182" t="s">
        <v>147</v>
      </c>
      <c r="C68" s="172"/>
      <c r="D68" s="156"/>
      <c r="E68" s="167"/>
      <c r="F68" s="167"/>
      <c r="G68" s="168"/>
      <c r="H68" s="168"/>
      <c r="I68" s="276"/>
      <c r="J68" s="276"/>
      <c r="K68" s="280"/>
      <c r="L68" s="281"/>
      <c r="M68" s="281"/>
      <c r="N68" s="281"/>
      <c r="O68" s="276" t="s">
        <v>614</v>
      </c>
      <c r="P68" s="214">
        <v>0</v>
      </c>
      <c r="Q68" s="214">
        <v>0</v>
      </c>
      <c r="R68" s="214">
        <v>0</v>
      </c>
      <c r="S68" s="214">
        <v>0</v>
      </c>
      <c r="T68" s="215">
        <f t="shared" si="0"/>
        <v>0</v>
      </c>
      <c r="U68" s="298"/>
      <c r="V68" s="299"/>
      <c r="W68" s="357"/>
      <c r="X68" s="357"/>
      <c r="Y68" s="357"/>
      <c r="Z68" s="357"/>
      <c r="AA68" s="357"/>
      <c r="AB68" s="357"/>
      <c r="AC68" s="175"/>
      <c r="AD68" s="177"/>
      <c r="AE68" s="177"/>
      <c r="AF68" s="177"/>
      <c r="AG68" s="305"/>
      <c r="AH68" s="305"/>
      <c r="AI68" s="305"/>
      <c r="AJ68" s="178"/>
      <c r="AK68" s="214">
        <v>0</v>
      </c>
      <c r="AL68" s="214">
        <v>0</v>
      </c>
      <c r="AM68" s="214">
        <v>0</v>
      </c>
      <c r="AN68" s="215">
        <f t="shared" si="1"/>
        <v>0</v>
      </c>
      <c r="AO68" s="244"/>
      <c r="AP68" s="245"/>
      <c r="AQ68" s="244"/>
      <c r="AR68" s="298"/>
      <c r="AS68" s="298"/>
      <c r="AT68" s="298"/>
      <c r="AU68" s="298"/>
      <c r="AV68" s="298"/>
      <c r="AW68" s="221" t="s">
        <v>311</v>
      </c>
      <c r="AX68" s="247"/>
      <c r="AY68" s="333">
        <f t="shared" si="3"/>
        <v>0</v>
      </c>
      <c r="AZ68" s="164" t="b">
        <f t="shared" si="2"/>
        <v>0</v>
      </c>
      <c r="BA68" s="165"/>
      <c r="BB68" s="166"/>
    </row>
    <row r="69" spans="1:54" s="164" customFormat="1" ht="31.5" outlineLevel="1">
      <c r="A69" s="163"/>
      <c r="B69" s="182" t="s">
        <v>148</v>
      </c>
      <c r="C69" s="172"/>
      <c r="D69" s="156"/>
      <c r="E69" s="167"/>
      <c r="F69" s="167"/>
      <c r="G69" s="168"/>
      <c r="H69" s="168"/>
      <c r="I69" s="276"/>
      <c r="J69" s="276"/>
      <c r="K69" s="280"/>
      <c r="L69" s="281"/>
      <c r="M69" s="281"/>
      <c r="N69" s="281"/>
      <c r="O69" s="276" t="s">
        <v>614</v>
      </c>
      <c r="P69" s="214">
        <v>0</v>
      </c>
      <c r="Q69" s="214">
        <v>0</v>
      </c>
      <c r="R69" s="214">
        <v>0.12495855900000001</v>
      </c>
      <c r="S69" s="214">
        <v>0</v>
      </c>
      <c r="T69" s="215">
        <f t="shared" si="0"/>
        <v>0.12495855900000001</v>
      </c>
      <c r="U69" s="298">
        <v>0</v>
      </c>
      <c r="V69" s="298"/>
      <c r="W69" s="357"/>
      <c r="X69" s="357"/>
      <c r="Y69" s="357"/>
      <c r="Z69" s="357"/>
      <c r="AA69" s="357"/>
      <c r="AB69" s="357"/>
      <c r="AC69" s="175"/>
      <c r="AD69" s="177"/>
      <c r="AE69" s="177"/>
      <c r="AF69" s="177"/>
      <c r="AG69" s="305"/>
      <c r="AH69" s="305"/>
      <c r="AI69" s="305"/>
      <c r="AJ69" s="178"/>
      <c r="AK69" s="214">
        <v>0</v>
      </c>
      <c r="AL69" s="214">
        <v>0.12495855900000001</v>
      </c>
      <c r="AM69" s="214">
        <v>0</v>
      </c>
      <c r="AN69" s="215">
        <f t="shared" si="1"/>
        <v>0.12495855900000001</v>
      </c>
      <c r="AO69" s="244"/>
      <c r="AP69" s="244"/>
      <c r="AQ69" s="244"/>
      <c r="AR69" s="298"/>
      <c r="AS69" s="298"/>
      <c r="AT69" s="298"/>
      <c r="AU69" s="298"/>
      <c r="AV69" s="298"/>
      <c r="AW69" s="220"/>
      <c r="AX69" s="247"/>
      <c r="AY69" s="333">
        <f t="shared" si="3"/>
        <v>0.24991711800000002</v>
      </c>
      <c r="AZ69" s="164" t="b">
        <f t="shared" si="2"/>
        <v>0</v>
      </c>
      <c r="BA69" s="165"/>
      <c r="BB69" s="166"/>
    </row>
    <row r="70" spans="1:54" s="164" customFormat="1" ht="31.5" outlineLevel="1">
      <c r="A70" s="163"/>
      <c r="B70" s="182" t="s">
        <v>148</v>
      </c>
      <c r="C70" s="172"/>
      <c r="D70" s="156"/>
      <c r="E70" s="167"/>
      <c r="F70" s="167"/>
      <c r="G70" s="168"/>
      <c r="H70" s="168"/>
      <c r="I70" s="276"/>
      <c r="J70" s="276"/>
      <c r="K70" s="280"/>
      <c r="L70" s="281"/>
      <c r="M70" s="281"/>
      <c r="N70" s="281"/>
      <c r="O70" s="276" t="s">
        <v>614</v>
      </c>
      <c r="P70" s="214">
        <v>0</v>
      </c>
      <c r="Q70" s="214">
        <v>0</v>
      </c>
      <c r="R70" s="214">
        <v>0.1893088</v>
      </c>
      <c r="S70" s="214">
        <v>0</v>
      </c>
      <c r="T70" s="215">
        <f t="shared" si="0"/>
        <v>0.1893088</v>
      </c>
      <c r="U70" s="298">
        <v>0</v>
      </c>
      <c r="V70" s="298"/>
      <c r="W70" s="357"/>
      <c r="X70" s="357"/>
      <c r="Y70" s="357"/>
      <c r="Z70" s="357"/>
      <c r="AA70" s="357"/>
      <c r="AB70" s="357"/>
      <c r="AC70" s="175"/>
      <c r="AD70" s="177"/>
      <c r="AE70" s="177"/>
      <c r="AF70" s="177"/>
      <c r="AG70" s="305"/>
      <c r="AH70" s="305"/>
      <c r="AI70" s="305"/>
      <c r="AJ70" s="178"/>
      <c r="AK70" s="214">
        <v>0</v>
      </c>
      <c r="AL70" s="214">
        <v>0.1893088</v>
      </c>
      <c r="AM70" s="214">
        <v>0</v>
      </c>
      <c r="AN70" s="215">
        <f t="shared" si="1"/>
        <v>0.1893088</v>
      </c>
      <c r="AO70" s="244"/>
      <c r="AP70" s="244"/>
      <c r="AQ70" s="244"/>
      <c r="AR70" s="298"/>
      <c r="AS70" s="298"/>
      <c r="AT70" s="298"/>
      <c r="AU70" s="298"/>
      <c r="AV70" s="298"/>
      <c r="AW70" s="220"/>
      <c r="AX70" s="247"/>
      <c r="AY70" s="333">
        <f t="shared" si="3"/>
        <v>0.3786176</v>
      </c>
      <c r="AZ70" s="164" t="b">
        <f t="shared" si="2"/>
        <v>0</v>
      </c>
      <c r="BA70" s="165"/>
      <c r="BB70" s="166"/>
    </row>
    <row r="71" spans="1:54" s="164" customFormat="1" ht="31.5" outlineLevel="1">
      <c r="A71" s="163"/>
      <c r="B71" s="182" t="s">
        <v>149</v>
      </c>
      <c r="C71" s="172"/>
      <c r="D71" s="156"/>
      <c r="E71" s="167"/>
      <c r="F71" s="167"/>
      <c r="G71" s="168"/>
      <c r="H71" s="168"/>
      <c r="I71" s="276"/>
      <c r="J71" s="276"/>
      <c r="K71" s="280"/>
      <c r="L71" s="281"/>
      <c r="M71" s="281"/>
      <c r="N71" s="281"/>
      <c r="O71" s="276" t="s">
        <v>614</v>
      </c>
      <c r="P71" s="214">
        <v>0</v>
      </c>
      <c r="Q71" s="214">
        <v>0.44367988200000003</v>
      </c>
      <c r="R71" s="214">
        <v>0</v>
      </c>
      <c r="S71" s="214">
        <v>0</v>
      </c>
      <c r="T71" s="215">
        <f t="shared" si="0"/>
        <v>0.44367988200000003</v>
      </c>
      <c r="U71" s="298">
        <v>0</v>
      </c>
      <c r="V71" s="298"/>
      <c r="W71" s="357"/>
      <c r="X71" s="357"/>
      <c r="Y71" s="357"/>
      <c r="Z71" s="357"/>
      <c r="AA71" s="357"/>
      <c r="AB71" s="357"/>
      <c r="AC71" s="175"/>
      <c r="AD71" s="177"/>
      <c r="AE71" s="177"/>
      <c r="AF71" s="177"/>
      <c r="AG71" s="305"/>
      <c r="AH71" s="305"/>
      <c r="AI71" s="305"/>
      <c r="AJ71" s="178"/>
      <c r="AK71" s="214">
        <v>0</v>
      </c>
      <c r="AL71" s="214">
        <v>0</v>
      </c>
      <c r="AM71" s="214">
        <v>0.44367988200000003</v>
      </c>
      <c r="AN71" s="215">
        <f t="shared" si="1"/>
        <v>0.44367988200000003</v>
      </c>
      <c r="AO71" s="244"/>
      <c r="AP71" s="244"/>
      <c r="AQ71" s="244"/>
      <c r="AR71" s="298"/>
      <c r="AS71" s="298"/>
      <c r="AT71" s="298"/>
      <c r="AU71" s="298"/>
      <c r="AV71" s="298"/>
      <c r="AW71" s="220"/>
      <c r="AX71" s="247"/>
      <c r="AY71" s="333">
        <f t="shared" si="3"/>
        <v>0.88735976400000005</v>
      </c>
      <c r="AZ71" s="164" t="b">
        <f t="shared" si="2"/>
        <v>0</v>
      </c>
      <c r="BA71" s="165"/>
      <c r="BB71" s="166"/>
    </row>
    <row r="72" spans="1:54" s="164" customFormat="1" ht="31.5" outlineLevel="1">
      <c r="A72" s="163"/>
      <c r="B72" s="182" t="s">
        <v>149</v>
      </c>
      <c r="C72" s="172"/>
      <c r="D72" s="156"/>
      <c r="E72" s="167"/>
      <c r="F72" s="167"/>
      <c r="G72" s="168"/>
      <c r="H72" s="168"/>
      <c r="I72" s="276"/>
      <c r="J72" s="276"/>
      <c r="K72" s="280"/>
      <c r="L72" s="281"/>
      <c r="M72" s="281"/>
      <c r="N72" s="281"/>
      <c r="O72" s="276" t="s">
        <v>614</v>
      </c>
      <c r="P72" s="214">
        <v>0</v>
      </c>
      <c r="Q72" s="214">
        <v>0.12551129</v>
      </c>
      <c r="R72" s="214">
        <v>0</v>
      </c>
      <c r="S72" s="214">
        <v>0</v>
      </c>
      <c r="T72" s="215">
        <f t="shared" si="0"/>
        <v>0.12551129</v>
      </c>
      <c r="U72" s="298">
        <v>0</v>
      </c>
      <c r="V72" s="298"/>
      <c r="W72" s="357"/>
      <c r="X72" s="357"/>
      <c r="Y72" s="357"/>
      <c r="Z72" s="357"/>
      <c r="AA72" s="357"/>
      <c r="AB72" s="357"/>
      <c r="AC72" s="175"/>
      <c r="AD72" s="177"/>
      <c r="AE72" s="177"/>
      <c r="AF72" s="177"/>
      <c r="AG72" s="305"/>
      <c r="AH72" s="305"/>
      <c r="AI72" s="305"/>
      <c r="AJ72" s="178"/>
      <c r="AK72" s="214">
        <v>0.12551129</v>
      </c>
      <c r="AL72" s="214">
        <v>0</v>
      </c>
      <c r="AM72" s="214">
        <v>0</v>
      </c>
      <c r="AN72" s="215">
        <f t="shared" si="1"/>
        <v>0.12551129</v>
      </c>
      <c r="AO72" s="244"/>
      <c r="AP72" s="244"/>
      <c r="AQ72" s="244"/>
      <c r="AR72" s="298"/>
      <c r="AS72" s="298"/>
      <c r="AT72" s="298"/>
      <c r="AU72" s="298"/>
      <c r="AV72" s="298"/>
      <c r="AW72" s="220"/>
      <c r="AX72" s="247"/>
      <c r="AY72" s="333">
        <f t="shared" si="3"/>
        <v>0.25102258</v>
      </c>
      <c r="AZ72" s="164" t="b">
        <f t="shared" si="2"/>
        <v>0</v>
      </c>
      <c r="BA72" s="165"/>
      <c r="BB72" s="166"/>
    </row>
    <row r="73" spans="1:54" s="164" customFormat="1" ht="31.5" outlineLevel="1">
      <c r="A73" s="163"/>
      <c r="B73" s="182" t="s">
        <v>150</v>
      </c>
      <c r="C73" s="172"/>
      <c r="D73" s="156"/>
      <c r="E73" s="167"/>
      <c r="F73" s="167"/>
      <c r="G73" s="168"/>
      <c r="H73" s="168"/>
      <c r="I73" s="276"/>
      <c r="J73" s="276"/>
      <c r="K73" s="280"/>
      <c r="L73" s="281"/>
      <c r="M73" s="281"/>
      <c r="N73" s="281"/>
      <c r="O73" s="276" t="s">
        <v>614</v>
      </c>
      <c r="P73" s="214">
        <v>0</v>
      </c>
      <c r="Q73" s="214">
        <v>0</v>
      </c>
      <c r="R73" s="214">
        <v>0</v>
      </c>
      <c r="S73" s="214">
        <v>0.37913400000000003</v>
      </c>
      <c r="T73" s="215">
        <f t="shared" si="0"/>
        <v>0.37913400000000003</v>
      </c>
      <c r="U73" s="298">
        <v>0</v>
      </c>
      <c r="V73" s="298"/>
      <c r="W73" s="357"/>
      <c r="X73" s="357"/>
      <c r="Y73" s="357"/>
      <c r="Z73" s="357"/>
      <c r="AA73" s="357"/>
      <c r="AB73" s="357"/>
      <c r="AC73" s="175"/>
      <c r="AD73" s="177"/>
      <c r="AE73" s="177"/>
      <c r="AF73" s="177"/>
      <c r="AG73" s="305"/>
      <c r="AH73" s="305"/>
      <c r="AI73" s="305"/>
      <c r="AJ73" s="178"/>
      <c r="AK73" s="214">
        <v>0</v>
      </c>
      <c r="AL73" s="214">
        <v>0</v>
      </c>
      <c r="AM73" s="214">
        <v>0.37913400000000003</v>
      </c>
      <c r="AN73" s="215">
        <f t="shared" si="1"/>
        <v>0.37913400000000003</v>
      </c>
      <c r="AO73" s="244"/>
      <c r="AP73" s="244"/>
      <c r="AQ73" s="244"/>
      <c r="AR73" s="298"/>
      <c r="AS73" s="298"/>
      <c r="AT73" s="298"/>
      <c r="AU73" s="298"/>
      <c r="AV73" s="298"/>
      <c r="AW73" s="220"/>
      <c r="AX73" s="247"/>
      <c r="AY73" s="333">
        <f t="shared" si="3"/>
        <v>0.75826800000000005</v>
      </c>
      <c r="AZ73" s="164" t="b">
        <f t="shared" si="2"/>
        <v>0</v>
      </c>
      <c r="BA73" s="165"/>
      <c r="BB73" s="166"/>
    </row>
    <row r="74" spans="1:54" s="164" customFormat="1" ht="47.25" outlineLevel="1">
      <c r="A74" s="163"/>
      <c r="B74" s="182" t="s">
        <v>151</v>
      </c>
      <c r="C74" s="172"/>
      <c r="D74" s="156"/>
      <c r="E74" s="167"/>
      <c r="F74" s="167"/>
      <c r="G74" s="168"/>
      <c r="H74" s="168"/>
      <c r="I74" s="276"/>
      <c r="J74" s="276"/>
      <c r="K74" s="280"/>
      <c r="L74" s="281"/>
      <c r="M74" s="281"/>
      <c r="N74" s="281"/>
      <c r="O74" s="276" t="s">
        <v>614</v>
      </c>
      <c r="P74" s="214">
        <v>0</v>
      </c>
      <c r="Q74" s="214">
        <v>0</v>
      </c>
      <c r="R74" s="214">
        <v>0.49063730999999994</v>
      </c>
      <c r="S74" s="214">
        <v>0</v>
      </c>
      <c r="T74" s="215">
        <f t="shared" si="0"/>
        <v>0.49063730999999994</v>
      </c>
      <c r="U74" s="298">
        <v>0</v>
      </c>
      <c r="V74" s="298"/>
      <c r="W74" s="357"/>
      <c r="X74" s="357"/>
      <c r="Y74" s="357"/>
      <c r="Z74" s="357"/>
      <c r="AA74" s="357"/>
      <c r="AB74" s="357"/>
      <c r="AC74" s="175"/>
      <c r="AD74" s="177"/>
      <c r="AE74" s="177"/>
      <c r="AF74" s="177"/>
      <c r="AG74" s="305"/>
      <c r="AH74" s="305"/>
      <c r="AI74" s="305"/>
      <c r="AJ74" s="178"/>
      <c r="AK74" s="214">
        <v>0</v>
      </c>
      <c r="AL74" s="214">
        <v>0.49063730999999994</v>
      </c>
      <c r="AM74" s="214">
        <v>0</v>
      </c>
      <c r="AN74" s="215">
        <f t="shared" si="1"/>
        <v>0.49063730999999994</v>
      </c>
      <c r="AO74" s="244"/>
      <c r="AP74" s="244"/>
      <c r="AQ74" s="244"/>
      <c r="AR74" s="298"/>
      <c r="AS74" s="298"/>
      <c r="AT74" s="298"/>
      <c r="AU74" s="298"/>
      <c r="AV74" s="298"/>
      <c r="AW74" s="220"/>
      <c r="AX74" s="247"/>
      <c r="AY74" s="333">
        <f t="shared" si="3"/>
        <v>0.98127461999999988</v>
      </c>
      <c r="AZ74" s="164" t="b">
        <f t="shared" si="2"/>
        <v>0</v>
      </c>
      <c r="BA74" s="165"/>
      <c r="BB74" s="166"/>
    </row>
    <row r="75" spans="1:54" s="164" customFormat="1" ht="45" outlineLevel="1">
      <c r="A75" s="163"/>
      <c r="B75" s="182" t="s">
        <v>152</v>
      </c>
      <c r="C75" s="172"/>
      <c r="D75" s="156"/>
      <c r="E75" s="167"/>
      <c r="F75" s="167"/>
      <c r="G75" s="168"/>
      <c r="H75" s="168"/>
      <c r="I75" s="276"/>
      <c r="J75" s="276"/>
      <c r="K75" s="280"/>
      <c r="L75" s="281"/>
      <c r="M75" s="281"/>
      <c r="N75" s="281"/>
      <c r="O75" s="276" t="s">
        <v>614</v>
      </c>
      <c r="P75" s="214">
        <v>0</v>
      </c>
      <c r="Q75" s="214">
        <v>0</v>
      </c>
      <c r="R75" s="214">
        <v>0</v>
      </c>
      <c r="S75" s="214">
        <v>0</v>
      </c>
      <c r="T75" s="215">
        <f t="shared" ref="T75:T138" si="4">SUM(P75:S75)</f>
        <v>0</v>
      </c>
      <c r="U75" s="298"/>
      <c r="V75" s="298"/>
      <c r="W75" s="357">
        <v>0.22420000000000001</v>
      </c>
      <c r="X75" s="357"/>
      <c r="Y75" s="357"/>
      <c r="Z75" s="357"/>
      <c r="AA75" s="357"/>
      <c r="AB75" s="357"/>
      <c r="AC75" s="175"/>
      <c r="AD75" s="177"/>
      <c r="AE75" s="177"/>
      <c r="AF75" s="177"/>
      <c r="AG75" s="305"/>
      <c r="AH75" s="305"/>
      <c r="AI75" s="305"/>
      <c r="AJ75" s="178"/>
      <c r="AK75" s="214">
        <v>0</v>
      </c>
      <c r="AL75" s="214">
        <v>0</v>
      </c>
      <c r="AM75" s="214">
        <v>0</v>
      </c>
      <c r="AN75" s="215">
        <f t="shared" ref="AN75:AN138" si="5">SUM(AJ75:AM75)</f>
        <v>0</v>
      </c>
      <c r="AO75" s="244"/>
      <c r="AP75" s="244"/>
      <c r="AQ75" s="244">
        <v>0.22420000000000001</v>
      </c>
      <c r="AR75" s="298"/>
      <c r="AS75" s="298"/>
      <c r="AT75" s="298"/>
      <c r="AU75" s="298"/>
      <c r="AV75" s="298"/>
      <c r="AW75" s="220" t="s">
        <v>180</v>
      </c>
      <c r="AX75" s="247"/>
      <c r="AY75" s="333">
        <f t="shared" si="3"/>
        <v>0.22420000000000001</v>
      </c>
      <c r="AZ75" s="164" t="b">
        <f t="shared" ref="AZ75:AZ138" si="6">IF(OR(AS75&gt;0,AT75&gt;0),IF(L75="Scheme",IF(SUM(AO75:AU75)&gt;0,IF(Q75&lt;AY75,Q75-AY75,0),0),0),FALSE)</f>
        <v>0</v>
      </c>
      <c r="BA75" s="165"/>
      <c r="BB75" s="166"/>
    </row>
    <row r="76" spans="1:54" s="164" customFormat="1" ht="31.5" outlineLevel="1">
      <c r="A76" s="163"/>
      <c r="B76" s="182" t="s">
        <v>153</v>
      </c>
      <c r="C76" s="172"/>
      <c r="D76" s="156"/>
      <c r="E76" s="167"/>
      <c r="F76" s="167"/>
      <c r="G76" s="168"/>
      <c r="H76" s="168"/>
      <c r="I76" s="276"/>
      <c r="J76" s="276"/>
      <c r="K76" s="280"/>
      <c r="L76" s="281"/>
      <c r="M76" s="281"/>
      <c r="N76" s="281"/>
      <c r="O76" s="276" t="s">
        <v>614</v>
      </c>
      <c r="P76" s="214">
        <v>0</v>
      </c>
      <c r="Q76" s="214">
        <v>0</v>
      </c>
      <c r="R76" s="214">
        <v>9.6850860000000007E-3</v>
      </c>
      <c r="S76" s="214">
        <v>0</v>
      </c>
      <c r="T76" s="215">
        <f t="shared" si="4"/>
        <v>9.6850860000000007E-3</v>
      </c>
      <c r="U76" s="298">
        <v>0</v>
      </c>
      <c r="V76" s="298"/>
      <c r="W76" s="357"/>
      <c r="X76" s="357"/>
      <c r="Y76" s="357"/>
      <c r="Z76" s="357"/>
      <c r="AA76" s="357"/>
      <c r="AB76" s="357"/>
      <c r="AC76" s="175"/>
      <c r="AD76" s="177"/>
      <c r="AE76" s="177"/>
      <c r="AF76" s="177"/>
      <c r="AG76" s="305"/>
      <c r="AH76" s="305"/>
      <c r="AI76" s="305"/>
      <c r="AJ76" s="178"/>
      <c r="AK76" s="214">
        <v>0</v>
      </c>
      <c r="AL76" s="214">
        <v>9.6850860000000007E-3</v>
      </c>
      <c r="AM76" s="214">
        <v>0</v>
      </c>
      <c r="AN76" s="215">
        <f t="shared" si="5"/>
        <v>9.6850860000000007E-3</v>
      </c>
      <c r="AO76" s="244"/>
      <c r="AP76" s="244"/>
      <c r="AQ76" s="244"/>
      <c r="AR76" s="298"/>
      <c r="AS76" s="298"/>
      <c r="AT76" s="298"/>
      <c r="AU76" s="298"/>
      <c r="AV76" s="298"/>
      <c r="AW76" s="220"/>
      <c r="AX76" s="247"/>
      <c r="AY76" s="333">
        <f t="shared" ref="AY76:AY139" si="7">SUM(AJ76:AQ76)</f>
        <v>1.9370172000000001E-2</v>
      </c>
      <c r="AZ76" s="164" t="b">
        <f t="shared" si="6"/>
        <v>0</v>
      </c>
      <c r="BA76" s="165"/>
      <c r="BB76" s="166"/>
    </row>
    <row r="77" spans="1:54" s="164" customFormat="1" ht="47.25" outlineLevel="1">
      <c r="A77" s="163"/>
      <c r="B77" s="182" t="s">
        <v>154</v>
      </c>
      <c r="C77" s="172"/>
      <c r="D77" s="156"/>
      <c r="E77" s="167"/>
      <c r="F77" s="167"/>
      <c r="G77" s="168"/>
      <c r="H77" s="168"/>
      <c r="I77" s="276"/>
      <c r="J77" s="276"/>
      <c r="K77" s="280"/>
      <c r="L77" s="281"/>
      <c r="M77" s="281"/>
      <c r="N77" s="281"/>
      <c r="O77" s="276" t="s">
        <v>614</v>
      </c>
      <c r="P77" s="214">
        <v>0</v>
      </c>
      <c r="Q77" s="214">
        <v>0</v>
      </c>
      <c r="R77" s="214">
        <v>0</v>
      </c>
      <c r="S77" s="214">
        <v>9.5155199999999995E-2</v>
      </c>
      <c r="T77" s="215">
        <f t="shared" si="4"/>
        <v>9.5155199999999995E-2</v>
      </c>
      <c r="U77" s="298">
        <v>0</v>
      </c>
      <c r="V77" s="298"/>
      <c r="W77" s="357"/>
      <c r="X77" s="357"/>
      <c r="Y77" s="357"/>
      <c r="Z77" s="357"/>
      <c r="AA77" s="357"/>
      <c r="AB77" s="357"/>
      <c r="AC77" s="175"/>
      <c r="AD77" s="177"/>
      <c r="AE77" s="177"/>
      <c r="AF77" s="177"/>
      <c r="AG77" s="305"/>
      <c r="AH77" s="305"/>
      <c r="AI77" s="305"/>
      <c r="AJ77" s="178"/>
      <c r="AK77" s="214">
        <v>0</v>
      </c>
      <c r="AL77" s="214">
        <v>0</v>
      </c>
      <c r="AM77" s="214">
        <v>9.5155199999999995E-2</v>
      </c>
      <c r="AN77" s="215">
        <f t="shared" si="5"/>
        <v>9.5155199999999995E-2</v>
      </c>
      <c r="AO77" s="244"/>
      <c r="AP77" s="244"/>
      <c r="AQ77" s="244"/>
      <c r="AR77" s="298"/>
      <c r="AS77" s="298"/>
      <c r="AT77" s="298"/>
      <c r="AU77" s="298"/>
      <c r="AV77" s="298"/>
      <c r="AW77" s="220"/>
      <c r="AX77" s="247"/>
      <c r="AY77" s="333">
        <f t="shared" si="7"/>
        <v>0.19031039999999999</v>
      </c>
      <c r="AZ77" s="164" t="b">
        <f t="shared" si="6"/>
        <v>0</v>
      </c>
      <c r="BA77" s="165"/>
      <c r="BB77" s="166"/>
    </row>
    <row r="78" spans="1:54" s="164" customFormat="1" ht="47.25" outlineLevel="1">
      <c r="A78" s="163"/>
      <c r="B78" s="182" t="s">
        <v>155</v>
      </c>
      <c r="C78" s="172"/>
      <c r="D78" s="156"/>
      <c r="E78" s="167"/>
      <c r="F78" s="167"/>
      <c r="G78" s="168"/>
      <c r="H78" s="168"/>
      <c r="I78" s="276"/>
      <c r="J78" s="276"/>
      <c r="K78" s="280"/>
      <c r="L78" s="281"/>
      <c r="M78" s="281"/>
      <c r="N78" s="281"/>
      <c r="O78" s="276" t="s">
        <v>614</v>
      </c>
      <c r="P78" s="214">
        <v>0</v>
      </c>
      <c r="Q78" s="214">
        <v>0</v>
      </c>
      <c r="R78" s="214">
        <v>4.4179023999999997E-2</v>
      </c>
      <c r="S78" s="214">
        <v>0</v>
      </c>
      <c r="T78" s="215">
        <f t="shared" si="4"/>
        <v>4.4179023999999997E-2</v>
      </c>
      <c r="U78" s="298">
        <v>0</v>
      </c>
      <c r="V78" s="298"/>
      <c r="W78" s="357"/>
      <c r="X78" s="357"/>
      <c r="Y78" s="357"/>
      <c r="Z78" s="357"/>
      <c r="AA78" s="357"/>
      <c r="AB78" s="357"/>
      <c r="AC78" s="175"/>
      <c r="AD78" s="177"/>
      <c r="AE78" s="177"/>
      <c r="AF78" s="177"/>
      <c r="AG78" s="305"/>
      <c r="AH78" s="305"/>
      <c r="AI78" s="305"/>
      <c r="AJ78" s="178"/>
      <c r="AK78" s="214">
        <v>0</v>
      </c>
      <c r="AL78" s="214">
        <v>4.4179023999999997E-2</v>
      </c>
      <c r="AM78" s="214">
        <v>0</v>
      </c>
      <c r="AN78" s="215">
        <f t="shared" si="5"/>
        <v>4.4179023999999997E-2</v>
      </c>
      <c r="AO78" s="244"/>
      <c r="AP78" s="244"/>
      <c r="AQ78" s="244"/>
      <c r="AR78" s="298"/>
      <c r="AS78" s="298"/>
      <c r="AT78" s="298"/>
      <c r="AU78" s="298"/>
      <c r="AV78" s="298"/>
      <c r="AW78" s="220"/>
      <c r="AX78" s="247"/>
      <c r="AY78" s="333">
        <f t="shared" si="7"/>
        <v>8.8358047999999995E-2</v>
      </c>
      <c r="AZ78" s="164" t="b">
        <f t="shared" si="6"/>
        <v>0</v>
      </c>
      <c r="BA78" s="165"/>
      <c r="BB78" s="166"/>
    </row>
    <row r="79" spans="1:54" s="164" customFormat="1" ht="47.25" outlineLevel="1">
      <c r="A79" s="163"/>
      <c r="B79" s="182" t="s">
        <v>338</v>
      </c>
      <c r="C79" s="172"/>
      <c r="D79" s="156"/>
      <c r="E79" s="167"/>
      <c r="F79" s="167"/>
      <c r="G79" s="168"/>
      <c r="H79" s="168"/>
      <c r="I79" s="276"/>
      <c r="J79" s="276"/>
      <c r="K79" s="280"/>
      <c r="L79" s="281"/>
      <c r="M79" s="281"/>
      <c r="N79" s="281"/>
      <c r="O79" s="276"/>
      <c r="P79" s="214">
        <v>0</v>
      </c>
      <c r="Q79" s="214">
        <v>0.25369999999999998</v>
      </c>
      <c r="R79" s="214">
        <v>0</v>
      </c>
      <c r="S79" s="214">
        <v>2.0060000000000001E-2</v>
      </c>
      <c r="T79" s="215">
        <f t="shared" si="4"/>
        <v>0.27376</v>
      </c>
      <c r="U79" s="298">
        <v>0</v>
      </c>
      <c r="V79" s="298"/>
      <c r="W79" s="357"/>
      <c r="X79" s="357"/>
      <c r="Y79" s="357"/>
      <c r="Z79" s="357"/>
      <c r="AA79" s="357"/>
      <c r="AB79" s="357"/>
      <c r="AC79" s="175"/>
      <c r="AD79" s="177"/>
      <c r="AE79" s="177"/>
      <c r="AF79" s="177"/>
      <c r="AG79" s="305"/>
      <c r="AH79" s="305"/>
      <c r="AI79" s="305"/>
      <c r="AJ79" s="178"/>
      <c r="AK79" s="214">
        <v>0.25369999999999998</v>
      </c>
      <c r="AL79" s="214">
        <v>0</v>
      </c>
      <c r="AM79" s="214">
        <v>2.0060000000000001E-2</v>
      </c>
      <c r="AN79" s="215">
        <f t="shared" si="5"/>
        <v>0.27376</v>
      </c>
      <c r="AO79" s="244"/>
      <c r="AP79" s="244"/>
      <c r="AQ79" s="244"/>
      <c r="AR79" s="298"/>
      <c r="AS79" s="298"/>
      <c r="AT79" s="298"/>
      <c r="AU79" s="298"/>
      <c r="AV79" s="298"/>
      <c r="AW79" s="220"/>
      <c r="AX79" s="247"/>
      <c r="AY79" s="333">
        <f t="shared" si="7"/>
        <v>0.54752000000000001</v>
      </c>
      <c r="AZ79" s="164" t="b">
        <f t="shared" si="6"/>
        <v>0</v>
      </c>
      <c r="BA79" s="165"/>
      <c r="BB79" s="166"/>
    </row>
    <row r="80" spans="1:54" s="164" customFormat="1" ht="105" outlineLevel="1">
      <c r="A80" s="163"/>
      <c r="B80" s="182" t="s">
        <v>156</v>
      </c>
      <c r="C80" s="172"/>
      <c r="D80" s="156"/>
      <c r="E80" s="167"/>
      <c r="F80" s="167"/>
      <c r="G80" s="168"/>
      <c r="H80" s="168"/>
      <c r="I80" s="276"/>
      <c r="J80" s="276"/>
      <c r="K80" s="280"/>
      <c r="L80" s="281"/>
      <c r="M80" s="281"/>
      <c r="N80" s="281"/>
      <c r="O80" s="276"/>
      <c r="P80" s="214">
        <v>0</v>
      </c>
      <c r="Q80" s="214">
        <v>0</v>
      </c>
      <c r="R80" s="214">
        <v>4.1570349999999999E-2</v>
      </c>
      <c r="S80" s="214">
        <v>4.2601219000000003E-2</v>
      </c>
      <c r="T80" s="215">
        <f t="shared" si="4"/>
        <v>8.4171569000000002E-2</v>
      </c>
      <c r="U80" s="298">
        <v>0</v>
      </c>
      <c r="V80" s="298"/>
      <c r="W80" s="357"/>
      <c r="X80" s="357"/>
      <c r="Y80" s="357"/>
      <c r="Z80" s="357"/>
      <c r="AA80" s="357"/>
      <c r="AB80" s="357"/>
      <c r="AC80" s="175"/>
      <c r="AD80" s="177"/>
      <c r="AE80" s="177"/>
      <c r="AF80" s="177"/>
      <c r="AG80" s="305"/>
      <c r="AH80" s="305"/>
      <c r="AI80" s="305"/>
      <c r="AJ80" s="178"/>
      <c r="AK80" s="214">
        <v>0</v>
      </c>
      <c r="AL80" s="214">
        <v>4.1570349999999999E-2</v>
      </c>
      <c r="AM80" s="214">
        <v>4.2601219000000003E-2</v>
      </c>
      <c r="AN80" s="215">
        <f t="shared" si="5"/>
        <v>8.4171569000000002E-2</v>
      </c>
      <c r="AO80" s="244"/>
      <c r="AP80" s="244"/>
      <c r="AQ80" s="244"/>
      <c r="AR80" s="298"/>
      <c r="AS80" s="298"/>
      <c r="AT80" s="298"/>
      <c r="AU80" s="298"/>
      <c r="AV80" s="298"/>
      <c r="AW80" s="221" t="s">
        <v>339</v>
      </c>
      <c r="AX80" s="247"/>
      <c r="AY80" s="333">
        <f t="shared" si="7"/>
        <v>0.168343138</v>
      </c>
      <c r="AZ80" s="164" t="b">
        <f t="shared" si="6"/>
        <v>0</v>
      </c>
      <c r="BA80" s="165"/>
      <c r="BB80" s="166"/>
    </row>
    <row r="81" spans="1:54" s="164" customFormat="1" ht="31.5" outlineLevel="1">
      <c r="A81" s="163"/>
      <c r="B81" s="182" t="s">
        <v>157</v>
      </c>
      <c r="C81" s="172"/>
      <c r="D81" s="156"/>
      <c r="E81" s="167"/>
      <c r="F81" s="167"/>
      <c r="G81" s="168"/>
      <c r="H81" s="168"/>
      <c r="I81" s="276"/>
      <c r="J81" s="276"/>
      <c r="K81" s="280"/>
      <c r="L81" s="281"/>
      <c r="M81" s="281"/>
      <c r="N81" s="281"/>
      <c r="O81" s="276"/>
      <c r="P81" s="214">
        <v>0</v>
      </c>
      <c r="Q81" s="214">
        <v>0.10384</v>
      </c>
      <c r="R81" s="214">
        <v>0</v>
      </c>
      <c r="S81" s="214">
        <v>0</v>
      </c>
      <c r="T81" s="215">
        <f t="shared" si="4"/>
        <v>0.10384</v>
      </c>
      <c r="U81" s="298">
        <v>0</v>
      </c>
      <c r="V81" s="298"/>
      <c r="W81" s="357"/>
      <c r="X81" s="357"/>
      <c r="Y81" s="357"/>
      <c r="Z81" s="357"/>
      <c r="AA81" s="357"/>
      <c r="AB81" s="357"/>
      <c r="AC81" s="175"/>
      <c r="AD81" s="177"/>
      <c r="AE81" s="177"/>
      <c r="AF81" s="177"/>
      <c r="AG81" s="305"/>
      <c r="AH81" s="305"/>
      <c r="AI81" s="305"/>
      <c r="AJ81" s="178"/>
      <c r="AK81" s="214">
        <v>0.10384</v>
      </c>
      <c r="AL81" s="214">
        <v>0</v>
      </c>
      <c r="AM81" s="214">
        <v>0</v>
      </c>
      <c r="AN81" s="215">
        <f t="shared" si="5"/>
        <v>0.10384</v>
      </c>
      <c r="AO81" s="244"/>
      <c r="AP81" s="244"/>
      <c r="AQ81" s="244"/>
      <c r="AR81" s="298"/>
      <c r="AS81" s="298"/>
      <c r="AT81" s="298"/>
      <c r="AU81" s="298"/>
      <c r="AV81" s="298"/>
      <c r="AW81" s="220"/>
      <c r="AX81" s="247"/>
      <c r="AY81" s="333">
        <f t="shared" si="7"/>
        <v>0.20768</v>
      </c>
      <c r="AZ81" s="164" t="b">
        <f t="shared" si="6"/>
        <v>0</v>
      </c>
      <c r="BA81" s="165"/>
      <c r="BB81" s="166"/>
    </row>
    <row r="82" spans="1:54" s="164" customFormat="1" ht="31.5" outlineLevel="1">
      <c r="A82" s="163"/>
      <c r="B82" s="182" t="s">
        <v>158</v>
      </c>
      <c r="C82" s="172"/>
      <c r="D82" s="156"/>
      <c r="E82" s="167"/>
      <c r="F82" s="167"/>
      <c r="G82" s="168"/>
      <c r="H82" s="168"/>
      <c r="I82" s="276"/>
      <c r="J82" s="276"/>
      <c r="K82" s="280"/>
      <c r="L82" s="281"/>
      <c r="M82" s="281"/>
      <c r="N82" s="281"/>
      <c r="O82" s="276"/>
      <c r="P82" s="214">
        <v>0.38075886000000003</v>
      </c>
      <c r="Q82" s="214">
        <v>0</v>
      </c>
      <c r="R82" s="214">
        <v>0</v>
      </c>
      <c r="S82" s="214">
        <v>0</v>
      </c>
      <c r="T82" s="215">
        <f t="shared" si="4"/>
        <v>0.38075886000000003</v>
      </c>
      <c r="U82" s="298">
        <v>0</v>
      </c>
      <c r="V82" s="298"/>
      <c r="W82" s="357"/>
      <c r="X82" s="357"/>
      <c r="Y82" s="357"/>
      <c r="Z82" s="357"/>
      <c r="AA82" s="357"/>
      <c r="AB82" s="357"/>
      <c r="AC82" s="175"/>
      <c r="AD82" s="177"/>
      <c r="AE82" s="177"/>
      <c r="AF82" s="177"/>
      <c r="AG82" s="305"/>
      <c r="AH82" s="305"/>
      <c r="AI82" s="305"/>
      <c r="AJ82" s="178"/>
      <c r="AK82" s="214">
        <v>0.38075886000000003</v>
      </c>
      <c r="AL82" s="214">
        <v>0</v>
      </c>
      <c r="AM82" s="214">
        <v>0</v>
      </c>
      <c r="AN82" s="215">
        <f t="shared" si="5"/>
        <v>0.38075886000000003</v>
      </c>
      <c r="AO82" s="244"/>
      <c r="AP82" s="244"/>
      <c r="AQ82" s="244"/>
      <c r="AR82" s="298"/>
      <c r="AS82" s="298"/>
      <c r="AT82" s="298"/>
      <c r="AU82" s="298"/>
      <c r="AV82" s="298"/>
      <c r="AW82" s="220"/>
      <c r="AX82" s="247"/>
      <c r="AY82" s="333">
        <f t="shared" si="7"/>
        <v>0.76151772000000006</v>
      </c>
      <c r="AZ82" s="164" t="b">
        <f t="shared" si="6"/>
        <v>0</v>
      </c>
      <c r="BA82" s="165"/>
      <c r="BB82" s="166"/>
    </row>
    <row r="83" spans="1:54" s="164" customFormat="1" ht="47.25" outlineLevel="1">
      <c r="A83" s="163"/>
      <c r="B83" s="182" t="s">
        <v>340</v>
      </c>
      <c r="C83" s="172"/>
      <c r="D83" s="156"/>
      <c r="E83" s="167"/>
      <c r="F83" s="167"/>
      <c r="G83" s="168"/>
      <c r="H83" s="168"/>
      <c r="I83" s="276"/>
      <c r="J83" s="276"/>
      <c r="K83" s="280"/>
      <c r="L83" s="281"/>
      <c r="M83" s="281"/>
      <c r="N83" s="281"/>
      <c r="O83" s="276"/>
      <c r="P83" s="214">
        <v>0</v>
      </c>
      <c r="Q83" s="214">
        <v>0</v>
      </c>
      <c r="R83" s="214">
        <v>0</v>
      </c>
      <c r="S83" s="214">
        <v>3.8929239000000004E-2</v>
      </c>
      <c r="T83" s="215">
        <f t="shared" si="4"/>
        <v>3.8929239000000004E-2</v>
      </c>
      <c r="U83" s="298">
        <v>3.8877695999999989E-2</v>
      </c>
      <c r="V83" s="298"/>
      <c r="W83" s="357"/>
      <c r="X83" s="357"/>
      <c r="Y83" s="357"/>
      <c r="Z83" s="357"/>
      <c r="AA83" s="357"/>
      <c r="AB83" s="357"/>
      <c r="AC83" s="175"/>
      <c r="AD83" s="177"/>
      <c r="AE83" s="177"/>
      <c r="AF83" s="177"/>
      <c r="AG83" s="305"/>
      <c r="AH83" s="305"/>
      <c r="AI83" s="305"/>
      <c r="AJ83" s="178"/>
      <c r="AK83" s="214">
        <v>0</v>
      </c>
      <c r="AL83" s="214">
        <v>0</v>
      </c>
      <c r="AM83" s="214">
        <v>3.8929274E-2</v>
      </c>
      <c r="AN83" s="215">
        <f t="shared" si="5"/>
        <v>3.8929274E-2</v>
      </c>
      <c r="AO83" s="244">
        <v>3.8877661000000001E-2</v>
      </c>
      <c r="AP83" s="244"/>
      <c r="AQ83" s="244"/>
      <c r="AR83" s="298"/>
      <c r="AS83" s="298"/>
      <c r="AT83" s="298"/>
      <c r="AU83" s="298"/>
      <c r="AV83" s="298"/>
      <c r="AW83" s="220"/>
      <c r="AX83" s="247"/>
      <c r="AY83" s="333">
        <f t="shared" si="7"/>
        <v>0.11673620900000001</v>
      </c>
      <c r="AZ83" s="164" t="b">
        <f t="shared" si="6"/>
        <v>0</v>
      </c>
      <c r="BA83" s="165"/>
      <c r="BB83" s="166"/>
    </row>
    <row r="84" spans="1:54" s="164" customFormat="1" ht="31.5" outlineLevel="1">
      <c r="A84" s="163"/>
      <c r="B84" s="182" t="s">
        <v>159</v>
      </c>
      <c r="C84" s="172"/>
      <c r="D84" s="156"/>
      <c r="E84" s="167"/>
      <c r="F84" s="167"/>
      <c r="G84" s="168"/>
      <c r="H84" s="168"/>
      <c r="I84" s="276"/>
      <c r="J84" s="276"/>
      <c r="K84" s="280"/>
      <c r="L84" s="281"/>
      <c r="M84" s="281"/>
      <c r="N84" s="281"/>
      <c r="O84" s="276" t="s">
        <v>614</v>
      </c>
      <c r="P84" s="214">
        <v>0</v>
      </c>
      <c r="Q84" s="214">
        <v>0</v>
      </c>
      <c r="R84" s="214">
        <v>0.25429000000000002</v>
      </c>
      <c r="S84" s="214">
        <v>0</v>
      </c>
      <c r="T84" s="215">
        <f t="shared" si="4"/>
        <v>0.25429000000000002</v>
      </c>
      <c r="U84" s="298">
        <v>0</v>
      </c>
      <c r="V84" s="298"/>
      <c r="W84" s="357"/>
      <c r="X84" s="357"/>
      <c r="Y84" s="357"/>
      <c r="Z84" s="357"/>
      <c r="AA84" s="357"/>
      <c r="AB84" s="357"/>
      <c r="AC84" s="175"/>
      <c r="AD84" s="177"/>
      <c r="AE84" s="177"/>
      <c r="AF84" s="177"/>
      <c r="AG84" s="305"/>
      <c r="AH84" s="305"/>
      <c r="AI84" s="305"/>
      <c r="AJ84" s="178"/>
      <c r="AK84" s="214">
        <v>0</v>
      </c>
      <c r="AL84" s="214">
        <v>0.25429000000000002</v>
      </c>
      <c r="AM84" s="214">
        <v>0</v>
      </c>
      <c r="AN84" s="215">
        <f t="shared" si="5"/>
        <v>0.25429000000000002</v>
      </c>
      <c r="AO84" s="244"/>
      <c r="AP84" s="244"/>
      <c r="AQ84" s="244"/>
      <c r="AR84" s="298"/>
      <c r="AS84" s="298"/>
      <c r="AT84" s="298"/>
      <c r="AU84" s="298"/>
      <c r="AV84" s="298"/>
      <c r="AW84" s="220"/>
      <c r="AX84" s="247"/>
      <c r="AY84" s="333">
        <f t="shared" si="7"/>
        <v>0.50858000000000003</v>
      </c>
      <c r="AZ84" s="164" t="b">
        <f t="shared" si="6"/>
        <v>0</v>
      </c>
      <c r="BA84" s="165"/>
      <c r="BB84" s="166"/>
    </row>
    <row r="85" spans="1:54" s="164" customFormat="1" ht="120" outlineLevel="1">
      <c r="A85" s="163"/>
      <c r="B85" s="182" t="s">
        <v>341</v>
      </c>
      <c r="C85" s="172"/>
      <c r="D85" s="156"/>
      <c r="E85" s="167"/>
      <c r="F85" s="167"/>
      <c r="G85" s="168"/>
      <c r="H85" s="168"/>
      <c r="I85" s="276"/>
      <c r="J85" s="276"/>
      <c r="K85" s="280"/>
      <c r="L85" s="281"/>
      <c r="M85" s="281"/>
      <c r="N85" s="281"/>
      <c r="O85" s="276"/>
      <c r="P85" s="214">
        <v>0</v>
      </c>
      <c r="Q85" s="214">
        <v>0</v>
      </c>
      <c r="R85" s="214">
        <v>0</v>
      </c>
      <c r="S85" s="214">
        <v>0.99745164000000008</v>
      </c>
      <c r="T85" s="215">
        <f t="shared" si="4"/>
        <v>0.99745164000000008</v>
      </c>
      <c r="U85" s="298">
        <v>6.7770349999999868E-2</v>
      </c>
      <c r="V85" s="298">
        <v>5.1819199999999954E-2</v>
      </c>
      <c r="W85" s="357"/>
      <c r="X85" s="357"/>
      <c r="Y85" s="357"/>
      <c r="Z85" s="357"/>
      <c r="AA85" s="357"/>
      <c r="AB85" s="357"/>
      <c r="AC85" s="175"/>
      <c r="AD85" s="177"/>
      <c r="AE85" s="177"/>
      <c r="AF85" s="177"/>
      <c r="AG85" s="305"/>
      <c r="AH85" s="305"/>
      <c r="AI85" s="305"/>
      <c r="AJ85" s="178"/>
      <c r="AK85" s="214">
        <v>0</v>
      </c>
      <c r="AL85" s="214">
        <v>0</v>
      </c>
      <c r="AM85" s="214">
        <v>0.99792006099999997</v>
      </c>
      <c r="AN85" s="215">
        <f t="shared" si="5"/>
        <v>0.99792006099999997</v>
      </c>
      <c r="AO85" s="244">
        <v>6.730192900000001E-2</v>
      </c>
      <c r="AP85" s="311">
        <v>5.1819200000000003E-2</v>
      </c>
      <c r="AQ85" s="244"/>
      <c r="AR85" s="298"/>
      <c r="AS85" s="298"/>
      <c r="AT85" s="298"/>
      <c r="AU85" s="298"/>
      <c r="AV85" s="298"/>
      <c r="AW85" s="221" t="s">
        <v>342</v>
      </c>
      <c r="AX85" s="247"/>
      <c r="AY85" s="333">
        <f t="shared" si="7"/>
        <v>2.114961251</v>
      </c>
      <c r="AZ85" s="164" t="b">
        <f t="shared" si="6"/>
        <v>0</v>
      </c>
      <c r="BA85" s="165"/>
      <c r="BB85" s="166"/>
    </row>
    <row r="86" spans="1:54" s="164" customFormat="1" ht="31.5" outlineLevel="1">
      <c r="A86" s="163"/>
      <c r="B86" s="182" t="s">
        <v>160</v>
      </c>
      <c r="C86" s="172"/>
      <c r="D86" s="156"/>
      <c r="E86" s="167"/>
      <c r="F86" s="167"/>
      <c r="G86" s="168"/>
      <c r="H86" s="168"/>
      <c r="I86" s="276"/>
      <c r="J86" s="276"/>
      <c r="K86" s="280"/>
      <c r="L86" s="281"/>
      <c r="M86" s="281"/>
      <c r="N86" s="281"/>
      <c r="O86" s="276"/>
      <c r="P86" s="214">
        <v>0</v>
      </c>
      <c r="Q86" s="214">
        <v>0</v>
      </c>
      <c r="R86" s="214">
        <v>0</v>
      </c>
      <c r="S86" s="214">
        <v>0.47597660000000003</v>
      </c>
      <c r="T86" s="215">
        <f t="shared" si="4"/>
        <v>0.47597660000000003</v>
      </c>
      <c r="U86" s="298">
        <v>0</v>
      </c>
      <c r="V86" s="298"/>
      <c r="W86" s="357"/>
      <c r="X86" s="357"/>
      <c r="Y86" s="357"/>
      <c r="Z86" s="357"/>
      <c r="AA86" s="357"/>
      <c r="AB86" s="357"/>
      <c r="AC86" s="175"/>
      <c r="AD86" s="177"/>
      <c r="AE86" s="177"/>
      <c r="AF86" s="177"/>
      <c r="AG86" s="305"/>
      <c r="AH86" s="305"/>
      <c r="AI86" s="305"/>
      <c r="AJ86" s="178"/>
      <c r="AK86" s="214">
        <v>0</v>
      </c>
      <c r="AL86" s="214">
        <v>0</v>
      </c>
      <c r="AM86" s="214">
        <v>0.47597660000000003</v>
      </c>
      <c r="AN86" s="215">
        <f t="shared" si="5"/>
        <v>0.47597660000000003</v>
      </c>
      <c r="AO86" s="244"/>
      <c r="AP86" s="244"/>
      <c r="AQ86" s="244"/>
      <c r="AR86" s="298"/>
      <c r="AS86" s="298"/>
      <c r="AT86" s="298"/>
      <c r="AU86" s="298"/>
      <c r="AV86" s="298"/>
      <c r="AW86" s="220"/>
      <c r="AX86" s="247"/>
      <c r="AY86" s="333">
        <f t="shared" si="7"/>
        <v>0.95195320000000005</v>
      </c>
      <c r="AZ86" s="164" t="b">
        <f t="shared" si="6"/>
        <v>0</v>
      </c>
      <c r="BA86" s="165"/>
      <c r="BB86" s="166"/>
    </row>
    <row r="87" spans="1:54" s="164" customFormat="1" ht="18.75" outlineLevel="1">
      <c r="A87" s="191"/>
      <c r="B87" s="184" t="s">
        <v>163</v>
      </c>
      <c r="C87" s="192"/>
      <c r="D87" s="193"/>
      <c r="E87" s="194"/>
      <c r="F87" s="194"/>
      <c r="G87" s="195"/>
      <c r="H87" s="195">
        <f>4.4+0.6</f>
        <v>5</v>
      </c>
      <c r="I87" s="282"/>
      <c r="J87" s="282"/>
      <c r="K87" s="283"/>
      <c r="L87" s="284"/>
      <c r="M87" s="284"/>
      <c r="N87" s="284"/>
      <c r="O87" s="282"/>
      <c r="P87" s="215"/>
      <c r="Q87" s="215"/>
      <c r="R87" s="215"/>
      <c r="S87" s="215"/>
      <c r="T87" s="215">
        <f t="shared" si="4"/>
        <v>0</v>
      </c>
      <c r="U87" s="297"/>
      <c r="V87" s="297"/>
      <c r="W87" s="358"/>
      <c r="X87" s="358"/>
      <c r="Y87" s="358"/>
      <c r="Z87" s="358"/>
      <c r="AA87" s="358"/>
      <c r="AB87" s="358"/>
      <c r="AC87" s="196"/>
      <c r="AD87" s="197"/>
      <c r="AE87" s="197"/>
      <c r="AF87" s="197"/>
      <c r="AG87" s="306"/>
      <c r="AH87" s="306"/>
      <c r="AI87" s="306"/>
      <c r="AJ87" s="215"/>
      <c r="AK87" s="215"/>
      <c r="AL87" s="215"/>
      <c r="AM87" s="215"/>
      <c r="AN87" s="215">
        <f t="shared" si="5"/>
        <v>0</v>
      </c>
      <c r="AO87" s="246"/>
      <c r="AP87" s="246"/>
      <c r="AQ87" s="246"/>
      <c r="AR87" s="297"/>
      <c r="AS87" s="297"/>
      <c r="AT87" s="297"/>
      <c r="AU87" s="297"/>
      <c r="AV87" s="297"/>
      <c r="AW87" s="314"/>
      <c r="AX87" s="247"/>
      <c r="AY87" s="333">
        <f t="shared" si="7"/>
        <v>0</v>
      </c>
      <c r="AZ87" s="164" t="b">
        <f t="shared" si="6"/>
        <v>0</v>
      </c>
      <c r="BA87" s="165"/>
      <c r="BB87" s="166"/>
    </row>
    <row r="88" spans="1:54" s="164" customFormat="1" ht="31.5" outlineLevel="1">
      <c r="A88" s="163"/>
      <c r="B88" s="182" t="s">
        <v>343</v>
      </c>
      <c r="C88" s="172"/>
      <c r="D88" s="156"/>
      <c r="E88" s="167"/>
      <c r="F88" s="167"/>
      <c r="G88" s="168"/>
      <c r="H88" s="168"/>
      <c r="I88" s="276"/>
      <c r="J88" s="276"/>
      <c r="K88" s="280"/>
      <c r="L88" s="281"/>
      <c r="M88" s="281"/>
      <c r="N88" s="281"/>
      <c r="O88" s="276"/>
      <c r="P88" s="214">
        <v>1.6716671999999999</v>
      </c>
      <c r="Q88" s="214">
        <v>0</v>
      </c>
      <c r="R88" s="214">
        <v>0</v>
      </c>
      <c r="S88" s="214">
        <v>0</v>
      </c>
      <c r="T88" s="215">
        <f t="shared" si="4"/>
        <v>1.6716671999999999</v>
      </c>
      <c r="U88" s="298"/>
      <c r="V88" s="298"/>
      <c r="W88" s="357"/>
      <c r="X88" s="357"/>
      <c r="Y88" s="357"/>
      <c r="Z88" s="357"/>
      <c r="AA88" s="357"/>
      <c r="AB88" s="357"/>
      <c r="AC88" s="175"/>
      <c r="AD88" s="177"/>
      <c r="AE88" s="177"/>
      <c r="AF88" s="177"/>
      <c r="AG88" s="305"/>
      <c r="AH88" s="305"/>
      <c r="AI88" s="305"/>
      <c r="AJ88" s="178"/>
      <c r="AK88" s="214">
        <v>0</v>
      </c>
      <c r="AL88" s="214">
        <v>0</v>
      </c>
      <c r="AM88" s="214">
        <v>1.67166726</v>
      </c>
      <c r="AN88" s="215">
        <f t="shared" si="5"/>
        <v>1.67166726</v>
      </c>
      <c r="AO88" s="244"/>
      <c r="AP88" s="244"/>
      <c r="AQ88" s="244"/>
      <c r="AR88" s="298"/>
      <c r="AS88" s="298"/>
      <c r="AT88" s="298"/>
      <c r="AU88" s="298"/>
      <c r="AV88" s="298"/>
      <c r="AW88" s="220" t="s">
        <v>178</v>
      </c>
      <c r="AX88" s="247"/>
      <c r="AY88" s="333">
        <f t="shared" si="7"/>
        <v>3.34333452</v>
      </c>
      <c r="AZ88" s="164" t="b">
        <f t="shared" si="6"/>
        <v>0</v>
      </c>
      <c r="BA88" s="165"/>
      <c r="BB88" s="166"/>
    </row>
    <row r="89" spans="1:54" s="164" customFormat="1" ht="31.5" outlineLevel="1">
      <c r="A89" s="163"/>
      <c r="B89" s="182" t="s">
        <v>164</v>
      </c>
      <c r="C89" s="172"/>
      <c r="D89" s="156"/>
      <c r="E89" s="167"/>
      <c r="F89" s="167"/>
      <c r="G89" s="168"/>
      <c r="H89" s="168"/>
      <c r="I89" s="276"/>
      <c r="J89" s="276"/>
      <c r="K89" s="280"/>
      <c r="L89" s="281"/>
      <c r="M89" s="281"/>
      <c r="N89" s="281"/>
      <c r="O89" s="276"/>
      <c r="P89" s="214">
        <v>0</v>
      </c>
      <c r="Q89" s="214">
        <v>0.90758741199999993</v>
      </c>
      <c r="R89" s="214">
        <v>9.3959699999999993E-2</v>
      </c>
      <c r="S89" s="214">
        <v>0</v>
      </c>
      <c r="T89" s="215">
        <f t="shared" si="4"/>
        <v>1.0015471119999999</v>
      </c>
      <c r="U89" s="298">
        <v>0</v>
      </c>
      <c r="V89" s="298"/>
      <c r="W89" s="357"/>
      <c r="X89" s="357"/>
      <c r="Y89" s="357"/>
      <c r="Z89" s="357"/>
      <c r="AA89" s="357"/>
      <c r="AB89" s="357"/>
      <c r="AC89" s="175"/>
      <c r="AD89" s="177"/>
      <c r="AE89" s="177"/>
      <c r="AF89" s="177"/>
      <c r="AG89" s="305"/>
      <c r="AH89" s="305"/>
      <c r="AI89" s="305"/>
      <c r="AJ89" s="178"/>
      <c r="AK89" s="214">
        <v>0</v>
      </c>
      <c r="AL89" s="214">
        <v>9.3959699999999993E-2</v>
      </c>
      <c r="AM89" s="214">
        <v>0.90758741199999993</v>
      </c>
      <c r="AN89" s="215">
        <f t="shared" si="5"/>
        <v>1.0015471119999999</v>
      </c>
      <c r="AO89" s="244"/>
      <c r="AP89" s="244"/>
      <c r="AQ89" s="244"/>
      <c r="AR89" s="298"/>
      <c r="AS89" s="298"/>
      <c r="AT89" s="298"/>
      <c r="AU89" s="298"/>
      <c r="AV89" s="298"/>
      <c r="AW89" s="220" t="s">
        <v>181</v>
      </c>
      <c r="AX89" s="247"/>
      <c r="AY89" s="333">
        <f t="shared" si="7"/>
        <v>2.0030942239999998</v>
      </c>
      <c r="AZ89" s="164" t="b">
        <f t="shared" si="6"/>
        <v>0</v>
      </c>
      <c r="BA89" s="165"/>
      <c r="BB89" s="166"/>
    </row>
    <row r="90" spans="1:54" s="164" customFormat="1" ht="31.5" outlineLevel="1">
      <c r="A90" s="163"/>
      <c r="B90" s="182" t="s">
        <v>165</v>
      </c>
      <c r="C90" s="172"/>
      <c r="D90" s="156"/>
      <c r="E90" s="167"/>
      <c r="F90" s="167"/>
      <c r="G90" s="168"/>
      <c r="H90" s="168"/>
      <c r="I90" s="276"/>
      <c r="J90" s="276"/>
      <c r="K90" s="280"/>
      <c r="L90" s="281"/>
      <c r="M90" s="281"/>
      <c r="N90" s="281"/>
      <c r="O90" s="276"/>
      <c r="P90" s="214">
        <v>0</v>
      </c>
      <c r="Q90" s="214">
        <v>0.51769883900000002</v>
      </c>
      <c r="R90" s="214">
        <v>0</v>
      </c>
      <c r="S90" s="214">
        <v>0</v>
      </c>
      <c r="T90" s="215">
        <f t="shared" si="4"/>
        <v>0.51769883900000002</v>
      </c>
      <c r="U90" s="298"/>
      <c r="V90" s="298"/>
      <c r="W90" s="357"/>
      <c r="X90" s="357"/>
      <c r="Y90" s="357"/>
      <c r="Z90" s="357"/>
      <c r="AA90" s="357"/>
      <c r="AB90" s="357"/>
      <c r="AC90" s="175"/>
      <c r="AD90" s="177"/>
      <c r="AE90" s="177"/>
      <c r="AF90" s="177"/>
      <c r="AG90" s="305"/>
      <c r="AH90" s="305"/>
      <c r="AI90" s="305"/>
      <c r="AJ90" s="178"/>
      <c r="AK90" s="214">
        <v>0</v>
      </c>
      <c r="AL90" s="214">
        <v>0</v>
      </c>
      <c r="AM90" s="214">
        <v>0.51769882099999998</v>
      </c>
      <c r="AN90" s="215">
        <f t="shared" si="5"/>
        <v>0.51769882099999998</v>
      </c>
      <c r="AO90" s="244"/>
      <c r="AP90" s="244"/>
      <c r="AQ90" s="244"/>
      <c r="AR90" s="298"/>
      <c r="AS90" s="298"/>
      <c r="AT90" s="298"/>
      <c r="AU90" s="298"/>
      <c r="AV90" s="298"/>
      <c r="AW90" s="220" t="s">
        <v>178</v>
      </c>
      <c r="AX90" s="247"/>
      <c r="AY90" s="333">
        <f t="shared" si="7"/>
        <v>1.035397642</v>
      </c>
      <c r="AZ90" s="164" t="b">
        <f t="shared" si="6"/>
        <v>0</v>
      </c>
      <c r="BA90" s="165"/>
      <c r="BB90" s="166"/>
    </row>
    <row r="91" spans="1:54" s="164" customFormat="1" ht="31.5" outlineLevel="1">
      <c r="A91" s="163"/>
      <c r="B91" s="182" t="s">
        <v>344</v>
      </c>
      <c r="C91" s="172"/>
      <c r="D91" s="156"/>
      <c r="E91" s="167"/>
      <c r="F91" s="167"/>
      <c r="G91" s="168"/>
      <c r="H91" s="168"/>
      <c r="I91" s="276"/>
      <c r="J91" s="276"/>
      <c r="K91" s="280"/>
      <c r="L91" s="281"/>
      <c r="M91" s="281"/>
      <c r="N91" s="281"/>
      <c r="O91" s="276"/>
      <c r="P91" s="214">
        <v>0</v>
      </c>
      <c r="Q91" s="214">
        <v>0.85090317300000007</v>
      </c>
      <c r="R91" s="214">
        <v>-9.87356E-3</v>
      </c>
      <c r="S91" s="214">
        <v>0</v>
      </c>
      <c r="T91" s="215">
        <f t="shared" si="4"/>
        <v>0.84102961300000012</v>
      </c>
      <c r="U91" s="298"/>
      <c r="V91" s="298"/>
      <c r="W91" s="357"/>
      <c r="X91" s="357"/>
      <c r="Y91" s="357"/>
      <c r="Z91" s="357"/>
      <c r="AA91" s="357"/>
      <c r="AB91" s="357"/>
      <c r="AC91" s="175"/>
      <c r="AD91" s="177"/>
      <c r="AE91" s="177"/>
      <c r="AF91" s="177"/>
      <c r="AG91" s="305"/>
      <c r="AH91" s="305"/>
      <c r="AI91" s="305"/>
      <c r="AJ91" s="178"/>
      <c r="AK91" s="214">
        <v>0</v>
      </c>
      <c r="AL91" s="214">
        <v>0</v>
      </c>
      <c r="AM91" s="214">
        <v>0.84102961300000012</v>
      </c>
      <c r="AN91" s="215">
        <f t="shared" si="5"/>
        <v>0.84102961300000012</v>
      </c>
      <c r="AO91" s="244"/>
      <c r="AP91" s="244"/>
      <c r="AQ91" s="244"/>
      <c r="AR91" s="298"/>
      <c r="AS91" s="298"/>
      <c r="AT91" s="298"/>
      <c r="AU91" s="298"/>
      <c r="AV91" s="298"/>
      <c r="AW91" s="220" t="s">
        <v>178</v>
      </c>
      <c r="AX91" s="247"/>
      <c r="AY91" s="333">
        <f t="shared" si="7"/>
        <v>1.6820592260000002</v>
      </c>
      <c r="AZ91" s="164" t="b">
        <f t="shared" si="6"/>
        <v>0</v>
      </c>
      <c r="BA91" s="165"/>
      <c r="BB91" s="166"/>
    </row>
    <row r="92" spans="1:54" s="164" customFormat="1" ht="31.5" outlineLevel="1">
      <c r="A92" s="163"/>
      <c r="B92" s="182" t="s">
        <v>345</v>
      </c>
      <c r="C92" s="172"/>
      <c r="D92" s="156"/>
      <c r="E92" s="167"/>
      <c r="F92" s="167"/>
      <c r="G92" s="168"/>
      <c r="H92" s="168"/>
      <c r="I92" s="276"/>
      <c r="J92" s="276"/>
      <c r="K92" s="280"/>
      <c r="L92" s="281"/>
      <c r="M92" s="281"/>
      <c r="N92" s="281"/>
      <c r="O92" s="276"/>
      <c r="P92" s="214">
        <v>0</v>
      </c>
      <c r="Q92" s="214">
        <v>0.11864201399999999</v>
      </c>
      <c r="R92" s="214">
        <v>0</v>
      </c>
      <c r="S92" s="214">
        <v>0</v>
      </c>
      <c r="T92" s="215">
        <f t="shared" si="4"/>
        <v>0.11864201399999999</v>
      </c>
      <c r="U92" s="298">
        <v>0</v>
      </c>
      <c r="V92" s="298"/>
      <c r="W92" s="357"/>
      <c r="X92" s="357"/>
      <c r="Y92" s="357"/>
      <c r="Z92" s="357"/>
      <c r="AA92" s="357"/>
      <c r="AB92" s="357"/>
      <c r="AC92" s="175"/>
      <c r="AD92" s="177"/>
      <c r="AE92" s="177"/>
      <c r="AF92" s="177"/>
      <c r="AG92" s="305"/>
      <c r="AH92" s="305"/>
      <c r="AI92" s="305"/>
      <c r="AJ92" s="178"/>
      <c r="AK92" s="214">
        <v>0</v>
      </c>
      <c r="AL92" s="214">
        <v>0</v>
      </c>
      <c r="AM92" s="214">
        <v>0.11864201399999999</v>
      </c>
      <c r="AN92" s="215">
        <f t="shared" si="5"/>
        <v>0.11864201399999999</v>
      </c>
      <c r="AO92" s="244"/>
      <c r="AP92" s="244"/>
      <c r="AQ92" s="244"/>
      <c r="AR92" s="298"/>
      <c r="AS92" s="298"/>
      <c r="AT92" s="298"/>
      <c r="AU92" s="298"/>
      <c r="AV92" s="298"/>
      <c r="AW92" s="220" t="s">
        <v>181</v>
      </c>
      <c r="AX92" s="247"/>
      <c r="AY92" s="333">
        <f t="shared" si="7"/>
        <v>0.23728402799999998</v>
      </c>
      <c r="AZ92" s="164" t="b">
        <f t="shared" si="6"/>
        <v>0</v>
      </c>
      <c r="BA92" s="165"/>
      <c r="BB92" s="166"/>
    </row>
    <row r="93" spans="1:54" s="164" customFormat="1" ht="31.5" outlineLevel="1">
      <c r="A93" s="163"/>
      <c r="B93" s="182" t="s">
        <v>166</v>
      </c>
      <c r="C93" s="172"/>
      <c r="D93" s="156"/>
      <c r="E93" s="167"/>
      <c r="F93" s="167"/>
      <c r="G93" s="168"/>
      <c r="H93" s="168"/>
      <c r="I93" s="276"/>
      <c r="J93" s="276"/>
      <c r="K93" s="280"/>
      <c r="L93" s="281"/>
      <c r="M93" s="281"/>
      <c r="N93" s="281"/>
      <c r="O93" s="276"/>
      <c r="P93" s="214">
        <v>0</v>
      </c>
      <c r="Q93" s="214">
        <v>0.233748225</v>
      </c>
      <c r="R93" s="214">
        <v>0.24162463100000001</v>
      </c>
      <c r="S93" s="214">
        <v>0</v>
      </c>
      <c r="T93" s="215">
        <f t="shared" si="4"/>
        <v>0.47537285600000001</v>
      </c>
      <c r="U93" s="298">
        <v>0</v>
      </c>
      <c r="V93" s="298"/>
      <c r="W93" s="357"/>
      <c r="X93" s="357"/>
      <c r="Y93" s="357"/>
      <c r="Z93" s="357"/>
      <c r="AA93" s="357"/>
      <c r="AB93" s="357"/>
      <c r="AC93" s="175"/>
      <c r="AD93" s="177"/>
      <c r="AE93" s="177"/>
      <c r="AF93" s="177"/>
      <c r="AG93" s="305"/>
      <c r="AH93" s="305"/>
      <c r="AI93" s="305"/>
      <c r="AJ93" s="178"/>
      <c r="AK93" s="214">
        <v>0</v>
      </c>
      <c r="AL93" s="214">
        <v>0.24162463100000001</v>
      </c>
      <c r="AM93" s="214">
        <v>0.233748225</v>
      </c>
      <c r="AN93" s="215">
        <f t="shared" si="5"/>
        <v>0.47537285600000001</v>
      </c>
      <c r="AO93" s="244"/>
      <c r="AP93" s="244"/>
      <c r="AQ93" s="244"/>
      <c r="AR93" s="298"/>
      <c r="AS93" s="298"/>
      <c r="AT93" s="298"/>
      <c r="AU93" s="298"/>
      <c r="AV93" s="298"/>
      <c r="AW93" s="220" t="s">
        <v>181</v>
      </c>
      <c r="AX93" s="247"/>
      <c r="AY93" s="333">
        <f t="shared" si="7"/>
        <v>0.95074571200000002</v>
      </c>
      <c r="AZ93" s="164" t="b">
        <f t="shared" si="6"/>
        <v>0</v>
      </c>
      <c r="BA93" s="165"/>
      <c r="BB93" s="166"/>
    </row>
    <row r="94" spans="1:54" s="164" customFormat="1" ht="31.5" outlineLevel="1">
      <c r="A94" s="163"/>
      <c r="B94" s="182" t="s">
        <v>166</v>
      </c>
      <c r="C94" s="172"/>
      <c r="D94" s="156"/>
      <c r="E94" s="167"/>
      <c r="F94" s="167"/>
      <c r="G94" s="168"/>
      <c r="H94" s="168"/>
      <c r="I94" s="276"/>
      <c r="J94" s="276"/>
      <c r="K94" s="280"/>
      <c r="L94" s="281"/>
      <c r="M94" s="281"/>
      <c r="N94" s="281"/>
      <c r="O94" s="276"/>
      <c r="P94" s="214">
        <v>0</v>
      </c>
      <c r="Q94" s="214">
        <v>0</v>
      </c>
      <c r="R94" s="214">
        <v>2.8603790000000004E-2</v>
      </c>
      <c r="S94" s="214">
        <v>0</v>
      </c>
      <c r="T94" s="215">
        <f t="shared" si="4"/>
        <v>2.8603790000000004E-2</v>
      </c>
      <c r="U94" s="298"/>
      <c r="V94" s="298"/>
      <c r="W94" s="357"/>
      <c r="X94" s="357"/>
      <c r="Y94" s="357"/>
      <c r="Z94" s="357"/>
      <c r="AA94" s="357"/>
      <c r="AB94" s="357"/>
      <c r="AC94" s="175"/>
      <c r="AD94" s="177"/>
      <c r="AE94" s="177"/>
      <c r="AF94" s="177"/>
      <c r="AG94" s="305"/>
      <c r="AH94" s="305"/>
      <c r="AI94" s="305"/>
      <c r="AJ94" s="178"/>
      <c r="AK94" s="214">
        <v>0</v>
      </c>
      <c r="AL94" s="214">
        <v>0</v>
      </c>
      <c r="AM94" s="214">
        <v>2.8603790000000004E-2</v>
      </c>
      <c r="AN94" s="215">
        <f t="shared" si="5"/>
        <v>2.8603790000000004E-2</v>
      </c>
      <c r="AO94" s="244"/>
      <c r="AP94" s="244"/>
      <c r="AQ94" s="244"/>
      <c r="AR94" s="298"/>
      <c r="AS94" s="298"/>
      <c r="AT94" s="298"/>
      <c r="AU94" s="298"/>
      <c r="AV94" s="298"/>
      <c r="AW94" s="220" t="s">
        <v>181</v>
      </c>
      <c r="AX94" s="247"/>
      <c r="AY94" s="333">
        <f t="shared" si="7"/>
        <v>5.7207580000000008E-2</v>
      </c>
      <c r="AZ94" s="164" t="b">
        <f t="shared" si="6"/>
        <v>0</v>
      </c>
      <c r="BA94" s="165"/>
      <c r="BB94" s="166"/>
    </row>
    <row r="95" spans="1:54" s="164" customFormat="1" ht="47.25" outlineLevel="1">
      <c r="A95" s="163"/>
      <c r="B95" s="182" t="s">
        <v>167</v>
      </c>
      <c r="C95" s="172"/>
      <c r="D95" s="156"/>
      <c r="E95" s="167"/>
      <c r="F95" s="167"/>
      <c r="G95" s="168"/>
      <c r="H95" s="168"/>
      <c r="I95" s="276"/>
      <c r="J95" s="276"/>
      <c r="K95" s="280"/>
      <c r="L95" s="281"/>
      <c r="M95" s="281"/>
      <c r="N95" s="281"/>
      <c r="O95" s="276"/>
      <c r="P95" s="214">
        <v>0</v>
      </c>
      <c r="Q95" s="214">
        <v>0.14222783999999999</v>
      </c>
      <c r="R95" s="214">
        <v>0.115687552</v>
      </c>
      <c r="S95" s="214">
        <v>0</v>
      </c>
      <c r="T95" s="215">
        <f t="shared" si="4"/>
        <v>0.25791539200000002</v>
      </c>
      <c r="U95" s="298">
        <v>0</v>
      </c>
      <c r="V95" s="298"/>
      <c r="W95" s="357"/>
      <c r="X95" s="357"/>
      <c r="Y95" s="357"/>
      <c r="Z95" s="357"/>
      <c r="AA95" s="357"/>
      <c r="AB95" s="357"/>
      <c r="AC95" s="175"/>
      <c r="AD95" s="177"/>
      <c r="AE95" s="177"/>
      <c r="AF95" s="177"/>
      <c r="AG95" s="305"/>
      <c r="AH95" s="305"/>
      <c r="AI95" s="305"/>
      <c r="AJ95" s="178"/>
      <c r="AK95" s="214">
        <v>0</v>
      </c>
      <c r="AL95" s="214">
        <v>0.115687552</v>
      </c>
      <c r="AM95" s="214">
        <v>0.14222783999999999</v>
      </c>
      <c r="AN95" s="215">
        <f t="shared" si="5"/>
        <v>0.25791539200000002</v>
      </c>
      <c r="AO95" s="244"/>
      <c r="AP95" s="244"/>
      <c r="AQ95" s="244"/>
      <c r="AR95" s="298"/>
      <c r="AS95" s="298"/>
      <c r="AT95" s="298"/>
      <c r="AU95" s="298"/>
      <c r="AV95" s="298"/>
      <c r="AW95" s="220" t="s">
        <v>181</v>
      </c>
      <c r="AX95" s="247"/>
      <c r="AY95" s="333">
        <f t="shared" si="7"/>
        <v>0.51583078400000004</v>
      </c>
      <c r="AZ95" s="164" t="b">
        <f t="shared" si="6"/>
        <v>0</v>
      </c>
      <c r="BA95" s="165"/>
      <c r="BB95" s="166"/>
    </row>
    <row r="96" spans="1:54" s="164" customFormat="1" ht="47.25" outlineLevel="1">
      <c r="A96" s="163"/>
      <c r="B96" s="182" t="s">
        <v>167</v>
      </c>
      <c r="C96" s="172"/>
      <c r="D96" s="156"/>
      <c r="E96" s="167"/>
      <c r="F96" s="167"/>
      <c r="G96" s="168"/>
      <c r="H96" s="168"/>
      <c r="I96" s="276"/>
      <c r="J96" s="276"/>
      <c r="K96" s="280"/>
      <c r="L96" s="281"/>
      <c r="M96" s="281"/>
      <c r="N96" s="281"/>
      <c r="O96" s="276"/>
      <c r="P96" s="214">
        <v>0</v>
      </c>
      <c r="Q96" s="214">
        <v>9.1400192000000005E-2</v>
      </c>
      <c r="R96" s="214">
        <v>0</v>
      </c>
      <c r="S96" s="214">
        <v>0</v>
      </c>
      <c r="T96" s="215">
        <f t="shared" si="4"/>
        <v>9.1400192000000005E-2</v>
      </c>
      <c r="U96" s="298">
        <v>0</v>
      </c>
      <c r="V96" s="298"/>
      <c r="W96" s="357"/>
      <c r="X96" s="357"/>
      <c r="Y96" s="357"/>
      <c r="Z96" s="357"/>
      <c r="AA96" s="357"/>
      <c r="AB96" s="357"/>
      <c r="AC96" s="175"/>
      <c r="AD96" s="177"/>
      <c r="AE96" s="177"/>
      <c r="AF96" s="177"/>
      <c r="AG96" s="305"/>
      <c r="AH96" s="305"/>
      <c r="AI96" s="305"/>
      <c r="AJ96" s="178"/>
      <c r="AK96" s="214">
        <v>9.1400192000000005E-2</v>
      </c>
      <c r="AL96" s="214">
        <v>0</v>
      </c>
      <c r="AM96" s="214">
        <v>0</v>
      </c>
      <c r="AN96" s="215">
        <f t="shared" si="5"/>
        <v>9.1400192000000005E-2</v>
      </c>
      <c r="AO96" s="244"/>
      <c r="AP96" s="244"/>
      <c r="AQ96" s="244"/>
      <c r="AR96" s="298"/>
      <c r="AS96" s="298"/>
      <c r="AT96" s="298"/>
      <c r="AU96" s="298"/>
      <c r="AV96" s="298"/>
      <c r="AW96" s="220" t="s">
        <v>181</v>
      </c>
      <c r="AX96" s="247"/>
      <c r="AY96" s="333">
        <f t="shared" si="7"/>
        <v>0.18280038400000001</v>
      </c>
      <c r="AZ96" s="164" t="b">
        <f t="shared" si="6"/>
        <v>0</v>
      </c>
      <c r="BA96" s="165"/>
      <c r="BB96" s="166"/>
    </row>
    <row r="97" spans="1:54" s="164" customFormat="1" ht="31.5" outlineLevel="1">
      <c r="A97" s="163"/>
      <c r="B97" s="182" t="s">
        <v>168</v>
      </c>
      <c r="C97" s="172"/>
      <c r="D97" s="156"/>
      <c r="E97" s="167"/>
      <c r="F97" s="167"/>
      <c r="G97" s="168"/>
      <c r="H97" s="168"/>
      <c r="I97" s="276"/>
      <c r="J97" s="276"/>
      <c r="K97" s="280"/>
      <c r="L97" s="281"/>
      <c r="M97" s="281"/>
      <c r="N97" s="281"/>
      <c r="O97" s="276"/>
      <c r="P97" s="214">
        <v>0</v>
      </c>
      <c r="Q97" s="214">
        <v>0</v>
      </c>
      <c r="R97" s="214">
        <v>0.40288975999999999</v>
      </c>
      <c r="S97" s="214">
        <v>0</v>
      </c>
      <c r="T97" s="215">
        <f t="shared" si="4"/>
        <v>0.40288975999999999</v>
      </c>
      <c r="U97" s="298">
        <v>0</v>
      </c>
      <c r="V97" s="298"/>
      <c r="W97" s="357"/>
      <c r="X97" s="357"/>
      <c r="Y97" s="357"/>
      <c r="Z97" s="357"/>
      <c r="AA97" s="357"/>
      <c r="AB97" s="357"/>
      <c r="AC97" s="175"/>
      <c r="AD97" s="177"/>
      <c r="AE97" s="177"/>
      <c r="AF97" s="177"/>
      <c r="AG97" s="305"/>
      <c r="AH97" s="305"/>
      <c r="AI97" s="305"/>
      <c r="AJ97" s="178"/>
      <c r="AK97" s="214">
        <v>0</v>
      </c>
      <c r="AL97" s="214">
        <v>0.40288975999999999</v>
      </c>
      <c r="AM97" s="214">
        <v>0</v>
      </c>
      <c r="AN97" s="215">
        <f t="shared" si="5"/>
        <v>0.40288975999999999</v>
      </c>
      <c r="AO97" s="244"/>
      <c r="AP97" s="244"/>
      <c r="AQ97" s="244"/>
      <c r="AR97" s="298"/>
      <c r="AS97" s="298"/>
      <c r="AT97" s="298"/>
      <c r="AU97" s="298"/>
      <c r="AV97" s="298"/>
      <c r="AW97" s="220" t="s">
        <v>181</v>
      </c>
      <c r="AX97" s="247"/>
      <c r="AY97" s="333">
        <f t="shared" si="7"/>
        <v>0.80577951999999997</v>
      </c>
      <c r="AZ97" s="164" t="b">
        <f t="shared" si="6"/>
        <v>0</v>
      </c>
      <c r="BA97" s="165"/>
      <c r="BB97" s="166"/>
    </row>
    <row r="98" spans="1:54" s="164" customFormat="1" ht="47.25" outlineLevel="1">
      <c r="A98" s="163"/>
      <c r="B98" s="182" t="s">
        <v>169</v>
      </c>
      <c r="C98" s="172"/>
      <c r="D98" s="156"/>
      <c r="E98" s="167"/>
      <c r="F98" s="167"/>
      <c r="G98" s="168"/>
      <c r="H98" s="168"/>
      <c r="I98" s="276"/>
      <c r="J98" s="276"/>
      <c r="K98" s="280"/>
      <c r="L98" s="281"/>
      <c r="M98" s="281"/>
      <c r="N98" s="281"/>
      <c r="O98" s="276"/>
      <c r="P98" s="214">
        <v>0.52773893599999999</v>
      </c>
      <c r="Q98" s="214">
        <v>0</v>
      </c>
      <c r="R98" s="214">
        <v>0</v>
      </c>
      <c r="S98" s="214">
        <v>0</v>
      </c>
      <c r="T98" s="215">
        <f t="shared" si="4"/>
        <v>0.52773893599999999</v>
      </c>
      <c r="U98" s="298">
        <v>0</v>
      </c>
      <c r="V98" s="298"/>
      <c r="W98" s="357"/>
      <c r="X98" s="357"/>
      <c r="Y98" s="357"/>
      <c r="Z98" s="357"/>
      <c r="AA98" s="357"/>
      <c r="AB98" s="357"/>
      <c r="AC98" s="175"/>
      <c r="AD98" s="177"/>
      <c r="AE98" s="177"/>
      <c r="AF98" s="177"/>
      <c r="AG98" s="305"/>
      <c r="AH98" s="305"/>
      <c r="AI98" s="305"/>
      <c r="AJ98" s="178"/>
      <c r="AK98" s="214">
        <v>0</v>
      </c>
      <c r="AL98" s="214">
        <v>0</v>
      </c>
      <c r="AM98" s="214">
        <v>0.52773890499999998</v>
      </c>
      <c r="AN98" s="215">
        <f t="shared" si="5"/>
        <v>0.52773890499999998</v>
      </c>
      <c r="AO98" s="244"/>
      <c r="AP98" s="244"/>
      <c r="AQ98" s="244"/>
      <c r="AR98" s="298"/>
      <c r="AS98" s="298"/>
      <c r="AT98" s="298"/>
      <c r="AU98" s="298"/>
      <c r="AV98" s="298"/>
      <c r="AW98" s="220" t="s">
        <v>181</v>
      </c>
      <c r="AX98" s="247"/>
      <c r="AY98" s="333">
        <f t="shared" si="7"/>
        <v>1.05547781</v>
      </c>
      <c r="AZ98" s="164" t="b">
        <f t="shared" si="6"/>
        <v>0</v>
      </c>
      <c r="BA98" s="165"/>
      <c r="BB98" s="166"/>
    </row>
    <row r="99" spans="1:54" s="164" customFormat="1" ht="41.25" customHeight="1" outlineLevel="1">
      <c r="A99" s="163"/>
      <c r="B99" s="182" t="s">
        <v>346</v>
      </c>
      <c r="C99" s="172"/>
      <c r="D99" s="156"/>
      <c r="E99" s="167"/>
      <c r="F99" s="167"/>
      <c r="G99" s="168"/>
      <c r="H99" s="168"/>
      <c r="I99" s="276"/>
      <c r="J99" s="276"/>
      <c r="K99" s="280"/>
      <c r="L99" s="281"/>
      <c r="M99" s="281"/>
      <c r="N99" s="281"/>
      <c r="O99" s="276"/>
      <c r="P99" s="214">
        <v>0</v>
      </c>
      <c r="Q99" s="214">
        <v>0</v>
      </c>
      <c r="R99" s="214">
        <v>0</v>
      </c>
      <c r="S99" s="214">
        <v>0.101978</v>
      </c>
      <c r="T99" s="215">
        <f t="shared" si="4"/>
        <v>0.101978</v>
      </c>
      <c r="U99" s="298">
        <v>2.2868400000000001E-2</v>
      </c>
      <c r="V99" s="298"/>
      <c r="W99" s="357"/>
      <c r="X99" s="357"/>
      <c r="Y99" s="357"/>
      <c r="Z99" s="357"/>
      <c r="AA99" s="357"/>
      <c r="AB99" s="357"/>
      <c r="AC99" s="175"/>
      <c r="AD99" s="177"/>
      <c r="AE99" s="177"/>
      <c r="AF99" s="177"/>
      <c r="AG99" s="305"/>
      <c r="AH99" s="305"/>
      <c r="AI99" s="305"/>
      <c r="AJ99" s="178"/>
      <c r="AK99" s="214">
        <v>0</v>
      </c>
      <c r="AL99" s="214">
        <v>0</v>
      </c>
      <c r="AM99" s="214">
        <v>8.9823959999999994E-2</v>
      </c>
      <c r="AN99" s="215">
        <f t="shared" si="5"/>
        <v>8.9823959999999994E-2</v>
      </c>
      <c r="AO99" s="244">
        <v>3.5022439999999995E-2</v>
      </c>
      <c r="AP99" s="244"/>
      <c r="AQ99" s="244"/>
      <c r="AR99" s="298"/>
      <c r="AS99" s="298"/>
      <c r="AT99" s="298"/>
      <c r="AU99" s="298"/>
      <c r="AV99" s="298"/>
      <c r="AW99" s="220" t="s">
        <v>173</v>
      </c>
      <c r="AX99" s="247"/>
      <c r="AY99" s="333">
        <f t="shared" si="7"/>
        <v>0.21467035999999998</v>
      </c>
      <c r="AZ99" s="164" t="b">
        <f t="shared" si="6"/>
        <v>0</v>
      </c>
      <c r="BA99" s="165"/>
      <c r="BB99" s="166"/>
    </row>
    <row r="100" spans="1:54" s="164" customFormat="1" ht="31.5" outlineLevel="1">
      <c r="A100" s="163"/>
      <c r="B100" s="182" t="s">
        <v>347</v>
      </c>
      <c r="C100" s="172"/>
      <c r="D100" s="156"/>
      <c r="E100" s="167"/>
      <c r="F100" s="167"/>
      <c r="G100" s="168"/>
      <c r="H100" s="168"/>
      <c r="I100" s="276"/>
      <c r="J100" s="276"/>
      <c r="K100" s="280"/>
      <c r="L100" s="281"/>
      <c r="M100" s="281"/>
      <c r="N100" s="281"/>
      <c r="O100" s="276"/>
      <c r="P100" s="214">
        <v>0</v>
      </c>
      <c r="Q100" s="214">
        <v>0.48355316100000001</v>
      </c>
      <c r="R100" s="214">
        <v>0</v>
      </c>
      <c r="S100" s="214">
        <v>0</v>
      </c>
      <c r="T100" s="215">
        <f t="shared" si="4"/>
        <v>0.48355316100000001</v>
      </c>
      <c r="U100" s="298"/>
      <c r="V100" s="298"/>
      <c r="W100" s="357"/>
      <c r="X100" s="357"/>
      <c r="Y100" s="357"/>
      <c r="Z100" s="357"/>
      <c r="AA100" s="357"/>
      <c r="AB100" s="357"/>
      <c r="AC100" s="175"/>
      <c r="AD100" s="177"/>
      <c r="AE100" s="177"/>
      <c r="AF100" s="177"/>
      <c r="AG100" s="305"/>
      <c r="AH100" s="305"/>
      <c r="AI100" s="305"/>
      <c r="AJ100" s="178"/>
      <c r="AK100" s="214">
        <v>0</v>
      </c>
      <c r="AL100" s="214">
        <v>0</v>
      </c>
      <c r="AM100" s="214">
        <v>0.48355316100000001</v>
      </c>
      <c r="AN100" s="215">
        <f t="shared" si="5"/>
        <v>0.48355316100000001</v>
      </c>
      <c r="AO100" s="244"/>
      <c r="AP100" s="244"/>
      <c r="AQ100" s="244"/>
      <c r="AR100" s="298"/>
      <c r="AS100" s="298"/>
      <c r="AT100" s="298"/>
      <c r="AU100" s="298"/>
      <c r="AV100" s="298"/>
      <c r="AW100" s="220" t="s">
        <v>173</v>
      </c>
      <c r="AX100" s="247"/>
      <c r="AY100" s="333">
        <f t="shared" si="7"/>
        <v>0.96710632200000002</v>
      </c>
      <c r="AZ100" s="164" t="b">
        <f t="shared" si="6"/>
        <v>0</v>
      </c>
      <c r="BA100" s="165"/>
      <c r="BB100" s="166"/>
    </row>
    <row r="101" spans="1:54" s="164" customFormat="1" ht="31.5" outlineLevel="1">
      <c r="A101" s="163"/>
      <c r="B101" s="182" t="s">
        <v>348</v>
      </c>
      <c r="C101" s="172"/>
      <c r="D101" s="156"/>
      <c r="E101" s="167"/>
      <c r="F101" s="167"/>
      <c r="G101" s="168"/>
      <c r="H101" s="168"/>
      <c r="I101" s="276"/>
      <c r="J101" s="276"/>
      <c r="K101" s="280"/>
      <c r="L101" s="281"/>
      <c r="M101" s="281"/>
      <c r="N101" s="281"/>
      <c r="O101" s="276"/>
      <c r="P101" s="214">
        <v>0</v>
      </c>
      <c r="Q101" s="214">
        <v>0</v>
      </c>
      <c r="R101" s="214">
        <v>0.10592246399999999</v>
      </c>
      <c r="S101" s="214">
        <v>0</v>
      </c>
      <c r="T101" s="215">
        <f t="shared" si="4"/>
        <v>0.10592246399999999</v>
      </c>
      <c r="U101" s="298">
        <v>0</v>
      </c>
      <c r="V101" s="298"/>
      <c r="W101" s="357"/>
      <c r="X101" s="357"/>
      <c r="Y101" s="357"/>
      <c r="Z101" s="357"/>
      <c r="AA101" s="357"/>
      <c r="AB101" s="357"/>
      <c r="AC101" s="175"/>
      <c r="AD101" s="177"/>
      <c r="AE101" s="177"/>
      <c r="AF101" s="177"/>
      <c r="AG101" s="305"/>
      <c r="AH101" s="305"/>
      <c r="AI101" s="305"/>
      <c r="AJ101" s="178"/>
      <c r="AK101" s="214">
        <v>0</v>
      </c>
      <c r="AL101" s="214">
        <v>0.10592246399999999</v>
      </c>
      <c r="AM101" s="214">
        <v>0</v>
      </c>
      <c r="AN101" s="215">
        <f t="shared" si="5"/>
        <v>0.10592246399999999</v>
      </c>
      <c r="AO101" s="244"/>
      <c r="AP101" s="244"/>
      <c r="AQ101" s="244"/>
      <c r="AR101" s="298"/>
      <c r="AS101" s="298"/>
      <c r="AT101" s="298"/>
      <c r="AU101" s="298"/>
      <c r="AV101" s="298"/>
      <c r="AW101" s="220" t="s">
        <v>181</v>
      </c>
      <c r="AX101" s="247"/>
      <c r="AY101" s="333">
        <f t="shared" si="7"/>
        <v>0.21184492799999999</v>
      </c>
      <c r="AZ101" s="164" t="b">
        <f t="shared" si="6"/>
        <v>0</v>
      </c>
      <c r="BA101" s="165"/>
      <c r="BB101" s="166"/>
    </row>
    <row r="102" spans="1:54" s="164" customFormat="1" ht="38.25" customHeight="1" outlineLevel="1">
      <c r="A102" s="163"/>
      <c r="B102" s="182" t="s">
        <v>170</v>
      </c>
      <c r="C102" s="172"/>
      <c r="D102" s="156"/>
      <c r="E102" s="167"/>
      <c r="F102" s="167"/>
      <c r="G102" s="168"/>
      <c r="H102" s="168"/>
      <c r="I102" s="276"/>
      <c r="J102" s="276"/>
      <c r="K102" s="280"/>
      <c r="L102" s="281"/>
      <c r="M102" s="281"/>
      <c r="N102" s="281"/>
      <c r="O102" s="276"/>
      <c r="P102" s="214">
        <v>0</v>
      </c>
      <c r="Q102" s="214">
        <v>0</v>
      </c>
      <c r="R102" s="214">
        <v>0.11302063600000001</v>
      </c>
      <c r="S102" s="214">
        <v>0</v>
      </c>
      <c r="T102" s="215">
        <f t="shared" si="4"/>
        <v>0.11302063600000001</v>
      </c>
      <c r="U102" s="298">
        <v>0</v>
      </c>
      <c r="V102" s="298"/>
      <c r="W102" s="357"/>
      <c r="X102" s="357"/>
      <c r="Y102" s="357"/>
      <c r="Z102" s="357"/>
      <c r="AA102" s="357"/>
      <c r="AB102" s="357"/>
      <c r="AC102" s="175"/>
      <c r="AD102" s="177"/>
      <c r="AE102" s="177"/>
      <c r="AF102" s="177"/>
      <c r="AG102" s="305"/>
      <c r="AH102" s="305"/>
      <c r="AI102" s="305"/>
      <c r="AJ102" s="178"/>
      <c r="AK102" s="214">
        <v>0</v>
      </c>
      <c r="AL102" s="214">
        <v>0.11302063600000001</v>
      </c>
      <c r="AM102" s="214">
        <v>0</v>
      </c>
      <c r="AN102" s="215">
        <f t="shared" si="5"/>
        <v>0.11302063600000001</v>
      </c>
      <c r="AO102" s="244"/>
      <c r="AP102" s="244"/>
      <c r="AQ102" s="244"/>
      <c r="AR102" s="298"/>
      <c r="AS102" s="298"/>
      <c r="AT102" s="298"/>
      <c r="AU102" s="298"/>
      <c r="AV102" s="298"/>
      <c r="AW102" s="220" t="s">
        <v>181</v>
      </c>
      <c r="AX102" s="247"/>
      <c r="AY102" s="333">
        <f t="shared" si="7"/>
        <v>0.22604127200000002</v>
      </c>
      <c r="AZ102" s="164" t="b">
        <f t="shared" si="6"/>
        <v>0</v>
      </c>
      <c r="BA102" s="165"/>
      <c r="BB102" s="166"/>
    </row>
    <row r="103" spans="1:54" s="164" customFormat="1" ht="63" outlineLevel="1">
      <c r="A103" s="163"/>
      <c r="B103" s="182" t="s">
        <v>171</v>
      </c>
      <c r="C103" s="172"/>
      <c r="D103" s="156"/>
      <c r="E103" s="167"/>
      <c r="F103" s="167"/>
      <c r="G103" s="168"/>
      <c r="H103" s="168"/>
      <c r="I103" s="276"/>
      <c r="J103" s="276"/>
      <c r="K103" s="280"/>
      <c r="L103" s="281"/>
      <c r="M103" s="281"/>
      <c r="N103" s="281"/>
      <c r="O103" s="276"/>
      <c r="P103" s="214">
        <v>0</v>
      </c>
      <c r="Q103" s="214">
        <v>0</v>
      </c>
      <c r="R103" s="214">
        <v>0</v>
      </c>
      <c r="S103" s="214">
        <v>2.2967048000000001</v>
      </c>
      <c r="T103" s="215">
        <f t="shared" si="4"/>
        <v>2.2967048000000001</v>
      </c>
      <c r="U103" s="298">
        <v>0</v>
      </c>
      <c r="V103" s="298"/>
      <c r="W103" s="357"/>
      <c r="X103" s="357"/>
      <c r="Y103" s="357"/>
      <c r="Z103" s="357"/>
      <c r="AA103" s="357"/>
      <c r="AB103" s="357"/>
      <c r="AC103" s="175"/>
      <c r="AD103" s="177"/>
      <c r="AE103" s="177"/>
      <c r="AF103" s="177"/>
      <c r="AG103" s="305"/>
      <c r="AH103" s="305"/>
      <c r="AI103" s="305"/>
      <c r="AJ103" s="178"/>
      <c r="AK103" s="214">
        <v>0</v>
      </c>
      <c r="AL103" s="214">
        <v>0</v>
      </c>
      <c r="AM103" s="214">
        <v>2.2967048000000001</v>
      </c>
      <c r="AN103" s="215">
        <f t="shared" si="5"/>
        <v>2.2967048000000001</v>
      </c>
      <c r="AO103" s="244"/>
      <c r="AP103" s="244"/>
      <c r="AQ103" s="244"/>
      <c r="AR103" s="298"/>
      <c r="AS103" s="298"/>
      <c r="AT103" s="298"/>
      <c r="AU103" s="298"/>
      <c r="AV103" s="298"/>
      <c r="AW103" s="220" t="s">
        <v>181</v>
      </c>
      <c r="AX103" s="247"/>
      <c r="AY103" s="333">
        <f t="shared" si="7"/>
        <v>4.5934096000000002</v>
      </c>
      <c r="AZ103" s="164" t="b">
        <f t="shared" si="6"/>
        <v>0</v>
      </c>
      <c r="BA103" s="165"/>
      <c r="BB103" s="166"/>
    </row>
    <row r="104" spans="1:54" s="164" customFormat="1" ht="15.75" customHeight="1" outlineLevel="1">
      <c r="A104" s="163"/>
      <c r="B104" s="182" t="s">
        <v>172</v>
      </c>
      <c r="C104" s="172"/>
      <c r="D104" s="156"/>
      <c r="E104" s="167"/>
      <c r="F104" s="167"/>
      <c r="G104" s="168"/>
      <c r="H104" s="168"/>
      <c r="I104" s="276"/>
      <c r="J104" s="276"/>
      <c r="K104" s="280"/>
      <c r="L104" s="281"/>
      <c r="M104" s="281"/>
      <c r="N104" s="281"/>
      <c r="O104" s="276"/>
      <c r="P104" s="214">
        <v>0</v>
      </c>
      <c r="Q104" s="214">
        <v>0</v>
      </c>
      <c r="R104" s="214">
        <v>0.26256309799999999</v>
      </c>
      <c r="S104" s="214">
        <v>0</v>
      </c>
      <c r="T104" s="215">
        <f t="shared" si="4"/>
        <v>0.26256309799999999</v>
      </c>
      <c r="U104" s="298">
        <v>0</v>
      </c>
      <c r="V104" s="298"/>
      <c r="W104" s="357"/>
      <c r="X104" s="357"/>
      <c r="Y104" s="357"/>
      <c r="Z104" s="357"/>
      <c r="AA104" s="357"/>
      <c r="AB104" s="357"/>
      <c r="AC104" s="175"/>
      <c r="AD104" s="177"/>
      <c r="AE104" s="177"/>
      <c r="AF104" s="177"/>
      <c r="AG104" s="305"/>
      <c r="AH104" s="305"/>
      <c r="AI104" s="305"/>
      <c r="AJ104" s="178"/>
      <c r="AK104" s="214">
        <v>0</v>
      </c>
      <c r="AL104" s="214">
        <v>0.18126924</v>
      </c>
      <c r="AM104" s="214">
        <v>8.1293857999999997E-2</v>
      </c>
      <c r="AN104" s="215">
        <f t="shared" si="5"/>
        <v>0.26256309799999999</v>
      </c>
      <c r="AO104" s="244"/>
      <c r="AP104" s="244"/>
      <c r="AQ104" s="244"/>
      <c r="AR104" s="318"/>
      <c r="AS104" s="318"/>
      <c r="AT104" s="318"/>
      <c r="AU104" s="318"/>
      <c r="AV104" s="318"/>
      <c r="AW104" s="433" t="s">
        <v>181</v>
      </c>
      <c r="AX104" s="247"/>
      <c r="AY104" s="333">
        <f t="shared" si="7"/>
        <v>0.52512619599999999</v>
      </c>
      <c r="AZ104" s="164" t="b">
        <f t="shared" si="6"/>
        <v>0</v>
      </c>
      <c r="BA104" s="165"/>
      <c r="BB104" s="166"/>
    </row>
    <row r="105" spans="1:54" s="164" customFormat="1" ht="15.75" outlineLevel="1">
      <c r="A105" s="163"/>
      <c r="B105" s="182" t="s">
        <v>172</v>
      </c>
      <c r="C105" s="172"/>
      <c r="D105" s="156"/>
      <c r="E105" s="167"/>
      <c r="F105" s="167"/>
      <c r="G105" s="168"/>
      <c r="H105" s="168"/>
      <c r="I105" s="276"/>
      <c r="J105" s="276"/>
      <c r="K105" s="280"/>
      <c r="L105" s="281"/>
      <c r="M105" s="281"/>
      <c r="N105" s="281"/>
      <c r="O105" s="276"/>
      <c r="P105" s="214">
        <v>0</v>
      </c>
      <c r="Q105" s="214">
        <v>0</v>
      </c>
      <c r="R105" s="214">
        <v>2.2124999999999999E-2</v>
      </c>
      <c r="S105" s="214">
        <v>0</v>
      </c>
      <c r="T105" s="215">
        <f t="shared" si="4"/>
        <v>2.2124999999999999E-2</v>
      </c>
      <c r="U105" s="298"/>
      <c r="V105" s="298"/>
      <c r="W105" s="357">
        <v>2.5575000000000001E-2</v>
      </c>
      <c r="X105" s="357"/>
      <c r="Y105" s="357"/>
      <c r="Z105" s="357"/>
      <c r="AA105" s="357"/>
      <c r="AB105" s="357"/>
      <c r="AC105" s="175"/>
      <c r="AD105" s="177"/>
      <c r="AE105" s="177"/>
      <c r="AF105" s="177"/>
      <c r="AG105" s="305"/>
      <c r="AH105" s="305"/>
      <c r="AI105" s="305"/>
      <c r="AJ105" s="178"/>
      <c r="AK105" s="214">
        <v>0</v>
      </c>
      <c r="AL105" s="214">
        <v>2.2124999999999999E-2</v>
      </c>
      <c r="AM105" s="214">
        <v>0</v>
      </c>
      <c r="AN105" s="215">
        <f t="shared" si="5"/>
        <v>2.2124999999999999E-2</v>
      </c>
      <c r="AO105" s="244"/>
      <c r="AP105" s="244"/>
      <c r="AQ105" s="244">
        <v>2.5575000000000001E-2</v>
      </c>
      <c r="AR105" s="319"/>
      <c r="AS105" s="319"/>
      <c r="AT105" s="319"/>
      <c r="AU105" s="319"/>
      <c r="AV105" s="319"/>
      <c r="AW105" s="434"/>
      <c r="AX105" s="247"/>
      <c r="AY105" s="333">
        <f t="shared" si="7"/>
        <v>6.9824999999999998E-2</v>
      </c>
      <c r="AZ105" s="164" t="b">
        <f t="shared" si="6"/>
        <v>0</v>
      </c>
      <c r="BA105" s="165"/>
      <c r="BB105" s="166"/>
    </row>
    <row r="106" spans="1:54" s="164" customFormat="1" ht="18.75" outlineLevel="1">
      <c r="A106" s="162">
        <v>2</v>
      </c>
      <c r="B106" s="181" t="s">
        <v>93</v>
      </c>
      <c r="C106" s="173"/>
      <c r="D106" s="156" t="s">
        <v>102</v>
      </c>
      <c r="E106" s="169"/>
      <c r="F106" s="170"/>
      <c r="G106" s="171"/>
      <c r="H106" s="171"/>
      <c r="I106" s="276"/>
      <c r="J106" s="276"/>
      <c r="K106" s="280" t="s">
        <v>544</v>
      </c>
      <c r="L106" s="285"/>
      <c r="M106" s="285"/>
      <c r="N106" s="285"/>
      <c r="O106" s="286"/>
      <c r="P106" s="217"/>
      <c r="Q106" s="217"/>
      <c r="R106" s="217"/>
      <c r="S106" s="217"/>
      <c r="T106" s="215">
        <f t="shared" si="4"/>
        <v>0</v>
      </c>
      <c r="U106" s="300"/>
      <c r="V106" s="300"/>
      <c r="W106" s="359"/>
      <c r="X106" s="359"/>
      <c r="Y106" s="359"/>
      <c r="Z106" s="359"/>
      <c r="AA106" s="359"/>
      <c r="AB106" s="359"/>
      <c r="AC106" s="176"/>
      <c r="AD106" s="175"/>
      <c r="AE106" s="175"/>
      <c r="AF106" s="175"/>
      <c r="AG106" s="308"/>
      <c r="AH106" s="308"/>
      <c r="AI106" s="308"/>
      <c r="AJ106" s="179"/>
      <c r="AK106" s="217"/>
      <c r="AL106" s="217"/>
      <c r="AM106" s="217"/>
      <c r="AN106" s="215">
        <f t="shared" si="5"/>
        <v>0</v>
      </c>
      <c r="AO106" s="294"/>
      <c r="AP106" s="294"/>
      <c r="AQ106" s="294"/>
      <c r="AR106" s="300"/>
      <c r="AS106" s="300"/>
      <c r="AT106" s="300"/>
      <c r="AU106" s="300"/>
      <c r="AV106" s="300"/>
      <c r="AW106" s="174"/>
      <c r="AX106" s="315"/>
      <c r="AY106" s="333">
        <f t="shared" si="7"/>
        <v>0</v>
      </c>
      <c r="AZ106" s="164" t="b">
        <f t="shared" si="6"/>
        <v>0</v>
      </c>
      <c r="BB106" s="166" t="s">
        <v>83</v>
      </c>
    </row>
    <row r="107" spans="1:54" s="164" customFormat="1" ht="18.75" outlineLevel="1">
      <c r="A107" s="191"/>
      <c r="B107" s="184" t="s">
        <v>182</v>
      </c>
      <c r="C107" s="192"/>
      <c r="D107" s="193"/>
      <c r="E107" s="194"/>
      <c r="F107" s="194"/>
      <c r="G107" s="195"/>
      <c r="H107" s="195">
        <f>0+45.3</f>
        <v>45.3</v>
      </c>
      <c r="I107" s="282"/>
      <c r="J107" s="282"/>
      <c r="K107" s="283"/>
      <c r="L107" s="284"/>
      <c r="M107" s="284"/>
      <c r="N107" s="284"/>
      <c r="O107" s="282"/>
      <c r="P107" s="215"/>
      <c r="Q107" s="215"/>
      <c r="R107" s="215"/>
      <c r="S107" s="215"/>
      <c r="T107" s="215">
        <f t="shared" si="4"/>
        <v>0</v>
      </c>
      <c r="U107" s="297"/>
      <c r="V107" s="297"/>
      <c r="W107" s="358"/>
      <c r="X107" s="358"/>
      <c r="Y107" s="358"/>
      <c r="Z107" s="358"/>
      <c r="AA107" s="358"/>
      <c r="AB107" s="358"/>
      <c r="AC107" s="196"/>
      <c r="AD107" s="197"/>
      <c r="AE107" s="197"/>
      <c r="AF107" s="197"/>
      <c r="AG107" s="306"/>
      <c r="AH107" s="306"/>
      <c r="AI107" s="306"/>
      <c r="AJ107" s="215"/>
      <c r="AK107" s="215"/>
      <c r="AL107" s="215"/>
      <c r="AM107" s="215"/>
      <c r="AN107" s="215">
        <f t="shared" si="5"/>
        <v>0</v>
      </c>
      <c r="AO107" s="246"/>
      <c r="AP107" s="246"/>
      <c r="AQ107" s="246"/>
      <c r="AR107" s="297"/>
      <c r="AS107" s="297"/>
      <c r="AT107" s="297"/>
      <c r="AU107" s="297"/>
      <c r="AV107" s="297"/>
      <c r="AW107" s="248"/>
      <c r="AX107" s="247"/>
      <c r="AY107" s="333">
        <f t="shared" si="7"/>
        <v>0</v>
      </c>
      <c r="AZ107" s="164" t="b">
        <f t="shared" si="6"/>
        <v>0</v>
      </c>
      <c r="BA107" s="165"/>
      <c r="BB107" s="166"/>
    </row>
    <row r="108" spans="1:54" s="164" customFormat="1" ht="265.5" customHeight="1" outlineLevel="1">
      <c r="A108" s="163"/>
      <c r="B108" s="182" t="s">
        <v>350</v>
      </c>
      <c r="C108" s="172"/>
      <c r="D108" s="156"/>
      <c r="E108" s="167"/>
      <c r="F108" s="167"/>
      <c r="G108" s="168"/>
      <c r="H108" s="168"/>
      <c r="I108" s="276"/>
      <c r="J108" s="276"/>
      <c r="K108" s="280"/>
      <c r="L108" s="281"/>
      <c r="M108" s="281"/>
      <c r="N108" s="281"/>
      <c r="O108" s="286" t="s">
        <v>620</v>
      </c>
      <c r="P108" s="214">
        <v>0</v>
      </c>
      <c r="Q108" s="214">
        <v>0</v>
      </c>
      <c r="R108" s="214">
        <v>0</v>
      </c>
      <c r="S108" s="214">
        <v>0</v>
      </c>
      <c r="T108" s="215">
        <f t="shared" si="4"/>
        <v>0</v>
      </c>
      <c r="U108" s="298"/>
      <c r="V108" s="298">
        <v>32.332000000000001</v>
      </c>
      <c r="W108" s="357"/>
      <c r="X108" s="357"/>
      <c r="Y108" s="357"/>
      <c r="Z108" s="357"/>
      <c r="AA108" s="357"/>
      <c r="AB108" s="357"/>
      <c r="AC108" s="175"/>
      <c r="AD108" s="177"/>
      <c r="AE108" s="177"/>
      <c r="AF108" s="177"/>
      <c r="AG108" s="305"/>
      <c r="AH108" s="305"/>
      <c r="AI108" s="305"/>
      <c r="AJ108" s="178"/>
      <c r="AK108" s="214">
        <v>0</v>
      </c>
      <c r="AL108" s="214">
        <v>0</v>
      </c>
      <c r="AM108" s="214">
        <v>0</v>
      </c>
      <c r="AN108" s="215">
        <f t="shared" si="5"/>
        <v>0</v>
      </c>
      <c r="AO108" s="244"/>
      <c r="AP108" s="311">
        <v>32.332000000000001</v>
      </c>
      <c r="AQ108" s="244"/>
      <c r="AR108" s="298"/>
      <c r="AS108" s="298"/>
      <c r="AT108" s="298"/>
      <c r="AU108" s="298"/>
      <c r="AV108" s="298"/>
      <c r="AW108" s="222" t="s">
        <v>349</v>
      </c>
      <c r="AX108" s="247"/>
      <c r="AY108" s="333">
        <f t="shared" si="7"/>
        <v>32.332000000000001</v>
      </c>
      <c r="AZ108" s="164" t="b">
        <f t="shared" si="6"/>
        <v>0</v>
      </c>
      <c r="BA108" s="165"/>
      <c r="BB108" s="166"/>
    </row>
    <row r="109" spans="1:54" s="164" customFormat="1" ht="18.75" outlineLevel="1">
      <c r="A109" s="191"/>
      <c r="B109" s="184" t="s">
        <v>183</v>
      </c>
      <c r="C109" s="192"/>
      <c r="D109" s="193"/>
      <c r="E109" s="194"/>
      <c r="F109" s="194"/>
      <c r="G109" s="195"/>
      <c r="H109" s="195">
        <f>0+40.7</f>
        <v>40.700000000000003</v>
      </c>
      <c r="I109" s="282"/>
      <c r="J109" s="282"/>
      <c r="K109" s="283"/>
      <c r="L109" s="284"/>
      <c r="M109" s="284"/>
      <c r="N109" s="284"/>
      <c r="O109" s="282"/>
      <c r="P109" s="215"/>
      <c r="Q109" s="215"/>
      <c r="R109" s="215"/>
      <c r="S109" s="215"/>
      <c r="T109" s="215">
        <f t="shared" si="4"/>
        <v>0</v>
      </c>
      <c r="U109" s="297"/>
      <c r="V109" s="297"/>
      <c r="W109" s="358"/>
      <c r="X109" s="358"/>
      <c r="Y109" s="358"/>
      <c r="Z109" s="358"/>
      <c r="AA109" s="358"/>
      <c r="AB109" s="358"/>
      <c r="AC109" s="196"/>
      <c r="AD109" s="197"/>
      <c r="AE109" s="197"/>
      <c r="AF109" s="197"/>
      <c r="AG109" s="306"/>
      <c r="AH109" s="306"/>
      <c r="AI109" s="306"/>
      <c r="AJ109" s="215"/>
      <c r="AK109" s="215"/>
      <c r="AL109" s="215"/>
      <c r="AM109" s="215"/>
      <c r="AN109" s="215">
        <f t="shared" si="5"/>
        <v>0</v>
      </c>
      <c r="AO109" s="246"/>
      <c r="AP109" s="246"/>
      <c r="AQ109" s="246"/>
      <c r="AR109" s="297"/>
      <c r="AS109" s="297"/>
      <c r="AT109" s="297"/>
      <c r="AU109" s="297"/>
      <c r="AV109" s="297"/>
      <c r="AW109" s="248"/>
      <c r="AX109" s="247"/>
      <c r="AY109" s="333">
        <f t="shared" si="7"/>
        <v>0</v>
      </c>
      <c r="AZ109" s="164" t="b">
        <f t="shared" si="6"/>
        <v>0</v>
      </c>
      <c r="BA109" s="165"/>
      <c r="BB109" s="166"/>
    </row>
    <row r="110" spans="1:54" s="164" customFormat="1" ht="330.75" customHeight="1" outlineLevel="1">
      <c r="A110" s="163"/>
      <c r="B110" s="182" t="s">
        <v>351</v>
      </c>
      <c r="C110" s="172"/>
      <c r="D110" s="156"/>
      <c r="E110" s="167"/>
      <c r="F110" s="167"/>
      <c r="G110" s="168"/>
      <c r="H110" s="168"/>
      <c r="I110" s="276"/>
      <c r="J110" s="276"/>
      <c r="K110" s="280"/>
      <c r="L110" s="281"/>
      <c r="M110" s="281"/>
      <c r="N110" s="281"/>
      <c r="O110" s="286" t="s">
        <v>621</v>
      </c>
      <c r="P110" s="214">
        <v>0</v>
      </c>
      <c r="Q110" s="214">
        <v>0</v>
      </c>
      <c r="R110" s="214">
        <v>0</v>
      </c>
      <c r="S110" s="214">
        <v>0</v>
      </c>
      <c r="T110" s="215">
        <f t="shared" si="4"/>
        <v>0</v>
      </c>
      <c r="U110" s="298">
        <v>29.03</v>
      </c>
      <c r="V110" s="298"/>
      <c r="W110" s="357"/>
      <c r="X110" s="357"/>
      <c r="Y110" s="357"/>
      <c r="Z110" s="357"/>
      <c r="AA110" s="357"/>
      <c r="AB110" s="357"/>
      <c r="AC110" s="175"/>
      <c r="AD110" s="177"/>
      <c r="AE110" s="177"/>
      <c r="AF110" s="177"/>
      <c r="AG110" s="305"/>
      <c r="AH110" s="305"/>
      <c r="AI110" s="305"/>
      <c r="AJ110" s="178"/>
      <c r="AK110" s="214">
        <v>0</v>
      </c>
      <c r="AL110" s="214">
        <v>0</v>
      </c>
      <c r="AM110" s="214">
        <v>0</v>
      </c>
      <c r="AN110" s="215">
        <f t="shared" si="5"/>
        <v>0</v>
      </c>
      <c r="AO110" s="244">
        <v>29.03</v>
      </c>
      <c r="AP110" s="244"/>
      <c r="AQ110" s="244"/>
      <c r="AR110" s="298"/>
      <c r="AS110" s="298"/>
      <c r="AT110" s="298"/>
      <c r="AU110" s="298"/>
      <c r="AV110" s="298"/>
      <c r="AW110" s="222" t="s">
        <v>192</v>
      </c>
      <c r="AX110" s="247"/>
      <c r="AY110" s="333">
        <f t="shared" si="7"/>
        <v>29.03</v>
      </c>
      <c r="AZ110" s="164" t="b">
        <f t="shared" si="6"/>
        <v>0</v>
      </c>
      <c r="BA110" s="165"/>
      <c r="BB110" s="166"/>
    </row>
    <row r="111" spans="1:54" s="164" customFormat="1" ht="283.5" outlineLevel="1">
      <c r="A111" s="163"/>
      <c r="B111" s="182" t="s">
        <v>352</v>
      </c>
      <c r="C111" s="172"/>
      <c r="D111" s="156"/>
      <c r="E111" s="167"/>
      <c r="F111" s="167"/>
      <c r="G111" s="168"/>
      <c r="H111" s="168"/>
      <c r="I111" s="276"/>
      <c r="J111" s="276"/>
      <c r="K111" s="280"/>
      <c r="L111" s="281"/>
      <c r="M111" s="281"/>
      <c r="N111" s="281"/>
      <c r="O111" s="286" t="s">
        <v>621</v>
      </c>
      <c r="P111" s="214">
        <v>0</v>
      </c>
      <c r="Q111" s="214">
        <v>0</v>
      </c>
      <c r="R111" s="214">
        <v>0</v>
      </c>
      <c r="S111" s="214">
        <v>0</v>
      </c>
      <c r="T111" s="215">
        <f t="shared" si="4"/>
        <v>0</v>
      </c>
      <c r="U111" s="298"/>
      <c r="V111" s="298">
        <v>4.5629311880000003</v>
      </c>
      <c r="W111" s="357"/>
      <c r="X111" s="357"/>
      <c r="Y111" s="357"/>
      <c r="Z111" s="357"/>
      <c r="AA111" s="357"/>
      <c r="AB111" s="357"/>
      <c r="AC111" s="175"/>
      <c r="AD111" s="177"/>
      <c r="AE111" s="177"/>
      <c r="AF111" s="177"/>
      <c r="AG111" s="305"/>
      <c r="AH111" s="305"/>
      <c r="AI111" s="305"/>
      <c r="AJ111" s="178"/>
      <c r="AK111" s="214">
        <v>0</v>
      </c>
      <c r="AL111" s="214">
        <v>0</v>
      </c>
      <c r="AM111" s="214">
        <v>0</v>
      </c>
      <c r="AN111" s="215">
        <f t="shared" si="5"/>
        <v>0</v>
      </c>
      <c r="AO111" s="244"/>
      <c r="AP111" s="311">
        <v>4.5629311880000003</v>
      </c>
      <c r="AQ111" s="244"/>
      <c r="AR111" s="298"/>
      <c r="AS111" s="298"/>
      <c r="AT111" s="298"/>
      <c r="AU111" s="298"/>
      <c r="AV111" s="298"/>
      <c r="AW111" s="222" t="s">
        <v>193</v>
      </c>
      <c r="AX111" s="247"/>
      <c r="AY111" s="333">
        <f t="shared" si="7"/>
        <v>4.5629311880000003</v>
      </c>
      <c r="AZ111" s="164" t="b">
        <f t="shared" si="6"/>
        <v>0</v>
      </c>
      <c r="BA111" s="165"/>
      <c r="BB111" s="166"/>
    </row>
    <row r="112" spans="1:54" s="164" customFormat="1" ht="18.75" outlineLevel="1">
      <c r="A112" s="191"/>
      <c r="B112" s="184" t="s">
        <v>184</v>
      </c>
      <c r="C112" s="192"/>
      <c r="D112" s="193"/>
      <c r="E112" s="194"/>
      <c r="F112" s="194"/>
      <c r="G112" s="195"/>
      <c r="H112" s="195">
        <f>0+4.4</f>
        <v>4.4000000000000004</v>
      </c>
      <c r="I112" s="282"/>
      <c r="J112" s="282"/>
      <c r="K112" s="283"/>
      <c r="L112" s="284"/>
      <c r="M112" s="284"/>
      <c r="N112" s="284"/>
      <c r="O112" s="282"/>
      <c r="P112" s="215"/>
      <c r="Q112" s="215"/>
      <c r="R112" s="215"/>
      <c r="S112" s="215"/>
      <c r="T112" s="215">
        <f t="shared" si="4"/>
        <v>0</v>
      </c>
      <c r="U112" s="297"/>
      <c r="V112" s="297"/>
      <c r="W112" s="358"/>
      <c r="X112" s="358"/>
      <c r="Y112" s="358"/>
      <c r="Z112" s="358"/>
      <c r="AA112" s="358"/>
      <c r="AB112" s="358"/>
      <c r="AC112" s="196"/>
      <c r="AD112" s="197"/>
      <c r="AE112" s="197"/>
      <c r="AF112" s="197"/>
      <c r="AG112" s="306"/>
      <c r="AH112" s="306"/>
      <c r="AI112" s="306"/>
      <c r="AJ112" s="215"/>
      <c r="AK112" s="215"/>
      <c r="AL112" s="215"/>
      <c r="AM112" s="215"/>
      <c r="AN112" s="215">
        <f t="shared" si="5"/>
        <v>0</v>
      </c>
      <c r="AO112" s="246"/>
      <c r="AP112" s="246"/>
      <c r="AQ112" s="246"/>
      <c r="AR112" s="297"/>
      <c r="AS112" s="297"/>
      <c r="AT112" s="297"/>
      <c r="AU112" s="297"/>
      <c r="AV112" s="297"/>
      <c r="AW112" s="248"/>
      <c r="AX112" s="247"/>
      <c r="AY112" s="333">
        <f t="shared" si="7"/>
        <v>0</v>
      </c>
      <c r="AZ112" s="164" t="b">
        <f t="shared" si="6"/>
        <v>0</v>
      </c>
      <c r="BA112" s="165"/>
      <c r="BB112" s="166"/>
    </row>
    <row r="113" spans="1:54" s="164" customFormat="1" ht="126" outlineLevel="1">
      <c r="A113" s="163"/>
      <c r="B113" s="182" t="s">
        <v>185</v>
      </c>
      <c r="C113" s="172"/>
      <c r="D113" s="156"/>
      <c r="E113" s="167"/>
      <c r="F113" s="167"/>
      <c r="G113" s="168"/>
      <c r="H113" s="168"/>
      <c r="I113" s="276"/>
      <c r="J113" s="276"/>
      <c r="K113" s="280"/>
      <c r="L113" s="281"/>
      <c r="M113" s="281"/>
      <c r="N113" s="281"/>
      <c r="O113" s="286" t="s">
        <v>622</v>
      </c>
      <c r="P113" s="214">
        <v>0</v>
      </c>
      <c r="Q113" s="214">
        <v>0</v>
      </c>
      <c r="R113" s="214">
        <v>0</v>
      </c>
      <c r="S113" s="214">
        <v>1.2574799999999999</v>
      </c>
      <c r="T113" s="215">
        <f t="shared" si="4"/>
        <v>1.2574799999999999</v>
      </c>
      <c r="U113" s="298">
        <v>1.2574799999999999</v>
      </c>
      <c r="V113" s="298"/>
      <c r="W113" s="357"/>
      <c r="X113" s="357"/>
      <c r="Y113" s="357"/>
      <c r="Z113" s="357"/>
      <c r="AA113" s="357"/>
      <c r="AB113" s="357"/>
      <c r="AC113" s="175"/>
      <c r="AD113" s="177"/>
      <c r="AE113" s="177"/>
      <c r="AF113" s="177"/>
      <c r="AG113" s="305"/>
      <c r="AH113" s="305"/>
      <c r="AI113" s="305"/>
      <c r="AJ113" s="178"/>
      <c r="AK113" s="214">
        <v>0</v>
      </c>
      <c r="AL113" s="214">
        <v>0</v>
      </c>
      <c r="AM113" s="214">
        <v>1.2574799999999999</v>
      </c>
      <c r="AN113" s="215">
        <f t="shared" si="5"/>
        <v>1.2574799999999999</v>
      </c>
      <c r="AO113" s="244">
        <v>1.25742</v>
      </c>
      <c r="AP113" s="244"/>
      <c r="AQ113" s="244"/>
      <c r="AR113" s="298"/>
      <c r="AS113" s="298"/>
      <c r="AT113" s="298"/>
      <c r="AU113" s="298"/>
      <c r="AV113" s="298"/>
      <c r="AW113" s="222" t="s">
        <v>313</v>
      </c>
      <c r="AX113" s="247"/>
      <c r="AY113" s="333">
        <f t="shared" si="7"/>
        <v>3.7723800000000001</v>
      </c>
      <c r="AZ113" s="164" t="b">
        <f t="shared" si="6"/>
        <v>0</v>
      </c>
      <c r="BA113" s="165"/>
      <c r="BB113" s="166"/>
    </row>
    <row r="114" spans="1:54" s="164" customFormat="1" ht="18.75" outlineLevel="1">
      <c r="A114" s="191"/>
      <c r="B114" s="184" t="s">
        <v>186</v>
      </c>
      <c r="C114" s="192"/>
      <c r="D114" s="193"/>
      <c r="E114" s="194"/>
      <c r="F114" s="194"/>
      <c r="G114" s="195"/>
      <c r="H114" s="195">
        <f>0+3.5</f>
        <v>3.5</v>
      </c>
      <c r="I114" s="282"/>
      <c r="J114" s="282"/>
      <c r="K114" s="283"/>
      <c r="L114" s="284"/>
      <c r="M114" s="284"/>
      <c r="N114" s="284"/>
      <c r="O114" s="282"/>
      <c r="P114" s="215"/>
      <c r="Q114" s="215"/>
      <c r="R114" s="215"/>
      <c r="S114" s="215"/>
      <c r="T114" s="215">
        <f t="shared" si="4"/>
        <v>0</v>
      </c>
      <c r="U114" s="297"/>
      <c r="V114" s="297"/>
      <c r="W114" s="358"/>
      <c r="X114" s="358"/>
      <c r="Y114" s="358"/>
      <c r="Z114" s="358"/>
      <c r="AA114" s="358"/>
      <c r="AB114" s="358"/>
      <c r="AC114" s="196"/>
      <c r="AD114" s="197"/>
      <c r="AE114" s="197"/>
      <c r="AF114" s="197"/>
      <c r="AG114" s="306"/>
      <c r="AH114" s="306"/>
      <c r="AI114" s="306"/>
      <c r="AJ114" s="215"/>
      <c r="AK114" s="215"/>
      <c r="AL114" s="215"/>
      <c r="AM114" s="215"/>
      <c r="AN114" s="215">
        <f t="shared" si="5"/>
        <v>0</v>
      </c>
      <c r="AO114" s="246"/>
      <c r="AP114" s="246"/>
      <c r="AQ114" s="246"/>
      <c r="AR114" s="297"/>
      <c r="AS114" s="297"/>
      <c r="AT114" s="297"/>
      <c r="AU114" s="297"/>
      <c r="AV114" s="297"/>
      <c r="AW114" s="248"/>
      <c r="AX114" s="247"/>
      <c r="AY114" s="333">
        <f t="shared" si="7"/>
        <v>0</v>
      </c>
      <c r="AZ114" s="164" t="b">
        <f t="shared" si="6"/>
        <v>0</v>
      </c>
      <c r="BA114" s="165"/>
      <c r="BB114" s="166"/>
    </row>
    <row r="115" spans="1:54" s="164" customFormat="1" ht="47.25" outlineLevel="1">
      <c r="A115" s="163"/>
      <c r="B115" s="182" t="s">
        <v>187</v>
      </c>
      <c r="C115" s="172"/>
      <c r="D115" s="156"/>
      <c r="E115" s="167"/>
      <c r="F115" s="167"/>
      <c r="G115" s="168"/>
      <c r="H115" s="168"/>
      <c r="I115" s="276"/>
      <c r="J115" s="276"/>
      <c r="K115" s="280"/>
      <c r="L115" s="281"/>
      <c r="M115" s="281"/>
      <c r="N115" s="281"/>
      <c r="O115" s="276"/>
      <c r="P115" s="214">
        <v>0</v>
      </c>
      <c r="Q115" s="214">
        <v>0</v>
      </c>
      <c r="R115" s="214">
        <v>0</v>
      </c>
      <c r="S115" s="214">
        <v>1.3282729</v>
      </c>
      <c r="T115" s="215">
        <f t="shared" si="4"/>
        <v>1.3282729</v>
      </c>
      <c r="U115" s="298">
        <v>0</v>
      </c>
      <c r="V115" s="298"/>
      <c r="W115" s="357"/>
      <c r="X115" s="357"/>
      <c r="Y115" s="357"/>
      <c r="Z115" s="357"/>
      <c r="AA115" s="357"/>
      <c r="AB115" s="357"/>
      <c r="AC115" s="175"/>
      <c r="AD115" s="177"/>
      <c r="AE115" s="177"/>
      <c r="AF115" s="177"/>
      <c r="AG115" s="305"/>
      <c r="AH115" s="305"/>
      <c r="AI115" s="305"/>
      <c r="AJ115" s="178"/>
      <c r="AK115" s="214">
        <v>0</v>
      </c>
      <c r="AL115" s="214">
        <v>0</v>
      </c>
      <c r="AM115" s="214">
        <v>1.3282729</v>
      </c>
      <c r="AN115" s="215">
        <f t="shared" si="5"/>
        <v>1.3282729</v>
      </c>
      <c r="AO115" s="244"/>
      <c r="AP115" s="244"/>
      <c r="AQ115" s="244"/>
      <c r="AR115" s="298"/>
      <c r="AS115" s="298"/>
      <c r="AT115" s="298"/>
      <c r="AU115" s="298"/>
      <c r="AV115" s="298"/>
      <c r="AW115" s="222"/>
      <c r="AX115" s="247"/>
      <c r="AY115" s="333">
        <f t="shared" si="7"/>
        <v>2.6565458</v>
      </c>
      <c r="AZ115" s="164" t="b">
        <f t="shared" si="6"/>
        <v>0</v>
      </c>
      <c r="BA115" s="165"/>
      <c r="BB115" s="166"/>
    </row>
    <row r="116" spans="1:54" s="164" customFormat="1" ht="47.25" outlineLevel="1">
      <c r="A116" s="163"/>
      <c r="B116" s="182" t="s">
        <v>188</v>
      </c>
      <c r="C116" s="172"/>
      <c r="D116" s="156"/>
      <c r="E116" s="167"/>
      <c r="F116" s="167"/>
      <c r="G116" s="168"/>
      <c r="H116" s="168"/>
      <c r="I116" s="276"/>
      <c r="J116" s="276"/>
      <c r="K116" s="280"/>
      <c r="L116" s="281"/>
      <c r="M116" s="281"/>
      <c r="N116" s="281"/>
      <c r="O116" s="276"/>
      <c r="P116" s="214">
        <v>0</v>
      </c>
      <c r="Q116" s="214">
        <v>0</v>
      </c>
      <c r="R116" s="214">
        <v>0</v>
      </c>
      <c r="S116" s="214">
        <v>0</v>
      </c>
      <c r="T116" s="215">
        <f t="shared" si="4"/>
        <v>0</v>
      </c>
      <c r="U116" s="298">
        <v>2.232594593</v>
      </c>
      <c r="V116" s="298"/>
      <c r="W116" s="357"/>
      <c r="X116" s="357"/>
      <c r="Y116" s="357"/>
      <c r="Z116" s="357"/>
      <c r="AA116" s="357"/>
      <c r="AB116" s="357"/>
      <c r="AC116" s="175"/>
      <c r="AD116" s="177"/>
      <c r="AE116" s="177"/>
      <c r="AF116" s="177"/>
      <c r="AG116" s="305"/>
      <c r="AH116" s="305"/>
      <c r="AI116" s="305"/>
      <c r="AJ116" s="178"/>
      <c r="AK116" s="214">
        <v>0</v>
      </c>
      <c r="AL116" s="214">
        <v>0</v>
      </c>
      <c r="AM116" s="214">
        <v>0</v>
      </c>
      <c r="AN116" s="215">
        <f t="shared" si="5"/>
        <v>0</v>
      </c>
      <c r="AO116" s="244">
        <v>2.232594593</v>
      </c>
      <c r="AP116" s="244"/>
      <c r="AQ116" s="244"/>
      <c r="AR116" s="298"/>
      <c r="AS116" s="298"/>
      <c r="AT116" s="298"/>
      <c r="AU116" s="298"/>
      <c r="AV116" s="298"/>
      <c r="AW116" s="222" t="s">
        <v>194</v>
      </c>
      <c r="AX116" s="247"/>
      <c r="AY116" s="333">
        <f t="shared" si="7"/>
        <v>2.232594593</v>
      </c>
      <c r="AZ116" s="164" t="b">
        <f t="shared" si="6"/>
        <v>0</v>
      </c>
      <c r="BA116" s="165"/>
      <c r="BB116" s="166"/>
    </row>
    <row r="117" spans="1:54" s="164" customFormat="1" ht="18.75" outlineLevel="1">
      <c r="A117" s="191"/>
      <c r="B117" s="184" t="s">
        <v>189</v>
      </c>
      <c r="C117" s="192"/>
      <c r="D117" s="193"/>
      <c r="E117" s="194"/>
      <c r="F117" s="194"/>
      <c r="G117" s="195"/>
      <c r="H117" s="195">
        <f>0+35</f>
        <v>35</v>
      </c>
      <c r="I117" s="282"/>
      <c r="J117" s="282"/>
      <c r="K117" s="283"/>
      <c r="L117" s="284"/>
      <c r="M117" s="284"/>
      <c r="N117" s="284"/>
      <c r="O117" s="282"/>
      <c r="P117" s="215"/>
      <c r="Q117" s="215"/>
      <c r="R117" s="215"/>
      <c r="S117" s="215"/>
      <c r="T117" s="215">
        <f t="shared" si="4"/>
        <v>0</v>
      </c>
      <c r="U117" s="297"/>
      <c r="V117" s="297"/>
      <c r="W117" s="358"/>
      <c r="X117" s="358"/>
      <c r="Y117" s="358"/>
      <c r="Z117" s="358"/>
      <c r="AA117" s="358"/>
      <c r="AB117" s="358"/>
      <c r="AC117" s="196"/>
      <c r="AD117" s="197"/>
      <c r="AE117" s="197"/>
      <c r="AF117" s="197"/>
      <c r="AG117" s="306"/>
      <c r="AH117" s="306"/>
      <c r="AI117" s="306"/>
      <c r="AJ117" s="215"/>
      <c r="AK117" s="215"/>
      <c r="AL117" s="215"/>
      <c r="AM117" s="215"/>
      <c r="AN117" s="215">
        <f t="shared" si="5"/>
        <v>0</v>
      </c>
      <c r="AO117" s="246"/>
      <c r="AP117" s="246"/>
      <c r="AQ117" s="246"/>
      <c r="AR117" s="297"/>
      <c r="AS117" s="297"/>
      <c r="AT117" s="297"/>
      <c r="AU117" s="297"/>
      <c r="AV117" s="297"/>
      <c r="AW117" s="248"/>
      <c r="AX117" s="247"/>
      <c r="AY117" s="333">
        <f t="shared" si="7"/>
        <v>0</v>
      </c>
      <c r="AZ117" s="164" t="b">
        <f t="shared" si="6"/>
        <v>0</v>
      </c>
      <c r="BA117" s="165"/>
      <c r="BB117" s="166"/>
    </row>
    <row r="118" spans="1:54" s="164" customFormat="1" ht="94.5" outlineLevel="1">
      <c r="A118" s="163"/>
      <c r="B118" s="182" t="s">
        <v>190</v>
      </c>
      <c r="C118" s="172"/>
      <c r="D118" s="156"/>
      <c r="E118" s="167"/>
      <c r="F118" s="167"/>
      <c r="G118" s="168"/>
      <c r="H118" s="168"/>
      <c r="I118" s="276"/>
      <c r="J118" s="276"/>
      <c r="K118" s="280"/>
      <c r="L118" s="281"/>
      <c r="M118" s="281"/>
      <c r="N118" s="281"/>
      <c r="O118" s="276"/>
      <c r="P118" s="214">
        <v>0</v>
      </c>
      <c r="Q118" s="214">
        <v>0</v>
      </c>
      <c r="R118" s="214">
        <v>0</v>
      </c>
      <c r="S118" s="214">
        <v>1.527465632</v>
      </c>
      <c r="T118" s="215">
        <f t="shared" si="4"/>
        <v>1.527465632</v>
      </c>
      <c r="U118" s="298">
        <v>4.4938209039999997</v>
      </c>
      <c r="V118" s="298"/>
      <c r="W118" s="357"/>
      <c r="X118" s="357"/>
      <c r="Y118" s="357"/>
      <c r="Z118" s="357"/>
      <c r="AA118" s="357"/>
      <c r="AB118" s="357"/>
      <c r="AC118" s="175"/>
      <c r="AD118" s="177"/>
      <c r="AE118" s="177"/>
      <c r="AF118" s="177"/>
      <c r="AG118" s="305"/>
      <c r="AH118" s="305"/>
      <c r="AI118" s="305"/>
      <c r="AJ118" s="178"/>
      <c r="AK118" s="214">
        <v>0</v>
      </c>
      <c r="AL118" s="214">
        <v>0</v>
      </c>
      <c r="AM118" s="214">
        <v>1.527465632</v>
      </c>
      <c r="AN118" s="215">
        <f t="shared" si="5"/>
        <v>1.527465632</v>
      </c>
      <c r="AO118" s="244">
        <v>4.4938209040000006</v>
      </c>
      <c r="AP118" s="244"/>
      <c r="AQ118" s="244"/>
      <c r="AR118" s="298"/>
      <c r="AS118" s="298"/>
      <c r="AT118" s="298"/>
      <c r="AU118" s="298"/>
      <c r="AV118" s="298"/>
      <c r="AW118" s="222" t="s">
        <v>195</v>
      </c>
      <c r="AX118" s="247"/>
      <c r="AY118" s="333">
        <f t="shared" si="7"/>
        <v>7.548752168</v>
      </c>
      <c r="AZ118" s="164" t="b">
        <f t="shared" si="6"/>
        <v>0</v>
      </c>
      <c r="BA118" s="165"/>
      <c r="BB118" s="166"/>
    </row>
    <row r="119" spans="1:54" s="164" customFormat="1" ht="63" outlineLevel="1">
      <c r="A119" s="163"/>
      <c r="B119" s="182" t="s">
        <v>191</v>
      </c>
      <c r="C119" s="172"/>
      <c r="D119" s="156"/>
      <c r="E119" s="167"/>
      <c r="F119" s="167"/>
      <c r="G119" s="168"/>
      <c r="H119" s="168"/>
      <c r="I119" s="276"/>
      <c r="J119" s="276"/>
      <c r="K119" s="280"/>
      <c r="L119" s="281"/>
      <c r="M119" s="281"/>
      <c r="N119" s="281"/>
      <c r="O119" s="276"/>
      <c r="P119" s="214">
        <v>0</v>
      </c>
      <c r="Q119" s="214">
        <v>0</v>
      </c>
      <c r="R119" s="214">
        <v>0</v>
      </c>
      <c r="S119" s="214">
        <v>0</v>
      </c>
      <c r="T119" s="215">
        <f t="shared" si="4"/>
        <v>0</v>
      </c>
      <c r="U119" s="298">
        <v>7.925546228</v>
      </c>
      <c r="V119" s="298"/>
      <c r="W119" s="357"/>
      <c r="X119" s="357"/>
      <c r="Y119" s="357"/>
      <c r="Z119" s="357"/>
      <c r="AA119" s="357"/>
      <c r="AB119" s="357"/>
      <c r="AC119" s="175"/>
      <c r="AD119" s="177"/>
      <c r="AE119" s="177"/>
      <c r="AF119" s="177"/>
      <c r="AG119" s="305"/>
      <c r="AH119" s="305"/>
      <c r="AI119" s="305"/>
      <c r="AJ119" s="178"/>
      <c r="AK119" s="214">
        <v>0</v>
      </c>
      <c r="AL119" s="214">
        <v>0</v>
      </c>
      <c r="AM119" s="214">
        <v>0</v>
      </c>
      <c r="AN119" s="215">
        <f t="shared" si="5"/>
        <v>0</v>
      </c>
      <c r="AO119" s="244">
        <v>7.925546228</v>
      </c>
      <c r="AP119" s="244"/>
      <c r="AQ119" s="244"/>
      <c r="AR119" s="298"/>
      <c r="AS119" s="298"/>
      <c r="AT119" s="298"/>
      <c r="AU119" s="298"/>
      <c r="AV119" s="298"/>
      <c r="AW119" s="222" t="s">
        <v>196</v>
      </c>
      <c r="AX119" s="247"/>
      <c r="AY119" s="333">
        <f t="shared" si="7"/>
        <v>7.925546228</v>
      </c>
      <c r="AZ119" s="164" t="b">
        <f t="shared" si="6"/>
        <v>0</v>
      </c>
      <c r="BA119" s="165"/>
      <c r="BB119" s="166"/>
    </row>
    <row r="120" spans="1:54" s="164" customFormat="1" ht="18.75" outlineLevel="1">
      <c r="A120" s="191"/>
      <c r="B120" s="184" t="s">
        <v>94</v>
      </c>
      <c r="C120" s="192"/>
      <c r="D120" s="193"/>
      <c r="E120" s="194"/>
      <c r="F120" s="194"/>
      <c r="G120" s="195"/>
      <c r="H120" s="195">
        <f>18.98+1.5</f>
        <v>20.48</v>
      </c>
      <c r="I120" s="282"/>
      <c r="J120" s="282"/>
      <c r="K120" s="283"/>
      <c r="L120" s="284"/>
      <c r="M120" s="284"/>
      <c r="N120" s="284"/>
      <c r="O120" s="282"/>
      <c r="P120" s="215"/>
      <c r="Q120" s="215"/>
      <c r="R120" s="215"/>
      <c r="S120" s="215"/>
      <c r="T120" s="215">
        <f t="shared" si="4"/>
        <v>0</v>
      </c>
      <c r="U120" s="297"/>
      <c r="V120" s="297"/>
      <c r="W120" s="358"/>
      <c r="X120" s="358"/>
      <c r="Y120" s="358"/>
      <c r="Z120" s="358"/>
      <c r="AA120" s="358"/>
      <c r="AB120" s="358"/>
      <c r="AC120" s="196"/>
      <c r="AD120" s="197"/>
      <c r="AE120" s="197"/>
      <c r="AF120" s="197"/>
      <c r="AG120" s="306"/>
      <c r="AH120" s="306"/>
      <c r="AI120" s="306"/>
      <c r="AJ120" s="215"/>
      <c r="AK120" s="215"/>
      <c r="AL120" s="215"/>
      <c r="AM120" s="215"/>
      <c r="AN120" s="215">
        <f t="shared" si="5"/>
        <v>0</v>
      </c>
      <c r="AO120" s="246"/>
      <c r="AP120" s="246"/>
      <c r="AQ120" s="246"/>
      <c r="AR120" s="297"/>
      <c r="AS120" s="297"/>
      <c r="AT120" s="297"/>
      <c r="AU120" s="297"/>
      <c r="AV120" s="297"/>
      <c r="AW120" s="248"/>
      <c r="AX120" s="247"/>
      <c r="AY120" s="333">
        <f t="shared" si="7"/>
        <v>0</v>
      </c>
      <c r="AZ120" s="164" t="b">
        <f t="shared" si="6"/>
        <v>0</v>
      </c>
      <c r="BA120" s="165"/>
      <c r="BB120" s="166"/>
    </row>
    <row r="121" spans="1:54" s="164" customFormat="1" ht="47.25" outlineLevel="1">
      <c r="A121" s="163"/>
      <c r="B121" s="182" t="s">
        <v>197</v>
      </c>
      <c r="C121" s="172"/>
      <c r="D121" s="156"/>
      <c r="E121" s="167"/>
      <c r="F121" s="167"/>
      <c r="G121" s="168"/>
      <c r="H121" s="168"/>
      <c r="I121" s="276"/>
      <c r="J121" s="276"/>
      <c r="K121" s="280"/>
      <c r="L121" s="281"/>
      <c r="M121" s="281"/>
      <c r="N121" s="281"/>
      <c r="O121" s="276"/>
      <c r="P121" s="214">
        <v>0</v>
      </c>
      <c r="Q121" s="214">
        <v>0</v>
      </c>
      <c r="R121" s="214">
        <v>0</v>
      </c>
      <c r="S121" s="214">
        <v>1.1544108720000001</v>
      </c>
      <c r="T121" s="215">
        <f t="shared" si="4"/>
        <v>1.1544108720000001</v>
      </c>
      <c r="U121" s="298">
        <v>0</v>
      </c>
      <c r="V121" s="298"/>
      <c r="W121" s="357"/>
      <c r="X121" s="357"/>
      <c r="Y121" s="357"/>
      <c r="Z121" s="357"/>
      <c r="AA121" s="357"/>
      <c r="AB121" s="357"/>
      <c r="AC121" s="175"/>
      <c r="AD121" s="177"/>
      <c r="AE121" s="177"/>
      <c r="AF121" s="177"/>
      <c r="AG121" s="305"/>
      <c r="AH121" s="305"/>
      <c r="AI121" s="305"/>
      <c r="AJ121" s="178"/>
      <c r="AK121" s="214">
        <v>0</v>
      </c>
      <c r="AL121" s="214">
        <v>0</v>
      </c>
      <c r="AM121" s="214">
        <v>1.1544108720000001</v>
      </c>
      <c r="AN121" s="215">
        <f t="shared" si="5"/>
        <v>1.1544108720000001</v>
      </c>
      <c r="AO121" s="244"/>
      <c r="AP121" s="244"/>
      <c r="AQ121" s="244"/>
      <c r="AR121" s="298"/>
      <c r="AS121" s="298"/>
      <c r="AT121" s="298"/>
      <c r="AU121" s="298"/>
      <c r="AV121" s="298"/>
      <c r="AW121" s="222" t="s">
        <v>173</v>
      </c>
      <c r="AX121" s="247"/>
      <c r="AY121" s="333">
        <f t="shared" si="7"/>
        <v>2.3088217440000003</v>
      </c>
      <c r="AZ121" s="164" t="b">
        <f t="shared" si="6"/>
        <v>0</v>
      </c>
      <c r="BA121" s="165"/>
      <c r="BB121" s="166"/>
    </row>
    <row r="122" spans="1:54" s="164" customFormat="1" ht="47.25" outlineLevel="1">
      <c r="A122" s="163"/>
      <c r="B122" s="182" t="s">
        <v>198</v>
      </c>
      <c r="C122" s="172"/>
      <c r="D122" s="156"/>
      <c r="E122" s="167"/>
      <c r="F122" s="167"/>
      <c r="G122" s="168"/>
      <c r="H122" s="168"/>
      <c r="I122" s="276"/>
      <c r="J122" s="276"/>
      <c r="K122" s="280"/>
      <c r="L122" s="281"/>
      <c r="M122" s="281"/>
      <c r="N122" s="281"/>
      <c r="O122" s="276"/>
      <c r="P122" s="214">
        <v>0</v>
      </c>
      <c r="Q122" s="214">
        <v>0</v>
      </c>
      <c r="R122" s="214">
        <v>0</v>
      </c>
      <c r="S122" s="214">
        <v>0.68441180000000001</v>
      </c>
      <c r="T122" s="215">
        <f t="shared" si="4"/>
        <v>0.68441180000000001</v>
      </c>
      <c r="U122" s="298">
        <v>0</v>
      </c>
      <c r="V122" s="298"/>
      <c r="W122" s="357"/>
      <c r="X122" s="357"/>
      <c r="Y122" s="357"/>
      <c r="Z122" s="357"/>
      <c r="AA122" s="357"/>
      <c r="AB122" s="357"/>
      <c r="AC122" s="175"/>
      <c r="AD122" s="177"/>
      <c r="AE122" s="177"/>
      <c r="AF122" s="177"/>
      <c r="AG122" s="305"/>
      <c r="AH122" s="305"/>
      <c r="AI122" s="305"/>
      <c r="AJ122" s="178"/>
      <c r="AK122" s="214">
        <v>0</v>
      </c>
      <c r="AL122" s="214">
        <v>0</v>
      </c>
      <c r="AM122" s="214">
        <v>0.68441180000000001</v>
      </c>
      <c r="AN122" s="215">
        <f t="shared" si="5"/>
        <v>0.68441180000000001</v>
      </c>
      <c r="AO122" s="244"/>
      <c r="AP122" s="244"/>
      <c r="AQ122" s="244"/>
      <c r="AR122" s="298"/>
      <c r="AS122" s="298"/>
      <c r="AT122" s="298"/>
      <c r="AU122" s="298"/>
      <c r="AV122" s="298"/>
      <c r="AW122" s="222" t="s">
        <v>173</v>
      </c>
      <c r="AX122" s="247"/>
      <c r="AY122" s="333">
        <f t="shared" si="7"/>
        <v>1.3688236</v>
      </c>
      <c r="AZ122" s="164" t="b">
        <f t="shared" si="6"/>
        <v>0</v>
      </c>
      <c r="BA122" s="165"/>
      <c r="BB122" s="166"/>
    </row>
    <row r="123" spans="1:54" s="164" customFormat="1" ht="31.5" outlineLevel="1">
      <c r="A123" s="163"/>
      <c r="B123" s="182" t="s">
        <v>353</v>
      </c>
      <c r="C123" s="172"/>
      <c r="D123" s="156"/>
      <c r="E123" s="167"/>
      <c r="F123" s="167"/>
      <c r="G123" s="168"/>
      <c r="H123" s="168"/>
      <c r="I123" s="276"/>
      <c r="J123" s="276"/>
      <c r="K123" s="280"/>
      <c r="L123" s="281"/>
      <c r="M123" s="281"/>
      <c r="N123" s="281"/>
      <c r="O123" s="276"/>
      <c r="P123" s="214">
        <v>0</v>
      </c>
      <c r="Q123" s="214">
        <v>0</v>
      </c>
      <c r="R123" s="214">
        <v>0</v>
      </c>
      <c r="S123" s="214">
        <v>2.3388426</v>
      </c>
      <c r="T123" s="215">
        <f t="shared" si="4"/>
        <v>2.3388426</v>
      </c>
      <c r="U123" s="298">
        <v>0</v>
      </c>
      <c r="V123" s="298"/>
      <c r="W123" s="357"/>
      <c r="X123" s="357"/>
      <c r="Y123" s="357"/>
      <c r="Z123" s="357"/>
      <c r="AA123" s="357"/>
      <c r="AB123" s="357"/>
      <c r="AC123" s="175"/>
      <c r="AD123" s="177"/>
      <c r="AE123" s="177"/>
      <c r="AF123" s="177"/>
      <c r="AG123" s="305"/>
      <c r="AH123" s="305"/>
      <c r="AI123" s="305"/>
      <c r="AJ123" s="178"/>
      <c r="AK123" s="214">
        <v>0</v>
      </c>
      <c r="AL123" s="214">
        <v>0</v>
      </c>
      <c r="AM123" s="214">
        <v>2.3388426</v>
      </c>
      <c r="AN123" s="215">
        <f t="shared" si="5"/>
        <v>2.3388426</v>
      </c>
      <c r="AO123" s="244"/>
      <c r="AP123" s="244"/>
      <c r="AQ123" s="244"/>
      <c r="AR123" s="298"/>
      <c r="AS123" s="298"/>
      <c r="AT123" s="298"/>
      <c r="AU123" s="298"/>
      <c r="AV123" s="298"/>
      <c r="AW123" s="222"/>
      <c r="AX123" s="247"/>
      <c r="AY123" s="333">
        <f t="shared" si="7"/>
        <v>4.6776852</v>
      </c>
      <c r="AZ123" s="164" t="b">
        <f t="shared" si="6"/>
        <v>0</v>
      </c>
      <c r="BA123" s="165"/>
      <c r="BB123" s="166"/>
    </row>
    <row r="124" spans="1:54" s="164" customFormat="1" ht="31.5" outlineLevel="1">
      <c r="A124" s="163"/>
      <c r="B124" s="182" t="s">
        <v>199</v>
      </c>
      <c r="C124" s="172"/>
      <c r="D124" s="156"/>
      <c r="E124" s="167"/>
      <c r="F124" s="167"/>
      <c r="G124" s="168"/>
      <c r="H124" s="168"/>
      <c r="I124" s="276"/>
      <c r="J124" s="276"/>
      <c r="K124" s="280"/>
      <c r="L124" s="281"/>
      <c r="M124" s="281"/>
      <c r="N124" s="281"/>
      <c r="O124" s="276"/>
      <c r="P124" s="214">
        <v>0</v>
      </c>
      <c r="Q124" s="214">
        <v>0</v>
      </c>
      <c r="R124" s="214">
        <v>0</v>
      </c>
      <c r="S124" s="214">
        <v>0.58938639999999998</v>
      </c>
      <c r="T124" s="215">
        <f t="shared" si="4"/>
        <v>0.58938639999999998</v>
      </c>
      <c r="U124" s="298">
        <v>0</v>
      </c>
      <c r="V124" s="298"/>
      <c r="W124" s="357"/>
      <c r="X124" s="357"/>
      <c r="Y124" s="357"/>
      <c r="Z124" s="357"/>
      <c r="AA124" s="357"/>
      <c r="AB124" s="357"/>
      <c r="AC124" s="175"/>
      <c r="AD124" s="177"/>
      <c r="AE124" s="177"/>
      <c r="AF124" s="177"/>
      <c r="AG124" s="305"/>
      <c r="AH124" s="305"/>
      <c r="AI124" s="305"/>
      <c r="AJ124" s="178"/>
      <c r="AK124" s="214">
        <v>0</v>
      </c>
      <c r="AL124" s="214">
        <v>0</v>
      </c>
      <c r="AM124" s="214">
        <v>0.58938639999999998</v>
      </c>
      <c r="AN124" s="215">
        <f t="shared" si="5"/>
        <v>0.58938639999999998</v>
      </c>
      <c r="AO124" s="244"/>
      <c r="AP124" s="244"/>
      <c r="AQ124" s="244"/>
      <c r="AR124" s="298"/>
      <c r="AS124" s="298"/>
      <c r="AT124" s="298"/>
      <c r="AU124" s="298"/>
      <c r="AV124" s="298"/>
      <c r="AW124" s="222"/>
      <c r="AX124" s="247"/>
      <c r="AY124" s="333">
        <f t="shared" si="7"/>
        <v>1.1787728</v>
      </c>
      <c r="AZ124" s="164" t="b">
        <f t="shared" si="6"/>
        <v>0</v>
      </c>
      <c r="BA124" s="165"/>
      <c r="BB124" s="166"/>
    </row>
    <row r="125" spans="1:54" s="164" customFormat="1" ht="63" outlineLevel="1">
      <c r="A125" s="163"/>
      <c r="B125" s="182" t="s">
        <v>354</v>
      </c>
      <c r="C125" s="172"/>
      <c r="D125" s="156"/>
      <c r="E125" s="167"/>
      <c r="F125" s="167"/>
      <c r="G125" s="168"/>
      <c r="H125" s="168"/>
      <c r="I125" s="276"/>
      <c r="J125" s="276"/>
      <c r="K125" s="280"/>
      <c r="L125" s="281"/>
      <c r="M125" s="281"/>
      <c r="N125" s="281"/>
      <c r="O125" s="276"/>
      <c r="P125" s="214">
        <v>0</v>
      </c>
      <c r="Q125" s="214">
        <v>0</v>
      </c>
      <c r="R125" s="214">
        <v>0</v>
      </c>
      <c r="S125" s="214">
        <v>0</v>
      </c>
      <c r="T125" s="215">
        <f t="shared" si="4"/>
        <v>0</v>
      </c>
      <c r="U125" s="298">
        <v>2.9173339999999999</v>
      </c>
      <c r="V125" s="298">
        <v>2.2466656999999999</v>
      </c>
      <c r="W125" s="357">
        <v>0.51846130000000001</v>
      </c>
      <c r="X125" s="357"/>
      <c r="Y125" s="357"/>
      <c r="Z125" s="357"/>
      <c r="AA125" s="357"/>
      <c r="AB125" s="357"/>
      <c r="AC125" s="175"/>
      <c r="AD125" s="177"/>
      <c r="AE125" s="177"/>
      <c r="AF125" s="177"/>
      <c r="AG125" s="305"/>
      <c r="AH125" s="305"/>
      <c r="AI125" s="305"/>
      <c r="AJ125" s="178"/>
      <c r="AK125" s="214">
        <v>0</v>
      </c>
      <c r="AL125" s="214">
        <v>0</v>
      </c>
      <c r="AM125" s="214">
        <v>0</v>
      </c>
      <c r="AN125" s="215">
        <f t="shared" si="5"/>
        <v>0</v>
      </c>
      <c r="AO125" s="244"/>
      <c r="AP125" s="311">
        <v>5.1639996999999997</v>
      </c>
      <c r="AQ125" s="244">
        <v>0.51846130000000001</v>
      </c>
      <c r="AR125" s="298"/>
      <c r="AS125" s="298"/>
      <c r="AT125" s="298"/>
      <c r="AU125" s="298"/>
      <c r="AV125" s="298"/>
      <c r="AW125" s="222" t="s">
        <v>290</v>
      </c>
      <c r="AX125" s="247"/>
      <c r="AY125" s="333">
        <f t="shared" si="7"/>
        <v>5.682461</v>
      </c>
      <c r="AZ125" s="164" t="b">
        <f t="shared" si="6"/>
        <v>0</v>
      </c>
      <c r="BA125" s="165"/>
      <c r="BB125" s="166"/>
    </row>
    <row r="126" spans="1:54" s="164" customFormat="1" ht="47.25" outlineLevel="1">
      <c r="A126" s="163"/>
      <c r="B126" s="182" t="s">
        <v>200</v>
      </c>
      <c r="C126" s="172"/>
      <c r="D126" s="156"/>
      <c r="E126" s="167"/>
      <c r="F126" s="167"/>
      <c r="G126" s="168"/>
      <c r="H126" s="168"/>
      <c r="I126" s="276"/>
      <c r="J126" s="276"/>
      <c r="K126" s="280"/>
      <c r="L126" s="281"/>
      <c r="M126" s="281"/>
      <c r="N126" s="281"/>
      <c r="O126" s="276"/>
      <c r="P126" s="214">
        <v>0</v>
      </c>
      <c r="Q126" s="214">
        <v>0</v>
      </c>
      <c r="R126" s="214">
        <v>0</v>
      </c>
      <c r="S126" s="214">
        <v>0.51324217999999999</v>
      </c>
      <c r="T126" s="215">
        <f t="shared" si="4"/>
        <v>0.51324217999999999</v>
      </c>
      <c r="U126" s="298">
        <v>0</v>
      </c>
      <c r="V126" s="298"/>
      <c r="W126" s="357"/>
      <c r="X126" s="357"/>
      <c r="Y126" s="357"/>
      <c r="Z126" s="357"/>
      <c r="AA126" s="357"/>
      <c r="AB126" s="357"/>
      <c r="AC126" s="175"/>
      <c r="AD126" s="177"/>
      <c r="AE126" s="177"/>
      <c r="AF126" s="177"/>
      <c r="AG126" s="305"/>
      <c r="AH126" s="305"/>
      <c r="AI126" s="305"/>
      <c r="AJ126" s="178"/>
      <c r="AK126" s="214">
        <v>0</v>
      </c>
      <c r="AL126" s="214">
        <v>0</v>
      </c>
      <c r="AM126" s="214">
        <v>0.51324217999999999</v>
      </c>
      <c r="AN126" s="215">
        <f t="shared" si="5"/>
        <v>0.51324217999999999</v>
      </c>
      <c r="AO126" s="244"/>
      <c r="AP126" s="244"/>
      <c r="AQ126" s="244"/>
      <c r="AR126" s="298"/>
      <c r="AS126" s="298"/>
      <c r="AT126" s="298"/>
      <c r="AU126" s="298"/>
      <c r="AV126" s="298"/>
      <c r="AW126" s="222" t="s">
        <v>173</v>
      </c>
      <c r="AX126" s="247"/>
      <c r="AY126" s="333">
        <f t="shared" si="7"/>
        <v>1.02648436</v>
      </c>
      <c r="AZ126" s="164" t="b">
        <f t="shared" si="6"/>
        <v>0</v>
      </c>
      <c r="BA126" s="165"/>
      <c r="BB126" s="166"/>
    </row>
    <row r="127" spans="1:54" s="164" customFormat="1" ht="47.25" outlineLevel="1">
      <c r="A127" s="163"/>
      <c r="B127" s="182" t="s">
        <v>201</v>
      </c>
      <c r="C127" s="172"/>
      <c r="D127" s="156"/>
      <c r="E127" s="167"/>
      <c r="F127" s="167"/>
      <c r="G127" s="168"/>
      <c r="H127" s="168"/>
      <c r="I127" s="276"/>
      <c r="J127" s="276"/>
      <c r="K127" s="280"/>
      <c r="L127" s="281"/>
      <c r="M127" s="281"/>
      <c r="N127" s="281"/>
      <c r="O127" s="276"/>
      <c r="P127" s="214">
        <v>0</v>
      </c>
      <c r="Q127" s="214">
        <v>0</v>
      </c>
      <c r="R127" s="214">
        <v>0</v>
      </c>
      <c r="S127" s="214">
        <v>1.010459813</v>
      </c>
      <c r="T127" s="215">
        <f t="shared" si="4"/>
        <v>1.010459813</v>
      </c>
      <c r="U127" s="298">
        <v>0</v>
      </c>
      <c r="V127" s="298"/>
      <c r="W127" s="357"/>
      <c r="X127" s="357"/>
      <c r="Y127" s="357"/>
      <c r="Z127" s="357"/>
      <c r="AA127" s="357"/>
      <c r="AB127" s="357"/>
      <c r="AC127" s="175"/>
      <c r="AD127" s="177"/>
      <c r="AE127" s="177"/>
      <c r="AF127" s="177"/>
      <c r="AG127" s="305"/>
      <c r="AH127" s="305"/>
      <c r="AI127" s="305"/>
      <c r="AJ127" s="178"/>
      <c r="AK127" s="214">
        <v>0</v>
      </c>
      <c r="AL127" s="214">
        <v>0</v>
      </c>
      <c r="AM127" s="214">
        <v>1.010459813</v>
      </c>
      <c r="AN127" s="215">
        <f t="shared" si="5"/>
        <v>1.010459813</v>
      </c>
      <c r="AO127" s="244"/>
      <c r="AP127" s="244"/>
      <c r="AQ127" s="244"/>
      <c r="AR127" s="298"/>
      <c r="AS127" s="298"/>
      <c r="AT127" s="298"/>
      <c r="AU127" s="298"/>
      <c r="AV127" s="298"/>
      <c r="AW127" s="222" t="s">
        <v>173</v>
      </c>
      <c r="AX127" s="247"/>
      <c r="AY127" s="333">
        <f t="shared" si="7"/>
        <v>2.020919626</v>
      </c>
      <c r="AZ127" s="164" t="b">
        <f t="shared" si="6"/>
        <v>0</v>
      </c>
      <c r="BA127" s="165"/>
      <c r="BB127" s="166"/>
    </row>
    <row r="128" spans="1:54" s="164" customFormat="1" ht="63" outlineLevel="1">
      <c r="A128" s="163"/>
      <c r="B128" s="182" t="s">
        <v>202</v>
      </c>
      <c r="C128" s="172"/>
      <c r="D128" s="156"/>
      <c r="E128" s="167"/>
      <c r="F128" s="167"/>
      <c r="G128" s="168"/>
      <c r="H128" s="168"/>
      <c r="I128" s="276"/>
      <c r="J128" s="276"/>
      <c r="K128" s="280"/>
      <c r="L128" s="281"/>
      <c r="M128" s="281"/>
      <c r="N128" s="281"/>
      <c r="O128" s="276"/>
      <c r="P128" s="214">
        <v>0</v>
      </c>
      <c r="Q128" s="214">
        <v>0</v>
      </c>
      <c r="R128" s="214">
        <v>0</v>
      </c>
      <c r="S128" s="214">
        <v>0.30372057400000002</v>
      </c>
      <c r="T128" s="215">
        <f t="shared" si="4"/>
        <v>0.30372057400000002</v>
      </c>
      <c r="U128" s="298">
        <v>1.8022827379999999</v>
      </c>
      <c r="V128" s="298"/>
      <c r="W128" s="357"/>
      <c r="X128" s="357"/>
      <c r="Y128" s="357"/>
      <c r="Z128" s="357"/>
      <c r="AA128" s="357"/>
      <c r="AB128" s="357"/>
      <c r="AC128" s="175"/>
      <c r="AD128" s="177"/>
      <c r="AE128" s="177"/>
      <c r="AF128" s="177"/>
      <c r="AG128" s="305"/>
      <c r="AH128" s="305"/>
      <c r="AI128" s="305"/>
      <c r="AJ128" s="178"/>
      <c r="AK128" s="214">
        <v>0</v>
      </c>
      <c r="AL128" s="214">
        <v>0</v>
      </c>
      <c r="AM128" s="214">
        <v>0.30372057400000002</v>
      </c>
      <c r="AN128" s="215">
        <f t="shared" si="5"/>
        <v>0.30372057400000002</v>
      </c>
      <c r="AO128" s="244">
        <v>1.8022827379999997</v>
      </c>
      <c r="AP128" s="244"/>
      <c r="AQ128" s="244"/>
      <c r="AR128" s="298"/>
      <c r="AS128" s="298"/>
      <c r="AT128" s="298"/>
      <c r="AU128" s="298"/>
      <c r="AV128" s="298"/>
      <c r="AW128" s="222" t="s">
        <v>355</v>
      </c>
      <c r="AX128" s="247"/>
      <c r="AY128" s="333">
        <f t="shared" si="7"/>
        <v>2.4097238859999996</v>
      </c>
      <c r="AZ128" s="164" t="b">
        <f t="shared" si="6"/>
        <v>0</v>
      </c>
      <c r="BA128" s="165"/>
      <c r="BB128" s="166"/>
    </row>
    <row r="129" spans="1:54" s="164" customFormat="1" ht="31.5" outlineLevel="1">
      <c r="A129" s="163"/>
      <c r="B129" s="182" t="s">
        <v>356</v>
      </c>
      <c r="C129" s="172"/>
      <c r="D129" s="156"/>
      <c r="E129" s="167"/>
      <c r="F129" s="167"/>
      <c r="G129" s="168"/>
      <c r="H129" s="168"/>
      <c r="I129" s="276"/>
      <c r="J129" s="276"/>
      <c r="K129" s="280"/>
      <c r="L129" s="281"/>
      <c r="M129" s="281"/>
      <c r="N129" s="281"/>
      <c r="O129" s="276"/>
      <c r="P129" s="214">
        <v>0</v>
      </c>
      <c r="Q129" s="214">
        <v>0</v>
      </c>
      <c r="R129" s="214">
        <v>0</v>
      </c>
      <c r="S129" s="214">
        <v>0.23150083799999999</v>
      </c>
      <c r="T129" s="215">
        <f t="shared" si="4"/>
        <v>0.23150083799999999</v>
      </c>
      <c r="U129" s="298">
        <v>1.458899162</v>
      </c>
      <c r="V129" s="298"/>
      <c r="W129" s="357"/>
      <c r="X129" s="357"/>
      <c r="Y129" s="357"/>
      <c r="Z129" s="357"/>
      <c r="AA129" s="357"/>
      <c r="AB129" s="357"/>
      <c r="AC129" s="175"/>
      <c r="AD129" s="177"/>
      <c r="AE129" s="177"/>
      <c r="AF129" s="177"/>
      <c r="AG129" s="305"/>
      <c r="AH129" s="305"/>
      <c r="AI129" s="305"/>
      <c r="AJ129" s="178"/>
      <c r="AK129" s="214">
        <v>0</v>
      </c>
      <c r="AL129" s="214">
        <v>0</v>
      </c>
      <c r="AM129" s="214">
        <v>0.23150080000000001</v>
      </c>
      <c r="AN129" s="215">
        <f t="shared" si="5"/>
        <v>0.23150080000000001</v>
      </c>
      <c r="AO129" s="244">
        <v>1.4588991999999998</v>
      </c>
      <c r="AP129" s="244"/>
      <c r="AQ129" s="244"/>
      <c r="AR129" s="298"/>
      <c r="AS129" s="298"/>
      <c r="AT129" s="298"/>
      <c r="AU129" s="298"/>
      <c r="AV129" s="298"/>
      <c r="AW129" s="222" t="s">
        <v>314</v>
      </c>
      <c r="AX129" s="247"/>
      <c r="AY129" s="333">
        <f t="shared" si="7"/>
        <v>1.9219008</v>
      </c>
      <c r="AZ129" s="164" t="b">
        <f t="shared" si="6"/>
        <v>0</v>
      </c>
      <c r="BA129" s="165"/>
      <c r="BB129" s="166"/>
    </row>
    <row r="130" spans="1:54" s="164" customFormat="1" ht="47.25" outlineLevel="1">
      <c r="A130" s="163"/>
      <c r="B130" s="182" t="s">
        <v>357</v>
      </c>
      <c r="C130" s="172"/>
      <c r="D130" s="156"/>
      <c r="E130" s="167"/>
      <c r="F130" s="167"/>
      <c r="G130" s="168"/>
      <c r="H130" s="168"/>
      <c r="I130" s="276"/>
      <c r="J130" s="276"/>
      <c r="K130" s="280"/>
      <c r="L130" s="281"/>
      <c r="M130" s="281"/>
      <c r="N130" s="281"/>
      <c r="O130" s="276"/>
      <c r="P130" s="214"/>
      <c r="Q130" s="214"/>
      <c r="R130" s="214"/>
      <c r="S130" s="214"/>
      <c r="T130" s="215">
        <f t="shared" si="4"/>
        <v>0</v>
      </c>
      <c r="U130" s="298"/>
      <c r="V130" s="298"/>
      <c r="W130" s="357"/>
      <c r="X130" s="357"/>
      <c r="Y130" s="357"/>
      <c r="Z130" s="357"/>
      <c r="AA130" s="357"/>
      <c r="AB130" s="357"/>
      <c r="AC130" s="175"/>
      <c r="AD130" s="177"/>
      <c r="AE130" s="177"/>
      <c r="AF130" s="177"/>
      <c r="AG130" s="305"/>
      <c r="AH130" s="305"/>
      <c r="AI130" s="305"/>
      <c r="AJ130" s="178"/>
      <c r="AK130" s="214"/>
      <c r="AL130" s="214"/>
      <c r="AM130" s="214"/>
      <c r="AN130" s="215">
        <f t="shared" si="5"/>
        <v>0</v>
      </c>
      <c r="AO130" s="244"/>
      <c r="AP130" s="244"/>
      <c r="AQ130" s="244"/>
      <c r="AR130" s="298"/>
      <c r="AS130" s="298"/>
      <c r="AT130" s="298"/>
      <c r="AU130" s="298"/>
      <c r="AV130" s="298"/>
      <c r="AW130" s="222" t="s">
        <v>412</v>
      </c>
      <c r="AX130" s="247"/>
      <c r="AY130" s="333">
        <f t="shared" si="7"/>
        <v>0</v>
      </c>
      <c r="AZ130" s="164" t="b">
        <f t="shared" si="6"/>
        <v>0</v>
      </c>
      <c r="BA130" s="165"/>
      <c r="BB130" s="166"/>
    </row>
    <row r="131" spans="1:54" s="164" customFormat="1" ht="31.5" outlineLevel="1">
      <c r="A131" s="163"/>
      <c r="B131" s="182" t="s">
        <v>358</v>
      </c>
      <c r="C131" s="172"/>
      <c r="D131" s="156"/>
      <c r="E131" s="167"/>
      <c r="F131" s="167"/>
      <c r="G131" s="168"/>
      <c r="H131" s="168"/>
      <c r="I131" s="276"/>
      <c r="J131" s="276"/>
      <c r="K131" s="280"/>
      <c r="L131" s="281"/>
      <c r="M131" s="281"/>
      <c r="N131" s="281"/>
      <c r="O131" s="276"/>
      <c r="P131" s="214">
        <v>0</v>
      </c>
      <c r="Q131" s="214">
        <v>0</v>
      </c>
      <c r="R131" s="214">
        <v>0</v>
      </c>
      <c r="S131" s="214">
        <v>2.0773899999999998</v>
      </c>
      <c r="T131" s="215">
        <f t="shared" si="4"/>
        <v>2.0773899999999998</v>
      </c>
      <c r="U131" s="298">
        <v>0</v>
      </c>
      <c r="V131" s="298"/>
      <c r="W131" s="357"/>
      <c r="X131" s="357"/>
      <c r="Y131" s="357"/>
      <c r="Z131" s="357"/>
      <c r="AA131" s="357"/>
      <c r="AB131" s="357"/>
      <c r="AC131" s="175"/>
      <c r="AD131" s="177"/>
      <c r="AE131" s="177"/>
      <c r="AF131" s="177"/>
      <c r="AG131" s="305"/>
      <c r="AH131" s="305"/>
      <c r="AI131" s="305"/>
      <c r="AJ131" s="178"/>
      <c r="AK131" s="214">
        <v>0</v>
      </c>
      <c r="AL131" s="214">
        <v>0</v>
      </c>
      <c r="AM131" s="214">
        <v>2.0773899999999998</v>
      </c>
      <c r="AN131" s="215">
        <f t="shared" si="5"/>
        <v>2.0773899999999998</v>
      </c>
      <c r="AO131" s="244"/>
      <c r="AP131" s="244"/>
      <c r="AQ131" s="244"/>
      <c r="AR131" s="298"/>
      <c r="AS131" s="298"/>
      <c r="AT131" s="298"/>
      <c r="AU131" s="298"/>
      <c r="AV131" s="298"/>
      <c r="AW131" s="222"/>
      <c r="AX131" s="247"/>
      <c r="AY131" s="333">
        <f t="shared" si="7"/>
        <v>4.1547799999999997</v>
      </c>
      <c r="AZ131" s="164" t="b">
        <f t="shared" si="6"/>
        <v>0</v>
      </c>
      <c r="BA131" s="165"/>
      <c r="BB131" s="166"/>
    </row>
    <row r="132" spans="1:54" s="164" customFormat="1" ht="204.75" outlineLevel="1">
      <c r="A132" s="163"/>
      <c r="B132" s="182" t="s">
        <v>359</v>
      </c>
      <c r="C132" s="172"/>
      <c r="D132" s="156"/>
      <c r="E132" s="167"/>
      <c r="F132" s="167"/>
      <c r="G132" s="168"/>
      <c r="H132" s="168"/>
      <c r="I132" s="276"/>
      <c r="J132" s="276"/>
      <c r="K132" s="280"/>
      <c r="L132" s="281"/>
      <c r="M132" s="281"/>
      <c r="N132" s="281"/>
      <c r="O132" s="286" t="s">
        <v>623</v>
      </c>
      <c r="P132" s="214">
        <v>0</v>
      </c>
      <c r="Q132" s="214">
        <v>0</v>
      </c>
      <c r="R132" s="214">
        <v>0</v>
      </c>
      <c r="S132" s="214">
        <v>0</v>
      </c>
      <c r="T132" s="215">
        <f t="shared" si="4"/>
        <v>0</v>
      </c>
      <c r="U132" s="298">
        <v>0.70378810800000002</v>
      </c>
      <c r="V132" s="298"/>
      <c r="W132" s="357"/>
      <c r="X132" s="357"/>
      <c r="Y132" s="357"/>
      <c r="Z132" s="357"/>
      <c r="AA132" s="357"/>
      <c r="AB132" s="357"/>
      <c r="AC132" s="175"/>
      <c r="AD132" s="177"/>
      <c r="AE132" s="177"/>
      <c r="AF132" s="177"/>
      <c r="AG132" s="305"/>
      <c r="AH132" s="305"/>
      <c r="AI132" s="305"/>
      <c r="AJ132" s="178"/>
      <c r="AK132" s="214">
        <v>0</v>
      </c>
      <c r="AL132" s="214">
        <v>0</v>
      </c>
      <c r="AM132" s="214">
        <v>0</v>
      </c>
      <c r="AN132" s="215">
        <f t="shared" si="5"/>
        <v>0</v>
      </c>
      <c r="AO132" s="244">
        <v>0.70378810800000002</v>
      </c>
      <c r="AP132" s="244"/>
      <c r="AQ132" s="244"/>
      <c r="AR132" s="298"/>
      <c r="AS132" s="298"/>
      <c r="AT132" s="298"/>
      <c r="AU132" s="298"/>
      <c r="AV132" s="298"/>
      <c r="AW132" s="222" t="s">
        <v>315</v>
      </c>
      <c r="AX132" s="247"/>
      <c r="AY132" s="333">
        <f t="shared" si="7"/>
        <v>0.70378810800000002</v>
      </c>
      <c r="AZ132" s="164" t="b">
        <f t="shared" si="6"/>
        <v>0</v>
      </c>
      <c r="BA132" s="165"/>
      <c r="BB132" s="166"/>
    </row>
    <row r="133" spans="1:54" s="164" customFormat="1" ht="15.75" outlineLevel="1">
      <c r="A133" s="163"/>
      <c r="B133" s="182" t="s">
        <v>203</v>
      </c>
      <c r="C133" s="172"/>
      <c r="D133" s="156"/>
      <c r="E133" s="167"/>
      <c r="F133" s="167"/>
      <c r="G133" s="168"/>
      <c r="H133" s="168"/>
      <c r="I133" s="276"/>
      <c r="J133" s="276"/>
      <c r="K133" s="280"/>
      <c r="L133" s="281"/>
      <c r="M133" s="281"/>
      <c r="N133" s="281"/>
      <c r="O133" s="276"/>
      <c r="P133" s="214">
        <v>0.05</v>
      </c>
      <c r="Q133" s="214"/>
      <c r="R133" s="214"/>
      <c r="S133" s="214"/>
      <c r="T133" s="215">
        <f t="shared" si="4"/>
        <v>0.05</v>
      </c>
      <c r="U133" s="298"/>
      <c r="V133" s="298"/>
      <c r="W133" s="357"/>
      <c r="X133" s="357"/>
      <c r="Y133" s="357"/>
      <c r="Z133" s="357"/>
      <c r="AA133" s="357"/>
      <c r="AB133" s="357"/>
      <c r="AC133" s="175"/>
      <c r="AD133" s="177"/>
      <c r="AE133" s="177"/>
      <c r="AF133" s="177"/>
      <c r="AG133" s="305"/>
      <c r="AH133" s="305"/>
      <c r="AI133" s="305"/>
      <c r="AJ133" s="178"/>
      <c r="AK133" s="214">
        <v>0.05</v>
      </c>
      <c r="AL133" s="214"/>
      <c r="AM133" s="214"/>
      <c r="AN133" s="215">
        <f t="shared" si="5"/>
        <v>0.05</v>
      </c>
      <c r="AO133" s="244"/>
      <c r="AP133" s="244"/>
      <c r="AQ133" s="244"/>
      <c r="AR133" s="318"/>
      <c r="AS133" s="318"/>
      <c r="AT133" s="318"/>
      <c r="AU133" s="318"/>
      <c r="AV133" s="318"/>
      <c r="AW133" s="435" t="s">
        <v>310</v>
      </c>
      <c r="AX133" s="247"/>
      <c r="AY133" s="333">
        <f t="shared" si="7"/>
        <v>0.1</v>
      </c>
      <c r="AZ133" s="164" t="b">
        <f t="shared" si="6"/>
        <v>0</v>
      </c>
      <c r="BA133" s="165"/>
      <c r="BB133" s="166"/>
    </row>
    <row r="134" spans="1:54" s="164" customFormat="1" ht="15.75" outlineLevel="1">
      <c r="A134" s="163"/>
      <c r="B134" s="182" t="s">
        <v>204</v>
      </c>
      <c r="C134" s="172"/>
      <c r="D134" s="156"/>
      <c r="E134" s="167"/>
      <c r="F134" s="167"/>
      <c r="G134" s="168"/>
      <c r="H134" s="168"/>
      <c r="I134" s="276"/>
      <c r="J134" s="276"/>
      <c r="K134" s="280"/>
      <c r="L134" s="281"/>
      <c r="M134" s="281"/>
      <c r="N134" s="281"/>
      <c r="O134" s="276"/>
      <c r="P134" s="214">
        <v>0.04</v>
      </c>
      <c r="Q134" s="214"/>
      <c r="R134" s="214"/>
      <c r="S134" s="214"/>
      <c r="T134" s="215">
        <f t="shared" si="4"/>
        <v>0.04</v>
      </c>
      <c r="U134" s="298"/>
      <c r="V134" s="298"/>
      <c r="W134" s="357"/>
      <c r="X134" s="357"/>
      <c r="Y134" s="357"/>
      <c r="Z134" s="357"/>
      <c r="AA134" s="357"/>
      <c r="AB134" s="357"/>
      <c r="AC134" s="175"/>
      <c r="AD134" s="177"/>
      <c r="AE134" s="177"/>
      <c r="AF134" s="177"/>
      <c r="AG134" s="305"/>
      <c r="AH134" s="305"/>
      <c r="AI134" s="305"/>
      <c r="AJ134" s="178"/>
      <c r="AK134" s="214">
        <v>0.04</v>
      </c>
      <c r="AL134" s="214"/>
      <c r="AM134" s="214"/>
      <c r="AN134" s="215">
        <f t="shared" si="5"/>
        <v>0.04</v>
      </c>
      <c r="AO134" s="244"/>
      <c r="AP134" s="244"/>
      <c r="AQ134" s="244"/>
      <c r="AR134" s="320"/>
      <c r="AS134" s="320"/>
      <c r="AT134" s="320"/>
      <c r="AU134" s="320"/>
      <c r="AV134" s="320"/>
      <c r="AW134" s="436"/>
      <c r="AX134" s="247"/>
      <c r="AY134" s="333">
        <f t="shared" si="7"/>
        <v>0.08</v>
      </c>
      <c r="AZ134" s="164" t="b">
        <f t="shared" si="6"/>
        <v>0</v>
      </c>
      <c r="BA134" s="165"/>
      <c r="BB134" s="166"/>
    </row>
    <row r="135" spans="1:54" s="164" customFormat="1" ht="15.75" outlineLevel="1">
      <c r="A135" s="163"/>
      <c r="B135" s="182" t="s">
        <v>205</v>
      </c>
      <c r="C135" s="172"/>
      <c r="D135" s="156"/>
      <c r="E135" s="167"/>
      <c r="F135" s="167"/>
      <c r="G135" s="168"/>
      <c r="H135" s="168"/>
      <c r="I135" s="276"/>
      <c r="J135" s="276"/>
      <c r="K135" s="280"/>
      <c r="L135" s="281"/>
      <c r="M135" s="281"/>
      <c r="N135" s="281"/>
      <c r="O135" s="276"/>
      <c r="P135" s="214">
        <v>0.04</v>
      </c>
      <c r="Q135" s="214"/>
      <c r="R135" s="214"/>
      <c r="S135" s="214"/>
      <c r="T135" s="215">
        <f t="shared" si="4"/>
        <v>0.04</v>
      </c>
      <c r="U135" s="298"/>
      <c r="V135" s="298"/>
      <c r="W135" s="357"/>
      <c r="X135" s="357"/>
      <c r="Y135" s="357"/>
      <c r="Z135" s="357"/>
      <c r="AA135" s="357"/>
      <c r="AB135" s="357"/>
      <c r="AC135" s="175"/>
      <c r="AD135" s="177"/>
      <c r="AE135" s="177"/>
      <c r="AF135" s="177"/>
      <c r="AG135" s="305"/>
      <c r="AH135" s="305"/>
      <c r="AI135" s="305"/>
      <c r="AJ135" s="178"/>
      <c r="AK135" s="214">
        <v>0.04</v>
      </c>
      <c r="AL135" s="214"/>
      <c r="AM135" s="214"/>
      <c r="AN135" s="215">
        <f t="shared" si="5"/>
        <v>0.04</v>
      </c>
      <c r="AO135" s="244"/>
      <c r="AP135" s="244"/>
      <c r="AQ135" s="244"/>
      <c r="AR135" s="320"/>
      <c r="AS135" s="320"/>
      <c r="AT135" s="320"/>
      <c r="AU135" s="320"/>
      <c r="AV135" s="320"/>
      <c r="AW135" s="436"/>
      <c r="AX135" s="247"/>
      <c r="AY135" s="333">
        <f t="shared" si="7"/>
        <v>0.08</v>
      </c>
      <c r="AZ135" s="164" t="b">
        <f t="shared" si="6"/>
        <v>0</v>
      </c>
      <c r="BA135" s="165"/>
      <c r="BB135" s="166"/>
    </row>
    <row r="136" spans="1:54" s="164" customFormat="1" ht="15.75" outlineLevel="1">
      <c r="A136" s="163"/>
      <c r="B136" s="182" t="s">
        <v>206</v>
      </c>
      <c r="C136" s="172"/>
      <c r="D136" s="156"/>
      <c r="E136" s="167"/>
      <c r="F136" s="167"/>
      <c r="G136" s="168"/>
      <c r="H136" s="168"/>
      <c r="I136" s="276"/>
      <c r="J136" s="276"/>
      <c r="K136" s="280"/>
      <c r="L136" s="281"/>
      <c r="M136" s="281"/>
      <c r="N136" s="281"/>
      <c r="O136" s="276"/>
      <c r="P136" s="214">
        <v>0.04</v>
      </c>
      <c r="Q136" s="214"/>
      <c r="R136" s="214"/>
      <c r="S136" s="214"/>
      <c r="T136" s="215">
        <f t="shared" si="4"/>
        <v>0.04</v>
      </c>
      <c r="U136" s="298"/>
      <c r="V136" s="298"/>
      <c r="W136" s="357"/>
      <c r="X136" s="357"/>
      <c r="Y136" s="357"/>
      <c r="Z136" s="357"/>
      <c r="AA136" s="357"/>
      <c r="AB136" s="357"/>
      <c r="AC136" s="175"/>
      <c r="AD136" s="177"/>
      <c r="AE136" s="177"/>
      <c r="AF136" s="177"/>
      <c r="AG136" s="305"/>
      <c r="AH136" s="305"/>
      <c r="AI136" s="305"/>
      <c r="AJ136" s="178"/>
      <c r="AK136" s="214">
        <v>0.04</v>
      </c>
      <c r="AL136" s="214"/>
      <c r="AM136" s="214"/>
      <c r="AN136" s="215">
        <f t="shared" si="5"/>
        <v>0.04</v>
      </c>
      <c r="AO136" s="244"/>
      <c r="AP136" s="244"/>
      <c r="AQ136" s="244"/>
      <c r="AR136" s="320"/>
      <c r="AS136" s="320"/>
      <c r="AT136" s="320"/>
      <c r="AU136" s="320"/>
      <c r="AV136" s="320"/>
      <c r="AW136" s="436"/>
      <c r="AX136" s="247"/>
      <c r="AY136" s="333">
        <f t="shared" si="7"/>
        <v>0.08</v>
      </c>
      <c r="AZ136" s="164" t="b">
        <f t="shared" si="6"/>
        <v>0</v>
      </c>
      <c r="BA136" s="165"/>
      <c r="BB136" s="166"/>
    </row>
    <row r="137" spans="1:54" s="164" customFormat="1" ht="15.75" outlineLevel="1">
      <c r="A137" s="163"/>
      <c r="B137" s="182" t="s">
        <v>207</v>
      </c>
      <c r="C137" s="172"/>
      <c r="D137" s="156"/>
      <c r="E137" s="167"/>
      <c r="F137" s="167"/>
      <c r="G137" s="168"/>
      <c r="H137" s="168"/>
      <c r="I137" s="276"/>
      <c r="J137" s="276"/>
      <c r="K137" s="280"/>
      <c r="L137" s="281"/>
      <c r="M137" s="281"/>
      <c r="N137" s="281"/>
      <c r="O137" s="276"/>
      <c r="P137" s="214">
        <v>0.04</v>
      </c>
      <c r="Q137" s="214"/>
      <c r="R137" s="214"/>
      <c r="S137" s="214"/>
      <c r="T137" s="215">
        <f t="shared" si="4"/>
        <v>0.04</v>
      </c>
      <c r="U137" s="298"/>
      <c r="V137" s="298"/>
      <c r="W137" s="357"/>
      <c r="X137" s="357"/>
      <c r="Y137" s="357"/>
      <c r="Z137" s="357"/>
      <c r="AA137" s="357"/>
      <c r="AB137" s="357"/>
      <c r="AC137" s="175"/>
      <c r="AD137" s="177"/>
      <c r="AE137" s="177"/>
      <c r="AF137" s="177"/>
      <c r="AG137" s="305"/>
      <c r="AH137" s="305"/>
      <c r="AI137" s="305"/>
      <c r="AJ137" s="178"/>
      <c r="AK137" s="214">
        <v>0.04</v>
      </c>
      <c r="AL137" s="214"/>
      <c r="AM137" s="214"/>
      <c r="AN137" s="215">
        <f t="shared" si="5"/>
        <v>0.04</v>
      </c>
      <c r="AO137" s="244"/>
      <c r="AP137" s="244"/>
      <c r="AQ137" s="244"/>
      <c r="AR137" s="320"/>
      <c r="AS137" s="320"/>
      <c r="AT137" s="320"/>
      <c r="AU137" s="320"/>
      <c r="AV137" s="320"/>
      <c r="AW137" s="436"/>
      <c r="AX137" s="247"/>
      <c r="AY137" s="333">
        <f t="shared" si="7"/>
        <v>0.08</v>
      </c>
      <c r="AZ137" s="164" t="b">
        <f t="shared" si="6"/>
        <v>0</v>
      </c>
      <c r="BA137" s="165"/>
      <c r="BB137" s="166"/>
    </row>
    <row r="138" spans="1:54" s="164" customFormat="1" ht="15.75" outlineLevel="1">
      <c r="A138" s="163"/>
      <c r="B138" s="182" t="s">
        <v>208</v>
      </c>
      <c r="C138" s="172"/>
      <c r="D138" s="156"/>
      <c r="E138" s="167"/>
      <c r="F138" s="167"/>
      <c r="G138" s="168"/>
      <c r="H138" s="168"/>
      <c r="I138" s="276"/>
      <c r="J138" s="276"/>
      <c r="K138" s="280"/>
      <c r="L138" s="281"/>
      <c r="M138" s="281"/>
      <c r="N138" s="281"/>
      <c r="O138" s="276"/>
      <c r="P138" s="214">
        <v>0.03</v>
      </c>
      <c r="Q138" s="214"/>
      <c r="R138" s="214"/>
      <c r="S138" s="214"/>
      <c r="T138" s="215">
        <f t="shared" si="4"/>
        <v>0.03</v>
      </c>
      <c r="U138" s="298"/>
      <c r="V138" s="298"/>
      <c r="W138" s="357"/>
      <c r="X138" s="357"/>
      <c r="Y138" s="357"/>
      <c r="Z138" s="357"/>
      <c r="AA138" s="357"/>
      <c r="AB138" s="357"/>
      <c r="AC138" s="175"/>
      <c r="AD138" s="177"/>
      <c r="AE138" s="177"/>
      <c r="AF138" s="177"/>
      <c r="AG138" s="305"/>
      <c r="AH138" s="305"/>
      <c r="AI138" s="305"/>
      <c r="AJ138" s="178"/>
      <c r="AK138" s="214">
        <v>0.03</v>
      </c>
      <c r="AL138" s="214"/>
      <c r="AM138" s="214"/>
      <c r="AN138" s="215">
        <f t="shared" si="5"/>
        <v>0.03</v>
      </c>
      <c r="AO138" s="244"/>
      <c r="AP138" s="244"/>
      <c r="AQ138" s="244"/>
      <c r="AR138" s="320"/>
      <c r="AS138" s="320"/>
      <c r="AT138" s="320"/>
      <c r="AU138" s="320"/>
      <c r="AV138" s="320"/>
      <c r="AW138" s="436"/>
      <c r="AX138" s="247"/>
      <c r="AY138" s="333">
        <f t="shared" si="7"/>
        <v>0.06</v>
      </c>
      <c r="AZ138" s="164" t="b">
        <f t="shared" si="6"/>
        <v>0</v>
      </c>
      <c r="BA138" s="165"/>
      <c r="BB138" s="166"/>
    </row>
    <row r="139" spans="1:54" s="164" customFormat="1" ht="15.75" outlineLevel="1">
      <c r="A139" s="163"/>
      <c r="B139" s="182" t="s">
        <v>209</v>
      </c>
      <c r="C139" s="172"/>
      <c r="D139" s="156"/>
      <c r="E139" s="167"/>
      <c r="F139" s="167"/>
      <c r="G139" s="168"/>
      <c r="H139" s="168"/>
      <c r="I139" s="276"/>
      <c r="J139" s="276"/>
      <c r="K139" s="280"/>
      <c r="L139" s="281"/>
      <c r="M139" s="281"/>
      <c r="N139" s="281"/>
      <c r="O139" s="276"/>
      <c r="P139" s="214">
        <v>0.03</v>
      </c>
      <c r="Q139" s="214"/>
      <c r="R139" s="214"/>
      <c r="S139" s="214"/>
      <c r="T139" s="215">
        <f t="shared" ref="T139:T202" si="8">SUM(P139:S139)</f>
        <v>0.03</v>
      </c>
      <c r="U139" s="298"/>
      <c r="V139" s="298"/>
      <c r="W139" s="357"/>
      <c r="X139" s="357"/>
      <c r="Y139" s="357"/>
      <c r="Z139" s="357"/>
      <c r="AA139" s="357"/>
      <c r="AB139" s="357"/>
      <c r="AC139" s="175"/>
      <c r="AD139" s="177"/>
      <c r="AE139" s="177"/>
      <c r="AF139" s="177"/>
      <c r="AG139" s="305"/>
      <c r="AH139" s="305"/>
      <c r="AI139" s="305"/>
      <c r="AJ139" s="178"/>
      <c r="AK139" s="214">
        <v>0.03</v>
      </c>
      <c r="AL139" s="214"/>
      <c r="AM139" s="214"/>
      <c r="AN139" s="215">
        <f t="shared" ref="AN139:AN202" si="9">SUM(AJ139:AM139)</f>
        <v>0.03</v>
      </c>
      <c r="AO139" s="244"/>
      <c r="AP139" s="244"/>
      <c r="AQ139" s="244"/>
      <c r="AR139" s="320"/>
      <c r="AS139" s="320"/>
      <c r="AT139" s="320"/>
      <c r="AU139" s="320"/>
      <c r="AV139" s="320"/>
      <c r="AW139" s="436"/>
      <c r="AX139" s="247"/>
      <c r="AY139" s="333">
        <f t="shared" si="7"/>
        <v>0.06</v>
      </c>
      <c r="AZ139" s="164" t="b">
        <f t="shared" ref="AZ139:AZ202" si="10">IF(OR(AS139&gt;0,AT139&gt;0),IF(L139="Scheme",IF(SUM(AO139:AU139)&gt;0,IF(Q139&lt;AY139,Q139-AY139,0),0),0),FALSE)</f>
        <v>0</v>
      </c>
      <c r="BA139" s="165"/>
      <c r="BB139" s="166"/>
    </row>
    <row r="140" spans="1:54" s="164" customFormat="1" ht="15.75" outlineLevel="1">
      <c r="A140" s="163"/>
      <c r="B140" s="182" t="s">
        <v>210</v>
      </c>
      <c r="C140" s="172"/>
      <c r="D140" s="156"/>
      <c r="E140" s="167"/>
      <c r="F140" s="167"/>
      <c r="G140" s="168"/>
      <c r="H140" s="168"/>
      <c r="I140" s="276"/>
      <c r="J140" s="276"/>
      <c r="K140" s="280"/>
      <c r="L140" s="281"/>
      <c r="M140" s="281"/>
      <c r="N140" s="281"/>
      <c r="O140" s="276"/>
      <c r="P140" s="214">
        <v>0.03</v>
      </c>
      <c r="Q140" s="214"/>
      <c r="R140" s="214"/>
      <c r="S140" s="214"/>
      <c r="T140" s="215">
        <f t="shared" si="8"/>
        <v>0.03</v>
      </c>
      <c r="U140" s="298"/>
      <c r="V140" s="298"/>
      <c r="W140" s="357"/>
      <c r="X140" s="357"/>
      <c r="Y140" s="357"/>
      <c r="Z140" s="357"/>
      <c r="AA140" s="357"/>
      <c r="AB140" s="357"/>
      <c r="AC140" s="175"/>
      <c r="AD140" s="177"/>
      <c r="AE140" s="177"/>
      <c r="AF140" s="177"/>
      <c r="AG140" s="305"/>
      <c r="AH140" s="305"/>
      <c r="AI140" s="305"/>
      <c r="AJ140" s="178"/>
      <c r="AK140" s="214">
        <v>0.03</v>
      </c>
      <c r="AL140" s="214"/>
      <c r="AM140" s="214"/>
      <c r="AN140" s="215">
        <f t="shared" si="9"/>
        <v>0.03</v>
      </c>
      <c r="AO140" s="244"/>
      <c r="AP140" s="244"/>
      <c r="AQ140" s="244"/>
      <c r="AR140" s="320"/>
      <c r="AS140" s="320"/>
      <c r="AT140" s="320"/>
      <c r="AU140" s="320"/>
      <c r="AV140" s="320"/>
      <c r="AW140" s="436"/>
      <c r="AX140" s="247"/>
      <c r="AY140" s="333">
        <f t="shared" ref="AY140:AY203" si="11">SUM(AJ140:AQ140)</f>
        <v>0.06</v>
      </c>
      <c r="AZ140" s="164" t="b">
        <f t="shared" si="10"/>
        <v>0</v>
      </c>
      <c r="BA140" s="165"/>
      <c r="BB140" s="166"/>
    </row>
    <row r="141" spans="1:54" s="164" customFormat="1" ht="15.75" outlineLevel="1">
      <c r="A141" s="163"/>
      <c r="B141" s="182" t="s">
        <v>211</v>
      </c>
      <c r="C141" s="172"/>
      <c r="D141" s="156"/>
      <c r="E141" s="167"/>
      <c r="F141" s="167"/>
      <c r="G141" s="168"/>
      <c r="H141" s="168"/>
      <c r="I141" s="276"/>
      <c r="J141" s="276"/>
      <c r="K141" s="280"/>
      <c r="L141" s="281"/>
      <c r="M141" s="281"/>
      <c r="N141" s="281"/>
      <c r="O141" s="276"/>
      <c r="P141" s="214">
        <v>9.2899999999999991</v>
      </c>
      <c r="Q141" s="214"/>
      <c r="R141" s="214"/>
      <c r="S141" s="214"/>
      <c r="T141" s="215">
        <f t="shared" si="8"/>
        <v>9.2899999999999991</v>
      </c>
      <c r="U141" s="298"/>
      <c r="V141" s="298"/>
      <c r="W141" s="357"/>
      <c r="X141" s="357"/>
      <c r="Y141" s="357"/>
      <c r="Z141" s="357"/>
      <c r="AA141" s="357"/>
      <c r="AB141" s="357"/>
      <c r="AC141" s="175"/>
      <c r="AD141" s="177"/>
      <c r="AE141" s="177"/>
      <c r="AF141" s="177"/>
      <c r="AG141" s="305"/>
      <c r="AH141" s="305"/>
      <c r="AI141" s="305"/>
      <c r="AJ141" s="178"/>
      <c r="AK141" s="214"/>
      <c r="AL141" s="214"/>
      <c r="AM141" s="214">
        <v>9.2899999999999991</v>
      </c>
      <c r="AN141" s="215">
        <f t="shared" si="9"/>
        <v>9.2899999999999991</v>
      </c>
      <c r="AO141" s="244"/>
      <c r="AP141" s="244"/>
      <c r="AQ141" s="244"/>
      <c r="AR141" s="320"/>
      <c r="AS141" s="320"/>
      <c r="AT141" s="320"/>
      <c r="AU141" s="320"/>
      <c r="AV141" s="320"/>
      <c r="AW141" s="436"/>
      <c r="AX141" s="247"/>
      <c r="AY141" s="333">
        <f t="shared" si="11"/>
        <v>18.579999999999998</v>
      </c>
      <c r="AZ141" s="164" t="b">
        <f t="shared" si="10"/>
        <v>0</v>
      </c>
      <c r="BA141" s="165"/>
      <c r="BB141" s="166"/>
    </row>
    <row r="142" spans="1:54" s="164" customFormat="1" ht="15.75" outlineLevel="1">
      <c r="A142" s="163"/>
      <c r="B142" s="182" t="s">
        <v>212</v>
      </c>
      <c r="C142" s="172"/>
      <c r="D142" s="156"/>
      <c r="E142" s="167"/>
      <c r="F142" s="167"/>
      <c r="G142" s="168"/>
      <c r="H142" s="168"/>
      <c r="I142" s="276"/>
      <c r="J142" s="276"/>
      <c r="K142" s="280"/>
      <c r="L142" s="281"/>
      <c r="M142" s="281"/>
      <c r="N142" s="281"/>
      <c r="O142" s="276"/>
      <c r="P142" s="214">
        <v>41.79</v>
      </c>
      <c r="Q142" s="214"/>
      <c r="R142" s="214"/>
      <c r="S142" s="214"/>
      <c r="T142" s="215">
        <f t="shared" si="8"/>
        <v>41.79</v>
      </c>
      <c r="U142" s="298"/>
      <c r="V142" s="298"/>
      <c r="W142" s="357"/>
      <c r="X142" s="357"/>
      <c r="Y142" s="357"/>
      <c r="Z142" s="357"/>
      <c r="AA142" s="357"/>
      <c r="AB142" s="357"/>
      <c r="AC142" s="175"/>
      <c r="AD142" s="177"/>
      <c r="AE142" s="177"/>
      <c r="AF142" s="177"/>
      <c r="AG142" s="305"/>
      <c r="AH142" s="305"/>
      <c r="AI142" s="305"/>
      <c r="AJ142" s="178"/>
      <c r="AK142" s="214"/>
      <c r="AL142" s="214"/>
      <c r="AM142" s="214">
        <v>41.79</v>
      </c>
      <c r="AN142" s="215">
        <f t="shared" si="9"/>
        <v>41.79</v>
      </c>
      <c r="AO142" s="244"/>
      <c r="AP142" s="244"/>
      <c r="AQ142" s="244"/>
      <c r="AR142" s="320"/>
      <c r="AS142" s="320"/>
      <c r="AT142" s="320"/>
      <c r="AU142" s="320"/>
      <c r="AV142" s="320"/>
      <c r="AW142" s="436"/>
      <c r="AX142" s="247"/>
      <c r="AY142" s="333">
        <f t="shared" si="11"/>
        <v>83.58</v>
      </c>
      <c r="AZ142" s="164" t="b">
        <f t="shared" si="10"/>
        <v>0</v>
      </c>
      <c r="BA142" s="165"/>
      <c r="BB142" s="166"/>
    </row>
    <row r="143" spans="1:54" s="164" customFormat="1" ht="15.75" outlineLevel="1">
      <c r="A143" s="163"/>
      <c r="B143" s="182" t="s">
        <v>213</v>
      </c>
      <c r="C143" s="172"/>
      <c r="D143" s="156"/>
      <c r="E143" s="167"/>
      <c r="F143" s="167"/>
      <c r="G143" s="168"/>
      <c r="H143" s="168"/>
      <c r="I143" s="276"/>
      <c r="J143" s="276"/>
      <c r="K143" s="280"/>
      <c r="L143" s="281"/>
      <c r="M143" s="281"/>
      <c r="N143" s="281"/>
      <c r="O143" s="276"/>
      <c r="P143" s="214">
        <v>18.579999999999998</v>
      </c>
      <c r="Q143" s="214"/>
      <c r="R143" s="214"/>
      <c r="S143" s="214"/>
      <c r="T143" s="215">
        <f t="shared" si="8"/>
        <v>18.579999999999998</v>
      </c>
      <c r="U143" s="298"/>
      <c r="V143" s="298"/>
      <c r="W143" s="357"/>
      <c r="X143" s="357"/>
      <c r="Y143" s="357"/>
      <c r="Z143" s="357"/>
      <c r="AA143" s="357"/>
      <c r="AB143" s="357"/>
      <c r="AC143" s="175"/>
      <c r="AD143" s="177"/>
      <c r="AE143" s="177"/>
      <c r="AF143" s="177"/>
      <c r="AG143" s="305"/>
      <c r="AH143" s="305"/>
      <c r="AI143" s="305"/>
      <c r="AJ143" s="178"/>
      <c r="AK143" s="214"/>
      <c r="AL143" s="214"/>
      <c r="AM143" s="214">
        <v>18.579999999999998</v>
      </c>
      <c r="AN143" s="215">
        <f t="shared" si="9"/>
        <v>18.579999999999998</v>
      </c>
      <c r="AO143" s="244"/>
      <c r="AP143" s="244"/>
      <c r="AQ143" s="244"/>
      <c r="AR143" s="320"/>
      <c r="AS143" s="320"/>
      <c r="AT143" s="320"/>
      <c r="AU143" s="320"/>
      <c r="AV143" s="320"/>
      <c r="AW143" s="436"/>
      <c r="AX143" s="247"/>
      <c r="AY143" s="333">
        <f t="shared" si="11"/>
        <v>37.159999999999997</v>
      </c>
      <c r="AZ143" s="164" t="b">
        <f t="shared" si="10"/>
        <v>0</v>
      </c>
      <c r="BA143" s="165"/>
      <c r="BB143" s="166"/>
    </row>
    <row r="144" spans="1:54" s="164" customFormat="1" ht="15.75" outlineLevel="1">
      <c r="A144" s="163"/>
      <c r="B144" s="182" t="s">
        <v>214</v>
      </c>
      <c r="C144" s="172"/>
      <c r="D144" s="156"/>
      <c r="E144" s="167"/>
      <c r="F144" s="167"/>
      <c r="G144" s="168"/>
      <c r="H144" s="168"/>
      <c r="I144" s="276"/>
      <c r="J144" s="276"/>
      <c r="K144" s="280"/>
      <c r="L144" s="281"/>
      <c r="M144" s="281"/>
      <c r="N144" s="281"/>
      <c r="O144" s="276"/>
      <c r="P144" s="214">
        <v>9.2799999999999994</v>
      </c>
      <c r="Q144" s="214"/>
      <c r="R144" s="214"/>
      <c r="S144" s="214"/>
      <c r="T144" s="215">
        <f t="shared" si="8"/>
        <v>9.2799999999999994</v>
      </c>
      <c r="U144" s="298">
        <v>8.9089999999991676E-3</v>
      </c>
      <c r="V144" s="298"/>
      <c r="W144" s="357"/>
      <c r="X144" s="357"/>
      <c r="Y144" s="357"/>
      <c r="Z144" s="357"/>
      <c r="AA144" s="357"/>
      <c r="AB144" s="357"/>
      <c r="AC144" s="175"/>
      <c r="AD144" s="177"/>
      <c r="AE144" s="177"/>
      <c r="AF144" s="177"/>
      <c r="AG144" s="305"/>
      <c r="AH144" s="305"/>
      <c r="AI144" s="305"/>
      <c r="AJ144" s="178"/>
      <c r="AK144" s="214"/>
      <c r="AL144" s="214"/>
      <c r="AM144" s="214">
        <v>9.2799999999999994</v>
      </c>
      <c r="AN144" s="215">
        <f t="shared" si="9"/>
        <v>9.2799999999999994</v>
      </c>
      <c r="AO144" s="316">
        <f>0.00890899999999917-0.00173376100003964</f>
        <v>7.1752389999595288E-3</v>
      </c>
      <c r="AP144" s="244"/>
      <c r="AQ144" s="244"/>
      <c r="AR144" s="320"/>
      <c r="AS144" s="320"/>
      <c r="AT144" s="320"/>
      <c r="AU144" s="320"/>
      <c r="AV144" s="320"/>
      <c r="AW144" s="436"/>
      <c r="AX144" s="247"/>
      <c r="AY144" s="333">
        <f t="shared" si="11"/>
        <v>18.567175238999958</v>
      </c>
      <c r="AZ144" s="164" t="b">
        <f t="shared" si="10"/>
        <v>0</v>
      </c>
      <c r="BA144" s="165"/>
      <c r="BB144" s="166"/>
    </row>
    <row r="145" spans="1:54" s="164" customFormat="1" ht="15.75" outlineLevel="1">
      <c r="A145" s="163"/>
      <c r="B145" s="182" t="s">
        <v>215</v>
      </c>
      <c r="C145" s="172"/>
      <c r="D145" s="156"/>
      <c r="E145" s="167"/>
      <c r="F145" s="167"/>
      <c r="G145" s="168"/>
      <c r="H145" s="168"/>
      <c r="I145" s="276"/>
      <c r="J145" s="276"/>
      <c r="K145" s="280"/>
      <c r="L145" s="281"/>
      <c r="M145" s="281"/>
      <c r="N145" s="281"/>
      <c r="O145" s="276"/>
      <c r="P145" s="214">
        <v>2.15</v>
      </c>
      <c r="Q145" s="214"/>
      <c r="R145" s="214"/>
      <c r="S145" s="214"/>
      <c r="T145" s="215">
        <f t="shared" si="8"/>
        <v>2.15</v>
      </c>
      <c r="U145" s="298">
        <v>8.9090000000000558E-3</v>
      </c>
      <c r="V145" s="298"/>
      <c r="W145" s="357"/>
      <c r="X145" s="357"/>
      <c r="Y145" s="357"/>
      <c r="Z145" s="357"/>
      <c r="AA145" s="357"/>
      <c r="AB145" s="357"/>
      <c r="AC145" s="175"/>
      <c r="AD145" s="177"/>
      <c r="AE145" s="177"/>
      <c r="AF145" s="177"/>
      <c r="AG145" s="305"/>
      <c r="AH145" s="305"/>
      <c r="AI145" s="305"/>
      <c r="AJ145" s="178"/>
      <c r="AK145" s="214"/>
      <c r="AL145" s="214"/>
      <c r="AM145" s="214">
        <v>2.15</v>
      </c>
      <c r="AN145" s="215">
        <f t="shared" si="9"/>
        <v>2.15</v>
      </c>
      <c r="AO145" s="244">
        <v>8.9090000000000558E-3</v>
      </c>
      <c r="AP145" s="244"/>
      <c r="AQ145" s="244"/>
      <c r="AR145" s="320"/>
      <c r="AS145" s="320"/>
      <c r="AT145" s="320"/>
      <c r="AU145" s="320"/>
      <c r="AV145" s="320"/>
      <c r="AW145" s="436"/>
      <c r="AX145" s="247"/>
      <c r="AY145" s="333">
        <f t="shared" si="11"/>
        <v>4.3089089999999999</v>
      </c>
      <c r="AZ145" s="164" t="b">
        <f t="shared" si="10"/>
        <v>0</v>
      </c>
      <c r="BA145" s="165"/>
      <c r="BB145" s="166"/>
    </row>
    <row r="146" spans="1:54" s="164" customFormat="1" ht="15.75" outlineLevel="1">
      <c r="A146" s="163"/>
      <c r="B146" s="182" t="s">
        <v>216</v>
      </c>
      <c r="C146" s="172"/>
      <c r="D146" s="156"/>
      <c r="E146" s="167"/>
      <c r="F146" s="167"/>
      <c r="G146" s="168"/>
      <c r="H146" s="168"/>
      <c r="I146" s="276"/>
      <c r="J146" s="276"/>
      <c r="K146" s="280"/>
      <c r="L146" s="281"/>
      <c r="M146" s="281"/>
      <c r="N146" s="281"/>
      <c r="O146" s="276"/>
      <c r="P146" s="214">
        <v>1.74</v>
      </c>
      <c r="Q146" s="214"/>
      <c r="R146" s="214"/>
      <c r="S146" s="214"/>
      <c r="T146" s="215">
        <f t="shared" si="8"/>
        <v>1.74</v>
      </c>
      <c r="U146" s="298">
        <v>8.9090000000000558E-3</v>
      </c>
      <c r="V146" s="298"/>
      <c r="W146" s="357"/>
      <c r="X146" s="357"/>
      <c r="Y146" s="357"/>
      <c r="Z146" s="357"/>
      <c r="AA146" s="357"/>
      <c r="AB146" s="357"/>
      <c r="AC146" s="175"/>
      <c r="AD146" s="177"/>
      <c r="AE146" s="177"/>
      <c r="AF146" s="177"/>
      <c r="AG146" s="305"/>
      <c r="AH146" s="305"/>
      <c r="AI146" s="305"/>
      <c r="AJ146" s="178"/>
      <c r="AK146" s="214"/>
      <c r="AL146" s="214"/>
      <c r="AM146" s="214">
        <v>1.74</v>
      </c>
      <c r="AN146" s="215">
        <f t="shared" si="9"/>
        <v>1.74</v>
      </c>
      <c r="AO146" s="244">
        <v>8.9090000000000558E-3</v>
      </c>
      <c r="AP146" s="244"/>
      <c r="AQ146" s="244"/>
      <c r="AR146" s="320"/>
      <c r="AS146" s="320"/>
      <c r="AT146" s="320"/>
      <c r="AU146" s="320"/>
      <c r="AV146" s="320"/>
      <c r="AW146" s="436"/>
      <c r="AX146" s="247"/>
      <c r="AY146" s="333">
        <f t="shared" si="11"/>
        <v>3.488909</v>
      </c>
      <c r="AZ146" s="164" t="b">
        <f t="shared" si="10"/>
        <v>0</v>
      </c>
      <c r="BA146" s="165"/>
      <c r="BB146" s="166"/>
    </row>
    <row r="147" spans="1:54" s="164" customFormat="1" ht="15.75" outlineLevel="1">
      <c r="A147" s="163"/>
      <c r="B147" s="182" t="s">
        <v>217</v>
      </c>
      <c r="C147" s="172"/>
      <c r="D147" s="156"/>
      <c r="E147" s="167"/>
      <c r="F147" s="167"/>
      <c r="G147" s="168"/>
      <c r="H147" s="168"/>
      <c r="I147" s="276"/>
      <c r="J147" s="276"/>
      <c r="K147" s="280"/>
      <c r="L147" s="281"/>
      <c r="M147" s="281"/>
      <c r="N147" s="281"/>
      <c r="O147" s="276"/>
      <c r="P147" s="214">
        <v>1.22</v>
      </c>
      <c r="Q147" s="214"/>
      <c r="R147" s="214"/>
      <c r="S147" s="214"/>
      <c r="T147" s="215">
        <f t="shared" si="8"/>
        <v>1.22</v>
      </c>
      <c r="U147" s="298"/>
      <c r="V147" s="298"/>
      <c r="W147" s="357"/>
      <c r="X147" s="357"/>
      <c r="Y147" s="357"/>
      <c r="Z147" s="357"/>
      <c r="AA147" s="357"/>
      <c r="AB147" s="357"/>
      <c r="AC147" s="175"/>
      <c r="AD147" s="177"/>
      <c r="AE147" s="177"/>
      <c r="AF147" s="177"/>
      <c r="AG147" s="305"/>
      <c r="AH147" s="305"/>
      <c r="AI147" s="305"/>
      <c r="AJ147" s="178"/>
      <c r="AK147" s="214"/>
      <c r="AL147" s="214"/>
      <c r="AM147" s="214">
        <v>1.22</v>
      </c>
      <c r="AN147" s="215">
        <f t="shared" si="9"/>
        <v>1.22</v>
      </c>
      <c r="AO147" s="244"/>
      <c r="AP147" s="244"/>
      <c r="AQ147" s="244"/>
      <c r="AR147" s="320"/>
      <c r="AS147" s="320"/>
      <c r="AT147" s="320"/>
      <c r="AU147" s="320"/>
      <c r="AV147" s="320"/>
      <c r="AW147" s="436"/>
      <c r="AX147" s="247"/>
      <c r="AY147" s="333">
        <f t="shared" si="11"/>
        <v>2.44</v>
      </c>
      <c r="AZ147" s="164" t="b">
        <f t="shared" si="10"/>
        <v>0</v>
      </c>
      <c r="BA147" s="165"/>
      <c r="BB147" s="166"/>
    </row>
    <row r="148" spans="1:54" s="164" customFormat="1" ht="15.75" outlineLevel="1">
      <c r="A148" s="163"/>
      <c r="B148" s="182" t="s">
        <v>218</v>
      </c>
      <c r="C148" s="172"/>
      <c r="D148" s="156"/>
      <c r="E148" s="167"/>
      <c r="F148" s="167"/>
      <c r="G148" s="168"/>
      <c r="H148" s="168"/>
      <c r="I148" s="276"/>
      <c r="J148" s="276"/>
      <c r="K148" s="280"/>
      <c r="L148" s="281"/>
      <c r="M148" s="281"/>
      <c r="N148" s="281"/>
      <c r="O148" s="276"/>
      <c r="P148" s="214">
        <v>0.62</v>
      </c>
      <c r="Q148" s="214"/>
      <c r="R148" s="214"/>
      <c r="S148" s="214"/>
      <c r="T148" s="215">
        <f t="shared" si="8"/>
        <v>0.62</v>
      </c>
      <c r="U148" s="298">
        <v>8.9089999999999447E-3</v>
      </c>
      <c r="V148" s="298"/>
      <c r="W148" s="357"/>
      <c r="X148" s="357"/>
      <c r="Y148" s="357"/>
      <c r="Z148" s="357"/>
      <c r="AA148" s="357"/>
      <c r="AB148" s="357"/>
      <c r="AC148" s="175"/>
      <c r="AD148" s="177"/>
      <c r="AE148" s="177"/>
      <c r="AF148" s="177"/>
      <c r="AG148" s="305"/>
      <c r="AH148" s="305"/>
      <c r="AI148" s="305"/>
      <c r="AJ148" s="178"/>
      <c r="AK148" s="214"/>
      <c r="AL148" s="214"/>
      <c r="AM148" s="214">
        <v>0.62</v>
      </c>
      <c r="AN148" s="215">
        <f t="shared" si="9"/>
        <v>0.62</v>
      </c>
      <c r="AO148" s="244">
        <v>8.9089999999999447E-3</v>
      </c>
      <c r="AP148" s="244"/>
      <c r="AQ148" s="244"/>
      <c r="AR148" s="320"/>
      <c r="AS148" s="320"/>
      <c r="AT148" s="320"/>
      <c r="AU148" s="320"/>
      <c r="AV148" s="320"/>
      <c r="AW148" s="436"/>
      <c r="AX148" s="247"/>
      <c r="AY148" s="333">
        <f t="shared" si="11"/>
        <v>1.2489089999999998</v>
      </c>
      <c r="AZ148" s="164" t="b">
        <f t="shared" si="10"/>
        <v>0</v>
      </c>
      <c r="BA148" s="165"/>
      <c r="BB148" s="166"/>
    </row>
    <row r="149" spans="1:54" s="164" customFormat="1" ht="15.75" outlineLevel="1">
      <c r="A149" s="163"/>
      <c r="B149" s="182" t="s">
        <v>219</v>
      </c>
      <c r="C149" s="172"/>
      <c r="D149" s="156"/>
      <c r="E149" s="167"/>
      <c r="F149" s="167"/>
      <c r="G149" s="168"/>
      <c r="H149" s="168"/>
      <c r="I149" s="276"/>
      <c r="J149" s="276"/>
      <c r="K149" s="280"/>
      <c r="L149" s="281"/>
      <c r="M149" s="281"/>
      <c r="N149" s="281"/>
      <c r="O149" s="276"/>
      <c r="P149" s="214">
        <v>0.54</v>
      </c>
      <c r="Q149" s="214"/>
      <c r="R149" s="214"/>
      <c r="S149" s="214"/>
      <c r="T149" s="215">
        <f t="shared" si="8"/>
        <v>0.54</v>
      </c>
      <c r="U149" s="298">
        <v>8.9090000000000558E-3</v>
      </c>
      <c r="V149" s="298"/>
      <c r="W149" s="357"/>
      <c r="X149" s="357"/>
      <c r="Y149" s="357"/>
      <c r="Z149" s="357"/>
      <c r="AA149" s="357"/>
      <c r="AB149" s="357"/>
      <c r="AC149" s="175"/>
      <c r="AD149" s="177"/>
      <c r="AE149" s="177"/>
      <c r="AF149" s="177"/>
      <c r="AG149" s="305"/>
      <c r="AH149" s="305"/>
      <c r="AI149" s="305"/>
      <c r="AJ149" s="178"/>
      <c r="AK149" s="214"/>
      <c r="AL149" s="214"/>
      <c r="AM149" s="214">
        <v>0.54</v>
      </c>
      <c r="AN149" s="215">
        <f t="shared" si="9"/>
        <v>0.54</v>
      </c>
      <c r="AO149" s="244">
        <v>8.9090000000000558E-3</v>
      </c>
      <c r="AP149" s="244"/>
      <c r="AQ149" s="244"/>
      <c r="AR149" s="320"/>
      <c r="AS149" s="320"/>
      <c r="AT149" s="320"/>
      <c r="AU149" s="320"/>
      <c r="AV149" s="320"/>
      <c r="AW149" s="436"/>
      <c r="AX149" s="247"/>
      <c r="AY149" s="333">
        <f t="shared" si="11"/>
        <v>1.0889090000000001</v>
      </c>
      <c r="AZ149" s="164" t="b">
        <f t="shared" si="10"/>
        <v>0</v>
      </c>
      <c r="BA149" s="165"/>
      <c r="BB149" s="166"/>
    </row>
    <row r="150" spans="1:54" s="164" customFormat="1" ht="15.75" outlineLevel="1">
      <c r="A150" s="163"/>
      <c r="B150" s="182" t="s">
        <v>220</v>
      </c>
      <c r="C150" s="172"/>
      <c r="D150" s="156"/>
      <c r="E150" s="167"/>
      <c r="F150" s="167"/>
      <c r="G150" s="168"/>
      <c r="H150" s="168"/>
      <c r="I150" s="276"/>
      <c r="J150" s="276"/>
      <c r="K150" s="280"/>
      <c r="L150" s="281"/>
      <c r="M150" s="281"/>
      <c r="N150" s="281"/>
      <c r="O150" s="276"/>
      <c r="P150" s="214">
        <v>0.32</v>
      </c>
      <c r="Q150" s="214"/>
      <c r="R150" s="214"/>
      <c r="S150" s="214"/>
      <c r="T150" s="215">
        <f t="shared" si="8"/>
        <v>0.32</v>
      </c>
      <c r="U150" s="298"/>
      <c r="V150" s="298"/>
      <c r="W150" s="357"/>
      <c r="X150" s="357"/>
      <c r="Y150" s="357"/>
      <c r="Z150" s="357"/>
      <c r="AA150" s="357"/>
      <c r="AB150" s="357"/>
      <c r="AC150" s="175"/>
      <c r="AD150" s="177"/>
      <c r="AE150" s="177"/>
      <c r="AF150" s="177"/>
      <c r="AG150" s="305"/>
      <c r="AH150" s="305"/>
      <c r="AI150" s="305"/>
      <c r="AJ150" s="178"/>
      <c r="AK150" s="214"/>
      <c r="AL150" s="214"/>
      <c r="AM150" s="214">
        <v>0.32</v>
      </c>
      <c r="AN150" s="215">
        <f t="shared" si="9"/>
        <v>0.32</v>
      </c>
      <c r="AO150" s="244"/>
      <c r="AP150" s="244"/>
      <c r="AQ150" s="244"/>
      <c r="AR150" s="320"/>
      <c r="AS150" s="320"/>
      <c r="AT150" s="320"/>
      <c r="AU150" s="320"/>
      <c r="AV150" s="320"/>
      <c r="AW150" s="436"/>
      <c r="AX150" s="247"/>
      <c r="AY150" s="333">
        <f t="shared" si="11"/>
        <v>0.64</v>
      </c>
      <c r="AZ150" s="164" t="b">
        <f t="shared" si="10"/>
        <v>0</v>
      </c>
      <c r="BA150" s="165"/>
      <c r="BB150" s="166"/>
    </row>
    <row r="151" spans="1:54" s="164" customFormat="1" ht="15.75" outlineLevel="1">
      <c r="A151" s="163"/>
      <c r="B151" s="182" t="s">
        <v>221</v>
      </c>
      <c r="C151" s="172"/>
      <c r="D151" s="156"/>
      <c r="E151" s="167"/>
      <c r="F151" s="167"/>
      <c r="G151" s="168"/>
      <c r="H151" s="168"/>
      <c r="I151" s="276"/>
      <c r="J151" s="276"/>
      <c r="K151" s="280"/>
      <c r="L151" s="281"/>
      <c r="M151" s="281"/>
      <c r="N151" s="281"/>
      <c r="O151" s="276"/>
      <c r="P151" s="214">
        <v>0.15</v>
      </c>
      <c r="Q151" s="214"/>
      <c r="R151" s="214"/>
      <c r="S151" s="214"/>
      <c r="T151" s="215">
        <f t="shared" si="8"/>
        <v>0.15</v>
      </c>
      <c r="U151" s="298"/>
      <c r="V151" s="298"/>
      <c r="W151" s="357"/>
      <c r="X151" s="357"/>
      <c r="Y151" s="357"/>
      <c r="Z151" s="357"/>
      <c r="AA151" s="357"/>
      <c r="AB151" s="357"/>
      <c r="AC151" s="175"/>
      <c r="AD151" s="177"/>
      <c r="AE151" s="177"/>
      <c r="AF151" s="177"/>
      <c r="AG151" s="305"/>
      <c r="AH151" s="305"/>
      <c r="AI151" s="305"/>
      <c r="AJ151" s="178"/>
      <c r="AK151" s="214"/>
      <c r="AL151" s="214"/>
      <c r="AM151" s="214">
        <v>0.15</v>
      </c>
      <c r="AN151" s="215">
        <f t="shared" si="9"/>
        <v>0.15</v>
      </c>
      <c r="AO151" s="244"/>
      <c r="AP151" s="244"/>
      <c r="AQ151" s="244"/>
      <c r="AR151" s="320"/>
      <c r="AS151" s="320"/>
      <c r="AT151" s="320"/>
      <c r="AU151" s="320"/>
      <c r="AV151" s="320"/>
      <c r="AW151" s="436"/>
      <c r="AX151" s="247"/>
      <c r="AY151" s="333">
        <f t="shared" si="11"/>
        <v>0.3</v>
      </c>
      <c r="AZ151" s="164" t="b">
        <f t="shared" si="10"/>
        <v>0</v>
      </c>
      <c r="BA151" s="165"/>
      <c r="BB151" s="166"/>
    </row>
    <row r="152" spans="1:54" s="164" customFormat="1" ht="15.75" outlineLevel="1">
      <c r="A152" s="163"/>
      <c r="B152" s="182" t="s">
        <v>222</v>
      </c>
      <c r="C152" s="172"/>
      <c r="D152" s="156"/>
      <c r="E152" s="167"/>
      <c r="F152" s="167"/>
      <c r="G152" s="168"/>
      <c r="H152" s="168"/>
      <c r="I152" s="276"/>
      <c r="J152" s="276"/>
      <c r="K152" s="280"/>
      <c r="L152" s="281"/>
      <c r="M152" s="281"/>
      <c r="N152" s="281"/>
      <c r="O152" s="276"/>
      <c r="P152" s="214">
        <v>0.15</v>
      </c>
      <c r="Q152" s="214"/>
      <c r="R152" s="214"/>
      <c r="S152" s="214"/>
      <c r="T152" s="215">
        <f t="shared" si="8"/>
        <v>0.15</v>
      </c>
      <c r="U152" s="298"/>
      <c r="V152" s="298"/>
      <c r="W152" s="357"/>
      <c r="X152" s="357"/>
      <c r="Y152" s="357"/>
      <c r="Z152" s="357"/>
      <c r="AA152" s="357"/>
      <c r="AB152" s="357"/>
      <c r="AC152" s="175"/>
      <c r="AD152" s="177"/>
      <c r="AE152" s="177"/>
      <c r="AF152" s="177"/>
      <c r="AG152" s="305"/>
      <c r="AH152" s="305"/>
      <c r="AI152" s="305"/>
      <c r="AJ152" s="178"/>
      <c r="AK152" s="214"/>
      <c r="AL152" s="214"/>
      <c r="AM152" s="214">
        <v>0.15</v>
      </c>
      <c r="AN152" s="215">
        <f t="shared" si="9"/>
        <v>0.15</v>
      </c>
      <c r="AO152" s="244"/>
      <c r="AP152" s="244"/>
      <c r="AQ152" s="244"/>
      <c r="AR152" s="320"/>
      <c r="AS152" s="320"/>
      <c r="AT152" s="320"/>
      <c r="AU152" s="320"/>
      <c r="AV152" s="320"/>
      <c r="AW152" s="436"/>
      <c r="AX152" s="247"/>
      <c r="AY152" s="333">
        <f t="shared" si="11"/>
        <v>0.3</v>
      </c>
      <c r="AZ152" s="164" t="b">
        <f t="shared" si="10"/>
        <v>0</v>
      </c>
      <c r="BA152" s="165"/>
      <c r="BB152" s="166"/>
    </row>
    <row r="153" spans="1:54" s="164" customFormat="1" ht="15.75" outlineLevel="1">
      <c r="A153" s="163"/>
      <c r="B153" s="182" t="s">
        <v>223</v>
      </c>
      <c r="C153" s="172"/>
      <c r="D153" s="156"/>
      <c r="E153" s="167"/>
      <c r="F153" s="167"/>
      <c r="G153" s="168"/>
      <c r="H153" s="168"/>
      <c r="I153" s="276"/>
      <c r="J153" s="276"/>
      <c r="K153" s="280"/>
      <c r="L153" s="281"/>
      <c r="M153" s="281"/>
      <c r="N153" s="281"/>
      <c r="O153" s="276"/>
      <c r="P153" s="214">
        <v>0.12</v>
      </c>
      <c r="Q153" s="214"/>
      <c r="R153" s="214"/>
      <c r="S153" s="214"/>
      <c r="T153" s="215">
        <f t="shared" si="8"/>
        <v>0.12</v>
      </c>
      <c r="U153" s="298"/>
      <c r="V153" s="298"/>
      <c r="W153" s="357"/>
      <c r="X153" s="357"/>
      <c r="Y153" s="357"/>
      <c r="Z153" s="357"/>
      <c r="AA153" s="357"/>
      <c r="AB153" s="357"/>
      <c r="AC153" s="175"/>
      <c r="AD153" s="177"/>
      <c r="AE153" s="177"/>
      <c r="AF153" s="177"/>
      <c r="AG153" s="305"/>
      <c r="AH153" s="305"/>
      <c r="AI153" s="305"/>
      <c r="AJ153" s="178"/>
      <c r="AK153" s="214"/>
      <c r="AL153" s="214"/>
      <c r="AM153" s="214">
        <v>0.12</v>
      </c>
      <c r="AN153" s="215">
        <f t="shared" si="9"/>
        <v>0.12</v>
      </c>
      <c r="AO153" s="244"/>
      <c r="AP153" s="244"/>
      <c r="AQ153" s="244"/>
      <c r="AR153" s="320"/>
      <c r="AS153" s="320"/>
      <c r="AT153" s="320"/>
      <c r="AU153" s="320"/>
      <c r="AV153" s="320"/>
      <c r="AW153" s="436"/>
      <c r="AX153" s="247"/>
      <c r="AY153" s="333">
        <f t="shared" si="11"/>
        <v>0.24</v>
      </c>
      <c r="AZ153" s="164" t="b">
        <f t="shared" si="10"/>
        <v>0</v>
      </c>
      <c r="BA153" s="165"/>
      <c r="BB153" s="166"/>
    </row>
    <row r="154" spans="1:54" s="164" customFormat="1" ht="15.75" outlineLevel="1">
      <c r="A154" s="163"/>
      <c r="B154" s="182" t="s">
        <v>224</v>
      </c>
      <c r="C154" s="172"/>
      <c r="D154" s="156"/>
      <c r="E154" s="167"/>
      <c r="F154" s="167"/>
      <c r="G154" s="168"/>
      <c r="H154" s="168"/>
      <c r="I154" s="276"/>
      <c r="J154" s="276"/>
      <c r="K154" s="280"/>
      <c r="L154" s="281"/>
      <c r="M154" s="281"/>
      <c r="N154" s="281"/>
      <c r="O154" s="276"/>
      <c r="P154" s="214">
        <v>0.12</v>
      </c>
      <c r="Q154" s="214"/>
      <c r="R154" s="214"/>
      <c r="S154" s="214"/>
      <c r="T154" s="215">
        <f t="shared" si="8"/>
        <v>0.12</v>
      </c>
      <c r="U154" s="298"/>
      <c r="V154" s="298"/>
      <c r="W154" s="357"/>
      <c r="X154" s="357"/>
      <c r="Y154" s="357"/>
      <c r="Z154" s="357"/>
      <c r="AA154" s="357"/>
      <c r="AB154" s="357"/>
      <c r="AC154" s="175"/>
      <c r="AD154" s="177"/>
      <c r="AE154" s="177"/>
      <c r="AF154" s="177"/>
      <c r="AG154" s="305"/>
      <c r="AH154" s="305"/>
      <c r="AI154" s="305"/>
      <c r="AJ154" s="178"/>
      <c r="AK154" s="214"/>
      <c r="AL154" s="214"/>
      <c r="AM154" s="214">
        <v>0.12</v>
      </c>
      <c r="AN154" s="215">
        <f t="shared" si="9"/>
        <v>0.12</v>
      </c>
      <c r="AO154" s="244"/>
      <c r="AP154" s="244"/>
      <c r="AQ154" s="244"/>
      <c r="AR154" s="320"/>
      <c r="AS154" s="320"/>
      <c r="AT154" s="320"/>
      <c r="AU154" s="320"/>
      <c r="AV154" s="320"/>
      <c r="AW154" s="436"/>
      <c r="AX154" s="247"/>
      <c r="AY154" s="333">
        <f t="shared" si="11"/>
        <v>0.24</v>
      </c>
      <c r="AZ154" s="164" t="b">
        <f t="shared" si="10"/>
        <v>0</v>
      </c>
      <c r="BA154" s="165"/>
      <c r="BB154" s="166"/>
    </row>
    <row r="155" spans="1:54" s="164" customFormat="1" ht="15.75" outlineLevel="1">
      <c r="A155" s="163"/>
      <c r="B155" s="182" t="s">
        <v>225</v>
      </c>
      <c r="C155" s="172"/>
      <c r="D155" s="156"/>
      <c r="E155" s="167"/>
      <c r="F155" s="167"/>
      <c r="G155" s="168"/>
      <c r="H155" s="168"/>
      <c r="I155" s="276"/>
      <c r="J155" s="276"/>
      <c r="K155" s="280"/>
      <c r="L155" s="281"/>
      <c r="M155" s="281"/>
      <c r="N155" s="281"/>
      <c r="O155" s="276"/>
      <c r="P155" s="214">
        <v>0.12</v>
      </c>
      <c r="Q155" s="214"/>
      <c r="R155" s="214"/>
      <c r="S155" s="214"/>
      <c r="T155" s="215">
        <f t="shared" si="8"/>
        <v>0.12</v>
      </c>
      <c r="U155" s="298"/>
      <c r="V155" s="298"/>
      <c r="W155" s="357"/>
      <c r="X155" s="357"/>
      <c r="Y155" s="357"/>
      <c r="Z155" s="357"/>
      <c r="AA155" s="357"/>
      <c r="AB155" s="357"/>
      <c r="AC155" s="175"/>
      <c r="AD155" s="177"/>
      <c r="AE155" s="177"/>
      <c r="AF155" s="177"/>
      <c r="AG155" s="305"/>
      <c r="AH155" s="305"/>
      <c r="AI155" s="305"/>
      <c r="AJ155" s="178"/>
      <c r="AK155" s="214"/>
      <c r="AL155" s="214"/>
      <c r="AM155" s="214">
        <v>0.12</v>
      </c>
      <c r="AN155" s="215">
        <f t="shared" si="9"/>
        <v>0.12</v>
      </c>
      <c r="AO155" s="244"/>
      <c r="AP155" s="244"/>
      <c r="AQ155" s="244"/>
      <c r="AR155" s="320"/>
      <c r="AS155" s="320"/>
      <c r="AT155" s="320"/>
      <c r="AU155" s="320"/>
      <c r="AV155" s="320"/>
      <c r="AW155" s="436"/>
      <c r="AX155" s="247"/>
      <c r="AY155" s="333">
        <f t="shared" si="11"/>
        <v>0.24</v>
      </c>
      <c r="AZ155" s="164" t="b">
        <f t="shared" si="10"/>
        <v>0</v>
      </c>
      <c r="BA155" s="165"/>
      <c r="BB155" s="166"/>
    </row>
    <row r="156" spans="1:54" s="164" customFormat="1" ht="15.75" outlineLevel="1">
      <c r="A156" s="163"/>
      <c r="B156" s="182" t="s">
        <v>226</v>
      </c>
      <c r="C156" s="172"/>
      <c r="D156" s="156"/>
      <c r="E156" s="167"/>
      <c r="F156" s="167"/>
      <c r="G156" s="168"/>
      <c r="H156" s="168"/>
      <c r="I156" s="276"/>
      <c r="J156" s="276"/>
      <c r="K156" s="280"/>
      <c r="L156" s="281"/>
      <c r="M156" s="281"/>
      <c r="N156" s="281"/>
      <c r="O156" s="276"/>
      <c r="P156" s="214">
        <v>0.12</v>
      </c>
      <c r="Q156" s="214"/>
      <c r="R156" s="214"/>
      <c r="S156" s="214"/>
      <c r="T156" s="215">
        <f t="shared" si="8"/>
        <v>0.12</v>
      </c>
      <c r="U156" s="298"/>
      <c r="V156" s="298"/>
      <c r="W156" s="357"/>
      <c r="X156" s="357"/>
      <c r="Y156" s="357"/>
      <c r="Z156" s="357"/>
      <c r="AA156" s="357"/>
      <c r="AB156" s="357"/>
      <c r="AC156" s="175"/>
      <c r="AD156" s="177"/>
      <c r="AE156" s="177"/>
      <c r="AF156" s="177"/>
      <c r="AG156" s="305"/>
      <c r="AH156" s="305"/>
      <c r="AI156" s="305"/>
      <c r="AJ156" s="178"/>
      <c r="AK156" s="214"/>
      <c r="AL156" s="214"/>
      <c r="AM156" s="214">
        <v>0.12</v>
      </c>
      <c r="AN156" s="215">
        <f t="shared" si="9"/>
        <v>0.12</v>
      </c>
      <c r="AO156" s="244"/>
      <c r="AP156" s="244"/>
      <c r="AQ156" s="244"/>
      <c r="AR156" s="320"/>
      <c r="AS156" s="320"/>
      <c r="AT156" s="320"/>
      <c r="AU156" s="320"/>
      <c r="AV156" s="320"/>
      <c r="AW156" s="436"/>
      <c r="AX156" s="247"/>
      <c r="AY156" s="333">
        <f t="shared" si="11"/>
        <v>0.24</v>
      </c>
      <c r="AZ156" s="164" t="b">
        <f t="shared" si="10"/>
        <v>0</v>
      </c>
      <c r="BA156" s="165"/>
      <c r="BB156" s="166"/>
    </row>
    <row r="157" spans="1:54" s="164" customFormat="1" ht="15.75" outlineLevel="1">
      <c r="A157" s="163"/>
      <c r="B157" s="182" t="s">
        <v>227</v>
      </c>
      <c r="C157" s="172"/>
      <c r="D157" s="156"/>
      <c r="E157" s="167"/>
      <c r="F157" s="167"/>
      <c r="G157" s="168"/>
      <c r="H157" s="168"/>
      <c r="I157" s="276"/>
      <c r="J157" s="276"/>
      <c r="K157" s="280"/>
      <c r="L157" s="281"/>
      <c r="M157" s="281"/>
      <c r="N157" s="281"/>
      <c r="O157" s="276"/>
      <c r="P157" s="214">
        <v>0.12</v>
      </c>
      <c r="Q157" s="214"/>
      <c r="R157" s="214"/>
      <c r="S157" s="214"/>
      <c r="T157" s="215">
        <f t="shared" si="8"/>
        <v>0.12</v>
      </c>
      <c r="U157" s="298"/>
      <c r="V157" s="298"/>
      <c r="W157" s="357"/>
      <c r="X157" s="357"/>
      <c r="Y157" s="357"/>
      <c r="Z157" s="357"/>
      <c r="AA157" s="357"/>
      <c r="AB157" s="357"/>
      <c r="AC157" s="175"/>
      <c r="AD157" s="177"/>
      <c r="AE157" s="177"/>
      <c r="AF157" s="177"/>
      <c r="AG157" s="305"/>
      <c r="AH157" s="305"/>
      <c r="AI157" s="305"/>
      <c r="AJ157" s="178"/>
      <c r="AK157" s="214"/>
      <c r="AL157" s="214"/>
      <c r="AM157" s="214">
        <v>0.12</v>
      </c>
      <c r="AN157" s="215">
        <f t="shared" si="9"/>
        <v>0.12</v>
      </c>
      <c r="AO157" s="244"/>
      <c r="AP157" s="244"/>
      <c r="AQ157" s="244"/>
      <c r="AR157" s="320"/>
      <c r="AS157" s="320"/>
      <c r="AT157" s="320"/>
      <c r="AU157" s="320"/>
      <c r="AV157" s="320"/>
      <c r="AW157" s="436"/>
      <c r="AX157" s="247"/>
      <c r="AY157" s="333">
        <f t="shared" si="11"/>
        <v>0.24</v>
      </c>
      <c r="AZ157" s="164" t="b">
        <f t="shared" si="10"/>
        <v>0</v>
      </c>
      <c r="BA157" s="165"/>
      <c r="BB157" s="166"/>
    </row>
    <row r="158" spans="1:54" s="164" customFormat="1" ht="15.75" outlineLevel="1">
      <c r="A158" s="163"/>
      <c r="B158" s="182" t="s">
        <v>228</v>
      </c>
      <c r="C158" s="172"/>
      <c r="D158" s="156"/>
      <c r="E158" s="167"/>
      <c r="F158" s="167"/>
      <c r="G158" s="168"/>
      <c r="H158" s="168"/>
      <c r="I158" s="276"/>
      <c r="J158" s="276"/>
      <c r="K158" s="280"/>
      <c r="L158" s="281"/>
      <c r="M158" s="281"/>
      <c r="N158" s="281"/>
      <c r="O158" s="276"/>
      <c r="P158" s="214">
        <v>0.12</v>
      </c>
      <c r="Q158" s="214"/>
      <c r="R158" s="214"/>
      <c r="S158" s="214"/>
      <c r="T158" s="215">
        <f t="shared" si="8"/>
        <v>0.12</v>
      </c>
      <c r="U158" s="298"/>
      <c r="V158" s="298"/>
      <c r="W158" s="357"/>
      <c r="X158" s="357"/>
      <c r="Y158" s="357"/>
      <c r="Z158" s="357"/>
      <c r="AA158" s="357"/>
      <c r="AB158" s="357"/>
      <c r="AC158" s="175"/>
      <c r="AD158" s="177"/>
      <c r="AE158" s="177"/>
      <c r="AF158" s="177"/>
      <c r="AG158" s="305"/>
      <c r="AH158" s="305"/>
      <c r="AI158" s="305"/>
      <c r="AJ158" s="178"/>
      <c r="AK158" s="214"/>
      <c r="AL158" s="214"/>
      <c r="AM158" s="214">
        <v>0.12</v>
      </c>
      <c r="AN158" s="215">
        <f t="shared" si="9"/>
        <v>0.12</v>
      </c>
      <c r="AO158" s="244"/>
      <c r="AP158" s="244"/>
      <c r="AQ158" s="244"/>
      <c r="AR158" s="320"/>
      <c r="AS158" s="320"/>
      <c r="AT158" s="320"/>
      <c r="AU158" s="320"/>
      <c r="AV158" s="320"/>
      <c r="AW158" s="436"/>
      <c r="AX158" s="247"/>
      <c r="AY158" s="333">
        <f t="shared" si="11"/>
        <v>0.24</v>
      </c>
      <c r="AZ158" s="164" t="b">
        <f t="shared" si="10"/>
        <v>0</v>
      </c>
      <c r="BA158" s="165"/>
      <c r="BB158" s="166"/>
    </row>
    <row r="159" spans="1:54" s="164" customFormat="1" ht="15.75" outlineLevel="1">
      <c r="A159" s="163"/>
      <c r="B159" s="182" t="s">
        <v>229</v>
      </c>
      <c r="C159" s="172"/>
      <c r="D159" s="156"/>
      <c r="E159" s="167"/>
      <c r="F159" s="167"/>
      <c r="G159" s="168"/>
      <c r="H159" s="168"/>
      <c r="I159" s="276"/>
      <c r="J159" s="276"/>
      <c r="K159" s="280"/>
      <c r="L159" s="281"/>
      <c r="M159" s="281"/>
      <c r="N159" s="281"/>
      <c r="O159" s="276"/>
      <c r="P159" s="214">
        <v>0.02</v>
      </c>
      <c r="Q159" s="214"/>
      <c r="R159" s="214"/>
      <c r="S159" s="214"/>
      <c r="T159" s="215">
        <f t="shared" si="8"/>
        <v>0.02</v>
      </c>
      <c r="U159" s="298"/>
      <c r="V159" s="298"/>
      <c r="W159" s="357"/>
      <c r="X159" s="357"/>
      <c r="Y159" s="357"/>
      <c r="Z159" s="357"/>
      <c r="AA159" s="357"/>
      <c r="AB159" s="357"/>
      <c r="AC159" s="175"/>
      <c r="AD159" s="177"/>
      <c r="AE159" s="177"/>
      <c r="AF159" s="177"/>
      <c r="AG159" s="305"/>
      <c r="AH159" s="305"/>
      <c r="AI159" s="305"/>
      <c r="AJ159" s="178"/>
      <c r="AK159" s="214"/>
      <c r="AL159" s="214"/>
      <c r="AM159" s="214">
        <v>0.02</v>
      </c>
      <c r="AN159" s="215">
        <f t="shared" si="9"/>
        <v>0.02</v>
      </c>
      <c r="AO159" s="244"/>
      <c r="AP159" s="244"/>
      <c r="AQ159" s="244"/>
      <c r="AR159" s="320"/>
      <c r="AS159" s="320"/>
      <c r="AT159" s="320"/>
      <c r="AU159" s="320"/>
      <c r="AV159" s="320"/>
      <c r="AW159" s="436"/>
      <c r="AX159" s="247"/>
      <c r="AY159" s="333">
        <f t="shared" si="11"/>
        <v>0.04</v>
      </c>
      <c r="AZ159" s="164" t="b">
        <f t="shared" si="10"/>
        <v>0</v>
      </c>
      <c r="BA159" s="165"/>
      <c r="BB159" s="166"/>
    </row>
    <row r="160" spans="1:54" s="164" customFormat="1" ht="15.75" outlineLevel="1">
      <c r="A160" s="163"/>
      <c r="B160" s="182" t="s">
        <v>230</v>
      </c>
      <c r="C160" s="172"/>
      <c r="D160" s="156"/>
      <c r="E160" s="167"/>
      <c r="F160" s="167"/>
      <c r="G160" s="168"/>
      <c r="H160" s="168"/>
      <c r="I160" s="276"/>
      <c r="J160" s="276"/>
      <c r="K160" s="280"/>
      <c r="L160" s="281"/>
      <c r="M160" s="281"/>
      <c r="N160" s="281"/>
      <c r="O160" s="276"/>
      <c r="P160" s="214">
        <v>-0.01</v>
      </c>
      <c r="Q160" s="214"/>
      <c r="R160" s="214"/>
      <c r="S160" s="214"/>
      <c r="T160" s="215">
        <f t="shared" si="8"/>
        <v>-0.01</v>
      </c>
      <c r="U160" s="298"/>
      <c r="V160" s="298"/>
      <c r="W160" s="357"/>
      <c r="X160" s="357"/>
      <c r="Y160" s="357"/>
      <c r="Z160" s="357"/>
      <c r="AA160" s="357"/>
      <c r="AB160" s="357"/>
      <c r="AC160" s="175"/>
      <c r="AD160" s="177"/>
      <c r="AE160" s="177"/>
      <c r="AF160" s="177"/>
      <c r="AG160" s="305"/>
      <c r="AH160" s="305"/>
      <c r="AI160" s="305"/>
      <c r="AJ160" s="178"/>
      <c r="AK160" s="214"/>
      <c r="AL160" s="214"/>
      <c r="AM160" s="214">
        <v>-0.01</v>
      </c>
      <c r="AN160" s="215">
        <f t="shared" si="9"/>
        <v>-0.01</v>
      </c>
      <c r="AO160" s="244"/>
      <c r="AP160" s="244"/>
      <c r="AQ160" s="244"/>
      <c r="AR160" s="319"/>
      <c r="AS160" s="319"/>
      <c r="AT160" s="319"/>
      <c r="AU160" s="319"/>
      <c r="AV160" s="319"/>
      <c r="AW160" s="437"/>
      <c r="AX160" s="247"/>
      <c r="AY160" s="333">
        <f t="shared" si="11"/>
        <v>-0.02</v>
      </c>
      <c r="AZ160" s="164" t="b">
        <f t="shared" si="10"/>
        <v>0</v>
      </c>
      <c r="BA160" s="165"/>
      <c r="BB160" s="166"/>
    </row>
    <row r="161" spans="1:54" s="164" customFormat="1" ht="15.75" outlineLevel="1">
      <c r="A161" s="163"/>
      <c r="B161" s="182" t="s">
        <v>231</v>
      </c>
      <c r="C161" s="172"/>
      <c r="D161" s="156"/>
      <c r="E161" s="167"/>
      <c r="F161" s="167"/>
      <c r="G161" s="168"/>
      <c r="H161" s="168"/>
      <c r="I161" s="276"/>
      <c r="J161" s="276"/>
      <c r="K161" s="280"/>
      <c r="L161" s="281"/>
      <c r="M161" s="281"/>
      <c r="N161" s="281"/>
      <c r="O161" s="276"/>
      <c r="P161" s="214"/>
      <c r="Q161" s="214"/>
      <c r="R161" s="214">
        <v>3.45</v>
      </c>
      <c r="S161" s="214"/>
      <c r="T161" s="215">
        <f t="shared" si="8"/>
        <v>3.45</v>
      </c>
      <c r="U161" s="298"/>
      <c r="V161" s="298"/>
      <c r="W161" s="357"/>
      <c r="X161" s="357"/>
      <c r="Y161" s="357"/>
      <c r="Z161" s="357"/>
      <c r="AA161" s="357"/>
      <c r="AB161" s="357"/>
      <c r="AC161" s="175"/>
      <c r="AD161" s="177"/>
      <c r="AE161" s="177"/>
      <c r="AF161" s="177"/>
      <c r="AG161" s="305"/>
      <c r="AH161" s="305"/>
      <c r="AI161" s="305"/>
      <c r="AJ161" s="178"/>
      <c r="AK161" s="214"/>
      <c r="AL161" s="214">
        <v>3.45</v>
      </c>
      <c r="AM161" s="214"/>
      <c r="AN161" s="215">
        <f t="shared" si="9"/>
        <v>3.45</v>
      </c>
      <c r="AO161" s="244"/>
      <c r="AP161" s="244"/>
      <c r="AQ161" s="244"/>
      <c r="AR161" s="298"/>
      <c r="AS161" s="298"/>
      <c r="AT161" s="298"/>
      <c r="AU161" s="298"/>
      <c r="AV161" s="298"/>
      <c r="AW161" s="248"/>
      <c r="AX161" s="247"/>
      <c r="AY161" s="333">
        <f t="shared" si="11"/>
        <v>6.9</v>
      </c>
      <c r="AZ161" s="164" t="b">
        <f t="shared" si="10"/>
        <v>0</v>
      </c>
      <c r="BA161" s="165"/>
      <c r="BB161" s="166"/>
    </row>
    <row r="162" spans="1:54" s="164" customFormat="1" ht="18.75" outlineLevel="1">
      <c r="A162" s="191"/>
      <c r="B162" s="184" t="s">
        <v>95</v>
      </c>
      <c r="C162" s="192"/>
      <c r="D162" s="193"/>
      <c r="E162" s="194"/>
      <c r="F162" s="194"/>
      <c r="G162" s="195"/>
      <c r="H162" s="195">
        <f>0+29.65</f>
        <v>29.65</v>
      </c>
      <c r="I162" s="282"/>
      <c r="J162" s="282"/>
      <c r="K162" s="283"/>
      <c r="L162" s="284"/>
      <c r="M162" s="284"/>
      <c r="N162" s="284"/>
      <c r="O162" s="282"/>
      <c r="P162" s="215"/>
      <c r="Q162" s="215"/>
      <c r="R162" s="215"/>
      <c r="S162" s="215"/>
      <c r="T162" s="215">
        <f t="shared" si="8"/>
        <v>0</v>
      </c>
      <c r="U162" s="297"/>
      <c r="V162" s="297"/>
      <c r="W162" s="358"/>
      <c r="X162" s="358"/>
      <c r="Y162" s="358"/>
      <c r="Z162" s="358"/>
      <c r="AA162" s="358"/>
      <c r="AB162" s="358"/>
      <c r="AC162" s="196"/>
      <c r="AD162" s="197"/>
      <c r="AE162" s="197"/>
      <c r="AF162" s="197"/>
      <c r="AG162" s="306"/>
      <c r="AH162" s="306"/>
      <c r="AI162" s="306"/>
      <c r="AJ162" s="215"/>
      <c r="AK162" s="215"/>
      <c r="AL162" s="215"/>
      <c r="AM162" s="215"/>
      <c r="AN162" s="215">
        <f t="shared" si="9"/>
        <v>0</v>
      </c>
      <c r="AO162" s="246"/>
      <c r="AP162" s="246"/>
      <c r="AQ162" s="246"/>
      <c r="AR162" s="297"/>
      <c r="AS162" s="297"/>
      <c r="AT162" s="297"/>
      <c r="AU162" s="297"/>
      <c r="AV162" s="297"/>
      <c r="AW162" s="248"/>
      <c r="AX162" s="247"/>
      <c r="AY162" s="333">
        <f t="shared" si="11"/>
        <v>0</v>
      </c>
      <c r="AZ162" s="164" t="b">
        <f t="shared" si="10"/>
        <v>0</v>
      </c>
      <c r="BA162" s="165"/>
      <c r="BB162" s="166"/>
    </row>
    <row r="163" spans="1:54" s="164" customFormat="1" ht="31.5" outlineLevel="1">
      <c r="A163" s="163"/>
      <c r="B163" s="182" t="s">
        <v>232</v>
      </c>
      <c r="C163" s="172"/>
      <c r="D163" s="156"/>
      <c r="E163" s="167"/>
      <c r="F163" s="167"/>
      <c r="G163" s="168"/>
      <c r="H163" s="168"/>
      <c r="I163" s="276"/>
      <c r="J163" s="276"/>
      <c r="K163" s="280"/>
      <c r="L163" s="281"/>
      <c r="M163" s="281"/>
      <c r="N163" s="281"/>
      <c r="O163" s="276"/>
      <c r="P163" s="214">
        <v>0</v>
      </c>
      <c r="Q163" s="214">
        <v>0</v>
      </c>
      <c r="R163" s="214">
        <v>0</v>
      </c>
      <c r="S163" s="214">
        <v>0</v>
      </c>
      <c r="T163" s="215">
        <f t="shared" si="8"/>
        <v>0</v>
      </c>
      <c r="U163" s="298">
        <v>0</v>
      </c>
      <c r="V163" s="298"/>
      <c r="W163" s="357"/>
      <c r="X163" s="357"/>
      <c r="Y163" s="357"/>
      <c r="Z163" s="357"/>
      <c r="AA163" s="357"/>
      <c r="AB163" s="357"/>
      <c r="AC163" s="175"/>
      <c r="AD163" s="177"/>
      <c r="AE163" s="177"/>
      <c r="AF163" s="177"/>
      <c r="AG163" s="305"/>
      <c r="AH163" s="305"/>
      <c r="AI163" s="305"/>
      <c r="AJ163" s="178"/>
      <c r="AK163" s="214">
        <v>0</v>
      </c>
      <c r="AL163" s="214">
        <v>0</v>
      </c>
      <c r="AM163" s="214">
        <v>0</v>
      </c>
      <c r="AN163" s="215">
        <f t="shared" si="9"/>
        <v>0</v>
      </c>
      <c r="AO163" s="244"/>
      <c r="AP163" s="244">
        <f>V163</f>
        <v>0</v>
      </c>
      <c r="AQ163" s="244"/>
      <c r="AR163" s="298"/>
      <c r="AS163" s="298"/>
      <c r="AT163" s="298"/>
      <c r="AU163" s="298"/>
      <c r="AV163" s="298"/>
      <c r="AW163" s="222" t="s">
        <v>413</v>
      </c>
      <c r="AX163" s="247"/>
      <c r="AY163" s="333">
        <f t="shared" si="11"/>
        <v>0</v>
      </c>
      <c r="AZ163" s="164" t="b">
        <f t="shared" si="10"/>
        <v>0</v>
      </c>
      <c r="BA163" s="165"/>
      <c r="BB163" s="166"/>
    </row>
    <row r="164" spans="1:54" s="164" customFormat="1" ht="18.75" outlineLevel="1">
      <c r="A164" s="191"/>
      <c r="B164" s="184" t="s">
        <v>96</v>
      </c>
      <c r="C164" s="192"/>
      <c r="D164" s="193"/>
      <c r="E164" s="194"/>
      <c r="F164" s="194"/>
      <c r="G164" s="195"/>
      <c r="H164" s="195"/>
      <c r="I164" s="282"/>
      <c r="J164" s="282"/>
      <c r="K164" s="283"/>
      <c r="L164" s="284"/>
      <c r="M164" s="284"/>
      <c r="N164" s="284"/>
      <c r="O164" s="282"/>
      <c r="P164" s="215"/>
      <c r="Q164" s="215"/>
      <c r="R164" s="215"/>
      <c r="S164" s="215"/>
      <c r="T164" s="215">
        <f t="shared" si="8"/>
        <v>0</v>
      </c>
      <c r="U164" s="297"/>
      <c r="V164" s="297"/>
      <c r="W164" s="358"/>
      <c r="X164" s="358"/>
      <c r="Y164" s="358"/>
      <c r="Z164" s="358"/>
      <c r="AA164" s="358"/>
      <c r="AB164" s="358"/>
      <c r="AC164" s="196"/>
      <c r="AD164" s="197"/>
      <c r="AE164" s="197"/>
      <c r="AF164" s="197"/>
      <c r="AG164" s="306"/>
      <c r="AH164" s="306"/>
      <c r="AI164" s="306"/>
      <c r="AJ164" s="215"/>
      <c r="AK164" s="215"/>
      <c r="AL164" s="215"/>
      <c r="AM164" s="215"/>
      <c r="AN164" s="215">
        <f t="shared" si="9"/>
        <v>0</v>
      </c>
      <c r="AO164" s="246"/>
      <c r="AP164" s="246"/>
      <c r="AQ164" s="246"/>
      <c r="AR164" s="297"/>
      <c r="AS164" s="297"/>
      <c r="AT164" s="297"/>
      <c r="AU164" s="297"/>
      <c r="AV164" s="297"/>
      <c r="AW164" s="248"/>
      <c r="AX164" s="247"/>
      <c r="AY164" s="333">
        <f t="shared" si="11"/>
        <v>0</v>
      </c>
      <c r="AZ164" s="164" t="b">
        <f t="shared" si="10"/>
        <v>0</v>
      </c>
      <c r="BA164" s="165"/>
      <c r="BB164" s="166"/>
    </row>
    <row r="165" spans="1:54" s="164" customFormat="1" ht="15.75" outlineLevel="1">
      <c r="A165" s="163">
        <v>1</v>
      </c>
      <c r="B165" s="198" t="s">
        <v>237</v>
      </c>
      <c r="C165" s="172"/>
      <c r="D165" s="156"/>
      <c r="E165" s="167"/>
      <c r="F165" s="167"/>
      <c r="G165" s="168"/>
      <c r="H165" s="168">
        <f>4.11+0</f>
        <v>4.1100000000000003</v>
      </c>
      <c r="I165" s="276"/>
      <c r="J165" s="276"/>
      <c r="K165" s="280"/>
      <c r="L165" s="281"/>
      <c r="M165" s="281"/>
      <c r="N165" s="281"/>
      <c r="O165" s="276"/>
      <c r="P165" s="214"/>
      <c r="Q165" s="214"/>
      <c r="R165" s="214"/>
      <c r="S165" s="214"/>
      <c r="T165" s="215">
        <f t="shared" si="8"/>
        <v>0</v>
      </c>
      <c r="U165" s="298"/>
      <c r="V165" s="298"/>
      <c r="W165" s="357"/>
      <c r="X165" s="357"/>
      <c r="Y165" s="357"/>
      <c r="Z165" s="357"/>
      <c r="AA165" s="357"/>
      <c r="AB165" s="357"/>
      <c r="AC165" s="175"/>
      <c r="AD165" s="177"/>
      <c r="AE165" s="177"/>
      <c r="AF165" s="177"/>
      <c r="AG165" s="305"/>
      <c r="AH165" s="305"/>
      <c r="AI165" s="305"/>
      <c r="AJ165" s="178"/>
      <c r="AK165" s="214"/>
      <c r="AL165" s="214"/>
      <c r="AM165" s="214"/>
      <c r="AN165" s="215">
        <f t="shared" si="9"/>
        <v>0</v>
      </c>
      <c r="AO165" s="244"/>
      <c r="AP165" s="244"/>
      <c r="AQ165" s="244"/>
      <c r="AR165" s="298"/>
      <c r="AS165" s="298"/>
      <c r="AT165" s="298"/>
      <c r="AU165" s="298"/>
      <c r="AV165" s="298"/>
      <c r="AW165" s="222"/>
      <c r="AX165" s="247"/>
      <c r="AY165" s="333">
        <f t="shared" si="11"/>
        <v>0</v>
      </c>
      <c r="AZ165" s="164" t="b">
        <f t="shared" si="10"/>
        <v>0</v>
      </c>
      <c r="BA165" s="165"/>
      <c r="BB165" s="166"/>
    </row>
    <row r="166" spans="1:54" s="164" customFormat="1" ht="15.75" outlineLevel="1">
      <c r="A166" s="163">
        <v>2</v>
      </c>
      <c r="B166" s="198" t="s">
        <v>360</v>
      </c>
      <c r="C166" s="172"/>
      <c r="D166" s="156"/>
      <c r="E166" s="167"/>
      <c r="F166" s="167"/>
      <c r="G166" s="168"/>
      <c r="H166" s="168">
        <f>147.66+5.3</f>
        <v>152.96</v>
      </c>
      <c r="I166" s="276"/>
      <c r="J166" s="276"/>
      <c r="K166" s="280"/>
      <c r="L166" s="281"/>
      <c r="M166" s="281"/>
      <c r="N166" s="281"/>
      <c r="O166" s="276"/>
      <c r="P166" s="214"/>
      <c r="Q166" s="214"/>
      <c r="R166" s="214"/>
      <c r="S166" s="214"/>
      <c r="T166" s="215">
        <f t="shared" si="8"/>
        <v>0</v>
      </c>
      <c r="U166" s="298"/>
      <c r="V166" s="298"/>
      <c r="W166" s="357"/>
      <c r="X166" s="357"/>
      <c r="Y166" s="357"/>
      <c r="Z166" s="357"/>
      <c r="AA166" s="357"/>
      <c r="AB166" s="357"/>
      <c r="AC166" s="175"/>
      <c r="AD166" s="177"/>
      <c r="AE166" s="177"/>
      <c r="AF166" s="177"/>
      <c r="AG166" s="305"/>
      <c r="AH166" s="305"/>
      <c r="AI166" s="305"/>
      <c r="AJ166" s="178"/>
      <c r="AK166" s="214"/>
      <c r="AL166" s="214"/>
      <c r="AM166" s="214"/>
      <c r="AN166" s="215">
        <f t="shared" si="9"/>
        <v>0</v>
      </c>
      <c r="AO166" s="244"/>
      <c r="AP166" s="244"/>
      <c r="AQ166" s="244"/>
      <c r="AR166" s="298"/>
      <c r="AS166" s="298"/>
      <c r="AT166" s="298"/>
      <c r="AU166" s="298"/>
      <c r="AV166" s="298"/>
      <c r="AW166" s="222"/>
      <c r="AX166" s="247"/>
      <c r="AY166" s="333">
        <f t="shared" si="11"/>
        <v>0</v>
      </c>
      <c r="AZ166" s="164" t="b">
        <f t="shared" si="10"/>
        <v>0</v>
      </c>
      <c r="BA166" s="165"/>
      <c r="BB166" s="166"/>
    </row>
    <row r="167" spans="1:54" s="164" customFormat="1" ht="15.75" outlineLevel="1">
      <c r="A167" s="163"/>
      <c r="B167" s="182" t="s">
        <v>238</v>
      </c>
      <c r="C167" s="172"/>
      <c r="D167" s="156"/>
      <c r="E167" s="167"/>
      <c r="F167" s="167"/>
      <c r="G167" s="168"/>
      <c r="H167" s="168"/>
      <c r="I167" s="276"/>
      <c r="J167" s="276"/>
      <c r="K167" s="280"/>
      <c r="L167" s="281"/>
      <c r="M167" s="281"/>
      <c r="N167" s="281"/>
      <c r="O167" s="276"/>
      <c r="P167" s="214"/>
      <c r="Q167" s="214"/>
      <c r="R167" s="214">
        <v>30.41</v>
      </c>
      <c r="S167" s="214">
        <v>0.62285237300000007</v>
      </c>
      <c r="T167" s="215">
        <f t="shared" si="8"/>
        <v>31.032852373000001</v>
      </c>
      <c r="U167" s="298">
        <v>8.544026327000001</v>
      </c>
      <c r="V167" s="298">
        <v>1.9396452000000011</v>
      </c>
      <c r="W167" s="357"/>
      <c r="X167" s="357"/>
      <c r="Y167" s="357"/>
      <c r="Z167" s="357"/>
      <c r="AA167" s="357"/>
      <c r="AB167" s="357"/>
      <c r="AC167" s="175"/>
      <c r="AD167" s="177"/>
      <c r="AE167" s="177"/>
      <c r="AF167" s="177"/>
      <c r="AG167" s="305"/>
      <c r="AH167" s="305"/>
      <c r="AI167" s="305"/>
      <c r="AJ167" s="178"/>
      <c r="AK167" s="214"/>
      <c r="AL167" s="214">
        <v>30.41</v>
      </c>
      <c r="AM167" s="214">
        <v>0.62285237300000007</v>
      </c>
      <c r="AN167" s="215">
        <f t="shared" si="9"/>
        <v>31.032852373000001</v>
      </c>
      <c r="AO167" s="244">
        <v>8.5440263269999992</v>
      </c>
      <c r="AP167" s="311">
        <v>1.9396452</v>
      </c>
      <c r="AQ167" s="244"/>
      <c r="AR167" s="298"/>
      <c r="AS167" s="298"/>
      <c r="AT167" s="298"/>
      <c r="AU167" s="298"/>
      <c r="AV167" s="298"/>
      <c r="AW167" s="222"/>
      <c r="AX167" s="247"/>
      <c r="AY167" s="333">
        <f t="shared" si="11"/>
        <v>72.549376273000007</v>
      </c>
      <c r="AZ167" s="164" t="b">
        <f t="shared" si="10"/>
        <v>0</v>
      </c>
      <c r="BA167" s="165"/>
      <c r="BB167" s="166"/>
    </row>
    <row r="168" spans="1:54" s="164" customFormat="1" ht="15.75" outlineLevel="1">
      <c r="A168" s="163"/>
      <c r="B168" s="182" t="s">
        <v>239</v>
      </c>
      <c r="C168" s="172"/>
      <c r="D168" s="156"/>
      <c r="E168" s="167"/>
      <c r="F168" s="167"/>
      <c r="G168" s="168"/>
      <c r="H168" s="168"/>
      <c r="I168" s="276"/>
      <c r="J168" s="276"/>
      <c r="K168" s="280"/>
      <c r="L168" s="281"/>
      <c r="M168" s="281"/>
      <c r="N168" s="281"/>
      <c r="O168" s="276"/>
      <c r="P168" s="214"/>
      <c r="Q168" s="214"/>
      <c r="R168" s="214"/>
      <c r="S168" s="214"/>
      <c r="T168" s="215">
        <f t="shared" si="8"/>
        <v>0</v>
      </c>
      <c r="U168" s="298">
        <v>2.3573568E-2</v>
      </c>
      <c r="V168" s="298"/>
      <c r="W168" s="357"/>
      <c r="X168" s="357"/>
      <c r="Y168" s="357"/>
      <c r="Z168" s="357"/>
      <c r="AA168" s="357"/>
      <c r="AB168" s="357"/>
      <c r="AC168" s="175"/>
      <c r="AD168" s="177"/>
      <c r="AE168" s="177"/>
      <c r="AF168" s="177"/>
      <c r="AG168" s="305"/>
      <c r="AH168" s="305"/>
      <c r="AI168" s="305"/>
      <c r="AJ168" s="178"/>
      <c r="AK168" s="214"/>
      <c r="AL168" s="214"/>
      <c r="AM168" s="214"/>
      <c r="AN168" s="215">
        <f t="shared" si="9"/>
        <v>0</v>
      </c>
      <c r="AO168" s="244">
        <v>2.3573568E-2</v>
      </c>
      <c r="AP168" s="244"/>
      <c r="AQ168" s="244"/>
      <c r="AR168" s="298"/>
      <c r="AS168" s="298"/>
      <c r="AT168" s="298"/>
      <c r="AU168" s="298"/>
      <c r="AV168" s="298"/>
      <c r="AW168" s="222"/>
      <c r="AX168" s="247"/>
      <c r="AY168" s="333">
        <f t="shared" si="11"/>
        <v>2.3573568E-2</v>
      </c>
      <c r="AZ168" s="164" t="b">
        <f t="shared" si="10"/>
        <v>0</v>
      </c>
      <c r="BA168" s="165"/>
      <c r="BB168" s="166"/>
    </row>
    <row r="169" spans="1:54" s="164" customFormat="1" ht="15.75" outlineLevel="1">
      <c r="A169" s="163"/>
      <c r="B169" s="182" t="s">
        <v>240</v>
      </c>
      <c r="C169" s="172"/>
      <c r="D169" s="156"/>
      <c r="E169" s="167"/>
      <c r="F169" s="167"/>
      <c r="G169" s="168"/>
      <c r="H169" s="168"/>
      <c r="I169" s="276"/>
      <c r="J169" s="276"/>
      <c r="K169" s="280"/>
      <c r="L169" s="281"/>
      <c r="M169" s="281"/>
      <c r="N169" s="281"/>
      <c r="O169" s="276"/>
      <c r="P169" s="214"/>
      <c r="Q169" s="214"/>
      <c r="R169" s="214"/>
      <c r="S169" s="214"/>
      <c r="T169" s="215">
        <f t="shared" si="8"/>
        <v>0</v>
      </c>
      <c r="U169" s="298">
        <v>3.5636000000000001E-2</v>
      </c>
      <c r="V169" s="298"/>
      <c r="W169" s="357"/>
      <c r="X169" s="357"/>
      <c r="Y169" s="357"/>
      <c r="Z169" s="357"/>
      <c r="AA169" s="357"/>
      <c r="AB169" s="357"/>
      <c r="AC169" s="175"/>
      <c r="AD169" s="177"/>
      <c r="AE169" s="177"/>
      <c r="AF169" s="177"/>
      <c r="AG169" s="305"/>
      <c r="AH169" s="305"/>
      <c r="AI169" s="305"/>
      <c r="AJ169" s="178"/>
      <c r="AK169" s="214"/>
      <c r="AL169" s="214"/>
      <c r="AM169" s="214"/>
      <c r="AN169" s="215">
        <f t="shared" si="9"/>
        <v>0</v>
      </c>
      <c r="AO169" s="244">
        <v>3.5636000000000001E-2</v>
      </c>
      <c r="AP169" s="244"/>
      <c r="AQ169" s="244"/>
      <c r="AR169" s="298"/>
      <c r="AS169" s="298"/>
      <c r="AT169" s="298"/>
      <c r="AU169" s="298"/>
      <c r="AV169" s="298"/>
      <c r="AW169" s="222"/>
      <c r="AX169" s="247"/>
      <c r="AY169" s="333">
        <f t="shared" si="11"/>
        <v>3.5636000000000001E-2</v>
      </c>
      <c r="AZ169" s="164" t="b">
        <f t="shared" si="10"/>
        <v>0</v>
      </c>
      <c r="BA169" s="165"/>
      <c r="BB169" s="166"/>
    </row>
    <row r="170" spans="1:54" s="164" customFormat="1" ht="15.75" outlineLevel="1">
      <c r="A170" s="163"/>
      <c r="B170" s="182" t="s">
        <v>312</v>
      </c>
      <c r="C170" s="172"/>
      <c r="D170" s="156"/>
      <c r="E170" s="167"/>
      <c r="F170" s="167"/>
      <c r="G170" s="168"/>
      <c r="H170" s="168"/>
      <c r="I170" s="276"/>
      <c r="J170" s="276"/>
      <c r="K170" s="280"/>
      <c r="L170" s="281"/>
      <c r="M170" s="281"/>
      <c r="N170" s="281"/>
      <c r="O170" s="276"/>
      <c r="P170" s="214"/>
      <c r="Q170" s="214"/>
      <c r="R170" s="214"/>
      <c r="S170" s="214"/>
      <c r="T170" s="215">
        <f t="shared" si="8"/>
        <v>0</v>
      </c>
      <c r="U170" s="298"/>
      <c r="V170" s="298"/>
      <c r="W170" s="357"/>
      <c r="X170" s="357"/>
      <c r="Y170" s="357"/>
      <c r="Z170" s="357"/>
      <c r="AA170" s="357"/>
      <c r="AB170" s="357"/>
      <c r="AC170" s="175"/>
      <c r="AD170" s="177"/>
      <c r="AE170" s="177"/>
      <c r="AF170" s="177"/>
      <c r="AG170" s="305"/>
      <c r="AH170" s="305"/>
      <c r="AI170" s="305"/>
      <c r="AJ170" s="178"/>
      <c r="AK170" s="214"/>
      <c r="AL170" s="214"/>
      <c r="AM170" s="214"/>
      <c r="AN170" s="215">
        <f t="shared" si="9"/>
        <v>0</v>
      </c>
      <c r="AO170" s="244"/>
      <c r="AP170" s="244"/>
      <c r="AQ170" s="244"/>
      <c r="AR170" s="298"/>
      <c r="AS170" s="298"/>
      <c r="AT170" s="298"/>
      <c r="AU170" s="298"/>
      <c r="AV170" s="298"/>
      <c r="AW170" s="222" t="s">
        <v>550</v>
      </c>
      <c r="AX170" s="247"/>
      <c r="AY170" s="333">
        <f t="shared" si="11"/>
        <v>0</v>
      </c>
      <c r="AZ170" s="164" t="b">
        <f t="shared" si="10"/>
        <v>0</v>
      </c>
      <c r="BA170" s="165"/>
      <c r="BB170" s="166"/>
    </row>
    <row r="171" spans="1:54" s="164" customFormat="1" ht="15.75" outlineLevel="1">
      <c r="A171" s="163"/>
      <c r="B171" s="182" t="s">
        <v>241</v>
      </c>
      <c r="C171" s="172"/>
      <c r="D171" s="156"/>
      <c r="E171" s="167"/>
      <c r="F171" s="167"/>
      <c r="G171" s="168"/>
      <c r="H171" s="168"/>
      <c r="I171" s="276"/>
      <c r="J171" s="276"/>
      <c r="K171" s="280"/>
      <c r="L171" s="281"/>
      <c r="M171" s="281"/>
      <c r="N171" s="281"/>
      <c r="O171" s="276"/>
      <c r="P171" s="214">
        <v>18.57</v>
      </c>
      <c r="Q171" s="214"/>
      <c r="R171" s="214"/>
      <c r="S171" s="214"/>
      <c r="T171" s="215">
        <f t="shared" si="8"/>
        <v>18.57</v>
      </c>
      <c r="U171" s="298"/>
      <c r="V171" s="298"/>
      <c r="W171" s="357"/>
      <c r="X171" s="357"/>
      <c r="Y171" s="357"/>
      <c r="Z171" s="357"/>
      <c r="AA171" s="357"/>
      <c r="AB171" s="357"/>
      <c r="AC171" s="175"/>
      <c r="AD171" s="177"/>
      <c r="AE171" s="177"/>
      <c r="AF171" s="177"/>
      <c r="AG171" s="305"/>
      <c r="AH171" s="305"/>
      <c r="AI171" s="305"/>
      <c r="AJ171" s="178"/>
      <c r="AK171" s="214"/>
      <c r="AL171" s="214"/>
      <c r="AM171" s="214">
        <v>18.57</v>
      </c>
      <c r="AN171" s="215">
        <f t="shared" si="9"/>
        <v>18.57</v>
      </c>
      <c r="AO171" s="244"/>
      <c r="AP171" s="244"/>
      <c r="AQ171" s="244"/>
      <c r="AR171" s="298"/>
      <c r="AS171" s="298"/>
      <c r="AT171" s="298"/>
      <c r="AU171" s="298"/>
      <c r="AV171" s="298"/>
      <c r="AW171" s="222"/>
      <c r="AX171" s="247"/>
      <c r="AY171" s="333">
        <f t="shared" si="11"/>
        <v>37.14</v>
      </c>
      <c r="AZ171" s="164" t="b">
        <f t="shared" si="10"/>
        <v>0</v>
      </c>
      <c r="BA171" s="165"/>
      <c r="BB171" s="166"/>
    </row>
    <row r="172" spans="1:54" s="164" customFormat="1" ht="15.75" outlineLevel="1">
      <c r="A172" s="163"/>
      <c r="B172" s="182" t="s">
        <v>242</v>
      </c>
      <c r="C172" s="172"/>
      <c r="D172" s="156"/>
      <c r="E172" s="167"/>
      <c r="F172" s="167"/>
      <c r="G172" s="168"/>
      <c r="H172" s="168"/>
      <c r="I172" s="276"/>
      <c r="J172" s="276"/>
      <c r="K172" s="280"/>
      <c r="L172" s="281"/>
      <c r="M172" s="281"/>
      <c r="N172" s="281"/>
      <c r="O172" s="276"/>
      <c r="P172" s="214">
        <v>1.1299999999999999</v>
      </c>
      <c r="Q172" s="214"/>
      <c r="R172" s="214"/>
      <c r="S172" s="214"/>
      <c r="T172" s="215">
        <f t="shared" si="8"/>
        <v>1.1299999999999999</v>
      </c>
      <c r="U172" s="298">
        <v>8.9090000000000558E-3</v>
      </c>
      <c r="V172" s="298"/>
      <c r="W172" s="357"/>
      <c r="X172" s="357"/>
      <c r="Y172" s="357"/>
      <c r="Z172" s="357"/>
      <c r="AA172" s="357"/>
      <c r="AB172" s="357"/>
      <c r="AC172" s="175"/>
      <c r="AD172" s="177"/>
      <c r="AE172" s="177"/>
      <c r="AF172" s="177"/>
      <c r="AG172" s="305"/>
      <c r="AH172" s="305"/>
      <c r="AI172" s="305"/>
      <c r="AJ172" s="178"/>
      <c r="AK172" s="214"/>
      <c r="AL172" s="214"/>
      <c r="AM172" s="214">
        <v>1.1299999999999999</v>
      </c>
      <c r="AN172" s="215">
        <f t="shared" si="9"/>
        <v>1.1299999999999999</v>
      </c>
      <c r="AO172" s="244">
        <v>8.9090000000000558E-3</v>
      </c>
      <c r="AP172" s="244"/>
      <c r="AQ172" s="244"/>
      <c r="AR172" s="298"/>
      <c r="AS172" s="298"/>
      <c r="AT172" s="298"/>
      <c r="AU172" s="298"/>
      <c r="AV172" s="298"/>
      <c r="AW172" s="222"/>
      <c r="AX172" s="247"/>
      <c r="AY172" s="333">
        <f t="shared" si="11"/>
        <v>2.2689089999999998</v>
      </c>
      <c r="AZ172" s="164" t="b">
        <f t="shared" si="10"/>
        <v>0</v>
      </c>
      <c r="BA172" s="165"/>
      <c r="BB172" s="166"/>
    </row>
    <row r="173" spans="1:54" s="164" customFormat="1" ht="15.75" outlineLevel="1">
      <c r="A173" s="163"/>
      <c r="B173" s="182" t="s">
        <v>243</v>
      </c>
      <c r="C173" s="172"/>
      <c r="D173" s="156"/>
      <c r="E173" s="167"/>
      <c r="F173" s="167"/>
      <c r="G173" s="168"/>
      <c r="H173" s="168"/>
      <c r="I173" s="276"/>
      <c r="J173" s="276"/>
      <c r="K173" s="280"/>
      <c r="L173" s="281"/>
      <c r="M173" s="281"/>
      <c r="N173" s="281"/>
      <c r="O173" s="276"/>
      <c r="P173" s="214">
        <v>0.12</v>
      </c>
      <c r="Q173" s="214"/>
      <c r="R173" s="214"/>
      <c r="S173" s="214"/>
      <c r="T173" s="215">
        <f t="shared" si="8"/>
        <v>0.12</v>
      </c>
      <c r="U173" s="298"/>
      <c r="V173" s="298"/>
      <c r="W173" s="357"/>
      <c r="X173" s="357"/>
      <c r="Y173" s="357"/>
      <c r="Z173" s="357"/>
      <c r="AA173" s="357"/>
      <c r="AB173" s="357"/>
      <c r="AC173" s="175"/>
      <c r="AD173" s="177"/>
      <c r="AE173" s="177"/>
      <c r="AF173" s="177"/>
      <c r="AG173" s="305"/>
      <c r="AH173" s="305"/>
      <c r="AI173" s="305"/>
      <c r="AJ173" s="178"/>
      <c r="AK173" s="214"/>
      <c r="AL173" s="214"/>
      <c r="AM173" s="214">
        <v>0.12</v>
      </c>
      <c r="AN173" s="215">
        <f t="shared" si="9"/>
        <v>0.12</v>
      </c>
      <c r="AO173" s="244"/>
      <c r="AP173" s="244"/>
      <c r="AQ173" s="244"/>
      <c r="AR173" s="298"/>
      <c r="AS173" s="298"/>
      <c r="AT173" s="298"/>
      <c r="AU173" s="298"/>
      <c r="AV173" s="298"/>
      <c r="AW173" s="222"/>
      <c r="AX173" s="247"/>
      <c r="AY173" s="333">
        <f t="shared" si="11"/>
        <v>0.24</v>
      </c>
      <c r="AZ173" s="164" t="b">
        <f t="shared" si="10"/>
        <v>0</v>
      </c>
      <c r="BA173" s="165"/>
      <c r="BB173" s="166"/>
    </row>
    <row r="174" spans="1:54" s="164" customFormat="1" ht="15.75" outlineLevel="1">
      <c r="A174" s="163"/>
      <c r="B174" s="182" t="s">
        <v>244</v>
      </c>
      <c r="C174" s="172"/>
      <c r="D174" s="156"/>
      <c r="E174" s="167"/>
      <c r="F174" s="167"/>
      <c r="G174" s="168"/>
      <c r="H174" s="168"/>
      <c r="I174" s="276"/>
      <c r="J174" s="276"/>
      <c r="K174" s="280"/>
      <c r="L174" s="281"/>
      <c r="M174" s="281"/>
      <c r="N174" s="281"/>
      <c r="O174" s="276"/>
      <c r="P174" s="214">
        <v>0.11</v>
      </c>
      <c r="Q174" s="214"/>
      <c r="R174" s="214"/>
      <c r="S174" s="214"/>
      <c r="T174" s="215">
        <f t="shared" si="8"/>
        <v>0.11</v>
      </c>
      <c r="U174" s="298"/>
      <c r="V174" s="298"/>
      <c r="W174" s="357"/>
      <c r="X174" s="357"/>
      <c r="Y174" s="357"/>
      <c r="Z174" s="357"/>
      <c r="AA174" s="357"/>
      <c r="AB174" s="357"/>
      <c r="AC174" s="175"/>
      <c r="AD174" s="177"/>
      <c r="AE174" s="177"/>
      <c r="AF174" s="177"/>
      <c r="AG174" s="305"/>
      <c r="AH174" s="305"/>
      <c r="AI174" s="305"/>
      <c r="AJ174" s="178"/>
      <c r="AK174" s="214"/>
      <c r="AL174" s="214"/>
      <c r="AM174" s="214">
        <v>0.11</v>
      </c>
      <c r="AN174" s="215">
        <f t="shared" si="9"/>
        <v>0.11</v>
      </c>
      <c r="AO174" s="244"/>
      <c r="AP174" s="244"/>
      <c r="AQ174" s="244"/>
      <c r="AR174" s="298"/>
      <c r="AS174" s="298"/>
      <c r="AT174" s="298"/>
      <c r="AU174" s="298"/>
      <c r="AV174" s="298"/>
      <c r="AW174" s="222"/>
      <c r="AX174" s="247"/>
      <c r="AY174" s="333">
        <f t="shared" si="11"/>
        <v>0.22</v>
      </c>
      <c r="AZ174" s="164" t="b">
        <f t="shared" si="10"/>
        <v>0</v>
      </c>
      <c r="BA174" s="165"/>
      <c r="BB174" s="166"/>
    </row>
    <row r="175" spans="1:54" s="164" customFormat="1" ht="15.75" outlineLevel="1">
      <c r="A175" s="163"/>
      <c r="B175" s="182" t="s">
        <v>245</v>
      </c>
      <c r="C175" s="172"/>
      <c r="D175" s="156"/>
      <c r="E175" s="167"/>
      <c r="F175" s="167"/>
      <c r="G175" s="168"/>
      <c r="H175" s="168"/>
      <c r="I175" s="276"/>
      <c r="J175" s="276"/>
      <c r="K175" s="280"/>
      <c r="L175" s="281"/>
      <c r="M175" s="281"/>
      <c r="N175" s="281"/>
      <c r="O175" s="276"/>
      <c r="P175" s="214">
        <v>1.1599999999999999</v>
      </c>
      <c r="Q175" s="214"/>
      <c r="R175" s="214"/>
      <c r="S175" s="214"/>
      <c r="T175" s="215">
        <f t="shared" si="8"/>
        <v>1.1599999999999999</v>
      </c>
      <c r="U175" s="298"/>
      <c r="V175" s="298"/>
      <c r="W175" s="357"/>
      <c r="X175" s="357"/>
      <c r="Y175" s="357"/>
      <c r="Z175" s="357"/>
      <c r="AA175" s="357"/>
      <c r="AB175" s="357"/>
      <c r="AC175" s="175"/>
      <c r="AD175" s="177"/>
      <c r="AE175" s="177"/>
      <c r="AF175" s="177"/>
      <c r="AG175" s="305"/>
      <c r="AH175" s="305"/>
      <c r="AI175" s="305"/>
      <c r="AJ175" s="178"/>
      <c r="AK175" s="214"/>
      <c r="AL175" s="214"/>
      <c r="AM175" s="214">
        <v>1.1599999999999999</v>
      </c>
      <c r="AN175" s="215">
        <f t="shared" si="9"/>
        <v>1.1599999999999999</v>
      </c>
      <c r="AO175" s="244"/>
      <c r="AP175" s="244"/>
      <c r="AQ175" s="244"/>
      <c r="AR175" s="298"/>
      <c r="AS175" s="298"/>
      <c r="AT175" s="298"/>
      <c r="AU175" s="298"/>
      <c r="AV175" s="298"/>
      <c r="AW175" s="222"/>
      <c r="AX175" s="247"/>
      <c r="AY175" s="333">
        <f t="shared" si="11"/>
        <v>2.3199999999999998</v>
      </c>
      <c r="AZ175" s="164" t="b">
        <f t="shared" si="10"/>
        <v>0</v>
      </c>
      <c r="BA175" s="165"/>
      <c r="BB175" s="166"/>
    </row>
    <row r="176" spans="1:54" s="164" customFormat="1" ht="15.75" outlineLevel="1">
      <c r="A176" s="163"/>
      <c r="B176" s="182" t="s">
        <v>246</v>
      </c>
      <c r="C176" s="172"/>
      <c r="D176" s="156"/>
      <c r="E176" s="167"/>
      <c r="F176" s="167"/>
      <c r="G176" s="168"/>
      <c r="H176" s="168"/>
      <c r="I176" s="276"/>
      <c r="J176" s="276"/>
      <c r="K176" s="280"/>
      <c r="L176" s="281"/>
      <c r="M176" s="281"/>
      <c r="N176" s="281"/>
      <c r="O176" s="276"/>
      <c r="P176" s="214">
        <v>1.1599999999999999</v>
      </c>
      <c r="Q176" s="214"/>
      <c r="R176" s="214"/>
      <c r="S176" s="214"/>
      <c r="T176" s="215">
        <f t="shared" si="8"/>
        <v>1.1599999999999999</v>
      </c>
      <c r="U176" s="298"/>
      <c r="V176" s="298"/>
      <c r="W176" s="357"/>
      <c r="X176" s="357"/>
      <c r="Y176" s="357"/>
      <c r="Z176" s="357"/>
      <c r="AA176" s="357"/>
      <c r="AB176" s="357"/>
      <c r="AC176" s="175"/>
      <c r="AD176" s="177"/>
      <c r="AE176" s="177"/>
      <c r="AF176" s="177"/>
      <c r="AG176" s="305"/>
      <c r="AH176" s="305"/>
      <c r="AI176" s="305"/>
      <c r="AJ176" s="178"/>
      <c r="AK176" s="214"/>
      <c r="AL176" s="214"/>
      <c r="AM176" s="214">
        <v>1.1599999999999999</v>
      </c>
      <c r="AN176" s="215">
        <f t="shared" si="9"/>
        <v>1.1599999999999999</v>
      </c>
      <c r="AO176" s="244"/>
      <c r="AP176" s="244"/>
      <c r="AQ176" s="244"/>
      <c r="AR176" s="298"/>
      <c r="AS176" s="298"/>
      <c r="AT176" s="298"/>
      <c r="AU176" s="298"/>
      <c r="AV176" s="298"/>
      <c r="AW176" s="222"/>
      <c r="AX176" s="247"/>
      <c r="AY176" s="333">
        <f t="shared" si="11"/>
        <v>2.3199999999999998</v>
      </c>
      <c r="AZ176" s="164" t="b">
        <f t="shared" si="10"/>
        <v>0</v>
      </c>
      <c r="BA176" s="165"/>
      <c r="BB176" s="166"/>
    </row>
    <row r="177" spans="1:16380" s="164" customFormat="1" ht="15.75" outlineLevel="1">
      <c r="A177" s="163"/>
      <c r="B177" s="182" t="s">
        <v>247</v>
      </c>
      <c r="C177" s="172"/>
      <c r="D177" s="156"/>
      <c r="E177" s="167"/>
      <c r="F177" s="167"/>
      <c r="G177" s="168"/>
      <c r="H177" s="168"/>
      <c r="I177" s="276"/>
      <c r="J177" s="276"/>
      <c r="K177" s="280"/>
      <c r="L177" s="281"/>
      <c r="M177" s="281"/>
      <c r="N177" s="281"/>
      <c r="O177" s="276"/>
      <c r="P177" s="214">
        <v>1.1599999999999999</v>
      </c>
      <c r="Q177" s="214"/>
      <c r="R177" s="214"/>
      <c r="S177" s="214"/>
      <c r="T177" s="215">
        <f t="shared" si="8"/>
        <v>1.1599999999999999</v>
      </c>
      <c r="U177" s="298"/>
      <c r="V177" s="298"/>
      <c r="W177" s="357"/>
      <c r="X177" s="357"/>
      <c r="Y177" s="357"/>
      <c r="Z177" s="357"/>
      <c r="AA177" s="357"/>
      <c r="AB177" s="357"/>
      <c r="AC177" s="175"/>
      <c r="AD177" s="177"/>
      <c r="AE177" s="177"/>
      <c r="AF177" s="177"/>
      <c r="AG177" s="305"/>
      <c r="AH177" s="305"/>
      <c r="AI177" s="305"/>
      <c r="AJ177" s="178"/>
      <c r="AK177" s="214"/>
      <c r="AL177" s="214"/>
      <c r="AM177" s="214">
        <v>1.1599999999999999</v>
      </c>
      <c r="AN177" s="215">
        <f t="shared" si="9"/>
        <v>1.1599999999999999</v>
      </c>
      <c r="AO177" s="244"/>
      <c r="AP177" s="244"/>
      <c r="AQ177" s="244"/>
      <c r="AR177" s="298"/>
      <c r="AS177" s="298"/>
      <c r="AT177" s="298"/>
      <c r="AU177" s="298"/>
      <c r="AV177" s="298"/>
      <c r="AW177" s="222"/>
      <c r="AX177" s="247"/>
      <c r="AY177" s="333">
        <f t="shared" si="11"/>
        <v>2.3199999999999998</v>
      </c>
      <c r="AZ177" s="164" t="b">
        <f t="shared" si="10"/>
        <v>0</v>
      </c>
      <c r="BA177" s="165"/>
      <c r="BB177" s="166"/>
    </row>
    <row r="178" spans="1:16380" s="164" customFormat="1" ht="15.75" outlineLevel="1">
      <c r="A178" s="163"/>
      <c r="B178" s="182" t="s">
        <v>248</v>
      </c>
      <c r="C178" s="172"/>
      <c r="D178" s="156"/>
      <c r="E178" s="167"/>
      <c r="F178" s="167"/>
      <c r="G178" s="168"/>
      <c r="H178" s="168"/>
      <c r="I178" s="276"/>
      <c r="J178" s="276"/>
      <c r="K178" s="280"/>
      <c r="L178" s="281"/>
      <c r="M178" s="281"/>
      <c r="N178" s="281"/>
      <c r="O178" s="276"/>
      <c r="P178" s="214">
        <v>1.1599999999999999</v>
      </c>
      <c r="Q178" s="214"/>
      <c r="R178" s="214"/>
      <c r="S178" s="214"/>
      <c r="T178" s="215">
        <f t="shared" si="8"/>
        <v>1.1599999999999999</v>
      </c>
      <c r="U178" s="298"/>
      <c r="V178" s="298"/>
      <c r="W178" s="357"/>
      <c r="X178" s="357"/>
      <c r="Y178" s="357"/>
      <c r="Z178" s="357"/>
      <c r="AA178" s="357"/>
      <c r="AB178" s="357"/>
      <c r="AC178" s="175"/>
      <c r="AD178" s="177"/>
      <c r="AE178" s="177"/>
      <c r="AF178" s="177"/>
      <c r="AG178" s="305"/>
      <c r="AH178" s="305"/>
      <c r="AI178" s="305"/>
      <c r="AJ178" s="178"/>
      <c r="AK178" s="214"/>
      <c r="AL178" s="214"/>
      <c r="AM178" s="214">
        <v>1.1599999999999999</v>
      </c>
      <c r="AN178" s="215">
        <f t="shared" si="9"/>
        <v>1.1599999999999999</v>
      </c>
      <c r="AO178" s="244"/>
      <c r="AP178" s="244"/>
      <c r="AQ178" s="244"/>
      <c r="AR178" s="298"/>
      <c r="AS178" s="298"/>
      <c r="AT178" s="298"/>
      <c r="AU178" s="298"/>
      <c r="AV178" s="298"/>
      <c r="AW178" s="222"/>
      <c r="AX178" s="247"/>
      <c r="AY178" s="333">
        <f t="shared" si="11"/>
        <v>2.3199999999999998</v>
      </c>
      <c r="AZ178" s="164" t="b">
        <f t="shared" si="10"/>
        <v>0</v>
      </c>
      <c r="BA178" s="165"/>
      <c r="BB178" s="166"/>
    </row>
    <row r="179" spans="1:16380" s="164" customFormat="1" ht="15.75" outlineLevel="1">
      <c r="A179" s="163"/>
      <c r="B179" s="182" t="s">
        <v>249</v>
      </c>
      <c r="C179" s="172"/>
      <c r="D179" s="156"/>
      <c r="E179" s="167"/>
      <c r="F179" s="167"/>
      <c r="G179" s="168"/>
      <c r="H179" s="168"/>
      <c r="I179" s="276"/>
      <c r="J179" s="276"/>
      <c r="K179" s="280"/>
      <c r="L179" s="281"/>
      <c r="M179" s="281"/>
      <c r="N179" s="281"/>
      <c r="O179" s="276"/>
      <c r="P179" s="214">
        <v>0.66</v>
      </c>
      <c r="Q179" s="214"/>
      <c r="R179" s="214"/>
      <c r="S179" s="214"/>
      <c r="T179" s="215">
        <f t="shared" si="8"/>
        <v>0.66</v>
      </c>
      <c r="U179" s="298">
        <v>5.4226400000000008E-2</v>
      </c>
      <c r="V179" s="298"/>
      <c r="W179" s="357"/>
      <c r="X179" s="357"/>
      <c r="Y179" s="357"/>
      <c r="Z179" s="357"/>
      <c r="AA179" s="357"/>
      <c r="AB179" s="357"/>
      <c r="AC179" s="175"/>
      <c r="AD179" s="177"/>
      <c r="AE179" s="177"/>
      <c r="AF179" s="177"/>
      <c r="AG179" s="305"/>
      <c r="AH179" s="305"/>
      <c r="AI179" s="305"/>
      <c r="AJ179" s="178"/>
      <c r="AK179" s="214"/>
      <c r="AL179" s="214"/>
      <c r="AM179" s="214">
        <v>0.66</v>
      </c>
      <c r="AN179" s="215">
        <f t="shared" si="9"/>
        <v>0.66</v>
      </c>
      <c r="AO179" s="244">
        <v>5.4226400000000008E-2</v>
      </c>
      <c r="AP179" s="244"/>
      <c r="AQ179" s="244"/>
      <c r="AR179" s="298"/>
      <c r="AS179" s="298"/>
      <c r="AT179" s="298"/>
      <c r="AU179" s="298"/>
      <c r="AV179" s="298"/>
      <c r="AW179" s="222"/>
      <c r="AX179" s="247"/>
      <c r="AY179" s="333">
        <f t="shared" si="11"/>
        <v>1.3742264</v>
      </c>
      <c r="AZ179" s="164" t="b">
        <f t="shared" si="10"/>
        <v>0</v>
      </c>
      <c r="BA179" s="165"/>
      <c r="BB179" s="166"/>
    </row>
    <row r="180" spans="1:16380" s="164" customFormat="1" ht="15.75" outlineLevel="1">
      <c r="A180" s="247"/>
      <c r="B180" s="264" t="s">
        <v>233</v>
      </c>
      <c r="C180" s="172"/>
      <c r="D180" s="31"/>
      <c r="E180" s="167"/>
      <c r="F180" s="167"/>
      <c r="G180" s="168"/>
      <c r="H180" s="168"/>
      <c r="I180" s="276"/>
      <c r="J180" s="276"/>
      <c r="K180" s="280"/>
      <c r="L180" s="281"/>
      <c r="M180" s="281"/>
      <c r="N180" s="281"/>
      <c r="O180" s="276"/>
      <c r="P180" s="265">
        <v>4.25</v>
      </c>
      <c r="Q180" s="265"/>
      <c r="R180" s="265"/>
      <c r="S180" s="265"/>
      <c r="T180" s="215">
        <f t="shared" si="8"/>
        <v>4.25</v>
      </c>
      <c r="U180" s="298"/>
      <c r="V180" s="298"/>
      <c r="W180" s="357"/>
      <c r="X180" s="357"/>
      <c r="Y180" s="357"/>
      <c r="Z180" s="357"/>
      <c r="AA180" s="357"/>
      <c r="AB180" s="357"/>
      <c r="AC180" s="175"/>
      <c r="AD180" s="265"/>
      <c r="AE180" s="265"/>
      <c r="AF180" s="265"/>
      <c r="AG180" s="305"/>
      <c r="AH180" s="305"/>
      <c r="AI180" s="305"/>
      <c r="AJ180" s="244"/>
      <c r="AK180" s="244"/>
      <c r="AL180" s="244"/>
      <c r="AM180" s="244"/>
      <c r="AN180" s="215">
        <f t="shared" si="9"/>
        <v>0</v>
      </c>
      <c r="AO180" s="244"/>
      <c r="AP180" s="244"/>
      <c r="AQ180" s="244"/>
      <c r="AR180" s="298"/>
      <c r="AS180" s="298"/>
      <c r="AT180" s="298"/>
      <c r="AU180" s="298"/>
      <c r="AV180" s="298"/>
      <c r="AW180" s="222"/>
      <c r="AX180" s="247"/>
      <c r="AY180" s="333">
        <f t="shared" si="11"/>
        <v>0</v>
      </c>
      <c r="AZ180" s="164" t="b">
        <f t="shared" si="10"/>
        <v>0</v>
      </c>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c r="DM180" s="266"/>
      <c r="DN180" s="266"/>
      <c r="DO180" s="266"/>
      <c r="DP180" s="266"/>
      <c r="DQ180" s="266"/>
      <c r="DR180" s="266"/>
      <c r="DS180" s="266"/>
      <c r="DT180" s="266"/>
      <c r="DU180" s="266"/>
      <c r="DV180" s="266"/>
      <c r="DW180" s="266"/>
      <c r="DX180" s="266"/>
      <c r="DY180" s="266"/>
      <c r="DZ180" s="266"/>
      <c r="EA180" s="266"/>
      <c r="EB180" s="266"/>
      <c r="EC180" s="266"/>
      <c r="ED180" s="266"/>
      <c r="EE180" s="266"/>
      <c r="EF180" s="266"/>
      <c r="EG180" s="266"/>
      <c r="EH180" s="266"/>
      <c r="EI180" s="266"/>
      <c r="EJ180" s="266"/>
      <c r="EK180" s="266"/>
      <c r="EL180" s="266"/>
      <c r="EM180" s="266"/>
      <c r="EN180" s="266"/>
      <c r="EO180" s="266"/>
      <c r="EP180" s="266"/>
      <c r="EQ180" s="266"/>
      <c r="ER180" s="266"/>
      <c r="ES180" s="266"/>
      <c r="ET180" s="266"/>
      <c r="EU180" s="266"/>
      <c r="EV180" s="266"/>
      <c r="EW180" s="266"/>
      <c r="EX180" s="266"/>
      <c r="EY180" s="266"/>
      <c r="EZ180" s="266"/>
      <c r="FA180" s="266"/>
      <c r="FB180" s="266"/>
      <c r="FC180" s="266"/>
      <c r="FD180" s="266"/>
      <c r="FE180" s="266"/>
      <c r="FF180" s="266"/>
      <c r="FG180" s="266"/>
      <c r="FH180" s="266"/>
      <c r="FI180" s="266"/>
      <c r="FJ180" s="266"/>
      <c r="FK180" s="266"/>
      <c r="FL180" s="266"/>
      <c r="FM180" s="266"/>
      <c r="FN180" s="266"/>
      <c r="FO180" s="266"/>
      <c r="FP180" s="266"/>
      <c r="FQ180" s="266"/>
      <c r="FR180" s="266"/>
      <c r="FS180" s="266"/>
      <c r="FT180" s="266"/>
      <c r="FU180" s="266"/>
      <c r="FV180" s="266"/>
      <c r="FW180" s="266"/>
      <c r="FX180" s="266"/>
      <c r="FY180" s="266"/>
      <c r="FZ180" s="266"/>
      <c r="GA180" s="266"/>
      <c r="GB180" s="266"/>
      <c r="GC180" s="266"/>
      <c r="GD180" s="266"/>
      <c r="GE180" s="266"/>
      <c r="GF180" s="266"/>
      <c r="GG180" s="266"/>
      <c r="GH180" s="266"/>
      <c r="GI180" s="266"/>
      <c r="GJ180" s="266"/>
      <c r="GK180" s="266"/>
      <c r="GL180" s="266"/>
      <c r="GM180" s="266"/>
      <c r="GN180" s="266"/>
      <c r="GO180" s="266"/>
      <c r="GP180" s="266"/>
      <c r="GQ180" s="266"/>
      <c r="GR180" s="266"/>
      <c r="GS180" s="266"/>
      <c r="GT180" s="266"/>
      <c r="GU180" s="266"/>
      <c r="GV180" s="266"/>
      <c r="GW180" s="266"/>
      <c r="GX180" s="266"/>
      <c r="GY180" s="266"/>
      <c r="GZ180" s="266"/>
      <c r="HA180" s="266"/>
      <c r="HB180" s="266"/>
      <c r="HC180" s="266"/>
      <c r="HD180" s="266"/>
      <c r="HE180" s="266"/>
      <c r="HF180" s="266"/>
      <c r="HG180" s="266"/>
      <c r="HH180" s="266"/>
      <c r="HI180" s="266"/>
      <c r="HJ180" s="266"/>
      <c r="HK180" s="266"/>
      <c r="HL180" s="266"/>
      <c r="HM180" s="266"/>
      <c r="HN180" s="266"/>
      <c r="HO180" s="266"/>
      <c r="HP180" s="266"/>
      <c r="HQ180" s="266"/>
      <c r="HR180" s="266"/>
      <c r="HS180" s="266"/>
      <c r="HT180" s="266"/>
      <c r="HU180" s="266"/>
      <c r="HV180" s="266"/>
      <c r="HW180" s="266"/>
      <c r="HX180" s="266"/>
      <c r="HY180" s="266"/>
      <c r="HZ180" s="266"/>
      <c r="IA180" s="266"/>
      <c r="IB180" s="266"/>
      <c r="IC180" s="266"/>
      <c r="ID180" s="266"/>
      <c r="IE180" s="266"/>
      <c r="IF180" s="266"/>
      <c r="IG180" s="266"/>
      <c r="IH180" s="266"/>
      <c r="II180" s="266"/>
      <c r="IJ180" s="266"/>
      <c r="IK180" s="266"/>
      <c r="IL180" s="266"/>
      <c r="IM180" s="266"/>
      <c r="IN180" s="266"/>
      <c r="IO180" s="266"/>
      <c r="IP180" s="266"/>
      <c r="IQ180" s="266"/>
      <c r="IR180" s="266"/>
      <c r="IS180" s="266"/>
      <c r="IT180" s="266"/>
      <c r="IU180" s="266"/>
      <c r="IV180" s="266"/>
      <c r="IW180" s="266"/>
      <c r="IX180" s="266"/>
      <c r="IY180" s="266"/>
      <c r="IZ180" s="266"/>
      <c r="JA180" s="266"/>
      <c r="JB180" s="266"/>
      <c r="JC180" s="266"/>
      <c r="JD180" s="266"/>
      <c r="JE180" s="266"/>
      <c r="JF180" s="266"/>
      <c r="JG180" s="266"/>
      <c r="JH180" s="266"/>
      <c r="JI180" s="266"/>
      <c r="JJ180" s="266"/>
      <c r="JK180" s="266"/>
      <c r="JL180" s="266"/>
      <c r="JM180" s="266"/>
      <c r="JN180" s="266"/>
      <c r="JO180" s="266"/>
      <c r="JP180" s="266"/>
      <c r="JQ180" s="266"/>
      <c r="JR180" s="266"/>
      <c r="JS180" s="266"/>
      <c r="JT180" s="266"/>
      <c r="JU180" s="266"/>
      <c r="JV180" s="266"/>
      <c r="JW180" s="266"/>
      <c r="JX180" s="266"/>
      <c r="JY180" s="266"/>
      <c r="JZ180" s="266"/>
      <c r="KA180" s="266"/>
      <c r="KB180" s="266"/>
      <c r="KC180" s="266"/>
      <c r="KD180" s="266"/>
      <c r="KE180" s="266"/>
      <c r="KF180" s="266"/>
      <c r="KG180" s="266"/>
      <c r="KH180" s="266"/>
      <c r="KI180" s="266"/>
      <c r="KJ180" s="266"/>
      <c r="KK180" s="266"/>
      <c r="KL180" s="266"/>
      <c r="KM180" s="266"/>
      <c r="KN180" s="266"/>
      <c r="KO180" s="266"/>
      <c r="KP180" s="266"/>
      <c r="KQ180" s="266"/>
      <c r="KR180" s="266"/>
      <c r="KS180" s="266"/>
      <c r="KT180" s="266"/>
      <c r="KU180" s="266"/>
      <c r="KV180" s="266"/>
      <c r="KW180" s="266"/>
      <c r="KX180" s="266"/>
      <c r="KY180" s="266"/>
      <c r="KZ180" s="266"/>
      <c r="LA180" s="266"/>
      <c r="LB180" s="266"/>
      <c r="LC180" s="266"/>
      <c r="LD180" s="266"/>
      <c r="LE180" s="266"/>
      <c r="LF180" s="266"/>
      <c r="LG180" s="266"/>
      <c r="LH180" s="266"/>
      <c r="LI180" s="266"/>
      <c r="LJ180" s="266"/>
      <c r="LK180" s="266"/>
      <c r="LL180" s="266"/>
      <c r="LM180" s="266"/>
      <c r="LN180" s="266"/>
      <c r="LO180" s="266"/>
      <c r="LP180" s="266"/>
      <c r="LQ180" s="266"/>
      <c r="LR180" s="266"/>
      <c r="LS180" s="266"/>
      <c r="LT180" s="266"/>
      <c r="LU180" s="266"/>
      <c r="LV180" s="266"/>
      <c r="LW180" s="266"/>
      <c r="LX180" s="266"/>
      <c r="LY180" s="266"/>
      <c r="LZ180" s="266"/>
      <c r="MA180" s="266"/>
      <c r="MB180" s="266"/>
      <c r="MC180" s="266"/>
      <c r="MD180" s="266"/>
      <c r="ME180" s="266"/>
      <c r="MF180" s="266"/>
      <c r="MG180" s="266"/>
      <c r="MH180" s="266"/>
      <c r="MI180" s="266"/>
      <c r="MJ180" s="266"/>
      <c r="MK180" s="266"/>
      <c r="ML180" s="266"/>
      <c r="MM180" s="266"/>
      <c r="MN180" s="266"/>
      <c r="MO180" s="266"/>
      <c r="MP180" s="266"/>
      <c r="MQ180" s="266"/>
      <c r="MR180" s="266"/>
      <c r="MS180" s="266"/>
      <c r="MT180" s="266"/>
      <c r="MU180" s="266"/>
      <c r="MV180" s="266"/>
      <c r="MW180" s="266"/>
      <c r="MX180" s="266"/>
      <c r="MY180" s="266"/>
      <c r="MZ180" s="266"/>
      <c r="NA180" s="266"/>
      <c r="NB180" s="266"/>
      <c r="NC180" s="266"/>
      <c r="ND180" s="266"/>
      <c r="NE180" s="266"/>
      <c r="NF180" s="266"/>
      <c r="NG180" s="266"/>
      <c r="NH180" s="266"/>
      <c r="NI180" s="266"/>
      <c r="NJ180" s="266"/>
      <c r="NK180" s="266"/>
      <c r="NL180" s="266"/>
      <c r="NM180" s="266"/>
      <c r="NN180" s="266"/>
      <c r="NO180" s="266"/>
      <c r="NP180" s="266"/>
      <c r="NQ180" s="266"/>
      <c r="NR180" s="266"/>
      <c r="NS180" s="266"/>
      <c r="NT180" s="266"/>
      <c r="NU180" s="266"/>
      <c r="NV180" s="266"/>
      <c r="NW180" s="266"/>
      <c r="NX180" s="266"/>
      <c r="NY180" s="266"/>
      <c r="NZ180" s="266"/>
      <c r="OA180" s="266"/>
      <c r="OB180" s="266"/>
      <c r="OC180" s="266"/>
      <c r="OD180" s="266"/>
      <c r="OE180" s="266"/>
      <c r="OF180" s="266"/>
      <c r="OG180" s="266"/>
      <c r="OH180" s="266"/>
      <c r="OI180" s="266"/>
      <c r="OJ180" s="266"/>
      <c r="OK180" s="266"/>
      <c r="OL180" s="266"/>
      <c r="OM180" s="266"/>
      <c r="ON180" s="266"/>
      <c r="OO180" s="266"/>
      <c r="OP180" s="266"/>
      <c r="OQ180" s="266"/>
      <c r="OR180" s="266"/>
      <c r="OS180" s="266"/>
      <c r="OT180" s="266"/>
      <c r="OU180" s="266"/>
      <c r="OV180" s="266"/>
      <c r="OW180" s="266"/>
      <c r="OX180" s="266"/>
      <c r="OY180" s="266"/>
      <c r="OZ180" s="266"/>
      <c r="PA180" s="266"/>
      <c r="PB180" s="266"/>
      <c r="PC180" s="266"/>
      <c r="PD180" s="266"/>
      <c r="PE180" s="266"/>
      <c r="PF180" s="266"/>
      <c r="PG180" s="266"/>
      <c r="PH180" s="266"/>
      <c r="PI180" s="266"/>
      <c r="PJ180" s="266"/>
      <c r="PK180" s="266"/>
      <c r="PL180" s="266"/>
      <c r="PM180" s="266"/>
      <c r="PN180" s="266"/>
      <c r="PO180" s="266"/>
      <c r="PP180" s="266"/>
      <c r="PQ180" s="266"/>
      <c r="PR180" s="266"/>
      <c r="PS180" s="266"/>
      <c r="PT180" s="266"/>
      <c r="PU180" s="266"/>
      <c r="PV180" s="266"/>
      <c r="PW180" s="266"/>
      <c r="PX180" s="266"/>
      <c r="PY180" s="266"/>
      <c r="PZ180" s="266"/>
      <c r="QA180" s="266"/>
      <c r="QB180" s="266"/>
      <c r="QC180" s="266"/>
      <c r="QD180" s="266"/>
      <c r="QE180" s="266"/>
      <c r="QF180" s="266"/>
      <c r="QG180" s="266"/>
      <c r="QH180" s="266"/>
      <c r="QI180" s="266"/>
      <c r="QJ180" s="266"/>
      <c r="QK180" s="266"/>
      <c r="QL180" s="266"/>
      <c r="QM180" s="266"/>
      <c r="QN180" s="266"/>
      <c r="QO180" s="266"/>
      <c r="QP180" s="266"/>
      <c r="QQ180" s="266"/>
      <c r="QR180" s="266"/>
      <c r="QS180" s="266"/>
      <c r="QT180" s="266"/>
      <c r="QU180" s="266"/>
      <c r="QV180" s="266"/>
      <c r="QW180" s="266"/>
      <c r="QX180" s="266"/>
      <c r="QY180" s="266"/>
      <c r="QZ180" s="266"/>
      <c r="RA180" s="266"/>
      <c r="RB180" s="266"/>
      <c r="RC180" s="266"/>
      <c r="RD180" s="266"/>
      <c r="RE180" s="266"/>
      <c r="RF180" s="266"/>
      <c r="RG180" s="266"/>
      <c r="RH180" s="266"/>
      <c r="RI180" s="266"/>
      <c r="RJ180" s="266"/>
      <c r="RK180" s="266"/>
      <c r="RL180" s="266"/>
      <c r="RM180" s="266"/>
      <c r="RN180" s="266"/>
      <c r="RO180" s="266"/>
      <c r="RP180" s="266"/>
      <c r="RQ180" s="266"/>
      <c r="RR180" s="266"/>
      <c r="RS180" s="266"/>
      <c r="RT180" s="266"/>
      <c r="RU180" s="266"/>
      <c r="RV180" s="266"/>
      <c r="RW180" s="266"/>
      <c r="RX180" s="266"/>
      <c r="RY180" s="266"/>
      <c r="RZ180" s="266"/>
      <c r="SA180" s="266"/>
      <c r="SB180" s="266"/>
      <c r="SC180" s="266"/>
      <c r="SD180" s="266"/>
      <c r="SE180" s="266"/>
      <c r="SF180" s="266"/>
      <c r="SG180" s="266"/>
      <c r="SH180" s="266"/>
      <c r="SI180" s="266"/>
      <c r="SJ180" s="266"/>
      <c r="SK180" s="266"/>
      <c r="SL180" s="266"/>
      <c r="SM180" s="266"/>
      <c r="SN180" s="266"/>
      <c r="SO180" s="266"/>
      <c r="SP180" s="266"/>
      <c r="SQ180" s="266"/>
      <c r="SR180" s="266"/>
      <c r="SS180" s="266"/>
      <c r="ST180" s="266"/>
      <c r="SU180" s="266"/>
      <c r="SV180" s="266"/>
      <c r="SW180" s="266"/>
      <c r="SX180" s="266"/>
      <c r="SY180" s="266"/>
      <c r="SZ180" s="266"/>
      <c r="TA180" s="266"/>
      <c r="TB180" s="266"/>
      <c r="TC180" s="266"/>
      <c r="TD180" s="266"/>
      <c r="TE180" s="266"/>
      <c r="TF180" s="266"/>
      <c r="TG180" s="266"/>
      <c r="TH180" s="266"/>
      <c r="TI180" s="266"/>
      <c r="TJ180" s="266"/>
      <c r="TK180" s="266"/>
      <c r="TL180" s="266"/>
      <c r="TM180" s="266"/>
      <c r="TN180" s="266"/>
      <c r="TO180" s="266"/>
      <c r="TP180" s="266"/>
      <c r="TQ180" s="266"/>
      <c r="TR180" s="266"/>
      <c r="TS180" s="266"/>
      <c r="TT180" s="266"/>
      <c r="TU180" s="266"/>
      <c r="TV180" s="266"/>
      <c r="TW180" s="266"/>
      <c r="TX180" s="266"/>
      <c r="TY180" s="266"/>
      <c r="TZ180" s="266"/>
      <c r="UA180" s="266"/>
      <c r="UB180" s="266"/>
      <c r="UC180" s="266"/>
      <c r="UD180" s="266"/>
      <c r="UE180" s="266"/>
      <c r="UF180" s="266"/>
      <c r="UG180" s="266"/>
      <c r="UH180" s="266"/>
      <c r="UI180" s="266"/>
      <c r="UJ180" s="266"/>
      <c r="UK180" s="266"/>
      <c r="UL180" s="266"/>
      <c r="UM180" s="266"/>
      <c r="UN180" s="266"/>
      <c r="UO180" s="266"/>
      <c r="UP180" s="266"/>
      <c r="UQ180" s="266"/>
      <c r="UR180" s="266"/>
      <c r="US180" s="266"/>
      <c r="UT180" s="266"/>
      <c r="UU180" s="266"/>
      <c r="UV180" s="266"/>
      <c r="UW180" s="266"/>
      <c r="UX180" s="266"/>
      <c r="UY180" s="266"/>
      <c r="UZ180" s="266"/>
      <c r="VA180" s="266"/>
      <c r="VB180" s="266"/>
      <c r="VC180" s="266"/>
      <c r="VD180" s="266"/>
      <c r="VE180" s="266"/>
      <c r="VF180" s="266"/>
      <c r="VG180" s="266"/>
      <c r="VH180" s="266"/>
      <c r="VI180" s="266"/>
      <c r="VJ180" s="266"/>
      <c r="VK180" s="266"/>
      <c r="VL180" s="266"/>
      <c r="VM180" s="266"/>
      <c r="VN180" s="266"/>
      <c r="VO180" s="266"/>
      <c r="VP180" s="266"/>
      <c r="VQ180" s="266"/>
      <c r="VR180" s="266"/>
      <c r="VS180" s="266"/>
      <c r="VT180" s="266"/>
      <c r="VU180" s="266"/>
      <c r="VV180" s="266"/>
      <c r="VW180" s="266"/>
      <c r="VX180" s="266"/>
      <c r="VY180" s="266"/>
      <c r="VZ180" s="266"/>
      <c r="WA180" s="266"/>
      <c r="WB180" s="266"/>
      <c r="WC180" s="266"/>
      <c r="WD180" s="266"/>
      <c r="WE180" s="266"/>
      <c r="WF180" s="266"/>
      <c r="WG180" s="266"/>
      <c r="WH180" s="266"/>
      <c r="WI180" s="266"/>
      <c r="WJ180" s="266"/>
      <c r="WK180" s="266"/>
      <c r="WL180" s="266"/>
      <c r="WM180" s="266"/>
      <c r="WN180" s="266"/>
      <c r="WO180" s="266"/>
      <c r="WP180" s="266"/>
      <c r="WQ180" s="266"/>
      <c r="WR180" s="266"/>
      <c r="WS180" s="266"/>
      <c r="WT180" s="266"/>
      <c r="WU180" s="266"/>
      <c r="WV180" s="266"/>
      <c r="WW180" s="266"/>
      <c r="WX180" s="266"/>
      <c r="WY180" s="266"/>
      <c r="WZ180" s="266"/>
      <c r="XA180" s="266"/>
      <c r="XB180" s="266"/>
      <c r="XC180" s="266"/>
      <c r="XD180" s="266"/>
      <c r="XE180" s="266"/>
      <c r="XF180" s="266"/>
      <c r="XG180" s="266"/>
      <c r="XH180" s="266"/>
      <c r="XI180" s="266"/>
      <c r="XJ180" s="266"/>
      <c r="XK180" s="266"/>
      <c r="XL180" s="266"/>
      <c r="XM180" s="266"/>
      <c r="XN180" s="266"/>
      <c r="XO180" s="266"/>
      <c r="XP180" s="266"/>
      <c r="XQ180" s="266"/>
      <c r="XR180" s="266"/>
      <c r="XS180" s="266"/>
      <c r="XT180" s="266"/>
      <c r="XU180" s="266"/>
      <c r="XV180" s="266"/>
      <c r="XW180" s="266"/>
      <c r="XX180" s="266"/>
      <c r="XY180" s="266"/>
      <c r="XZ180" s="266"/>
      <c r="YA180" s="266"/>
      <c r="YB180" s="266"/>
      <c r="YC180" s="266"/>
      <c r="YD180" s="266"/>
      <c r="YE180" s="266"/>
      <c r="YF180" s="266"/>
      <c r="YG180" s="266"/>
      <c r="YH180" s="266"/>
      <c r="YI180" s="266"/>
      <c r="YJ180" s="266"/>
      <c r="YK180" s="266"/>
      <c r="YL180" s="266"/>
      <c r="YM180" s="266"/>
      <c r="YN180" s="266"/>
      <c r="YO180" s="266"/>
      <c r="YP180" s="266"/>
      <c r="YQ180" s="266"/>
      <c r="YR180" s="266"/>
      <c r="YS180" s="266"/>
      <c r="YT180" s="266"/>
      <c r="YU180" s="266"/>
      <c r="YV180" s="266"/>
      <c r="YW180" s="266"/>
      <c r="YX180" s="266"/>
      <c r="YY180" s="266"/>
      <c r="YZ180" s="266"/>
      <c r="ZA180" s="266"/>
      <c r="ZB180" s="266"/>
      <c r="ZC180" s="266"/>
      <c r="ZD180" s="266"/>
      <c r="ZE180" s="266"/>
      <c r="ZF180" s="266"/>
      <c r="ZG180" s="266"/>
      <c r="ZH180" s="266"/>
      <c r="ZI180" s="266"/>
      <c r="ZJ180" s="266"/>
      <c r="ZK180" s="266"/>
      <c r="ZL180" s="266"/>
      <c r="ZM180" s="266"/>
      <c r="ZN180" s="266"/>
      <c r="ZO180" s="266"/>
      <c r="ZP180" s="266"/>
      <c r="ZQ180" s="266"/>
      <c r="ZR180" s="266"/>
      <c r="ZS180" s="266"/>
      <c r="ZT180" s="266"/>
      <c r="ZU180" s="266"/>
      <c r="ZV180" s="266"/>
      <c r="ZW180" s="266"/>
      <c r="ZX180" s="266"/>
      <c r="ZY180" s="266"/>
      <c r="ZZ180" s="266"/>
      <c r="AAA180" s="266"/>
      <c r="AAB180" s="266"/>
      <c r="AAC180" s="266"/>
      <c r="AAD180" s="266"/>
      <c r="AAE180" s="266"/>
      <c r="AAF180" s="266"/>
      <c r="AAG180" s="266"/>
      <c r="AAH180" s="266"/>
      <c r="AAI180" s="266"/>
      <c r="AAJ180" s="266"/>
      <c r="AAK180" s="266"/>
      <c r="AAL180" s="266"/>
      <c r="AAM180" s="266"/>
      <c r="AAN180" s="266"/>
      <c r="AAO180" s="266"/>
      <c r="AAP180" s="266"/>
      <c r="AAQ180" s="266"/>
      <c r="AAR180" s="266"/>
      <c r="AAS180" s="266"/>
      <c r="AAT180" s="266"/>
      <c r="AAU180" s="266"/>
      <c r="AAV180" s="266"/>
      <c r="AAW180" s="266"/>
      <c r="AAX180" s="266"/>
      <c r="AAY180" s="266"/>
      <c r="AAZ180" s="266"/>
      <c r="ABA180" s="266"/>
      <c r="ABB180" s="266"/>
      <c r="ABC180" s="266"/>
      <c r="ABD180" s="266"/>
      <c r="ABE180" s="266"/>
      <c r="ABF180" s="266"/>
      <c r="ABG180" s="266"/>
      <c r="ABH180" s="266"/>
      <c r="ABI180" s="266"/>
      <c r="ABJ180" s="266"/>
      <c r="ABK180" s="266"/>
      <c r="ABL180" s="266"/>
      <c r="ABM180" s="266"/>
      <c r="ABN180" s="266"/>
      <c r="ABO180" s="266"/>
      <c r="ABP180" s="266"/>
      <c r="ABQ180" s="266"/>
      <c r="ABR180" s="266"/>
      <c r="ABS180" s="266"/>
      <c r="ABT180" s="266"/>
      <c r="ABU180" s="266"/>
      <c r="ABV180" s="266"/>
      <c r="ABW180" s="266"/>
      <c r="ABX180" s="266"/>
      <c r="ABY180" s="266"/>
      <c r="ABZ180" s="266"/>
      <c r="ACA180" s="266"/>
      <c r="ACB180" s="266"/>
      <c r="ACC180" s="266"/>
      <c r="ACD180" s="266"/>
      <c r="ACE180" s="266"/>
      <c r="ACF180" s="266"/>
      <c r="ACG180" s="266"/>
      <c r="ACH180" s="266"/>
      <c r="ACI180" s="266"/>
      <c r="ACJ180" s="266"/>
      <c r="ACK180" s="266"/>
      <c r="ACL180" s="266"/>
      <c r="ACM180" s="266"/>
      <c r="ACN180" s="266"/>
      <c r="ACO180" s="266"/>
      <c r="ACP180" s="266"/>
      <c r="ACQ180" s="266"/>
      <c r="ACR180" s="266"/>
      <c r="ACS180" s="266"/>
      <c r="ACT180" s="266"/>
      <c r="ACU180" s="266"/>
      <c r="ACV180" s="266"/>
      <c r="ACW180" s="266"/>
      <c r="ACX180" s="266"/>
      <c r="ACY180" s="266"/>
      <c r="ACZ180" s="266"/>
      <c r="ADA180" s="266"/>
      <c r="ADB180" s="266"/>
      <c r="ADC180" s="266"/>
      <c r="ADD180" s="266"/>
      <c r="ADE180" s="266"/>
      <c r="ADF180" s="266"/>
      <c r="ADG180" s="266"/>
      <c r="ADH180" s="266"/>
      <c r="ADI180" s="266"/>
      <c r="ADJ180" s="266"/>
      <c r="ADK180" s="266"/>
      <c r="ADL180" s="266"/>
      <c r="ADM180" s="266"/>
      <c r="ADN180" s="266"/>
      <c r="ADO180" s="266"/>
      <c r="ADP180" s="266"/>
      <c r="ADQ180" s="266"/>
      <c r="ADR180" s="266"/>
      <c r="ADS180" s="266"/>
      <c r="ADT180" s="266"/>
      <c r="ADU180" s="266"/>
      <c r="ADV180" s="266"/>
      <c r="ADW180" s="266"/>
      <c r="ADX180" s="266"/>
      <c r="ADY180" s="266"/>
      <c r="ADZ180" s="266"/>
      <c r="AEA180" s="266"/>
      <c r="AEB180" s="266"/>
      <c r="AEC180" s="266"/>
      <c r="AED180" s="266"/>
      <c r="AEE180" s="266"/>
      <c r="AEF180" s="266"/>
      <c r="AEG180" s="266"/>
      <c r="AEH180" s="266"/>
      <c r="AEI180" s="266"/>
      <c r="AEJ180" s="266"/>
      <c r="AEK180" s="266"/>
      <c r="AEL180" s="266"/>
      <c r="AEM180" s="266"/>
      <c r="AEN180" s="266"/>
      <c r="AEO180" s="266"/>
      <c r="AEP180" s="266"/>
      <c r="AEQ180" s="266"/>
      <c r="AER180" s="266"/>
      <c r="AES180" s="266"/>
      <c r="AET180" s="266"/>
      <c r="AEU180" s="266"/>
      <c r="AEV180" s="266"/>
      <c r="AEW180" s="266"/>
      <c r="AEX180" s="266"/>
      <c r="AEY180" s="266"/>
      <c r="AEZ180" s="266"/>
      <c r="AFA180" s="266"/>
      <c r="AFB180" s="266"/>
      <c r="AFC180" s="266"/>
      <c r="AFD180" s="266"/>
      <c r="AFE180" s="266"/>
      <c r="AFF180" s="266"/>
      <c r="AFG180" s="266"/>
      <c r="AFH180" s="266"/>
      <c r="AFI180" s="266"/>
      <c r="AFJ180" s="266"/>
      <c r="AFK180" s="266"/>
      <c r="AFL180" s="266"/>
      <c r="AFM180" s="266"/>
      <c r="AFN180" s="266"/>
      <c r="AFO180" s="266"/>
      <c r="AFP180" s="266"/>
      <c r="AFQ180" s="266"/>
      <c r="AFR180" s="266"/>
      <c r="AFS180" s="266"/>
      <c r="AFT180" s="266"/>
      <c r="AFU180" s="266"/>
      <c r="AFV180" s="266"/>
      <c r="AFW180" s="266"/>
      <c r="AFX180" s="266"/>
      <c r="AFY180" s="266"/>
      <c r="AFZ180" s="266"/>
      <c r="AGA180" s="266"/>
      <c r="AGB180" s="266"/>
      <c r="AGC180" s="266"/>
      <c r="AGD180" s="266"/>
      <c r="AGE180" s="266"/>
      <c r="AGF180" s="266"/>
      <c r="AGG180" s="266"/>
      <c r="AGH180" s="266"/>
      <c r="AGI180" s="266"/>
      <c r="AGJ180" s="266"/>
      <c r="AGK180" s="266"/>
      <c r="AGL180" s="266"/>
      <c r="AGM180" s="266"/>
      <c r="AGN180" s="266"/>
      <c r="AGO180" s="266"/>
      <c r="AGP180" s="266"/>
      <c r="AGQ180" s="266"/>
      <c r="AGR180" s="266"/>
      <c r="AGS180" s="266"/>
      <c r="AGT180" s="266"/>
      <c r="AGU180" s="266"/>
      <c r="AGV180" s="266"/>
      <c r="AGW180" s="266"/>
      <c r="AGX180" s="266"/>
      <c r="AGY180" s="266"/>
      <c r="AGZ180" s="266"/>
      <c r="AHA180" s="266"/>
      <c r="AHB180" s="266"/>
      <c r="AHC180" s="266"/>
      <c r="AHD180" s="266"/>
      <c r="AHE180" s="266"/>
      <c r="AHF180" s="266"/>
      <c r="AHG180" s="266"/>
      <c r="AHH180" s="266"/>
      <c r="AHI180" s="266"/>
      <c r="AHJ180" s="266"/>
      <c r="AHK180" s="266"/>
      <c r="AHL180" s="266"/>
      <c r="AHM180" s="266"/>
      <c r="AHN180" s="266"/>
      <c r="AHO180" s="266"/>
      <c r="AHP180" s="266"/>
      <c r="AHQ180" s="266"/>
      <c r="AHR180" s="266"/>
      <c r="AHS180" s="266"/>
      <c r="AHT180" s="266"/>
      <c r="AHU180" s="266"/>
      <c r="AHV180" s="266"/>
      <c r="AHW180" s="266"/>
      <c r="AHX180" s="266"/>
      <c r="AHY180" s="266"/>
      <c r="AHZ180" s="266"/>
      <c r="AIA180" s="266"/>
      <c r="AIB180" s="266"/>
      <c r="AIC180" s="266"/>
      <c r="AID180" s="266"/>
      <c r="AIE180" s="266"/>
      <c r="AIF180" s="266"/>
      <c r="AIG180" s="266"/>
      <c r="AIH180" s="266"/>
      <c r="AII180" s="266"/>
      <c r="AIJ180" s="266"/>
      <c r="AIK180" s="266"/>
      <c r="AIL180" s="266"/>
      <c r="AIM180" s="266"/>
      <c r="AIN180" s="266"/>
      <c r="AIO180" s="266"/>
      <c r="AIP180" s="266"/>
      <c r="AIQ180" s="266"/>
      <c r="AIR180" s="266"/>
      <c r="AIS180" s="266"/>
      <c r="AIT180" s="266"/>
      <c r="AIU180" s="266"/>
      <c r="AIV180" s="266"/>
      <c r="AIW180" s="266"/>
      <c r="AIX180" s="266"/>
      <c r="AIY180" s="266"/>
      <c r="AIZ180" s="266"/>
      <c r="AJA180" s="266"/>
      <c r="AJB180" s="266"/>
      <c r="AJC180" s="266"/>
      <c r="AJD180" s="266"/>
      <c r="AJE180" s="266"/>
      <c r="AJF180" s="266"/>
      <c r="AJG180" s="266"/>
      <c r="AJH180" s="266"/>
      <c r="AJI180" s="266"/>
      <c r="AJJ180" s="266"/>
      <c r="AJK180" s="266"/>
      <c r="AJL180" s="266"/>
      <c r="AJM180" s="266"/>
      <c r="AJN180" s="266"/>
      <c r="AJO180" s="266"/>
      <c r="AJP180" s="266"/>
      <c r="AJQ180" s="266"/>
      <c r="AJR180" s="266"/>
      <c r="AJS180" s="266"/>
      <c r="AJT180" s="266"/>
      <c r="AJU180" s="266"/>
      <c r="AJV180" s="266"/>
      <c r="AJW180" s="266"/>
      <c r="AJX180" s="266"/>
      <c r="AJY180" s="266"/>
      <c r="AJZ180" s="266"/>
      <c r="AKA180" s="266"/>
      <c r="AKB180" s="266"/>
      <c r="AKC180" s="266"/>
      <c r="AKD180" s="266"/>
      <c r="AKE180" s="266"/>
      <c r="AKF180" s="266"/>
      <c r="AKG180" s="266"/>
      <c r="AKH180" s="266"/>
      <c r="AKI180" s="266"/>
      <c r="AKJ180" s="266"/>
      <c r="AKK180" s="266"/>
      <c r="AKL180" s="266"/>
      <c r="AKM180" s="266"/>
      <c r="AKN180" s="266"/>
      <c r="AKO180" s="266"/>
      <c r="AKP180" s="266"/>
      <c r="AKQ180" s="266"/>
      <c r="AKR180" s="266"/>
      <c r="AKS180" s="266"/>
      <c r="AKT180" s="266"/>
      <c r="AKU180" s="266"/>
      <c r="AKV180" s="266"/>
      <c r="AKW180" s="266"/>
      <c r="AKX180" s="266"/>
      <c r="AKY180" s="266"/>
      <c r="AKZ180" s="266"/>
      <c r="ALA180" s="266"/>
      <c r="ALB180" s="266"/>
      <c r="ALC180" s="266"/>
      <c r="ALD180" s="266"/>
      <c r="ALE180" s="266"/>
      <c r="ALF180" s="266"/>
      <c r="ALG180" s="266"/>
      <c r="ALH180" s="266"/>
      <c r="ALI180" s="266"/>
      <c r="ALJ180" s="266"/>
      <c r="ALK180" s="266"/>
      <c r="ALL180" s="266"/>
      <c r="ALM180" s="266"/>
      <c r="ALN180" s="266"/>
      <c r="ALO180" s="266"/>
      <c r="ALP180" s="266"/>
      <c r="ALQ180" s="266"/>
      <c r="ALR180" s="266"/>
      <c r="ALS180" s="266"/>
      <c r="ALT180" s="266"/>
      <c r="ALU180" s="266"/>
      <c r="ALV180" s="266"/>
      <c r="ALW180" s="266"/>
      <c r="ALX180" s="266"/>
      <c r="ALY180" s="266"/>
      <c r="ALZ180" s="266"/>
      <c r="AMA180" s="266"/>
      <c r="AMB180" s="266"/>
      <c r="AMC180" s="266"/>
      <c r="AMD180" s="266"/>
      <c r="AME180" s="266"/>
      <c r="AMF180" s="266"/>
      <c r="AMG180" s="266"/>
      <c r="AMH180" s="266"/>
      <c r="AMI180" s="266"/>
      <c r="AMJ180" s="266"/>
      <c r="AMK180" s="266"/>
      <c r="AML180" s="266"/>
      <c r="AMM180" s="266"/>
      <c r="AMN180" s="266"/>
      <c r="AMO180" s="266"/>
      <c r="AMP180" s="266"/>
      <c r="AMQ180" s="266"/>
      <c r="AMR180" s="266"/>
      <c r="AMS180" s="266"/>
      <c r="AMT180" s="266"/>
      <c r="AMU180" s="266"/>
      <c r="AMV180" s="266"/>
      <c r="AMW180" s="266"/>
      <c r="AMX180" s="266"/>
      <c r="AMY180" s="266"/>
      <c r="AMZ180" s="266"/>
      <c r="ANA180" s="266"/>
      <c r="ANB180" s="266"/>
      <c r="ANC180" s="266"/>
      <c r="AND180" s="266"/>
      <c r="ANE180" s="266"/>
      <c r="ANF180" s="266"/>
      <c r="ANG180" s="266"/>
      <c r="ANH180" s="266"/>
      <c r="ANI180" s="266"/>
      <c r="ANJ180" s="266"/>
      <c r="ANK180" s="266"/>
      <c r="ANL180" s="266"/>
      <c r="ANM180" s="266"/>
      <c r="ANN180" s="266"/>
      <c r="ANO180" s="266"/>
      <c r="ANP180" s="266"/>
      <c r="ANQ180" s="266"/>
      <c r="ANR180" s="266"/>
      <c r="ANS180" s="266"/>
      <c r="ANT180" s="266"/>
      <c r="ANU180" s="266"/>
      <c r="ANV180" s="266"/>
      <c r="ANW180" s="266"/>
      <c r="ANX180" s="266"/>
      <c r="ANY180" s="266"/>
      <c r="ANZ180" s="266"/>
      <c r="AOA180" s="266"/>
      <c r="AOB180" s="266"/>
      <c r="AOC180" s="266"/>
      <c r="AOD180" s="266"/>
      <c r="AOE180" s="266"/>
      <c r="AOF180" s="266"/>
      <c r="AOG180" s="266"/>
      <c r="AOH180" s="266"/>
      <c r="AOI180" s="266"/>
      <c r="AOJ180" s="266"/>
      <c r="AOK180" s="266"/>
      <c r="AOL180" s="266"/>
      <c r="AOM180" s="266"/>
      <c r="AON180" s="266"/>
      <c r="AOO180" s="266"/>
      <c r="AOP180" s="266"/>
      <c r="AOQ180" s="266"/>
      <c r="AOR180" s="266"/>
      <c r="AOS180" s="266"/>
      <c r="AOT180" s="266"/>
      <c r="AOU180" s="266"/>
      <c r="AOV180" s="266"/>
      <c r="AOW180" s="266"/>
      <c r="AOX180" s="266"/>
      <c r="AOY180" s="266"/>
      <c r="AOZ180" s="266"/>
      <c r="APA180" s="266"/>
      <c r="APB180" s="266"/>
      <c r="APC180" s="266"/>
      <c r="APD180" s="266"/>
      <c r="APE180" s="266"/>
      <c r="APF180" s="266"/>
      <c r="APG180" s="266"/>
      <c r="APH180" s="266"/>
      <c r="API180" s="266"/>
      <c r="APJ180" s="266"/>
      <c r="APK180" s="266"/>
      <c r="APL180" s="266"/>
      <c r="APM180" s="266"/>
      <c r="APN180" s="266"/>
      <c r="APO180" s="266"/>
      <c r="APP180" s="266"/>
      <c r="APQ180" s="266"/>
      <c r="APR180" s="266"/>
      <c r="APS180" s="266"/>
      <c r="APT180" s="266"/>
      <c r="APU180" s="266"/>
      <c r="APV180" s="266"/>
      <c r="APW180" s="266"/>
      <c r="APX180" s="266"/>
      <c r="APY180" s="266"/>
      <c r="APZ180" s="266"/>
      <c r="AQA180" s="266"/>
      <c r="AQB180" s="266"/>
      <c r="AQC180" s="266"/>
      <c r="AQD180" s="266"/>
      <c r="AQE180" s="266"/>
      <c r="AQF180" s="266"/>
      <c r="AQG180" s="266"/>
      <c r="AQH180" s="266"/>
      <c r="AQI180" s="266"/>
      <c r="AQJ180" s="266"/>
      <c r="AQK180" s="266"/>
      <c r="AQL180" s="266"/>
      <c r="AQM180" s="266"/>
      <c r="AQN180" s="266"/>
      <c r="AQO180" s="266"/>
      <c r="AQP180" s="266"/>
      <c r="AQQ180" s="266"/>
      <c r="AQR180" s="266"/>
      <c r="AQS180" s="266"/>
      <c r="AQT180" s="266"/>
      <c r="AQU180" s="266"/>
      <c r="AQV180" s="266"/>
      <c r="AQW180" s="266"/>
      <c r="AQX180" s="266"/>
      <c r="AQY180" s="266"/>
      <c r="AQZ180" s="266"/>
      <c r="ARA180" s="266"/>
      <c r="ARB180" s="266"/>
      <c r="ARC180" s="266"/>
      <c r="ARD180" s="266"/>
      <c r="ARE180" s="266"/>
      <c r="ARF180" s="266"/>
      <c r="ARG180" s="266"/>
      <c r="ARH180" s="266"/>
      <c r="ARI180" s="266"/>
      <c r="ARJ180" s="266"/>
      <c r="ARK180" s="266"/>
      <c r="ARL180" s="266"/>
      <c r="ARM180" s="266"/>
      <c r="ARN180" s="266"/>
      <c r="ARO180" s="266"/>
      <c r="ARP180" s="266"/>
      <c r="ARQ180" s="266"/>
      <c r="ARR180" s="266"/>
      <c r="ARS180" s="266"/>
      <c r="ART180" s="266"/>
      <c r="ARU180" s="266"/>
      <c r="ARV180" s="266"/>
      <c r="ARW180" s="266"/>
      <c r="ARX180" s="266"/>
      <c r="ARY180" s="266"/>
      <c r="ARZ180" s="266"/>
      <c r="ASA180" s="266"/>
      <c r="ASB180" s="266"/>
      <c r="ASC180" s="266"/>
      <c r="ASD180" s="266"/>
      <c r="ASE180" s="266"/>
      <c r="ASF180" s="266"/>
      <c r="ASG180" s="266"/>
      <c r="ASH180" s="266"/>
      <c r="ASI180" s="266"/>
      <c r="ASJ180" s="266"/>
      <c r="ASK180" s="266"/>
      <c r="ASL180" s="266"/>
      <c r="ASM180" s="266"/>
      <c r="ASN180" s="266"/>
      <c r="ASO180" s="266"/>
      <c r="ASP180" s="266"/>
      <c r="ASQ180" s="266"/>
      <c r="ASR180" s="266"/>
      <c r="ASS180" s="266"/>
      <c r="AST180" s="266"/>
      <c r="ASU180" s="266"/>
      <c r="ASV180" s="266"/>
      <c r="ASW180" s="266"/>
      <c r="ASX180" s="266"/>
      <c r="ASY180" s="266"/>
      <c r="ASZ180" s="266"/>
      <c r="ATA180" s="266"/>
      <c r="ATB180" s="266"/>
      <c r="ATC180" s="266"/>
      <c r="ATD180" s="266"/>
      <c r="ATE180" s="266"/>
      <c r="ATF180" s="266"/>
      <c r="ATG180" s="266"/>
      <c r="ATH180" s="266"/>
      <c r="ATI180" s="266"/>
      <c r="ATJ180" s="266"/>
      <c r="ATK180" s="266"/>
      <c r="ATL180" s="266"/>
      <c r="ATM180" s="266"/>
      <c r="ATN180" s="266"/>
      <c r="ATO180" s="266"/>
      <c r="ATP180" s="266"/>
      <c r="ATQ180" s="266"/>
      <c r="ATR180" s="266"/>
      <c r="ATS180" s="266"/>
      <c r="ATT180" s="266"/>
      <c r="ATU180" s="266"/>
      <c r="ATV180" s="266"/>
      <c r="ATW180" s="266"/>
      <c r="ATX180" s="266"/>
      <c r="ATY180" s="266"/>
      <c r="ATZ180" s="266"/>
      <c r="AUA180" s="266"/>
      <c r="AUB180" s="266"/>
      <c r="AUC180" s="266"/>
      <c r="AUD180" s="266"/>
      <c r="AUE180" s="266"/>
      <c r="AUF180" s="266"/>
      <c r="AUG180" s="266"/>
      <c r="AUH180" s="266"/>
      <c r="AUI180" s="266"/>
      <c r="AUJ180" s="266"/>
      <c r="AUK180" s="266"/>
      <c r="AUL180" s="266"/>
      <c r="AUM180" s="266"/>
      <c r="AUN180" s="266"/>
      <c r="AUO180" s="266"/>
      <c r="AUP180" s="266"/>
      <c r="AUQ180" s="266"/>
      <c r="AUR180" s="266"/>
      <c r="AUS180" s="266"/>
      <c r="AUT180" s="266"/>
      <c r="AUU180" s="266"/>
      <c r="AUV180" s="266"/>
      <c r="AUW180" s="266"/>
      <c r="AUX180" s="266"/>
      <c r="AUY180" s="266"/>
      <c r="AUZ180" s="266"/>
      <c r="AVA180" s="266"/>
      <c r="AVB180" s="266"/>
      <c r="AVC180" s="266"/>
      <c r="AVD180" s="266"/>
      <c r="AVE180" s="266"/>
      <c r="AVF180" s="266"/>
      <c r="AVG180" s="266"/>
      <c r="AVH180" s="266"/>
      <c r="AVI180" s="266"/>
      <c r="AVJ180" s="266"/>
      <c r="AVK180" s="266"/>
      <c r="AVL180" s="266"/>
      <c r="AVM180" s="266"/>
      <c r="AVN180" s="266"/>
      <c r="AVO180" s="266"/>
      <c r="AVP180" s="266"/>
      <c r="AVQ180" s="266"/>
      <c r="AVR180" s="266"/>
      <c r="AVS180" s="266"/>
      <c r="AVT180" s="266"/>
      <c r="AVU180" s="266"/>
      <c r="AVV180" s="266"/>
      <c r="AVW180" s="266"/>
      <c r="AVX180" s="266"/>
      <c r="AVY180" s="266"/>
      <c r="AVZ180" s="266"/>
      <c r="AWA180" s="266"/>
      <c r="AWB180" s="266"/>
      <c r="AWC180" s="266"/>
      <c r="AWD180" s="266"/>
      <c r="AWE180" s="266"/>
      <c r="AWF180" s="266"/>
      <c r="AWG180" s="266"/>
      <c r="AWH180" s="266"/>
      <c r="AWI180" s="266"/>
      <c r="AWJ180" s="266"/>
      <c r="AWK180" s="266"/>
      <c r="AWL180" s="266"/>
      <c r="AWM180" s="266"/>
      <c r="AWN180" s="266"/>
      <c r="AWO180" s="266"/>
      <c r="AWP180" s="266"/>
      <c r="AWQ180" s="266"/>
      <c r="AWR180" s="266"/>
      <c r="AWS180" s="266"/>
      <c r="AWT180" s="266"/>
      <c r="AWU180" s="266"/>
      <c r="AWV180" s="266"/>
      <c r="AWW180" s="266"/>
      <c r="AWX180" s="266"/>
      <c r="AWY180" s="266"/>
      <c r="AWZ180" s="266"/>
      <c r="AXA180" s="266"/>
      <c r="AXB180" s="266"/>
      <c r="AXC180" s="266"/>
      <c r="AXD180" s="266"/>
      <c r="AXE180" s="266"/>
      <c r="AXF180" s="266"/>
      <c r="AXG180" s="266"/>
      <c r="AXH180" s="266"/>
      <c r="AXI180" s="266"/>
      <c r="AXJ180" s="266"/>
      <c r="AXK180" s="266"/>
      <c r="AXL180" s="266"/>
      <c r="AXM180" s="266"/>
      <c r="AXN180" s="266"/>
      <c r="AXO180" s="266"/>
      <c r="AXP180" s="266"/>
      <c r="AXQ180" s="266"/>
      <c r="AXR180" s="266"/>
      <c r="AXS180" s="266"/>
      <c r="AXT180" s="266"/>
      <c r="AXU180" s="266"/>
      <c r="AXV180" s="266"/>
      <c r="AXW180" s="266"/>
      <c r="AXX180" s="266"/>
      <c r="AXY180" s="266"/>
      <c r="AXZ180" s="266"/>
      <c r="AYA180" s="266"/>
      <c r="AYB180" s="266"/>
      <c r="AYC180" s="266"/>
      <c r="AYD180" s="266"/>
      <c r="AYE180" s="266"/>
      <c r="AYF180" s="266"/>
      <c r="AYG180" s="266"/>
      <c r="AYH180" s="266"/>
      <c r="AYI180" s="266"/>
      <c r="AYJ180" s="266"/>
      <c r="AYK180" s="266"/>
      <c r="AYL180" s="266"/>
      <c r="AYM180" s="266"/>
      <c r="AYN180" s="266"/>
      <c r="AYO180" s="266"/>
      <c r="AYP180" s="266"/>
      <c r="AYQ180" s="266"/>
      <c r="AYR180" s="266"/>
      <c r="AYS180" s="266"/>
      <c r="AYT180" s="266"/>
      <c r="AYU180" s="266"/>
      <c r="AYV180" s="266"/>
      <c r="AYW180" s="266"/>
      <c r="AYX180" s="266"/>
      <c r="AYY180" s="266"/>
      <c r="AYZ180" s="266"/>
      <c r="AZA180" s="266"/>
      <c r="AZB180" s="266"/>
      <c r="AZC180" s="266"/>
      <c r="AZD180" s="266"/>
      <c r="AZE180" s="266"/>
      <c r="AZF180" s="266"/>
      <c r="AZG180" s="266"/>
      <c r="AZH180" s="266"/>
      <c r="AZI180" s="266"/>
      <c r="AZJ180" s="266"/>
      <c r="AZK180" s="266"/>
      <c r="AZL180" s="266"/>
      <c r="AZM180" s="266"/>
      <c r="AZN180" s="266"/>
      <c r="AZO180" s="266"/>
      <c r="AZP180" s="266"/>
      <c r="AZQ180" s="266"/>
      <c r="AZR180" s="266"/>
      <c r="AZS180" s="266"/>
      <c r="AZT180" s="266"/>
      <c r="AZU180" s="266"/>
      <c r="AZV180" s="266"/>
      <c r="AZW180" s="266"/>
      <c r="AZX180" s="266"/>
      <c r="AZY180" s="266"/>
      <c r="AZZ180" s="266"/>
      <c r="BAA180" s="266"/>
      <c r="BAB180" s="266"/>
      <c r="BAC180" s="266"/>
      <c r="BAD180" s="266"/>
      <c r="BAE180" s="266"/>
      <c r="BAF180" s="266"/>
      <c r="BAG180" s="266"/>
      <c r="BAH180" s="266"/>
      <c r="BAI180" s="266"/>
      <c r="BAJ180" s="266"/>
      <c r="BAK180" s="266"/>
      <c r="BAL180" s="266"/>
      <c r="BAM180" s="266"/>
      <c r="BAN180" s="266"/>
      <c r="BAO180" s="266"/>
      <c r="BAP180" s="266"/>
      <c r="BAQ180" s="266"/>
      <c r="BAR180" s="266"/>
      <c r="BAS180" s="266"/>
      <c r="BAT180" s="266"/>
      <c r="BAU180" s="266"/>
      <c r="BAV180" s="266"/>
      <c r="BAW180" s="266"/>
      <c r="BAX180" s="266"/>
      <c r="BAY180" s="266"/>
      <c r="BAZ180" s="266"/>
      <c r="BBA180" s="266"/>
      <c r="BBB180" s="266"/>
      <c r="BBC180" s="266"/>
      <c r="BBD180" s="266"/>
      <c r="BBE180" s="266"/>
      <c r="BBF180" s="266"/>
      <c r="BBG180" s="266"/>
      <c r="BBH180" s="266"/>
      <c r="BBI180" s="266"/>
      <c r="BBJ180" s="266"/>
      <c r="BBK180" s="266"/>
      <c r="BBL180" s="266"/>
      <c r="BBM180" s="266"/>
      <c r="BBN180" s="266"/>
      <c r="BBO180" s="266"/>
      <c r="BBP180" s="266"/>
      <c r="BBQ180" s="266"/>
      <c r="BBR180" s="266"/>
      <c r="BBS180" s="266"/>
      <c r="BBT180" s="266"/>
      <c r="BBU180" s="266"/>
      <c r="BBV180" s="266"/>
      <c r="BBW180" s="266"/>
      <c r="BBX180" s="266"/>
      <c r="BBY180" s="266"/>
      <c r="BBZ180" s="266"/>
      <c r="BCA180" s="266"/>
      <c r="BCB180" s="266"/>
      <c r="BCC180" s="266"/>
      <c r="BCD180" s="266"/>
      <c r="BCE180" s="266"/>
      <c r="BCF180" s="266"/>
      <c r="BCG180" s="266"/>
      <c r="BCH180" s="266"/>
      <c r="BCI180" s="266"/>
      <c r="BCJ180" s="266"/>
      <c r="BCK180" s="266"/>
      <c r="BCL180" s="266"/>
      <c r="BCM180" s="266"/>
      <c r="BCN180" s="266"/>
      <c r="BCO180" s="266"/>
      <c r="BCP180" s="266"/>
      <c r="BCQ180" s="266"/>
      <c r="BCR180" s="266"/>
      <c r="BCS180" s="266"/>
      <c r="BCT180" s="266"/>
      <c r="BCU180" s="266"/>
      <c r="BCV180" s="266"/>
      <c r="BCW180" s="266"/>
      <c r="BCX180" s="266"/>
      <c r="BCY180" s="266"/>
      <c r="BCZ180" s="266"/>
      <c r="BDA180" s="266"/>
      <c r="BDB180" s="266"/>
      <c r="BDC180" s="266"/>
      <c r="BDD180" s="266"/>
      <c r="BDE180" s="266"/>
      <c r="BDF180" s="266"/>
      <c r="BDG180" s="266"/>
      <c r="BDH180" s="266"/>
      <c r="BDI180" s="266"/>
      <c r="BDJ180" s="266"/>
      <c r="BDK180" s="266"/>
      <c r="BDL180" s="266"/>
      <c r="BDM180" s="266"/>
      <c r="BDN180" s="266"/>
      <c r="BDO180" s="266"/>
      <c r="BDP180" s="266"/>
      <c r="BDQ180" s="266"/>
      <c r="BDR180" s="266"/>
      <c r="BDS180" s="266"/>
      <c r="BDT180" s="266"/>
      <c r="BDU180" s="266"/>
      <c r="BDV180" s="266"/>
      <c r="BDW180" s="266"/>
      <c r="BDX180" s="266"/>
      <c r="BDY180" s="266"/>
      <c r="BDZ180" s="266"/>
      <c r="BEA180" s="266"/>
      <c r="BEB180" s="266"/>
      <c r="BEC180" s="266"/>
      <c r="BED180" s="266"/>
      <c r="BEE180" s="266"/>
      <c r="BEF180" s="266"/>
      <c r="BEG180" s="266"/>
      <c r="BEH180" s="266"/>
      <c r="BEI180" s="266"/>
      <c r="BEJ180" s="266"/>
      <c r="BEK180" s="266"/>
      <c r="BEL180" s="266"/>
      <c r="BEM180" s="266"/>
      <c r="BEN180" s="266"/>
      <c r="BEO180" s="266"/>
      <c r="BEP180" s="266"/>
      <c r="BEQ180" s="266"/>
      <c r="BER180" s="266"/>
      <c r="BES180" s="266"/>
      <c r="BET180" s="266"/>
      <c r="BEU180" s="266"/>
      <c r="BEV180" s="266"/>
      <c r="BEW180" s="266"/>
      <c r="BEX180" s="266"/>
      <c r="BEY180" s="266"/>
      <c r="BEZ180" s="266"/>
      <c r="BFA180" s="266"/>
      <c r="BFB180" s="266"/>
      <c r="BFC180" s="266"/>
      <c r="BFD180" s="266"/>
      <c r="BFE180" s="266"/>
      <c r="BFF180" s="266"/>
      <c r="BFG180" s="266"/>
      <c r="BFH180" s="266"/>
      <c r="BFI180" s="266"/>
      <c r="BFJ180" s="266"/>
      <c r="BFK180" s="266"/>
      <c r="BFL180" s="266"/>
      <c r="BFM180" s="266"/>
      <c r="BFN180" s="266"/>
      <c r="BFO180" s="266"/>
      <c r="BFP180" s="266"/>
      <c r="BFQ180" s="266"/>
      <c r="BFR180" s="266"/>
      <c r="BFS180" s="266"/>
      <c r="BFT180" s="266"/>
      <c r="BFU180" s="266"/>
      <c r="BFV180" s="266"/>
      <c r="BFW180" s="266"/>
      <c r="BFX180" s="266"/>
      <c r="BFY180" s="266"/>
      <c r="BFZ180" s="266"/>
      <c r="BGA180" s="266"/>
      <c r="BGB180" s="266"/>
      <c r="BGC180" s="266"/>
      <c r="BGD180" s="266"/>
      <c r="BGE180" s="266"/>
      <c r="BGF180" s="266"/>
      <c r="BGG180" s="266"/>
      <c r="BGH180" s="266"/>
      <c r="BGI180" s="266"/>
      <c r="BGJ180" s="266"/>
      <c r="BGK180" s="266"/>
      <c r="BGL180" s="266"/>
      <c r="BGM180" s="266"/>
      <c r="BGN180" s="266"/>
      <c r="BGO180" s="266"/>
      <c r="BGP180" s="266"/>
      <c r="BGQ180" s="266"/>
      <c r="BGR180" s="266"/>
      <c r="BGS180" s="266"/>
      <c r="BGT180" s="266"/>
      <c r="BGU180" s="266"/>
      <c r="BGV180" s="266"/>
      <c r="BGW180" s="266"/>
      <c r="BGX180" s="266"/>
      <c r="BGY180" s="266"/>
      <c r="BGZ180" s="266"/>
      <c r="BHA180" s="266"/>
      <c r="BHB180" s="266"/>
      <c r="BHC180" s="266"/>
      <c r="BHD180" s="266"/>
      <c r="BHE180" s="266"/>
      <c r="BHF180" s="266"/>
      <c r="BHG180" s="266"/>
      <c r="BHH180" s="266"/>
      <c r="BHI180" s="266"/>
      <c r="BHJ180" s="266"/>
      <c r="BHK180" s="266"/>
      <c r="BHL180" s="266"/>
      <c r="BHM180" s="266"/>
      <c r="BHN180" s="266"/>
      <c r="BHO180" s="266"/>
      <c r="BHP180" s="266"/>
      <c r="BHQ180" s="266"/>
      <c r="BHR180" s="266"/>
      <c r="BHS180" s="266"/>
      <c r="BHT180" s="266"/>
      <c r="BHU180" s="266"/>
      <c r="BHV180" s="266"/>
      <c r="BHW180" s="266"/>
      <c r="BHX180" s="266"/>
      <c r="BHY180" s="266"/>
      <c r="BHZ180" s="266"/>
      <c r="BIA180" s="266"/>
      <c r="BIB180" s="266"/>
      <c r="BIC180" s="266"/>
      <c r="BID180" s="266"/>
      <c r="BIE180" s="266"/>
      <c r="BIF180" s="266"/>
      <c r="BIG180" s="266"/>
      <c r="BIH180" s="266"/>
      <c r="BII180" s="266"/>
      <c r="BIJ180" s="266"/>
      <c r="BIK180" s="266"/>
      <c r="BIL180" s="266"/>
      <c r="BIM180" s="266"/>
      <c r="BIN180" s="266"/>
      <c r="BIO180" s="266"/>
      <c r="BIP180" s="266"/>
      <c r="BIQ180" s="266"/>
      <c r="BIR180" s="266"/>
      <c r="BIS180" s="266"/>
      <c r="BIT180" s="266"/>
      <c r="BIU180" s="266"/>
      <c r="BIV180" s="266"/>
      <c r="BIW180" s="266"/>
      <c r="BIX180" s="266"/>
      <c r="BIY180" s="266"/>
      <c r="BIZ180" s="266"/>
      <c r="BJA180" s="266"/>
      <c r="BJB180" s="266"/>
      <c r="BJC180" s="266"/>
      <c r="BJD180" s="266"/>
      <c r="BJE180" s="266"/>
      <c r="BJF180" s="266"/>
      <c r="BJG180" s="266"/>
      <c r="BJH180" s="266"/>
      <c r="BJI180" s="266"/>
      <c r="BJJ180" s="266"/>
      <c r="BJK180" s="266"/>
      <c r="BJL180" s="266"/>
      <c r="BJM180" s="266"/>
      <c r="BJN180" s="266"/>
      <c r="BJO180" s="266"/>
      <c r="BJP180" s="266"/>
      <c r="BJQ180" s="266"/>
      <c r="BJR180" s="266"/>
      <c r="BJS180" s="266"/>
      <c r="BJT180" s="266"/>
      <c r="BJU180" s="266"/>
      <c r="BJV180" s="266"/>
      <c r="BJW180" s="266"/>
      <c r="BJX180" s="266"/>
      <c r="BJY180" s="266"/>
      <c r="BJZ180" s="266"/>
      <c r="BKA180" s="266"/>
      <c r="BKB180" s="266"/>
      <c r="BKC180" s="266"/>
      <c r="BKD180" s="266"/>
      <c r="BKE180" s="266"/>
      <c r="BKF180" s="266"/>
      <c r="BKG180" s="266"/>
      <c r="BKH180" s="266"/>
      <c r="BKI180" s="266"/>
      <c r="BKJ180" s="266"/>
      <c r="BKK180" s="266"/>
      <c r="BKL180" s="266"/>
      <c r="BKM180" s="266"/>
      <c r="BKN180" s="266"/>
      <c r="BKO180" s="266"/>
      <c r="BKP180" s="266"/>
      <c r="BKQ180" s="266"/>
      <c r="BKR180" s="266"/>
      <c r="BKS180" s="266"/>
      <c r="BKT180" s="266"/>
      <c r="BKU180" s="266"/>
      <c r="BKV180" s="266"/>
      <c r="BKW180" s="266"/>
      <c r="BKX180" s="266"/>
      <c r="BKY180" s="266"/>
      <c r="BKZ180" s="266"/>
      <c r="BLA180" s="266"/>
      <c r="BLB180" s="266"/>
      <c r="BLC180" s="266"/>
      <c r="BLD180" s="266"/>
      <c r="BLE180" s="266"/>
      <c r="BLF180" s="266"/>
      <c r="BLG180" s="266"/>
      <c r="BLH180" s="266"/>
      <c r="BLI180" s="266"/>
      <c r="BLJ180" s="266"/>
      <c r="BLK180" s="266"/>
      <c r="BLL180" s="266"/>
      <c r="BLM180" s="266"/>
      <c r="BLN180" s="266"/>
      <c r="BLO180" s="266"/>
      <c r="BLP180" s="266"/>
      <c r="BLQ180" s="266"/>
      <c r="BLR180" s="266"/>
      <c r="BLS180" s="266"/>
      <c r="BLT180" s="266"/>
      <c r="BLU180" s="266"/>
      <c r="BLV180" s="266"/>
      <c r="BLW180" s="266"/>
      <c r="BLX180" s="266"/>
      <c r="BLY180" s="266"/>
      <c r="BLZ180" s="266"/>
      <c r="BMA180" s="266"/>
      <c r="BMB180" s="266"/>
      <c r="BMC180" s="266"/>
      <c r="BMD180" s="266"/>
      <c r="BME180" s="266"/>
      <c r="BMF180" s="266"/>
      <c r="BMG180" s="266"/>
      <c r="BMH180" s="266"/>
      <c r="BMI180" s="266"/>
      <c r="BMJ180" s="266"/>
      <c r="BMK180" s="266"/>
      <c r="BML180" s="266"/>
      <c r="BMM180" s="266"/>
      <c r="BMN180" s="266"/>
      <c r="BMO180" s="266"/>
      <c r="BMP180" s="266"/>
      <c r="BMQ180" s="266"/>
      <c r="BMR180" s="266"/>
      <c r="BMS180" s="266"/>
      <c r="BMT180" s="266"/>
      <c r="BMU180" s="266"/>
      <c r="BMV180" s="266"/>
      <c r="BMW180" s="266"/>
      <c r="BMX180" s="266"/>
      <c r="BMY180" s="266"/>
      <c r="BMZ180" s="266"/>
      <c r="BNA180" s="266"/>
      <c r="BNB180" s="266"/>
      <c r="BNC180" s="266"/>
      <c r="BND180" s="266"/>
      <c r="BNE180" s="266"/>
      <c r="BNF180" s="266"/>
      <c r="BNG180" s="266"/>
      <c r="BNH180" s="266"/>
      <c r="BNI180" s="266"/>
      <c r="BNJ180" s="266"/>
      <c r="BNK180" s="266"/>
      <c r="BNL180" s="266"/>
      <c r="BNM180" s="266"/>
      <c r="BNN180" s="266"/>
      <c r="BNO180" s="266"/>
      <c r="BNP180" s="266"/>
      <c r="BNQ180" s="266"/>
      <c r="BNR180" s="266"/>
      <c r="BNS180" s="266"/>
      <c r="BNT180" s="266"/>
      <c r="BNU180" s="266"/>
      <c r="BNV180" s="266"/>
      <c r="BNW180" s="266"/>
      <c r="BNX180" s="266"/>
      <c r="BNY180" s="266"/>
      <c r="BNZ180" s="266"/>
      <c r="BOA180" s="266"/>
      <c r="BOB180" s="266"/>
      <c r="BOC180" s="266"/>
      <c r="BOD180" s="266"/>
      <c r="BOE180" s="266"/>
      <c r="BOF180" s="266"/>
      <c r="BOG180" s="266"/>
      <c r="BOH180" s="266"/>
      <c r="BOI180" s="266"/>
      <c r="BOJ180" s="266"/>
      <c r="BOK180" s="266"/>
      <c r="BOL180" s="266"/>
      <c r="BOM180" s="266"/>
      <c r="BON180" s="266"/>
      <c r="BOO180" s="266"/>
      <c r="BOP180" s="266"/>
      <c r="BOQ180" s="266"/>
      <c r="BOR180" s="266"/>
      <c r="BOS180" s="266"/>
      <c r="BOT180" s="266"/>
      <c r="BOU180" s="266"/>
      <c r="BOV180" s="266"/>
      <c r="BOW180" s="266"/>
      <c r="BOX180" s="266"/>
      <c r="BOY180" s="266"/>
      <c r="BOZ180" s="266"/>
      <c r="BPA180" s="266"/>
      <c r="BPB180" s="266"/>
      <c r="BPC180" s="266"/>
      <c r="BPD180" s="266"/>
      <c r="BPE180" s="266"/>
      <c r="BPF180" s="266"/>
      <c r="BPG180" s="266"/>
      <c r="BPH180" s="266"/>
      <c r="BPI180" s="266"/>
      <c r="BPJ180" s="266"/>
      <c r="BPK180" s="266"/>
      <c r="BPL180" s="266"/>
      <c r="BPM180" s="266"/>
      <c r="BPN180" s="266"/>
      <c r="BPO180" s="266"/>
      <c r="BPP180" s="266"/>
      <c r="BPQ180" s="266"/>
      <c r="BPR180" s="266"/>
      <c r="BPS180" s="266"/>
      <c r="BPT180" s="266"/>
      <c r="BPU180" s="266"/>
      <c r="BPV180" s="266"/>
      <c r="BPW180" s="266"/>
      <c r="BPX180" s="266"/>
      <c r="BPY180" s="266"/>
      <c r="BPZ180" s="266"/>
      <c r="BQA180" s="266"/>
      <c r="BQB180" s="266"/>
      <c r="BQC180" s="266"/>
      <c r="BQD180" s="266"/>
      <c r="BQE180" s="266"/>
      <c r="BQF180" s="266"/>
      <c r="BQG180" s="266"/>
      <c r="BQH180" s="266"/>
      <c r="BQI180" s="266"/>
      <c r="BQJ180" s="266"/>
      <c r="BQK180" s="266"/>
      <c r="BQL180" s="266"/>
      <c r="BQM180" s="266"/>
      <c r="BQN180" s="266"/>
      <c r="BQO180" s="266"/>
      <c r="BQP180" s="266"/>
      <c r="BQQ180" s="266"/>
      <c r="BQR180" s="266"/>
      <c r="BQS180" s="266"/>
      <c r="BQT180" s="266"/>
      <c r="BQU180" s="266"/>
      <c r="BQV180" s="266"/>
      <c r="BQW180" s="266"/>
      <c r="BQX180" s="266"/>
      <c r="BQY180" s="266"/>
      <c r="BQZ180" s="266"/>
      <c r="BRA180" s="266"/>
      <c r="BRB180" s="266"/>
      <c r="BRC180" s="266"/>
      <c r="BRD180" s="266"/>
      <c r="BRE180" s="266"/>
      <c r="BRF180" s="266"/>
      <c r="BRG180" s="266"/>
      <c r="BRH180" s="266"/>
      <c r="BRI180" s="266"/>
      <c r="BRJ180" s="266"/>
      <c r="BRK180" s="266"/>
      <c r="BRL180" s="266"/>
      <c r="BRM180" s="266"/>
      <c r="BRN180" s="266"/>
      <c r="BRO180" s="266"/>
      <c r="BRP180" s="266"/>
      <c r="BRQ180" s="266"/>
      <c r="BRR180" s="266"/>
      <c r="BRS180" s="266"/>
      <c r="BRT180" s="266"/>
      <c r="BRU180" s="266"/>
      <c r="BRV180" s="266"/>
      <c r="BRW180" s="266"/>
      <c r="BRX180" s="266"/>
      <c r="BRY180" s="266"/>
      <c r="BRZ180" s="266"/>
      <c r="BSA180" s="266"/>
      <c r="BSB180" s="266"/>
      <c r="BSC180" s="266"/>
      <c r="BSD180" s="266"/>
      <c r="BSE180" s="266"/>
      <c r="BSF180" s="266"/>
      <c r="BSG180" s="266"/>
      <c r="BSH180" s="266"/>
      <c r="BSI180" s="266"/>
      <c r="BSJ180" s="266"/>
      <c r="BSK180" s="266"/>
      <c r="BSL180" s="266"/>
      <c r="BSM180" s="266"/>
      <c r="BSN180" s="266"/>
      <c r="BSO180" s="266"/>
      <c r="BSP180" s="266"/>
      <c r="BSQ180" s="266"/>
      <c r="BSR180" s="266"/>
      <c r="BSS180" s="266"/>
      <c r="BST180" s="266"/>
      <c r="BSU180" s="266"/>
      <c r="BSV180" s="266"/>
      <c r="BSW180" s="266"/>
      <c r="BSX180" s="266"/>
      <c r="BSY180" s="266"/>
      <c r="BSZ180" s="266"/>
      <c r="BTA180" s="266"/>
      <c r="BTB180" s="266"/>
      <c r="BTC180" s="266"/>
      <c r="BTD180" s="266"/>
      <c r="BTE180" s="266"/>
      <c r="BTF180" s="266"/>
      <c r="BTG180" s="266"/>
      <c r="BTH180" s="266"/>
      <c r="BTI180" s="266"/>
      <c r="BTJ180" s="266"/>
      <c r="BTK180" s="266"/>
      <c r="BTL180" s="266"/>
      <c r="BTM180" s="266"/>
      <c r="BTN180" s="266"/>
      <c r="BTO180" s="266"/>
      <c r="BTP180" s="266"/>
      <c r="BTQ180" s="266"/>
      <c r="BTR180" s="266"/>
      <c r="BTS180" s="266"/>
      <c r="BTT180" s="266"/>
      <c r="BTU180" s="266"/>
      <c r="BTV180" s="266"/>
      <c r="BTW180" s="266"/>
      <c r="BTX180" s="266"/>
      <c r="BTY180" s="266"/>
      <c r="BTZ180" s="266"/>
      <c r="BUA180" s="266"/>
      <c r="BUB180" s="266"/>
      <c r="BUC180" s="266"/>
      <c r="BUD180" s="266"/>
      <c r="BUE180" s="266"/>
      <c r="BUF180" s="266"/>
      <c r="BUG180" s="266"/>
      <c r="BUH180" s="266"/>
      <c r="BUI180" s="266"/>
      <c r="BUJ180" s="266"/>
      <c r="BUK180" s="266"/>
      <c r="BUL180" s="266"/>
      <c r="BUM180" s="266"/>
      <c r="BUN180" s="266"/>
      <c r="BUO180" s="266"/>
      <c r="BUP180" s="266"/>
      <c r="BUQ180" s="266"/>
      <c r="BUR180" s="266"/>
      <c r="BUS180" s="266"/>
      <c r="BUT180" s="266"/>
      <c r="BUU180" s="266"/>
      <c r="BUV180" s="266"/>
      <c r="BUW180" s="266"/>
      <c r="BUX180" s="266"/>
      <c r="BUY180" s="266"/>
      <c r="BUZ180" s="266"/>
      <c r="BVA180" s="266"/>
      <c r="BVB180" s="266"/>
      <c r="BVC180" s="266"/>
      <c r="BVD180" s="266"/>
      <c r="BVE180" s="266"/>
      <c r="BVF180" s="266"/>
      <c r="BVG180" s="266"/>
      <c r="BVH180" s="266"/>
      <c r="BVI180" s="266"/>
      <c r="BVJ180" s="266"/>
      <c r="BVK180" s="266"/>
      <c r="BVL180" s="266"/>
      <c r="BVM180" s="266"/>
      <c r="BVN180" s="266"/>
      <c r="BVO180" s="266"/>
      <c r="BVP180" s="266"/>
      <c r="BVQ180" s="266"/>
      <c r="BVR180" s="266"/>
      <c r="BVS180" s="266"/>
      <c r="BVT180" s="266"/>
      <c r="BVU180" s="266"/>
      <c r="BVV180" s="266"/>
      <c r="BVW180" s="266"/>
      <c r="BVX180" s="266"/>
      <c r="BVY180" s="266"/>
      <c r="BVZ180" s="266"/>
      <c r="BWA180" s="266"/>
      <c r="BWB180" s="266"/>
      <c r="BWC180" s="266"/>
      <c r="BWD180" s="266"/>
      <c r="BWE180" s="266"/>
      <c r="BWF180" s="266"/>
      <c r="BWG180" s="266"/>
      <c r="BWH180" s="266"/>
      <c r="BWI180" s="266"/>
      <c r="BWJ180" s="266"/>
      <c r="BWK180" s="266"/>
      <c r="BWL180" s="266"/>
      <c r="BWM180" s="266"/>
      <c r="BWN180" s="266"/>
      <c r="BWO180" s="266"/>
      <c r="BWP180" s="266"/>
      <c r="BWQ180" s="266"/>
      <c r="BWR180" s="266"/>
      <c r="BWS180" s="266"/>
      <c r="BWT180" s="266"/>
      <c r="BWU180" s="266"/>
      <c r="BWV180" s="266"/>
      <c r="BWW180" s="266"/>
      <c r="BWX180" s="266"/>
      <c r="BWY180" s="266"/>
      <c r="BWZ180" s="266"/>
      <c r="BXA180" s="266"/>
      <c r="BXB180" s="266"/>
      <c r="BXC180" s="266"/>
      <c r="BXD180" s="266"/>
      <c r="BXE180" s="266"/>
      <c r="BXF180" s="266"/>
      <c r="BXG180" s="266"/>
      <c r="BXH180" s="266"/>
      <c r="BXI180" s="266"/>
      <c r="BXJ180" s="266"/>
      <c r="BXK180" s="266"/>
      <c r="BXL180" s="266"/>
      <c r="BXM180" s="266"/>
      <c r="BXN180" s="266"/>
      <c r="BXO180" s="266"/>
      <c r="BXP180" s="266"/>
      <c r="BXQ180" s="266"/>
      <c r="BXR180" s="266"/>
      <c r="BXS180" s="266"/>
      <c r="BXT180" s="266"/>
      <c r="BXU180" s="266"/>
      <c r="BXV180" s="266"/>
      <c r="BXW180" s="266"/>
      <c r="BXX180" s="266"/>
      <c r="BXY180" s="266"/>
      <c r="BXZ180" s="266"/>
      <c r="BYA180" s="266"/>
      <c r="BYB180" s="266"/>
      <c r="BYC180" s="266"/>
      <c r="BYD180" s="266"/>
      <c r="BYE180" s="266"/>
      <c r="BYF180" s="266"/>
      <c r="BYG180" s="266"/>
      <c r="BYH180" s="266"/>
      <c r="BYI180" s="266"/>
      <c r="BYJ180" s="266"/>
      <c r="BYK180" s="266"/>
      <c r="BYL180" s="266"/>
      <c r="BYM180" s="266"/>
      <c r="BYN180" s="266"/>
      <c r="BYO180" s="266"/>
      <c r="BYP180" s="266"/>
      <c r="BYQ180" s="266"/>
      <c r="BYR180" s="266"/>
      <c r="BYS180" s="266"/>
      <c r="BYT180" s="266"/>
      <c r="BYU180" s="266"/>
      <c r="BYV180" s="266"/>
      <c r="BYW180" s="266"/>
      <c r="BYX180" s="266"/>
      <c r="BYY180" s="266"/>
      <c r="BYZ180" s="266"/>
      <c r="BZA180" s="266"/>
      <c r="BZB180" s="266"/>
      <c r="BZC180" s="266"/>
      <c r="BZD180" s="266"/>
      <c r="BZE180" s="266"/>
      <c r="BZF180" s="266"/>
      <c r="BZG180" s="266"/>
      <c r="BZH180" s="266"/>
      <c r="BZI180" s="266"/>
      <c r="BZJ180" s="266"/>
      <c r="BZK180" s="266"/>
      <c r="BZL180" s="266"/>
      <c r="BZM180" s="266"/>
      <c r="BZN180" s="266"/>
      <c r="BZO180" s="266"/>
      <c r="BZP180" s="266"/>
      <c r="BZQ180" s="266"/>
      <c r="BZR180" s="266"/>
      <c r="BZS180" s="266"/>
      <c r="BZT180" s="266"/>
      <c r="BZU180" s="266"/>
      <c r="BZV180" s="266"/>
      <c r="BZW180" s="266"/>
      <c r="BZX180" s="266"/>
      <c r="BZY180" s="266"/>
      <c r="BZZ180" s="266"/>
      <c r="CAA180" s="266"/>
      <c r="CAB180" s="266"/>
      <c r="CAC180" s="266"/>
      <c r="CAD180" s="266"/>
      <c r="CAE180" s="266"/>
      <c r="CAF180" s="266"/>
      <c r="CAG180" s="266"/>
      <c r="CAH180" s="266"/>
      <c r="CAI180" s="266"/>
      <c r="CAJ180" s="266"/>
      <c r="CAK180" s="266"/>
      <c r="CAL180" s="266"/>
      <c r="CAM180" s="266"/>
      <c r="CAN180" s="266"/>
      <c r="CAO180" s="266"/>
      <c r="CAP180" s="266"/>
      <c r="CAQ180" s="266"/>
      <c r="CAR180" s="266"/>
      <c r="CAS180" s="266"/>
      <c r="CAT180" s="266"/>
      <c r="CAU180" s="266"/>
      <c r="CAV180" s="266"/>
      <c r="CAW180" s="266"/>
      <c r="CAX180" s="266"/>
      <c r="CAY180" s="266"/>
      <c r="CAZ180" s="266"/>
      <c r="CBA180" s="266"/>
      <c r="CBB180" s="266"/>
      <c r="CBC180" s="266"/>
      <c r="CBD180" s="266"/>
      <c r="CBE180" s="266"/>
      <c r="CBF180" s="266"/>
      <c r="CBG180" s="266"/>
      <c r="CBH180" s="266"/>
      <c r="CBI180" s="266"/>
      <c r="CBJ180" s="266"/>
      <c r="CBK180" s="266"/>
      <c r="CBL180" s="266"/>
      <c r="CBM180" s="266"/>
      <c r="CBN180" s="266"/>
      <c r="CBO180" s="266"/>
      <c r="CBP180" s="266"/>
      <c r="CBQ180" s="266"/>
      <c r="CBR180" s="266"/>
      <c r="CBS180" s="266"/>
      <c r="CBT180" s="266"/>
      <c r="CBU180" s="266"/>
      <c r="CBV180" s="266"/>
      <c r="CBW180" s="266"/>
      <c r="CBX180" s="266"/>
      <c r="CBY180" s="266"/>
      <c r="CBZ180" s="266"/>
      <c r="CCA180" s="266"/>
      <c r="CCB180" s="266"/>
      <c r="CCC180" s="266"/>
      <c r="CCD180" s="266"/>
      <c r="CCE180" s="266"/>
      <c r="CCF180" s="266"/>
      <c r="CCG180" s="266"/>
      <c r="CCH180" s="266"/>
      <c r="CCI180" s="266"/>
      <c r="CCJ180" s="266"/>
      <c r="CCK180" s="266"/>
      <c r="CCL180" s="266"/>
      <c r="CCM180" s="266"/>
      <c r="CCN180" s="266"/>
      <c r="CCO180" s="266"/>
      <c r="CCP180" s="266"/>
      <c r="CCQ180" s="266"/>
      <c r="CCR180" s="266"/>
      <c r="CCS180" s="266"/>
      <c r="CCT180" s="266"/>
      <c r="CCU180" s="266"/>
      <c r="CCV180" s="266"/>
      <c r="CCW180" s="266"/>
      <c r="CCX180" s="266"/>
      <c r="CCY180" s="266"/>
      <c r="CCZ180" s="266"/>
      <c r="CDA180" s="266"/>
      <c r="CDB180" s="266"/>
      <c r="CDC180" s="266"/>
      <c r="CDD180" s="266"/>
      <c r="CDE180" s="266"/>
      <c r="CDF180" s="266"/>
      <c r="CDG180" s="266"/>
      <c r="CDH180" s="266"/>
      <c r="CDI180" s="266"/>
      <c r="CDJ180" s="266"/>
      <c r="CDK180" s="266"/>
      <c r="CDL180" s="266"/>
      <c r="CDM180" s="266"/>
      <c r="CDN180" s="266"/>
      <c r="CDO180" s="266"/>
      <c r="CDP180" s="266"/>
      <c r="CDQ180" s="266"/>
      <c r="CDR180" s="266"/>
      <c r="CDS180" s="266"/>
      <c r="CDT180" s="266"/>
      <c r="CDU180" s="266"/>
      <c r="CDV180" s="266"/>
      <c r="CDW180" s="266"/>
      <c r="CDX180" s="266"/>
      <c r="CDY180" s="266"/>
      <c r="CDZ180" s="266"/>
      <c r="CEA180" s="266"/>
      <c r="CEB180" s="266"/>
      <c r="CEC180" s="266"/>
      <c r="CED180" s="266"/>
      <c r="CEE180" s="266"/>
      <c r="CEF180" s="266"/>
      <c r="CEG180" s="266"/>
      <c r="CEH180" s="266"/>
      <c r="CEI180" s="266"/>
      <c r="CEJ180" s="266"/>
      <c r="CEK180" s="266"/>
      <c r="CEL180" s="266"/>
      <c r="CEM180" s="266"/>
      <c r="CEN180" s="266"/>
      <c r="CEO180" s="266"/>
      <c r="CEP180" s="266"/>
      <c r="CEQ180" s="266"/>
      <c r="CER180" s="266"/>
      <c r="CES180" s="266"/>
      <c r="CET180" s="266"/>
      <c r="CEU180" s="266"/>
      <c r="CEV180" s="266"/>
      <c r="CEW180" s="266"/>
      <c r="CEX180" s="266"/>
      <c r="CEY180" s="266"/>
      <c r="CEZ180" s="266"/>
      <c r="CFA180" s="266"/>
      <c r="CFB180" s="266"/>
      <c r="CFC180" s="266"/>
      <c r="CFD180" s="266"/>
      <c r="CFE180" s="266"/>
      <c r="CFF180" s="266"/>
      <c r="CFG180" s="266"/>
      <c r="CFH180" s="266"/>
      <c r="CFI180" s="266"/>
      <c r="CFJ180" s="266"/>
      <c r="CFK180" s="266"/>
      <c r="CFL180" s="266"/>
      <c r="CFM180" s="266"/>
      <c r="CFN180" s="266"/>
      <c r="CFO180" s="266"/>
      <c r="CFP180" s="266"/>
      <c r="CFQ180" s="266"/>
      <c r="CFR180" s="266"/>
      <c r="CFS180" s="266"/>
      <c r="CFT180" s="266"/>
      <c r="CFU180" s="266"/>
      <c r="CFV180" s="266"/>
      <c r="CFW180" s="266"/>
      <c r="CFX180" s="266"/>
      <c r="CFY180" s="266"/>
      <c r="CFZ180" s="266"/>
      <c r="CGA180" s="266"/>
      <c r="CGB180" s="266"/>
      <c r="CGC180" s="266"/>
      <c r="CGD180" s="266"/>
      <c r="CGE180" s="266"/>
      <c r="CGF180" s="266"/>
      <c r="CGG180" s="266"/>
      <c r="CGH180" s="266"/>
      <c r="CGI180" s="266"/>
      <c r="CGJ180" s="266"/>
      <c r="CGK180" s="266"/>
      <c r="CGL180" s="266"/>
      <c r="CGM180" s="266"/>
      <c r="CGN180" s="266"/>
      <c r="CGO180" s="266"/>
      <c r="CGP180" s="266"/>
      <c r="CGQ180" s="266"/>
      <c r="CGR180" s="266"/>
      <c r="CGS180" s="266"/>
      <c r="CGT180" s="266"/>
      <c r="CGU180" s="266"/>
      <c r="CGV180" s="266"/>
      <c r="CGW180" s="266"/>
      <c r="CGX180" s="266"/>
      <c r="CGY180" s="266"/>
      <c r="CGZ180" s="266"/>
      <c r="CHA180" s="266"/>
      <c r="CHB180" s="266"/>
      <c r="CHC180" s="266"/>
      <c r="CHD180" s="266"/>
      <c r="CHE180" s="266"/>
      <c r="CHF180" s="266"/>
      <c r="CHG180" s="266"/>
      <c r="CHH180" s="266"/>
      <c r="CHI180" s="266"/>
      <c r="CHJ180" s="266"/>
      <c r="CHK180" s="266"/>
      <c r="CHL180" s="266"/>
      <c r="CHM180" s="266"/>
      <c r="CHN180" s="266"/>
      <c r="CHO180" s="266"/>
      <c r="CHP180" s="266"/>
      <c r="CHQ180" s="266"/>
      <c r="CHR180" s="266"/>
      <c r="CHS180" s="266"/>
      <c r="CHT180" s="266"/>
      <c r="CHU180" s="266"/>
      <c r="CHV180" s="266"/>
      <c r="CHW180" s="266"/>
      <c r="CHX180" s="266"/>
      <c r="CHY180" s="266"/>
      <c r="CHZ180" s="266"/>
      <c r="CIA180" s="266"/>
      <c r="CIB180" s="266"/>
      <c r="CIC180" s="266"/>
      <c r="CID180" s="266"/>
      <c r="CIE180" s="266"/>
      <c r="CIF180" s="266"/>
      <c r="CIG180" s="266"/>
      <c r="CIH180" s="266"/>
      <c r="CII180" s="266"/>
      <c r="CIJ180" s="266"/>
      <c r="CIK180" s="266"/>
      <c r="CIL180" s="266"/>
      <c r="CIM180" s="266"/>
      <c r="CIN180" s="266"/>
      <c r="CIO180" s="266"/>
      <c r="CIP180" s="266"/>
      <c r="CIQ180" s="266"/>
      <c r="CIR180" s="266"/>
      <c r="CIS180" s="266"/>
      <c r="CIT180" s="266"/>
      <c r="CIU180" s="266"/>
      <c r="CIV180" s="266"/>
      <c r="CIW180" s="266"/>
      <c r="CIX180" s="266"/>
      <c r="CIY180" s="266"/>
      <c r="CIZ180" s="266"/>
      <c r="CJA180" s="266"/>
      <c r="CJB180" s="266"/>
      <c r="CJC180" s="266"/>
      <c r="CJD180" s="266"/>
      <c r="CJE180" s="266"/>
      <c r="CJF180" s="266"/>
      <c r="CJG180" s="266"/>
      <c r="CJH180" s="266"/>
      <c r="CJI180" s="266"/>
      <c r="CJJ180" s="266"/>
      <c r="CJK180" s="266"/>
      <c r="CJL180" s="266"/>
      <c r="CJM180" s="266"/>
      <c r="CJN180" s="266"/>
      <c r="CJO180" s="266"/>
      <c r="CJP180" s="266"/>
      <c r="CJQ180" s="266"/>
      <c r="CJR180" s="266"/>
      <c r="CJS180" s="266"/>
      <c r="CJT180" s="266"/>
      <c r="CJU180" s="266"/>
      <c r="CJV180" s="266"/>
      <c r="CJW180" s="266"/>
      <c r="CJX180" s="266"/>
      <c r="CJY180" s="266"/>
      <c r="CJZ180" s="266"/>
      <c r="CKA180" s="266"/>
      <c r="CKB180" s="266"/>
      <c r="CKC180" s="266"/>
      <c r="CKD180" s="266"/>
      <c r="CKE180" s="266"/>
      <c r="CKF180" s="266"/>
      <c r="CKG180" s="266"/>
      <c r="CKH180" s="266"/>
      <c r="CKI180" s="266"/>
      <c r="CKJ180" s="266"/>
      <c r="CKK180" s="266"/>
      <c r="CKL180" s="266"/>
      <c r="CKM180" s="266"/>
      <c r="CKN180" s="266"/>
      <c r="CKO180" s="266"/>
      <c r="CKP180" s="266"/>
      <c r="CKQ180" s="266"/>
      <c r="CKR180" s="266"/>
      <c r="CKS180" s="266"/>
      <c r="CKT180" s="266"/>
      <c r="CKU180" s="266"/>
      <c r="CKV180" s="266"/>
      <c r="CKW180" s="266"/>
      <c r="CKX180" s="266"/>
      <c r="CKY180" s="266"/>
      <c r="CKZ180" s="266"/>
      <c r="CLA180" s="266"/>
      <c r="CLB180" s="266"/>
      <c r="CLC180" s="266"/>
      <c r="CLD180" s="266"/>
      <c r="CLE180" s="266"/>
      <c r="CLF180" s="266"/>
      <c r="CLG180" s="266"/>
      <c r="CLH180" s="266"/>
      <c r="CLI180" s="266"/>
      <c r="CLJ180" s="266"/>
      <c r="CLK180" s="266"/>
      <c r="CLL180" s="266"/>
      <c r="CLM180" s="266"/>
      <c r="CLN180" s="266"/>
      <c r="CLO180" s="266"/>
      <c r="CLP180" s="266"/>
      <c r="CLQ180" s="266"/>
      <c r="CLR180" s="266"/>
      <c r="CLS180" s="266"/>
      <c r="CLT180" s="266"/>
      <c r="CLU180" s="266"/>
      <c r="CLV180" s="266"/>
      <c r="CLW180" s="266"/>
      <c r="CLX180" s="266"/>
      <c r="CLY180" s="266"/>
      <c r="CLZ180" s="266"/>
      <c r="CMA180" s="266"/>
      <c r="CMB180" s="266"/>
      <c r="CMC180" s="266"/>
      <c r="CMD180" s="266"/>
      <c r="CME180" s="266"/>
      <c r="CMF180" s="266"/>
      <c r="CMG180" s="266"/>
      <c r="CMH180" s="266"/>
      <c r="CMI180" s="266"/>
      <c r="CMJ180" s="266"/>
      <c r="CMK180" s="266"/>
      <c r="CML180" s="266"/>
      <c r="CMM180" s="266"/>
      <c r="CMN180" s="266"/>
      <c r="CMO180" s="266"/>
      <c r="CMP180" s="266"/>
      <c r="CMQ180" s="266"/>
      <c r="CMR180" s="266"/>
      <c r="CMS180" s="266"/>
      <c r="CMT180" s="266"/>
      <c r="CMU180" s="266"/>
      <c r="CMV180" s="266"/>
      <c r="CMW180" s="266"/>
      <c r="CMX180" s="266"/>
      <c r="CMY180" s="266"/>
      <c r="CMZ180" s="266"/>
      <c r="CNA180" s="266"/>
      <c r="CNB180" s="266"/>
      <c r="CNC180" s="266"/>
      <c r="CND180" s="266"/>
      <c r="CNE180" s="266"/>
      <c r="CNF180" s="266"/>
      <c r="CNG180" s="266"/>
      <c r="CNH180" s="266"/>
      <c r="CNI180" s="266"/>
      <c r="CNJ180" s="266"/>
      <c r="CNK180" s="266"/>
      <c r="CNL180" s="266"/>
      <c r="CNM180" s="266"/>
      <c r="CNN180" s="266"/>
      <c r="CNO180" s="266"/>
      <c r="CNP180" s="266"/>
      <c r="CNQ180" s="266"/>
      <c r="CNR180" s="266"/>
      <c r="CNS180" s="266"/>
      <c r="CNT180" s="266"/>
      <c r="CNU180" s="266"/>
      <c r="CNV180" s="266"/>
      <c r="CNW180" s="266"/>
      <c r="CNX180" s="266"/>
      <c r="CNY180" s="266"/>
      <c r="CNZ180" s="266"/>
      <c r="COA180" s="266"/>
      <c r="COB180" s="266"/>
      <c r="COC180" s="266"/>
      <c r="COD180" s="266"/>
      <c r="COE180" s="266"/>
      <c r="COF180" s="266"/>
      <c r="COG180" s="266"/>
      <c r="COH180" s="266"/>
      <c r="COI180" s="266"/>
      <c r="COJ180" s="266"/>
      <c r="COK180" s="266"/>
      <c r="COL180" s="266"/>
      <c r="COM180" s="266"/>
      <c r="CON180" s="266"/>
      <c r="COO180" s="266"/>
      <c r="COP180" s="266"/>
      <c r="COQ180" s="266"/>
      <c r="COR180" s="266"/>
      <c r="COS180" s="266"/>
      <c r="COT180" s="266"/>
      <c r="COU180" s="266"/>
      <c r="COV180" s="266"/>
      <c r="COW180" s="266"/>
      <c r="COX180" s="266"/>
      <c r="COY180" s="266"/>
      <c r="COZ180" s="266"/>
      <c r="CPA180" s="266"/>
      <c r="CPB180" s="266"/>
      <c r="CPC180" s="266"/>
      <c r="CPD180" s="266"/>
      <c r="CPE180" s="266"/>
      <c r="CPF180" s="266"/>
      <c r="CPG180" s="266"/>
      <c r="CPH180" s="266"/>
      <c r="CPI180" s="266"/>
      <c r="CPJ180" s="266"/>
      <c r="CPK180" s="266"/>
      <c r="CPL180" s="266"/>
      <c r="CPM180" s="266"/>
      <c r="CPN180" s="266"/>
      <c r="CPO180" s="266"/>
      <c r="CPP180" s="266"/>
      <c r="CPQ180" s="266"/>
      <c r="CPR180" s="266"/>
      <c r="CPS180" s="266"/>
      <c r="CPT180" s="266"/>
      <c r="CPU180" s="266"/>
      <c r="CPV180" s="266"/>
      <c r="CPW180" s="266"/>
      <c r="CPX180" s="266"/>
      <c r="CPY180" s="266"/>
      <c r="CPZ180" s="266"/>
      <c r="CQA180" s="266"/>
      <c r="CQB180" s="266"/>
      <c r="CQC180" s="266"/>
      <c r="CQD180" s="266"/>
      <c r="CQE180" s="266"/>
      <c r="CQF180" s="266"/>
      <c r="CQG180" s="266"/>
      <c r="CQH180" s="266"/>
      <c r="CQI180" s="266"/>
      <c r="CQJ180" s="266"/>
      <c r="CQK180" s="266"/>
      <c r="CQL180" s="266"/>
      <c r="CQM180" s="266"/>
      <c r="CQN180" s="266"/>
      <c r="CQO180" s="266"/>
      <c r="CQP180" s="266"/>
      <c r="CQQ180" s="266"/>
      <c r="CQR180" s="266"/>
      <c r="CQS180" s="266"/>
      <c r="CQT180" s="266"/>
      <c r="CQU180" s="266"/>
      <c r="CQV180" s="266"/>
      <c r="CQW180" s="266"/>
      <c r="CQX180" s="266"/>
      <c r="CQY180" s="266"/>
      <c r="CQZ180" s="266"/>
      <c r="CRA180" s="266"/>
      <c r="CRB180" s="266"/>
      <c r="CRC180" s="266"/>
      <c r="CRD180" s="266"/>
      <c r="CRE180" s="266"/>
      <c r="CRF180" s="266"/>
      <c r="CRG180" s="266"/>
      <c r="CRH180" s="266"/>
      <c r="CRI180" s="266"/>
      <c r="CRJ180" s="266"/>
      <c r="CRK180" s="266"/>
      <c r="CRL180" s="266"/>
      <c r="CRM180" s="266"/>
      <c r="CRN180" s="266"/>
      <c r="CRO180" s="266"/>
      <c r="CRP180" s="266"/>
      <c r="CRQ180" s="266"/>
      <c r="CRR180" s="266"/>
      <c r="CRS180" s="266"/>
      <c r="CRT180" s="266"/>
      <c r="CRU180" s="266"/>
      <c r="CRV180" s="266"/>
      <c r="CRW180" s="266"/>
      <c r="CRX180" s="266"/>
      <c r="CRY180" s="266"/>
      <c r="CRZ180" s="266"/>
      <c r="CSA180" s="266"/>
      <c r="CSB180" s="266"/>
      <c r="CSC180" s="266"/>
      <c r="CSD180" s="266"/>
      <c r="CSE180" s="266"/>
      <c r="CSF180" s="266"/>
      <c r="CSG180" s="266"/>
      <c r="CSH180" s="266"/>
      <c r="CSI180" s="266"/>
      <c r="CSJ180" s="266"/>
      <c r="CSK180" s="266"/>
      <c r="CSL180" s="266"/>
      <c r="CSM180" s="266"/>
      <c r="CSN180" s="266"/>
      <c r="CSO180" s="266"/>
      <c r="CSP180" s="266"/>
      <c r="CSQ180" s="266"/>
      <c r="CSR180" s="266"/>
      <c r="CSS180" s="266"/>
      <c r="CST180" s="266"/>
      <c r="CSU180" s="266"/>
      <c r="CSV180" s="266"/>
      <c r="CSW180" s="266"/>
      <c r="CSX180" s="266"/>
      <c r="CSY180" s="266"/>
      <c r="CSZ180" s="266"/>
      <c r="CTA180" s="266"/>
      <c r="CTB180" s="266"/>
      <c r="CTC180" s="266"/>
      <c r="CTD180" s="266"/>
      <c r="CTE180" s="266"/>
      <c r="CTF180" s="266"/>
      <c r="CTG180" s="266"/>
      <c r="CTH180" s="266"/>
      <c r="CTI180" s="266"/>
      <c r="CTJ180" s="266"/>
      <c r="CTK180" s="266"/>
      <c r="CTL180" s="266"/>
      <c r="CTM180" s="266"/>
      <c r="CTN180" s="266"/>
      <c r="CTO180" s="266"/>
      <c r="CTP180" s="266"/>
      <c r="CTQ180" s="266"/>
      <c r="CTR180" s="266"/>
      <c r="CTS180" s="266"/>
      <c r="CTT180" s="266"/>
      <c r="CTU180" s="266"/>
      <c r="CTV180" s="266"/>
      <c r="CTW180" s="266"/>
      <c r="CTX180" s="266"/>
      <c r="CTY180" s="266"/>
      <c r="CTZ180" s="266"/>
      <c r="CUA180" s="266"/>
      <c r="CUB180" s="266"/>
      <c r="CUC180" s="266"/>
      <c r="CUD180" s="266"/>
      <c r="CUE180" s="266"/>
      <c r="CUF180" s="266"/>
      <c r="CUG180" s="266"/>
      <c r="CUH180" s="266"/>
      <c r="CUI180" s="266"/>
      <c r="CUJ180" s="266"/>
      <c r="CUK180" s="266"/>
      <c r="CUL180" s="266"/>
      <c r="CUM180" s="266"/>
      <c r="CUN180" s="266"/>
      <c r="CUO180" s="266"/>
      <c r="CUP180" s="266"/>
      <c r="CUQ180" s="266"/>
      <c r="CUR180" s="266"/>
      <c r="CUS180" s="266"/>
      <c r="CUT180" s="266"/>
      <c r="CUU180" s="266"/>
      <c r="CUV180" s="266"/>
      <c r="CUW180" s="266"/>
      <c r="CUX180" s="266"/>
      <c r="CUY180" s="266"/>
      <c r="CUZ180" s="266"/>
      <c r="CVA180" s="266"/>
      <c r="CVB180" s="266"/>
      <c r="CVC180" s="266"/>
      <c r="CVD180" s="266"/>
      <c r="CVE180" s="266"/>
      <c r="CVF180" s="266"/>
      <c r="CVG180" s="266"/>
      <c r="CVH180" s="266"/>
      <c r="CVI180" s="266"/>
      <c r="CVJ180" s="266"/>
      <c r="CVK180" s="266"/>
      <c r="CVL180" s="266"/>
      <c r="CVM180" s="266"/>
      <c r="CVN180" s="266"/>
      <c r="CVO180" s="266"/>
      <c r="CVP180" s="266"/>
      <c r="CVQ180" s="266"/>
      <c r="CVR180" s="266"/>
      <c r="CVS180" s="266"/>
      <c r="CVT180" s="266"/>
      <c r="CVU180" s="266"/>
      <c r="CVV180" s="266"/>
      <c r="CVW180" s="266"/>
      <c r="CVX180" s="266"/>
      <c r="CVY180" s="266"/>
      <c r="CVZ180" s="266"/>
      <c r="CWA180" s="266"/>
      <c r="CWB180" s="266"/>
      <c r="CWC180" s="266"/>
      <c r="CWD180" s="266"/>
      <c r="CWE180" s="266"/>
      <c r="CWF180" s="266"/>
      <c r="CWG180" s="266"/>
      <c r="CWH180" s="266"/>
      <c r="CWI180" s="266"/>
      <c r="CWJ180" s="266"/>
      <c r="CWK180" s="266"/>
      <c r="CWL180" s="266"/>
      <c r="CWM180" s="266"/>
      <c r="CWN180" s="266"/>
      <c r="CWO180" s="266"/>
      <c r="CWP180" s="266"/>
      <c r="CWQ180" s="266"/>
      <c r="CWR180" s="266"/>
      <c r="CWS180" s="266"/>
      <c r="CWT180" s="266"/>
      <c r="CWU180" s="266"/>
      <c r="CWV180" s="266"/>
      <c r="CWW180" s="266"/>
      <c r="CWX180" s="266"/>
      <c r="CWY180" s="266"/>
      <c r="CWZ180" s="266"/>
      <c r="CXA180" s="266"/>
      <c r="CXB180" s="266"/>
      <c r="CXC180" s="266"/>
      <c r="CXD180" s="266"/>
      <c r="CXE180" s="266"/>
      <c r="CXF180" s="266"/>
      <c r="CXG180" s="266"/>
      <c r="CXH180" s="266"/>
      <c r="CXI180" s="266"/>
      <c r="CXJ180" s="266"/>
      <c r="CXK180" s="266"/>
      <c r="CXL180" s="266"/>
      <c r="CXM180" s="266"/>
      <c r="CXN180" s="266"/>
      <c r="CXO180" s="266"/>
      <c r="CXP180" s="266"/>
      <c r="CXQ180" s="266"/>
      <c r="CXR180" s="266"/>
      <c r="CXS180" s="266"/>
      <c r="CXT180" s="266"/>
      <c r="CXU180" s="266"/>
      <c r="CXV180" s="266"/>
      <c r="CXW180" s="266"/>
      <c r="CXX180" s="266"/>
      <c r="CXY180" s="266"/>
      <c r="CXZ180" s="266"/>
      <c r="CYA180" s="266"/>
      <c r="CYB180" s="266"/>
      <c r="CYC180" s="266"/>
      <c r="CYD180" s="266"/>
      <c r="CYE180" s="266"/>
      <c r="CYF180" s="266"/>
      <c r="CYG180" s="266"/>
      <c r="CYH180" s="266"/>
      <c r="CYI180" s="266"/>
      <c r="CYJ180" s="266"/>
      <c r="CYK180" s="266"/>
      <c r="CYL180" s="266"/>
      <c r="CYM180" s="266"/>
      <c r="CYN180" s="266"/>
      <c r="CYO180" s="266"/>
      <c r="CYP180" s="266"/>
      <c r="CYQ180" s="266"/>
      <c r="CYR180" s="266"/>
      <c r="CYS180" s="266"/>
      <c r="CYT180" s="266"/>
      <c r="CYU180" s="266"/>
      <c r="CYV180" s="266"/>
      <c r="CYW180" s="266"/>
      <c r="CYX180" s="266"/>
      <c r="CYY180" s="266"/>
      <c r="CYZ180" s="266"/>
      <c r="CZA180" s="266"/>
      <c r="CZB180" s="266"/>
      <c r="CZC180" s="266"/>
      <c r="CZD180" s="266"/>
      <c r="CZE180" s="266"/>
      <c r="CZF180" s="266"/>
      <c r="CZG180" s="266"/>
      <c r="CZH180" s="266"/>
      <c r="CZI180" s="266"/>
      <c r="CZJ180" s="266"/>
      <c r="CZK180" s="266"/>
      <c r="CZL180" s="266"/>
      <c r="CZM180" s="266"/>
      <c r="CZN180" s="266"/>
      <c r="CZO180" s="266"/>
      <c r="CZP180" s="266"/>
      <c r="CZQ180" s="266"/>
      <c r="CZR180" s="266"/>
      <c r="CZS180" s="266"/>
      <c r="CZT180" s="266"/>
      <c r="CZU180" s="266"/>
      <c r="CZV180" s="266"/>
      <c r="CZW180" s="266"/>
      <c r="CZX180" s="266"/>
      <c r="CZY180" s="266"/>
      <c r="CZZ180" s="266"/>
      <c r="DAA180" s="266"/>
      <c r="DAB180" s="266"/>
      <c r="DAC180" s="266"/>
      <c r="DAD180" s="266"/>
      <c r="DAE180" s="266"/>
      <c r="DAF180" s="266"/>
      <c r="DAG180" s="266"/>
      <c r="DAH180" s="266"/>
      <c r="DAI180" s="266"/>
      <c r="DAJ180" s="266"/>
      <c r="DAK180" s="266"/>
      <c r="DAL180" s="266"/>
      <c r="DAM180" s="266"/>
      <c r="DAN180" s="266"/>
      <c r="DAO180" s="266"/>
      <c r="DAP180" s="266"/>
      <c r="DAQ180" s="266"/>
      <c r="DAR180" s="266"/>
      <c r="DAS180" s="266"/>
      <c r="DAT180" s="266"/>
      <c r="DAU180" s="266"/>
      <c r="DAV180" s="266"/>
      <c r="DAW180" s="266"/>
      <c r="DAX180" s="266"/>
      <c r="DAY180" s="266"/>
      <c r="DAZ180" s="266"/>
      <c r="DBA180" s="266"/>
      <c r="DBB180" s="266"/>
      <c r="DBC180" s="266"/>
      <c r="DBD180" s="266"/>
      <c r="DBE180" s="266"/>
      <c r="DBF180" s="266"/>
      <c r="DBG180" s="266"/>
      <c r="DBH180" s="266"/>
      <c r="DBI180" s="266"/>
      <c r="DBJ180" s="266"/>
      <c r="DBK180" s="266"/>
      <c r="DBL180" s="266"/>
      <c r="DBM180" s="266"/>
      <c r="DBN180" s="266"/>
      <c r="DBO180" s="266"/>
      <c r="DBP180" s="266"/>
      <c r="DBQ180" s="266"/>
      <c r="DBR180" s="266"/>
      <c r="DBS180" s="266"/>
      <c r="DBT180" s="266"/>
      <c r="DBU180" s="266"/>
      <c r="DBV180" s="266"/>
      <c r="DBW180" s="266"/>
      <c r="DBX180" s="266"/>
      <c r="DBY180" s="266"/>
      <c r="DBZ180" s="266"/>
      <c r="DCA180" s="266"/>
      <c r="DCB180" s="266"/>
      <c r="DCC180" s="266"/>
      <c r="DCD180" s="266"/>
      <c r="DCE180" s="266"/>
      <c r="DCF180" s="266"/>
      <c r="DCG180" s="266"/>
      <c r="DCH180" s="266"/>
      <c r="DCI180" s="266"/>
      <c r="DCJ180" s="266"/>
      <c r="DCK180" s="266"/>
      <c r="DCL180" s="266"/>
      <c r="DCM180" s="266"/>
      <c r="DCN180" s="266"/>
      <c r="DCO180" s="266"/>
      <c r="DCP180" s="266"/>
      <c r="DCQ180" s="266"/>
      <c r="DCR180" s="266"/>
      <c r="DCS180" s="266"/>
      <c r="DCT180" s="266"/>
      <c r="DCU180" s="266"/>
      <c r="DCV180" s="266"/>
      <c r="DCW180" s="266"/>
      <c r="DCX180" s="266"/>
      <c r="DCY180" s="266"/>
      <c r="DCZ180" s="266"/>
      <c r="DDA180" s="266"/>
      <c r="DDB180" s="266"/>
      <c r="DDC180" s="266"/>
      <c r="DDD180" s="266"/>
      <c r="DDE180" s="266"/>
      <c r="DDF180" s="266"/>
      <c r="DDG180" s="266"/>
      <c r="DDH180" s="266"/>
      <c r="DDI180" s="266"/>
      <c r="DDJ180" s="266"/>
      <c r="DDK180" s="266"/>
      <c r="DDL180" s="266"/>
      <c r="DDM180" s="266"/>
      <c r="DDN180" s="266"/>
      <c r="DDO180" s="266"/>
      <c r="DDP180" s="266"/>
      <c r="DDQ180" s="266"/>
      <c r="DDR180" s="266"/>
      <c r="DDS180" s="266"/>
      <c r="DDT180" s="266"/>
      <c r="DDU180" s="266"/>
      <c r="DDV180" s="266"/>
      <c r="DDW180" s="266"/>
      <c r="DDX180" s="266"/>
      <c r="DDY180" s="266"/>
      <c r="DDZ180" s="266"/>
      <c r="DEA180" s="266"/>
      <c r="DEB180" s="266"/>
      <c r="DEC180" s="266"/>
      <c r="DED180" s="266"/>
      <c r="DEE180" s="266"/>
      <c r="DEF180" s="266"/>
      <c r="DEG180" s="266"/>
      <c r="DEH180" s="266"/>
      <c r="DEI180" s="266"/>
      <c r="DEJ180" s="266"/>
      <c r="DEK180" s="266"/>
      <c r="DEL180" s="266"/>
      <c r="DEM180" s="266"/>
      <c r="DEN180" s="266"/>
      <c r="DEO180" s="266"/>
      <c r="DEP180" s="266"/>
      <c r="DEQ180" s="266"/>
      <c r="DER180" s="266"/>
      <c r="DES180" s="266"/>
      <c r="DET180" s="266"/>
      <c r="DEU180" s="266"/>
      <c r="DEV180" s="266"/>
      <c r="DEW180" s="266"/>
      <c r="DEX180" s="266"/>
      <c r="DEY180" s="266"/>
      <c r="DEZ180" s="266"/>
      <c r="DFA180" s="266"/>
      <c r="DFB180" s="266"/>
      <c r="DFC180" s="266"/>
      <c r="DFD180" s="266"/>
      <c r="DFE180" s="266"/>
      <c r="DFF180" s="266"/>
      <c r="DFG180" s="266"/>
      <c r="DFH180" s="266"/>
      <c r="DFI180" s="266"/>
      <c r="DFJ180" s="266"/>
      <c r="DFK180" s="266"/>
      <c r="DFL180" s="266"/>
      <c r="DFM180" s="266"/>
      <c r="DFN180" s="266"/>
      <c r="DFO180" s="266"/>
      <c r="DFP180" s="266"/>
      <c r="DFQ180" s="266"/>
      <c r="DFR180" s="266"/>
      <c r="DFS180" s="266"/>
      <c r="DFT180" s="266"/>
      <c r="DFU180" s="266"/>
      <c r="DFV180" s="266"/>
      <c r="DFW180" s="266"/>
      <c r="DFX180" s="266"/>
      <c r="DFY180" s="266"/>
      <c r="DFZ180" s="266"/>
      <c r="DGA180" s="266"/>
      <c r="DGB180" s="266"/>
      <c r="DGC180" s="266"/>
      <c r="DGD180" s="266"/>
      <c r="DGE180" s="266"/>
      <c r="DGF180" s="266"/>
      <c r="DGG180" s="266"/>
      <c r="DGH180" s="266"/>
      <c r="DGI180" s="266"/>
      <c r="DGJ180" s="266"/>
      <c r="DGK180" s="266"/>
      <c r="DGL180" s="266"/>
      <c r="DGM180" s="266"/>
      <c r="DGN180" s="266"/>
      <c r="DGO180" s="266"/>
      <c r="DGP180" s="266"/>
      <c r="DGQ180" s="266"/>
      <c r="DGR180" s="266"/>
      <c r="DGS180" s="266"/>
      <c r="DGT180" s="266"/>
      <c r="DGU180" s="266"/>
      <c r="DGV180" s="266"/>
      <c r="DGW180" s="266"/>
      <c r="DGX180" s="266"/>
      <c r="DGY180" s="266"/>
      <c r="DGZ180" s="266"/>
      <c r="DHA180" s="266"/>
      <c r="DHB180" s="266"/>
      <c r="DHC180" s="266"/>
      <c r="DHD180" s="266"/>
      <c r="DHE180" s="266"/>
      <c r="DHF180" s="266"/>
      <c r="DHG180" s="266"/>
      <c r="DHH180" s="266"/>
      <c r="DHI180" s="266"/>
      <c r="DHJ180" s="266"/>
      <c r="DHK180" s="266"/>
      <c r="DHL180" s="266"/>
      <c r="DHM180" s="266"/>
      <c r="DHN180" s="266"/>
      <c r="DHO180" s="266"/>
      <c r="DHP180" s="266"/>
      <c r="DHQ180" s="266"/>
      <c r="DHR180" s="266"/>
      <c r="DHS180" s="266"/>
      <c r="DHT180" s="266"/>
      <c r="DHU180" s="266"/>
      <c r="DHV180" s="266"/>
      <c r="DHW180" s="266"/>
      <c r="DHX180" s="266"/>
      <c r="DHY180" s="266"/>
      <c r="DHZ180" s="266"/>
      <c r="DIA180" s="266"/>
      <c r="DIB180" s="266"/>
      <c r="DIC180" s="266"/>
      <c r="DID180" s="266"/>
      <c r="DIE180" s="266"/>
      <c r="DIF180" s="266"/>
      <c r="DIG180" s="266"/>
      <c r="DIH180" s="266"/>
      <c r="DII180" s="266"/>
      <c r="DIJ180" s="266"/>
      <c r="DIK180" s="266"/>
      <c r="DIL180" s="266"/>
      <c r="DIM180" s="266"/>
      <c r="DIN180" s="266"/>
      <c r="DIO180" s="266"/>
      <c r="DIP180" s="266"/>
      <c r="DIQ180" s="266"/>
      <c r="DIR180" s="266"/>
      <c r="DIS180" s="266"/>
      <c r="DIT180" s="266"/>
      <c r="DIU180" s="266"/>
      <c r="DIV180" s="266"/>
      <c r="DIW180" s="266"/>
      <c r="DIX180" s="266"/>
      <c r="DIY180" s="266"/>
      <c r="DIZ180" s="266"/>
      <c r="DJA180" s="266"/>
      <c r="DJB180" s="266"/>
      <c r="DJC180" s="266"/>
      <c r="DJD180" s="266"/>
      <c r="DJE180" s="266"/>
      <c r="DJF180" s="266"/>
      <c r="DJG180" s="266"/>
      <c r="DJH180" s="266"/>
      <c r="DJI180" s="266"/>
      <c r="DJJ180" s="266"/>
      <c r="DJK180" s="266"/>
      <c r="DJL180" s="266"/>
      <c r="DJM180" s="266"/>
      <c r="DJN180" s="266"/>
      <c r="DJO180" s="266"/>
      <c r="DJP180" s="266"/>
      <c r="DJQ180" s="266"/>
      <c r="DJR180" s="266"/>
      <c r="DJS180" s="266"/>
      <c r="DJT180" s="266"/>
      <c r="DJU180" s="266"/>
      <c r="DJV180" s="266"/>
      <c r="DJW180" s="266"/>
      <c r="DJX180" s="266"/>
      <c r="DJY180" s="266"/>
      <c r="DJZ180" s="266"/>
      <c r="DKA180" s="266"/>
      <c r="DKB180" s="266"/>
      <c r="DKC180" s="266"/>
      <c r="DKD180" s="266"/>
      <c r="DKE180" s="266"/>
      <c r="DKF180" s="266"/>
      <c r="DKG180" s="266"/>
      <c r="DKH180" s="266"/>
      <c r="DKI180" s="266"/>
      <c r="DKJ180" s="266"/>
      <c r="DKK180" s="266"/>
      <c r="DKL180" s="266"/>
      <c r="DKM180" s="266"/>
      <c r="DKN180" s="266"/>
      <c r="DKO180" s="266"/>
      <c r="DKP180" s="266"/>
      <c r="DKQ180" s="266"/>
      <c r="DKR180" s="266"/>
      <c r="DKS180" s="266"/>
      <c r="DKT180" s="266"/>
      <c r="DKU180" s="266"/>
      <c r="DKV180" s="266"/>
      <c r="DKW180" s="266"/>
      <c r="DKX180" s="266"/>
      <c r="DKY180" s="266"/>
      <c r="DKZ180" s="266"/>
      <c r="DLA180" s="266"/>
      <c r="DLB180" s="266"/>
      <c r="DLC180" s="266"/>
      <c r="DLD180" s="266"/>
      <c r="DLE180" s="266"/>
      <c r="DLF180" s="266"/>
      <c r="DLG180" s="266"/>
      <c r="DLH180" s="266"/>
      <c r="DLI180" s="266"/>
      <c r="DLJ180" s="266"/>
      <c r="DLK180" s="266"/>
      <c r="DLL180" s="266"/>
      <c r="DLM180" s="266"/>
      <c r="DLN180" s="266"/>
      <c r="DLO180" s="266"/>
      <c r="DLP180" s="266"/>
      <c r="DLQ180" s="266"/>
      <c r="DLR180" s="266"/>
      <c r="DLS180" s="266"/>
      <c r="DLT180" s="266"/>
      <c r="DLU180" s="266"/>
      <c r="DLV180" s="266"/>
      <c r="DLW180" s="266"/>
      <c r="DLX180" s="266"/>
      <c r="DLY180" s="266"/>
      <c r="DLZ180" s="266"/>
      <c r="DMA180" s="266"/>
      <c r="DMB180" s="266"/>
      <c r="DMC180" s="266"/>
      <c r="DMD180" s="266"/>
      <c r="DME180" s="266"/>
      <c r="DMF180" s="266"/>
      <c r="DMG180" s="266"/>
      <c r="DMH180" s="266"/>
      <c r="DMI180" s="266"/>
      <c r="DMJ180" s="266"/>
      <c r="DMK180" s="266"/>
      <c r="DML180" s="266"/>
      <c r="DMM180" s="266"/>
      <c r="DMN180" s="266"/>
      <c r="DMO180" s="266"/>
      <c r="DMP180" s="266"/>
      <c r="DMQ180" s="266"/>
      <c r="DMR180" s="266"/>
      <c r="DMS180" s="266"/>
      <c r="DMT180" s="266"/>
      <c r="DMU180" s="266"/>
      <c r="DMV180" s="266"/>
      <c r="DMW180" s="266"/>
      <c r="DMX180" s="266"/>
      <c r="DMY180" s="266"/>
      <c r="DMZ180" s="266"/>
      <c r="DNA180" s="266"/>
      <c r="DNB180" s="266"/>
      <c r="DNC180" s="266"/>
      <c r="DND180" s="266"/>
      <c r="DNE180" s="266"/>
      <c r="DNF180" s="266"/>
      <c r="DNG180" s="266"/>
      <c r="DNH180" s="266"/>
      <c r="DNI180" s="266"/>
      <c r="DNJ180" s="266"/>
      <c r="DNK180" s="266"/>
      <c r="DNL180" s="266"/>
      <c r="DNM180" s="266"/>
      <c r="DNN180" s="266"/>
      <c r="DNO180" s="266"/>
      <c r="DNP180" s="266"/>
      <c r="DNQ180" s="266"/>
      <c r="DNR180" s="266"/>
      <c r="DNS180" s="266"/>
      <c r="DNT180" s="266"/>
      <c r="DNU180" s="266"/>
      <c r="DNV180" s="266"/>
      <c r="DNW180" s="266"/>
      <c r="DNX180" s="266"/>
      <c r="DNY180" s="266"/>
      <c r="DNZ180" s="266"/>
      <c r="DOA180" s="266"/>
      <c r="DOB180" s="266"/>
      <c r="DOC180" s="266"/>
      <c r="DOD180" s="266"/>
      <c r="DOE180" s="266"/>
      <c r="DOF180" s="266"/>
      <c r="DOG180" s="266"/>
      <c r="DOH180" s="266"/>
      <c r="DOI180" s="266"/>
      <c r="DOJ180" s="266"/>
      <c r="DOK180" s="266"/>
      <c r="DOL180" s="266"/>
      <c r="DOM180" s="266"/>
      <c r="DON180" s="266"/>
      <c r="DOO180" s="266"/>
      <c r="DOP180" s="266"/>
      <c r="DOQ180" s="266"/>
      <c r="DOR180" s="266"/>
      <c r="DOS180" s="266"/>
      <c r="DOT180" s="266"/>
      <c r="DOU180" s="266"/>
      <c r="DOV180" s="266"/>
      <c r="DOW180" s="266"/>
      <c r="DOX180" s="266"/>
      <c r="DOY180" s="266"/>
      <c r="DOZ180" s="266"/>
      <c r="DPA180" s="266"/>
      <c r="DPB180" s="266"/>
      <c r="DPC180" s="266"/>
      <c r="DPD180" s="266"/>
      <c r="DPE180" s="266"/>
      <c r="DPF180" s="266"/>
      <c r="DPG180" s="266"/>
      <c r="DPH180" s="266"/>
      <c r="DPI180" s="266"/>
      <c r="DPJ180" s="266"/>
      <c r="DPK180" s="266"/>
      <c r="DPL180" s="266"/>
      <c r="DPM180" s="266"/>
      <c r="DPN180" s="266"/>
      <c r="DPO180" s="266"/>
      <c r="DPP180" s="266"/>
      <c r="DPQ180" s="266"/>
      <c r="DPR180" s="266"/>
      <c r="DPS180" s="266"/>
      <c r="DPT180" s="266"/>
      <c r="DPU180" s="266"/>
      <c r="DPV180" s="266"/>
      <c r="DPW180" s="266"/>
      <c r="DPX180" s="266"/>
      <c r="DPY180" s="266"/>
      <c r="DPZ180" s="266"/>
      <c r="DQA180" s="266"/>
      <c r="DQB180" s="266"/>
      <c r="DQC180" s="266"/>
      <c r="DQD180" s="266"/>
      <c r="DQE180" s="266"/>
      <c r="DQF180" s="266"/>
      <c r="DQG180" s="266"/>
      <c r="DQH180" s="266"/>
      <c r="DQI180" s="266"/>
      <c r="DQJ180" s="266"/>
      <c r="DQK180" s="266"/>
      <c r="DQL180" s="266"/>
      <c r="DQM180" s="266"/>
      <c r="DQN180" s="266"/>
      <c r="DQO180" s="266"/>
      <c r="DQP180" s="266"/>
      <c r="DQQ180" s="266"/>
      <c r="DQR180" s="266"/>
      <c r="DQS180" s="266"/>
      <c r="DQT180" s="266"/>
      <c r="DQU180" s="266"/>
      <c r="DQV180" s="266"/>
      <c r="DQW180" s="266"/>
      <c r="DQX180" s="266"/>
      <c r="DQY180" s="266"/>
      <c r="DQZ180" s="266"/>
      <c r="DRA180" s="266"/>
      <c r="DRB180" s="266"/>
      <c r="DRC180" s="266"/>
      <c r="DRD180" s="266"/>
      <c r="DRE180" s="266"/>
      <c r="DRF180" s="266"/>
      <c r="DRG180" s="266"/>
      <c r="DRH180" s="266"/>
      <c r="DRI180" s="266"/>
      <c r="DRJ180" s="266"/>
      <c r="DRK180" s="266"/>
      <c r="DRL180" s="266"/>
      <c r="DRM180" s="266"/>
      <c r="DRN180" s="266"/>
      <c r="DRO180" s="266"/>
      <c r="DRP180" s="266"/>
      <c r="DRQ180" s="266"/>
      <c r="DRR180" s="266"/>
      <c r="DRS180" s="266"/>
      <c r="DRT180" s="266"/>
      <c r="DRU180" s="266"/>
      <c r="DRV180" s="266"/>
      <c r="DRW180" s="266"/>
      <c r="DRX180" s="266"/>
      <c r="DRY180" s="266"/>
      <c r="DRZ180" s="266"/>
      <c r="DSA180" s="266"/>
      <c r="DSB180" s="266"/>
      <c r="DSC180" s="266"/>
      <c r="DSD180" s="266"/>
      <c r="DSE180" s="266"/>
      <c r="DSF180" s="266"/>
      <c r="DSG180" s="266"/>
      <c r="DSH180" s="266"/>
      <c r="DSI180" s="266"/>
      <c r="DSJ180" s="266"/>
      <c r="DSK180" s="266"/>
      <c r="DSL180" s="266"/>
      <c r="DSM180" s="266"/>
      <c r="DSN180" s="266"/>
      <c r="DSO180" s="266"/>
      <c r="DSP180" s="266"/>
      <c r="DSQ180" s="266"/>
      <c r="DSR180" s="266"/>
      <c r="DSS180" s="266"/>
      <c r="DST180" s="266"/>
      <c r="DSU180" s="266"/>
      <c r="DSV180" s="266"/>
      <c r="DSW180" s="266"/>
      <c r="DSX180" s="266"/>
      <c r="DSY180" s="266"/>
      <c r="DSZ180" s="266"/>
      <c r="DTA180" s="266"/>
      <c r="DTB180" s="266"/>
      <c r="DTC180" s="266"/>
      <c r="DTD180" s="266"/>
      <c r="DTE180" s="266"/>
      <c r="DTF180" s="266"/>
      <c r="DTG180" s="266"/>
      <c r="DTH180" s="266"/>
      <c r="DTI180" s="266"/>
      <c r="DTJ180" s="266"/>
      <c r="DTK180" s="266"/>
      <c r="DTL180" s="266"/>
      <c r="DTM180" s="266"/>
      <c r="DTN180" s="266"/>
      <c r="DTO180" s="266"/>
      <c r="DTP180" s="266"/>
      <c r="DTQ180" s="266"/>
      <c r="DTR180" s="266"/>
      <c r="DTS180" s="266"/>
      <c r="DTT180" s="266"/>
      <c r="DTU180" s="266"/>
      <c r="DTV180" s="266"/>
      <c r="DTW180" s="266"/>
      <c r="DTX180" s="266"/>
      <c r="DTY180" s="266"/>
      <c r="DTZ180" s="266"/>
      <c r="DUA180" s="266"/>
      <c r="DUB180" s="266"/>
      <c r="DUC180" s="266"/>
      <c r="DUD180" s="266"/>
      <c r="DUE180" s="266"/>
      <c r="DUF180" s="266"/>
      <c r="DUG180" s="266"/>
      <c r="DUH180" s="266"/>
      <c r="DUI180" s="266"/>
      <c r="DUJ180" s="266"/>
      <c r="DUK180" s="266"/>
      <c r="DUL180" s="266"/>
      <c r="DUM180" s="266"/>
      <c r="DUN180" s="266"/>
      <c r="DUO180" s="266"/>
      <c r="DUP180" s="266"/>
      <c r="DUQ180" s="266"/>
      <c r="DUR180" s="266"/>
      <c r="DUS180" s="266"/>
      <c r="DUT180" s="266"/>
      <c r="DUU180" s="266"/>
      <c r="DUV180" s="266"/>
      <c r="DUW180" s="266"/>
      <c r="DUX180" s="266"/>
      <c r="DUY180" s="266"/>
      <c r="DUZ180" s="266"/>
      <c r="DVA180" s="266"/>
      <c r="DVB180" s="266"/>
      <c r="DVC180" s="266"/>
      <c r="DVD180" s="266"/>
      <c r="DVE180" s="266"/>
      <c r="DVF180" s="266"/>
      <c r="DVG180" s="266"/>
      <c r="DVH180" s="266"/>
      <c r="DVI180" s="266"/>
      <c r="DVJ180" s="266"/>
      <c r="DVK180" s="266"/>
      <c r="DVL180" s="266"/>
      <c r="DVM180" s="266"/>
      <c r="DVN180" s="266"/>
      <c r="DVO180" s="266"/>
      <c r="DVP180" s="266"/>
      <c r="DVQ180" s="266"/>
      <c r="DVR180" s="266"/>
      <c r="DVS180" s="266"/>
      <c r="DVT180" s="266"/>
      <c r="DVU180" s="266"/>
      <c r="DVV180" s="266"/>
      <c r="DVW180" s="266"/>
      <c r="DVX180" s="266"/>
      <c r="DVY180" s="266"/>
      <c r="DVZ180" s="266"/>
      <c r="DWA180" s="266"/>
      <c r="DWB180" s="266"/>
      <c r="DWC180" s="266"/>
      <c r="DWD180" s="266"/>
      <c r="DWE180" s="266"/>
      <c r="DWF180" s="266"/>
      <c r="DWG180" s="266"/>
      <c r="DWH180" s="266"/>
      <c r="DWI180" s="266"/>
      <c r="DWJ180" s="266"/>
      <c r="DWK180" s="266"/>
      <c r="DWL180" s="266"/>
      <c r="DWM180" s="266"/>
      <c r="DWN180" s="266"/>
      <c r="DWO180" s="266"/>
      <c r="DWP180" s="266"/>
      <c r="DWQ180" s="266"/>
      <c r="DWR180" s="266"/>
      <c r="DWS180" s="266"/>
      <c r="DWT180" s="266"/>
      <c r="DWU180" s="266"/>
      <c r="DWV180" s="266"/>
      <c r="DWW180" s="266"/>
      <c r="DWX180" s="266"/>
      <c r="DWY180" s="266"/>
      <c r="DWZ180" s="266"/>
      <c r="DXA180" s="266"/>
      <c r="DXB180" s="266"/>
      <c r="DXC180" s="266"/>
      <c r="DXD180" s="266"/>
      <c r="DXE180" s="266"/>
      <c r="DXF180" s="266"/>
      <c r="DXG180" s="266"/>
      <c r="DXH180" s="266"/>
      <c r="DXI180" s="266"/>
      <c r="DXJ180" s="266"/>
      <c r="DXK180" s="266"/>
      <c r="DXL180" s="266"/>
      <c r="DXM180" s="266"/>
      <c r="DXN180" s="266"/>
      <c r="DXO180" s="266"/>
      <c r="DXP180" s="266"/>
      <c r="DXQ180" s="266"/>
      <c r="DXR180" s="266"/>
      <c r="DXS180" s="266"/>
      <c r="DXT180" s="266"/>
      <c r="DXU180" s="266"/>
      <c r="DXV180" s="266"/>
      <c r="DXW180" s="266"/>
      <c r="DXX180" s="266"/>
      <c r="DXY180" s="266"/>
      <c r="DXZ180" s="266"/>
      <c r="DYA180" s="266"/>
      <c r="DYB180" s="266"/>
      <c r="DYC180" s="266"/>
      <c r="DYD180" s="266"/>
      <c r="DYE180" s="266"/>
      <c r="DYF180" s="266"/>
      <c r="DYG180" s="266"/>
      <c r="DYH180" s="266"/>
      <c r="DYI180" s="266"/>
      <c r="DYJ180" s="266"/>
      <c r="DYK180" s="266"/>
      <c r="DYL180" s="266"/>
      <c r="DYM180" s="266"/>
      <c r="DYN180" s="266"/>
      <c r="DYO180" s="266"/>
      <c r="DYP180" s="266"/>
      <c r="DYQ180" s="266"/>
      <c r="DYR180" s="266"/>
      <c r="DYS180" s="266"/>
      <c r="DYT180" s="266"/>
      <c r="DYU180" s="266"/>
      <c r="DYV180" s="266"/>
      <c r="DYW180" s="266"/>
      <c r="DYX180" s="266"/>
      <c r="DYY180" s="266"/>
      <c r="DYZ180" s="266"/>
      <c r="DZA180" s="266"/>
      <c r="DZB180" s="266"/>
      <c r="DZC180" s="266"/>
      <c r="DZD180" s="266"/>
      <c r="DZE180" s="266"/>
      <c r="DZF180" s="266"/>
      <c r="DZG180" s="266"/>
      <c r="DZH180" s="266"/>
      <c r="DZI180" s="266"/>
      <c r="DZJ180" s="266"/>
      <c r="DZK180" s="266"/>
      <c r="DZL180" s="266"/>
      <c r="DZM180" s="266"/>
      <c r="DZN180" s="266"/>
      <c r="DZO180" s="266"/>
      <c r="DZP180" s="266"/>
      <c r="DZQ180" s="266"/>
      <c r="DZR180" s="266"/>
      <c r="DZS180" s="266"/>
      <c r="DZT180" s="266"/>
      <c r="DZU180" s="266"/>
      <c r="DZV180" s="266"/>
      <c r="DZW180" s="266"/>
      <c r="DZX180" s="266"/>
      <c r="DZY180" s="266"/>
      <c r="DZZ180" s="266"/>
      <c r="EAA180" s="266"/>
      <c r="EAB180" s="266"/>
      <c r="EAC180" s="266"/>
      <c r="EAD180" s="266"/>
      <c r="EAE180" s="266"/>
      <c r="EAF180" s="266"/>
      <c r="EAG180" s="266"/>
      <c r="EAH180" s="266"/>
      <c r="EAI180" s="266"/>
      <c r="EAJ180" s="266"/>
      <c r="EAK180" s="266"/>
      <c r="EAL180" s="266"/>
      <c r="EAM180" s="266"/>
      <c r="EAN180" s="266"/>
      <c r="EAO180" s="266"/>
      <c r="EAP180" s="266"/>
      <c r="EAQ180" s="266"/>
      <c r="EAR180" s="266"/>
      <c r="EAS180" s="266"/>
      <c r="EAT180" s="266"/>
      <c r="EAU180" s="266"/>
      <c r="EAV180" s="266"/>
      <c r="EAW180" s="266"/>
      <c r="EAX180" s="266"/>
      <c r="EAY180" s="266"/>
      <c r="EAZ180" s="266"/>
      <c r="EBA180" s="266"/>
      <c r="EBB180" s="266"/>
      <c r="EBC180" s="266"/>
      <c r="EBD180" s="266"/>
      <c r="EBE180" s="266"/>
      <c r="EBF180" s="266"/>
      <c r="EBG180" s="266"/>
      <c r="EBH180" s="266"/>
      <c r="EBI180" s="266"/>
      <c r="EBJ180" s="266"/>
      <c r="EBK180" s="266"/>
      <c r="EBL180" s="266"/>
      <c r="EBM180" s="266"/>
      <c r="EBN180" s="266"/>
      <c r="EBO180" s="266"/>
      <c r="EBP180" s="266"/>
      <c r="EBQ180" s="266"/>
      <c r="EBR180" s="266"/>
      <c r="EBS180" s="266"/>
      <c r="EBT180" s="266"/>
      <c r="EBU180" s="266"/>
      <c r="EBV180" s="266"/>
      <c r="EBW180" s="266"/>
      <c r="EBX180" s="266"/>
      <c r="EBY180" s="266"/>
      <c r="EBZ180" s="266"/>
      <c r="ECA180" s="266"/>
      <c r="ECB180" s="266"/>
      <c r="ECC180" s="266"/>
      <c r="ECD180" s="266"/>
      <c r="ECE180" s="266"/>
      <c r="ECF180" s="266"/>
      <c r="ECG180" s="266"/>
      <c r="ECH180" s="266"/>
      <c r="ECI180" s="266"/>
      <c r="ECJ180" s="266"/>
      <c r="ECK180" s="266"/>
      <c r="ECL180" s="266"/>
      <c r="ECM180" s="266"/>
      <c r="ECN180" s="266"/>
      <c r="ECO180" s="266"/>
      <c r="ECP180" s="266"/>
      <c r="ECQ180" s="266"/>
      <c r="ECR180" s="266"/>
      <c r="ECS180" s="266"/>
      <c r="ECT180" s="266"/>
      <c r="ECU180" s="266"/>
      <c r="ECV180" s="266"/>
      <c r="ECW180" s="266"/>
      <c r="ECX180" s="266"/>
      <c r="ECY180" s="266"/>
      <c r="ECZ180" s="266"/>
      <c r="EDA180" s="266"/>
      <c r="EDB180" s="266"/>
      <c r="EDC180" s="266"/>
      <c r="EDD180" s="266"/>
      <c r="EDE180" s="266"/>
      <c r="EDF180" s="266"/>
      <c r="EDG180" s="266"/>
      <c r="EDH180" s="266"/>
      <c r="EDI180" s="266"/>
      <c r="EDJ180" s="266"/>
      <c r="EDK180" s="266"/>
      <c r="EDL180" s="266"/>
      <c r="EDM180" s="266"/>
      <c r="EDN180" s="266"/>
      <c r="EDO180" s="266"/>
      <c r="EDP180" s="266"/>
      <c r="EDQ180" s="266"/>
      <c r="EDR180" s="266"/>
      <c r="EDS180" s="266"/>
      <c r="EDT180" s="266"/>
      <c r="EDU180" s="266"/>
      <c r="EDV180" s="266"/>
      <c r="EDW180" s="266"/>
      <c r="EDX180" s="266"/>
      <c r="EDY180" s="266"/>
      <c r="EDZ180" s="266"/>
      <c r="EEA180" s="266"/>
      <c r="EEB180" s="266"/>
      <c r="EEC180" s="266"/>
      <c r="EED180" s="266"/>
      <c r="EEE180" s="266"/>
      <c r="EEF180" s="266"/>
      <c r="EEG180" s="266"/>
      <c r="EEH180" s="266"/>
      <c r="EEI180" s="266"/>
      <c r="EEJ180" s="266"/>
      <c r="EEK180" s="266"/>
      <c r="EEL180" s="266"/>
      <c r="EEM180" s="266"/>
      <c r="EEN180" s="266"/>
      <c r="EEO180" s="266"/>
      <c r="EEP180" s="266"/>
      <c r="EEQ180" s="266"/>
      <c r="EER180" s="266"/>
      <c r="EES180" s="266"/>
      <c r="EET180" s="266"/>
      <c r="EEU180" s="266"/>
      <c r="EEV180" s="266"/>
      <c r="EEW180" s="266"/>
      <c r="EEX180" s="266"/>
      <c r="EEY180" s="266"/>
      <c r="EEZ180" s="266"/>
      <c r="EFA180" s="266"/>
      <c r="EFB180" s="266"/>
      <c r="EFC180" s="266"/>
      <c r="EFD180" s="266"/>
      <c r="EFE180" s="266"/>
      <c r="EFF180" s="266"/>
      <c r="EFG180" s="266"/>
      <c r="EFH180" s="266"/>
      <c r="EFI180" s="266"/>
      <c r="EFJ180" s="266"/>
      <c r="EFK180" s="266"/>
      <c r="EFL180" s="266"/>
      <c r="EFM180" s="266"/>
      <c r="EFN180" s="266"/>
      <c r="EFO180" s="266"/>
      <c r="EFP180" s="266"/>
      <c r="EFQ180" s="266"/>
      <c r="EFR180" s="266"/>
      <c r="EFS180" s="266"/>
      <c r="EFT180" s="266"/>
      <c r="EFU180" s="266"/>
      <c r="EFV180" s="266"/>
      <c r="EFW180" s="266"/>
      <c r="EFX180" s="266"/>
      <c r="EFY180" s="266"/>
      <c r="EFZ180" s="266"/>
      <c r="EGA180" s="266"/>
      <c r="EGB180" s="266"/>
      <c r="EGC180" s="266"/>
      <c r="EGD180" s="266"/>
      <c r="EGE180" s="266"/>
      <c r="EGF180" s="266"/>
      <c r="EGG180" s="266"/>
      <c r="EGH180" s="266"/>
      <c r="EGI180" s="266"/>
      <c r="EGJ180" s="266"/>
      <c r="EGK180" s="266"/>
      <c r="EGL180" s="266"/>
      <c r="EGM180" s="266"/>
      <c r="EGN180" s="266"/>
      <c r="EGO180" s="266"/>
      <c r="EGP180" s="266"/>
      <c r="EGQ180" s="266"/>
      <c r="EGR180" s="266"/>
      <c r="EGS180" s="266"/>
      <c r="EGT180" s="266"/>
      <c r="EGU180" s="266"/>
      <c r="EGV180" s="266"/>
      <c r="EGW180" s="266"/>
      <c r="EGX180" s="266"/>
      <c r="EGY180" s="266"/>
      <c r="EGZ180" s="266"/>
      <c r="EHA180" s="266"/>
      <c r="EHB180" s="266"/>
      <c r="EHC180" s="266"/>
      <c r="EHD180" s="266"/>
      <c r="EHE180" s="266"/>
      <c r="EHF180" s="266"/>
      <c r="EHG180" s="266"/>
      <c r="EHH180" s="266"/>
      <c r="EHI180" s="266"/>
      <c r="EHJ180" s="266"/>
      <c r="EHK180" s="266"/>
      <c r="EHL180" s="266"/>
      <c r="EHM180" s="266"/>
      <c r="EHN180" s="266"/>
      <c r="EHO180" s="266"/>
      <c r="EHP180" s="266"/>
      <c r="EHQ180" s="266"/>
      <c r="EHR180" s="266"/>
      <c r="EHS180" s="266"/>
      <c r="EHT180" s="266"/>
      <c r="EHU180" s="266"/>
      <c r="EHV180" s="266"/>
      <c r="EHW180" s="266"/>
      <c r="EHX180" s="266"/>
      <c r="EHY180" s="266"/>
      <c r="EHZ180" s="266"/>
      <c r="EIA180" s="266"/>
      <c r="EIB180" s="266"/>
      <c r="EIC180" s="266"/>
      <c r="EID180" s="266"/>
      <c r="EIE180" s="266"/>
      <c r="EIF180" s="266"/>
      <c r="EIG180" s="266"/>
      <c r="EIH180" s="266"/>
      <c r="EII180" s="266"/>
      <c r="EIJ180" s="266"/>
      <c r="EIK180" s="266"/>
      <c r="EIL180" s="266"/>
      <c r="EIM180" s="266"/>
      <c r="EIN180" s="266"/>
      <c r="EIO180" s="266"/>
      <c r="EIP180" s="266"/>
      <c r="EIQ180" s="266"/>
      <c r="EIR180" s="266"/>
      <c r="EIS180" s="266"/>
      <c r="EIT180" s="266"/>
      <c r="EIU180" s="266"/>
      <c r="EIV180" s="266"/>
      <c r="EIW180" s="266"/>
      <c r="EIX180" s="266"/>
      <c r="EIY180" s="266"/>
      <c r="EIZ180" s="266"/>
      <c r="EJA180" s="266"/>
      <c r="EJB180" s="266"/>
      <c r="EJC180" s="266"/>
      <c r="EJD180" s="266"/>
      <c r="EJE180" s="266"/>
      <c r="EJF180" s="266"/>
      <c r="EJG180" s="266"/>
      <c r="EJH180" s="266"/>
      <c r="EJI180" s="266"/>
      <c r="EJJ180" s="266"/>
      <c r="EJK180" s="266"/>
      <c r="EJL180" s="266"/>
      <c r="EJM180" s="266"/>
      <c r="EJN180" s="266"/>
      <c r="EJO180" s="266"/>
      <c r="EJP180" s="266"/>
      <c r="EJQ180" s="266"/>
      <c r="EJR180" s="266"/>
      <c r="EJS180" s="266"/>
      <c r="EJT180" s="266"/>
      <c r="EJU180" s="266"/>
      <c r="EJV180" s="266"/>
      <c r="EJW180" s="266"/>
      <c r="EJX180" s="266"/>
      <c r="EJY180" s="266"/>
      <c r="EJZ180" s="266"/>
      <c r="EKA180" s="266"/>
      <c r="EKB180" s="266"/>
      <c r="EKC180" s="266"/>
      <c r="EKD180" s="266"/>
      <c r="EKE180" s="266"/>
      <c r="EKF180" s="266"/>
      <c r="EKG180" s="266"/>
      <c r="EKH180" s="266"/>
      <c r="EKI180" s="266"/>
      <c r="EKJ180" s="266"/>
      <c r="EKK180" s="266"/>
      <c r="EKL180" s="266"/>
      <c r="EKM180" s="266"/>
      <c r="EKN180" s="266"/>
      <c r="EKO180" s="266"/>
      <c r="EKP180" s="266"/>
      <c r="EKQ180" s="266"/>
      <c r="EKR180" s="266"/>
      <c r="EKS180" s="266"/>
      <c r="EKT180" s="266"/>
      <c r="EKU180" s="266"/>
      <c r="EKV180" s="266"/>
      <c r="EKW180" s="266"/>
      <c r="EKX180" s="266"/>
      <c r="EKY180" s="266"/>
      <c r="EKZ180" s="266"/>
      <c r="ELA180" s="266"/>
      <c r="ELB180" s="266"/>
      <c r="ELC180" s="266"/>
      <c r="ELD180" s="266"/>
      <c r="ELE180" s="266"/>
      <c r="ELF180" s="266"/>
      <c r="ELG180" s="266"/>
      <c r="ELH180" s="266"/>
      <c r="ELI180" s="266"/>
      <c r="ELJ180" s="266"/>
      <c r="ELK180" s="266"/>
      <c r="ELL180" s="266"/>
      <c r="ELM180" s="266"/>
      <c r="ELN180" s="266"/>
      <c r="ELO180" s="266"/>
      <c r="ELP180" s="266"/>
      <c r="ELQ180" s="266"/>
      <c r="ELR180" s="266"/>
      <c r="ELS180" s="266"/>
      <c r="ELT180" s="266"/>
      <c r="ELU180" s="266"/>
      <c r="ELV180" s="266"/>
      <c r="ELW180" s="266"/>
      <c r="ELX180" s="266"/>
      <c r="ELY180" s="266"/>
      <c r="ELZ180" s="266"/>
      <c r="EMA180" s="266"/>
      <c r="EMB180" s="266"/>
      <c r="EMC180" s="266"/>
      <c r="EMD180" s="266"/>
      <c r="EME180" s="266"/>
      <c r="EMF180" s="266"/>
      <c r="EMG180" s="266"/>
      <c r="EMH180" s="266"/>
      <c r="EMI180" s="266"/>
      <c r="EMJ180" s="266"/>
      <c r="EMK180" s="266"/>
      <c r="EML180" s="266"/>
      <c r="EMM180" s="266"/>
      <c r="EMN180" s="266"/>
      <c r="EMO180" s="266"/>
      <c r="EMP180" s="266"/>
      <c r="EMQ180" s="266"/>
      <c r="EMR180" s="266"/>
      <c r="EMS180" s="266"/>
      <c r="EMT180" s="266"/>
      <c r="EMU180" s="266"/>
      <c r="EMV180" s="266"/>
      <c r="EMW180" s="266"/>
      <c r="EMX180" s="266"/>
      <c r="EMY180" s="266"/>
      <c r="EMZ180" s="266"/>
      <c r="ENA180" s="266"/>
      <c r="ENB180" s="266"/>
      <c r="ENC180" s="266"/>
      <c r="END180" s="266"/>
      <c r="ENE180" s="266"/>
      <c r="ENF180" s="266"/>
      <c r="ENG180" s="266"/>
      <c r="ENH180" s="266"/>
      <c r="ENI180" s="266"/>
      <c r="ENJ180" s="266"/>
      <c r="ENK180" s="266"/>
      <c r="ENL180" s="266"/>
      <c r="ENM180" s="266"/>
      <c r="ENN180" s="266"/>
      <c r="ENO180" s="266"/>
      <c r="ENP180" s="266"/>
      <c r="ENQ180" s="266"/>
      <c r="ENR180" s="266"/>
      <c r="ENS180" s="266"/>
      <c r="ENT180" s="266"/>
      <c r="ENU180" s="266"/>
      <c r="ENV180" s="266"/>
      <c r="ENW180" s="266"/>
      <c r="ENX180" s="266"/>
      <c r="ENY180" s="266"/>
      <c r="ENZ180" s="266"/>
      <c r="EOA180" s="266"/>
      <c r="EOB180" s="266"/>
      <c r="EOC180" s="266"/>
      <c r="EOD180" s="266"/>
      <c r="EOE180" s="266"/>
      <c r="EOF180" s="266"/>
      <c r="EOG180" s="266"/>
      <c r="EOH180" s="266"/>
      <c r="EOI180" s="266"/>
      <c r="EOJ180" s="266"/>
      <c r="EOK180" s="266"/>
      <c r="EOL180" s="266"/>
      <c r="EOM180" s="266"/>
      <c r="EON180" s="266"/>
      <c r="EOO180" s="266"/>
      <c r="EOP180" s="266"/>
      <c r="EOQ180" s="266"/>
      <c r="EOR180" s="266"/>
      <c r="EOS180" s="266"/>
      <c r="EOT180" s="266"/>
      <c r="EOU180" s="266"/>
      <c r="EOV180" s="266"/>
      <c r="EOW180" s="266"/>
      <c r="EOX180" s="266"/>
      <c r="EOY180" s="266"/>
      <c r="EOZ180" s="266"/>
      <c r="EPA180" s="266"/>
      <c r="EPB180" s="266"/>
      <c r="EPC180" s="266"/>
      <c r="EPD180" s="266"/>
      <c r="EPE180" s="266"/>
      <c r="EPF180" s="266"/>
      <c r="EPG180" s="266"/>
      <c r="EPH180" s="266"/>
      <c r="EPI180" s="266"/>
      <c r="EPJ180" s="266"/>
      <c r="EPK180" s="266"/>
      <c r="EPL180" s="266"/>
      <c r="EPM180" s="266"/>
      <c r="EPN180" s="266"/>
      <c r="EPO180" s="266"/>
      <c r="EPP180" s="266"/>
      <c r="EPQ180" s="266"/>
      <c r="EPR180" s="266"/>
      <c r="EPS180" s="266"/>
      <c r="EPT180" s="266"/>
      <c r="EPU180" s="266"/>
      <c r="EPV180" s="266"/>
      <c r="EPW180" s="266"/>
      <c r="EPX180" s="266"/>
      <c r="EPY180" s="266"/>
      <c r="EPZ180" s="266"/>
      <c r="EQA180" s="266"/>
      <c r="EQB180" s="266"/>
      <c r="EQC180" s="266"/>
      <c r="EQD180" s="266"/>
      <c r="EQE180" s="266"/>
      <c r="EQF180" s="266"/>
      <c r="EQG180" s="266"/>
      <c r="EQH180" s="266"/>
      <c r="EQI180" s="266"/>
      <c r="EQJ180" s="266"/>
      <c r="EQK180" s="266"/>
      <c r="EQL180" s="266"/>
      <c r="EQM180" s="266"/>
      <c r="EQN180" s="266"/>
      <c r="EQO180" s="266"/>
      <c r="EQP180" s="266"/>
      <c r="EQQ180" s="266"/>
      <c r="EQR180" s="266"/>
      <c r="EQS180" s="266"/>
      <c r="EQT180" s="266"/>
      <c r="EQU180" s="266"/>
      <c r="EQV180" s="266"/>
      <c r="EQW180" s="266"/>
      <c r="EQX180" s="266"/>
      <c r="EQY180" s="266"/>
      <c r="EQZ180" s="266"/>
      <c r="ERA180" s="266"/>
      <c r="ERB180" s="266"/>
      <c r="ERC180" s="266"/>
      <c r="ERD180" s="266"/>
      <c r="ERE180" s="266"/>
      <c r="ERF180" s="266"/>
      <c r="ERG180" s="266"/>
      <c r="ERH180" s="266"/>
      <c r="ERI180" s="266"/>
      <c r="ERJ180" s="266"/>
      <c r="ERK180" s="266"/>
      <c r="ERL180" s="266"/>
      <c r="ERM180" s="266"/>
      <c r="ERN180" s="266"/>
      <c r="ERO180" s="266"/>
      <c r="ERP180" s="266"/>
      <c r="ERQ180" s="266"/>
      <c r="ERR180" s="266"/>
      <c r="ERS180" s="266"/>
      <c r="ERT180" s="266"/>
      <c r="ERU180" s="266"/>
      <c r="ERV180" s="266"/>
      <c r="ERW180" s="266"/>
      <c r="ERX180" s="266"/>
      <c r="ERY180" s="266"/>
      <c r="ERZ180" s="266"/>
      <c r="ESA180" s="266"/>
      <c r="ESB180" s="266"/>
      <c r="ESC180" s="266"/>
      <c r="ESD180" s="266"/>
      <c r="ESE180" s="266"/>
      <c r="ESF180" s="266"/>
      <c r="ESG180" s="266"/>
      <c r="ESH180" s="266"/>
      <c r="ESI180" s="266"/>
      <c r="ESJ180" s="266"/>
      <c r="ESK180" s="266"/>
      <c r="ESL180" s="266"/>
      <c r="ESM180" s="266"/>
      <c r="ESN180" s="266"/>
      <c r="ESO180" s="266"/>
      <c r="ESP180" s="266"/>
      <c r="ESQ180" s="266"/>
      <c r="ESR180" s="266"/>
      <c r="ESS180" s="266"/>
      <c r="EST180" s="266"/>
      <c r="ESU180" s="266"/>
      <c r="ESV180" s="266"/>
      <c r="ESW180" s="266"/>
      <c r="ESX180" s="266"/>
      <c r="ESY180" s="266"/>
      <c r="ESZ180" s="266"/>
      <c r="ETA180" s="266"/>
      <c r="ETB180" s="266"/>
      <c r="ETC180" s="266"/>
      <c r="ETD180" s="266"/>
      <c r="ETE180" s="266"/>
      <c r="ETF180" s="266"/>
      <c r="ETG180" s="266"/>
      <c r="ETH180" s="266"/>
      <c r="ETI180" s="266"/>
      <c r="ETJ180" s="266"/>
      <c r="ETK180" s="266"/>
      <c r="ETL180" s="266"/>
      <c r="ETM180" s="266"/>
      <c r="ETN180" s="266"/>
      <c r="ETO180" s="266"/>
      <c r="ETP180" s="266"/>
      <c r="ETQ180" s="266"/>
      <c r="ETR180" s="266"/>
      <c r="ETS180" s="266"/>
      <c r="ETT180" s="266"/>
      <c r="ETU180" s="266"/>
      <c r="ETV180" s="266"/>
      <c r="ETW180" s="266"/>
      <c r="ETX180" s="266"/>
      <c r="ETY180" s="266"/>
      <c r="ETZ180" s="266"/>
      <c r="EUA180" s="266"/>
      <c r="EUB180" s="266"/>
      <c r="EUC180" s="266"/>
      <c r="EUD180" s="266"/>
      <c r="EUE180" s="266"/>
      <c r="EUF180" s="266"/>
      <c r="EUG180" s="266"/>
      <c r="EUH180" s="266"/>
      <c r="EUI180" s="266"/>
      <c r="EUJ180" s="266"/>
      <c r="EUK180" s="266"/>
      <c r="EUL180" s="266"/>
      <c r="EUM180" s="266"/>
      <c r="EUN180" s="266"/>
      <c r="EUO180" s="266"/>
      <c r="EUP180" s="266"/>
      <c r="EUQ180" s="266"/>
      <c r="EUR180" s="266"/>
      <c r="EUS180" s="266"/>
      <c r="EUT180" s="266"/>
      <c r="EUU180" s="266"/>
      <c r="EUV180" s="266"/>
      <c r="EUW180" s="266"/>
      <c r="EUX180" s="266"/>
      <c r="EUY180" s="266"/>
      <c r="EUZ180" s="266"/>
      <c r="EVA180" s="266"/>
      <c r="EVB180" s="266"/>
      <c r="EVC180" s="266"/>
      <c r="EVD180" s="266"/>
      <c r="EVE180" s="266"/>
      <c r="EVF180" s="266"/>
      <c r="EVG180" s="266"/>
      <c r="EVH180" s="266"/>
      <c r="EVI180" s="266"/>
      <c r="EVJ180" s="266"/>
      <c r="EVK180" s="266"/>
      <c r="EVL180" s="266"/>
      <c r="EVM180" s="266"/>
      <c r="EVN180" s="266"/>
      <c r="EVO180" s="266"/>
      <c r="EVP180" s="266"/>
      <c r="EVQ180" s="266"/>
      <c r="EVR180" s="266"/>
      <c r="EVS180" s="266"/>
      <c r="EVT180" s="266"/>
      <c r="EVU180" s="266"/>
      <c r="EVV180" s="266"/>
      <c r="EVW180" s="266"/>
      <c r="EVX180" s="266"/>
      <c r="EVY180" s="266"/>
      <c r="EVZ180" s="266"/>
      <c r="EWA180" s="266"/>
      <c r="EWB180" s="266"/>
      <c r="EWC180" s="266"/>
      <c r="EWD180" s="266"/>
      <c r="EWE180" s="266"/>
      <c r="EWF180" s="266"/>
      <c r="EWG180" s="266"/>
      <c r="EWH180" s="266"/>
      <c r="EWI180" s="266"/>
      <c r="EWJ180" s="266"/>
      <c r="EWK180" s="266"/>
      <c r="EWL180" s="266"/>
      <c r="EWM180" s="266"/>
      <c r="EWN180" s="266"/>
      <c r="EWO180" s="266"/>
      <c r="EWP180" s="266"/>
      <c r="EWQ180" s="266"/>
      <c r="EWR180" s="266"/>
      <c r="EWS180" s="266"/>
      <c r="EWT180" s="266"/>
      <c r="EWU180" s="266"/>
      <c r="EWV180" s="266"/>
      <c r="EWW180" s="266"/>
      <c r="EWX180" s="266"/>
      <c r="EWY180" s="266"/>
      <c r="EWZ180" s="266"/>
      <c r="EXA180" s="266"/>
      <c r="EXB180" s="266"/>
      <c r="EXC180" s="266"/>
      <c r="EXD180" s="266"/>
      <c r="EXE180" s="266"/>
      <c r="EXF180" s="266"/>
      <c r="EXG180" s="266"/>
      <c r="EXH180" s="266"/>
      <c r="EXI180" s="266"/>
      <c r="EXJ180" s="266"/>
      <c r="EXK180" s="266"/>
      <c r="EXL180" s="266"/>
      <c r="EXM180" s="266"/>
      <c r="EXN180" s="266"/>
      <c r="EXO180" s="266"/>
      <c r="EXP180" s="266"/>
      <c r="EXQ180" s="266"/>
      <c r="EXR180" s="266"/>
      <c r="EXS180" s="266"/>
      <c r="EXT180" s="266"/>
      <c r="EXU180" s="266"/>
      <c r="EXV180" s="266"/>
      <c r="EXW180" s="266"/>
      <c r="EXX180" s="266"/>
      <c r="EXY180" s="266"/>
      <c r="EXZ180" s="266"/>
      <c r="EYA180" s="266"/>
      <c r="EYB180" s="266"/>
      <c r="EYC180" s="266"/>
      <c r="EYD180" s="266"/>
      <c r="EYE180" s="266"/>
      <c r="EYF180" s="266"/>
      <c r="EYG180" s="266"/>
      <c r="EYH180" s="266"/>
      <c r="EYI180" s="266"/>
      <c r="EYJ180" s="266"/>
      <c r="EYK180" s="266"/>
      <c r="EYL180" s="266"/>
      <c r="EYM180" s="266"/>
      <c r="EYN180" s="266"/>
      <c r="EYO180" s="266"/>
      <c r="EYP180" s="266"/>
      <c r="EYQ180" s="266"/>
      <c r="EYR180" s="266"/>
      <c r="EYS180" s="266"/>
      <c r="EYT180" s="266"/>
      <c r="EYU180" s="266"/>
      <c r="EYV180" s="266"/>
      <c r="EYW180" s="266"/>
      <c r="EYX180" s="266"/>
      <c r="EYY180" s="266"/>
      <c r="EYZ180" s="266"/>
      <c r="EZA180" s="266"/>
      <c r="EZB180" s="266"/>
      <c r="EZC180" s="266"/>
      <c r="EZD180" s="266"/>
      <c r="EZE180" s="266"/>
      <c r="EZF180" s="266"/>
      <c r="EZG180" s="266"/>
      <c r="EZH180" s="266"/>
      <c r="EZI180" s="266"/>
      <c r="EZJ180" s="266"/>
      <c r="EZK180" s="266"/>
      <c r="EZL180" s="266"/>
      <c r="EZM180" s="266"/>
      <c r="EZN180" s="266"/>
      <c r="EZO180" s="266"/>
      <c r="EZP180" s="266"/>
      <c r="EZQ180" s="266"/>
      <c r="EZR180" s="266"/>
      <c r="EZS180" s="266"/>
      <c r="EZT180" s="266"/>
      <c r="EZU180" s="266"/>
      <c r="EZV180" s="266"/>
      <c r="EZW180" s="266"/>
      <c r="EZX180" s="266"/>
      <c r="EZY180" s="266"/>
      <c r="EZZ180" s="266"/>
      <c r="FAA180" s="266"/>
      <c r="FAB180" s="266"/>
      <c r="FAC180" s="266"/>
      <c r="FAD180" s="266"/>
      <c r="FAE180" s="266"/>
      <c r="FAF180" s="266"/>
      <c r="FAG180" s="266"/>
      <c r="FAH180" s="266"/>
      <c r="FAI180" s="266"/>
      <c r="FAJ180" s="266"/>
      <c r="FAK180" s="266"/>
      <c r="FAL180" s="266"/>
      <c r="FAM180" s="266"/>
      <c r="FAN180" s="266"/>
      <c r="FAO180" s="266"/>
      <c r="FAP180" s="266"/>
      <c r="FAQ180" s="266"/>
      <c r="FAR180" s="266"/>
      <c r="FAS180" s="266"/>
      <c r="FAT180" s="266"/>
      <c r="FAU180" s="266"/>
      <c r="FAV180" s="266"/>
      <c r="FAW180" s="266"/>
      <c r="FAX180" s="266"/>
      <c r="FAY180" s="266"/>
      <c r="FAZ180" s="266"/>
      <c r="FBA180" s="266"/>
      <c r="FBB180" s="266"/>
      <c r="FBC180" s="266"/>
      <c r="FBD180" s="266"/>
      <c r="FBE180" s="266"/>
      <c r="FBF180" s="266"/>
      <c r="FBG180" s="266"/>
      <c r="FBH180" s="266"/>
      <c r="FBI180" s="266"/>
      <c r="FBJ180" s="266"/>
      <c r="FBK180" s="266"/>
      <c r="FBL180" s="266"/>
      <c r="FBM180" s="266"/>
      <c r="FBN180" s="266"/>
      <c r="FBO180" s="266"/>
      <c r="FBP180" s="266"/>
      <c r="FBQ180" s="266"/>
      <c r="FBR180" s="266"/>
      <c r="FBS180" s="266"/>
      <c r="FBT180" s="266"/>
      <c r="FBU180" s="266"/>
      <c r="FBV180" s="266"/>
      <c r="FBW180" s="266"/>
      <c r="FBX180" s="266"/>
      <c r="FBY180" s="266"/>
      <c r="FBZ180" s="266"/>
      <c r="FCA180" s="266"/>
      <c r="FCB180" s="266"/>
      <c r="FCC180" s="266"/>
      <c r="FCD180" s="266"/>
      <c r="FCE180" s="266"/>
      <c r="FCF180" s="266"/>
      <c r="FCG180" s="266"/>
      <c r="FCH180" s="266"/>
      <c r="FCI180" s="266"/>
      <c r="FCJ180" s="266"/>
      <c r="FCK180" s="266"/>
      <c r="FCL180" s="266"/>
      <c r="FCM180" s="266"/>
      <c r="FCN180" s="266"/>
      <c r="FCO180" s="266"/>
      <c r="FCP180" s="266"/>
      <c r="FCQ180" s="266"/>
      <c r="FCR180" s="266"/>
      <c r="FCS180" s="266"/>
      <c r="FCT180" s="266"/>
      <c r="FCU180" s="266"/>
      <c r="FCV180" s="266"/>
      <c r="FCW180" s="266"/>
      <c r="FCX180" s="266"/>
      <c r="FCY180" s="266"/>
      <c r="FCZ180" s="266"/>
      <c r="FDA180" s="266"/>
      <c r="FDB180" s="266"/>
      <c r="FDC180" s="266"/>
      <c r="FDD180" s="266"/>
      <c r="FDE180" s="266"/>
      <c r="FDF180" s="266"/>
      <c r="FDG180" s="266"/>
      <c r="FDH180" s="266"/>
      <c r="FDI180" s="266"/>
      <c r="FDJ180" s="266"/>
      <c r="FDK180" s="266"/>
      <c r="FDL180" s="266"/>
      <c r="FDM180" s="266"/>
      <c r="FDN180" s="266"/>
      <c r="FDO180" s="266"/>
      <c r="FDP180" s="266"/>
      <c r="FDQ180" s="266"/>
      <c r="FDR180" s="266"/>
      <c r="FDS180" s="266"/>
      <c r="FDT180" s="266"/>
      <c r="FDU180" s="266"/>
      <c r="FDV180" s="266"/>
      <c r="FDW180" s="266"/>
      <c r="FDX180" s="266"/>
      <c r="FDY180" s="266"/>
      <c r="FDZ180" s="266"/>
      <c r="FEA180" s="266"/>
      <c r="FEB180" s="266"/>
      <c r="FEC180" s="266"/>
      <c r="FED180" s="266"/>
      <c r="FEE180" s="266"/>
      <c r="FEF180" s="266"/>
      <c r="FEG180" s="266"/>
      <c r="FEH180" s="266"/>
      <c r="FEI180" s="266"/>
      <c r="FEJ180" s="266"/>
      <c r="FEK180" s="266"/>
      <c r="FEL180" s="266"/>
      <c r="FEM180" s="266"/>
      <c r="FEN180" s="266"/>
      <c r="FEO180" s="266"/>
      <c r="FEP180" s="266"/>
      <c r="FEQ180" s="266"/>
      <c r="FER180" s="266"/>
      <c r="FES180" s="266"/>
      <c r="FET180" s="266"/>
      <c r="FEU180" s="266"/>
      <c r="FEV180" s="266"/>
      <c r="FEW180" s="266"/>
      <c r="FEX180" s="266"/>
      <c r="FEY180" s="266"/>
      <c r="FEZ180" s="266"/>
      <c r="FFA180" s="266"/>
      <c r="FFB180" s="266"/>
      <c r="FFC180" s="266"/>
      <c r="FFD180" s="266"/>
      <c r="FFE180" s="266"/>
      <c r="FFF180" s="266"/>
      <c r="FFG180" s="266"/>
      <c r="FFH180" s="266"/>
      <c r="FFI180" s="266"/>
      <c r="FFJ180" s="266"/>
      <c r="FFK180" s="266"/>
      <c r="FFL180" s="266"/>
      <c r="FFM180" s="266"/>
      <c r="FFN180" s="266"/>
      <c r="FFO180" s="266"/>
      <c r="FFP180" s="266"/>
      <c r="FFQ180" s="266"/>
      <c r="FFR180" s="266"/>
      <c r="FFS180" s="266"/>
      <c r="FFT180" s="266"/>
      <c r="FFU180" s="266"/>
      <c r="FFV180" s="266"/>
      <c r="FFW180" s="266"/>
      <c r="FFX180" s="266"/>
      <c r="FFY180" s="266"/>
      <c r="FFZ180" s="266"/>
      <c r="FGA180" s="266"/>
      <c r="FGB180" s="266"/>
      <c r="FGC180" s="266"/>
      <c r="FGD180" s="266"/>
      <c r="FGE180" s="266"/>
      <c r="FGF180" s="266"/>
      <c r="FGG180" s="266"/>
      <c r="FGH180" s="266"/>
      <c r="FGI180" s="266"/>
      <c r="FGJ180" s="266"/>
      <c r="FGK180" s="266"/>
      <c r="FGL180" s="266"/>
      <c r="FGM180" s="266"/>
      <c r="FGN180" s="266"/>
      <c r="FGO180" s="266"/>
      <c r="FGP180" s="266"/>
      <c r="FGQ180" s="266"/>
      <c r="FGR180" s="266"/>
      <c r="FGS180" s="266"/>
      <c r="FGT180" s="266"/>
      <c r="FGU180" s="266"/>
      <c r="FGV180" s="266"/>
      <c r="FGW180" s="266"/>
      <c r="FGX180" s="266"/>
      <c r="FGY180" s="266"/>
      <c r="FGZ180" s="266"/>
      <c r="FHA180" s="266"/>
      <c r="FHB180" s="266"/>
      <c r="FHC180" s="266"/>
      <c r="FHD180" s="266"/>
      <c r="FHE180" s="266"/>
      <c r="FHF180" s="266"/>
      <c r="FHG180" s="266"/>
      <c r="FHH180" s="266"/>
      <c r="FHI180" s="266"/>
      <c r="FHJ180" s="266"/>
      <c r="FHK180" s="266"/>
      <c r="FHL180" s="266"/>
      <c r="FHM180" s="266"/>
      <c r="FHN180" s="266"/>
      <c r="FHO180" s="266"/>
      <c r="FHP180" s="266"/>
      <c r="FHQ180" s="266"/>
      <c r="FHR180" s="266"/>
      <c r="FHS180" s="266"/>
      <c r="FHT180" s="266"/>
      <c r="FHU180" s="266"/>
      <c r="FHV180" s="266"/>
      <c r="FHW180" s="266"/>
      <c r="FHX180" s="266"/>
      <c r="FHY180" s="266"/>
      <c r="FHZ180" s="266"/>
      <c r="FIA180" s="266"/>
      <c r="FIB180" s="266"/>
      <c r="FIC180" s="266"/>
      <c r="FID180" s="266"/>
      <c r="FIE180" s="266"/>
      <c r="FIF180" s="266"/>
      <c r="FIG180" s="266"/>
      <c r="FIH180" s="266"/>
      <c r="FII180" s="266"/>
      <c r="FIJ180" s="266"/>
      <c r="FIK180" s="266"/>
      <c r="FIL180" s="266"/>
      <c r="FIM180" s="266"/>
      <c r="FIN180" s="266"/>
      <c r="FIO180" s="266"/>
      <c r="FIP180" s="266"/>
      <c r="FIQ180" s="266"/>
      <c r="FIR180" s="266"/>
      <c r="FIS180" s="266"/>
      <c r="FIT180" s="266"/>
      <c r="FIU180" s="266"/>
      <c r="FIV180" s="266"/>
      <c r="FIW180" s="266"/>
      <c r="FIX180" s="266"/>
      <c r="FIY180" s="266"/>
      <c r="FIZ180" s="266"/>
      <c r="FJA180" s="266"/>
      <c r="FJB180" s="266"/>
      <c r="FJC180" s="266"/>
      <c r="FJD180" s="266"/>
      <c r="FJE180" s="266"/>
      <c r="FJF180" s="266"/>
      <c r="FJG180" s="266"/>
      <c r="FJH180" s="266"/>
      <c r="FJI180" s="266"/>
      <c r="FJJ180" s="266"/>
      <c r="FJK180" s="266"/>
      <c r="FJL180" s="266"/>
      <c r="FJM180" s="266"/>
      <c r="FJN180" s="266"/>
      <c r="FJO180" s="266"/>
      <c r="FJP180" s="266"/>
      <c r="FJQ180" s="266"/>
      <c r="FJR180" s="266"/>
      <c r="FJS180" s="266"/>
      <c r="FJT180" s="266"/>
      <c r="FJU180" s="266"/>
      <c r="FJV180" s="266"/>
      <c r="FJW180" s="266"/>
      <c r="FJX180" s="266"/>
      <c r="FJY180" s="266"/>
      <c r="FJZ180" s="266"/>
      <c r="FKA180" s="266"/>
      <c r="FKB180" s="266"/>
      <c r="FKC180" s="266"/>
      <c r="FKD180" s="266"/>
      <c r="FKE180" s="266"/>
      <c r="FKF180" s="266"/>
      <c r="FKG180" s="266"/>
      <c r="FKH180" s="266"/>
      <c r="FKI180" s="266"/>
      <c r="FKJ180" s="266"/>
      <c r="FKK180" s="266"/>
      <c r="FKL180" s="266"/>
      <c r="FKM180" s="266"/>
      <c r="FKN180" s="266"/>
      <c r="FKO180" s="266"/>
      <c r="FKP180" s="266"/>
      <c r="FKQ180" s="266"/>
      <c r="FKR180" s="266"/>
      <c r="FKS180" s="266"/>
      <c r="FKT180" s="266"/>
      <c r="FKU180" s="266"/>
      <c r="FKV180" s="266"/>
      <c r="FKW180" s="266"/>
      <c r="FKX180" s="266"/>
      <c r="FKY180" s="266"/>
      <c r="FKZ180" s="266"/>
      <c r="FLA180" s="266"/>
      <c r="FLB180" s="266"/>
      <c r="FLC180" s="266"/>
      <c r="FLD180" s="266"/>
      <c r="FLE180" s="266"/>
      <c r="FLF180" s="266"/>
      <c r="FLG180" s="266"/>
      <c r="FLH180" s="266"/>
      <c r="FLI180" s="266"/>
      <c r="FLJ180" s="266"/>
      <c r="FLK180" s="266"/>
      <c r="FLL180" s="266"/>
      <c r="FLM180" s="266"/>
      <c r="FLN180" s="266"/>
      <c r="FLO180" s="266"/>
      <c r="FLP180" s="266"/>
      <c r="FLQ180" s="266"/>
      <c r="FLR180" s="266"/>
      <c r="FLS180" s="266"/>
      <c r="FLT180" s="266"/>
      <c r="FLU180" s="266"/>
      <c r="FLV180" s="266"/>
      <c r="FLW180" s="266"/>
      <c r="FLX180" s="266"/>
      <c r="FLY180" s="266"/>
      <c r="FLZ180" s="266"/>
      <c r="FMA180" s="266"/>
      <c r="FMB180" s="266"/>
      <c r="FMC180" s="266"/>
      <c r="FMD180" s="266"/>
      <c r="FME180" s="266"/>
      <c r="FMF180" s="266"/>
      <c r="FMG180" s="266"/>
      <c r="FMH180" s="266"/>
      <c r="FMI180" s="266"/>
      <c r="FMJ180" s="266"/>
      <c r="FMK180" s="266"/>
      <c r="FML180" s="266"/>
      <c r="FMM180" s="266"/>
      <c r="FMN180" s="266"/>
      <c r="FMO180" s="266"/>
      <c r="FMP180" s="266"/>
      <c r="FMQ180" s="266"/>
      <c r="FMR180" s="266"/>
      <c r="FMS180" s="266"/>
      <c r="FMT180" s="266"/>
      <c r="FMU180" s="266"/>
      <c r="FMV180" s="266"/>
      <c r="FMW180" s="266"/>
      <c r="FMX180" s="266"/>
      <c r="FMY180" s="266"/>
      <c r="FMZ180" s="266"/>
      <c r="FNA180" s="266"/>
      <c r="FNB180" s="266"/>
      <c r="FNC180" s="266"/>
      <c r="FND180" s="266"/>
      <c r="FNE180" s="266"/>
      <c r="FNF180" s="266"/>
      <c r="FNG180" s="266"/>
      <c r="FNH180" s="266"/>
      <c r="FNI180" s="266"/>
      <c r="FNJ180" s="266"/>
      <c r="FNK180" s="266"/>
      <c r="FNL180" s="266"/>
      <c r="FNM180" s="266"/>
      <c r="FNN180" s="266"/>
      <c r="FNO180" s="266"/>
      <c r="FNP180" s="266"/>
      <c r="FNQ180" s="266"/>
      <c r="FNR180" s="266"/>
      <c r="FNS180" s="266"/>
      <c r="FNT180" s="266"/>
      <c r="FNU180" s="266"/>
      <c r="FNV180" s="266"/>
      <c r="FNW180" s="266"/>
      <c r="FNX180" s="266"/>
      <c r="FNY180" s="266"/>
      <c r="FNZ180" s="266"/>
      <c r="FOA180" s="266"/>
      <c r="FOB180" s="266"/>
      <c r="FOC180" s="266"/>
      <c r="FOD180" s="266"/>
      <c r="FOE180" s="266"/>
      <c r="FOF180" s="266"/>
      <c r="FOG180" s="266"/>
      <c r="FOH180" s="266"/>
      <c r="FOI180" s="266"/>
      <c r="FOJ180" s="266"/>
      <c r="FOK180" s="266"/>
      <c r="FOL180" s="266"/>
      <c r="FOM180" s="266"/>
      <c r="FON180" s="266"/>
      <c r="FOO180" s="266"/>
      <c r="FOP180" s="266"/>
      <c r="FOQ180" s="266"/>
      <c r="FOR180" s="266"/>
      <c r="FOS180" s="266"/>
      <c r="FOT180" s="266"/>
      <c r="FOU180" s="266"/>
      <c r="FOV180" s="266"/>
      <c r="FOW180" s="266"/>
      <c r="FOX180" s="266"/>
      <c r="FOY180" s="266"/>
      <c r="FOZ180" s="266"/>
      <c r="FPA180" s="266"/>
      <c r="FPB180" s="266"/>
      <c r="FPC180" s="266"/>
      <c r="FPD180" s="266"/>
      <c r="FPE180" s="266"/>
      <c r="FPF180" s="266"/>
      <c r="FPG180" s="266"/>
      <c r="FPH180" s="266"/>
      <c r="FPI180" s="266"/>
      <c r="FPJ180" s="266"/>
      <c r="FPK180" s="266"/>
      <c r="FPL180" s="266"/>
      <c r="FPM180" s="266"/>
      <c r="FPN180" s="266"/>
      <c r="FPO180" s="266"/>
      <c r="FPP180" s="266"/>
      <c r="FPQ180" s="266"/>
      <c r="FPR180" s="266"/>
      <c r="FPS180" s="266"/>
      <c r="FPT180" s="266"/>
      <c r="FPU180" s="266"/>
      <c r="FPV180" s="266"/>
      <c r="FPW180" s="266"/>
      <c r="FPX180" s="266"/>
      <c r="FPY180" s="266"/>
      <c r="FPZ180" s="266"/>
      <c r="FQA180" s="266"/>
      <c r="FQB180" s="266"/>
      <c r="FQC180" s="266"/>
      <c r="FQD180" s="266"/>
      <c r="FQE180" s="266"/>
      <c r="FQF180" s="266"/>
      <c r="FQG180" s="266"/>
      <c r="FQH180" s="266"/>
      <c r="FQI180" s="266"/>
      <c r="FQJ180" s="266"/>
      <c r="FQK180" s="266"/>
      <c r="FQL180" s="266"/>
      <c r="FQM180" s="266"/>
      <c r="FQN180" s="266"/>
      <c r="FQO180" s="266"/>
      <c r="FQP180" s="266"/>
      <c r="FQQ180" s="266"/>
      <c r="FQR180" s="266"/>
      <c r="FQS180" s="266"/>
      <c r="FQT180" s="266"/>
      <c r="FQU180" s="266"/>
      <c r="FQV180" s="266"/>
      <c r="FQW180" s="266"/>
      <c r="FQX180" s="266"/>
      <c r="FQY180" s="266"/>
      <c r="FQZ180" s="266"/>
      <c r="FRA180" s="266"/>
      <c r="FRB180" s="266"/>
      <c r="FRC180" s="266"/>
      <c r="FRD180" s="266"/>
      <c r="FRE180" s="266"/>
      <c r="FRF180" s="266"/>
      <c r="FRG180" s="266"/>
      <c r="FRH180" s="266"/>
      <c r="FRI180" s="266"/>
      <c r="FRJ180" s="266"/>
      <c r="FRK180" s="266"/>
      <c r="FRL180" s="266"/>
      <c r="FRM180" s="266"/>
      <c r="FRN180" s="266"/>
      <c r="FRO180" s="266"/>
      <c r="FRP180" s="266"/>
      <c r="FRQ180" s="266"/>
      <c r="FRR180" s="266"/>
      <c r="FRS180" s="266"/>
      <c r="FRT180" s="266"/>
      <c r="FRU180" s="266"/>
      <c r="FRV180" s="266"/>
      <c r="FRW180" s="266"/>
      <c r="FRX180" s="266"/>
      <c r="FRY180" s="266"/>
      <c r="FRZ180" s="266"/>
      <c r="FSA180" s="266"/>
      <c r="FSB180" s="266"/>
      <c r="FSC180" s="266"/>
      <c r="FSD180" s="266"/>
      <c r="FSE180" s="266"/>
      <c r="FSF180" s="266"/>
      <c r="FSG180" s="266"/>
      <c r="FSH180" s="266"/>
      <c r="FSI180" s="266"/>
      <c r="FSJ180" s="266"/>
      <c r="FSK180" s="266"/>
      <c r="FSL180" s="266"/>
      <c r="FSM180" s="266"/>
      <c r="FSN180" s="266"/>
      <c r="FSO180" s="266"/>
      <c r="FSP180" s="266"/>
      <c r="FSQ180" s="266"/>
      <c r="FSR180" s="266"/>
      <c r="FSS180" s="266"/>
      <c r="FST180" s="266"/>
      <c r="FSU180" s="266"/>
      <c r="FSV180" s="266"/>
      <c r="FSW180" s="266"/>
      <c r="FSX180" s="266"/>
      <c r="FSY180" s="266"/>
      <c r="FSZ180" s="266"/>
      <c r="FTA180" s="266"/>
      <c r="FTB180" s="266"/>
      <c r="FTC180" s="266"/>
      <c r="FTD180" s="266"/>
      <c r="FTE180" s="266"/>
      <c r="FTF180" s="266"/>
      <c r="FTG180" s="266"/>
      <c r="FTH180" s="266"/>
      <c r="FTI180" s="266"/>
      <c r="FTJ180" s="266"/>
      <c r="FTK180" s="266"/>
      <c r="FTL180" s="266"/>
      <c r="FTM180" s="266"/>
      <c r="FTN180" s="266"/>
      <c r="FTO180" s="266"/>
      <c r="FTP180" s="266"/>
      <c r="FTQ180" s="266"/>
      <c r="FTR180" s="266"/>
      <c r="FTS180" s="266"/>
      <c r="FTT180" s="266"/>
      <c r="FTU180" s="266"/>
      <c r="FTV180" s="266"/>
      <c r="FTW180" s="266"/>
      <c r="FTX180" s="266"/>
      <c r="FTY180" s="266"/>
      <c r="FTZ180" s="266"/>
      <c r="FUA180" s="266"/>
      <c r="FUB180" s="266"/>
      <c r="FUC180" s="266"/>
      <c r="FUD180" s="266"/>
      <c r="FUE180" s="266"/>
      <c r="FUF180" s="266"/>
      <c r="FUG180" s="266"/>
      <c r="FUH180" s="266"/>
      <c r="FUI180" s="266"/>
      <c r="FUJ180" s="266"/>
      <c r="FUK180" s="266"/>
      <c r="FUL180" s="266"/>
      <c r="FUM180" s="266"/>
      <c r="FUN180" s="266"/>
      <c r="FUO180" s="266"/>
      <c r="FUP180" s="266"/>
      <c r="FUQ180" s="266"/>
      <c r="FUR180" s="266"/>
      <c r="FUS180" s="266"/>
      <c r="FUT180" s="266"/>
      <c r="FUU180" s="266"/>
      <c r="FUV180" s="266"/>
      <c r="FUW180" s="266"/>
      <c r="FUX180" s="266"/>
      <c r="FUY180" s="266"/>
      <c r="FUZ180" s="266"/>
      <c r="FVA180" s="266"/>
      <c r="FVB180" s="266"/>
      <c r="FVC180" s="266"/>
      <c r="FVD180" s="266"/>
      <c r="FVE180" s="266"/>
      <c r="FVF180" s="266"/>
      <c r="FVG180" s="266"/>
      <c r="FVH180" s="266"/>
      <c r="FVI180" s="266"/>
      <c r="FVJ180" s="266"/>
      <c r="FVK180" s="266"/>
      <c r="FVL180" s="266"/>
      <c r="FVM180" s="266"/>
      <c r="FVN180" s="266"/>
      <c r="FVO180" s="266"/>
      <c r="FVP180" s="266"/>
      <c r="FVQ180" s="266"/>
      <c r="FVR180" s="266"/>
      <c r="FVS180" s="266"/>
      <c r="FVT180" s="266"/>
      <c r="FVU180" s="266"/>
      <c r="FVV180" s="266"/>
      <c r="FVW180" s="266"/>
      <c r="FVX180" s="266"/>
      <c r="FVY180" s="266"/>
      <c r="FVZ180" s="266"/>
      <c r="FWA180" s="266"/>
      <c r="FWB180" s="266"/>
      <c r="FWC180" s="266"/>
      <c r="FWD180" s="266"/>
      <c r="FWE180" s="266"/>
      <c r="FWF180" s="266"/>
      <c r="FWG180" s="266"/>
      <c r="FWH180" s="266"/>
      <c r="FWI180" s="266"/>
      <c r="FWJ180" s="266"/>
      <c r="FWK180" s="266"/>
      <c r="FWL180" s="266"/>
      <c r="FWM180" s="266"/>
      <c r="FWN180" s="266"/>
      <c r="FWO180" s="266"/>
      <c r="FWP180" s="266"/>
      <c r="FWQ180" s="266"/>
      <c r="FWR180" s="266"/>
      <c r="FWS180" s="266"/>
      <c r="FWT180" s="266"/>
      <c r="FWU180" s="266"/>
      <c r="FWV180" s="266"/>
      <c r="FWW180" s="266"/>
      <c r="FWX180" s="266"/>
      <c r="FWY180" s="266"/>
      <c r="FWZ180" s="266"/>
      <c r="FXA180" s="266"/>
      <c r="FXB180" s="266"/>
      <c r="FXC180" s="266"/>
      <c r="FXD180" s="266"/>
      <c r="FXE180" s="266"/>
      <c r="FXF180" s="266"/>
      <c r="FXG180" s="266"/>
      <c r="FXH180" s="266"/>
      <c r="FXI180" s="266"/>
      <c r="FXJ180" s="266"/>
      <c r="FXK180" s="266"/>
      <c r="FXL180" s="266"/>
      <c r="FXM180" s="266"/>
      <c r="FXN180" s="266"/>
      <c r="FXO180" s="266"/>
      <c r="FXP180" s="266"/>
      <c r="FXQ180" s="266"/>
      <c r="FXR180" s="266"/>
      <c r="FXS180" s="266"/>
      <c r="FXT180" s="266"/>
      <c r="FXU180" s="266"/>
      <c r="FXV180" s="266"/>
      <c r="FXW180" s="266"/>
      <c r="FXX180" s="266"/>
      <c r="FXY180" s="266"/>
      <c r="FXZ180" s="266"/>
      <c r="FYA180" s="266"/>
      <c r="FYB180" s="266"/>
      <c r="FYC180" s="266"/>
      <c r="FYD180" s="266"/>
      <c r="FYE180" s="266"/>
      <c r="FYF180" s="266"/>
      <c r="FYG180" s="266"/>
      <c r="FYH180" s="266"/>
      <c r="FYI180" s="266"/>
      <c r="FYJ180" s="266"/>
      <c r="FYK180" s="266"/>
      <c r="FYL180" s="266"/>
      <c r="FYM180" s="266"/>
      <c r="FYN180" s="266"/>
      <c r="FYO180" s="266"/>
      <c r="FYP180" s="266"/>
      <c r="FYQ180" s="266"/>
      <c r="FYR180" s="266"/>
      <c r="FYS180" s="266"/>
      <c r="FYT180" s="266"/>
      <c r="FYU180" s="266"/>
      <c r="FYV180" s="266"/>
      <c r="FYW180" s="266"/>
      <c r="FYX180" s="266"/>
      <c r="FYY180" s="266"/>
      <c r="FYZ180" s="266"/>
      <c r="FZA180" s="266"/>
      <c r="FZB180" s="266"/>
      <c r="FZC180" s="266"/>
      <c r="FZD180" s="266"/>
      <c r="FZE180" s="266"/>
      <c r="FZF180" s="266"/>
      <c r="FZG180" s="266"/>
      <c r="FZH180" s="266"/>
      <c r="FZI180" s="266"/>
      <c r="FZJ180" s="266"/>
      <c r="FZK180" s="266"/>
      <c r="FZL180" s="266"/>
      <c r="FZM180" s="266"/>
      <c r="FZN180" s="266"/>
      <c r="FZO180" s="266"/>
      <c r="FZP180" s="266"/>
      <c r="FZQ180" s="266"/>
      <c r="FZR180" s="266"/>
      <c r="FZS180" s="266"/>
      <c r="FZT180" s="266"/>
      <c r="FZU180" s="266"/>
      <c r="FZV180" s="266"/>
      <c r="FZW180" s="266"/>
      <c r="FZX180" s="266"/>
      <c r="FZY180" s="266"/>
      <c r="FZZ180" s="266"/>
      <c r="GAA180" s="266"/>
      <c r="GAB180" s="266"/>
      <c r="GAC180" s="266"/>
      <c r="GAD180" s="266"/>
      <c r="GAE180" s="266"/>
      <c r="GAF180" s="266"/>
      <c r="GAG180" s="266"/>
      <c r="GAH180" s="266"/>
      <c r="GAI180" s="266"/>
      <c r="GAJ180" s="266"/>
      <c r="GAK180" s="266"/>
      <c r="GAL180" s="266"/>
      <c r="GAM180" s="266"/>
      <c r="GAN180" s="266"/>
      <c r="GAO180" s="266"/>
      <c r="GAP180" s="266"/>
      <c r="GAQ180" s="266"/>
      <c r="GAR180" s="266"/>
      <c r="GAS180" s="266"/>
      <c r="GAT180" s="266"/>
      <c r="GAU180" s="266"/>
      <c r="GAV180" s="266"/>
      <c r="GAW180" s="266"/>
      <c r="GAX180" s="266"/>
      <c r="GAY180" s="266"/>
      <c r="GAZ180" s="266"/>
      <c r="GBA180" s="266"/>
      <c r="GBB180" s="266"/>
      <c r="GBC180" s="266"/>
      <c r="GBD180" s="266"/>
      <c r="GBE180" s="266"/>
      <c r="GBF180" s="266"/>
      <c r="GBG180" s="266"/>
      <c r="GBH180" s="266"/>
      <c r="GBI180" s="266"/>
      <c r="GBJ180" s="266"/>
      <c r="GBK180" s="266"/>
      <c r="GBL180" s="266"/>
      <c r="GBM180" s="266"/>
      <c r="GBN180" s="266"/>
      <c r="GBO180" s="266"/>
      <c r="GBP180" s="266"/>
      <c r="GBQ180" s="266"/>
      <c r="GBR180" s="266"/>
      <c r="GBS180" s="266"/>
      <c r="GBT180" s="266"/>
      <c r="GBU180" s="266"/>
      <c r="GBV180" s="266"/>
      <c r="GBW180" s="266"/>
      <c r="GBX180" s="266"/>
      <c r="GBY180" s="266"/>
      <c r="GBZ180" s="266"/>
      <c r="GCA180" s="266"/>
      <c r="GCB180" s="266"/>
      <c r="GCC180" s="266"/>
      <c r="GCD180" s="266"/>
      <c r="GCE180" s="266"/>
      <c r="GCF180" s="266"/>
      <c r="GCG180" s="266"/>
      <c r="GCH180" s="266"/>
      <c r="GCI180" s="266"/>
      <c r="GCJ180" s="266"/>
      <c r="GCK180" s="266"/>
      <c r="GCL180" s="266"/>
      <c r="GCM180" s="266"/>
      <c r="GCN180" s="266"/>
      <c r="GCO180" s="266"/>
      <c r="GCP180" s="266"/>
      <c r="GCQ180" s="266"/>
      <c r="GCR180" s="266"/>
      <c r="GCS180" s="266"/>
      <c r="GCT180" s="266"/>
      <c r="GCU180" s="266"/>
      <c r="GCV180" s="266"/>
      <c r="GCW180" s="266"/>
      <c r="GCX180" s="266"/>
      <c r="GCY180" s="266"/>
      <c r="GCZ180" s="266"/>
      <c r="GDA180" s="266"/>
      <c r="GDB180" s="266"/>
      <c r="GDC180" s="266"/>
      <c r="GDD180" s="266"/>
      <c r="GDE180" s="266"/>
      <c r="GDF180" s="266"/>
      <c r="GDG180" s="266"/>
      <c r="GDH180" s="266"/>
      <c r="GDI180" s="266"/>
      <c r="GDJ180" s="266"/>
      <c r="GDK180" s="266"/>
      <c r="GDL180" s="266"/>
      <c r="GDM180" s="266"/>
      <c r="GDN180" s="266"/>
      <c r="GDO180" s="266"/>
      <c r="GDP180" s="266"/>
      <c r="GDQ180" s="266"/>
      <c r="GDR180" s="266"/>
      <c r="GDS180" s="266"/>
      <c r="GDT180" s="266"/>
      <c r="GDU180" s="266"/>
      <c r="GDV180" s="266"/>
      <c r="GDW180" s="266"/>
      <c r="GDX180" s="266"/>
      <c r="GDY180" s="266"/>
      <c r="GDZ180" s="266"/>
      <c r="GEA180" s="266"/>
      <c r="GEB180" s="266"/>
      <c r="GEC180" s="266"/>
      <c r="GED180" s="266"/>
      <c r="GEE180" s="266"/>
      <c r="GEF180" s="266"/>
      <c r="GEG180" s="266"/>
      <c r="GEH180" s="266"/>
      <c r="GEI180" s="266"/>
      <c r="GEJ180" s="266"/>
      <c r="GEK180" s="266"/>
      <c r="GEL180" s="266"/>
      <c r="GEM180" s="266"/>
      <c r="GEN180" s="266"/>
      <c r="GEO180" s="266"/>
      <c r="GEP180" s="266"/>
      <c r="GEQ180" s="266"/>
      <c r="GER180" s="266"/>
      <c r="GES180" s="266"/>
      <c r="GET180" s="266"/>
      <c r="GEU180" s="266"/>
      <c r="GEV180" s="266"/>
      <c r="GEW180" s="266"/>
      <c r="GEX180" s="266"/>
      <c r="GEY180" s="266"/>
      <c r="GEZ180" s="266"/>
      <c r="GFA180" s="266"/>
      <c r="GFB180" s="266"/>
      <c r="GFC180" s="266"/>
      <c r="GFD180" s="266"/>
      <c r="GFE180" s="266"/>
      <c r="GFF180" s="266"/>
      <c r="GFG180" s="266"/>
      <c r="GFH180" s="266"/>
      <c r="GFI180" s="266"/>
      <c r="GFJ180" s="266"/>
      <c r="GFK180" s="266"/>
      <c r="GFL180" s="266"/>
      <c r="GFM180" s="266"/>
      <c r="GFN180" s="266"/>
      <c r="GFO180" s="266"/>
      <c r="GFP180" s="266"/>
      <c r="GFQ180" s="266"/>
      <c r="GFR180" s="266"/>
      <c r="GFS180" s="266"/>
      <c r="GFT180" s="266"/>
      <c r="GFU180" s="266"/>
      <c r="GFV180" s="266"/>
      <c r="GFW180" s="266"/>
      <c r="GFX180" s="266"/>
      <c r="GFY180" s="266"/>
      <c r="GFZ180" s="266"/>
      <c r="GGA180" s="266"/>
      <c r="GGB180" s="266"/>
      <c r="GGC180" s="266"/>
      <c r="GGD180" s="266"/>
      <c r="GGE180" s="266"/>
      <c r="GGF180" s="266"/>
      <c r="GGG180" s="266"/>
      <c r="GGH180" s="266"/>
      <c r="GGI180" s="266"/>
      <c r="GGJ180" s="266"/>
      <c r="GGK180" s="266"/>
      <c r="GGL180" s="266"/>
      <c r="GGM180" s="266"/>
      <c r="GGN180" s="266"/>
      <c r="GGO180" s="266"/>
      <c r="GGP180" s="266"/>
      <c r="GGQ180" s="266"/>
      <c r="GGR180" s="266"/>
      <c r="GGS180" s="266"/>
      <c r="GGT180" s="266"/>
      <c r="GGU180" s="266"/>
      <c r="GGV180" s="266"/>
      <c r="GGW180" s="266"/>
      <c r="GGX180" s="266"/>
      <c r="GGY180" s="266"/>
      <c r="GGZ180" s="266"/>
      <c r="GHA180" s="266"/>
      <c r="GHB180" s="266"/>
      <c r="GHC180" s="266"/>
      <c r="GHD180" s="266"/>
      <c r="GHE180" s="266"/>
      <c r="GHF180" s="266"/>
      <c r="GHG180" s="266"/>
      <c r="GHH180" s="266"/>
      <c r="GHI180" s="266"/>
      <c r="GHJ180" s="266"/>
      <c r="GHK180" s="266"/>
      <c r="GHL180" s="266"/>
      <c r="GHM180" s="266"/>
      <c r="GHN180" s="266"/>
      <c r="GHO180" s="266"/>
      <c r="GHP180" s="266"/>
      <c r="GHQ180" s="266"/>
      <c r="GHR180" s="266"/>
      <c r="GHS180" s="266"/>
      <c r="GHT180" s="266"/>
      <c r="GHU180" s="266"/>
      <c r="GHV180" s="266"/>
      <c r="GHW180" s="266"/>
      <c r="GHX180" s="266"/>
      <c r="GHY180" s="266"/>
      <c r="GHZ180" s="266"/>
      <c r="GIA180" s="266"/>
      <c r="GIB180" s="266"/>
      <c r="GIC180" s="266"/>
      <c r="GID180" s="266"/>
      <c r="GIE180" s="266"/>
      <c r="GIF180" s="266"/>
      <c r="GIG180" s="266"/>
      <c r="GIH180" s="266"/>
      <c r="GII180" s="266"/>
      <c r="GIJ180" s="266"/>
      <c r="GIK180" s="266"/>
      <c r="GIL180" s="266"/>
      <c r="GIM180" s="266"/>
      <c r="GIN180" s="266"/>
      <c r="GIO180" s="266"/>
      <c r="GIP180" s="266"/>
      <c r="GIQ180" s="266"/>
      <c r="GIR180" s="266"/>
      <c r="GIS180" s="266"/>
      <c r="GIT180" s="266"/>
      <c r="GIU180" s="266"/>
      <c r="GIV180" s="266"/>
      <c r="GIW180" s="266"/>
      <c r="GIX180" s="266"/>
      <c r="GIY180" s="266"/>
      <c r="GIZ180" s="266"/>
      <c r="GJA180" s="266"/>
      <c r="GJB180" s="266"/>
      <c r="GJC180" s="266"/>
      <c r="GJD180" s="266"/>
      <c r="GJE180" s="266"/>
      <c r="GJF180" s="266"/>
      <c r="GJG180" s="266"/>
      <c r="GJH180" s="266"/>
      <c r="GJI180" s="266"/>
      <c r="GJJ180" s="266"/>
      <c r="GJK180" s="266"/>
      <c r="GJL180" s="266"/>
      <c r="GJM180" s="266"/>
      <c r="GJN180" s="266"/>
      <c r="GJO180" s="266"/>
      <c r="GJP180" s="266"/>
      <c r="GJQ180" s="266"/>
      <c r="GJR180" s="266"/>
      <c r="GJS180" s="266"/>
      <c r="GJT180" s="266"/>
      <c r="GJU180" s="266"/>
      <c r="GJV180" s="266"/>
      <c r="GJW180" s="266"/>
      <c r="GJX180" s="266"/>
      <c r="GJY180" s="266"/>
      <c r="GJZ180" s="266"/>
      <c r="GKA180" s="266"/>
      <c r="GKB180" s="266"/>
      <c r="GKC180" s="266"/>
      <c r="GKD180" s="266"/>
      <c r="GKE180" s="266"/>
      <c r="GKF180" s="266"/>
      <c r="GKG180" s="266"/>
      <c r="GKH180" s="266"/>
      <c r="GKI180" s="266"/>
      <c r="GKJ180" s="266"/>
      <c r="GKK180" s="266"/>
      <c r="GKL180" s="266"/>
      <c r="GKM180" s="266"/>
      <c r="GKN180" s="266"/>
      <c r="GKO180" s="266"/>
      <c r="GKP180" s="266"/>
      <c r="GKQ180" s="266"/>
      <c r="GKR180" s="266"/>
      <c r="GKS180" s="266"/>
      <c r="GKT180" s="266"/>
      <c r="GKU180" s="266"/>
      <c r="GKV180" s="266"/>
      <c r="GKW180" s="266"/>
      <c r="GKX180" s="266"/>
      <c r="GKY180" s="266"/>
      <c r="GKZ180" s="266"/>
      <c r="GLA180" s="266"/>
      <c r="GLB180" s="266"/>
      <c r="GLC180" s="266"/>
      <c r="GLD180" s="266"/>
      <c r="GLE180" s="266"/>
      <c r="GLF180" s="266"/>
      <c r="GLG180" s="266"/>
      <c r="GLH180" s="266"/>
      <c r="GLI180" s="266"/>
      <c r="GLJ180" s="266"/>
      <c r="GLK180" s="266"/>
      <c r="GLL180" s="266"/>
      <c r="GLM180" s="266"/>
      <c r="GLN180" s="266"/>
      <c r="GLO180" s="266"/>
      <c r="GLP180" s="266"/>
      <c r="GLQ180" s="266"/>
      <c r="GLR180" s="266"/>
      <c r="GLS180" s="266"/>
      <c r="GLT180" s="266"/>
      <c r="GLU180" s="266"/>
      <c r="GLV180" s="266"/>
      <c r="GLW180" s="266"/>
      <c r="GLX180" s="266"/>
      <c r="GLY180" s="266"/>
      <c r="GLZ180" s="266"/>
      <c r="GMA180" s="266"/>
      <c r="GMB180" s="266"/>
      <c r="GMC180" s="266"/>
      <c r="GMD180" s="266"/>
      <c r="GME180" s="266"/>
      <c r="GMF180" s="266"/>
      <c r="GMG180" s="266"/>
      <c r="GMH180" s="266"/>
      <c r="GMI180" s="266"/>
      <c r="GMJ180" s="266"/>
      <c r="GMK180" s="266"/>
      <c r="GML180" s="266"/>
      <c r="GMM180" s="266"/>
      <c r="GMN180" s="266"/>
      <c r="GMO180" s="266"/>
      <c r="GMP180" s="266"/>
      <c r="GMQ180" s="266"/>
      <c r="GMR180" s="266"/>
      <c r="GMS180" s="266"/>
      <c r="GMT180" s="266"/>
      <c r="GMU180" s="266"/>
      <c r="GMV180" s="266"/>
      <c r="GMW180" s="266"/>
      <c r="GMX180" s="266"/>
      <c r="GMY180" s="266"/>
      <c r="GMZ180" s="266"/>
      <c r="GNA180" s="266"/>
      <c r="GNB180" s="266"/>
      <c r="GNC180" s="266"/>
      <c r="GND180" s="266"/>
      <c r="GNE180" s="266"/>
      <c r="GNF180" s="266"/>
      <c r="GNG180" s="266"/>
      <c r="GNH180" s="266"/>
      <c r="GNI180" s="266"/>
      <c r="GNJ180" s="266"/>
      <c r="GNK180" s="266"/>
      <c r="GNL180" s="266"/>
      <c r="GNM180" s="266"/>
      <c r="GNN180" s="266"/>
      <c r="GNO180" s="266"/>
      <c r="GNP180" s="266"/>
      <c r="GNQ180" s="266"/>
      <c r="GNR180" s="266"/>
      <c r="GNS180" s="266"/>
      <c r="GNT180" s="266"/>
      <c r="GNU180" s="266"/>
      <c r="GNV180" s="266"/>
      <c r="GNW180" s="266"/>
      <c r="GNX180" s="266"/>
      <c r="GNY180" s="266"/>
      <c r="GNZ180" s="266"/>
      <c r="GOA180" s="266"/>
      <c r="GOB180" s="266"/>
      <c r="GOC180" s="266"/>
      <c r="GOD180" s="266"/>
      <c r="GOE180" s="266"/>
      <c r="GOF180" s="266"/>
      <c r="GOG180" s="266"/>
      <c r="GOH180" s="266"/>
      <c r="GOI180" s="266"/>
      <c r="GOJ180" s="266"/>
      <c r="GOK180" s="266"/>
      <c r="GOL180" s="266"/>
      <c r="GOM180" s="266"/>
      <c r="GON180" s="266"/>
      <c r="GOO180" s="266"/>
      <c r="GOP180" s="266"/>
      <c r="GOQ180" s="266"/>
      <c r="GOR180" s="266"/>
      <c r="GOS180" s="266"/>
      <c r="GOT180" s="266"/>
      <c r="GOU180" s="266"/>
      <c r="GOV180" s="266"/>
      <c r="GOW180" s="266"/>
      <c r="GOX180" s="266"/>
      <c r="GOY180" s="266"/>
      <c r="GOZ180" s="266"/>
      <c r="GPA180" s="266"/>
      <c r="GPB180" s="266"/>
      <c r="GPC180" s="266"/>
      <c r="GPD180" s="266"/>
      <c r="GPE180" s="266"/>
      <c r="GPF180" s="266"/>
      <c r="GPG180" s="266"/>
      <c r="GPH180" s="266"/>
      <c r="GPI180" s="266"/>
      <c r="GPJ180" s="266"/>
      <c r="GPK180" s="266"/>
      <c r="GPL180" s="266"/>
      <c r="GPM180" s="266"/>
      <c r="GPN180" s="266"/>
      <c r="GPO180" s="266"/>
      <c r="GPP180" s="266"/>
      <c r="GPQ180" s="266"/>
      <c r="GPR180" s="266"/>
      <c r="GPS180" s="266"/>
      <c r="GPT180" s="266"/>
      <c r="GPU180" s="266"/>
      <c r="GPV180" s="266"/>
      <c r="GPW180" s="266"/>
      <c r="GPX180" s="266"/>
      <c r="GPY180" s="266"/>
      <c r="GPZ180" s="266"/>
      <c r="GQA180" s="266"/>
      <c r="GQB180" s="266"/>
      <c r="GQC180" s="266"/>
      <c r="GQD180" s="266"/>
      <c r="GQE180" s="266"/>
      <c r="GQF180" s="266"/>
      <c r="GQG180" s="266"/>
      <c r="GQH180" s="266"/>
      <c r="GQI180" s="266"/>
      <c r="GQJ180" s="266"/>
      <c r="GQK180" s="266"/>
      <c r="GQL180" s="266"/>
      <c r="GQM180" s="266"/>
      <c r="GQN180" s="266"/>
      <c r="GQO180" s="266"/>
      <c r="GQP180" s="266"/>
      <c r="GQQ180" s="266"/>
      <c r="GQR180" s="266"/>
      <c r="GQS180" s="266"/>
      <c r="GQT180" s="266"/>
      <c r="GQU180" s="266"/>
      <c r="GQV180" s="266"/>
      <c r="GQW180" s="266"/>
      <c r="GQX180" s="266"/>
      <c r="GQY180" s="266"/>
      <c r="GQZ180" s="266"/>
      <c r="GRA180" s="266"/>
      <c r="GRB180" s="266"/>
      <c r="GRC180" s="266"/>
      <c r="GRD180" s="266"/>
      <c r="GRE180" s="266"/>
      <c r="GRF180" s="266"/>
      <c r="GRG180" s="266"/>
      <c r="GRH180" s="266"/>
      <c r="GRI180" s="266"/>
      <c r="GRJ180" s="266"/>
      <c r="GRK180" s="266"/>
      <c r="GRL180" s="266"/>
      <c r="GRM180" s="266"/>
      <c r="GRN180" s="266"/>
      <c r="GRO180" s="266"/>
      <c r="GRP180" s="266"/>
      <c r="GRQ180" s="266"/>
      <c r="GRR180" s="266"/>
      <c r="GRS180" s="266"/>
      <c r="GRT180" s="266"/>
      <c r="GRU180" s="266"/>
      <c r="GRV180" s="266"/>
      <c r="GRW180" s="266"/>
      <c r="GRX180" s="266"/>
      <c r="GRY180" s="266"/>
      <c r="GRZ180" s="266"/>
      <c r="GSA180" s="266"/>
      <c r="GSB180" s="266"/>
      <c r="GSC180" s="266"/>
      <c r="GSD180" s="266"/>
      <c r="GSE180" s="266"/>
      <c r="GSF180" s="266"/>
      <c r="GSG180" s="266"/>
      <c r="GSH180" s="266"/>
      <c r="GSI180" s="266"/>
      <c r="GSJ180" s="266"/>
      <c r="GSK180" s="266"/>
      <c r="GSL180" s="266"/>
      <c r="GSM180" s="266"/>
      <c r="GSN180" s="266"/>
      <c r="GSO180" s="266"/>
      <c r="GSP180" s="266"/>
      <c r="GSQ180" s="266"/>
      <c r="GSR180" s="266"/>
      <c r="GSS180" s="266"/>
      <c r="GST180" s="266"/>
      <c r="GSU180" s="266"/>
      <c r="GSV180" s="266"/>
      <c r="GSW180" s="266"/>
      <c r="GSX180" s="266"/>
      <c r="GSY180" s="266"/>
      <c r="GSZ180" s="266"/>
      <c r="GTA180" s="266"/>
      <c r="GTB180" s="266"/>
      <c r="GTC180" s="266"/>
      <c r="GTD180" s="266"/>
      <c r="GTE180" s="266"/>
      <c r="GTF180" s="266"/>
      <c r="GTG180" s="266"/>
      <c r="GTH180" s="266"/>
      <c r="GTI180" s="266"/>
      <c r="GTJ180" s="266"/>
      <c r="GTK180" s="266"/>
      <c r="GTL180" s="266"/>
      <c r="GTM180" s="266"/>
      <c r="GTN180" s="266"/>
      <c r="GTO180" s="266"/>
      <c r="GTP180" s="266"/>
      <c r="GTQ180" s="266"/>
      <c r="GTR180" s="266"/>
      <c r="GTS180" s="266"/>
      <c r="GTT180" s="266"/>
      <c r="GTU180" s="266"/>
      <c r="GTV180" s="266"/>
      <c r="GTW180" s="266"/>
      <c r="GTX180" s="266"/>
      <c r="GTY180" s="266"/>
      <c r="GTZ180" s="266"/>
      <c r="GUA180" s="266"/>
      <c r="GUB180" s="266"/>
      <c r="GUC180" s="266"/>
      <c r="GUD180" s="266"/>
      <c r="GUE180" s="266"/>
      <c r="GUF180" s="266"/>
      <c r="GUG180" s="266"/>
      <c r="GUH180" s="266"/>
      <c r="GUI180" s="266"/>
      <c r="GUJ180" s="266"/>
      <c r="GUK180" s="266"/>
      <c r="GUL180" s="266"/>
      <c r="GUM180" s="266"/>
      <c r="GUN180" s="266"/>
      <c r="GUO180" s="266"/>
      <c r="GUP180" s="266"/>
      <c r="GUQ180" s="266"/>
      <c r="GUR180" s="266"/>
      <c r="GUS180" s="266"/>
      <c r="GUT180" s="266"/>
      <c r="GUU180" s="266"/>
      <c r="GUV180" s="266"/>
      <c r="GUW180" s="266"/>
      <c r="GUX180" s="266"/>
      <c r="GUY180" s="266"/>
      <c r="GUZ180" s="266"/>
      <c r="GVA180" s="266"/>
      <c r="GVB180" s="266"/>
      <c r="GVC180" s="266"/>
      <c r="GVD180" s="266"/>
      <c r="GVE180" s="266"/>
      <c r="GVF180" s="266"/>
      <c r="GVG180" s="266"/>
      <c r="GVH180" s="266"/>
      <c r="GVI180" s="266"/>
      <c r="GVJ180" s="266"/>
      <c r="GVK180" s="266"/>
      <c r="GVL180" s="266"/>
      <c r="GVM180" s="266"/>
      <c r="GVN180" s="266"/>
      <c r="GVO180" s="266"/>
      <c r="GVP180" s="266"/>
      <c r="GVQ180" s="266"/>
      <c r="GVR180" s="266"/>
      <c r="GVS180" s="266"/>
      <c r="GVT180" s="266"/>
      <c r="GVU180" s="266"/>
      <c r="GVV180" s="266"/>
      <c r="GVW180" s="266"/>
      <c r="GVX180" s="266"/>
      <c r="GVY180" s="266"/>
      <c r="GVZ180" s="266"/>
      <c r="GWA180" s="266"/>
      <c r="GWB180" s="266"/>
      <c r="GWC180" s="266"/>
      <c r="GWD180" s="266"/>
      <c r="GWE180" s="266"/>
      <c r="GWF180" s="266"/>
      <c r="GWG180" s="266"/>
      <c r="GWH180" s="266"/>
      <c r="GWI180" s="266"/>
      <c r="GWJ180" s="266"/>
      <c r="GWK180" s="266"/>
      <c r="GWL180" s="266"/>
      <c r="GWM180" s="266"/>
      <c r="GWN180" s="266"/>
      <c r="GWO180" s="266"/>
      <c r="GWP180" s="266"/>
      <c r="GWQ180" s="266"/>
      <c r="GWR180" s="266"/>
      <c r="GWS180" s="266"/>
      <c r="GWT180" s="266"/>
      <c r="GWU180" s="266"/>
      <c r="GWV180" s="266"/>
      <c r="GWW180" s="266"/>
      <c r="GWX180" s="266"/>
      <c r="GWY180" s="266"/>
      <c r="GWZ180" s="266"/>
      <c r="GXA180" s="266"/>
      <c r="GXB180" s="266"/>
      <c r="GXC180" s="266"/>
      <c r="GXD180" s="266"/>
      <c r="GXE180" s="266"/>
      <c r="GXF180" s="266"/>
      <c r="GXG180" s="266"/>
      <c r="GXH180" s="266"/>
      <c r="GXI180" s="266"/>
      <c r="GXJ180" s="266"/>
      <c r="GXK180" s="266"/>
      <c r="GXL180" s="266"/>
      <c r="GXM180" s="266"/>
      <c r="GXN180" s="266"/>
      <c r="GXO180" s="266"/>
      <c r="GXP180" s="266"/>
      <c r="GXQ180" s="266"/>
      <c r="GXR180" s="266"/>
      <c r="GXS180" s="266"/>
      <c r="GXT180" s="266"/>
      <c r="GXU180" s="266"/>
      <c r="GXV180" s="266"/>
      <c r="GXW180" s="266"/>
      <c r="GXX180" s="266"/>
      <c r="GXY180" s="266"/>
      <c r="GXZ180" s="266"/>
      <c r="GYA180" s="266"/>
      <c r="GYB180" s="266"/>
      <c r="GYC180" s="266"/>
      <c r="GYD180" s="266"/>
      <c r="GYE180" s="266"/>
      <c r="GYF180" s="266"/>
      <c r="GYG180" s="266"/>
      <c r="GYH180" s="266"/>
      <c r="GYI180" s="266"/>
      <c r="GYJ180" s="266"/>
      <c r="GYK180" s="266"/>
      <c r="GYL180" s="266"/>
      <c r="GYM180" s="266"/>
      <c r="GYN180" s="266"/>
      <c r="GYO180" s="266"/>
      <c r="GYP180" s="266"/>
      <c r="GYQ180" s="266"/>
      <c r="GYR180" s="266"/>
      <c r="GYS180" s="266"/>
      <c r="GYT180" s="266"/>
      <c r="GYU180" s="266"/>
      <c r="GYV180" s="266"/>
      <c r="GYW180" s="266"/>
      <c r="GYX180" s="266"/>
      <c r="GYY180" s="266"/>
      <c r="GYZ180" s="266"/>
      <c r="GZA180" s="266"/>
      <c r="GZB180" s="266"/>
      <c r="GZC180" s="266"/>
      <c r="GZD180" s="266"/>
      <c r="GZE180" s="266"/>
      <c r="GZF180" s="266"/>
      <c r="GZG180" s="266"/>
      <c r="GZH180" s="266"/>
      <c r="GZI180" s="266"/>
      <c r="GZJ180" s="266"/>
      <c r="GZK180" s="266"/>
      <c r="GZL180" s="266"/>
      <c r="GZM180" s="266"/>
      <c r="GZN180" s="266"/>
      <c r="GZO180" s="266"/>
      <c r="GZP180" s="266"/>
      <c r="GZQ180" s="266"/>
      <c r="GZR180" s="266"/>
      <c r="GZS180" s="266"/>
      <c r="GZT180" s="266"/>
      <c r="GZU180" s="266"/>
      <c r="GZV180" s="266"/>
      <c r="GZW180" s="266"/>
      <c r="GZX180" s="266"/>
      <c r="GZY180" s="266"/>
      <c r="GZZ180" s="266"/>
      <c r="HAA180" s="266"/>
      <c r="HAB180" s="266"/>
      <c r="HAC180" s="266"/>
      <c r="HAD180" s="266"/>
      <c r="HAE180" s="266"/>
      <c r="HAF180" s="266"/>
      <c r="HAG180" s="266"/>
      <c r="HAH180" s="266"/>
      <c r="HAI180" s="266"/>
      <c r="HAJ180" s="266"/>
      <c r="HAK180" s="266"/>
      <c r="HAL180" s="266"/>
      <c r="HAM180" s="266"/>
      <c r="HAN180" s="266"/>
      <c r="HAO180" s="266"/>
      <c r="HAP180" s="266"/>
      <c r="HAQ180" s="266"/>
      <c r="HAR180" s="266"/>
      <c r="HAS180" s="266"/>
      <c r="HAT180" s="266"/>
      <c r="HAU180" s="266"/>
      <c r="HAV180" s="266"/>
      <c r="HAW180" s="266"/>
      <c r="HAX180" s="266"/>
      <c r="HAY180" s="266"/>
      <c r="HAZ180" s="266"/>
      <c r="HBA180" s="266"/>
      <c r="HBB180" s="266"/>
      <c r="HBC180" s="266"/>
      <c r="HBD180" s="266"/>
      <c r="HBE180" s="266"/>
      <c r="HBF180" s="266"/>
      <c r="HBG180" s="266"/>
      <c r="HBH180" s="266"/>
      <c r="HBI180" s="266"/>
      <c r="HBJ180" s="266"/>
      <c r="HBK180" s="266"/>
      <c r="HBL180" s="266"/>
      <c r="HBM180" s="266"/>
      <c r="HBN180" s="266"/>
      <c r="HBO180" s="266"/>
      <c r="HBP180" s="266"/>
      <c r="HBQ180" s="266"/>
      <c r="HBR180" s="266"/>
      <c r="HBS180" s="266"/>
      <c r="HBT180" s="266"/>
      <c r="HBU180" s="266"/>
      <c r="HBV180" s="266"/>
      <c r="HBW180" s="266"/>
      <c r="HBX180" s="266"/>
      <c r="HBY180" s="266"/>
      <c r="HBZ180" s="266"/>
      <c r="HCA180" s="266"/>
      <c r="HCB180" s="266"/>
      <c r="HCC180" s="266"/>
      <c r="HCD180" s="266"/>
      <c r="HCE180" s="266"/>
      <c r="HCF180" s="266"/>
      <c r="HCG180" s="266"/>
      <c r="HCH180" s="266"/>
      <c r="HCI180" s="266"/>
      <c r="HCJ180" s="266"/>
      <c r="HCK180" s="266"/>
      <c r="HCL180" s="266"/>
      <c r="HCM180" s="266"/>
      <c r="HCN180" s="266"/>
      <c r="HCO180" s="266"/>
      <c r="HCP180" s="266"/>
      <c r="HCQ180" s="266"/>
      <c r="HCR180" s="266"/>
      <c r="HCS180" s="266"/>
      <c r="HCT180" s="266"/>
      <c r="HCU180" s="266"/>
      <c r="HCV180" s="266"/>
      <c r="HCW180" s="266"/>
      <c r="HCX180" s="266"/>
      <c r="HCY180" s="266"/>
      <c r="HCZ180" s="266"/>
      <c r="HDA180" s="266"/>
      <c r="HDB180" s="266"/>
      <c r="HDC180" s="266"/>
      <c r="HDD180" s="266"/>
      <c r="HDE180" s="266"/>
      <c r="HDF180" s="266"/>
      <c r="HDG180" s="266"/>
      <c r="HDH180" s="266"/>
      <c r="HDI180" s="266"/>
      <c r="HDJ180" s="266"/>
      <c r="HDK180" s="266"/>
      <c r="HDL180" s="266"/>
      <c r="HDM180" s="266"/>
      <c r="HDN180" s="266"/>
      <c r="HDO180" s="266"/>
      <c r="HDP180" s="266"/>
      <c r="HDQ180" s="266"/>
      <c r="HDR180" s="266"/>
      <c r="HDS180" s="266"/>
      <c r="HDT180" s="266"/>
      <c r="HDU180" s="266"/>
      <c r="HDV180" s="266"/>
      <c r="HDW180" s="266"/>
      <c r="HDX180" s="266"/>
      <c r="HDY180" s="266"/>
      <c r="HDZ180" s="266"/>
      <c r="HEA180" s="266"/>
      <c r="HEB180" s="266"/>
      <c r="HEC180" s="266"/>
      <c r="HED180" s="266"/>
      <c r="HEE180" s="266"/>
      <c r="HEF180" s="266"/>
      <c r="HEG180" s="266"/>
      <c r="HEH180" s="266"/>
      <c r="HEI180" s="266"/>
      <c r="HEJ180" s="266"/>
      <c r="HEK180" s="266"/>
      <c r="HEL180" s="266"/>
      <c r="HEM180" s="266"/>
      <c r="HEN180" s="266"/>
      <c r="HEO180" s="266"/>
      <c r="HEP180" s="266"/>
      <c r="HEQ180" s="266"/>
      <c r="HER180" s="266"/>
      <c r="HES180" s="266"/>
      <c r="HET180" s="266"/>
      <c r="HEU180" s="266"/>
      <c r="HEV180" s="266"/>
      <c r="HEW180" s="266"/>
      <c r="HEX180" s="266"/>
      <c r="HEY180" s="266"/>
      <c r="HEZ180" s="266"/>
      <c r="HFA180" s="266"/>
      <c r="HFB180" s="266"/>
      <c r="HFC180" s="266"/>
      <c r="HFD180" s="266"/>
      <c r="HFE180" s="266"/>
      <c r="HFF180" s="266"/>
      <c r="HFG180" s="266"/>
      <c r="HFH180" s="266"/>
      <c r="HFI180" s="266"/>
      <c r="HFJ180" s="266"/>
      <c r="HFK180" s="266"/>
      <c r="HFL180" s="266"/>
      <c r="HFM180" s="266"/>
      <c r="HFN180" s="266"/>
      <c r="HFO180" s="266"/>
      <c r="HFP180" s="266"/>
      <c r="HFQ180" s="266"/>
      <c r="HFR180" s="266"/>
      <c r="HFS180" s="266"/>
      <c r="HFT180" s="266"/>
      <c r="HFU180" s="266"/>
      <c r="HFV180" s="266"/>
      <c r="HFW180" s="266"/>
      <c r="HFX180" s="266"/>
      <c r="HFY180" s="266"/>
      <c r="HFZ180" s="266"/>
      <c r="HGA180" s="266"/>
      <c r="HGB180" s="266"/>
      <c r="HGC180" s="266"/>
      <c r="HGD180" s="266"/>
      <c r="HGE180" s="266"/>
      <c r="HGF180" s="266"/>
      <c r="HGG180" s="266"/>
      <c r="HGH180" s="266"/>
      <c r="HGI180" s="266"/>
      <c r="HGJ180" s="266"/>
      <c r="HGK180" s="266"/>
      <c r="HGL180" s="266"/>
      <c r="HGM180" s="266"/>
      <c r="HGN180" s="266"/>
      <c r="HGO180" s="266"/>
      <c r="HGP180" s="266"/>
      <c r="HGQ180" s="266"/>
      <c r="HGR180" s="266"/>
      <c r="HGS180" s="266"/>
      <c r="HGT180" s="266"/>
      <c r="HGU180" s="266"/>
      <c r="HGV180" s="266"/>
      <c r="HGW180" s="266"/>
      <c r="HGX180" s="266"/>
      <c r="HGY180" s="266"/>
      <c r="HGZ180" s="266"/>
      <c r="HHA180" s="266"/>
      <c r="HHB180" s="266"/>
      <c r="HHC180" s="266"/>
      <c r="HHD180" s="266"/>
      <c r="HHE180" s="266"/>
      <c r="HHF180" s="266"/>
      <c r="HHG180" s="266"/>
      <c r="HHH180" s="266"/>
      <c r="HHI180" s="266"/>
      <c r="HHJ180" s="266"/>
      <c r="HHK180" s="266"/>
      <c r="HHL180" s="266"/>
      <c r="HHM180" s="266"/>
      <c r="HHN180" s="266"/>
      <c r="HHO180" s="266"/>
      <c r="HHP180" s="266"/>
      <c r="HHQ180" s="266"/>
      <c r="HHR180" s="266"/>
      <c r="HHS180" s="266"/>
      <c r="HHT180" s="266"/>
      <c r="HHU180" s="266"/>
      <c r="HHV180" s="266"/>
      <c r="HHW180" s="266"/>
      <c r="HHX180" s="266"/>
      <c r="HHY180" s="266"/>
      <c r="HHZ180" s="266"/>
      <c r="HIA180" s="266"/>
      <c r="HIB180" s="266"/>
      <c r="HIC180" s="266"/>
      <c r="HID180" s="266"/>
      <c r="HIE180" s="266"/>
      <c r="HIF180" s="266"/>
      <c r="HIG180" s="266"/>
      <c r="HIH180" s="266"/>
      <c r="HII180" s="266"/>
      <c r="HIJ180" s="266"/>
      <c r="HIK180" s="266"/>
      <c r="HIL180" s="266"/>
      <c r="HIM180" s="266"/>
      <c r="HIN180" s="266"/>
      <c r="HIO180" s="266"/>
      <c r="HIP180" s="266"/>
      <c r="HIQ180" s="266"/>
      <c r="HIR180" s="266"/>
      <c r="HIS180" s="266"/>
      <c r="HIT180" s="266"/>
      <c r="HIU180" s="266"/>
      <c r="HIV180" s="266"/>
      <c r="HIW180" s="266"/>
      <c r="HIX180" s="266"/>
      <c r="HIY180" s="266"/>
      <c r="HIZ180" s="266"/>
      <c r="HJA180" s="266"/>
      <c r="HJB180" s="266"/>
      <c r="HJC180" s="266"/>
      <c r="HJD180" s="266"/>
      <c r="HJE180" s="266"/>
      <c r="HJF180" s="266"/>
      <c r="HJG180" s="266"/>
      <c r="HJH180" s="266"/>
      <c r="HJI180" s="266"/>
      <c r="HJJ180" s="266"/>
      <c r="HJK180" s="266"/>
      <c r="HJL180" s="266"/>
      <c r="HJM180" s="266"/>
      <c r="HJN180" s="266"/>
      <c r="HJO180" s="266"/>
      <c r="HJP180" s="266"/>
      <c r="HJQ180" s="266"/>
      <c r="HJR180" s="266"/>
      <c r="HJS180" s="266"/>
      <c r="HJT180" s="266"/>
      <c r="HJU180" s="266"/>
      <c r="HJV180" s="266"/>
      <c r="HJW180" s="266"/>
      <c r="HJX180" s="266"/>
      <c r="HJY180" s="266"/>
      <c r="HJZ180" s="266"/>
      <c r="HKA180" s="266"/>
      <c r="HKB180" s="266"/>
      <c r="HKC180" s="266"/>
      <c r="HKD180" s="266"/>
      <c r="HKE180" s="266"/>
      <c r="HKF180" s="266"/>
      <c r="HKG180" s="266"/>
      <c r="HKH180" s="266"/>
      <c r="HKI180" s="266"/>
      <c r="HKJ180" s="266"/>
      <c r="HKK180" s="266"/>
      <c r="HKL180" s="266"/>
      <c r="HKM180" s="266"/>
      <c r="HKN180" s="266"/>
      <c r="HKO180" s="266"/>
      <c r="HKP180" s="266"/>
      <c r="HKQ180" s="266"/>
      <c r="HKR180" s="266"/>
      <c r="HKS180" s="266"/>
      <c r="HKT180" s="266"/>
      <c r="HKU180" s="266"/>
      <c r="HKV180" s="266"/>
      <c r="HKW180" s="266"/>
      <c r="HKX180" s="266"/>
      <c r="HKY180" s="266"/>
      <c r="HKZ180" s="266"/>
      <c r="HLA180" s="266"/>
      <c r="HLB180" s="266"/>
      <c r="HLC180" s="266"/>
      <c r="HLD180" s="266"/>
      <c r="HLE180" s="266"/>
      <c r="HLF180" s="266"/>
      <c r="HLG180" s="266"/>
      <c r="HLH180" s="266"/>
      <c r="HLI180" s="266"/>
      <c r="HLJ180" s="266"/>
      <c r="HLK180" s="266"/>
      <c r="HLL180" s="266"/>
      <c r="HLM180" s="266"/>
      <c r="HLN180" s="266"/>
      <c r="HLO180" s="266"/>
      <c r="HLP180" s="266"/>
      <c r="HLQ180" s="266"/>
      <c r="HLR180" s="266"/>
      <c r="HLS180" s="266"/>
      <c r="HLT180" s="266"/>
      <c r="HLU180" s="266"/>
      <c r="HLV180" s="266"/>
      <c r="HLW180" s="266"/>
      <c r="HLX180" s="266"/>
      <c r="HLY180" s="266"/>
      <c r="HLZ180" s="266"/>
      <c r="HMA180" s="266"/>
      <c r="HMB180" s="266"/>
      <c r="HMC180" s="266"/>
      <c r="HMD180" s="266"/>
      <c r="HME180" s="266"/>
      <c r="HMF180" s="266"/>
      <c r="HMG180" s="266"/>
      <c r="HMH180" s="266"/>
      <c r="HMI180" s="266"/>
      <c r="HMJ180" s="266"/>
      <c r="HMK180" s="266"/>
      <c r="HML180" s="266"/>
      <c r="HMM180" s="266"/>
      <c r="HMN180" s="266"/>
      <c r="HMO180" s="266"/>
      <c r="HMP180" s="266"/>
      <c r="HMQ180" s="266"/>
      <c r="HMR180" s="266"/>
      <c r="HMS180" s="266"/>
      <c r="HMT180" s="266"/>
      <c r="HMU180" s="266"/>
      <c r="HMV180" s="266"/>
      <c r="HMW180" s="266"/>
      <c r="HMX180" s="266"/>
      <c r="HMY180" s="266"/>
      <c r="HMZ180" s="266"/>
      <c r="HNA180" s="266"/>
      <c r="HNB180" s="266"/>
      <c r="HNC180" s="266"/>
      <c r="HND180" s="266"/>
      <c r="HNE180" s="266"/>
      <c r="HNF180" s="266"/>
      <c r="HNG180" s="266"/>
      <c r="HNH180" s="266"/>
      <c r="HNI180" s="266"/>
      <c r="HNJ180" s="266"/>
      <c r="HNK180" s="266"/>
      <c r="HNL180" s="266"/>
      <c r="HNM180" s="266"/>
      <c r="HNN180" s="266"/>
      <c r="HNO180" s="266"/>
      <c r="HNP180" s="266"/>
      <c r="HNQ180" s="266"/>
      <c r="HNR180" s="266"/>
      <c r="HNS180" s="266"/>
      <c r="HNT180" s="266"/>
      <c r="HNU180" s="266"/>
      <c r="HNV180" s="266"/>
      <c r="HNW180" s="266"/>
      <c r="HNX180" s="266"/>
      <c r="HNY180" s="266"/>
      <c r="HNZ180" s="266"/>
      <c r="HOA180" s="266"/>
      <c r="HOB180" s="266"/>
      <c r="HOC180" s="266"/>
      <c r="HOD180" s="266"/>
      <c r="HOE180" s="266"/>
      <c r="HOF180" s="266"/>
      <c r="HOG180" s="266"/>
      <c r="HOH180" s="266"/>
      <c r="HOI180" s="266"/>
      <c r="HOJ180" s="266"/>
      <c r="HOK180" s="266"/>
      <c r="HOL180" s="266"/>
      <c r="HOM180" s="266"/>
      <c r="HON180" s="266"/>
      <c r="HOO180" s="266"/>
      <c r="HOP180" s="266"/>
      <c r="HOQ180" s="266"/>
      <c r="HOR180" s="266"/>
      <c r="HOS180" s="266"/>
      <c r="HOT180" s="266"/>
      <c r="HOU180" s="266"/>
      <c r="HOV180" s="266"/>
      <c r="HOW180" s="266"/>
      <c r="HOX180" s="266"/>
      <c r="HOY180" s="266"/>
      <c r="HOZ180" s="266"/>
      <c r="HPA180" s="266"/>
      <c r="HPB180" s="266"/>
      <c r="HPC180" s="266"/>
      <c r="HPD180" s="266"/>
      <c r="HPE180" s="266"/>
      <c r="HPF180" s="266"/>
      <c r="HPG180" s="266"/>
      <c r="HPH180" s="266"/>
      <c r="HPI180" s="266"/>
      <c r="HPJ180" s="266"/>
      <c r="HPK180" s="266"/>
      <c r="HPL180" s="266"/>
      <c r="HPM180" s="266"/>
      <c r="HPN180" s="266"/>
      <c r="HPO180" s="266"/>
      <c r="HPP180" s="266"/>
      <c r="HPQ180" s="266"/>
      <c r="HPR180" s="266"/>
      <c r="HPS180" s="266"/>
      <c r="HPT180" s="266"/>
      <c r="HPU180" s="266"/>
      <c r="HPV180" s="266"/>
      <c r="HPW180" s="266"/>
      <c r="HPX180" s="266"/>
      <c r="HPY180" s="266"/>
      <c r="HPZ180" s="266"/>
      <c r="HQA180" s="266"/>
      <c r="HQB180" s="266"/>
      <c r="HQC180" s="266"/>
      <c r="HQD180" s="266"/>
      <c r="HQE180" s="266"/>
      <c r="HQF180" s="266"/>
      <c r="HQG180" s="266"/>
      <c r="HQH180" s="266"/>
      <c r="HQI180" s="266"/>
      <c r="HQJ180" s="266"/>
      <c r="HQK180" s="266"/>
      <c r="HQL180" s="266"/>
      <c r="HQM180" s="266"/>
      <c r="HQN180" s="266"/>
      <c r="HQO180" s="266"/>
      <c r="HQP180" s="266"/>
      <c r="HQQ180" s="266"/>
      <c r="HQR180" s="266"/>
      <c r="HQS180" s="266"/>
      <c r="HQT180" s="266"/>
      <c r="HQU180" s="266"/>
      <c r="HQV180" s="266"/>
      <c r="HQW180" s="266"/>
      <c r="HQX180" s="266"/>
      <c r="HQY180" s="266"/>
      <c r="HQZ180" s="266"/>
      <c r="HRA180" s="266"/>
      <c r="HRB180" s="266"/>
      <c r="HRC180" s="266"/>
      <c r="HRD180" s="266"/>
      <c r="HRE180" s="266"/>
      <c r="HRF180" s="266"/>
      <c r="HRG180" s="266"/>
      <c r="HRH180" s="266"/>
      <c r="HRI180" s="266"/>
      <c r="HRJ180" s="266"/>
      <c r="HRK180" s="266"/>
      <c r="HRL180" s="266"/>
      <c r="HRM180" s="266"/>
      <c r="HRN180" s="266"/>
      <c r="HRO180" s="266"/>
      <c r="HRP180" s="266"/>
      <c r="HRQ180" s="266"/>
      <c r="HRR180" s="266"/>
      <c r="HRS180" s="266"/>
      <c r="HRT180" s="266"/>
      <c r="HRU180" s="266"/>
      <c r="HRV180" s="266"/>
      <c r="HRW180" s="266"/>
      <c r="HRX180" s="266"/>
      <c r="HRY180" s="266"/>
      <c r="HRZ180" s="266"/>
      <c r="HSA180" s="266"/>
      <c r="HSB180" s="266"/>
      <c r="HSC180" s="266"/>
      <c r="HSD180" s="266"/>
      <c r="HSE180" s="266"/>
      <c r="HSF180" s="266"/>
      <c r="HSG180" s="266"/>
      <c r="HSH180" s="266"/>
      <c r="HSI180" s="266"/>
      <c r="HSJ180" s="266"/>
      <c r="HSK180" s="266"/>
      <c r="HSL180" s="266"/>
      <c r="HSM180" s="266"/>
      <c r="HSN180" s="266"/>
      <c r="HSO180" s="266"/>
      <c r="HSP180" s="266"/>
      <c r="HSQ180" s="266"/>
      <c r="HSR180" s="266"/>
      <c r="HSS180" s="266"/>
      <c r="HST180" s="266"/>
      <c r="HSU180" s="266"/>
      <c r="HSV180" s="266"/>
      <c r="HSW180" s="266"/>
      <c r="HSX180" s="266"/>
      <c r="HSY180" s="266"/>
      <c r="HSZ180" s="266"/>
      <c r="HTA180" s="266"/>
      <c r="HTB180" s="266"/>
      <c r="HTC180" s="266"/>
      <c r="HTD180" s="266"/>
      <c r="HTE180" s="266"/>
      <c r="HTF180" s="266"/>
      <c r="HTG180" s="266"/>
      <c r="HTH180" s="266"/>
      <c r="HTI180" s="266"/>
      <c r="HTJ180" s="266"/>
      <c r="HTK180" s="266"/>
      <c r="HTL180" s="266"/>
      <c r="HTM180" s="266"/>
      <c r="HTN180" s="266"/>
      <c r="HTO180" s="266"/>
      <c r="HTP180" s="266"/>
      <c r="HTQ180" s="266"/>
      <c r="HTR180" s="266"/>
      <c r="HTS180" s="266"/>
      <c r="HTT180" s="266"/>
      <c r="HTU180" s="266"/>
      <c r="HTV180" s="266"/>
      <c r="HTW180" s="266"/>
      <c r="HTX180" s="266"/>
      <c r="HTY180" s="266"/>
      <c r="HTZ180" s="266"/>
      <c r="HUA180" s="266"/>
      <c r="HUB180" s="266"/>
      <c r="HUC180" s="266"/>
      <c r="HUD180" s="266"/>
      <c r="HUE180" s="266"/>
      <c r="HUF180" s="266"/>
      <c r="HUG180" s="266"/>
      <c r="HUH180" s="266"/>
      <c r="HUI180" s="266"/>
      <c r="HUJ180" s="266"/>
      <c r="HUK180" s="266"/>
      <c r="HUL180" s="266"/>
      <c r="HUM180" s="266"/>
      <c r="HUN180" s="266"/>
      <c r="HUO180" s="266"/>
      <c r="HUP180" s="266"/>
      <c r="HUQ180" s="266"/>
      <c r="HUR180" s="266"/>
      <c r="HUS180" s="266"/>
      <c r="HUT180" s="266"/>
      <c r="HUU180" s="266"/>
      <c r="HUV180" s="266"/>
      <c r="HUW180" s="266"/>
      <c r="HUX180" s="266"/>
      <c r="HUY180" s="266"/>
      <c r="HUZ180" s="266"/>
      <c r="HVA180" s="266"/>
      <c r="HVB180" s="266"/>
      <c r="HVC180" s="266"/>
      <c r="HVD180" s="266"/>
      <c r="HVE180" s="266"/>
      <c r="HVF180" s="266"/>
      <c r="HVG180" s="266"/>
      <c r="HVH180" s="266"/>
      <c r="HVI180" s="266"/>
      <c r="HVJ180" s="266"/>
      <c r="HVK180" s="266"/>
      <c r="HVL180" s="266"/>
      <c r="HVM180" s="266"/>
      <c r="HVN180" s="266"/>
      <c r="HVO180" s="266"/>
      <c r="HVP180" s="266"/>
      <c r="HVQ180" s="266"/>
      <c r="HVR180" s="266"/>
      <c r="HVS180" s="266"/>
      <c r="HVT180" s="266"/>
      <c r="HVU180" s="266"/>
      <c r="HVV180" s="266"/>
      <c r="HVW180" s="266"/>
      <c r="HVX180" s="266"/>
      <c r="HVY180" s="266"/>
      <c r="HVZ180" s="266"/>
      <c r="HWA180" s="266"/>
      <c r="HWB180" s="266"/>
      <c r="HWC180" s="266"/>
      <c r="HWD180" s="266"/>
      <c r="HWE180" s="266"/>
      <c r="HWF180" s="266"/>
      <c r="HWG180" s="266"/>
      <c r="HWH180" s="266"/>
      <c r="HWI180" s="266"/>
      <c r="HWJ180" s="266"/>
      <c r="HWK180" s="266"/>
      <c r="HWL180" s="266"/>
      <c r="HWM180" s="266"/>
      <c r="HWN180" s="266"/>
      <c r="HWO180" s="266"/>
      <c r="HWP180" s="266"/>
      <c r="HWQ180" s="266"/>
      <c r="HWR180" s="266"/>
      <c r="HWS180" s="266"/>
      <c r="HWT180" s="266"/>
      <c r="HWU180" s="266"/>
      <c r="HWV180" s="266"/>
      <c r="HWW180" s="266"/>
      <c r="HWX180" s="266"/>
      <c r="HWY180" s="266"/>
      <c r="HWZ180" s="266"/>
      <c r="HXA180" s="266"/>
      <c r="HXB180" s="266"/>
      <c r="HXC180" s="266"/>
      <c r="HXD180" s="266"/>
      <c r="HXE180" s="266"/>
      <c r="HXF180" s="266"/>
      <c r="HXG180" s="266"/>
      <c r="HXH180" s="266"/>
      <c r="HXI180" s="266"/>
      <c r="HXJ180" s="266"/>
      <c r="HXK180" s="266"/>
      <c r="HXL180" s="266"/>
      <c r="HXM180" s="266"/>
      <c r="HXN180" s="266"/>
      <c r="HXO180" s="266"/>
      <c r="HXP180" s="266"/>
      <c r="HXQ180" s="266"/>
      <c r="HXR180" s="266"/>
      <c r="HXS180" s="266"/>
      <c r="HXT180" s="266"/>
      <c r="HXU180" s="266"/>
      <c r="HXV180" s="266"/>
      <c r="HXW180" s="266"/>
      <c r="HXX180" s="266"/>
      <c r="HXY180" s="266"/>
      <c r="HXZ180" s="266"/>
      <c r="HYA180" s="266"/>
      <c r="HYB180" s="266"/>
      <c r="HYC180" s="266"/>
      <c r="HYD180" s="266"/>
      <c r="HYE180" s="266"/>
      <c r="HYF180" s="266"/>
      <c r="HYG180" s="266"/>
      <c r="HYH180" s="266"/>
      <c r="HYI180" s="266"/>
      <c r="HYJ180" s="266"/>
      <c r="HYK180" s="266"/>
      <c r="HYL180" s="266"/>
      <c r="HYM180" s="266"/>
      <c r="HYN180" s="266"/>
      <c r="HYO180" s="266"/>
      <c r="HYP180" s="266"/>
      <c r="HYQ180" s="266"/>
      <c r="HYR180" s="266"/>
      <c r="HYS180" s="266"/>
      <c r="HYT180" s="266"/>
      <c r="HYU180" s="266"/>
      <c r="HYV180" s="266"/>
      <c r="HYW180" s="266"/>
      <c r="HYX180" s="266"/>
      <c r="HYY180" s="266"/>
      <c r="HYZ180" s="266"/>
      <c r="HZA180" s="266"/>
      <c r="HZB180" s="266"/>
      <c r="HZC180" s="266"/>
      <c r="HZD180" s="266"/>
      <c r="HZE180" s="266"/>
      <c r="HZF180" s="266"/>
      <c r="HZG180" s="266"/>
      <c r="HZH180" s="266"/>
      <c r="HZI180" s="266"/>
      <c r="HZJ180" s="266"/>
      <c r="HZK180" s="266"/>
      <c r="HZL180" s="266"/>
      <c r="HZM180" s="266"/>
      <c r="HZN180" s="266"/>
      <c r="HZO180" s="266"/>
      <c r="HZP180" s="266"/>
      <c r="HZQ180" s="266"/>
      <c r="HZR180" s="266"/>
      <c r="HZS180" s="266"/>
      <c r="HZT180" s="266"/>
      <c r="HZU180" s="266"/>
      <c r="HZV180" s="266"/>
      <c r="HZW180" s="266"/>
      <c r="HZX180" s="266"/>
      <c r="HZY180" s="266"/>
      <c r="HZZ180" s="266"/>
      <c r="IAA180" s="266"/>
      <c r="IAB180" s="266"/>
      <c r="IAC180" s="266"/>
      <c r="IAD180" s="266"/>
      <c r="IAE180" s="266"/>
      <c r="IAF180" s="266"/>
      <c r="IAG180" s="266"/>
      <c r="IAH180" s="266"/>
      <c r="IAI180" s="266"/>
      <c r="IAJ180" s="266"/>
      <c r="IAK180" s="266"/>
      <c r="IAL180" s="266"/>
      <c r="IAM180" s="266"/>
      <c r="IAN180" s="266"/>
      <c r="IAO180" s="266"/>
      <c r="IAP180" s="266"/>
      <c r="IAQ180" s="266"/>
      <c r="IAR180" s="266"/>
      <c r="IAS180" s="266"/>
      <c r="IAT180" s="266"/>
      <c r="IAU180" s="266"/>
      <c r="IAV180" s="266"/>
      <c r="IAW180" s="266"/>
      <c r="IAX180" s="266"/>
      <c r="IAY180" s="266"/>
      <c r="IAZ180" s="266"/>
      <c r="IBA180" s="266"/>
      <c r="IBB180" s="266"/>
      <c r="IBC180" s="266"/>
      <c r="IBD180" s="266"/>
      <c r="IBE180" s="266"/>
      <c r="IBF180" s="266"/>
      <c r="IBG180" s="266"/>
      <c r="IBH180" s="266"/>
      <c r="IBI180" s="266"/>
      <c r="IBJ180" s="266"/>
      <c r="IBK180" s="266"/>
      <c r="IBL180" s="266"/>
      <c r="IBM180" s="266"/>
      <c r="IBN180" s="266"/>
      <c r="IBO180" s="266"/>
      <c r="IBP180" s="266"/>
      <c r="IBQ180" s="266"/>
      <c r="IBR180" s="266"/>
      <c r="IBS180" s="266"/>
      <c r="IBT180" s="266"/>
      <c r="IBU180" s="266"/>
      <c r="IBV180" s="266"/>
      <c r="IBW180" s="266"/>
      <c r="IBX180" s="266"/>
      <c r="IBY180" s="266"/>
      <c r="IBZ180" s="266"/>
      <c r="ICA180" s="266"/>
      <c r="ICB180" s="266"/>
      <c r="ICC180" s="266"/>
      <c r="ICD180" s="266"/>
      <c r="ICE180" s="266"/>
      <c r="ICF180" s="266"/>
      <c r="ICG180" s="266"/>
      <c r="ICH180" s="266"/>
      <c r="ICI180" s="266"/>
      <c r="ICJ180" s="266"/>
      <c r="ICK180" s="266"/>
      <c r="ICL180" s="266"/>
      <c r="ICM180" s="266"/>
      <c r="ICN180" s="266"/>
      <c r="ICO180" s="266"/>
      <c r="ICP180" s="266"/>
      <c r="ICQ180" s="266"/>
      <c r="ICR180" s="266"/>
      <c r="ICS180" s="266"/>
      <c r="ICT180" s="266"/>
      <c r="ICU180" s="266"/>
      <c r="ICV180" s="266"/>
      <c r="ICW180" s="266"/>
      <c r="ICX180" s="266"/>
      <c r="ICY180" s="266"/>
      <c r="ICZ180" s="266"/>
      <c r="IDA180" s="266"/>
      <c r="IDB180" s="266"/>
      <c r="IDC180" s="266"/>
      <c r="IDD180" s="266"/>
      <c r="IDE180" s="266"/>
      <c r="IDF180" s="266"/>
      <c r="IDG180" s="266"/>
      <c r="IDH180" s="266"/>
      <c r="IDI180" s="266"/>
      <c r="IDJ180" s="266"/>
      <c r="IDK180" s="266"/>
      <c r="IDL180" s="266"/>
      <c r="IDM180" s="266"/>
      <c r="IDN180" s="266"/>
      <c r="IDO180" s="266"/>
      <c r="IDP180" s="266"/>
      <c r="IDQ180" s="266"/>
      <c r="IDR180" s="266"/>
      <c r="IDS180" s="266"/>
      <c r="IDT180" s="266"/>
      <c r="IDU180" s="266"/>
      <c r="IDV180" s="266"/>
      <c r="IDW180" s="266"/>
      <c r="IDX180" s="266"/>
      <c r="IDY180" s="266"/>
      <c r="IDZ180" s="266"/>
      <c r="IEA180" s="266"/>
      <c r="IEB180" s="266"/>
      <c r="IEC180" s="266"/>
      <c r="IED180" s="266"/>
      <c r="IEE180" s="266"/>
      <c r="IEF180" s="266"/>
      <c r="IEG180" s="266"/>
      <c r="IEH180" s="266"/>
      <c r="IEI180" s="266"/>
      <c r="IEJ180" s="266"/>
      <c r="IEK180" s="266"/>
      <c r="IEL180" s="266"/>
      <c r="IEM180" s="266"/>
      <c r="IEN180" s="266"/>
      <c r="IEO180" s="266"/>
      <c r="IEP180" s="266"/>
      <c r="IEQ180" s="266"/>
      <c r="IER180" s="266"/>
      <c r="IES180" s="266"/>
      <c r="IET180" s="266"/>
      <c r="IEU180" s="266"/>
      <c r="IEV180" s="266"/>
      <c r="IEW180" s="266"/>
      <c r="IEX180" s="266"/>
      <c r="IEY180" s="266"/>
      <c r="IEZ180" s="266"/>
      <c r="IFA180" s="266"/>
      <c r="IFB180" s="266"/>
      <c r="IFC180" s="266"/>
      <c r="IFD180" s="266"/>
      <c r="IFE180" s="266"/>
      <c r="IFF180" s="266"/>
      <c r="IFG180" s="266"/>
      <c r="IFH180" s="266"/>
      <c r="IFI180" s="266"/>
      <c r="IFJ180" s="266"/>
      <c r="IFK180" s="266"/>
      <c r="IFL180" s="266"/>
      <c r="IFM180" s="266"/>
      <c r="IFN180" s="266"/>
      <c r="IFO180" s="266"/>
      <c r="IFP180" s="266"/>
      <c r="IFQ180" s="266"/>
      <c r="IFR180" s="266"/>
      <c r="IFS180" s="266"/>
      <c r="IFT180" s="266"/>
      <c r="IFU180" s="266"/>
      <c r="IFV180" s="266"/>
      <c r="IFW180" s="266"/>
      <c r="IFX180" s="266"/>
      <c r="IFY180" s="266"/>
      <c r="IFZ180" s="266"/>
      <c r="IGA180" s="266"/>
      <c r="IGB180" s="266"/>
      <c r="IGC180" s="266"/>
      <c r="IGD180" s="266"/>
      <c r="IGE180" s="266"/>
      <c r="IGF180" s="266"/>
      <c r="IGG180" s="266"/>
      <c r="IGH180" s="266"/>
      <c r="IGI180" s="266"/>
      <c r="IGJ180" s="266"/>
      <c r="IGK180" s="266"/>
      <c r="IGL180" s="266"/>
      <c r="IGM180" s="266"/>
      <c r="IGN180" s="266"/>
      <c r="IGO180" s="266"/>
      <c r="IGP180" s="266"/>
      <c r="IGQ180" s="266"/>
      <c r="IGR180" s="266"/>
      <c r="IGS180" s="266"/>
      <c r="IGT180" s="266"/>
      <c r="IGU180" s="266"/>
      <c r="IGV180" s="266"/>
      <c r="IGW180" s="266"/>
      <c r="IGX180" s="266"/>
      <c r="IGY180" s="266"/>
      <c r="IGZ180" s="266"/>
      <c r="IHA180" s="266"/>
      <c r="IHB180" s="266"/>
      <c r="IHC180" s="266"/>
      <c r="IHD180" s="266"/>
      <c r="IHE180" s="266"/>
      <c r="IHF180" s="266"/>
      <c r="IHG180" s="266"/>
      <c r="IHH180" s="266"/>
      <c r="IHI180" s="266"/>
      <c r="IHJ180" s="266"/>
      <c r="IHK180" s="266"/>
      <c r="IHL180" s="266"/>
      <c r="IHM180" s="266"/>
      <c r="IHN180" s="266"/>
      <c r="IHO180" s="266"/>
      <c r="IHP180" s="266"/>
      <c r="IHQ180" s="266"/>
      <c r="IHR180" s="266"/>
      <c r="IHS180" s="266"/>
      <c r="IHT180" s="266"/>
      <c r="IHU180" s="266"/>
      <c r="IHV180" s="266"/>
      <c r="IHW180" s="266"/>
      <c r="IHX180" s="266"/>
      <c r="IHY180" s="266"/>
      <c r="IHZ180" s="266"/>
      <c r="IIA180" s="266"/>
      <c r="IIB180" s="266"/>
      <c r="IIC180" s="266"/>
      <c r="IID180" s="266"/>
      <c r="IIE180" s="266"/>
      <c r="IIF180" s="266"/>
      <c r="IIG180" s="266"/>
      <c r="IIH180" s="266"/>
      <c r="III180" s="266"/>
      <c r="IIJ180" s="266"/>
      <c r="IIK180" s="266"/>
      <c r="IIL180" s="266"/>
      <c r="IIM180" s="266"/>
      <c r="IIN180" s="266"/>
      <c r="IIO180" s="266"/>
      <c r="IIP180" s="266"/>
      <c r="IIQ180" s="266"/>
      <c r="IIR180" s="266"/>
      <c r="IIS180" s="266"/>
      <c r="IIT180" s="266"/>
      <c r="IIU180" s="266"/>
      <c r="IIV180" s="266"/>
      <c r="IIW180" s="266"/>
      <c r="IIX180" s="266"/>
      <c r="IIY180" s="266"/>
      <c r="IIZ180" s="266"/>
      <c r="IJA180" s="266"/>
      <c r="IJB180" s="266"/>
      <c r="IJC180" s="266"/>
      <c r="IJD180" s="266"/>
      <c r="IJE180" s="266"/>
      <c r="IJF180" s="266"/>
      <c r="IJG180" s="266"/>
      <c r="IJH180" s="266"/>
      <c r="IJI180" s="266"/>
      <c r="IJJ180" s="266"/>
      <c r="IJK180" s="266"/>
      <c r="IJL180" s="266"/>
      <c r="IJM180" s="266"/>
      <c r="IJN180" s="266"/>
      <c r="IJO180" s="266"/>
      <c r="IJP180" s="266"/>
      <c r="IJQ180" s="266"/>
      <c r="IJR180" s="266"/>
      <c r="IJS180" s="266"/>
      <c r="IJT180" s="266"/>
      <c r="IJU180" s="266"/>
      <c r="IJV180" s="266"/>
      <c r="IJW180" s="266"/>
      <c r="IJX180" s="266"/>
      <c r="IJY180" s="266"/>
      <c r="IJZ180" s="266"/>
      <c r="IKA180" s="266"/>
      <c r="IKB180" s="266"/>
      <c r="IKC180" s="266"/>
      <c r="IKD180" s="266"/>
      <c r="IKE180" s="266"/>
      <c r="IKF180" s="266"/>
      <c r="IKG180" s="266"/>
      <c r="IKH180" s="266"/>
      <c r="IKI180" s="266"/>
      <c r="IKJ180" s="266"/>
      <c r="IKK180" s="266"/>
      <c r="IKL180" s="266"/>
      <c r="IKM180" s="266"/>
      <c r="IKN180" s="266"/>
      <c r="IKO180" s="266"/>
      <c r="IKP180" s="266"/>
      <c r="IKQ180" s="266"/>
      <c r="IKR180" s="266"/>
      <c r="IKS180" s="266"/>
      <c r="IKT180" s="266"/>
      <c r="IKU180" s="266"/>
      <c r="IKV180" s="266"/>
      <c r="IKW180" s="266"/>
      <c r="IKX180" s="266"/>
      <c r="IKY180" s="266"/>
      <c r="IKZ180" s="266"/>
      <c r="ILA180" s="266"/>
      <c r="ILB180" s="266"/>
      <c r="ILC180" s="266"/>
      <c r="ILD180" s="266"/>
      <c r="ILE180" s="266"/>
      <c r="ILF180" s="266"/>
      <c r="ILG180" s="266"/>
      <c r="ILH180" s="266"/>
      <c r="ILI180" s="266"/>
      <c r="ILJ180" s="266"/>
      <c r="ILK180" s="266"/>
      <c r="ILL180" s="266"/>
      <c r="ILM180" s="266"/>
      <c r="ILN180" s="266"/>
      <c r="ILO180" s="266"/>
      <c r="ILP180" s="266"/>
      <c r="ILQ180" s="266"/>
      <c r="ILR180" s="266"/>
      <c r="ILS180" s="266"/>
      <c r="ILT180" s="266"/>
      <c r="ILU180" s="266"/>
      <c r="ILV180" s="266"/>
      <c r="ILW180" s="266"/>
      <c r="ILX180" s="266"/>
      <c r="ILY180" s="266"/>
      <c r="ILZ180" s="266"/>
      <c r="IMA180" s="266"/>
      <c r="IMB180" s="266"/>
      <c r="IMC180" s="266"/>
      <c r="IMD180" s="266"/>
      <c r="IME180" s="266"/>
      <c r="IMF180" s="266"/>
      <c r="IMG180" s="266"/>
      <c r="IMH180" s="266"/>
      <c r="IMI180" s="266"/>
      <c r="IMJ180" s="266"/>
      <c r="IMK180" s="266"/>
      <c r="IML180" s="266"/>
      <c r="IMM180" s="266"/>
      <c r="IMN180" s="266"/>
      <c r="IMO180" s="266"/>
      <c r="IMP180" s="266"/>
      <c r="IMQ180" s="266"/>
      <c r="IMR180" s="266"/>
      <c r="IMS180" s="266"/>
      <c r="IMT180" s="266"/>
      <c r="IMU180" s="266"/>
      <c r="IMV180" s="266"/>
      <c r="IMW180" s="266"/>
      <c r="IMX180" s="266"/>
      <c r="IMY180" s="266"/>
      <c r="IMZ180" s="266"/>
      <c r="INA180" s="266"/>
      <c r="INB180" s="266"/>
      <c r="INC180" s="266"/>
      <c r="IND180" s="266"/>
      <c r="INE180" s="266"/>
      <c r="INF180" s="266"/>
      <c r="ING180" s="266"/>
      <c r="INH180" s="266"/>
      <c r="INI180" s="266"/>
      <c r="INJ180" s="266"/>
      <c r="INK180" s="266"/>
      <c r="INL180" s="266"/>
      <c r="INM180" s="266"/>
      <c r="INN180" s="266"/>
      <c r="INO180" s="266"/>
      <c r="INP180" s="266"/>
      <c r="INQ180" s="266"/>
      <c r="INR180" s="266"/>
      <c r="INS180" s="266"/>
      <c r="INT180" s="266"/>
      <c r="INU180" s="266"/>
      <c r="INV180" s="266"/>
      <c r="INW180" s="266"/>
      <c r="INX180" s="266"/>
      <c r="INY180" s="266"/>
      <c r="INZ180" s="266"/>
      <c r="IOA180" s="266"/>
      <c r="IOB180" s="266"/>
      <c r="IOC180" s="266"/>
      <c r="IOD180" s="266"/>
      <c r="IOE180" s="266"/>
      <c r="IOF180" s="266"/>
      <c r="IOG180" s="266"/>
      <c r="IOH180" s="266"/>
      <c r="IOI180" s="266"/>
      <c r="IOJ180" s="266"/>
      <c r="IOK180" s="266"/>
      <c r="IOL180" s="266"/>
      <c r="IOM180" s="266"/>
      <c r="ION180" s="266"/>
      <c r="IOO180" s="266"/>
      <c r="IOP180" s="266"/>
      <c r="IOQ180" s="266"/>
      <c r="IOR180" s="266"/>
      <c r="IOS180" s="266"/>
      <c r="IOT180" s="266"/>
      <c r="IOU180" s="266"/>
      <c r="IOV180" s="266"/>
      <c r="IOW180" s="266"/>
      <c r="IOX180" s="266"/>
      <c r="IOY180" s="266"/>
      <c r="IOZ180" s="266"/>
      <c r="IPA180" s="266"/>
      <c r="IPB180" s="266"/>
      <c r="IPC180" s="266"/>
      <c r="IPD180" s="266"/>
      <c r="IPE180" s="266"/>
      <c r="IPF180" s="266"/>
      <c r="IPG180" s="266"/>
      <c r="IPH180" s="266"/>
      <c r="IPI180" s="266"/>
      <c r="IPJ180" s="266"/>
      <c r="IPK180" s="266"/>
      <c r="IPL180" s="266"/>
      <c r="IPM180" s="266"/>
      <c r="IPN180" s="266"/>
      <c r="IPO180" s="266"/>
      <c r="IPP180" s="266"/>
      <c r="IPQ180" s="266"/>
      <c r="IPR180" s="266"/>
      <c r="IPS180" s="266"/>
      <c r="IPT180" s="266"/>
      <c r="IPU180" s="266"/>
      <c r="IPV180" s="266"/>
      <c r="IPW180" s="266"/>
      <c r="IPX180" s="266"/>
      <c r="IPY180" s="266"/>
      <c r="IPZ180" s="266"/>
      <c r="IQA180" s="266"/>
      <c r="IQB180" s="266"/>
      <c r="IQC180" s="266"/>
      <c r="IQD180" s="266"/>
      <c r="IQE180" s="266"/>
      <c r="IQF180" s="266"/>
      <c r="IQG180" s="266"/>
      <c r="IQH180" s="266"/>
      <c r="IQI180" s="266"/>
      <c r="IQJ180" s="266"/>
      <c r="IQK180" s="266"/>
      <c r="IQL180" s="266"/>
      <c r="IQM180" s="266"/>
      <c r="IQN180" s="266"/>
      <c r="IQO180" s="266"/>
      <c r="IQP180" s="266"/>
      <c r="IQQ180" s="266"/>
      <c r="IQR180" s="266"/>
      <c r="IQS180" s="266"/>
      <c r="IQT180" s="266"/>
      <c r="IQU180" s="266"/>
      <c r="IQV180" s="266"/>
      <c r="IQW180" s="266"/>
      <c r="IQX180" s="266"/>
      <c r="IQY180" s="266"/>
      <c r="IQZ180" s="266"/>
      <c r="IRA180" s="266"/>
      <c r="IRB180" s="266"/>
      <c r="IRC180" s="266"/>
      <c r="IRD180" s="266"/>
      <c r="IRE180" s="266"/>
      <c r="IRF180" s="266"/>
      <c r="IRG180" s="266"/>
      <c r="IRH180" s="266"/>
      <c r="IRI180" s="266"/>
      <c r="IRJ180" s="266"/>
      <c r="IRK180" s="266"/>
      <c r="IRL180" s="266"/>
      <c r="IRM180" s="266"/>
      <c r="IRN180" s="266"/>
      <c r="IRO180" s="266"/>
      <c r="IRP180" s="266"/>
      <c r="IRQ180" s="266"/>
      <c r="IRR180" s="266"/>
      <c r="IRS180" s="266"/>
      <c r="IRT180" s="266"/>
      <c r="IRU180" s="266"/>
      <c r="IRV180" s="266"/>
      <c r="IRW180" s="266"/>
      <c r="IRX180" s="266"/>
      <c r="IRY180" s="266"/>
      <c r="IRZ180" s="266"/>
      <c r="ISA180" s="266"/>
      <c r="ISB180" s="266"/>
      <c r="ISC180" s="266"/>
      <c r="ISD180" s="266"/>
      <c r="ISE180" s="266"/>
      <c r="ISF180" s="266"/>
      <c r="ISG180" s="266"/>
      <c r="ISH180" s="266"/>
      <c r="ISI180" s="266"/>
      <c r="ISJ180" s="266"/>
      <c r="ISK180" s="266"/>
      <c r="ISL180" s="266"/>
      <c r="ISM180" s="266"/>
      <c r="ISN180" s="266"/>
      <c r="ISO180" s="266"/>
      <c r="ISP180" s="266"/>
      <c r="ISQ180" s="266"/>
      <c r="ISR180" s="266"/>
      <c r="ISS180" s="266"/>
      <c r="IST180" s="266"/>
      <c r="ISU180" s="266"/>
      <c r="ISV180" s="266"/>
      <c r="ISW180" s="266"/>
      <c r="ISX180" s="266"/>
      <c r="ISY180" s="266"/>
      <c r="ISZ180" s="266"/>
      <c r="ITA180" s="266"/>
      <c r="ITB180" s="266"/>
      <c r="ITC180" s="266"/>
      <c r="ITD180" s="266"/>
      <c r="ITE180" s="266"/>
      <c r="ITF180" s="266"/>
      <c r="ITG180" s="266"/>
      <c r="ITH180" s="266"/>
      <c r="ITI180" s="266"/>
      <c r="ITJ180" s="266"/>
      <c r="ITK180" s="266"/>
      <c r="ITL180" s="266"/>
      <c r="ITM180" s="266"/>
      <c r="ITN180" s="266"/>
      <c r="ITO180" s="266"/>
      <c r="ITP180" s="266"/>
      <c r="ITQ180" s="266"/>
      <c r="ITR180" s="266"/>
      <c r="ITS180" s="266"/>
      <c r="ITT180" s="266"/>
      <c r="ITU180" s="266"/>
      <c r="ITV180" s="266"/>
      <c r="ITW180" s="266"/>
      <c r="ITX180" s="266"/>
      <c r="ITY180" s="266"/>
      <c r="ITZ180" s="266"/>
      <c r="IUA180" s="266"/>
      <c r="IUB180" s="266"/>
      <c r="IUC180" s="266"/>
      <c r="IUD180" s="266"/>
      <c r="IUE180" s="266"/>
      <c r="IUF180" s="266"/>
      <c r="IUG180" s="266"/>
      <c r="IUH180" s="266"/>
      <c r="IUI180" s="266"/>
      <c r="IUJ180" s="266"/>
      <c r="IUK180" s="266"/>
      <c r="IUL180" s="266"/>
      <c r="IUM180" s="266"/>
      <c r="IUN180" s="266"/>
      <c r="IUO180" s="266"/>
      <c r="IUP180" s="266"/>
      <c r="IUQ180" s="266"/>
      <c r="IUR180" s="266"/>
      <c r="IUS180" s="266"/>
      <c r="IUT180" s="266"/>
      <c r="IUU180" s="266"/>
      <c r="IUV180" s="266"/>
      <c r="IUW180" s="266"/>
      <c r="IUX180" s="266"/>
      <c r="IUY180" s="266"/>
      <c r="IUZ180" s="266"/>
      <c r="IVA180" s="266"/>
      <c r="IVB180" s="266"/>
      <c r="IVC180" s="266"/>
      <c r="IVD180" s="266"/>
      <c r="IVE180" s="266"/>
      <c r="IVF180" s="266"/>
      <c r="IVG180" s="266"/>
      <c r="IVH180" s="266"/>
      <c r="IVI180" s="266"/>
      <c r="IVJ180" s="266"/>
      <c r="IVK180" s="266"/>
      <c r="IVL180" s="266"/>
      <c r="IVM180" s="266"/>
      <c r="IVN180" s="266"/>
      <c r="IVO180" s="266"/>
      <c r="IVP180" s="266"/>
      <c r="IVQ180" s="266"/>
      <c r="IVR180" s="266"/>
      <c r="IVS180" s="266"/>
      <c r="IVT180" s="266"/>
      <c r="IVU180" s="266"/>
      <c r="IVV180" s="266"/>
      <c r="IVW180" s="266"/>
      <c r="IVX180" s="266"/>
      <c r="IVY180" s="266"/>
      <c r="IVZ180" s="266"/>
      <c r="IWA180" s="266"/>
      <c r="IWB180" s="266"/>
      <c r="IWC180" s="266"/>
      <c r="IWD180" s="266"/>
      <c r="IWE180" s="266"/>
      <c r="IWF180" s="266"/>
      <c r="IWG180" s="266"/>
      <c r="IWH180" s="266"/>
      <c r="IWI180" s="266"/>
      <c r="IWJ180" s="266"/>
      <c r="IWK180" s="266"/>
      <c r="IWL180" s="266"/>
      <c r="IWM180" s="266"/>
      <c r="IWN180" s="266"/>
      <c r="IWO180" s="266"/>
      <c r="IWP180" s="266"/>
      <c r="IWQ180" s="266"/>
      <c r="IWR180" s="266"/>
      <c r="IWS180" s="266"/>
      <c r="IWT180" s="266"/>
      <c r="IWU180" s="266"/>
      <c r="IWV180" s="266"/>
      <c r="IWW180" s="266"/>
      <c r="IWX180" s="266"/>
      <c r="IWY180" s="266"/>
      <c r="IWZ180" s="266"/>
      <c r="IXA180" s="266"/>
      <c r="IXB180" s="266"/>
      <c r="IXC180" s="266"/>
      <c r="IXD180" s="266"/>
      <c r="IXE180" s="266"/>
      <c r="IXF180" s="266"/>
      <c r="IXG180" s="266"/>
      <c r="IXH180" s="266"/>
      <c r="IXI180" s="266"/>
      <c r="IXJ180" s="266"/>
      <c r="IXK180" s="266"/>
      <c r="IXL180" s="266"/>
      <c r="IXM180" s="266"/>
      <c r="IXN180" s="266"/>
      <c r="IXO180" s="266"/>
      <c r="IXP180" s="266"/>
      <c r="IXQ180" s="266"/>
      <c r="IXR180" s="266"/>
      <c r="IXS180" s="266"/>
      <c r="IXT180" s="266"/>
      <c r="IXU180" s="266"/>
      <c r="IXV180" s="266"/>
      <c r="IXW180" s="266"/>
      <c r="IXX180" s="266"/>
      <c r="IXY180" s="266"/>
      <c r="IXZ180" s="266"/>
      <c r="IYA180" s="266"/>
      <c r="IYB180" s="266"/>
      <c r="IYC180" s="266"/>
      <c r="IYD180" s="266"/>
      <c r="IYE180" s="266"/>
      <c r="IYF180" s="266"/>
      <c r="IYG180" s="266"/>
      <c r="IYH180" s="266"/>
      <c r="IYI180" s="266"/>
      <c r="IYJ180" s="266"/>
      <c r="IYK180" s="266"/>
      <c r="IYL180" s="266"/>
      <c r="IYM180" s="266"/>
      <c r="IYN180" s="266"/>
      <c r="IYO180" s="266"/>
      <c r="IYP180" s="266"/>
      <c r="IYQ180" s="266"/>
      <c r="IYR180" s="266"/>
      <c r="IYS180" s="266"/>
      <c r="IYT180" s="266"/>
      <c r="IYU180" s="266"/>
      <c r="IYV180" s="266"/>
      <c r="IYW180" s="266"/>
      <c r="IYX180" s="266"/>
      <c r="IYY180" s="266"/>
      <c r="IYZ180" s="266"/>
      <c r="IZA180" s="266"/>
      <c r="IZB180" s="266"/>
      <c r="IZC180" s="266"/>
      <c r="IZD180" s="266"/>
      <c r="IZE180" s="266"/>
      <c r="IZF180" s="266"/>
      <c r="IZG180" s="266"/>
      <c r="IZH180" s="266"/>
      <c r="IZI180" s="266"/>
      <c r="IZJ180" s="266"/>
      <c r="IZK180" s="266"/>
      <c r="IZL180" s="266"/>
      <c r="IZM180" s="266"/>
      <c r="IZN180" s="266"/>
      <c r="IZO180" s="266"/>
      <c r="IZP180" s="266"/>
      <c r="IZQ180" s="266"/>
      <c r="IZR180" s="266"/>
      <c r="IZS180" s="266"/>
      <c r="IZT180" s="266"/>
      <c r="IZU180" s="266"/>
      <c r="IZV180" s="266"/>
      <c r="IZW180" s="266"/>
      <c r="IZX180" s="266"/>
      <c r="IZY180" s="266"/>
      <c r="IZZ180" s="266"/>
      <c r="JAA180" s="266"/>
      <c r="JAB180" s="266"/>
      <c r="JAC180" s="266"/>
      <c r="JAD180" s="266"/>
      <c r="JAE180" s="266"/>
      <c r="JAF180" s="266"/>
      <c r="JAG180" s="266"/>
      <c r="JAH180" s="266"/>
      <c r="JAI180" s="266"/>
      <c r="JAJ180" s="266"/>
      <c r="JAK180" s="266"/>
      <c r="JAL180" s="266"/>
      <c r="JAM180" s="266"/>
      <c r="JAN180" s="266"/>
      <c r="JAO180" s="266"/>
      <c r="JAP180" s="266"/>
      <c r="JAQ180" s="266"/>
      <c r="JAR180" s="266"/>
      <c r="JAS180" s="266"/>
      <c r="JAT180" s="266"/>
      <c r="JAU180" s="266"/>
      <c r="JAV180" s="266"/>
      <c r="JAW180" s="266"/>
      <c r="JAX180" s="266"/>
      <c r="JAY180" s="266"/>
      <c r="JAZ180" s="266"/>
      <c r="JBA180" s="266"/>
      <c r="JBB180" s="266"/>
      <c r="JBC180" s="266"/>
      <c r="JBD180" s="266"/>
      <c r="JBE180" s="266"/>
      <c r="JBF180" s="266"/>
      <c r="JBG180" s="266"/>
      <c r="JBH180" s="266"/>
      <c r="JBI180" s="266"/>
      <c r="JBJ180" s="266"/>
      <c r="JBK180" s="266"/>
      <c r="JBL180" s="266"/>
      <c r="JBM180" s="266"/>
      <c r="JBN180" s="266"/>
      <c r="JBO180" s="266"/>
      <c r="JBP180" s="266"/>
      <c r="JBQ180" s="266"/>
      <c r="JBR180" s="266"/>
      <c r="JBS180" s="266"/>
      <c r="JBT180" s="266"/>
      <c r="JBU180" s="266"/>
      <c r="JBV180" s="266"/>
      <c r="JBW180" s="266"/>
      <c r="JBX180" s="266"/>
      <c r="JBY180" s="266"/>
      <c r="JBZ180" s="266"/>
      <c r="JCA180" s="266"/>
      <c r="JCB180" s="266"/>
      <c r="JCC180" s="266"/>
      <c r="JCD180" s="266"/>
      <c r="JCE180" s="266"/>
      <c r="JCF180" s="266"/>
      <c r="JCG180" s="266"/>
      <c r="JCH180" s="266"/>
      <c r="JCI180" s="266"/>
      <c r="JCJ180" s="266"/>
      <c r="JCK180" s="266"/>
      <c r="JCL180" s="266"/>
      <c r="JCM180" s="266"/>
      <c r="JCN180" s="266"/>
      <c r="JCO180" s="266"/>
      <c r="JCP180" s="266"/>
      <c r="JCQ180" s="266"/>
      <c r="JCR180" s="266"/>
      <c r="JCS180" s="266"/>
      <c r="JCT180" s="266"/>
      <c r="JCU180" s="266"/>
      <c r="JCV180" s="266"/>
      <c r="JCW180" s="266"/>
      <c r="JCX180" s="266"/>
      <c r="JCY180" s="266"/>
      <c r="JCZ180" s="266"/>
      <c r="JDA180" s="266"/>
      <c r="JDB180" s="266"/>
      <c r="JDC180" s="266"/>
      <c r="JDD180" s="266"/>
      <c r="JDE180" s="266"/>
      <c r="JDF180" s="266"/>
      <c r="JDG180" s="266"/>
      <c r="JDH180" s="266"/>
      <c r="JDI180" s="266"/>
      <c r="JDJ180" s="266"/>
      <c r="JDK180" s="266"/>
      <c r="JDL180" s="266"/>
      <c r="JDM180" s="266"/>
      <c r="JDN180" s="266"/>
      <c r="JDO180" s="266"/>
      <c r="JDP180" s="266"/>
      <c r="JDQ180" s="266"/>
      <c r="JDR180" s="266"/>
      <c r="JDS180" s="266"/>
      <c r="JDT180" s="266"/>
      <c r="JDU180" s="266"/>
      <c r="JDV180" s="266"/>
      <c r="JDW180" s="266"/>
      <c r="JDX180" s="266"/>
      <c r="JDY180" s="266"/>
      <c r="JDZ180" s="266"/>
      <c r="JEA180" s="266"/>
      <c r="JEB180" s="266"/>
      <c r="JEC180" s="266"/>
      <c r="JED180" s="266"/>
      <c r="JEE180" s="266"/>
      <c r="JEF180" s="266"/>
      <c r="JEG180" s="266"/>
      <c r="JEH180" s="266"/>
      <c r="JEI180" s="266"/>
      <c r="JEJ180" s="266"/>
      <c r="JEK180" s="266"/>
      <c r="JEL180" s="266"/>
      <c r="JEM180" s="266"/>
      <c r="JEN180" s="266"/>
      <c r="JEO180" s="266"/>
      <c r="JEP180" s="266"/>
      <c r="JEQ180" s="266"/>
      <c r="JER180" s="266"/>
      <c r="JES180" s="266"/>
      <c r="JET180" s="266"/>
      <c r="JEU180" s="266"/>
      <c r="JEV180" s="266"/>
      <c r="JEW180" s="266"/>
      <c r="JEX180" s="266"/>
      <c r="JEY180" s="266"/>
      <c r="JEZ180" s="266"/>
      <c r="JFA180" s="266"/>
      <c r="JFB180" s="266"/>
      <c r="JFC180" s="266"/>
      <c r="JFD180" s="266"/>
      <c r="JFE180" s="266"/>
      <c r="JFF180" s="266"/>
      <c r="JFG180" s="266"/>
      <c r="JFH180" s="266"/>
      <c r="JFI180" s="266"/>
      <c r="JFJ180" s="266"/>
      <c r="JFK180" s="266"/>
      <c r="JFL180" s="266"/>
      <c r="JFM180" s="266"/>
      <c r="JFN180" s="266"/>
      <c r="JFO180" s="266"/>
      <c r="JFP180" s="266"/>
      <c r="JFQ180" s="266"/>
      <c r="JFR180" s="266"/>
      <c r="JFS180" s="266"/>
      <c r="JFT180" s="266"/>
      <c r="JFU180" s="266"/>
      <c r="JFV180" s="266"/>
      <c r="JFW180" s="266"/>
      <c r="JFX180" s="266"/>
      <c r="JFY180" s="266"/>
      <c r="JFZ180" s="266"/>
      <c r="JGA180" s="266"/>
      <c r="JGB180" s="266"/>
      <c r="JGC180" s="266"/>
      <c r="JGD180" s="266"/>
      <c r="JGE180" s="266"/>
      <c r="JGF180" s="266"/>
      <c r="JGG180" s="266"/>
      <c r="JGH180" s="266"/>
      <c r="JGI180" s="266"/>
      <c r="JGJ180" s="266"/>
      <c r="JGK180" s="266"/>
      <c r="JGL180" s="266"/>
      <c r="JGM180" s="266"/>
      <c r="JGN180" s="266"/>
      <c r="JGO180" s="266"/>
      <c r="JGP180" s="266"/>
      <c r="JGQ180" s="266"/>
      <c r="JGR180" s="266"/>
      <c r="JGS180" s="266"/>
      <c r="JGT180" s="266"/>
      <c r="JGU180" s="266"/>
      <c r="JGV180" s="266"/>
      <c r="JGW180" s="266"/>
      <c r="JGX180" s="266"/>
      <c r="JGY180" s="266"/>
      <c r="JGZ180" s="266"/>
      <c r="JHA180" s="266"/>
      <c r="JHB180" s="266"/>
      <c r="JHC180" s="266"/>
      <c r="JHD180" s="266"/>
      <c r="JHE180" s="266"/>
      <c r="JHF180" s="266"/>
      <c r="JHG180" s="266"/>
      <c r="JHH180" s="266"/>
      <c r="JHI180" s="266"/>
      <c r="JHJ180" s="266"/>
      <c r="JHK180" s="266"/>
      <c r="JHL180" s="266"/>
      <c r="JHM180" s="266"/>
      <c r="JHN180" s="266"/>
      <c r="JHO180" s="266"/>
      <c r="JHP180" s="266"/>
      <c r="JHQ180" s="266"/>
      <c r="JHR180" s="266"/>
      <c r="JHS180" s="266"/>
      <c r="JHT180" s="266"/>
      <c r="JHU180" s="266"/>
      <c r="JHV180" s="266"/>
      <c r="JHW180" s="266"/>
      <c r="JHX180" s="266"/>
      <c r="JHY180" s="266"/>
      <c r="JHZ180" s="266"/>
      <c r="JIA180" s="266"/>
      <c r="JIB180" s="266"/>
      <c r="JIC180" s="266"/>
      <c r="JID180" s="266"/>
      <c r="JIE180" s="266"/>
      <c r="JIF180" s="266"/>
      <c r="JIG180" s="266"/>
      <c r="JIH180" s="266"/>
      <c r="JII180" s="266"/>
      <c r="JIJ180" s="266"/>
      <c r="JIK180" s="266"/>
      <c r="JIL180" s="266"/>
      <c r="JIM180" s="266"/>
      <c r="JIN180" s="266"/>
      <c r="JIO180" s="266"/>
      <c r="JIP180" s="266"/>
      <c r="JIQ180" s="266"/>
      <c r="JIR180" s="266"/>
      <c r="JIS180" s="266"/>
      <c r="JIT180" s="266"/>
      <c r="JIU180" s="266"/>
      <c r="JIV180" s="266"/>
      <c r="JIW180" s="266"/>
      <c r="JIX180" s="266"/>
      <c r="JIY180" s="266"/>
      <c r="JIZ180" s="266"/>
      <c r="JJA180" s="266"/>
      <c r="JJB180" s="266"/>
      <c r="JJC180" s="266"/>
      <c r="JJD180" s="266"/>
      <c r="JJE180" s="266"/>
      <c r="JJF180" s="266"/>
      <c r="JJG180" s="266"/>
      <c r="JJH180" s="266"/>
      <c r="JJI180" s="266"/>
      <c r="JJJ180" s="266"/>
      <c r="JJK180" s="266"/>
      <c r="JJL180" s="266"/>
      <c r="JJM180" s="266"/>
      <c r="JJN180" s="266"/>
      <c r="JJO180" s="266"/>
      <c r="JJP180" s="266"/>
      <c r="JJQ180" s="266"/>
      <c r="JJR180" s="266"/>
      <c r="JJS180" s="266"/>
      <c r="JJT180" s="266"/>
      <c r="JJU180" s="266"/>
      <c r="JJV180" s="266"/>
      <c r="JJW180" s="266"/>
      <c r="JJX180" s="266"/>
      <c r="JJY180" s="266"/>
      <c r="JJZ180" s="266"/>
      <c r="JKA180" s="266"/>
      <c r="JKB180" s="266"/>
      <c r="JKC180" s="266"/>
      <c r="JKD180" s="266"/>
      <c r="JKE180" s="266"/>
      <c r="JKF180" s="266"/>
      <c r="JKG180" s="266"/>
      <c r="JKH180" s="266"/>
      <c r="JKI180" s="266"/>
      <c r="JKJ180" s="266"/>
      <c r="JKK180" s="266"/>
      <c r="JKL180" s="266"/>
      <c r="JKM180" s="266"/>
      <c r="JKN180" s="266"/>
      <c r="JKO180" s="266"/>
      <c r="JKP180" s="266"/>
      <c r="JKQ180" s="266"/>
      <c r="JKR180" s="266"/>
      <c r="JKS180" s="266"/>
      <c r="JKT180" s="266"/>
      <c r="JKU180" s="266"/>
      <c r="JKV180" s="266"/>
      <c r="JKW180" s="266"/>
      <c r="JKX180" s="266"/>
      <c r="JKY180" s="266"/>
      <c r="JKZ180" s="266"/>
      <c r="JLA180" s="266"/>
      <c r="JLB180" s="266"/>
      <c r="JLC180" s="266"/>
      <c r="JLD180" s="266"/>
      <c r="JLE180" s="266"/>
      <c r="JLF180" s="266"/>
      <c r="JLG180" s="266"/>
      <c r="JLH180" s="266"/>
      <c r="JLI180" s="266"/>
      <c r="JLJ180" s="266"/>
      <c r="JLK180" s="266"/>
      <c r="JLL180" s="266"/>
      <c r="JLM180" s="266"/>
      <c r="JLN180" s="266"/>
      <c r="JLO180" s="266"/>
      <c r="JLP180" s="266"/>
      <c r="JLQ180" s="266"/>
      <c r="JLR180" s="266"/>
      <c r="JLS180" s="266"/>
      <c r="JLT180" s="266"/>
      <c r="JLU180" s="266"/>
      <c r="JLV180" s="266"/>
      <c r="JLW180" s="266"/>
      <c r="JLX180" s="266"/>
      <c r="JLY180" s="266"/>
      <c r="JLZ180" s="266"/>
      <c r="JMA180" s="266"/>
      <c r="JMB180" s="266"/>
      <c r="JMC180" s="266"/>
      <c r="JMD180" s="266"/>
      <c r="JME180" s="266"/>
      <c r="JMF180" s="266"/>
      <c r="JMG180" s="266"/>
      <c r="JMH180" s="266"/>
      <c r="JMI180" s="266"/>
      <c r="JMJ180" s="266"/>
      <c r="JMK180" s="266"/>
      <c r="JML180" s="266"/>
      <c r="JMM180" s="266"/>
      <c r="JMN180" s="266"/>
      <c r="JMO180" s="266"/>
      <c r="JMP180" s="266"/>
      <c r="JMQ180" s="266"/>
      <c r="JMR180" s="266"/>
      <c r="JMS180" s="266"/>
      <c r="JMT180" s="266"/>
      <c r="JMU180" s="266"/>
      <c r="JMV180" s="266"/>
      <c r="JMW180" s="266"/>
      <c r="JMX180" s="266"/>
      <c r="JMY180" s="266"/>
      <c r="JMZ180" s="266"/>
      <c r="JNA180" s="266"/>
      <c r="JNB180" s="266"/>
      <c r="JNC180" s="266"/>
      <c r="JND180" s="266"/>
      <c r="JNE180" s="266"/>
      <c r="JNF180" s="266"/>
      <c r="JNG180" s="266"/>
      <c r="JNH180" s="266"/>
      <c r="JNI180" s="266"/>
      <c r="JNJ180" s="266"/>
      <c r="JNK180" s="266"/>
      <c r="JNL180" s="266"/>
      <c r="JNM180" s="266"/>
      <c r="JNN180" s="266"/>
      <c r="JNO180" s="266"/>
      <c r="JNP180" s="266"/>
      <c r="JNQ180" s="266"/>
      <c r="JNR180" s="266"/>
      <c r="JNS180" s="266"/>
      <c r="JNT180" s="266"/>
      <c r="JNU180" s="266"/>
      <c r="JNV180" s="266"/>
      <c r="JNW180" s="266"/>
      <c r="JNX180" s="266"/>
      <c r="JNY180" s="266"/>
      <c r="JNZ180" s="266"/>
      <c r="JOA180" s="266"/>
      <c r="JOB180" s="266"/>
      <c r="JOC180" s="266"/>
      <c r="JOD180" s="266"/>
      <c r="JOE180" s="266"/>
      <c r="JOF180" s="266"/>
      <c r="JOG180" s="266"/>
      <c r="JOH180" s="266"/>
      <c r="JOI180" s="266"/>
      <c r="JOJ180" s="266"/>
      <c r="JOK180" s="266"/>
      <c r="JOL180" s="266"/>
      <c r="JOM180" s="266"/>
      <c r="JON180" s="266"/>
      <c r="JOO180" s="266"/>
      <c r="JOP180" s="266"/>
      <c r="JOQ180" s="266"/>
      <c r="JOR180" s="266"/>
      <c r="JOS180" s="266"/>
      <c r="JOT180" s="266"/>
      <c r="JOU180" s="266"/>
      <c r="JOV180" s="266"/>
      <c r="JOW180" s="266"/>
      <c r="JOX180" s="266"/>
      <c r="JOY180" s="266"/>
      <c r="JOZ180" s="266"/>
      <c r="JPA180" s="266"/>
      <c r="JPB180" s="266"/>
      <c r="JPC180" s="266"/>
      <c r="JPD180" s="266"/>
      <c r="JPE180" s="266"/>
      <c r="JPF180" s="266"/>
      <c r="JPG180" s="266"/>
      <c r="JPH180" s="266"/>
      <c r="JPI180" s="266"/>
      <c r="JPJ180" s="266"/>
      <c r="JPK180" s="266"/>
      <c r="JPL180" s="266"/>
      <c r="JPM180" s="266"/>
      <c r="JPN180" s="266"/>
      <c r="JPO180" s="266"/>
      <c r="JPP180" s="266"/>
      <c r="JPQ180" s="266"/>
      <c r="JPR180" s="266"/>
      <c r="JPS180" s="266"/>
      <c r="JPT180" s="266"/>
      <c r="JPU180" s="266"/>
      <c r="JPV180" s="266"/>
      <c r="JPW180" s="266"/>
      <c r="JPX180" s="266"/>
      <c r="JPY180" s="266"/>
      <c r="JPZ180" s="266"/>
      <c r="JQA180" s="266"/>
      <c r="JQB180" s="266"/>
      <c r="JQC180" s="266"/>
      <c r="JQD180" s="266"/>
      <c r="JQE180" s="266"/>
      <c r="JQF180" s="266"/>
      <c r="JQG180" s="266"/>
      <c r="JQH180" s="266"/>
      <c r="JQI180" s="266"/>
      <c r="JQJ180" s="266"/>
      <c r="JQK180" s="266"/>
      <c r="JQL180" s="266"/>
      <c r="JQM180" s="266"/>
      <c r="JQN180" s="266"/>
      <c r="JQO180" s="266"/>
      <c r="JQP180" s="266"/>
      <c r="JQQ180" s="266"/>
      <c r="JQR180" s="266"/>
      <c r="JQS180" s="266"/>
      <c r="JQT180" s="266"/>
      <c r="JQU180" s="266"/>
      <c r="JQV180" s="266"/>
      <c r="JQW180" s="266"/>
      <c r="JQX180" s="266"/>
      <c r="JQY180" s="266"/>
      <c r="JQZ180" s="266"/>
      <c r="JRA180" s="266"/>
      <c r="JRB180" s="266"/>
      <c r="JRC180" s="266"/>
      <c r="JRD180" s="266"/>
      <c r="JRE180" s="266"/>
      <c r="JRF180" s="266"/>
      <c r="JRG180" s="266"/>
      <c r="JRH180" s="266"/>
      <c r="JRI180" s="266"/>
      <c r="JRJ180" s="266"/>
      <c r="JRK180" s="266"/>
      <c r="JRL180" s="266"/>
      <c r="JRM180" s="266"/>
      <c r="JRN180" s="266"/>
      <c r="JRO180" s="266"/>
      <c r="JRP180" s="266"/>
      <c r="JRQ180" s="266"/>
      <c r="JRR180" s="266"/>
      <c r="JRS180" s="266"/>
      <c r="JRT180" s="266"/>
      <c r="JRU180" s="266"/>
      <c r="JRV180" s="266"/>
      <c r="JRW180" s="266"/>
      <c r="JRX180" s="266"/>
      <c r="JRY180" s="266"/>
      <c r="JRZ180" s="266"/>
      <c r="JSA180" s="266"/>
      <c r="JSB180" s="266"/>
      <c r="JSC180" s="266"/>
      <c r="JSD180" s="266"/>
      <c r="JSE180" s="266"/>
      <c r="JSF180" s="266"/>
      <c r="JSG180" s="266"/>
      <c r="JSH180" s="266"/>
      <c r="JSI180" s="266"/>
      <c r="JSJ180" s="266"/>
      <c r="JSK180" s="266"/>
      <c r="JSL180" s="266"/>
      <c r="JSM180" s="266"/>
      <c r="JSN180" s="266"/>
      <c r="JSO180" s="266"/>
      <c r="JSP180" s="266"/>
      <c r="JSQ180" s="266"/>
      <c r="JSR180" s="266"/>
      <c r="JSS180" s="266"/>
      <c r="JST180" s="266"/>
      <c r="JSU180" s="266"/>
      <c r="JSV180" s="266"/>
      <c r="JSW180" s="266"/>
      <c r="JSX180" s="266"/>
      <c r="JSY180" s="266"/>
      <c r="JSZ180" s="266"/>
      <c r="JTA180" s="266"/>
      <c r="JTB180" s="266"/>
      <c r="JTC180" s="266"/>
      <c r="JTD180" s="266"/>
      <c r="JTE180" s="266"/>
      <c r="JTF180" s="266"/>
      <c r="JTG180" s="266"/>
      <c r="JTH180" s="266"/>
      <c r="JTI180" s="266"/>
      <c r="JTJ180" s="266"/>
      <c r="JTK180" s="266"/>
      <c r="JTL180" s="266"/>
      <c r="JTM180" s="266"/>
      <c r="JTN180" s="266"/>
      <c r="JTO180" s="266"/>
      <c r="JTP180" s="266"/>
      <c r="JTQ180" s="266"/>
      <c r="JTR180" s="266"/>
      <c r="JTS180" s="266"/>
      <c r="JTT180" s="266"/>
      <c r="JTU180" s="266"/>
      <c r="JTV180" s="266"/>
      <c r="JTW180" s="266"/>
      <c r="JTX180" s="266"/>
      <c r="JTY180" s="266"/>
      <c r="JTZ180" s="266"/>
      <c r="JUA180" s="266"/>
      <c r="JUB180" s="266"/>
      <c r="JUC180" s="266"/>
      <c r="JUD180" s="266"/>
      <c r="JUE180" s="266"/>
      <c r="JUF180" s="266"/>
      <c r="JUG180" s="266"/>
      <c r="JUH180" s="266"/>
      <c r="JUI180" s="266"/>
      <c r="JUJ180" s="266"/>
      <c r="JUK180" s="266"/>
      <c r="JUL180" s="266"/>
      <c r="JUM180" s="266"/>
      <c r="JUN180" s="266"/>
      <c r="JUO180" s="266"/>
      <c r="JUP180" s="266"/>
      <c r="JUQ180" s="266"/>
      <c r="JUR180" s="266"/>
      <c r="JUS180" s="266"/>
      <c r="JUT180" s="266"/>
      <c r="JUU180" s="266"/>
      <c r="JUV180" s="266"/>
      <c r="JUW180" s="266"/>
      <c r="JUX180" s="266"/>
      <c r="JUY180" s="266"/>
      <c r="JUZ180" s="266"/>
      <c r="JVA180" s="266"/>
      <c r="JVB180" s="266"/>
      <c r="JVC180" s="266"/>
      <c r="JVD180" s="266"/>
      <c r="JVE180" s="266"/>
      <c r="JVF180" s="266"/>
      <c r="JVG180" s="266"/>
      <c r="JVH180" s="266"/>
      <c r="JVI180" s="266"/>
      <c r="JVJ180" s="266"/>
      <c r="JVK180" s="266"/>
      <c r="JVL180" s="266"/>
      <c r="JVM180" s="266"/>
      <c r="JVN180" s="266"/>
      <c r="JVO180" s="266"/>
      <c r="JVP180" s="266"/>
      <c r="JVQ180" s="266"/>
      <c r="JVR180" s="266"/>
      <c r="JVS180" s="266"/>
      <c r="JVT180" s="266"/>
      <c r="JVU180" s="266"/>
      <c r="JVV180" s="266"/>
      <c r="JVW180" s="266"/>
      <c r="JVX180" s="266"/>
      <c r="JVY180" s="266"/>
      <c r="JVZ180" s="266"/>
      <c r="JWA180" s="266"/>
      <c r="JWB180" s="266"/>
      <c r="JWC180" s="266"/>
      <c r="JWD180" s="266"/>
      <c r="JWE180" s="266"/>
      <c r="JWF180" s="266"/>
      <c r="JWG180" s="266"/>
      <c r="JWH180" s="266"/>
      <c r="JWI180" s="266"/>
      <c r="JWJ180" s="266"/>
      <c r="JWK180" s="266"/>
      <c r="JWL180" s="266"/>
      <c r="JWM180" s="266"/>
      <c r="JWN180" s="266"/>
      <c r="JWO180" s="266"/>
      <c r="JWP180" s="266"/>
      <c r="JWQ180" s="266"/>
      <c r="JWR180" s="266"/>
      <c r="JWS180" s="266"/>
      <c r="JWT180" s="266"/>
      <c r="JWU180" s="266"/>
      <c r="JWV180" s="266"/>
      <c r="JWW180" s="266"/>
      <c r="JWX180" s="266"/>
      <c r="JWY180" s="266"/>
      <c r="JWZ180" s="266"/>
      <c r="JXA180" s="266"/>
      <c r="JXB180" s="266"/>
      <c r="JXC180" s="266"/>
      <c r="JXD180" s="266"/>
      <c r="JXE180" s="266"/>
      <c r="JXF180" s="266"/>
      <c r="JXG180" s="266"/>
      <c r="JXH180" s="266"/>
      <c r="JXI180" s="266"/>
      <c r="JXJ180" s="266"/>
      <c r="JXK180" s="266"/>
      <c r="JXL180" s="266"/>
      <c r="JXM180" s="266"/>
      <c r="JXN180" s="266"/>
      <c r="JXO180" s="266"/>
      <c r="JXP180" s="266"/>
      <c r="JXQ180" s="266"/>
      <c r="JXR180" s="266"/>
      <c r="JXS180" s="266"/>
      <c r="JXT180" s="266"/>
      <c r="JXU180" s="266"/>
      <c r="JXV180" s="266"/>
      <c r="JXW180" s="266"/>
      <c r="JXX180" s="266"/>
      <c r="JXY180" s="266"/>
      <c r="JXZ180" s="266"/>
      <c r="JYA180" s="266"/>
      <c r="JYB180" s="266"/>
      <c r="JYC180" s="266"/>
      <c r="JYD180" s="266"/>
      <c r="JYE180" s="266"/>
      <c r="JYF180" s="266"/>
      <c r="JYG180" s="266"/>
      <c r="JYH180" s="266"/>
      <c r="JYI180" s="266"/>
      <c r="JYJ180" s="266"/>
      <c r="JYK180" s="266"/>
      <c r="JYL180" s="266"/>
      <c r="JYM180" s="266"/>
      <c r="JYN180" s="266"/>
      <c r="JYO180" s="266"/>
      <c r="JYP180" s="266"/>
      <c r="JYQ180" s="266"/>
      <c r="JYR180" s="266"/>
      <c r="JYS180" s="266"/>
      <c r="JYT180" s="266"/>
      <c r="JYU180" s="266"/>
      <c r="JYV180" s="266"/>
      <c r="JYW180" s="266"/>
      <c r="JYX180" s="266"/>
      <c r="JYY180" s="266"/>
      <c r="JYZ180" s="266"/>
      <c r="JZA180" s="266"/>
      <c r="JZB180" s="266"/>
      <c r="JZC180" s="266"/>
      <c r="JZD180" s="266"/>
      <c r="JZE180" s="266"/>
      <c r="JZF180" s="266"/>
      <c r="JZG180" s="266"/>
      <c r="JZH180" s="266"/>
      <c r="JZI180" s="266"/>
      <c r="JZJ180" s="266"/>
      <c r="JZK180" s="266"/>
      <c r="JZL180" s="266"/>
      <c r="JZM180" s="266"/>
      <c r="JZN180" s="266"/>
      <c r="JZO180" s="266"/>
      <c r="JZP180" s="266"/>
      <c r="JZQ180" s="266"/>
      <c r="JZR180" s="266"/>
      <c r="JZS180" s="266"/>
      <c r="JZT180" s="266"/>
      <c r="JZU180" s="266"/>
      <c r="JZV180" s="266"/>
      <c r="JZW180" s="266"/>
      <c r="JZX180" s="266"/>
      <c r="JZY180" s="266"/>
      <c r="JZZ180" s="266"/>
      <c r="KAA180" s="266"/>
      <c r="KAB180" s="266"/>
      <c r="KAC180" s="266"/>
      <c r="KAD180" s="266"/>
      <c r="KAE180" s="266"/>
      <c r="KAF180" s="266"/>
      <c r="KAG180" s="266"/>
      <c r="KAH180" s="266"/>
      <c r="KAI180" s="266"/>
      <c r="KAJ180" s="266"/>
      <c r="KAK180" s="266"/>
      <c r="KAL180" s="266"/>
      <c r="KAM180" s="266"/>
      <c r="KAN180" s="266"/>
      <c r="KAO180" s="266"/>
      <c r="KAP180" s="266"/>
      <c r="KAQ180" s="266"/>
      <c r="KAR180" s="266"/>
      <c r="KAS180" s="266"/>
      <c r="KAT180" s="266"/>
      <c r="KAU180" s="266"/>
      <c r="KAV180" s="266"/>
      <c r="KAW180" s="266"/>
      <c r="KAX180" s="266"/>
      <c r="KAY180" s="266"/>
      <c r="KAZ180" s="266"/>
      <c r="KBA180" s="266"/>
      <c r="KBB180" s="266"/>
      <c r="KBC180" s="266"/>
      <c r="KBD180" s="266"/>
      <c r="KBE180" s="266"/>
      <c r="KBF180" s="266"/>
      <c r="KBG180" s="266"/>
      <c r="KBH180" s="266"/>
      <c r="KBI180" s="266"/>
      <c r="KBJ180" s="266"/>
      <c r="KBK180" s="266"/>
      <c r="KBL180" s="266"/>
      <c r="KBM180" s="266"/>
      <c r="KBN180" s="266"/>
      <c r="KBO180" s="266"/>
      <c r="KBP180" s="266"/>
      <c r="KBQ180" s="266"/>
      <c r="KBR180" s="266"/>
      <c r="KBS180" s="266"/>
      <c r="KBT180" s="266"/>
      <c r="KBU180" s="266"/>
      <c r="KBV180" s="266"/>
      <c r="KBW180" s="266"/>
      <c r="KBX180" s="266"/>
      <c r="KBY180" s="266"/>
      <c r="KBZ180" s="266"/>
      <c r="KCA180" s="266"/>
      <c r="KCB180" s="266"/>
      <c r="KCC180" s="266"/>
      <c r="KCD180" s="266"/>
      <c r="KCE180" s="266"/>
      <c r="KCF180" s="266"/>
      <c r="KCG180" s="266"/>
      <c r="KCH180" s="266"/>
      <c r="KCI180" s="266"/>
      <c r="KCJ180" s="266"/>
      <c r="KCK180" s="266"/>
      <c r="KCL180" s="266"/>
      <c r="KCM180" s="266"/>
      <c r="KCN180" s="266"/>
      <c r="KCO180" s="266"/>
      <c r="KCP180" s="266"/>
      <c r="KCQ180" s="266"/>
      <c r="KCR180" s="266"/>
      <c r="KCS180" s="266"/>
      <c r="KCT180" s="266"/>
      <c r="KCU180" s="266"/>
      <c r="KCV180" s="266"/>
      <c r="KCW180" s="266"/>
      <c r="KCX180" s="266"/>
      <c r="KCY180" s="266"/>
      <c r="KCZ180" s="266"/>
      <c r="KDA180" s="266"/>
      <c r="KDB180" s="266"/>
      <c r="KDC180" s="266"/>
      <c r="KDD180" s="266"/>
      <c r="KDE180" s="266"/>
      <c r="KDF180" s="266"/>
      <c r="KDG180" s="266"/>
      <c r="KDH180" s="266"/>
      <c r="KDI180" s="266"/>
      <c r="KDJ180" s="266"/>
      <c r="KDK180" s="266"/>
      <c r="KDL180" s="266"/>
      <c r="KDM180" s="266"/>
      <c r="KDN180" s="266"/>
      <c r="KDO180" s="266"/>
      <c r="KDP180" s="266"/>
      <c r="KDQ180" s="266"/>
      <c r="KDR180" s="266"/>
      <c r="KDS180" s="266"/>
      <c r="KDT180" s="266"/>
      <c r="KDU180" s="266"/>
      <c r="KDV180" s="266"/>
      <c r="KDW180" s="266"/>
      <c r="KDX180" s="266"/>
      <c r="KDY180" s="266"/>
      <c r="KDZ180" s="266"/>
      <c r="KEA180" s="266"/>
      <c r="KEB180" s="266"/>
      <c r="KEC180" s="266"/>
      <c r="KED180" s="266"/>
      <c r="KEE180" s="266"/>
      <c r="KEF180" s="266"/>
      <c r="KEG180" s="266"/>
      <c r="KEH180" s="266"/>
      <c r="KEI180" s="266"/>
      <c r="KEJ180" s="266"/>
      <c r="KEK180" s="266"/>
      <c r="KEL180" s="266"/>
      <c r="KEM180" s="266"/>
      <c r="KEN180" s="266"/>
      <c r="KEO180" s="266"/>
      <c r="KEP180" s="266"/>
      <c r="KEQ180" s="266"/>
      <c r="KER180" s="266"/>
      <c r="KES180" s="266"/>
      <c r="KET180" s="266"/>
      <c r="KEU180" s="266"/>
      <c r="KEV180" s="266"/>
      <c r="KEW180" s="266"/>
      <c r="KEX180" s="266"/>
      <c r="KEY180" s="266"/>
      <c r="KEZ180" s="266"/>
      <c r="KFA180" s="266"/>
      <c r="KFB180" s="266"/>
      <c r="KFC180" s="266"/>
      <c r="KFD180" s="266"/>
      <c r="KFE180" s="266"/>
      <c r="KFF180" s="266"/>
      <c r="KFG180" s="266"/>
      <c r="KFH180" s="266"/>
      <c r="KFI180" s="266"/>
      <c r="KFJ180" s="266"/>
      <c r="KFK180" s="266"/>
      <c r="KFL180" s="266"/>
      <c r="KFM180" s="266"/>
      <c r="KFN180" s="266"/>
      <c r="KFO180" s="266"/>
      <c r="KFP180" s="266"/>
      <c r="KFQ180" s="266"/>
      <c r="KFR180" s="266"/>
      <c r="KFS180" s="266"/>
      <c r="KFT180" s="266"/>
      <c r="KFU180" s="266"/>
      <c r="KFV180" s="266"/>
      <c r="KFW180" s="266"/>
      <c r="KFX180" s="266"/>
      <c r="KFY180" s="266"/>
      <c r="KFZ180" s="266"/>
      <c r="KGA180" s="266"/>
      <c r="KGB180" s="266"/>
      <c r="KGC180" s="266"/>
      <c r="KGD180" s="266"/>
      <c r="KGE180" s="266"/>
      <c r="KGF180" s="266"/>
      <c r="KGG180" s="266"/>
      <c r="KGH180" s="266"/>
      <c r="KGI180" s="266"/>
      <c r="KGJ180" s="266"/>
      <c r="KGK180" s="266"/>
      <c r="KGL180" s="266"/>
      <c r="KGM180" s="266"/>
      <c r="KGN180" s="266"/>
      <c r="KGO180" s="266"/>
      <c r="KGP180" s="266"/>
      <c r="KGQ180" s="266"/>
      <c r="KGR180" s="266"/>
      <c r="KGS180" s="266"/>
      <c r="KGT180" s="266"/>
      <c r="KGU180" s="266"/>
      <c r="KGV180" s="266"/>
      <c r="KGW180" s="266"/>
      <c r="KGX180" s="266"/>
      <c r="KGY180" s="266"/>
      <c r="KGZ180" s="266"/>
      <c r="KHA180" s="266"/>
      <c r="KHB180" s="266"/>
      <c r="KHC180" s="266"/>
      <c r="KHD180" s="266"/>
      <c r="KHE180" s="266"/>
      <c r="KHF180" s="266"/>
      <c r="KHG180" s="266"/>
      <c r="KHH180" s="266"/>
      <c r="KHI180" s="266"/>
      <c r="KHJ180" s="266"/>
      <c r="KHK180" s="266"/>
      <c r="KHL180" s="266"/>
      <c r="KHM180" s="266"/>
      <c r="KHN180" s="266"/>
      <c r="KHO180" s="266"/>
      <c r="KHP180" s="266"/>
      <c r="KHQ180" s="266"/>
      <c r="KHR180" s="266"/>
      <c r="KHS180" s="266"/>
      <c r="KHT180" s="266"/>
      <c r="KHU180" s="266"/>
      <c r="KHV180" s="266"/>
      <c r="KHW180" s="266"/>
      <c r="KHX180" s="266"/>
      <c r="KHY180" s="266"/>
      <c r="KHZ180" s="266"/>
      <c r="KIA180" s="266"/>
      <c r="KIB180" s="266"/>
      <c r="KIC180" s="266"/>
      <c r="KID180" s="266"/>
      <c r="KIE180" s="266"/>
      <c r="KIF180" s="266"/>
      <c r="KIG180" s="266"/>
      <c r="KIH180" s="266"/>
      <c r="KII180" s="266"/>
      <c r="KIJ180" s="266"/>
      <c r="KIK180" s="266"/>
      <c r="KIL180" s="266"/>
      <c r="KIM180" s="266"/>
      <c r="KIN180" s="266"/>
      <c r="KIO180" s="266"/>
      <c r="KIP180" s="266"/>
      <c r="KIQ180" s="266"/>
      <c r="KIR180" s="266"/>
      <c r="KIS180" s="266"/>
      <c r="KIT180" s="266"/>
      <c r="KIU180" s="266"/>
      <c r="KIV180" s="266"/>
      <c r="KIW180" s="266"/>
      <c r="KIX180" s="266"/>
      <c r="KIY180" s="266"/>
      <c r="KIZ180" s="266"/>
      <c r="KJA180" s="266"/>
      <c r="KJB180" s="266"/>
      <c r="KJC180" s="266"/>
      <c r="KJD180" s="266"/>
      <c r="KJE180" s="266"/>
      <c r="KJF180" s="266"/>
      <c r="KJG180" s="266"/>
      <c r="KJH180" s="266"/>
      <c r="KJI180" s="266"/>
      <c r="KJJ180" s="266"/>
      <c r="KJK180" s="266"/>
      <c r="KJL180" s="266"/>
      <c r="KJM180" s="266"/>
      <c r="KJN180" s="266"/>
      <c r="KJO180" s="266"/>
      <c r="KJP180" s="266"/>
      <c r="KJQ180" s="266"/>
      <c r="KJR180" s="266"/>
      <c r="KJS180" s="266"/>
      <c r="KJT180" s="266"/>
      <c r="KJU180" s="266"/>
      <c r="KJV180" s="266"/>
      <c r="KJW180" s="266"/>
      <c r="KJX180" s="266"/>
      <c r="KJY180" s="266"/>
      <c r="KJZ180" s="266"/>
      <c r="KKA180" s="266"/>
      <c r="KKB180" s="266"/>
      <c r="KKC180" s="266"/>
      <c r="KKD180" s="266"/>
      <c r="KKE180" s="266"/>
      <c r="KKF180" s="266"/>
      <c r="KKG180" s="266"/>
      <c r="KKH180" s="266"/>
      <c r="KKI180" s="266"/>
      <c r="KKJ180" s="266"/>
      <c r="KKK180" s="266"/>
      <c r="KKL180" s="266"/>
      <c r="KKM180" s="266"/>
      <c r="KKN180" s="266"/>
      <c r="KKO180" s="266"/>
      <c r="KKP180" s="266"/>
      <c r="KKQ180" s="266"/>
      <c r="KKR180" s="266"/>
      <c r="KKS180" s="266"/>
      <c r="KKT180" s="266"/>
      <c r="KKU180" s="266"/>
      <c r="KKV180" s="266"/>
      <c r="KKW180" s="266"/>
      <c r="KKX180" s="266"/>
      <c r="KKY180" s="266"/>
      <c r="KKZ180" s="266"/>
      <c r="KLA180" s="266"/>
      <c r="KLB180" s="266"/>
      <c r="KLC180" s="266"/>
      <c r="KLD180" s="266"/>
      <c r="KLE180" s="266"/>
      <c r="KLF180" s="266"/>
      <c r="KLG180" s="266"/>
      <c r="KLH180" s="266"/>
      <c r="KLI180" s="266"/>
      <c r="KLJ180" s="266"/>
      <c r="KLK180" s="266"/>
      <c r="KLL180" s="266"/>
      <c r="KLM180" s="266"/>
      <c r="KLN180" s="266"/>
      <c r="KLO180" s="266"/>
      <c r="KLP180" s="266"/>
      <c r="KLQ180" s="266"/>
      <c r="KLR180" s="266"/>
      <c r="KLS180" s="266"/>
      <c r="KLT180" s="266"/>
      <c r="KLU180" s="266"/>
      <c r="KLV180" s="266"/>
      <c r="KLW180" s="266"/>
      <c r="KLX180" s="266"/>
      <c r="KLY180" s="266"/>
      <c r="KLZ180" s="266"/>
      <c r="KMA180" s="266"/>
      <c r="KMB180" s="266"/>
      <c r="KMC180" s="266"/>
      <c r="KMD180" s="266"/>
      <c r="KME180" s="266"/>
      <c r="KMF180" s="266"/>
      <c r="KMG180" s="266"/>
      <c r="KMH180" s="266"/>
      <c r="KMI180" s="266"/>
      <c r="KMJ180" s="266"/>
      <c r="KMK180" s="266"/>
      <c r="KML180" s="266"/>
      <c r="KMM180" s="266"/>
      <c r="KMN180" s="266"/>
      <c r="KMO180" s="266"/>
      <c r="KMP180" s="266"/>
      <c r="KMQ180" s="266"/>
      <c r="KMR180" s="266"/>
      <c r="KMS180" s="266"/>
      <c r="KMT180" s="266"/>
      <c r="KMU180" s="266"/>
      <c r="KMV180" s="266"/>
      <c r="KMW180" s="266"/>
      <c r="KMX180" s="266"/>
      <c r="KMY180" s="266"/>
      <c r="KMZ180" s="266"/>
      <c r="KNA180" s="266"/>
      <c r="KNB180" s="266"/>
      <c r="KNC180" s="266"/>
      <c r="KND180" s="266"/>
      <c r="KNE180" s="266"/>
      <c r="KNF180" s="266"/>
      <c r="KNG180" s="266"/>
      <c r="KNH180" s="266"/>
      <c r="KNI180" s="266"/>
      <c r="KNJ180" s="266"/>
      <c r="KNK180" s="266"/>
      <c r="KNL180" s="266"/>
      <c r="KNM180" s="266"/>
      <c r="KNN180" s="266"/>
      <c r="KNO180" s="266"/>
      <c r="KNP180" s="266"/>
      <c r="KNQ180" s="266"/>
      <c r="KNR180" s="266"/>
      <c r="KNS180" s="266"/>
      <c r="KNT180" s="266"/>
      <c r="KNU180" s="266"/>
      <c r="KNV180" s="266"/>
      <c r="KNW180" s="266"/>
      <c r="KNX180" s="266"/>
      <c r="KNY180" s="266"/>
      <c r="KNZ180" s="266"/>
      <c r="KOA180" s="266"/>
      <c r="KOB180" s="266"/>
      <c r="KOC180" s="266"/>
      <c r="KOD180" s="266"/>
      <c r="KOE180" s="266"/>
      <c r="KOF180" s="266"/>
      <c r="KOG180" s="266"/>
      <c r="KOH180" s="266"/>
      <c r="KOI180" s="266"/>
      <c r="KOJ180" s="266"/>
      <c r="KOK180" s="266"/>
      <c r="KOL180" s="266"/>
      <c r="KOM180" s="266"/>
      <c r="KON180" s="266"/>
      <c r="KOO180" s="266"/>
      <c r="KOP180" s="266"/>
      <c r="KOQ180" s="266"/>
      <c r="KOR180" s="266"/>
      <c r="KOS180" s="266"/>
      <c r="KOT180" s="266"/>
      <c r="KOU180" s="266"/>
      <c r="KOV180" s="266"/>
      <c r="KOW180" s="266"/>
      <c r="KOX180" s="266"/>
      <c r="KOY180" s="266"/>
      <c r="KOZ180" s="266"/>
      <c r="KPA180" s="266"/>
      <c r="KPB180" s="266"/>
      <c r="KPC180" s="266"/>
      <c r="KPD180" s="266"/>
      <c r="KPE180" s="266"/>
      <c r="KPF180" s="266"/>
      <c r="KPG180" s="266"/>
      <c r="KPH180" s="266"/>
      <c r="KPI180" s="266"/>
      <c r="KPJ180" s="266"/>
      <c r="KPK180" s="266"/>
      <c r="KPL180" s="266"/>
      <c r="KPM180" s="266"/>
      <c r="KPN180" s="266"/>
      <c r="KPO180" s="266"/>
      <c r="KPP180" s="266"/>
      <c r="KPQ180" s="266"/>
      <c r="KPR180" s="266"/>
      <c r="KPS180" s="266"/>
      <c r="KPT180" s="266"/>
      <c r="KPU180" s="266"/>
      <c r="KPV180" s="266"/>
      <c r="KPW180" s="266"/>
      <c r="KPX180" s="266"/>
      <c r="KPY180" s="266"/>
      <c r="KPZ180" s="266"/>
      <c r="KQA180" s="266"/>
      <c r="KQB180" s="266"/>
      <c r="KQC180" s="266"/>
      <c r="KQD180" s="266"/>
      <c r="KQE180" s="266"/>
      <c r="KQF180" s="266"/>
      <c r="KQG180" s="266"/>
      <c r="KQH180" s="266"/>
      <c r="KQI180" s="266"/>
      <c r="KQJ180" s="266"/>
      <c r="KQK180" s="266"/>
      <c r="KQL180" s="266"/>
      <c r="KQM180" s="266"/>
      <c r="KQN180" s="266"/>
      <c r="KQO180" s="266"/>
      <c r="KQP180" s="266"/>
      <c r="KQQ180" s="266"/>
      <c r="KQR180" s="266"/>
      <c r="KQS180" s="266"/>
      <c r="KQT180" s="266"/>
      <c r="KQU180" s="266"/>
      <c r="KQV180" s="266"/>
      <c r="KQW180" s="266"/>
      <c r="KQX180" s="266"/>
      <c r="KQY180" s="266"/>
      <c r="KQZ180" s="266"/>
      <c r="KRA180" s="266"/>
      <c r="KRB180" s="266"/>
      <c r="KRC180" s="266"/>
      <c r="KRD180" s="266"/>
      <c r="KRE180" s="266"/>
      <c r="KRF180" s="266"/>
      <c r="KRG180" s="266"/>
      <c r="KRH180" s="266"/>
      <c r="KRI180" s="266"/>
      <c r="KRJ180" s="266"/>
      <c r="KRK180" s="266"/>
      <c r="KRL180" s="266"/>
      <c r="KRM180" s="266"/>
      <c r="KRN180" s="266"/>
      <c r="KRO180" s="266"/>
      <c r="KRP180" s="266"/>
      <c r="KRQ180" s="266"/>
      <c r="KRR180" s="266"/>
      <c r="KRS180" s="266"/>
      <c r="KRT180" s="266"/>
      <c r="KRU180" s="266"/>
      <c r="KRV180" s="266"/>
      <c r="KRW180" s="266"/>
      <c r="KRX180" s="266"/>
      <c r="KRY180" s="266"/>
      <c r="KRZ180" s="266"/>
      <c r="KSA180" s="266"/>
      <c r="KSB180" s="266"/>
      <c r="KSC180" s="266"/>
      <c r="KSD180" s="266"/>
      <c r="KSE180" s="266"/>
      <c r="KSF180" s="266"/>
      <c r="KSG180" s="266"/>
      <c r="KSH180" s="266"/>
      <c r="KSI180" s="266"/>
      <c r="KSJ180" s="266"/>
      <c r="KSK180" s="266"/>
      <c r="KSL180" s="266"/>
      <c r="KSM180" s="266"/>
      <c r="KSN180" s="266"/>
      <c r="KSO180" s="266"/>
      <c r="KSP180" s="266"/>
      <c r="KSQ180" s="266"/>
      <c r="KSR180" s="266"/>
      <c r="KSS180" s="266"/>
      <c r="KST180" s="266"/>
      <c r="KSU180" s="266"/>
      <c r="KSV180" s="266"/>
      <c r="KSW180" s="266"/>
      <c r="KSX180" s="266"/>
      <c r="KSY180" s="266"/>
      <c r="KSZ180" s="266"/>
      <c r="KTA180" s="266"/>
      <c r="KTB180" s="266"/>
      <c r="KTC180" s="266"/>
      <c r="KTD180" s="266"/>
      <c r="KTE180" s="266"/>
      <c r="KTF180" s="266"/>
      <c r="KTG180" s="266"/>
      <c r="KTH180" s="266"/>
      <c r="KTI180" s="266"/>
      <c r="KTJ180" s="266"/>
      <c r="KTK180" s="266"/>
      <c r="KTL180" s="266"/>
      <c r="KTM180" s="266"/>
      <c r="KTN180" s="266"/>
      <c r="KTO180" s="266"/>
      <c r="KTP180" s="266"/>
      <c r="KTQ180" s="266"/>
      <c r="KTR180" s="266"/>
      <c r="KTS180" s="266"/>
      <c r="KTT180" s="266"/>
      <c r="KTU180" s="266"/>
      <c r="KTV180" s="266"/>
      <c r="KTW180" s="266"/>
      <c r="KTX180" s="266"/>
      <c r="KTY180" s="266"/>
      <c r="KTZ180" s="266"/>
      <c r="KUA180" s="266"/>
      <c r="KUB180" s="266"/>
      <c r="KUC180" s="266"/>
      <c r="KUD180" s="266"/>
      <c r="KUE180" s="266"/>
      <c r="KUF180" s="266"/>
      <c r="KUG180" s="266"/>
      <c r="KUH180" s="266"/>
      <c r="KUI180" s="266"/>
      <c r="KUJ180" s="266"/>
      <c r="KUK180" s="266"/>
      <c r="KUL180" s="266"/>
      <c r="KUM180" s="266"/>
      <c r="KUN180" s="266"/>
      <c r="KUO180" s="266"/>
      <c r="KUP180" s="266"/>
      <c r="KUQ180" s="266"/>
      <c r="KUR180" s="266"/>
      <c r="KUS180" s="266"/>
      <c r="KUT180" s="266"/>
      <c r="KUU180" s="266"/>
      <c r="KUV180" s="266"/>
      <c r="KUW180" s="266"/>
      <c r="KUX180" s="266"/>
      <c r="KUY180" s="266"/>
      <c r="KUZ180" s="266"/>
      <c r="KVA180" s="266"/>
      <c r="KVB180" s="266"/>
      <c r="KVC180" s="266"/>
      <c r="KVD180" s="266"/>
      <c r="KVE180" s="266"/>
      <c r="KVF180" s="266"/>
      <c r="KVG180" s="266"/>
      <c r="KVH180" s="266"/>
      <c r="KVI180" s="266"/>
      <c r="KVJ180" s="266"/>
      <c r="KVK180" s="266"/>
      <c r="KVL180" s="266"/>
      <c r="KVM180" s="266"/>
      <c r="KVN180" s="266"/>
      <c r="KVO180" s="266"/>
      <c r="KVP180" s="266"/>
      <c r="KVQ180" s="266"/>
      <c r="KVR180" s="266"/>
      <c r="KVS180" s="266"/>
      <c r="KVT180" s="266"/>
      <c r="KVU180" s="266"/>
      <c r="KVV180" s="266"/>
      <c r="KVW180" s="266"/>
      <c r="KVX180" s="266"/>
      <c r="KVY180" s="266"/>
      <c r="KVZ180" s="266"/>
      <c r="KWA180" s="266"/>
      <c r="KWB180" s="266"/>
      <c r="KWC180" s="266"/>
      <c r="KWD180" s="266"/>
      <c r="KWE180" s="266"/>
      <c r="KWF180" s="266"/>
      <c r="KWG180" s="266"/>
      <c r="KWH180" s="266"/>
      <c r="KWI180" s="266"/>
      <c r="KWJ180" s="266"/>
      <c r="KWK180" s="266"/>
      <c r="KWL180" s="266"/>
      <c r="KWM180" s="266"/>
      <c r="KWN180" s="266"/>
      <c r="KWO180" s="266"/>
      <c r="KWP180" s="266"/>
      <c r="KWQ180" s="266"/>
      <c r="KWR180" s="266"/>
      <c r="KWS180" s="266"/>
      <c r="KWT180" s="266"/>
      <c r="KWU180" s="266"/>
      <c r="KWV180" s="266"/>
      <c r="KWW180" s="266"/>
      <c r="KWX180" s="266"/>
      <c r="KWY180" s="266"/>
      <c r="KWZ180" s="266"/>
      <c r="KXA180" s="266"/>
      <c r="KXB180" s="266"/>
      <c r="KXC180" s="266"/>
      <c r="KXD180" s="266"/>
      <c r="KXE180" s="266"/>
      <c r="KXF180" s="266"/>
      <c r="KXG180" s="266"/>
      <c r="KXH180" s="266"/>
      <c r="KXI180" s="266"/>
      <c r="KXJ180" s="266"/>
      <c r="KXK180" s="266"/>
      <c r="KXL180" s="266"/>
      <c r="KXM180" s="266"/>
      <c r="KXN180" s="266"/>
      <c r="KXO180" s="266"/>
      <c r="KXP180" s="266"/>
      <c r="KXQ180" s="266"/>
      <c r="KXR180" s="266"/>
      <c r="KXS180" s="266"/>
      <c r="KXT180" s="266"/>
      <c r="KXU180" s="266"/>
      <c r="KXV180" s="266"/>
      <c r="KXW180" s="266"/>
      <c r="KXX180" s="266"/>
      <c r="KXY180" s="266"/>
      <c r="KXZ180" s="266"/>
      <c r="KYA180" s="266"/>
      <c r="KYB180" s="266"/>
      <c r="KYC180" s="266"/>
      <c r="KYD180" s="266"/>
      <c r="KYE180" s="266"/>
      <c r="KYF180" s="266"/>
      <c r="KYG180" s="266"/>
      <c r="KYH180" s="266"/>
      <c r="KYI180" s="266"/>
      <c r="KYJ180" s="266"/>
      <c r="KYK180" s="266"/>
      <c r="KYL180" s="266"/>
      <c r="KYM180" s="266"/>
      <c r="KYN180" s="266"/>
      <c r="KYO180" s="266"/>
      <c r="KYP180" s="266"/>
      <c r="KYQ180" s="266"/>
      <c r="KYR180" s="266"/>
      <c r="KYS180" s="266"/>
      <c r="KYT180" s="266"/>
      <c r="KYU180" s="266"/>
      <c r="KYV180" s="266"/>
      <c r="KYW180" s="266"/>
      <c r="KYX180" s="266"/>
      <c r="KYY180" s="266"/>
      <c r="KYZ180" s="266"/>
      <c r="KZA180" s="266"/>
      <c r="KZB180" s="266"/>
      <c r="KZC180" s="266"/>
      <c r="KZD180" s="266"/>
      <c r="KZE180" s="266"/>
      <c r="KZF180" s="266"/>
      <c r="KZG180" s="266"/>
      <c r="KZH180" s="266"/>
      <c r="KZI180" s="266"/>
      <c r="KZJ180" s="266"/>
      <c r="KZK180" s="266"/>
      <c r="KZL180" s="266"/>
      <c r="KZM180" s="266"/>
      <c r="KZN180" s="266"/>
      <c r="KZO180" s="266"/>
      <c r="KZP180" s="266"/>
      <c r="KZQ180" s="266"/>
      <c r="KZR180" s="266"/>
      <c r="KZS180" s="266"/>
      <c r="KZT180" s="266"/>
      <c r="KZU180" s="266"/>
      <c r="KZV180" s="266"/>
      <c r="KZW180" s="266"/>
      <c r="KZX180" s="266"/>
      <c r="KZY180" s="266"/>
      <c r="KZZ180" s="266"/>
      <c r="LAA180" s="266"/>
      <c r="LAB180" s="266"/>
      <c r="LAC180" s="266"/>
      <c r="LAD180" s="266"/>
      <c r="LAE180" s="266"/>
      <c r="LAF180" s="266"/>
      <c r="LAG180" s="266"/>
      <c r="LAH180" s="266"/>
      <c r="LAI180" s="266"/>
      <c r="LAJ180" s="266"/>
      <c r="LAK180" s="266"/>
      <c r="LAL180" s="266"/>
      <c r="LAM180" s="266"/>
      <c r="LAN180" s="266"/>
      <c r="LAO180" s="266"/>
      <c r="LAP180" s="266"/>
      <c r="LAQ180" s="266"/>
      <c r="LAR180" s="266"/>
      <c r="LAS180" s="266"/>
      <c r="LAT180" s="266"/>
      <c r="LAU180" s="266"/>
      <c r="LAV180" s="266"/>
      <c r="LAW180" s="266"/>
      <c r="LAX180" s="266"/>
      <c r="LAY180" s="266"/>
      <c r="LAZ180" s="266"/>
      <c r="LBA180" s="266"/>
      <c r="LBB180" s="266"/>
      <c r="LBC180" s="266"/>
      <c r="LBD180" s="266"/>
      <c r="LBE180" s="266"/>
      <c r="LBF180" s="266"/>
      <c r="LBG180" s="266"/>
      <c r="LBH180" s="266"/>
      <c r="LBI180" s="266"/>
      <c r="LBJ180" s="266"/>
      <c r="LBK180" s="266"/>
      <c r="LBL180" s="266"/>
      <c r="LBM180" s="266"/>
      <c r="LBN180" s="266"/>
      <c r="LBO180" s="266"/>
      <c r="LBP180" s="266"/>
      <c r="LBQ180" s="266"/>
      <c r="LBR180" s="266"/>
      <c r="LBS180" s="266"/>
      <c r="LBT180" s="266"/>
      <c r="LBU180" s="266"/>
      <c r="LBV180" s="266"/>
      <c r="LBW180" s="266"/>
      <c r="LBX180" s="266"/>
      <c r="LBY180" s="266"/>
      <c r="LBZ180" s="266"/>
      <c r="LCA180" s="266"/>
      <c r="LCB180" s="266"/>
      <c r="LCC180" s="266"/>
      <c r="LCD180" s="266"/>
      <c r="LCE180" s="266"/>
      <c r="LCF180" s="266"/>
      <c r="LCG180" s="266"/>
      <c r="LCH180" s="266"/>
      <c r="LCI180" s="266"/>
      <c r="LCJ180" s="266"/>
      <c r="LCK180" s="266"/>
      <c r="LCL180" s="266"/>
      <c r="LCM180" s="266"/>
      <c r="LCN180" s="266"/>
      <c r="LCO180" s="266"/>
      <c r="LCP180" s="266"/>
      <c r="LCQ180" s="266"/>
      <c r="LCR180" s="266"/>
      <c r="LCS180" s="266"/>
      <c r="LCT180" s="266"/>
      <c r="LCU180" s="266"/>
      <c r="LCV180" s="266"/>
      <c r="LCW180" s="266"/>
      <c r="LCX180" s="266"/>
      <c r="LCY180" s="266"/>
      <c r="LCZ180" s="266"/>
      <c r="LDA180" s="266"/>
      <c r="LDB180" s="266"/>
      <c r="LDC180" s="266"/>
      <c r="LDD180" s="266"/>
      <c r="LDE180" s="266"/>
      <c r="LDF180" s="266"/>
      <c r="LDG180" s="266"/>
      <c r="LDH180" s="266"/>
      <c r="LDI180" s="266"/>
      <c r="LDJ180" s="266"/>
      <c r="LDK180" s="266"/>
      <c r="LDL180" s="266"/>
      <c r="LDM180" s="266"/>
      <c r="LDN180" s="266"/>
      <c r="LDO180" s="266"/>
      <c r="LDP180" s="266"/>
      <c r="LDQ180" s="266"/>
      <c r="LDR180" s="266"/>
      <c r="LDS180" s="266"/>
      <c r="LDT180" s="266"/>
      <c r="LDU180" s="266"/>
      <c r="LDV180" s="266"/>
      <c r="LDW180" s="266"/>
      <c r="LDX180" s="266"/>
      <c r="LDY180" s="266"/>
      <c r="LDZ180" s="266"/>
      <c r="LEA180" s="266"/>
      <c r="LEB180" s="266"/>
      <c r="LEC180" s="266"/>
      <c r="LED180" s="266"/>
      <c r="LEE180" s="266"/>
      <c r="LEF180" s="266"/>
      <c r="LEG180" s="266"/>
      <c r="LEH180" s="266"/>
      <c r="LEI180" s="266"/>
      <c r="LEJ180" s="266"/>
      <c r="LEK180" s="266"/>
      <c r="LEL180" s="266"/>
      <c r="LEM180" s="266"/>
      <c r="LEN180" s="266"/>
      <c r="LEO180" s="266"/>
      <c r="LEP180" s="266"/>
      <c r="LEQ180" s="266"/>
      <c r="LER180" s="266"/>
      <c r="LES180" s="266"/>
      <c r="LET180" s="266"/>
      <c r="LEU180" s="266"/>
      <c r="LEV180" s="266"/>
      <c r="LEW180" s="266"/>
      <c r="LEX180" s="266"/>
      <c r="LEY180" s="266"/>
      <c r="LEZ180" s="266"/>
      <c r="LFA180" s="266"/>
      <c r="LFB180" s="266"/>
      <c r="LFC180" s="266"/>
      <c r="LFD180" s="266"/>
      <c r="LFE180" s="266"/>
      <c r="LFF180" s="266"/>
      <c r="LFG180" s="266"/>
      <c r="LFH180" s="266"/>
      <c r="LFI180" s="266"/>
      <c r="LFJ180" s="266"/>
      <c r="LFK180" s="266"/>
      <c r="LFL180" s="266"/>
      <c r="LFM180" s="266"/>
      <c r="LFN180" s="266"/>
      <c r="LFO180" s="266"/>
      <c r="LFP180" s="266"/>
      <c r="LFQ180" s="266"/>
      <c r="LFR180" s="266"/>
      <c r="LFS180" s="266"/>
      <c r="LFT180" s="266"/>
      <c r="LFU180" s="266"/>
      <c r="LFV180" s="266"/>
      <c r="LFW180" s="266"/>
      <c r="LFX180" s="266"/>
      <c r="LFY180" s="266"/>
      <c r="LFZ180" s="266"/>
      <c r="LGA180" s="266"/>
      <c r="LGB180" s="266"/>
      <c r="LGC180" s="266"/>
      <c r="LGD180" s="266"/>
      <c r="LGE180" s="266"/>
      <c r="LGF180" s="266"/>
      <c r="LGG180" s="266"/>
      <c r="LGH180" s="266"/>
      <c r="LGI180" s="266"/>
      <c r="LGJ180" s="266"/>
      <c r="LGK180" s="266"/>
      <c r="LGL180" s="266"/>
      <c r="LGM180" s="266"/>
      <c r="LGN180" s="266"/>
      <c r="LGO180" s="266"/>
      <c r="LGP180" s="266"/>
      <c r="LGQ180" s="266"/>
      <c r="LGR180" s="266"/>
      <c r="LGS180" s="266"/>
      <c r="LGT180" s="266"/>
      <c r="LGU180" s="266"/>
      <c r="LGV180" s="266"/>
      <c r="LGW180" s="266"/>
      <c r="LGX180" s="266"/>
      <c r="LGY180" s="266"/>
      <c r="LGZ180" s="266"/>
      <c r="LHA180" s="266"/>
      <c r="LHB180" s="266"/>
      <c r="LHC180" s="266"/>
      <c r="LHD180" s="266"/>
      <c r="LHE180" s="266"/>
      <c r="LHF180" s="266"/>
      <c r="LHG180" s="266"/>
      <c r="LHH180" s="266"/>
      <c r="LHI180" s="266"/>
      <c r="LHJ180" s="266"/>
      <c r="LHK180" s="266"/>
      <c r="LHL180" s="266"/>
      <c r="LHM180" s="266"/>
      <c r="LHN180" s="266"/>
      <c r="LHO180" s="266"/>
      <c r="LHP180" s="266"/>
      <c r="LHQ180" s="266"/>
      <c r="LHR180" s="266"/>
      <c r="LHS180" s="266"/>
      <c r="LHT180" s="266"/>
      <c r="LHU180" s="266"/>
      <c r="LHV180" s="266"/>
      <c r="LHW180" s="266"/>
      <c r="LHX180" s="266"/>
      <c r="LHY180" s="266"/>
      <c r="LHZ180" s="266"/>
      <c r="LIA180" s="266"/>
      <c r="LIB180" s="266"/>
      <c r="LIC180" s="266"/>
      <c r="LID180" s="266"/>
      <c r="LIE180" s="266"/>
      <c r="LIF180" s="266"/>
      <c r="LIG180" s="266"/>
      <c r="LIH180" s="266"/>
      <c r="LII180" s="266"/>
      <c r="LIJ180" s="266"/>
      <c r="LIK180" s="266"/>
      <c r="LIL180" s="266"/>
      <c r="LIM180" s="266"/>
      <c r="LIN180" s="266"/>
      <c r="LIO180" s="266"/>
      <c r="LIP180" s="266"/>
      <c r="LIQ180" s="266"/>
      <c r="LIR180" s="266"/>
      <c r="LIS180" s="266"/>
      <c r="LIT180" s="266"/>
      <c r="LIU180" s="266"/>
      <c r="LIV180" s="266"/>
      <c r="LIW180" s="266"/>
      <c r="LIX180" s="266"/>
      <c r="LIY180" s="266"/>
      <c r="LIZ180" s="266"/>
      <c r="LJA180" s="266"/>
      <c r="LJB180" s="266"/>
      <c r="LJC180" s="266"/>
      <c r="LJD180" s="266"/>
      <c r="LJE180" s="266"/>
      <c r="LJF180" s="266"/>
      <c r="LJG180" s="266"/>
      <c r="LJH180" s="266"/>
      <c r="LJI180" s="266"/>
      <c r="LJJ180" s="266"/>
      <c r="LJK180" s="266"/>
      <c r="LJL180" s="266"/>
      <c r="LJM180" s="266"/>
      <c r="LJN180" s="266"/>
      <c r="LJO180" s="266"/>
      <c r="LJP180" s="266"/>
      <c r="LJQ180" s="266"/>
      <c r="LJR180" s="266"/>
      <c r="LJS180" s="266"/>
      <c r="LJT180" s="266"/>
      <c r="LJU180" s="266"/>
      <c r="LJV180" s="266"/>
      <c r="LJW180" s="266"/>
      <c r="LJX180" s="266"/>
      <c r="LJY180" s="266"/>
      <c r="LJZ180" s="266"/>
      <c r="LKA180" s="266"/>
      <c r="LKB180" s="266"/>
      <c r="LKC180" s="266"/>
      <c r="LKD180" s="266"/>
      <c r="LKE180" s="266"/>
      <c r="LKF180" s="266"/>
      <c r="LKG180" s="266"/>
      <c r="LKH180" s="266"/>
      <c r="LKI180" s="266"/>
      <c r="LKJ180" s="266"/>
      <c r="LKK180" s="266"/>
      <c r="LKL180" s="266"/>
      <c r="LKM180" s="266"/>
      <c r="LKN180" s="266"/>
      <c r="LKO180" s="266"/>
      <c r="LKP180" s="266"/>
      <c r="LKQ180" s="266"/>
      <c r="LKR180" s="266"/>
      <c r="LKS180" s="266"/>
      <c r="LKT180" s="266"/>
      <c r="LKU180" s="266"/>
      <c r="LKV180" s="266"/>
      <c r="LKW180" s="266"/>
      <c r="LKX180" s="266"/>
      <c r="LKY180" s="266"/>
      <c r="LKZ180" s="266"/>
      <c r="LLA180" s="266"/>
      <c r="LLB180" s="266"/>
      <c r="LLC180" s="266"/>
      <c r="LLD180" s="266"/>
      <c r="LLE180" s="266"/>
      <c r="LLF180" s="266"/>
      <c r="LLG180" s="266"/>
      <c r="LLH180" s="266"/>
      <c r="LLI180" s="266"/>
      <c r="LLJ180" s="266"/>
      <c r="LLK180" s="266"/>
      <c r="LLL180" s="266"/>
      <c r="LLM180" s="266"/>
      <c r="LLN180" s="266"/>
      <c r="LLO180" s="266"/>
      <c r="LLP180" s="266"/>
      <c r="LLQ180" s="266"/>
      <c r="LLR180" s="266"/>
      <c r="LLS180" s="266"/>
      <c r="LLT180" s="266"/>
      <c r="LLU180" s="266"/>
      <c r="LLV180" s="266"/>
      <c r="LLW180" s="266"/>
      <c r="LLX180" s="266"/>
      <c r="LLY180" s="266"/>
      <c r="LLZ180" s="266"/>
      <c r="LMA180" s="266"/>
      <c r="LMB180" s="266"/>
      <c r="LMC180" s="266"/>
      <c r="LMD180" s="266"/>
      <c r="LME180" s="266"/>
      <c r="LMF180" s="266"/>
      <c r="LMG180" s="266"/>
      <c r="LMH180" s="266"/>
      <c r="LMI180" s="266"/>
      <c r="LMJ180" s="266"/>
      <c r="LMK180" s="266"/>
      <c r="LML180" s="266"/>
      <c r="LMM180" s="266"/>
      <c r="LMN180" s="266"/>
      <c r="LMO180" s="266"/>
      <c r="LMP180" s="266"/>
      <c r="LMQ180" s="266"/>
      <c r="LMR180" s="266"/>
      <c r="LMS180" s="266"/>
      <c r="LMT180" s="266"/>
      <c r="LMU180" s="266"/>
      <c r="LMV180" s="266"/>
      <c r="LMW180" s="266"/>
      <c r="LMX180" s="266"/>
      <c r="LMY180" s="266"/>
      <c r="LMZ180" s="266"/>
      <c r="LNA180" s="266"/>
      <c r="LNB180" s="266"/>
      <c r="LNC180" s="266"/>
      <c r="LND180" s="266"/>
      <c r="LNE180" s="266"/>
      <c r="LNF180" s="266"/>
      <c r="LNG180" s="266"/>
      <c r="LNH180" s="266"/>
      <c r="LNI180" s="266"/>
      <c r="LNJ180" s="266"/>
      <c r="LNK180" s="266"/>
      <c r="LNL180" s="266"/>
      <c r="LNM180" s="266"/>
      <c r="LNN180" s="266"/>
      <c r="LNO180" s="266"/>
      <c r="LNP180" s="266"/>
      <c r="LNQ180" s="266"/>
      <c r="LNR180" s="266"/>
      <c r="LNS180" s="266"/>
      <c r="LNT180" s="266"/>
      <c r="LNU180" s="266"/>
      <c r="LNV180" s="266"/>
      <c r="LNW180" s="266"/>
      <c r="LNX180" s="266"/>
      <c r="LNY180" s="266"/>
      <c r="LNZ180" s="266"/>
      <c r="LOA180" s="266"/>
      <c r="LOB180" s="266"/>
      <c r="LOC180" s="266"/>
      <c r="LOD180" s="266"/>
      <c r="LOE180" s="266"/>
      <c r="LOF180" s="266"/>
      <c r="LOG180" s="266"/>
      <c r="LOH180" s="266"/>
      <c r="LOI180" s="266"/>
      <c r="LOJ180" s="266"/>
      <c r="LOK180" s="266"/>
      <c r="LOL180" s="266"/>
      <c r="LOM180" s="266"/>
      <c r="LON180" s="266"/>
      <c r="LOO180" s="266"/>
      <c r="LOP180" s="266"/>
      <c r="LOQ180" s="266"/>
      <c r="LOR180" s="266"/>
      <c r="LOS180" s="266"/>
      <c r="LOT180" s="266"/>
      <c r="LOU180" s="266"/>
      <c r="LOV180" s="266"/>
      <c r="LOW180" s="266"/>
      <c r="LOX180" s="266"/>
      <c r="LOY180" s="266"/>
      <c r="LOZ180" s="266"/>
      <c r="LPA180" s="266"/>
      <c r="LPB180" s="266"/>
      <c r="LPC180" s="266"/>
      <c r="LPD180" s="266"/>
      <c r="LPE180" s="266"/>
      <c r="LPF180" s="266"/>
      <c r="LPG180" s="266"/>
      <c r="LPH180" s="266"/>
      <c r="LPI180" s="266"/>
      <c r="LPJ180" s="266"/>
      <c r="LPK180" s="266"/>
      <c r="LPL180" s="266"/>
      <c r="LPM180" s="266"/>
      <c r="LPN180" s="266"/>
      <c r="LPO180" s="266"/>
      <c r="LPP180" s="266"/>
      <c r="LPQ180" s="266"/>
      <c r="LPR180" s="266"/>
      <c r="LPS180" s="266"/>
      <c r="LPT180" s="266"/>
      <c r="LPU180" s="266"/>
      <c r="LPV180" s="266"/>
      <c r="LPW180" s="266"/>
      <c r="LPX180" s="266"/>
      <c r="LPY180" s="266"/>
      <c r="LPZ180" s="266"/>
      <c r="LQA180" s="266"/>
      <c r="LQB180" s="266"/>
      <c r="LQC180" s="266"/>
      <c r="LQD180" s="266"/>
      <c r="LQE180" s="266"/>
      <c r="LQF180" s="266"/>
      <c r="LQG180" s="266"/>
      <c r="LQH180" s="266"/>
      <c r="LQI180" s="266"/>
      <c r="LQJ180" s="266"/>
      <c r="LQK180" s="266"/>
      <c r="LQL180" s="266"/>
      <c r="LQM180" s="266"/>
      <c r="LQN180" s="266"/>
      <c r="LQO180" s="266"/>
      <c r="LQP180" s="266"/>
      <c r="LQQ180" s="266"/>
      <c r="LQR180" s="266"/>
      <c r="LQS180" s="266"/>
      <c r="LQT180" s="266"/>
      <c r="LQU180" s="266"/>
      <c r="LQV180" s="266"/>
      <c r="LQW180" s="266"/>
      <c r="LQX180" s="266"/>
      <c r="LQY180" s="266"/>
      <c r="LQZ180" s="266"/>
      <c r="LRA180" s="266"/>
      <c r="LRB180" s="266"/>
      <c r="LRC180" s="266"/>
      <c r="LRD180" s="266"/>
      <c r="LRE180" s="266"/>
      <c r="LRF180" s="266"/>
      <c r="LRG180" s="266"/>
      <c r="LRH180" s="266"/>
      <c r="LRI180" s="266"/>
      <c r="LRJ180" s="266"/>
      <c r="LRK180" s="266"/>
      <c r="LRL180" s="266"/>
      <c r="LRM180" s="266"/>
      <c r="LRN180" s="266"/>
      <c r="LRO180" s="266"/>
      <c r="LRP180" s="266"/>
      <c r="LRQ180" s="266"/>
      <c r="LRR180" s="266"/>
      <c r="LRS180" s="266"/>
      <c r="LRT180" s="266"/>
      <c r="LRU180" s="266"/>
      <c r="LRV180" s="266"/>
      <c r="LRW180" s="266"/>
      <c r="LRX180" s="266"/>
      <c r="LRY180" s="266"/>
      <c r="LRZ180" s="266"/>
      <c r="LSA180" s="266"/>
      <c r="LSB180" s="266"/>
      <c r="LSC180" s="266"/>
      <c r="LSD180" s="266"/>
      <c r="LSE180" s="266"/>
      <c r="LSF180" s="266"/>
      <c r="LSG180" s="266"/>
      <c r="LSH180" s="266"/>
      <c r="LSI180" s="266"/>
      <c r="LSJ180" s="266"/>
      <c r="LSK180" s="266"/>
      <c r="LSL180" s="266"/>
      <c r="LSM180" s="266"/>
      <c r="LSN180" s="266"/>
      <c r="LSO180" s="266"/>
      <c r="LSP180" s="266"/>
      <c r="LSQ180" s="266"/>
      <c r="LSR180" s="266"/>
      <c r="LSS180" s="266"/>
      <c r="LST180" s="266"/>
      <c r="LSU180" s="266"/>
      <c r="LSV180" s="266"/>
      <c r="LSW180" s="266"/>
      <c r="LSX180" s="266"/>
      <c r="LSY180" s="266"/>
      <c r="LSZ180" s="266"/>
      <c r="LTA180" s="266"/>
      <c r="LTB180" s="266"/>
      <c r="LTC180" s="266"/>
      <c r="LTD180" s="266"/>
      <c r="LTE180" s="266"/>
      <c r="LTF180" s="266"/>
      <c r="LTG180" s="266"/>
      <c r="LTH180" s="266"/>
      <c r="LTI180" s="266"/>
      <c r="LTJ180" s="266"/>
      <c r="LTK180" s="266"/>
      <c r="LTL180" s="266"/>
      <c r="LTM180" s="266"/>
      <c r="LTN180" s="266"/>
      <c r="LTO180" s="266"/>
      <c r="LTP180" s="266"/>
      <c r="LTQ180" s="266"/>
      <c r="LTR180" s="266"/>
      <c r="LTS180" s="266"/>
      <c r="LTT180" s="266"/>
      <c r="LTU180" s="266"/>
      <c r="LTV180" s="266"/>
      <c r="LTW180" s="266"/>
      <c r="LTX180" s="266"/>
      <c r="LTY180" s="266"/>
      <c r="LTZ180" s="266"/>
      <c r="LUA180" s="266"/>
      <c r="LUB180" s="266"/>
      <c r="LUC180" s="266"/>
      <c r="LUD180" s="266"/>
      <c r="LUE180" s="266"/>
      <c r="LUF180" s="266"/>
      <c r="LUG180" s="266"/>
      <c r="LUH180" s="266"/>
      <c r="LUI180" s="266"/>
      <c r="LUJ180" s="266"/>
      <c r="LUK180" s="266"/>
      <c r="LUL180" s="266"/>
      <c r="LUM180" s="266"/>
      <c r="LUN180" s="266"/>
      <c r="LUO180" s="266"/>
      <c r="LUP180" s="266"/>
      <c r="LUQ180" s="266"/>
      <c r="LUR180" s="266"/>
      <c r="LUS180" s="266"/>
      <c r="LUT180" s="266"/>
      <c r="LUU180" s="266"/>
      <c r="LUV180" s="266"/>
      <c r="LUW180" s="266"/>
      <c r="LUX180" s="266"/>
      <c r="LUY180" s="266"/>
      <c r="LUZ180" s="266"/>
      <c r="LVA180" s="266"/>
      <c r="LVB180" s="266"/>
      <c r="LVC180" s="266"/>
      <c r="LVD180" s="266"/>
      <c r="LVE180" s="266"/>
      <c r="LVF180" s="266"/>
      <c r="LVG180" s="266"/>
      <c r="LVH180" s="266"/>
      <c r="LVI180" s="266"/>
      <c r="LVJ180" s="266"/>
      <c r="LVK180" s="266"/>
      <c r="LVL180" s="266"/>
      <c r="LVM180" s="266"/>
      <c r="LVN180" s="266"/>
      <c r="LVO180" s="266"/>
      <c r="LVP180" s="266"/>
      <c r="LVQ180" s="266"/>
      <c r="LVR180" s="266"/>
      <c r="LVS180" s="266"/>
      <c r="LVT180" s="266"/>
      <c r="LVU180" s="266"/>
      <c r="LVV180" s="266"/>
      <c r="LVW180" s="266"/>
      <c r="LVX180" s="266"/>
      <c r="LVY180" s="266"/>
      <c r="LVZ180" s="266"/>
      <c r="LWA180" s="266"/>
      <c r="LWB180" s="266"/>
      <c r="LWC180" s="266"/>
      <c r="LWD180" s="266"/>
      <c r="LWE180" s="266"/>
      <c r="LWF180" s="266"/>
      <c r="LWG180" s="266"/>
      <c r="LWH180" s="266"/>
      <c r="LWI180" s="266"/>
      <c r="LWJ180" s="266"/>
      <c r="LWK180" s="266"/>
      <c r="LWL180" s="266"/>
      <c r="LWM180" s="266"/>
      <c r="LWN180" s="266"/>
      <c r="LWO180" s="266"/>
      <c r="LWP180" s="266"/>
      <c r="LWQ180" s="266"/>
      <c r="LWR180" s="266"/>
      <c r="LWS180" s="266"/>
      <c r="LWT180" s="266"/>
      <c r="LWU180" s="266"/>
      <c r="LWV180" s="266"/>
      <c r="LWW180" s="266"/>
      <c r="LWX180" s="266"/>
      <c r="LWY180" s="266"/>
      <c r="LWZ180" s="266"/>
      <c r="LXA180" s="266"/>
      <c r="LXB180" s="266"/>
      <c r="LXC180" s="266"/>
      <c r="LXD180" s="266"/>
      <c r="LXE180" s="266"/>
      <c r="LXF180" s="266"/>
      <c r="LXG180" s="266"/>
      <c r="LXH180" s="266"/>
      <c r="LXI180" s="266"/>
      <c r="LXJ180" s="266"/>
      <c r="LXK180" s="266"/>
      <c r="LXL180" s="266"/>
      <c r="LXM180" s="266"/>
      <c r="LXN180" s="266"/>
      <c r="LXO180" s="266"/>
      <c r="LXP180" s="266"/>
      <c r="LXQ180" s="266"/>
      <c r="LXR180" s="266"/>
      <c r="LXS180" s="266"/>
      <c r="LXT180" s="266"/>
      <c r="LXU180" s="266"/>
      <c r="LXV180" s="266"/>
      <c r="LXW180" s="266"/>
      <c r="LXX180" s="266"/>
      <c r="LXY180" s="266"/>
      <c r="LXZ180" s="266"/>
      <c r="LYA180" s="266"/>
      <c r="LYB180" s="266"/>
      <c r="LYC180" s="266"/>
      <c r="LYD180" s="266"/>
      <c r="LYE180" s="266"/>
      <c r="LYF180" s="266"/>
      <c r="LYG180" s="266"/>
      <c r="LYH180" s="266"/>
      <c r="LYI180" s="266"/>
      <c r="LYJ180" s="266"/>
      <c r="LYK180" s="266"/>
      <c r="LYL180" s="266"/>
      <c r="LYM180" s="266"/>
      <c r="LYN180" s="266"/>
      <c r="LYO180" s="266"/>
      <c r="LYP180" s="266"/>
      <c r="LYQ180" s="266"/>
      <c r="LYR180" s="266"/>
      <c r="LYS180" s="266"/>
      <c r="LYT180" s="266"/>
      <c r="LYU180" s="266"/>
      <c r="LYV180" s="266"/>
      <c r="LYW180" s="266"/>
      <c r="LYX180" s="266"/>
      <c r="LYY180" s="266"/>
      <c r="LYZ180" s="266"/>
      <c r="LZA180" s="266"/>
      <c r="LZB180" s="266"/>
      <c r="LZC180" s="266"/>
      <c r="LZD180" s="266"/>
      <c r="LZE180" s="266"/>
      <c r="LZF180" s="266"/>
      <c r="LZG180" s="266"/>
      <c r="LZH180" s="266"/>
      <c r="LZI180" s="266"/>
      <c r="LZJ180" s="266"/>
      <c r="LZK180" s="266"/>
      <c r="LZL180" s="266"/>
      <c r="LZM180" s="266"/>
      <c r="LZN180" s="266"/>
      <c r="LZO180" s="266"/>
      <c r="LZP180" s="266"/>
      <c r="LZQ180" s="266"/>
      <c r="LZR180" s="266"/>
      <c r="LZS180" s="266"/>
      <c r="LZT180" s="266"/>
      <c r="LZU180" s="266"/>
      <c r="LZV180" s="266"/>
      <c r="LZW180" s="266"/>
      <c r="LZX180" s="266"/>
      <c r="LZY180" s="266"/>
      <c r="LZZ180" s="266"/>
      <c r="MAA180" s="266"/>
      <c r="MAB180" s="266"/>
      <c r="MAC180" s="266"/>
      <c r="MAD180" s="266"/>
      <c r="MAE180" s="266"/>
      <c r="MAF180" s="266"/>
      <c r="MAG180" s="266"/>
      <c r="MAH180" s="266"/>
      <c r="MAI180" s="266"/>
      <c r="MAJ180" s="266"/>
      <c r="MAK180" s="266"/>
      <c r="MAL180" s="266"/>
      <c r="MAM180" s="266"/>
      <c r="MAN180" s="266"/>
      <c r="MAO180" s="266"/>
      <c r="MAP180" s="266"/>
      <c r="MAQ180" s="266"/>
      <c r="MAR180" s="266"/>
      <c r="MAS180" s="266"/>
      <c r="MAT180" s="266"/>
      <c r="MAU180" s="266"/>
      <c r="MAV180" s="266"/>
      <c r="MAW180" s="266"/>
      <c r="MAX180" s="266"/>
      <c r="MAY180" s="266"/>
      <c r="MAZ180" s="266"/>
      <c r="MBA180" s="266"/>
      <c r="MBB180" s="266"/>
      <c r="MBC180" s="266"/>
      <c r="MBD180" s="266"/>
      <c r="MBE180" s="266"/>
      <c r="MBF180" s="266"/>
      <c r="MBG180" s="266"/>
      <c r="MBH180" s="266"/>
      <c r="MBI180" s="266"/>
      <c r="MBJ180" s="266"/>
      <c r="MBK180" s="266"/>
      <c r="MBL180" s="266"/>
      <c r="MBM180" s="266"/>
      <c r="MBN180" s="266"/>
      <c r="MBO180" s="266"/>
      <c r="MBP180" s="266"/>
      <c r="MBQ180" s="266"/>
      <c r="MBR180" s="266"/>
      <c r="MBS180" s="266"/>
      <c r="MBT180" s="266"/>
      <c r="MBU180" s="266"/>
      <c r="MBV180" s="266"/>
      <c r="MBW180" s="266"/>
      <c r="MBX180" s="266"/>
      <c r="MBY180" s="266"/>
      <c r="MBZ180" s="266"/>
      <c r="MCA180" s="266"/>
      <c r="MCB180" s="266"/>
      <c r="MCC180" s="266"/>
      <c r="MCD180" s="266"/>
      <c r="MCE180" s="266"/>
      <c r="MCF180" s="266"/>
      <c r="MCG180" s="266"/>
      <c r="MCH180" s="266"/>
      <c r="MCI180" s="266"/>
      <c r="MCJ180" s="266"/>
      <c r="MCK180" s="266"/>
      <c r="MCL180" s="266"/>
      <c r="MCM180" s="266"/>
      <c r="MCN180" s="266"/>
      <c r="MCO180" s="266"/>
      <c r="MCP180" s="266"/>
      <c r="MCQ180" s="266"/>
      <c r="MCR180" s="266"/>
      <c r="MCS180" s="266"/>
      <c r="MCT180" s="266"/>
      <c r="MCU180" s="266"/>
      <c r="MCV180" s="266"/>
      <c r="MCW180" s="266"/>
      <c r="MCX180" s="266"/>
      <c r="MCY180" s="266"/>
      <c r="MCZ180" s="266"/>
      <c r="MDA180" s="266"/>
      <c r="MDB180" s="266"/>
      <c r="MDC180" s="266"/>
      <c r="MDD180" s="266"/>
      <c r="MDE180" s="266"/>
      <c r="MDF180" s="266"/>
      <c r="MDG180" s="266"/>
      <c r="MDH180" s="266"/>
      <c r="MDI180" s="266"/>
      <c r="MDJ180" s="266"/>
      <c r="MDK180" s="266"/>
      <c r="MDL180" s="266"/>
      <c r="MDM180" s="266"/>
      <c r="MDN180" s="266"/>
      <c r="MDO180" s="266"/>
      <c r="MDP180" s="266"/>
      <c r="MDQ180" s="266"/>
      <c r="MDR180" s="266"/>
      <c r="MDS180" s="266"/>
      <c r="MDT180" s="266"/>
      <c r="MDU180" s="266"/>
      <c r="MDV180" s="266"/>
      <c r="MDW180" s="266"/>
      <c r="MDX180" s="266"/>
      <c r="MDY180" s="266"/>
      <c r="MDZ180" s="266"/>
      <c r="MEA180" s="266"/>
      <c r="MEB180" s="266"/>
      <c r="MEC180" s="266"/>
      <c r="MED180" s="266"/>
      <c r="MEE180" s="266"/>
      <c r="MEF180" s="266"/>
      <c r="MEG180" s="266"/>
      <c r="MEH180" s="266"/>
      <c r="MEI180" s="266"/>
      <c r="MEJ180" s="266"/>
      <c r="MEK180" s="266"/>
      <c r="MEL180" s="266"/>
      <c r="MEM180" s="266"/>
      <c r="MEN180" s="266"/>
      <c r="MEO180" s="266"/>
      <c r="MEP180" s="266"/>
      <c r="MEQ180" s="266"/>
      <c r="MER180" s="266"/>
      <c r="MES180" s="266"/>
      <c r="MET180" s="266"/>
      <c r="MEU180" s="266"/>
      <c r="MEV180" s="266"/>
      <c r="MEW180" s="266"/>
      <c r="MEX180" s="266"/>
      <c r="MEY180" s="266"/>
      <c r="MEZ180" s="266"/>
      <c r="MFA180" s="266"/>
      <c r="MFB180" s="266"/>
      <c r="MFC180" s="266"/>
      <c r="MFD180" s="266"/>
      <c r="MFE180" s="266"/>
      <c r="MFF180" s="266"/>
      <c r="MFG180" s="266"/>
      <c r="MFH180" s="266"/>
      <c r="MFI180" s="266"/>
      <c r="MFJ180" s="266"/>
      <c r="MFK180" s="266"/>
      <c r="MFL180" s="266"/>
      <c r="MFM180" s="266"/>
      <c r="MFN180" s="266"/>
      <c r="MFO180" s="266"/>
      <c r="MFP180" s="266"/>
      <c r="MFQ180" s="266"/>
      <c r="MFR180" s="266"/>
      <c r="MFS180" s="266"/>
      <c r="MFT180" s="266"/>
      <c r="MFU180" s="266"/>
      <c r="MFV180" s="266"/>
      <c r="MFW180" s="266"/>
      <c r="MFX180" s="266"/>
      <c r="MFY180" s="266"/>
      <c r="MFZ180" s="266"/>
      <c r="MGA180" s="266"/>
      <c r="MGB180" s="266"/>
      <c r="MGC180" s="266"/>
      <c r="MGD180" s="266"/>
      <c r="MGE180" s="266"/>
      <c r="MGF180" s="266"/>
      <c r="MGG180" s="266"/>
      <c r="MGH180" s="266"/>
      <c r="MGI180" s="266"/>
      <c r="MGJ180" s="266"/>
      <c r="MGK180" s="266"/>
      <c r="MGL180" s="266"/>
      <c r="MGM180" s="266"/>
      <c r="MGN180" s="266"/>
      <c r="MGO180" s="266"/>
      <c r="MGP180" s="266"/>
      <c r="MGQ180" s="266"/>
      <c r="MGR180" s="266"/>
      <c r="MGS180" s="266"/>
      <c r="MGT180" s="266"/>
      <c r="MGU180" s="266"/>
      <c r="MGV180" s="266"/>
      <c r="MGW180" s="266"/>
      <c r="MGX180" s="266"/>
      <c r="MGY180" s="266"/>
      <c r="MGZ180" s="266"/>
      <c r="MHA180" s="266"/>
      <c r="MHB180" s="266"/>
      <c r="MHC180" s="266"/>
      <c r="MHD180" s="266"/>
      <c r="MHE180" s="266"/>
      <c r="MHF180" s="266"/>
      <c r="MHG180" s="266"/>
      <c r="MHH180" s="266"/>
      <c r="MHI180" s="266"/>
      <c r="MHJ180" s="266"/>
      <c r="MHK180" s="266"/>
      <c r="MHL180" s="266"/>
      <c r="MHM180" s="266"/>
      <c r="MHN180" s="266"/>
      <c r="MHO180" s="266"/>
      <c r="MHP180" s="266"/>
      <c r="MHQ180" s="266"/>
      <c r="MHR180" s="266"/>
      <c r="MHS180" s="266"/>
      <c r="MHT180" s="266"/>
      <c r="MHU180" s="266"/>
      <c r="MHV180" s="266"/>
      <c r="MHW180" s="266"/>
      <c r="MHX180" s="266"/>
      <c r="MHY180" s="266"/>
      <c r="MHZ180" s="266"/>
      <c r="MIA180" s="266"/>
      <c r="MIB180" s="266"/>
      <c r="MIC180" s="266"/>
      <c r="MID180" s="266"/>
      <c r="MIE180" s="266"/>
      <c r="MIF180" s="266"/>
      <c r="MIG180" s="266"/>
      <c r="MIH180" s="266"/>
      <c r="MII180" s="266"/>
      <c r="MIJ180" s="266"/>
      <c r="MIK180" s="266"/>
      <c r="MIL180" s="266"/>
      <c r="MIM180" s="266"/>
      <c r="MIN180" s="266"/>
      <c r="MIO180" s="266"/>
      <c r="MIP180" s="266"/>
      <c r="MIQ180" s="266"/>
      <c r="MIR180" s="266"/>
      <c r="MIS180" s="266"/>
      <c r="MIT180" s="266"/>
      <c r="MIU180" s="266"/>
      <c r="MIV180" s="266"/>
      <c r="MIW180" s="266"/>
      <c r="MIX180" s="266"/>
      <c r="MIY180" s="266"/>
      <c r="MIZ180" s="266"/>
      <c r="MJA180" s="266"/>
      <c r="MJB180" s="266"/>
      <c r="MJC180" s="266"/>
      <c r="MJD180" s="266"/>
      <c r="MJE180" s="266"/>
      <c r="MJF180" s="266"/>
      <c r="MJG180" s="266"/>
      <c r="MJH180" s="266"/>
      <c r="MJI180" s="266"/>
      <c r="MJJ180" s="266"/>
      <c r="MJK180" s="266"/>
      <c r="MJL180" s="266"/>
      <c r="MJM180" s="266"/>
      <c r="MJN180" s="266"/>
      <c r="MJO180" s="266"/>
      <c r="MJP180" s="266"/>
      <c r="MJQ180" s="266"/>
      <c r="MJR180" s="266"/>
      <c r="MJS180" s="266"/>
      <c r="MJT180" s="266"/>
      <c r="MJU180" s="266"/>
      <c r="MJV180" s="266"/>
      <c r="MJW180" s="266"/>
      <c r="MJX180" s="266"/>
      <c r="MJY180" s="266"/>
      <c r="MJZ180" s="266"/>
      <c r="MKA180" s="266"/>
      <c r="MKB180" s="266"/>
      <c r="MKC180" s="266"/>
      <c r="MKD180" s="266"/>
      <c r="MKE180" s="266"/>
      <c r="MKF180" s="266"/>
      <c r="MKG180" s="266"/>
      <c r="MKH180" s="266"/>
      <c r="MKI180" s="266"/>
      <c r="MKJ180" s="266"/>
      <c r="MKK180" s="266"/>
      <c r="MKL180" s="266"/>
      <c r="MKM180" s="266"/>
      <c r="MKN180" s="266"/>
      <c r="MKO180" s="266"/>
      <c r="MKP180" s="266"/>
      <c r="MKQ180" s="266"/>
      <c r="MKR180" s="266"/>
      <c r="MKS180" s="266"/>
      <c r="MKT180" s="266"/>
      <c r="MKU180" s="266"/>
      <c r="MKV180" s="266"/>
      <c r="MKW180" s="266"/>
      <c r="MKX180" s="266"/>
      <c r="MKY180" s="266"/>
      <c r="MKZ180" s="266"/>
      <c r="MLA180" s="266"/>
      <c r="MLB180" s="266"/>
      <c r="MLC180" s="266"/>
      <c r="MLD180" s="266"/>
      <c r="MLE180" s="266"/>
      <c r="MLF180" s="266"/>
      <c r="MLG180" s="266"/>
      <c r="MLH180" s="266"/>
      <c r="MLI180" s="266"/>
      <c r="MLJ180" s="266"/>
      <c r="MLK180" s="266"/>
      <c r="MLL180" s="266"/>
      <c r="MLM180" s="266"/>
      <c r="MLN180" s="266"/>
      <c r="MLO180" s="266"/>
      <c r="MLP180" s="266"/>
      <c r="MLQ180" s="266"/>
      <c r="MLR180" s="266"/>
      <c r="MLS180" s="266"/>
      <c r="MLT180" s="266"/>
      <c r="MLU180" s="266"/>
      <c r="MLV180" s="266"/>
      <c r="MLW180" s="266"/>
      <c r="MLX180" s="266"/>
      <c r="MLY180" s="266"/>
      <c r="MLZ180" s="266"/>
      <c r="MMA180" s="266"/>
      <c r="MMB180" s="266"/>
      <c r="MMC180" s="266"/>
      <c r="MMD180" s="266"/>
      <c r="MME180" s="266"/>
      <c r="MMF180" s="266"/>
      <c r="MMG180" s="266"/>
      <c r="MMH180" s="266"/>
      <c r="MMI180" s="266"/>
      <c r="MMJ180" s="266"/>
      <c r="MMK180" s="266"/>
      <c r="MML180" s="266"/>
      <c r="MMM180" s="266"/>
      <c r="MMN180" s="266"/>
      <c r="MMO180" s="266"/>
      <c r="MMP180" s="266"/>
      <c r="MMQ180" s="266"/>
      <c r="MMR180" s="266"/>
      <c r="MMS180" s="266"/>
      <c r="MMT180" s="266"/>
      <c r="MMU180" s="266"/>
      <c r="MMV180" s="266"/>
      <c r="MMW180" s="266"/>
      <c r="MMX180" s="266"/>
      <c r="MMY180" s="266"/>
      <c r="MMZ180" s="266"/>
      <c r="MNA180" s="266"/>
      <c r="MNB180" s="266"/>
      <c r="MNC180" s="266"/>
      <c r="MND180" s="266"/>
      <c r="MNE180" s="266"/>
      <c r="MNF180" s="266"/>
      <c r="MNG180" s="266"/>
      <c r="MNH180" s="266"/>
      <c r="MNI180" s="266"/>
      <c r="MNJ180" s="266"/>
      <c r="MNK180" s="266"/>
      <c r="MNL180" s="266"/>
      <c r="MNM180" s="266"/>
      <c r="MNN180" s="266"/>
      <c r="MNO180" s="266"/>
      <c r="MNP180" s="266"/>
      <c r="MNQ180" s="266"/>
      <c r="MNR180" s="266"/>
      <c r="MNS180" s="266"/>
      <c r="MNT180" s="266"/>
      <c r="MNU180" s="266"/>
      <c r="MNV180" s="266"/>
      <c r="MNW180" s="266"/>
      <c r="MNX180" s="266"/>
      <c r="MNY180" s="266"/>
      <c r="MNZ180" s="266"/>
      <c r="MOA180" s="266"/>
      <c r="MOB180" s="266"/>
      <c r="MOC180" s="266"/>
      <c r="MOD180" s="266"/>
      <c r="MOE180" s="266"/>
      <c r="MOF180" s="266"/>
      <c r="MOG180" s="266"/>
      <c r="MOH180" s="266"/>
      <c r="MOI180" s="266"/>
      <c r="MOJ180" s="266"/>
      <c r="MOK180" s="266"/>
      <c r="MOL180" s="266"/>
      <c r="MOM180" s="266"/>
      <c r="MON180" s="266"/>
      <c r="MOO180" s="266"/>
      <c r="MOP180" s="266"/>
      <c r="MOQ180" s="266"/>
      <c r="MOR180" s="266"/>
      <c r="MOS180" s="266"/>
      <c r="MOT180" s="266"/>
      <c r="MOU180" s="266"/>
      <c r="MOV180" s="266"/>
      <c r="MOW180" s="266"/>
      <c r="MOX180" s="266"/>
      <c r="MOY180" s="266"/>
      <c r="MOZ180" s="266"/>
      <c r="MPA180" s="266"/>
      <c r="MPB180" s="266"/>
      <c r="MPC180" s="266"/>
      <c r="MPD180" s="266"/>
      <c r="MPE180" s="266"/>
      <c r="MPF180" s="266"/>
      <c r="MPG180" s="266"/>
      <c r="MPH180" s="266"/>
      <c r="MPI180" s="266"/>
      <c r="MPJ180" s="266"/>
      <c r="MPK180" s="266"/>
      <c r="MPL180" s="266"/>
      <c r="MPM180" s="266"/>
      <c r="MPN180" s="266"/>
      <c r="MPO180" s="266"/>
      <c r="MPP180" s="266"/>
      <c r="MPQ180" s="266"/>
      <c r="MPR180" s="266"/>
      <c r="MPS180" s="266"/>
      <c r="MPT180" s="266"/>
      <c r="MPU180" s="266"/>
      <c r="MPV180" s="266"/>
      <c r="MPW180" s="266"/>
      <c r="MPX180" s="266"/>
      <c r="MPY180" s="266"/>
      <c r="MPZ180" s="266"/>
      <c r="MQA180" s="266"/>
      <c r="MQB180" s="266"/>
      <c r="MQC180" s="266"/>
      <c r="MQD180" s="266"/>
      <c r="MQE180" s="266"/>
      <c r="MQF180" s="266"/>
      <c r="MQG180" s="266"/>
      <c r="MQH180" s="266"/>
      <c r="MQI180" s="266"/>
      <c r="MQJ180" s="266"/>
      <c r="MQK180" s="266"/>
      <c r="MQL180" s="266"/>
      <c r="MQM180" s="266"/>
      <c r="MQN180" s="266"/>
      <c r="MQO180" s="266"/>
      <c r="MQP180" s="266"/>
      <c r="MQQ180" s="266"/>
      <c r="MQR180" s="266"/>
      <c r="MQS180" s="266"/>
      <c r="MQT180" s="266"/>
      <c r="MQU180" s="266"/>
      <c r="MQV180" s="266"/>
      <c r="MQW180" s="266"/>
      <c r="MQX180" s="266"/>
      <c r="MQY180" s="266"/>
      <c r="MQZ180" s="266"/>
      <c r="MRA180" s="266"/>
      <c r="MRB180" s="266"/>
      <c r="MRC180" s="266"/>
      <c r="MRD180" s="266"/>
      <c r="MRE180" s="266"/>
      <c r="MRF180" s="266"/>
      <c r="MRG180" s="266"/>
      <c r="MRH180" s="266"/>
      <c r="MRI180" s="266"/>
      <c r="MRJ180" s="266"/>
      <c r="MRK180" s="266"/>
      <c r="MRL180" s="266"/>
      <c r="MRM180" s="266"/>
      <c r="MRN180" s="266"/>
      <c r="MRO180" s="266"/>
      <c r="MRP180" s="266"/>
      <c r="MRQ180" s="266"/>
      <c r="MRR180" s="266"/>
      <c r="MRS180" s="266"/>
      <c r="MRT180" s="266"/>
      <c r="MRU180" s="266"/>
      <c r="MRV180" s="266"/>
      <c r="MRW180" s="266"/>
      <c r="MRX180" s="266"/>
      <c r="MRY180" s="266"/>
      <c r="MRZ180" s="266"/>
      <c r="MSA180" s="266"/>
      <c r="MSB180" s="266"/>
      <c r="MSC180" s="266"/>
      <c r="MSD180" s="266"/>
      <c r="MSE180" s="266"/>
      <c r="MSF180" s="266"/>
      <c r="MSG180" s="266"/>
      <c r="MSH180" s="266"/>
      <c r="MSI180" s="266"/>
      <c r="MSJ180" s="266"/>
      <c r="MSK180" s="266"/>
      <c r="MSL180" s="266"/>
      <c r="MSM180" s="266"/>
      <c r="MSN180" s="266"/>
      <c r="MSO180" s="266"/>
      <c r="MSP180" s="266"/>
      <c r="MSQ180" s="266"/>
      <c r="MSR180" s="266"/>
      <c r="MSS180" s="266"/>
      <c r="MST180" s="266"/>
      <c r="MSU180" s="266"/>
      <c r="MSV180" s="266"/>
      <c r="MSW180" s="266"/>
      <c r="MSX180" s="266"/>
      <c r="MSY180" s="266"/>
      <c r="MSZ180" s="266"/>
      <c r="MTA180" s="266"/>
      <c r="MTB180" s="266"/>
      <c r="MTC180" s="266"/>
      <c r="MTD180" s="266"/>
      <c r="MTE180" s="266"/>
      <c r="MTF180" s="266"/>
      <c r="MTG180" s="266"/>
      <c r="MTH180" s="266"/>
      <c r="MTI180" s="266"/>
      <c r="MTJ180" s="266"/>
      <c r="MTK180" s="266"/>
      <c r="MTL180" s="266"/>
      <c r="MTM180" s="266"/>
      <c r="MTN180" s="266"/>
      <c r="MTO180" s="266"/>
      <c r="MTP180" s="266"/>
      <c r="MTQ180" s="266"/>
      <c r="MTR180" s="266"/>
      <c r="MTS180" s="266"/>
      <c r="MTT180" s="266"/>
      <c r="MTU180" s="266"/>
      <c r="MTV180" s="266"/>
      <c r="MTW180" s="266"/>
      <c r="MTX180" s="266"/>
      <c r="MTY180" s="266"/>
      <c r="MTZ180" s="266"/>
      <c r="MUA180" s="266"/>
      <c r="MUB180" s="266"/>
      <c r="MUC180" s="266"/>
      <c r="MUD180" s="266"/>
      <c r="MUE180" s="266"/>
      <c r="MUF180" s="266"/>
      <c r="MUG180" s="266"/>
      <c r="MUH180" s="266"/>
      <c r="MUI180" s="266"/>
      <c r="MUJ180" s="266"/>
      <c r="MUK180" s="266"/>
      <c r="MUL180" s="266"/>
      <c r="MUM180" s="266"/>
      <c r="MUN180" s="266"/>
      <c r="MUO180" s="266"/>
      <c r="MUP180" s="266"/>
      <c r="MUQ180" s="266"/>
      <c r="MUR180" s="266"/>
      <c r="MUS180" s="266"/>
      <c r="MUT180" s="266"/>
      <c r="MUU180" s="266"/>
      <c r="MUV180" s="266"/>
      <c r="MUW180" s="266"/>
      <c r="MUX180" s="266"/>
      <c r="MUY180" s="266"/>
      <c r="MUZ180" s="266"/>
      <c r="MVA180" s="266"/>
      <c r="MVB180" s="266"/>
      <c r="MVC180" s="266"/>
      <c r="MVD180" s="266"/>
      <c r="MVE180" s="266"/>
      <c r="MVF180" s="266"/>
      <c r="MVG180" s="266"/>
      <c r="MVH180" s="266"/>
      <c r="MVI180" s="266"/>
      <c r="MVJ180" s="266"/>
      <c r="MVK180" s="266"/>
      <c r="MVL180" s="266"/>
      <c r="MVM180" s="266"/>
      <c r="MVN180" s="266"/>
      <c r="MVO180" s="266"/>
      <c r="MVP180" s="266"/>
      <c r="MVQ180" s="266"/>
      <c r="MVR180" s="266"/>
      <c r="MVS180" s="266"/>
      <c r="MVT180" s="266"/>
      <c r="MVU180" s="266"/>
      <c r="MVV180" s="266"/>
      <c r="MVW180" s="266"/>
      <c r="MVX180" s="266"/>
      <c r="MVY180" s="266"/>
      <c r="MVZ180" s="266"/>
      <c r="MWA180" s="266"/>
      <c r="MWB180" s="266"/>
      <c r="MWC180" s="266"/>
      <c r="MWD180" s="266"/>
      <c r="MWE180" s="266"/>
      <c r="MWF180" s="266"/>
      <c r="MWG180" s="266"/>
      <c r="MWH180" s="266"/>
      <c r="MWI180" s="266"/>
      <c r="MWJ180" s="266"/>
      <c r="MWK180" s="266"/>
      <c r="MWL180" s="266"/>
      <c r="MWM180" s="266"/>
      <c r="MWN180" s="266"/>
      <c r="MWO180" s="266"/>
      <c r="MWP180" s="266"/>
      <c r="MWQ180" s="266"/>
      <c r="MWR180" s="266"/>
      <c r="MWS180" s="266"/>
      <c r="MWT180" s="266"/>
      <c r="MWU180" s="266"/>
      <c r="MWV180" s="266"/>
      <c r="MWW180" s="266"/>
      <c r="MWX180" s="266"/>
      <c r="MWY180" s="266"/>
      <c r="MWZ180" s="266"/>
      <c r="MXA180" s="266"/>
      <c r="MXB180" s="266"/>
      <c r="MXC180" s="266"/>
      <c r="MXD180" s="266"/>
      <c r="MXE180" s="266"/>
      <c r="MXF180" s="266"/>
      <c r="MXG180" s="266"/>
      <c r="MXH180" s="266"/>
      <c r="MXI180" s="266"/>
      <c r="MXJ180" s="266"/>
      <c r="MXK180" s="266"/>
      <c r="MXL180" s="266"/>
      <c r="MXM180" s="266"/>
      <c r="MXN180" s="266"/>
      <c r="MXO180" s="266"/>
      <c r="MXP180" s="266"/>
      <c r="MXQ180" s="266"/>
      <c r="MXR180" s="266"/>
      <c r="MXS180" s="266"/>
      <c r="MXT180" s="266"/>
      <c r="MXU180" s="266"/>
      <c r="MXV180" s="266"/>
      <c r="MXW180" s="266"/>
      <c r="MXX180" s="266"/>
      <c r="MXY180" s="266"/>
      <c r="MXZ180" s="266"/>
      <c r="MYA180" s="266"/>
      <c r="MYB180" s="266"/>
      <c r="MYC180" s="266"/>
      <c r="MYD180" s="266"/>
      <c r="MYE180" s="266"/>
      <c r="MYF180" s="266"/>
      <c r="MYG180" s="266"/>
      <c r="MYH180" s="266"/>
      <c r="MYI180" s="266"/>
      <c r="MYJ180" s="266"/>
      <c r="MYK180" s="266"/>
      <c r="MYL180" s="266"/>
      <c r="MYM180" s="266"/>
      <c r="MYN180" s="266"/>
      <c r="MYO180" s="266"/>
      <c r="MYP180" s="266"/>
      <c r="MYQ180" s="266"/>
      <c r="MYR180" s="266"/>
      <c r="MYS180" s="266"/>
      <c r="MYT180" s="266"/>
      <c r="MYU180" s="266"/>
      <c r="MYV180" s="266"/>
      <c r="MYW180" s="266"/>
      <c r="MYX180" s="266"/>
      <c r="MYY180" s="266"/>
      <c r="MYZ180" s="266"/>
      <c r="MZA180" s="266"/>
      <c r="MZB180" s="266"/>
      <c r="MZC180" s="266"/>
      <c r="MZD180" s="266"/>
      <c r="MZE180" s="266"/>
      <c r="MZF180" s="266"/>
      <c r="MZG180" s="266"/>
      <c r="MZH180" s="266"/>
      <c r="MZI180" s="266"/>
      <c r="MZJ180" s="266"/>
      <c r="MZK180" s="266"/>
      <c r="MZL180" s="266"/>
      <c r="MZM180" s="266"/>
      <c r="MZN180" s="266"/>
      <c r="MZO180" s="266"/>
      <c r="MZP180" s="266"/>
      <c r="MZQ180" s="266"/>
      <c r="MZR180" s="266"/>
      <c r="MZS180" s="266"/>
      <c r="MZT180" s="266"/>
      <c r="MZU180" s="266"/>
      <c r="MZV180" s="266"/>
      <c r="MZW180" s="266"/>
      <c r="MZX180" s="266"/>
      <c r="MZY180" s="266"/>
      <c r="MZZ180" s="266"/>
      <c r="NAA180" s="266"/>
      <c r="NAB180" s="266"/>
      <c r="NAC180" s="266"/>
      <c r="NAD180" s="266"/>
      <c r="NAE180" s="266"/>
      <c r="NAF180" s="266"/>
      <c r="NAG180" s="266"/>
      <c r="NAH180" s="266"/>
      <c r="NAI180" s="266"/>
      <c r="NAJ180" s="266"/>
      <c r="NAK180" s="266"/>
      <c r="NAL180" s="266"/>
      <c r="NAM180" s="266"/>
      <c r="NAN180" s="266"/>
      <c r="NAO180" s="266"/>
      <c r="NAP180" s="266"/>
      <c r="NAQ180" s="266"/>
      <c r="NAR180" s="266"/>
      <c r="NAS180" s="266"/>
      <c r="NAT180" s="266"/>
      <c r="NAU180" s="266"/>
      <c r="NAV180" s="266"/>
      <c r="NAW180" s="266"/>
      <c r="NAX180" s="266"/>
      <c r="NAY180" s="266"/>
      <c r="NAZ180" s="266"/>
      <c r="NBA180" s="266"/>
      <c r="NBB180" s="266"/>
      <c r="NBC180" s="266"/>
      <c r="NBD180" s="266"/>
      <c r="NBE180" s="266"/>
      <c r="NBF180" s="266"/>
      <c r="NBG180" s="266"/>
      <c r="NBH180" s="266"/>
      <c r="NBI180" s="266"/>
      <c r="NBJ180" s="266"/>
      <c r="NBK180" s="266"/>
      <c r="NBL180" s="266"/>
      <c r="NBM180" s="266"/>
      <c r="NBN180" s="266"/>
      <c r="NBO180" s="266"/>
      <c r="NBP180" s="266"/>
      <c r="NBQ180" s="266"/>
      <c r="NBR180" s="266"/>
      <c r="NBS180" s="266"/>
      <c r="NBT180" s="266"/>
      <c r="NBU180" s="266"/>
      <c r="NBV180" s="266"/>
      <c r="NBW180" s="266"/>
      <c r="NBX180" s="266"/>
      <c r="NBY180" s="266"/>
      <c r="NBZ180" s="266"/>
      <c r="NCA180" s="266"/>
      <c r="NCB180" s="266"/>
      <c r="NCC180" s="266"/>
      <c r="NCD180" s="266"/>
      <c r="NCE180" s="266"/>
      <c r="NCF180" s="266"/>
      <c r="NCG180" s="266"/>
      <c r="NCH180" s="266"/>
      <c r="NCI180" s="266"/>
      <c r="NCJ180" s="266"/>
      <c r="NCK180" s="266"/>
      <c r="NCL180" s="266"/>
      <c r="NCM180" s="266"/>
      <c r="NCN180" s="266"/>
      <c r="NCO180" s="266"/>
      <c r="NCP180" s="266"/>
      <c r="NCQ180" s="266"/>
      <c r="NCR180" s="266"/>
      <c r="NCS180" s="266"/>
      <c r="NCT180" s="266"/>
      <c r="NCU180" s="266"/>
      <c r="NCV180" s="266"/>
      <c r="NCW180" s="266"/>
      <c r="NCX180" s="266"/>
      <c r="NCY180" s="266"/>
      <c r="NCZ180" s="266"/>
      <c r="NDA180" s="266"/>
      <c r="NDB180" s="266"/>
      <c r="NDC180" s="266"/>
      <c r="NDD180" s="266"/>
      <c r="NDE180" s="266"/>
      <c r="NDF180" s="266"/>
      <c r="NDG180" s="266"/>
      <c r="NDH180" s="266"/>
      <c r="NDI180" s="266"/>
      <c r="NDJ180" s="266"/>
      <c r="NDK180" s="266"/>
      <c r="NDL180" s="266"/>
      <c r="NDM180" s="266"/>
      <c r="NDN180" s="266"/>
      <c r="NDO180" s="266"/>
      <c r="NDP180" s="266"/>
      <c r="NDQ180" s="266"/>
      <c r="NDR180" s="266"/>
      <c r="NDS180" s="266"/>
      <c r="NDT180" s="266"/>
      <c r="NDU180" s="266"/>
      <c r="NDV180" s="266"/>
      <c r="NDW180" s="266"/>
      <c r="NDX180" s="266"/>
      <c r="NDY180" s="266"/>
      <c r="NDZ180" s="266"/>
      <c r="NEA180" s="266"/>
      <c r="NEB180" s="266"/>
      <c r="NEC180" s="266"/>
      <c r="NED180" s="266"/>
      <c r="NEE180" s="266"/>
      <c r="NEF180" s="266"/>
      <c r="NEG180" s="266"/>
      <c r="NEH180" s="266"/>
      <c r="NEI180" s="266"/>
      <c r="NEJ180" s="266"/>
      <c r="NEK180" s="266"/>
      <c r="NEL180" s="266"/>
      <c r="NEM180" s="266"/>
      <c r="NEN180" s="266"/>
      <c r="NEO180" s="266"/>
      <c r="NEP180" s="266"/>
      <c r="NEQ180" s="266"/>
      <c r="NER180" s="266"/>
      <c r="NES180" s="266"/>
      <c r="NET180" s="266"/>
      <c r="NEU180" s="266"/>
      <c r="NEV180" s="266"/>
      <c r="NEW180" s="266"/>
      <c r="NEX180" s="266"/>
      <c r="NEY180" s="266"/>
      <c r="NEZ180" s="266"/>
      <c r="NFA180" s="266"/>
      <c r="NFB180" s="266"/>
      <c r="NFC180" s="266"/>
      <c r="NFD180" s="266"/>
      <c r="NFE180" s="266"/>
      <c r="NFF180" s="266"/>
      <c r="NFG180" s="266"/>
      <c r="NFH180" s="266"/>
      <c r="NFI180" s="266"/>
      <c r="NFJ180" s="266"/>
      <c r="NFK180" s="266"/>
      <c r="NFL180" s="266"/>
      <c r="NFM180" s="266"/>
      <c r="NFN180" s="266"/>
      <c r="NFO180" s="266"/>
      <c r="NFP180" s="266"/>
      <c r="NFQ180" s="266"/>
      <c r="NFR180" s="266"/>
      <c r="NFS180" s="266"/>
      <c r="NFT180" s="266"/>
      <c r="NFU180" s="266"/>
      <c r="NFV180" s="266"/>
      <c r="NFW180" s="266"/>
      <c r="NFX180" s="266"/>
      <c r="NFY180" s="266"/>
      <c r="NFZ180" s="266"/>
      <c r="NGA180" s="266"/>
      <c r="NGB180" s="266"/>
      <c r="NGC180" s="266"/>
      <c r="NGD180" s="266"/>
      <c r="NGE180" s="266"/>
      <c r="NGF180" s="266"/>
      <c r="NGG180" s="266"/>
      <c r="NGH180" s="266"/>
      <c r="NGI180" s="266"/>
      <c r="NGJ180" s="266"/>
      <c r="NGK180" s="266"/>
      <c r="NGL180" s="266"/>
      <c r="NGM180" s="266"/>
      <c r="NGN180" s="266"/>
      <c r="NGO180" s="266"/>
      <c r="NGP180" s="266"/>
      <c r="NGQ180" s="266"/>
      <c r="NGR180" s="266"/>
      <c r="NGS180" s="266"/>
      <c r="NGT180" s="266"/>
      <c r="NGU180" s="266"/>
      <c r="NGV180" s="266"/>
      <c r="NGW180" s="266"/>
      <c r="NGX180" s="266"/>
      <c r="NGY180" s="266"/>
      <c r="NGZ180" s="266"/>
      <c r="NHA180" s="266"/>
      <c r="NHB180" s="266"/>
      <c r="NHC180" s="266"/>
      <c r="NHD180" s="266"/>
      <c r="NHE180" s="266"/>
      <c r="NHF180" s="266"/>
      <c r="NHG180" s="266"/>
      <c r="NHH180" s="266"/>
      <c r="NHI180" s="266"/>
      <c r="NHJ180" s="266"/>
      <c r="NHK180" s="266"/>
      <c r="NHL180" s="266"/>
      <c r="NHM180" s="266"/>
      <c r="NHN180" s="266"/>
      <c r="NHO180" s="266"/>
      <c r="NHP180" s="266"/>
      <c r="NHQ180" s="266"/>
      <c r="NHR180" s="266"/>
      <c r="NHS180" s="266"/>
      <c r="NHT180" s="266"/>
      <c r="NHU180" s="266"/>
      <c r="NHV180" s="266"/>
      <c r="NHW180" s="266"/>
      <c r="NHX180" s="266"/>
      <c r="NHY180" s="266"/>
      <c r="NHZ180" s="266"/>
      <c r="NIA180" s="266"/>
      <c r="NIB180" s="266"/>
      <c r="NIC180" s="266"/>
      <c r="NID180" s="266"/>
      <c r="NIE180" s="266"/>
      <c r="NIF180" s="266"/>
      <c r="NIG180" s="266"/>
      <c r="NIH180" s="266"/>
      <c r="NII180" s="266"/>
      <c r="NIJ180" s="266"/>
      <c r="NIK180" s="266"/>
      <c r="NIL180" s="266"/>
      <c r="NIM180" s="266"/>
      <c r="NIN180" s="266"/>
      <c r="NIO180" s="266"/>
      <c r="NIP180" s="266"/>
      <c r="NIQ180" s="266"/>
      <c r="NIR180" s="266"/>
      <c r="NIS180" s="266"/>
      <c r="NIT180" s="266"/>
      <c r="NIU180" s="266"/>
      <c r="NIV180" s="266"/>
      <c r="NIW180" s="266"/>
      <c r="NIX180" s="266"/>
      <c r="NIY180" s="266"/>
      <c r="NIZ180" s="266"/>
      <c r="NJA180" s="266"/>
      <c r="NJB180" s="266"/>
      <c r="NJC180" s="266"/>
      <c r="NJD180" s="266"/>
      <c r="NJE180" s="266"/>
      <c r="NJF180" s="266"/>
      <c r="NJG180" s="266"/>
      <c r="NJH180" s="266"/>
      <c r="NJI180" s="266"/>
      <c r="NJJ180" s="266"/>
      <c r="NJK180" s="266"/>
      <c r="NJL180" s="266"/>
      <c r="NJM180" s="266"/>
      <c r="NJN180" s="266"/>
      <c r="NJO180" s="266"/>
      <c r="NJP180" s="266"/>
      <c r="NJQ180" s="266"/>
      <c r="NJR180" s="266"/>
      <c r="NJS180" s="266"/>
      <c r="NJT180" s="266"/>
      <c r="NJU180" s="266"/>
      <c r="NJV180" s="266"/>
      <c r="NJW180" s="266"/>
      <c r="NJX180" s="266"/>
      <c r="NJY180" s="266"/>
      <c r="NJZ180" s="266"/>
      <c r="NKA180" s="266"/>
      <c r="NKB180" s="266"/>
      <c r="NKC180" s="266"/>
      <c r="NKD180" s="266"/>
      <c r="NKE180" s="266"/>
      <c r="NKF180" s="266"/>
      <c r="NKG180" s="266"/>
      <c r="NKH180" s="266"/>
      <c r="NKI180" s="266"/>
      <c r="NKJ180" s="266"/>
      <c r="NKK180" s="266"/>
      <c r="NKL180" s="266"/>
      <c r="NKM180" s="266"/>
      <c r="NKN180" s="266"/>
      <c r="NKO180" s="266"/>
      <c r="NKP180" s="266"/>
      <c r="NKQ180" s="266"/>
      <c r="NKR180" s="266"/>
      <c r="NKS180" s="266"/>
      <c r="NKT180" s="266"/>
      <c r="NKU180" s="266"/>
      <c r="NKV180" s="266"/>
      <c r="NKW180" s="266"/>
      <c r="NKX180" s="266"/>
      <c r="NKY180" s="266"/>
      <c r="NKZ180" s="266"/>
      <c r="NLA180" s="266"/>
      <c r="NLB180" s="266"/>
      <c r="NLC180" s="266"/>
      <c r="NLD180" s="266"/>
      <c r="NLE180" s="266"/>
      <c r="NLF180" s="266"/>
      <c r="NLG180" s="266"/>
      <c r="NLH180" s="266"/>
      <c r="NLI180" s="266"/>
      <c r="NLJ180" s="266"/>
      <c r="NLK180" s="266"/>
      <c r="NLL180" s="266"/>
      <c r="NLM180" s="266"/>
      <c r="NLN180" s="266"/>
      <c r="NLO180" s="266"/>
      <c r="NLP180" s="266"/>
      <c r="NLQ180" s="266"/>
      <c r="NLR180" s="266"/>
      <c r="NLS180" s="266"/>
      <c r="NLT180" s="266"/>
      <c r="NLU180" s="266"/>
      <c r="NLV180" s="266"/>
      <c r="NLW180" s="266"/>
      <c r="NLX180" s="266"/>
      <c r="NLY180" s="266"/>
      <c r="NLZ180" s="266"/>
      <c r="NMA180" s="266"/>
      <c r="NMB180" s="266"/>
      <c r="NMC180" s="266"/>
      <c r="NMD180" s="266"/>
      <c r="NME180" s="266"/>
      <c r="NMF180" s="266"/>
      <c r="NMG180" s="266"/>
      <c r="NMH180" s="266"/>
      <c r="NMI180" s="266"/>
      <c r="NMJ180" s="266"/>
      <c r="NMK180" s="266"/>
      <c r="NML180" s="266"/>
      <c r="NMM180" s="266"/>
      <c r="NMN180" s="266"/>
      <c r="NMO180" s="266"/>
      <c r="NMP180" s="266"/>
      <c r="NMQ180" s="266"/>
      <c r="NMR180" s="266"/>
      <c r="NMS180" s="266"/>
      <c r="NMT180" s="266"/>
      <c r="NMU180" s="266"/>
      <c r="NMV180" s="266"/>
      <c r="NMW180" s="266"/>
      <c r="NMX180" s="266"/>
      <c r="NMY180" s="266"/>
      <c r="NMZ180" s="266"/>
      <c r="NNA180" s="266"/>
      <c r="NNB180" s="266"/>
      <c r="NNC180" s="266"/>
      <c r="NND180" s="266"/>
      <c r="NNE180" s="266"/>
      <c r="NNF180" s="266"/>
      <c r="NNG180" s="266"/>
      <c r="NNH180" s="266"/>
      <c r="NNI180" s="266"/>
      <c r="NNJ180" s="266"/>
      <c r="NNK180" s="266"/>
      <c r="NNL180" s="266"/>
      <c r="NNM180" s="266"/>
      <c r="NNN180" s="266"/>
      <c r="NNO180" s="266"/>
      <c r="NNP180" s="266"/>
      <c r="NNQ180" s="266"/>
      <c r="NNR180" s="266"/>
      <c r="NNS180" s="266"/>
      <c r="NNT180" s="266"/>
      <c r="NNU180" s="266"/>
      <c r="NNV180" s="266"/>
      <c r="NNW180" s="266"/>
      <c r="NNX180" s="266"/>
      <c r="NNY180" s="266"/>
      <c r="NNZ180" s="266"/>
      <c r="NOA180" s="266"/>
      <c r="NOB180" s="266"/>
      <c r="NOC180" s="266"/>
      <c r="NOD180" s="266"/>
      <c r="NOE180" s="266"/>
      <c r="NOF180" s="266"/>
      <c r="NOG180" s="266"/>
      <c r="NOH180" s="266"/>
      <c r="NOI180" s="266"/>
      <c r="NOJ180" s="266"/>
      <c r="NOK180" s="266"/>
      <c r="NOL180" s="266"/>
      <c r="NOM180" s="266"/>
      <c r="NON180" s="266"/>
      <c r="NOO180" s="266"/>
      <c r="NOP180" s="266"/>
      <c r="NOQ180" s="266"/>
      <c r="NOR180" s="266"/>
      <c r="NOS180" s="266"/>
      <c r="NOT180" s="266"/>
      <c r="NOU180" s="266"/>
      <c r="NOV180" s="266"/>
      <c r="NOW180" s="266"/>
      <c r="NOX180" s="266"/>
      <c r="NOY180" s="266"/>
      <c r="NOZ180" s="266"/>
      <c r="NPA180" s="266"/>
      <c r="NPB180" s="266"/>
      <c r="NPC180" s="266"/>
      <c r="NPD180" s="266"/>
      <c r="NPE180" s="266"/>
      <c r="NPF180" s="266"/>
      <c r="NPG180" s="266"/>
      <c r="NPH180" s="266"/>
      <c r="NPI180" s="266"/>
      <c r="NPJ180" s="266"/>
      <c r="NPK180" s="266"/>
      <c r="NPL180" s="266"/>
      <c r="NPM180" s="266"/>
      <c r="NPN180" s="266"/>
      <c r="NPO180" s="266"/>
      <c r="NPP180" s="266"/>
      <c r="NPQ180" s="266"/>
      <c r="NPR180" s="266"/>
      <c r="NPS180" s="266"/>
      <c r="NPT180" s="266"/>
      <c r="NPU180" s="266"/>
      <c r="NPV180" s="266"/>
      <c r="NPW180" s="266"/>
      <c r="NPX180" s="266"/>
      <c r="NPY180" s="266"/>
      <c r="NPZ180" s="266"/>
      <c r="NQA180" s="266"/>
      <c r="NQB180" s="266"/>
      <c r="NQC180" s="266"/>
      <c r="NQD180" s="266"/>
      <c r="NQE180" s="266"/>
      <c r="NQF180" s="266"/>
      <c r="NQG180" s="266"/>
      <c r="NQH180" s="266"/>
      <c r="NQI180" s="266"/>
      <c r="NQJ180" s="266"/>
      <c r="NQK180" s="266"/>
      <c r="NQL180" s="266"/>
      <c r="NQM180" s="266"/>
      <c r="NQN180" s="266"/>
      <c r="NQO180" s="266"/>
      <c r="NQP180" s="266"/>
      <c r="NQQ180" s="266"/>
      <c r="NQR180" s="266"/>
      <c r="NQS180" s="266"/>
      <c r="NQT180" s="266"/>
      <c r="NQU180" s="266"/>
      <c r="NQV180" s="266"/>
      <c r="NQW180" s="266"/>
      <c r="NQX180" s="266"/>
      <c r="NQY180" s="266"/>
      <c r="NQZ180" s="266"/>
      <c r="NRA180" s="266"/>
      <c r="NRB180" s="266"/>
      <c r="NRC180" s="266"/>
      <c r="NRD180" s="266"/>
      <c r="NRE180" s="266"/>
      <c r="NRF180" s="266"/>
      <c r="NRG180" s="266"/>
      <c r="NRH180" s="266"/>
      <c r="NRI180" s="266"/>
      <c r="NRJ180" s="266"/>
      <c r="NRK180" s="266"/>
      <c r="NRL180" s="266"/>
      <c r="NRM180" s="266"/>
      <c r="NRN180" s="266"/>
      <c r="NRO180" s="266"/>
      <c r="NRP180" s="266"/>
      <c r="NRQ180" s="266"/>
      <c r="NRR180" s="266"/>
      <c r="NRS180" s="266"/>
      <c r="NRT180" s="266"/>
      <c r="NRU180" s="266"/>
      <c r="NRV180" s="266"/>
      <c r="NRW180" s="266"/>
      <c r="NRX180" s="266"/>
      <c r="NRY180" s="266"/>
      <c r="NRZ180" s="266"/>
      <c r="NSA180" s="266"/>
      <c r="NSB180" s="266"/>
      <c r="NSC180" s="266"/>
      <c r="NSD180" s="266"/>
      <c r="NSE180" s="266"/>
      <c r="NSF180" s="266"/>
      <c r="NSG180" s="266"/>
      <c r="NSH180" s="266"/>
      <c r="NSI180" s="266"/>
      <c r="NSJ180" s="266"/>
      <c r="NSK180" s="266"/>
      <c r="NSL180" s="266"/>
      <c r="NSM180" s="266"/>
      <c r="NSN180" s="266"/>
      <c r="NSO180" s="266"/>
      <c r="NSP180" s="266"/>
      <c r="NSQ180" s="266"/>
      <c r="NSR180" s="266"/>
      <c r="NSS180" s="266"/>
      <c r="NST180" s="266"/>
      <c r="NSU180" s="266"/>
      <c r="NSV180" s="266"/>
      <c r="NSW180" s="266"/>
      <c r="NSX180" s="266"/>
      <c r="NSY180" s="266"/>
      <c r="NSZ180" s="266"/>
      <c r="NTA180" s="266"/>
      <c r="NTB180" s="266"/>
      <c r="NTC180" s="266"/>
      <c r="NTD180" s="266"/>
      <c r="NTE180" s="266"/>
      <c r="NTF180" s="266"/>
      <c r="NTG180" s="266"/>
      <c r="NTH180" s="266"/>
      <c r="NTI180" s="266"/>
      <c r="NTJ180" s="266"/>
      <c r="NTK180" s="266"/>
      <c r="NTL180" s="266"/>
      <c r="NTM180" s="266"/>
      <c r="NTN180" s="266"/>
      <c r="NTO180" s="266"/>
      <c r="NTP180" s="266"/>
      <c r="NTQ180" s="266"/>
      <c r="NTR180" s="266"/>
      <c r="NTS180" s="266"/>
      <c r="NTT180" s="266"/>
      <c r="NTU180" s="266"/>
      <c r="NTV180" s="266"/>
      <c r="NTW180" s="266"/>
      <c r="NTX180" s="266"/>
      <c r="NTY180" s="266"/>
      <c r="NTZ180" s="266"/>
      <c r="NUA180" s="266"/>
      <c r="NUB180" s="266"/>
      <c r="NUC180" s="266"/>
      <c r="NUD180" s="266"/>
      <c r="NUE180" s="266"/>
      <c r="NUF180" s="266"/>
      <c r="NUG180" s="266"/>
      <c r="NUH180" s="266"/>
      <c r="NUI180" s="266"/>
      <c r="NUJ180" s="266"/>
      <c r="NUK180" s="266"/>
      <c r="NUL180" s="266"/>
      <c r="NUM180" s="266"/>
      <c r="NUN180" s="266"/>
      <c r="NUO180" s="266"/>
      <c r="NUP180" s="266"/>
      <c r="NUQ180" s="266"/>
      <c r="NUR180" s="266"/>
      <c r="NUS180" s="266"/>
      <c r="NUT180" s="266"/>
      <c r="NUU180" s="266"/>
      <c r="NUV180" s="266"/>
      <c r="NUW180" s="266"/>
      <c r="NUX180" s="266"/>
      <c r="NUY180" s="266"/>
      <c r="NUZ180" s="266"/>
      <c r="NVA180" s="266"/>
      <c r="NVB180" s="266"/>
      <c r="NVC180" s="266"/>
      <c r="NVD180" s="266"/>
      <c r="NVE180" s="266"/>
      <c r="NVF180" s="266"/>
      <c r="NVG180" s="266"/>
      <c r="NVH180" s="266"/>
      <c r="NVI180" s="266"/>
      <c r="NVJ180" s="266"/>
      <c r="NVK180" s="266"/>
      <c r="NVL180" s="266"/>
      <c r="NVM180" s="266"/>
      <c r="NVN180" s="266"/>
      <c r="NVO180" s="266"/>
      <c r="NVP180" s="266"/>
      <c r="NVQ180" s="266"/>
      <c r="NVR180" s="266"/>
      <c r="NVS180" s="266"/>
      <c r="NVT180" s="266"/>
      <c r="NVU180" s="266"/>
      <c r="NVV180" s="266"/>
      <c r="NVW180" s="266"/>
      <c r="NVX180" s="266"/>
      <c r="NVY180" s="266"/>
      <c r="NVZ180" s="266"/>
      <c r="NWA180" s="266"/>
      <c r="NWB180" s="266"/>
      <c r="NWC180" s="266"/>
      <c r="NWD180" s="266"/>
      <c r="NWE180" s="266"/>
      <c r="NWF180" s="266"/>
      <c r="NWG180" s="266"/>
      <c r="NWH180" s="266"/>
      <c r="NWI180" s="266"/>
      <c r="NWJ180" s="266"/>
      <c r="NWK180" s="266"/>
      <c r="NWL180" s="266"/>
      <c r="NWM180" s="266"/>
      <c r="NWN180" s="266"/>
      <c r="NWO180" s="266"/>
      <c r="NWP180" s="266"/>
      <c r="NWQ180" s="266"/>
      <c r="NWR180" s="266"/>
      <c r="NWS180" s="266"/>
      <c r="NWT180" s="266"/>
      <c r="NWU180" s="266"/>
      <c r="NWV180" s="266"/>
      <c r="NWW180" s="266"/>
      <c r="NWX180" s="266"/>
      <c r="NWY180" s="266"/>
      <c r="NWZ180" s="266"/>
      <c r="NXA180" s="266"/>
      <c r="NXB180" s="266"/>
      <c r="NXC180" s="266"/>
      <c r="NXD180" s="266"/>
      <c r="NXE180" s="266"/>
      <c r="NXF180" s="266"/>
      <c r="NXG180" s="266"/>
      <c r="NXH180" s="266"/>
      <c r="NXI180" s="266"/>
      <c r="NXJ180" s="266"/>
      <c r="NXK180" s="266"/>
      <c r="NXL180" s="266"/>
      <c r="NXM180" s="266"/>
      <c r="NXN180" s="266"/>
      <c r="NXO180" s="266"/>
      <c r="NXP180" s="266"/>
      <c r="NXQ180" s="266"/>
      <c r="NXR180" s="266"/>
      <c r="NXS180" s="266"/>
      <c r="NXT180" s="266"/>
      <c r="NXU180" s="266"/>
      <c r="NXV180" s="266"/>
      <c r="NXW180" s="266"/>
      <c r="NXX180" s="266"/>
      <c r="NXY180" s="266"/>
      <c r="NXZ180" s="266"/>
      <c r="NYA180" s="266"/>
      <c r="NYB180" s="266"/>
      <c r="NYC180" s="266"/>
      <c r="NYD180" s="266"/>
      <c r="NYE180" s="266"/>
      <c r="NYF180" s="266"/>
      <c r="NYG180" s="266"/>
      <c r="NYH180" s="266"/>
      <c r="NYI180" s="266"/>
      <c r="NYJ180" s="266"/>
      <c r="NYK180" s="266"/>
      <c r="NYL180" s="266"/>
      <c r="NYM180" s="266"/>
      <c r="NYN180" s="266"/>
      <c r="NYO180" s="266"/>
      <c r="NYP180" s="266"/>
      <c r="NYQ180" s="266"/>
      <c r="NYR180" s="266"/>
      <c r="NYS180" s="266"/>
      <c r="NYT180" s="266"/>
      <c r="NYU180" s="266"/>
      <c r="NYV180" s="266"/>
      <c r="NYW180" s="266"/>
      <c r="NYX180" s="266"/>
      <c r="NYY180" s="266"/>
      <c r="NYZ180" s="266"/>
      <c r="NZA180" s="266"/>
      <c r="NZB180" s="266"/>
      <c r="NZC180" s="266"/>
      <c r="NZD180" s="266"/>
      <c r="NZE180" s="266"/>
      <c r="NZF180" s="266"/>
      <c r="NZG180" s="266"/>
      <c r="NZH180" s="266"/>
      <c r="NZI180" s="266"/>
      <c r="NZJ180" s="266"/>
      <c r="NZK180" s="266"/>
      <c r="NZL180" s="266"/>
      <c r="NZM180" s="266"/>
      <c r="NZN180" s="266"/>
      <c r="NZO180" s="266"/>
      <c r="NZP180" s="266"/>
      <c r="NZQ180" s="266"/>
      <c r="NZR180" s="266"/>
      <c r="NZS180" s="266"/>
      <c r="NZT180" s="266"/>
      <c r="NZU180" s="266"/>
      <c r="NZV180" s="266"/>
      <c r="NZW180" s="266"/>
      <c r="NZX180" s="266"/>
      <c r="NZY180" s="266"/>
      <c r="NZZ180" s="266"/>
      <c r="OAA180" s="266"/>
      <c r="OAB180" s="266"/>
      <c r="OAC180" s="266"/>
      <c r="OAD180" s="266"/>
      <c r="OAE180" s="266"/>
      <c r="OAF180" s="266"/>
      <c r="OAG180" s="266"/>
      <c r="OAH180" s="266"/>
      <c r="OAI180" s="266"/>
      <c r="OAJ180" s="266"/>
      <c r="OAK180" s="266"/>
      <c r="OAL180" s="266"/>
      <c r="OAM180" s="266"/>
      <c r="OAN180" s="266"/>
      <c r="OAO180" s="266"/>
      <c r="OAP180" s="266"/>
      <c r="OAQ180" s="266"/>
      <c r="OAR180" s="266"/>
      <c r="OAS180" s="266"/>
      <c r="OAT180" s="266"/>
      <c r="OAU180" s="266"/>
      <c r="OAV180" s="266"/>
      <c r="OAW180" s="266"/>
      <c r="OAX180" s="266"/>
      <c r="OAY180" s="266"/>
      <c r="OAZ180" s="266"/>
      <c r="OBA180" s="266"/>
      <c r="OBB180" s="266"/>
      <c r="OBC180" s="266"/>
      <c r="OBD180" s="266"/>
      <c r="OBE180" s="266"/>
      <c r="OBF180" s="266"/>
      <c r="OBG180" s="266"/>
      <c r="OBH180" s="266"/>
      <c r="OBI180" s="266"/>
      <c r="OBJ180" s="266"/>
      <c r="OBK180" s="266"/>
      <c r="OBL180" s="266"/>
      <c r="OBM180" s="266"/>
      <c r="OBN180" s="266"/>
      <c r="OBO180" s="266"/>
      <c r="OBP180" s="266"/>
      <c r="OBQ180" s="266"/>
      <c r="OBR180" s="266"/>
      <c r="OBS180" s="266"/>
      <c r="OBT180" s="266"/>
      <c r="OBU180" s="266"/>
      <c r="OBV180" s="266"/>
      <c r="OBW180" s="266"/>
      <c r="OBX180" s="266"/>
      <c r="OBY180" s="266"/>
      <c r="OBZ180" s="266"/>
      <c r="OCA180" s="266"/>
      <c r="OCB180" s="266"/>
      <c r="OCC180" s="266"/>
      <c r="OCD180" s="266"/>
      <c r="OCE180" s="266"/>
      <c r="OCF180" s="266"/>
      <c r="OCG180" s="266"/>
      <c r="OCH180" s="266"/>
      <c r="OCI180" s="266"/>
      <c r="OCJ180" s="266"/>
      <c r="OCK180" s="266"/>
      <c r="OCL180" s="266"/>
      <c r="OCM180" s="266"/>
      <c r="OCN180" s="266"/>
      <c r="OCO180" s="266"/>
      <c r="OCP180" s="266"/>
      <c r="OCQ180" s="266"/>
      <c r="OCR180" s="266"/>
      <c r="OCS180" s="266"/>
      <c r="OCT180" s="266"/>
      <c r="OCU180" s="266"/>
      <c r="OCV180" s="266"/>
      <c r="OCW180" s="266"/>
      <c r="OCX180" s="266"/>
      <c r="OCY180" s="266"/>
      <c r="OCZ180" s="266"/>
      <c r="ODA180" s="266"/>
      <c r="ODB180" s="266"/>
      <c r="ODC180" s="266"/>
      <c r="ODD180" s="266"/>
      <c r="ODE180" s="266"/>
      <c r="ODF180" s="266"/>
      <c r="ODG180" s="266"/>
      <c r="ODH180" s="266"/>
      <c r="ODI180" s="266"/>
      <c r="ODJ180" s="266"/>
      <c r="ODK180" s="266"/>
      <c r="ODL180" s="266"/>
      <c r="ODM180" s="266"/>
      <c r="ODN180" s="266"/>
      <c r="ODO180" s="266"/>
      <c r="ODP180" s="266"/>
      <c r="ODQ180" s="266"/>
      <c r="ODR180" s="266"/>
      <c r="ODS180" s="266"/>
      <c r="ODT180" s="266"/>
      <c r="ODU180" s="266"/>
      <c r="ODV180" s="266"/>
      <c r="ODW180" s="266"/>
      <c r="ODX180" s="266"/>
      <c r="ODY180" s="266"/>
      <c r="ODZ180" s="266"/>
      <c r="OEA180" s="266"/>
      <c r="OEB180" s="266"/>
      <c r="OEC180" s="266"/>
      <c r="OED180" s="266"/>
      <c r="OEE180" s="266"/>
      <c r="OEF180" s="266"/>
      <c r="OEG180" s="266"/>
      <c r="OEH180" s="266"/>
      <c r="OEI180" s="266"/>
      <c r="OEJ180" s="266"/>
      <c r="OEK180" s="266"/>
      <c r="OEL180" s="266"/>
      <c r="OEM180" s="266"/>
      <c r="OEN180" s="266"/>
      <c r="OEO180" s="266"/>
      <c r="OEP180" s="266"/>
      <c r="OEQ180" s="266"/>
      <c r="OER180" s="266"/>
      <c r="OES180" s="266"/>
      <c r="OET180" s="266"/>
      <c r="OEU180" s="266"/>
      <c r="OEV180" s="266"/>
      <c r="OEW180" s="266"/>
      <c r="OEX180" s="266"/>
      <c r="OEY180" s="266"/>
      <c r="OEZ180" s="266"/>
      <c r="OFA180" s="266"/>
      <c r="OFB180" s="266"/>
      <c r="OFC180" s="266"/>
      <c r="OFD180" s="266"/>
      <c r="OFE180" s="266"/>
      <c r="OFF180" s="266"/>
      <c r="OFG180" s="266"/>
      <c r="OFH180" s="266"/>
      <c r="OFI180" s="266"/>
      <c r="OFJ180" s="266"/>
      <c r="OFK180" s="266"/>
      <c r="OFL180" s="266"/>
      <c r="OFM180" s="266"/>
      <c r="OFN180" s="266"/>
      <c r="OFO180" s="266"/>
      <c r="OFP180" s="266"/>
      <c r="OFQ180" s="266"/>
      <c r="OFR180" s="266"/>
      <c r="OFS180" s="266"/>
      <c r="OFT180" s="266"/>
      <c r="OFU180" s="266"/>
      <c r="OFV180" s="266"/>
      <c r="OFW180" s="266"/>
      <c r="OFX180" s="266"/>
      <c r="OFY180" s="266"/>
      <c r="OFZ180" s="266"/>
      <c r="OGA180" s="266"/>
      <c r="OGB180" s="266"/>
      <c r="OGC180" s="266"/>
      <c r="OGD180" s="266"/>
      <c r="OGE180" s="266"/>
      <c r="OGF180" s="266"/>
      <c r="OGG180" s="266"/>
      <c r="OGH180" s="266"/>
      <c r="OGI180" s="266"/>
      <c r="OGJ180" s="266"/>
      <c r="OGK180" s="266"/>
      <c r="OGL180" s="266"/>
      <c r="OGM180" s="266"/>
      <c r="OGN180" s="266"/>
      <c r="OGO180" s="266"/>
      <c r="OGP180" s="266"/>
      <c r="OGQ180" s="266"/>
      <c r="OGR180" s="266"/>
      <c r="OGS180" s="266"/>
      <c r="OGT180" s="266"/>
      <c r="OGU180" s="266"/>
      <c r="OGV180" s="266"/>
      <c r="OGW180" s="266"/>
      <c r="OGX180" s="266"/>
      <c r="OGY180" s="266"/>
      <c r="OGZ180" s="266"/>
      <c r="OHA180" s="266"/>
      <c r="OHB180" s="266"/>
      <c r="OHC180" s="266"/>
      <c r="OHD180" s="266"/>
      <c r="OHE180" s="266"/>
      <c r="OHF180" s="266"/>
      <c r="OHG180" s="266"/>
      <c r="OHH180" s="266"/>
      <c r="OHI180" s="266"/>
      <c r="OHJ180" s="266"/>
      <c r="OHK180" s="266"/>
      <c r="OHL180" s="266"/>
      <c r="OHM180" s="266"/>
      <c r="OHN180" s="266"/>
      <c r="OHO180" s="266"/>
      <c r="OHP180" s="266"/>
      <c r="OHQ180" s="266"/>
      <c r="OHR180" s="266"/>
      <c r="OHS180" s="266"/>
      <c r="OHT180" s="266"/>
      <c r="OHU180" s="266"/>
      <c r="OHV180" s="266"/>
      <c r="OHW180" s="266"/>
      <c r="OHX180" s="266"/>
      <c r="OHY180" s="266"/>
      <c r="OHZ180" s="266"/>
      <c r="OIA180" s="266"/>
      <c r="OIB180" s="266"/>
      <c r="OIC180" s="266"/>
      <c r="OID180" s="266"/>
      <c r="OIE180" s="266"/>
      <c r="OIF180" s="266"/>
      <c r="OIG180" s="266"/>
      <c r="OIH180" s="266"/>
      <c r="OII180" s="266"/>
      <c r="OIJ180" s="266"/>
      <c r="OIK180" s="266"/>
      <c r="OIL180" s="266"/>
      <c r="OIM180" s="266"/>
      <c r="OIN180" s="266"/>
      <c r="OIO180" s="266"/>
      <c r="OIP180" s="266"/>
      <c r="OIQ180" s="266"/>
      <c r="OIR180" s="266"/>
      <c r="OIS180" s="266"/>
      <c r="OIT180" s="266"/>
      <c r="OIU180" s="266"/>
      <c r="OIV180" s="266"/>
      <c r="OIW180" s="266"/>
      <c r="OIX180" s="266"/>
      <c r="OIY180" s="266"/>
      <c r="OIZ180" s="266"/>
      <c r="OJA180" s="266"/>
      <c r="OJB180" s="266"/>
      <c r="OJC180" s="266"/>
      <c r="OJD180" s="266"/>
      <c r="OJE180" s="266"/>
      <c r="OJF180" s="266"/>
      <c r="OJG180" s="266"/>
      <c r="OJH180" s="266"/>
      <c r="OJI180" s="266"/>
      <c r="OJJ180" s="266"/>
      <c r="OJK180" s="266"/>
      <c r="OJL180" s="266"/>
      <c r="OJM180" s="266"/>
      <c r="OJN180" s="266"/>
      <c r="OJO180" s="266"/>
      <c r="OJP180" s="266"/>
      <c r="OJQ180" s="266"/>
      <c r="OJR180" s="266"/>
      <c r="OJS180" s="266"/>
      <c r="OJT180" s="266"/>
      <c r="OJU180" s="266"/>
      <c r="OJV180" s="266"/>
      <c r="OJW180" s="266"/>
      <c r="OJX180" s="266"/>
      <c r="OJY180" s="266"/>
      <c r="OJZ180" s="266"/>
      <c r="OKA180" s="266"/>
      <c r="OKB180" s="266"/>
      <c r="OKC180" s="266"/>
      <c r="OKD180" s="266"/>
      <c r="OKE180" s="266"/>
      <c r="OKF180" s="266"/>
      <c r="OKG180" s="266"/>
      <c r="OKH180" s="266"/>
      <c r="OKI180" s="266"/>
      <c r="OKJ180" s="266"/>
      <c r="OKK180" s="266"/>
      <c r="OKL180" s="266"/>
      <c r="OKM180" s="266"/>
      <c r="OKN180" s="266"/>
      <c r="OKO180" s="266"/>
      <c r="OKP180" s="266"/>
      <c r="OKQ180" s="266"/>
      <c r="OKR180" s="266"/>
      <c r="OKS180" s="266"/>
      <c r="OKT180" s="266"/>
      <c r="OKU180" s="266"/>
      <c r="OKV180" s="266"/>
      <c r="OKW180" s="266"/>
      <c r="OKX180" s="266"/>
      <c r="OKY180" s="266"/>
      <c r="OKZ180" s="266"/>
      <c r="OLA180" s="266"/>
      <c r="OLB180" s="266"/>
      <c r="OLC180" s="266"/>
      <c r="OLD180" s="266"/>
      <c r="OLE180" s="266"/>
      <c r="OLF180" s="266"/>
      <c r="OLG180" s="266"/>
      <c r="OLH180" s="266"/>
      <c r="OLI180" s="266"/>
      <c r="OLJ180" s="266"/>
      <c r="OLK180" s="266"/>
      <c r="OLL180" s="266"/>
      <c r="OLM180" s="266"/>
      <c r="OLN180" s="266"/>
      <c r="OLO180" s="266"/>
      <c r="OLP180" s="266"/>
      <c r="OLQ180" s="266"/>
      <c r="OLR180" s="266"/>
      <c r="OLS180" s="266"/>
      <c r="OLT180" s="266"/>
      <c r="OLU180" s="266"/>
      <c r="OLV180" s="266"/>
      <c r="OLW180" s="266"/>
      <c r="OLX180" s="266"/>
      <c r="OLY180" s="266"/>
      <c r="OLZ180" s="266"/>
      <c r="OMA180" s="266"/>
      <c r="OMB180" s="266"/>
      <c r="OMC180" s="266"/>
      <c r="OMD180" s="266"/>
      <c r="OME180" s="266"/>
      <c r="OMF180" s="266"/>
      <c r="OMG180" s="266"/>
      <c r="OMH180" s="266"/>
      <c r="OMI180" s="266"/>
      <c r="OMJ180" s="266"/>
      <c r="OMK180" s="266"/>
      <c r="OML180" s="266"/>
      <c r="OMM180" s="266"/>
      <c r="OMN180" s="266"/>
      <c r="OMO180" s="266"/>
      <c r="OMP180" s="266"/>
      <c r="OMQ180" s="266"/>
      <c r="OMR180" s="266"/>
      <c r="OMS180" s="266"/>
      <c r="OMT180" s="266"/>
      <c r="OMU180" s="266"/>
      <c r="OMV180" s="266"/>
      <c r="OMW180" s="266"/>
      <c r="OMX180" s="266"/>
      <c r="OMY180" s="266"/>
      <c r="OMZ180" s="266"/>
      <c r="ONA180" s="266"/>
      <c r="ONB180" s="266"/>
      <c r="ONC180" s="266"/>
      <c r="OND180" s="266"/>
      <c r="ONE180" s="266"/>
      <c r="ONF180" s="266"/>
      <c r="ONG180" s="266"/>
      <c r="ONH180" s="266"/>
      <c r="ONI180" s="266"/>
      <c r="ONJ180" s="266"/>
      <c r="ONK180" s="266"/>
      <c r="ONL180" s="266"/>
      <c r="ONM180" s="266"/>
      <c r="ONN180" s="266"/>
      <c r="ONO180" s="266"/>
      <c r="ONP180" s="266"/>
      <c r="ONQ180" s="266"/>
      <c r="ONR180" s="266"/>
      <c r="ONS180" s="266"/>
      <c r="ONT180" s="266"/>
      <c r="ONU180" s="266"/>
      <c r="ONV180" s="266"/>
      <c r="ONW180" s="266"/>
      <c r="ONX180" s="266"/>
      <c r="ONY180" s="266"/>
      <c r="ONZ180" s="266"/>
      <c r="OOA180" s="266"/>
      <c r="OOB180" s="266"/>
      <c r="OOC180" s="266"/>
      <c r="OOD180" s="266"/>
      <c r="OOE180" s="266"/>
      <c r="OOF180" s="266"/>
      <c r="OOG180" s="266"/>
      <c r="OOH180" s="266"/>
      <c r="OOI180" s="266"/>
      <c r="OOJ180" s="266"/>
      <c r="OOK180" s="266"/>
      <c r="OOL180" s="266"/>
      <c r="OOM180" s="266"/>
      <c r="OON180" s="266"/>
      <c r="OOO180" s="266"/>
      <c r="OOP180" s="266"/>
      <c r="OOQ180" s="266"/>
      <c r="OOR180" s="266"/>
      <c r="OOS180" s="266"/>
      <c r="OOT180" s="266"/>
      <c r="OOU180" s="266"/>
      <c r="OOV180" s="266"/>
      <c r="OOW180" s="266"/>
      <c r="OOX180" s="266"/>
      <c r="OOY180" s="266"/>
      <c r="OOZ180" s="266"/>
      <c r="OPA180" s="266"/>
      <c r="OPB180" s="266"/>
      <c r="OPC180" s="266"/>
      <c r="OPD180" s="266"/>
      <c r="OPE180" s="266"/>
      <c r="OPF180" s="266"/>
      <c r="OPG180" s="266"/>
      <c r="OPH180" s="266"/>
      <c r="OPI180" s="266"/>
      <c r="OPJ180" s="266"/>
      <c r="OPK180" s="266"/>
      <c r="OPL180" s="266"/>
      <c r="OPM180" s="266"/>
      <c r="OPN180" s="266"/>
      <c r="OPO180" s="266"/>
      <c r="OPP180" s="266"/>
      <c r="OPQ180" s="266"/>
      <c r="OPR180" s="266"/>
      <c r="OPS180" s="266"/>
      <c r="OPT180" s="266"/>
      <c r="OPU180" s="266"/>
      <c r="OPV180" s="266"/>
      <c r="OPW180" s="266"/>
      <c r="OPX180" s="266"/>
      <c r="OPY180" s="266"/>
      <c r="OPZ180" s="266"/>
      <c r="OQA180" s="266"/>
      <c r="OQB180" s="266"/>
      <c r="OQC180" s="266"/>
      <c r="OQD180" s="266"/>
      <c r="OQE180" s="266"/>
      <c r="OQF180" s="266"/>
      <c r="OQG180" s="266"/>
      <c r="OQH180" s="266"/>
      <c r="OQI180" s="266"/>
      <c r="OQJ180" s="266"/>
      <c r="OQK180" s="266"/>
      <c r="OQL180" s="266"/>
      <c r="OQM180" s="266"/>
      <c r="OQN180" s="266"/>
      <c r="OQO180" s="266"/>
      <c r="OQP180" s="266"/>
      <c r="OQQ180" s="266"/>
      <c r="OQR180" s="266"/>
      <c r="OQS180" s="266"/>
      <c r="OQT180" s="266"/>
      <c r="OQU180" s="266"/>
      <c r="OQV180" s="266"/>
      <c r="OQW180" s="266"/>
      <c r="OQX180" s="266"/>
      <c r="OQY180" s="266"/>
      <c r="OQZ180" s="266"/>
      <c r="ORA180" s="266"/>
      <c r="ORB180" s="266"/>
      <c r="ORC180" s="266"/>
      <c r="ORD180" s="266"/>
      <c r="ORE180" s="266"/>
      <c r="ORF180" s="266"/>
      <c r="ORG180" s="266"/>
      <c r="ORH180" s="266"/>
      <c r="ORI180" s="266"/>
      <c r="ORJ180" s="266"/>
      <c r="ORK180" s="266"/>
      <c r="ORL180" s="266"/>
      <c r="ORM180" s="266"/>
      <c r="ORN180" s="266"/>
      <c r="ORO180" s="266"/>
      <c r="ORP180" s="266"/>
      <c r="ORQ180" s="266"/>
      <c r="ORR180" s="266"/>
      <c r="ORS180" s="266"/>
      <c r="ORT180" s="266"/>
      <c r="ORU180" s="266"/>
      <c r="ORV180" s="266"/>
      <c r="ORW180" s="266"/>
      <c r="ORX180" s="266"/>
      <c r="ORY180" s="266"/>
      <c r="ORZ180" s="266"/>
      <c r="OSA180" s="266"/>
      <c r="OSB180" s="266"/>
      <c r="OSC180" s="266"/>
      <c r="OSD180" s="266"/>
      <c r="OSE180" s="266"/>
      <c r="OSF180" s="266"/>
      <c r="OSG180" s="266"/>
      <c r="OSH180" s="266"/>
      <c r="OSI180" s="266"/>
      <c r="OSJ180" s="266"/>
      <c r="OSK180" s="266"/>
      <c r="OSL180" s="266"/>
      <c r="OSM180" s="266"/>
      <c r="OSN180" s="266"/>
      <c r="OSO180" s="266"/>
      <c r="OSP180" s="266"/>
      <c r="OSQ180" s="266"/>
      <c r="OSR180" s="266"/>
      <c r="OSS180" s="266"/>
      <c r="OST180" s="266"/>
      <c r="OSU180" s="266"/>
      <c r="OSV180" s="266"/>
      <c r="OSW180" s="266"/>
      <c r="OSX180" s="266"/>
      <c r="OSY180" s="266"/>
      <c r="OSZ180" s="266"/>
      <c r="OTA180" s="266"/>
      <c r="OTB180" s="266"/>
      <c r="OTC180" s="266"/>
      <c r="OTD180" s="266"/>
      <c r="OTE180" s="266"/>
      <c r="OTF180" s="266"/>
      <c r="OTG180" s="266"/>
      <c r="OTH180" s="266"/>
      <c r="OTI180" s="266"/>
      <c r="OTJ180" s="266"/>
      <c r="OTK180" s="266"/>
      <c r="OTL180" s="266"/>
      <c r="OTM180" s="266"/>
      <c r="OTN180" s="266"/>
      <c r="OTO180" s="266"/>
      <c r="OTP180" s="266"/>
      <c r="OTQ180" s="266"/>
      <c r="OTR180" s="266"/>
      <c r="OTS180" s="266"/>
      <c r="OTT180" s="266"/>
      <c r="OTU180" s="266"/>
      <c r="OTV180" s="266"/>
      <c r="OTW180" s="266"/>
      <c r="OTX180" s="266"/>
      <c r="OTY180" s="266"/>
      <c r="OTZ180" s="266"/>
      <c r="OUA180" s="266"/>
      <c r="OUB180" s="266"/>
      <c r="OUC180" s="266"/>
      <c r="OUD180" s="266"/>
      <c r="OUE180" s="266"/>
      <c r="OUF180" s="266"/>
      <c r="OUG180" s="266"/>
      <c r="OUH180" s="266"/>
      <c r="OUI180" s="266"/>
      <c r="OUJ180" s="266"/>
      <c r="OUK180" s="266"/>
      <c r="OUL180" s="266"/>
      <c r="OUM180" s="266"/>
      <c r="OUN180" s="266"/>
      <c r="OUO180" s="266"/>
      <c r="OUP180" s="266"/>
      <c r="OUQ180" s="266"/>
      <c r="OUR180" s="266"/>
      <c r="OUS180" s="266"/>
      <c r="OUT180" s="266"/>
      <c r="OUU180" s="266"/>
      <c r="OUV180" s="266"/>
      <c r="OUW180" s="266"/>
      <c r="OUX180" s="266"/>
      <c r="OUY180" s="266"/>
      <c r="OUZ180" s="266"/>
      <c r="OVA180" s="266"/>
      <c r="OVB180" s="266"/>
      <c r="OVC180" s="266"/>
      <c r="OVD180" s="266"/>
      <c r="OVE180" s="266"/>
      <c r="OVF180" s="266"/>
      <c r="OVG180" s="266"/>
      <c r="OVH180" s="266"/>
      <c r="OVI180" s="266"/>
      <c r="OVJ180" s="266"/>
      <c r="OVK180" s="266"/>
      <c r="OVL180" s="266"/>
      <c r="OVM180" s="266"/>
      <c r="OVN180" s="266"/>
      <c r="OVO180" s="266"/>
      <c r="OVP180" s="266"/>
      <c r="OVQ180" s="266"/>
      <c r="OVR180" s="266"/>
      <c r="OVS180" s="266"/>
      <c r="OVT180" s="266"/>
      <c r="OVU180" s="266"/>
      <c r="OVV180" s="266"/>
      <c r="OVW180" s="266"/>
      <c r="OVX180" s="266"/>
      <c r="OVY180" s="266"/>
      <c r="OVZ180" s="266"/>
      <c r="OWA180" s="266"/>
      <c r="OWB180" s="266"/>
      <c r="OWC180" s="266"/>
      <c r="OWD180" s="266"/>
      <c r="OWE180" s="266"/>
      <c r="OWF180" s="266"/>
      <c r="OWG180" s="266"/>
      <c r="OWH180" s="266"/>
      <c r="OWI180" s="266"/>
      <c r="OWJ180" s="266"/>
      <c r="OWK180" s="266"/>
      <c r="OWL180" s="266"/>
      <c r="OWM180" s="266"/>
      <c r="OWN180" s="266"/>
      <c r="OWO180" s="266"/>
      <c r="OWP180" s="266"/>
      <c r="OWQ180" s="266"/>
      <c r="OWR180" s="266"/>
      <c r="OWS180" s="266"/>
      <c r="OWT180" s="266"/>
      <c r="OWU180" s="266"/>
      <c r="OWV180" s="266"/>
      <c r="OWW180" s="266"/>
      <c r="OWX180" s="266"/>
      <c r="OWY180" s="266"/>
      <c r="OWZ180" s="266"/>
      <c r="OXA180" s="266"/>
      <c r="OXB180" s="266"/>
      <c r="OXC180" s="266"/>
      <c r="OXD180" s="266"/>
      <c r="OXE180" s="266"/>
      <c r="OXF180" s="266"/>
      <c r="OXG180" s="266"/>
      <c r="OXH180" s="266"/>
      <c r="OXI180" s="266"/>
      <c r="OXJ180" s="266"/>
      <c r="OXK180" s="266"/>
      <c r="OXL180" s="266"/>
      <c r="OXM180" s="266"/>
      <c r="OXN180" s="266"/>
      <c r="OXO180" s="266"/>
      <c r="OXP180" s="266"/>
      <c r="OXQ180" s="266"/>
      <c r="OXR180" s="266"/>
      <c r="OXS180" s="266"/>
      <c r="OXT180" s="266"/>
      <c r="OXU180" s="266"/>
      <c r="OXV180" s="266"/>
      <c r="OXW180" s="266"/>
      <c r="OXX180" s="266"/>
      <c r="OXY180" s="266"/>
      <c r="OXZ180" s="266"/>
      <c r="OYA180" s="266"/>
      <c r="OYB180" s="266"/>
      <c r="OYC180" s="266"/>
      <c r="OYD180" s="266"/>
      <c r="OYE180" s="266"/>
      <c r="OYF180" s="266"/>
      <c r="OYG180" s="266"/>
      <c r="OYH180" s="266"/>
      <c r="OYI180" s="266"/>
      <c r="OYJ180" s="266"/>
      <c r="OYK180" s="266"/>
      <c r="OYL180" s="266"/>
      <c r="OYM180" s="266"/>
      <c r="OYN180" s="266"/>
      <c r="OYO180" s="266"/>
      <c r="OYP180" s="266"/>
      <c r="OYQ180" s="266"/>
      <c r="OYR180" s="266"/>
      <c r="OYS180" s="266"/>
      <c r="OYT180" s="266"/>
      <c r="OYU180" s="266"/>
      <c r="OYV180" s="266"/>
      <c r="OYW180" s="266"/>
      <c r="OYX180" s="266"/>
      <c r="OYY180" s="266"/>
      <c r="OYZ180" s="266"/>
      <c r="OZA180" s="266"/>
      <c r="OZB180" s="266"/>
      <c r="OZC180" s="266"/>
      <c r="OZD180" s="266"/>
      <c r="OZE180" s="266"/>
      <c r="OZF180" s="266"/>
      <c r="OZG180" s="266"/>
      <c r="OZH180" s="266"/>
      <c r="OZI180" s="266"/>
      <c r="OZJ180" s="266"/>
      <c r="OZK180" s="266"/>
      <c r="OZL180" s="266"/>
      <c r="OZM180" s="266"/>
      <c r="OZN180" s="266"/>
      <c r="OZO180" s="266"/>
      <c r="OZP180" s="266"/>
      <c r="OZQ180" s="266"/>
      <c r="OZR180" s="266"/>
      <c r="OZS180" s="266"/>
      <c r="OZT180" s="266"/>
      <c r="OZU180" s="266"/>
      <c r="OZV180" s="266"/>
      <c r="OZW180" s="266"/>
      <c r="OZX180" s="266"/>
      <c r="OZY180" s="266"/>
      <c r="OZZ180" s="266"/>
      <c r="PAA180" s="266"/>
      <c r="PAB180" s="266"/>
      <c r="PAC180" s="266"/>
      <c r="PAD180" s="266"/>
      <c r="PAE180" s="266"/>
      <c r="PAF180" s="266"/>
      <c r="PAG180" s="266"/>
      <c r="PAH180" s="266"/>
      <c r="PAI180" s="266"/>
      <c r="PAJ180" s="266"/>
      <c r="PAK180" s="266"/>
      <c r="PAL180" s="266"/>
      <c r="PAM180" s="266"/>
      <c r="PAN180" s="266"/>
      <c r="PAO180" s="266"/>
      <c r="PAP180" s="266"/>
      <c r="PAQ180" s="266"/>
      <c r="PAR180" s="266"/>
      <c r="PAS180" s="266"/>
      <c r="PAT180" s="266"/>
      <c r="PAU180" s="266"/>
      <c r="PAV180" s="266"/>
      <c r="PAW180" s="266"/>
      <c r="PAX180" s="266"/>
      <c r="PAY180" s="266"/>
      <c r="PAZ180" s="266"/>
      <c r="PBA180" s="266"/>
      <c r="PBB180" s="266"/>
      <c r="PBC180" s="266"/>
      <c r="PBD180" s="266"/>
      <c r="PBE180" s="266"/>
      <c r="PBF180" s="266"/>
      <c r="PBG180" s="266"/>
      <c r="PBH180" s="266"/>
      <c r="PBI180" s="266"/>
      <c r="PBJ180" s="266"/>
      <c r="PBK180" s="266"/>
      <c r="PBL180" s="266"/>
      <c r="PBM180" s="266"/>
      <c r="PBN180" s="266"/>
      <c r="PBO180" s="266"/>
      <c r="PBP180" s="266"/>
      <c r="PBQ180" s="266"/>
      <c r="PBR180" s="266"/>
      <c r="PBS180" s="266"/>
      <c r="PBT180" s="266"/>
      <c r="PBU180" s="266"/>
      <c r="PBV180" s="266"/>
      <c r="PBW180" s="266"/>
      <c r="PBX180" s="266"/>
      <c r="PBY180" s="266"/>
      <c r="PBZ180" s="266"/>
      <c r="PCA180" s="266"/>
      <c r="PCB180" s="266"/>
      <c r="PCC180" s="266"/>
      <c r="PCD180" s="266"/>
      <c r="PCE180" s="266"/>
      <c r="PCF180" s="266"/>
      <c r="PCG180" s="266"/>
      <c r="PCH180" s="266"/>
      <c r="PCI180" s="266"/>
      <c r="PCJ180" s="266"/>
      <c r="PCK180" s="266"/>
      <c r="PCL180" s="266"/>
      <c r="PCM180" s="266"/>
      <c r="PCN180" s="266"/>
      <c r="PCO180" s="266"/>
      <c r="PCP180" s="266"/>
      <c r="PCQ180" s="266"/>
      <c r="PCR180" s="266"/>
      <c r="PCS180" s="266"/>
      <c r="PCT180" s="266"/>
      <c r="PCU180" s="266"/>
      <c r="PCV180" s="266"/>
      <c r="PCW180" s="266"/>
      <c r="PCX180" s="266"/>
      <c r="PCY180" s="266"/>
      <c r="PCZ180" s="266"/>
      <c r="PDA180" s="266"/>
      <c r="PDB180" s="266"/>
      <c r="PDC180" s="266"/>
      <c r="PDD180" s="266"/>
      <c r="PDE180" s="266"/>
      <c r="PDF180" s="266"/>
      <c r="PDG180" s="266"/>
      <c r="PDH180" s="266"/>
      <c r="PDI180" s="266"/>
      <c r="PDJ180" s="266"/>
      <c r="PDK180" s="266"/>
      <c r="PDL180" s="266"/>
      <c r="PDM180" s="266"/>
      <c r="PDN180" s="266"/>
      <c r="PDO180" s="266"/>
      <c r="PDP180" s="266"/>
      <c r="PDQ180" s="266"/>
      <c r="PDR180" s="266"/>
      <c r="PDS180" s="266"/>
      <c r="PDT180" s="266"/>
      <c r="PDU180" s="266"/>
      <c r="PDV180" s="266"/>
      <c r="PDW180" s="266"/>
      <c r="PDX180" s="266"/>
      <c r="PDY180" s="266"/>
      <c r="PDZ180" s="266"/>
      <c r="PEA180" s="266"/>
      <c r="PEB180" s="266"/>
      <c r="PEC180" s="266"/>
      <c r="PED180" s="266"/>
      <c r="PEE180" s="266"/>
      <c r="PEF180" s="266"/>
      <c r="PEG180" s="266"/>
      <c r="PEH180" s="266"/>
      <c r="PEI180" s="266"/>
      <c r="PEJ180" s="266"/>
      <c r="PEK180" s="266"/>
      <c r="PEL180" s="266"/>
      <c r="PEM180" s="266"/>
      <c r="PEN180" s="266"/>
      <c r="PEO180" s="266"/>
      <c r="PEP180" s="266"/>
      <c r="PEQ180" s="266"/>
      <c r="PER180" s="266"/>
      <c r="PES180" s="266"/>
      <c r="PET180" s="266"/>
      <c r="PEU180" s="266"/>
      <c r="PEV180" s="266"/>
      <c r="PEW180" s="266"/>
      <c r="PEX180" s="266"/>
      <c r="PEY180" s="266"/>
      <c r="PEZ180" s="266"/>
      <c r="PFA180" s="266"/>
      <c r="PFB180" s="266"/>
      <c r="PFC180" s="266"/>
      <c r="PFD180" s="266"/>
      <c r="PFE180" s="266"/>
      <c r="PFF180" s="266"/>
      <c r="PFG180" s="266"/>
      <c r="PFH180" s="266"/>
      <c r="PFI180" s="266"/>
      <c r="PFJ180" s="266"/>
      <c r="PFK180" s="266"/>
      <c r="PFL180" s="266"/>
      <c r="PFM180" s="266"/>
      <c r="PFN180" s="266"/>
      <c r="PFO180" s="266"/>
      <c r="PFP180" s="266"/>
      <c r="PFQ180" s="266"/>
      <c r="PFR180" s="266"/>
      <c r="PFS180" s="266"/>
      <c r="PFT180" s="266"/>
      <c r="PFU180" s="266"/>
      <c r="PFV180" s="266"/>
      <c r="PFW180" s="266"/>
      <c r="PFX180" s="266"/>
      <c r="PFY180" s="266"/>
      <c r="PFZ180" s="266"/>
      <c r="PGA180" s="266"/>
      <c r="PGB180" s="266"/>
      <c r="PGC180" s="266"/>
      <c r="PGD180" s="266"/>
      <c r="PGE180" s="266"/>
      <c r="PGF180" s="266"/>
      <c r="PGG180" s="266"/>
      <c r="PGH180" s="266"/>
      <c r="PGI180" s="266"/>
      <c r="PGJ180" s="266"/>
      <c r="PGK180" s="266"/>
      <c r="PGL180" s="266"/>
      <c r="PGM180" s="266"/>
      <c r="PGN180" s="266"/>
      <c r="PGO180" s="266"/>
      <c r="PGP180" s="266"/>
      <c r="PGQ180" s="266"/>
      <c r="PGR180" s="266"/>
      <c r="PGS180" s="266"/>
      <c r="PGT180" s="266"/>
      <c r="PGU180" s="266"/>
      <c r="PGV180" s="266"/>
      <c r="PGW180" s="266"/>
      <c r="PGX180" s="266"/>
      <c r="PGY180" s="266"/>
      <c r="PGZ180" s="266"/>
      <c r="PHA180" s="266"/>
      <c r="PHB180" s="266"/>
      <c r="PHC180" s="266"/>
      <c r="PHD180" s="266"/>
      <c r="PHE180" s="266"/>
      <c r="PHF180" s="266"/>
      <c r="PHG180" s="266"/>
      <c r="PHH180" s="266"/>
      <c r="PHI180" s="266"/>
      <c r="PHJ180" s="266"/>
      <c r="PHK180" s="266"/>
      <c r="PHL180" s="266"/>
      <c r="PHM180" s="266"/>
      <c r="PHN180" s="266"/>
      <c r="PHO180" s="266"/>
      <c r="PHP180" s="266"/>
      <c r="PHQ180" s="266"/>
      <c r="PHR180" s="266"/>
      <c r="PHS180" s="266"/>
      <c r="PHT180" s="266"/>
      <c r="PHU180" s="266"/>
      <c r="PHV180" s="266"/>
      <c r="PHW180" s="266"/>
      <c r="PHX180" s="266"/>
      <c r="PHY180" s="266"/>
      <c r="PHZ180" s="266"/>
      <c r="PIA180" s="266"/>
      <c r="PIB180" s="266"/>
      <c r="PIC180" s="266"/>
      <c r="PID180" s="266"/>
      <c r="PIE180" s="266"/>
      <c r="PIF180" s="266"/>
      <c r="PIG180" s="266"/>
      <c r="PIH180" s="266"/>
      <c r="PII180" s="266"/>
      <c r="PIJ180" s="266"/>
      <c r="PIK180" s="266"/>
      <c r="PIL180" s="266"/>
      <c r="PIM180" s="266"/>
      <c r="PIN180" s="266"/>
      <c r="PIO180" s="266"/>
      <c r="PIP180" s="266"/>
      <c r="PIQ180" s="266"/>
      <c r="PIR180" s="266"/>
      <c r="PIS180" s="266"/>
      <c r="PIT180" s="266"/>
      <c r="PIU180" s="266"/>
      <c r="PIV180" s="266"/>
      <c r="PIW180" s="266"/>
      <c r="PIX180" s="266"/>
      <c r="PIY180" s="266"/>
      <c r="PIZ180" s="266"/>
      <c r="PJA180" s="266"/>
      <c r="PJB180" s="266"/>
      <c r="PJC180" s="266"/>
      <c r="PJD180" s="266"/>
      <c r="PJE180" s="266"/>
      <c r="PJF180" s="266"/>
      <c r="PJG180" s="266"/>
      <c r="PJH180" s="266"/>
      <c r="PJI180" s="266"/>
      <c r="PJJ180" s="266"/>
      <c r="PJK180" s="266"/>
      <c r="PJL180" s="266"/>
      <c r="PJM180" s="266"/>
      <c r="PJN180" s="266"/>
      <c r="PJO180" s="266"/>
      <c r="PJP180" s="266"/>
      <c r="PJQ180" s="266"/>
      <c r="PJR180" s="266"/>
      <c r="PJS180" s="266"/>
      <c r="PJT180" s="266"/>
      <c r="PJU180" s="266"/>
      <c r="PJV180" s="266"/>
      <c r="PJW180" s="266"/>
      <c r="PJX180" s="266"/>
      <c r="PJY180" s="266"/>
      <c r="PJZ180" s="266"/>
      <c r="PKA180" s="266"/>
      <c r="PKB180" s="266"/>
      <c r="PKC180" s="266"/>
      <c r="PKD180" s="266"/>
      <c r="PKE180" s="266"/>
      <c r="PKF180" s="266"/>
      <c r="PKG180" s="266"/>
      <c r="PKH180" s="266"/>
      <c r="PKI180" s="266"/>
      <c r="PKJ180" s="266"/>
      <c r="PKK180" s="266"/>
      <c r="PKL180" s="266"/>
      <c r="PKM180" s="266"/>
      <c r="PKN180" s="266"/>
      <c r="PKO180" s="266"/>
      <c r="PKP180" s="266"/>
      <c r="PKQ180" s="266"/>
      <c r="PKR180" s="266"/>
      <c r="PKS180" s="266"/>
      <c r="PKT180" s="266"/>
      <c r="PKU180" s="266"/>
      <c r="PKV180" s="266"/>
      <c r="PKW180" s="266"/>
      <c r="PKX180" s="266"/>
      <c r="PKY180" s="266"/>
      <c r="PKZ180" s="266"/>
      <c r="PLA180" s="266"/>
      <c r="PLB180" s="266"/>
      <c r="PLC180" s="266"/>
      <c r="PLD180" s="266"/>
      <c r="PLE180" s="266"/>
      <c r="PLF180" s="266"/>
      <c r="PLG180" s="266"/>
      <c r="PLH180" s="266"/>
      <c r="PLI180" s="266"/>
      <c r="PLJ180" s="266"/>
      <c r="PLK180" s="266"/>
      <c r="PLL180" s="266"/>
      <c r="PLM180" s="266"/>
      <c r="PLN180" s="266"/>
      <c r="PLO180" s="266"/>
      <c r="PLP180" s="266"/>
      <c r="PLQ180" s="266"/>
      <c r="PLR180" s="266"/>
      <c r="PLS180" s="266"/>
      <c r="PLT180" s="266"/>
      <c r="PLU180" s="266"/>
      <c r="PLV180" s="266"/>
      <c r="PLW180" s="266"/>
      <c r="PLX180" s="266"/>
      <c r="PLY180" s="266"/>
      <c r="PLZ180" s="266"/>
      <c r="PMA180" s="266"/>
      <c r="PMB180" s="266"/>
      <c r="PMC180" s="266"/>
      <c r="PMD180" s="266"/>
      <c r="PME180" s="266"/>
      <c r="PMF180" s="266"/>
      <c r="PMG180" s="266"/>
      <c r="PMH180" s="266"/>
      <c r="PMI180" s="266"/>
      <c r="PMJ180" s="266"/>
      <c r="PMK180" s="266"/>
      <c r="PML180" s="266"/>
      <c r="PMM180" s="266"/>
      <c r="PMN180" s="266"/>
      <c r="PMO180" s="266"/>
      <c r="PMP180" s="266"/>
      <c r="PMQ180" s="266"/>
      <c r="PMR180" s="266"/>
      <c r="PMS180" s="266"/>
      <c r="PMT180" s="266"/>
      <c r="PMU180" s="266"/>
      <c r="PMV180" s="266"/>
      <c r="PMW180" s="266"/>
      <c r="PMX180" s="266"/>
      <c r="PMY180" s="266"/>
      <c r="PMZ180" s="266"/>
      <c r="PNA180" s="266"/>
      <c r="PNB180" s="266"/>
      <c r="PNC180" s="266"/>
      <c r="PND180" s="266"/>
      <c r="PNE180" s="266"/>
      <c r="PNF180" s="266"/>
      <c r="PNG180" s="266"/>
      <c r="PNH180" s="266"/>
      <c r="PNI180" s="266"/>
      <c r="PNJ180" s="266"/>
      <c r="PNK180" s="266"/>
      <c r="PNL180" s="266"/>
      <c r="PNM180" s="266"/>
      <c r="PNN180" s="266"/>
      <c r="PNO180" s="266"/>
      <c r="PNP180" s="266"/>
      <c r="PNQ180" s="266"/>
      <c r="PNR180" s="266"/>
      <c r="PNS180" s="266"/>
      <c r="PNT180" s="266"/>
      <c r="PNU180" s="266"/>
      <c r="PNV180" s="266"/>
      <c r="PNW180" s="266"/>
      <c r="PNX180" s="266"/>
      <c r="PNY180" s="266"/>
      <c r="PNZ180" s="266"/>
      <c r="POA180" s="266"/>
      <c r="POB180" s="266"/>
      <c r="POC180" s="266"/>
      <c r="POD180" s="266"/>
      <c r="POE180" s="266"/>
      <c r="POF180" s="266"/>
      <c r="POG180" s="266"/>
      <c r="POH180" s="266"/>
      <c r="POI180" s="266"/>
      <c r="POJ180" s="266"/>
      <c r="POK180" s="266"/>
      <c r="POL180" s="266"/>
      <c r="POM180" s="266"/>
      <c r="PON180" s="266"/>
      <c r="POO180" s="266"/>
      <c r="POP180" s="266"/>
      <c r="POQ180" s="266"/>
      <c r="POR180" s="266"/>
      <c r="POS180" s="266"/>
      <c r="POT180" s="266"/>
      <c r="POU180" s="266"/>
      <c r="POV180" s="266"/>
      <c r="POW180" s="266"/>
      <c r="POX180" s="266"/>
      <c r="POY180" s="266"/>
      <c r="POZ180" s="266"/>
      <c r="PPA180" s="266"/>
      <c r="PPB180" s="266"/>
      <c r="PPC180" s="266"/>
      <c r="PPD180" s="266"/>
      <c r="PPE180" s="266"/>
      <c r="PPF180" s="266"/>
      <c r="PPG180" s="266"/>
      <c r="PPH180" s="266"/>
      <c r="PPI180" s="266"/>
      <c r="PPJ180" s="266"/>
      <c r="PPK180" s="266"/>
      <c r="PPL180" s="266"/>
      <c r="PPM180" s="266"/>
      <c r="PPN180" s="266"/>
      <c r="PPO180" s="266"/>
      <c r="PPP180" s="266"/>
      <c r="PPQ180" s="266"/>
      <c r="PPR180" s="266"/>
      <c r="PPS180" s="266"/>
      <c r="PPT180" s="266"/>
      <c r="PPU180" s="266"/>
      <c r="PPV180" s="266"/>
      <c r="PPW180" s="266"/>
      <c r="PPX180" s="266"/>
      <c r="PPY180" s="266"/>
      <c r="PPZ180" s="266"/>
      <c r="PQA180" s="266"/>
      <c r="PQB180" s="266"/>
      <c r="PQC180" s="266"/>
      <c r="PQD180" s="266"/>
      <c r="PQE180" s="266"/>
      <c r="PQF180" s="266"/>
      <c r="PQG180" s="266"/>
      <c r="PQH180" s="266"/>
      <c r="PQI180" s="266"/>
      <c r="PQJ180" s="266"/>
      <c r="PQK180" s="266"/>
      <c r="PQL180" s="266"/>
      <c r="PQM180" s="266"/>
      <c r="PQN180" s="266"/>
      <c r="PQO180" s="266"/>
      <c r="PQP180" s="266"/>
      <c r="PQQ180" s="266"/>
      <c r="PQR180" s="266"/>
      <c r="PQS180" s="266"/>
      <c r="PQT180" s="266"/>
      <c r="PQU180" s="266"/>
      <c r="PQV180" s="266"/>
      <c r="PQW180" s="266"/>
      <c r="PQX180" s="266"/>
      <c r="PQY180" s="266"/>
      <c r="PQZ180" s="266"/>
      <c r="PRA180" s="266"/>
      <c r="PRB180" s="266"/>
      <c r="PRC180" s="266"/>
      <c r="PRD180" s="266"/>
      <c r="PRE180" s="266"/>
      <c r="PRF180" s="266"/>
      <c r="PRG180" s="266"/>
      <c r="PRH180" s="266"/>
      <c r="PRI180" s="266"/>
      <c r="PRJ180" s="266"/>
      <c r="PRK180" s="266"/>
      <c r="PRL180" s="266"/>
      <c r="PRM180" s="266"/>
      <c r="PRN180" s="266"/>
      <c r="PRO180" s="266"/>
      <c r="PRP180" s="266"/>
      <c r="PRQ180" s="266"/>
      <c r="PRR180" s="266"/>
      <c r="PRS180" s="266"/>
      <c r="PRT180" s="266"/>
      <c r="PRU180" s="266"/>
      <c r="PRV180" s="266"/>
      <c r="PRW180" s="266"/>
      <c r="PRX180" s="266"/>
      <c r="PRY180" s="266"/>
      <c r="PRZ180" s="266"/>
      <c r="PSA180" s="266"/>
      <c r="PSB180" s="266"/>
      <c r="PSC180" s="266"/>
      <c r="PSD180" s="266"/>
      <c r="PSE180" s="266"/>
      <c r="PSF180" s="266"/>
      <c r="PSG180" s="266"/>
      <c r="PSH180" s="266"/>
      <c r="PSI180" s="266"/>
      <c r="PSJ180" s="266"/>
      <c r="PSK180" s="266"/>
      <c r="PSL180" s="266"/>
      <c r="PSM180" s="266"/>
      <c r="PSN180" s="266"/>
      <c r="PSO180" s="266"/>
      <c r="PSP180" s="266"/>
      <c r="PSQ180" s="266"/>
      <c r="PSR180" s="266"/>
      <c r="PSS180" s="266"/>
      <c r="PST180" s="266"/>
      <c r="PSU180" s="266"/>
      <c r="PSV180" s="266"/>
      <c r="PSW180" s="266"/>
      <c r="PSX180" s="266"/>
      <c r="PSY180" s="266"/>
      <c r="PSZ180" s="266"/>
      <c r="PTA180" s="266"/>
      <c r="PTB180" s="266"/>
      <c r="PTC180" s="266"/>
      <c r="PTD180" s="266"/>
      <c r="PTE180" s="266"/>
      <c r="PTF180" s="266"/>
      <c r="PTG180" s="266"/>
      <c r="PTH180" s="266"/>
      <c r="PTI180" s="266"/>
      <c r="PTJ180" s="266"/>
      <c r="PTK180" s="266"/>
      <c r="PTL180" s="266"/>
      <c r="PTM180" s="266"/>
      <c r="PTN180" s="266"/>
      <c r="PTO180" s="266"/>
      <c r="PTP180" s="266"/>
      <c r="PTQ180" s="266"/>
      <c r="PTR180" s="266"/>
      <c r="PTS180" s="266"/>
      <c r="PTT180" s="266"/>
      <c r="PTU180" s="266"/>
      <c r="PTV180" s="266"/>
      <c r="PTW180" s="266"/>
      <c r="PTX180" s="266"/>
      <c r="PTY180" s="266"/>
      <c r="PTZ180" s="266"/>
      <c r="PUA180" s="266"/>
      <c r="PUB180" s="266"/>
      <c r="PUC180" s="266"/>
      <c r="PUD180" s="266"/>
      <c r="PUE180" s="266"/>
      <c r="PUF180" s="266"/>
      <c r="PUG180" s="266"/>
      <c r="PUH180" s="266"/>
      <c r="PUI180" s="266"/>
      <c r="PUJ180" s="266"/>
      <c r="PUK180" s="266"/>
      <c r="PUL180" s="266"/>
      <c r="PUM180" s="266"/>
      <c r="PUN180" s="266"/>
      <c r="PUO180" s="266"/>
      <c r="PUP180" s="266"/>
      <c r="PUQ180" s="266"/>
      <c r="PUR180" s="266"/>
      <c r="PUS180" s="266"/>
      <c r="PUT180" s="266"/>
      <c r="PUU180" s="266"/>
      <c r="PUV180" s="266"/>
      <c r="PUW180" s="266"/>
      <c r="PUX180" s="266"/>
      <c r="PUY180" s="266"/>
      <c r="PUZ180" s="266"/>
      <c r="PVA180" s="266"/>
      <c r="PVB180" s="266"/>
      <c r="PVC180" s="266"/>
      <c r="PVD180" s="266"/>
      <c r="PVE180" s="266"/>
      <c r="PVF180" s="266"/>
      <c r="PVG180" s="266"/>
      <c r="PVH180" s="266"/>
      <c r="PVI180" s="266"/>
      <c r="PVJ180" s="266"/>
      <c r="PVK180" s="266"/>
      <c r="PVL180" s="266"/>
      <c r="PVM180" s="266"/>
      <c r="PVN180" s="266"/>
      <c r="PVO180" s="266"/>
      <c r="PVP180" s="266"/>
      <c r="PVQ180" s="266"/>
      <c r="PVR180" s="266"/>
      <c r="PVS180" s="266"/>
      <c r="PVT180" s="266"/>
      <c r="PVU180" s="266"/>
      <c r="PVV180" s="266"/>
      <c r="PVW180" s="266"/>
      <c r="PVX180" s="266"/>
      <c r="PVY180" s="266"/>
      <c r="PVZ180" s="266"/>
      <c r="PWA180" s="266"/>
      <c r="PWB180" s="266"/>
      <c r="PWC180" s="266"/>
      <c r="PWD180" s="266"/>
      <c r="PWE180" s="266"/>
      <c r="PWF180" s="266"/>
      <c r="PWG180" s="266"/>
      <c r="PWH180" s="266"/>
      <c r="PWI180" s="266"/>
      <c r="PWJ180" s="266"/>
      <c r="PWK180" s="266"/>
      <c r="PWL180" s="266"/>
      <c r="PWM180" s="266"/>
      <c r="PWN180" s="266"/>
      <c r="PWO180" s="266"/>
      <c r="PWP180" s="266"/>
      <c r="PWQ180" s="266"/>
      <c r="PWR180" s="266"/>
      <c r="PWS180" s="266"/>
      <c r="PWT180" s="266"/>
      <c r="PWU180" s="266"/>
      <c r="PWV180" s="266"/>
      <c r="PWW180" s="266"/>
      <c r="PWX180" s="266"/>
      <c r="PWY180" s="266"/>
      <c r="PWZ180" s="266"/>
      <c r="PXA180" s="266"/>
      <c r="PXB180" s="266"/>
      <c r="PXC180" s="266"/>
      <c r="PXD180" s="266"/>
      <c r="PXE180" s="266"/>
      <c r="PXF180" s="266"/>
      <c r="PXG180" s="266"/>
      <c r="PXH180" s="266"/>
      <c r="PXI180" s="266"/>
      <c r="PXJ180" s="266"/>
      <c r="PXK180" s="266"/>
      <c r="PXL180" s="266"/>
      <c r="PXM180" s="266"/>
      <c r="PXN180" s="266"/>
      <c r="PXO180" s="266"/>
      <c r="PXP180" s="266"/>
      <c r="PXQ180" s="266"/>
      <c r="PXR180" s="266"/>
      <c r="PXS180" s="266"/>
      <c r="PXT180" s="266"/>
      <c r="PXU180" s="266"/>
      <c r="PXV180" s="266"/>
      <c r="PXW180" s="266"/>
      <c r="PXX180" s="266"/>
      <c r="PXY180" s="266"/>
      <c r="PXZ180" s="266"/>
      <c r="PYA180" s="266"/>
      <c r="PYB180" s="266"/>
      <c r="PYC180" s="266"/>
      <c r="PYD180" s="266"/>
      <c r="PYE180" s="266"/>
      <c r="PYF180" s="266"/>
      <c r="PYG180" s="266"/>
      <c r="PYH180" s="266"/>
      <c r="PYI180" s="266"/>
      <c r="PYJ180" s="266"/>
      <c r="PYK180" s="266"/>
      <c r="PYL180" s="266"/>
      <c r="PYM180" s="266"/>
      <c r="PYN180" s="266"/>
      <c r="PYO180" s="266"/>
      <c r="PYP180" s="266"/>
      <c r="PYQ180" s="266"/>
      <c r="PYR180" s="266"/>
      <c r="PYS180" s="266"/>
      <c r="PYT180" s="266"/>
      <c r="PYU180" s="266"/>
      <c r="PYV180" s="266"/>
      <c r="PYW180" s="266"/>
      <c r="PYX180" s="266"/>
      <c r="PYY180" s="266"/>
      <c r="PYZ180" s="266"/>
      <c r="PZA180" s="266"/>
      <c r="PZB180" s="266"/>
      <c r="PZC180" s="266"/>
      <c r="PZD180" s="266"/>
      <c r="PZE180" s="266"/>
      <c r="PZF180" s="266"/>
      <c r="PZG180" s="266"/>
      <c r="PZH180" s="266"/>
      <c r="PZI180" s="266"/>
      <c r="PZJ180" s="266"/>
      <c r="PZK180" s="266"/>
      <c r="PZL180" s="266"/>
      <c r="PZM180" s="266"/>
      <c r="PZN180" s="266"/>
      <c r="PZO180" s="266"/>
      <c r="PZP180" s="266"/>
      <c r="PZQ180" s="266"/>
      <c r="PZR180" s="266"/>
      <c r="PZS180" s="266"/>
      <c r="PZT180" s="266"/>
      <c r="PZU180" s="266"/>
      <c r="PZV180" s="266"/>
      <c r="PZW180" s="266"/>
      <c r="PZX180" s="266"/>
      <c r="PZY180" s="266"/>
      <c r="PZZ180" s="266"/>
      <c r="QAA180" s="266"/>
      <c r="QAB180" s="266"/>
      <c r="QAC180" s="266"/>
      <c r="QAD180" s="266"/>
      <c r="QAE180" s="266"/>
      <c r="QAF180" s="266"/>
      <c r="QAG180" s="266"/>
      <c r="QAH180" s="266"/>
      <c r="QAI180" s="266"/>
      <c r="QAJ180" s="266"/>
      <c r="QAK180" s="266"/>
      <c r="QAL180" s="266"/>
      <c r="QAM180" s="266"/>
      <c r="QAN180" s="266"/>
      <c r="QAO180" s="266"/>
      <c r="QAP180" s="266"/>
      <c r="QAQ180" s="266"/>
      <c r="QAR180" s="266"/>
      <c r="QAS180" s="266"/>
      <c r="QAT180" s="266"/>
      <c r="QAU180" s="266"/>
      <c r="QAV180" s="266"/>
      <c r="QAW180" s="266"/>
      <c r="QAX180" s="266"/>
      <c r="QAY180" s="266"/>
      <c r="QAZ180" s="266"/>
      <c r="QBA180" s="266"/>
      <c r="QBB180" s="266"/>
      <c r="QBC180" s="266"/>
      <c r="QBD180" s="266"/>
      <c r="QBE180" s="266"/>
      <c r="QBF180" s="266"/>
      <c r="QBG180" s="266"/>
      <c r="QBH180" s="266"/>
      <c r="QBI180" s="266"/>
      <c r="QBJ180" s="266"/>
      <c r="QBK180" s="266"/>
      <c r="QBL180" s="266"/>
      <c r="QBM180" s="266"/>
      <c r="QBN180" s="266"/>
      <c r="QBO180" s="266"/>
      <c r="QBP180" s="266"/>
      <c r="QBQ180" s="266"/>
      <c r="QBR180" s="266"/>
      <c r="QBS180" s="266"/>
      <c r="QBT180" s="266"/>
      <c r="QBU180" s="266"/>
      <c r="QBV180" s="266"/>
      <c r="QBW180" s="266"/>
      <c r="QBX180" s="266"/>
      <c r="QBY180" s="266"/>
      <c r="QBZ180" s="266"/>
      <c r="QCA180" s="266"/>
      <c r="QCB180" s="266"/>
      <c r="QCC180" s="266"/>
      <c r="QCD180" s="266"/>
      <c r="QCE180" s="266"/>
      <c r="QCF180" s="266"/>
      <c r="QCG180" s="266"/>
      <c r="QCH180" s="266"/>
      <c r="QCI180" s="266"/>
      <c r="QCJ180" s="266"/>
      <c r="QCK180" s="266"/>
      <c r="QCL180" s="266"/>
      <c r="QCM180" s="266"/>
      <c r="QCN180" s="266"/>
      <c r="QCO180" s="266"/>
      <c r="QCP180" s="266"/>
      <c r="QCQ180" s="266"/>
      <c r="QCR180" s="266"/>
      <c r="QCS180" s="266"/>
      <c r="QCT180" s="266"/>
      <c r="QCU180" s="266"/>
      <c r="QCV180" s="266"/>
      <c r="QCW180" s="266"/>
      <c r="QCX180" s="266"/>
      <c r="QCY180" s="266"/>
      <c r="QCZ180" s="266"/>
      <c r="QDA180" s="266"/>
      <c r="QDB180" s="266"/>
      <c r="QDC180" s="266"/>
      <c r="QDD180" s="266"/>
      <c r="QDE180" s="266"/>
      <c r="QDF180" s="266"/>
      <c r="QDG180" s="266"/>
      <c r="QDH180" s="266"/>
      <c r="QDI180" s="266"/>
      <c r="QDJ180" s="266"/>
      <c r="QDK180" s="266"/>
      <c r="QDL180" s="266"/>
      <c r="QDM180" s="266"/>
      <c r="QDN180" s="266"/>
      <c r="QDO180" s="266"/>
      <c r="QDP180" s="266"/>
      <c r="QDQ180" s="266"/>
      <c r="QDR180" s="266"/>
      <c r="QDS180" s="266"/>
      <c r="QDT180" s="266"/>
      <c r="QDU180" s="266"/>
      <c r="QDV180" s="266"/>
      <c r="QDW180" s="266"/>
      <c r="QDX180" s="266"/>
      <c r="QDY180" s="266"/>
      <c r="QDZ180" s="266"/>
      <c r="QEA180" s="266"/>
      <c r="QEB180" s="266"/>
      <c r="QEC180" s="266"/>
      <c r="QED180" s="266"/>
      <c r="QEE180" s="266"/>
      <c r="QEF180" s="266"/>
      <c r="QEG180" s="266"/>
      <c r="QEH180" s="266"/>
      <c r="QEI180" s="266"/>
      <c r="QEJ180" s="266"/>
      <c r="QEK180" s="266"/>
      <c r="QEL180" s="266"/>
      <c r="QEM180" s="266"/>
      <c r="QEN180" s="266"/>
      <c r="QEO180" s="266"/>
      <c r="QEP180" s="266"/>
      <c r="QEQ180" s="266"/>
      <c r="QER180" s="266"/>
      <c r="QES180" s="266"/>
      <c r="QET180" s="266"/>
      <c r="QEU180" s="266"/>
      <c r="QEV180" s="266"/>
      <c r="QEW180" s="266"/>
      <c r="QEX180" s="266"/>
      <c r="QEY180" s="266"/>
      <c r="QEZ180" s="266"/>
      <c r="QFA180" s="266"/>
      <c r="QFB180" s="266"/>
      <c r="QFC180" s="266"/>
      <c r="QFD180" s="266"/>
      <c r="QFE180" s="266"/>
      <c r="QFF180" s="266"/>
      <c r="QFG180" s="266"/>
      <c r="QFH180" s="266"/>
      <c r="QFI180" s="266"/>
      <c r="QFJ180" s="266"/>
      <c r="QFK180" s="266"/>
      <c r="QFL180" s="266"/>
      <c r="QFM180" s="266"/>
      <c r="QFN180" s="266"/>
      <c r="QFO180" s="266"/>
      <c r="QFP180" s="266"/>
      <c r="QFQ180" s="266"/>
      <c r="QFR180" s="266"/>
      <c r="QFS180" s="266"/>
      <c r="QFT180" s="266"/>
      <c r="QFU180" s="266"/>
      <c r="QFV180" s="266"/>
      <c r="QFW180" s="266"/>
      <c r="QFX180" s="266"/>
      <c r="QFY180" s="266"/>
      <c r="QFZ180" s="266"/>
      <c r="QGA180" s="266"/>
      <c r="QGB180" s="266"/>
      <c r="QGC180" s="266"/>
      <c r="QGD180" s="266"/>
      <c r="QGE180" s="266"/>
      <c r="QGF180" s="266"/>
      <c r="QGG180" s="266"/>
      <c r="QGH180" s="266"/>
      <c r="QGI180" s="266"/>
      <c r="QGJ180" s="266"/>
      <c r="QGK180" s="266"/>
      <c r="QGL180" s="266"/>
      <c r="QGM180" s="266"/>
      <c r="QGN180" s="266"/>
      <c r="QGO180" s="266"/>
      <c r="QGP180" s="266"/>
      <c r="QGQ180" s="266"/>
      <c r="QGR180" s="266"/>
      <c r="QGS180" s="266"/>
      <c r="QGT180" s="266"/>
      <c r="QGU180" s="266"/>
      <c r="QGV180" s="266"/>
      <c r="QGW180" s="266"/>
      <c r="QGX180" s="266"/>
      <c r="QGY180" s="266"/>
      <c r="QGZ180" s="266"/>
      <c r="QHA180" s="266"/>
      <c r="QHB180" s="266"/>
      <c r="QHC180" s="266"/>
      <c r="QHD180" s="266"/>
      <c r="QHE180" s="266"/>
      <c r="QHF180" s="266"/>
      <c r="QHG180" s="266"/>
      <c r="QHH180" s="266"/>
      <c r="QHI180" s="266"/>
      <c r="QHJ180" s="266"/>
      <c r="QHK180" s="266"/>
      <c r="QHL180" s="266"/>
      <c r="QHM180" s="266"/>
      <c r="QHN180" s="266"/>
      <c r="QHO180" s="266"/>
      <c r="QHP180" s="266"/>
      <c r="QHQ180" s="266"/>
      <c r="QHR180" s="266"/>
      <c r="QHS180" s="266"/>
      <c r="QHT180" s="266"/>
      <c r="QHU180" s="266"/>
      <c r="QHV180" s="266"/>
      <c r="QHW180" s="266"/>
      <c r="QHX180" s="266"/>
      <c r="QHY180" s="266"/>
      <c r="QHZ180" s="266"/>
      <c r="QIA180" s="266"/>
      <c r="QIB180" s="266"/>
      <c r="QIC180" s="266"/>
      <c r="QID180" s="266"/>
      <c r="QIE180" s="266"/>
      <c r="QIF180" s="266"/>
      <c r="QIG180" s="266"/>
      <c r="QIH180" s="266"/>
      <c r="QII180" s="266"/>
      <c r="QIJ180" s="266"/>
      <c r="QIK180" s="266"/>
      <c r="QIL180" s="266"/>
      <c r="QIM180" s="266"/>
      <c r="QIN180" s="266"/>
      <c r="QIO180" s="266"/>
      <c r="QIP180" s="266"/>
      <c r="QIQ180" s="266"/>
      <c r="QIR180" s="266"/>
      <c r="QIS180" s="266"/>
      <c r="QIT180" s="266"/>
      <c r="QIU180" s="266"/>
      <c r="QIV180" s="266"/>
      <c r="QIW180" s="266"/>
      <c r="QIX180" s="266"/>
      <c r="QIY180" s="266"/>
      <c r="QIZ180" s="266"/>
      <c r="QJA180" s="266"/>
      <c r="QJB180" s="266"/>
      <c r="QJC180" s="266"/>
      <c r="QJD180" s="266"/>
      <c r="QJE180" s="266"/>
      <c r="QJF180" s="266"/>
      <c r="QJG180" s="266"/>
      <c r="QJH180" s="266"/>
      <c r="QJI180" s="266"/>
      <c r="QJJ180" s="266"/>
      <c r="QJK180" s="266"/>
      <c r="QJL180" s="266"/>
      <c r="QJM180" s="266"/>
      <c r="QJN180" s="266"/>
      <c r="QJO180" s="266"/>
      <c r="QJP180" s="266"/>
      <c r="QJQ180" s="266"/>
      <c r="QJR180" s="266"/>
      <c r="QJS180" s="266"/>
      <c r="QJT180" s="266"/>
      <c r="QJU180" s="266"/>
      <c r="QJV180" s="266"/>
      <c r="QJW180" s="266"/>
      <c r="QJX180" s="266"/>
      <c r="QJY180" s="266"/>
      <c r="QJZ180" s="266"/>
      <c r="QKA180" s="266"/>
      <c r="QKB180" s="266"/>
      <c r="QKC180" s="266"/>
      <c r="QKD180" s="266"/>
      <c r="QKE180" s="266"/>
      <c r="QKF180" s="266"/>
      <c r="QKG180" s="266"/>
      <c r="QKH180" s="266"/>
      <c r="QKI180" s="266"/>
      <c r="QKJ180" s="266"/>
      <c r="QKK180" s="266"/>
      <c r="QKL180" s="266"/>
      <c r="QKM180" s="266"/>
      <c r="QKN180" s="266"/>
      <c r="QKO180" s="266"/>
      <c r="QKP180" s="266"/>
      <c r="QKQ180" s="266"/>
      <c r="QKR180" s="266"/>
      <c r="QKS180" s="266"/>
      <c r="QKT180" s="266"/>
      <c r="QKU180" s="266"/>
      <c r="QKV180" s="266"/>
      <c r="QKW180" s="266"/>
      <c r="QKX180" s="266"/>
      <c r="QKY180" s="266"/>
      <c r="QKZ180" s="266"/>
      <c r="QLA180" s="266"/>
      <c r="QLB180" s="266"/>
      <c r="QLC180" s="266"/>
      <c r="QLD180" s="266"/>
      <c r="QLE180" s="266"/>
      <c r="QLF180" s="266"/>
      <c r="QLG180" s="266"/>
      <c r="QLH180" s="266"/>
      <c r="QLI180" s="266"/>
      <c r="QLJ180" s="266"/>
      <c r="QLK180" s="266"/>
      <c r="QLL180" s="266"/>
      <c r="QLM180" s="266"/>
      <c r="QLN180" s="266"/>
      <c r="QLO180" s="266"/>
      <c r="QLP180" s="266"/>
      <c r="QLQ180" s="266"/>
      <c r="QLR180" s="266"/>
      <c r="QLS180" s="266"/>
      <c r="QLT180" s="266"/>
      <c r="QLU180" s="266"/>
      <c r="QLV180" s="266"/>
      <c r="QLW180" s="266"/>
      <c r="QLX180" s="266"/>
      <c r="QLY180" s="266"/>
      <c r="QLZ180" s="266"/>
      <c r="QMA180" s="266"/>
      <c r="QMB180" s="266"/>
      <c r="QMC180" s="266"/>
      <c r="QMD180" s="266"/>
      <c r="QME180" s="266"/>
      <c r="QMF180" s="266"/>
      <c r="QMG180" s="266"/>
      <c r="QMH180" s="266"/>
      <c r="QMI180" s="266"/>
      <c r="QMJ180" s="266"/>
      <c r="QMK180" s="266"/>
      <c r="QML180" s="266"/>
      <c r="QMM180" s="266"/>
      <c r="QMN180" s="266"/>
      <c r="QMO180" s="266"/>
      <c r="QMP180" s="266"/>
      <c r="QMQ180" s="266"/>
      <c r="QMR180" s="266"/>
      <c r="QMS180" s="266"/>
      <c r="QMT180" s="266"/>
      <c r="QMU180" s="266"/>
      <c r="QMV180" s="266"/>
      <c r="QMW180" s="266"/>
      <c r="QMX180" s="266"/>
      <c r="QMY180" s="266"/>
      <c r="QMZ180" s="266"/>
      <c r="QNA180" s="266"/>
      <c r="QNB180" s="266"/>
      <c r="QNC180" s="266"/>
      <c r="QND180" s="266"/>
      <c r="QNE180" s="266"/>
      <c r="QNF180" s="266"/>
      <c r="QNG180" s="266"/>
      <c r="QNH180" s="266"/>
      <c r="QNI180" s="266"/>
      <c r="QNJ180" s="266"/>
      <c r="QNK180" s="266"/>
      <c r="QNL180" s="266"/>
      <c r="QNM180" s="266"/>
      <c r="QNN180" s="266"/>
      <c r="QNO180" s="266"/>
      <c r="QNP180" s="266"/>
      <c r="QNQ180" s="266"/>
      <c r="QNR180" s="266"/>
      <c r="QNS180" s="266"/>
      <c r="QNT180" s="266"/>
      <c r="QNU180" s="266"/>
      <c r="QNV180" s="266"/>
      <c r="QNW180" s="266"/>
      <c r="QNX180" s="266"/>
      <c r="QNY180" s="266"/>
      <c r="QNZ180" s="266"/>
      <c r="QOA180" s="266"/>
      <c r="QOB180" s="266"/>
      <c r="QOC180" s="266"/>
      <c r="QOD180" s="266"/>
      <c r="QOE180" s="266"/>
      <c r="QOF180" s="266"/>
      <c r="QOG180" s="266"/>
      <c r="QOH180" s="266"/>
      <c r="QOI180" s="266"/>
      <c r="QOJ180" s="266"/>
      <c r="QOK180" s="266"/>
      <c r="QOL180" s="266"/>
      <c r="QOM180" s="266"/>
      <c r="QON180" s="266"/>
      <c r="QOO180" s="266"/>
      <c r="QOP180" s="266"/>
      <c r="QOQ180" s="266"/>
      <c r="QOR180" s="266"/>
      <c r="QOS180" s="266"/>
      <c r="QOT180" s="266"/>
      <c r="QOU180" s="266"/>
      <c r="QOV180" s="266"/>
      <c r="QOW180" s="266"/>
      <c r="QOX180" s="266"/>
      <c r="QOY180" s="266"/>
      <c r="QOZ180" s="266"/>
      <c r="QPA180" s="266"/>
      <c r="QPB180" s="266"/>
      <c r="QPC180" s="266"/>
      <c r="QPD180" s="266"/>
      <c r="QPE180" s="266"/>
      <c r="QPF180" s="266"/>
      <c r="QPG180" s="266"/>
      <c r="QPH180" s="266"/>
      <c r="QPI180" s="266"/>
      <c r="QPJ180" s="266"/>
      <c r="QPK180" s="266"/>
      <c r="QPL180" s="266"/>
      <c r="QPM180" s="266"/>
      <c r="QPN180" s="266"/>
      <c r="QPO180" s="266"/>
      <c r="QPP180" s="266"/>
      <c r="QPQ180" s="266"/>
      <c r="QPR180" s="266"/>
      <c r="QPS180" s="266"/>
      <c r="QPT180" s="266"/>
      <c r="QPU180" s="266"/>
      <c r="QPV180" s="266"/>
      <c r="QPW180" s="266"/>
      <c r="QPX180" s="266"/>
      <c r="QPY180" s="266"/>
      <c r="QPZ180" s="266"/>
      <c r="QQA180" s="266"/>
      <c r="QQB180" s="266"/>
      <c r="QQC180" s="266"/>
      <c r="QQD180" s="266"/>
      <c r="QQE180" s="266"/>
      <c r="QQF180" s="266"/>
      <c r="QQG180" s="266"/>
      <c r="QQH180" s="266"/>
      <c r="QQI180" s="266"/>
      <c r="QQJ180" s="266"/>
      <c r="QQK180" s="266"/>
      <c r="QQL180" s="266"/>
      <c r="QQM180" s="266"/>
      <c r="QQN180" s="266"/>
      <c r="QQO180" s="266"/>
      <c r="QQP180" s="266"/>
      <c r="QQQ180" s="266"/>
      <c r="QQR180" s="266"/>
      <c r="QQS180" s="266"/>
      <c r="QQT180" s="266"/>
      <c r="QQU180" s="266"/>
      <c r="QQV180" s="266"/>
      <c r="QQW180" s="266"/>
      <c r="QQX180" s="266"/>
      <c r="QQY180" s="266"/>
      <c r="QQZ180" s="266"/>
      <c r="QRA180" s="266"/>
      <c r="QRB180" s="266"/>
      <c r="QRC180" s="266"/>
      <c r="QRD180" s="266"/>
      <c r="QRE180" s="266"/>
      <c r="QRF180" s="266"/>
      <c r="QRG180" s="266"/>
      <c r="QRH180" s="266"/>
      <c r="QRI180" s="266"/>
      <c r="QRJ180" s="266"/>
      <c r="QRK180" s="266"/>
      <c r="QRL180" s="266"/>
      <c r="QRM180" s="266"/>
      <c r="QRN180" s="266"/>
      <c r="QRO180" s="266"/>
      <c r="QRP180" s="266"/>
      <c r="QRQ180" s="266"/>
      <c r="QRR180" s="266"/>
      <c r="QRS180" s="266"/>
      <c r="QRT180" s="266"/>
      <c r="QRU180" s="266"/>
      <c r="QRV180" s="266"/>
      <c r="QRW180" s="266"/>
      <c r="QRX180" s="266"/>
      <c r="QRY180" s="266"/>
      <c r="QRZ180" s="266"/>
      <c r="QSA180" s="266"/>
      <c r="QSB180" s="266"/>
      <c r="QSC180" s="266"/>
      <c r="QSD180" s="266"/>
      <c r="QSE180" s="266"/>
      <c r="QSF180" s="266"/>
      <c r="QSG180" s="266"/>
      <c r="QSH180" s="266"/>
      <c r="QSI180" s="266"/>
      <c r="QSJ180" s="266"/>
      <c r="QSK180" s="266"/>
      <c r="QSL180" s="266"/>
      <c r="QSM180" s="266"/>
      <c r="QSN180" s="266"/>
      <c r="QSO180" s="266"/>
      <c r="QSP180" s="266"/>
      <c r="QSQ180" s="266"/>
      <c r="QSR180" s="266"/>
      <c r="QSS180" s="266"/>
      <c r="QST180" s="266"/>
      <c r="QSU180" s="266"/>
      <c r="QSV180" s="266"/>
      <c r="QSW180" s="266"/>
      <c r="QSX180" s="266"/>
      <c r="QSY180" s="266"/>
      <c r="QSZ180" s="266"/>
      <c r="QTA180" s="266"/>
      <c r="QTB180" s="266"/>
      <c r="QTC180" s="266"/>
      <c r="QTD180" s="266"/>
      <c r="QTE180" s="266"/>
      <c r="QTF180" s="266"/>
      <c r="QTG180" s="266"/>
      <c r="QTH180" s="266"/>
      <c r="QTI180" s="266"/>
      <c r="QTJ180" s="266"/>
      <c r="QTK180" s="266"/>
      <c r="QTL180" s="266"/>
      <c r="QTM180" s="266"/>
      <c r="QTN180" s="266"/>
      <c r="QTO180" s="266"/>
      <c r="QTP180" s="266"/>
      <c r="QTQ180" s="266"/>
      <c r="QTR180" s="266"/>
      <c r="QTS180" s="266"/>
      <c r="QTT180" s="266"/>
      <c r="QTU180" s="266"/>
      <c r="QTV180" s="266"/>
      <c r="QTW180" s="266"/>
      <c r="QTX180" s="266"/>
      <c r="QTY180" s="266"/>
      <c r="QTZ180" s="266"/>
      <c r="QUA180" s="266"/>
      <c r="QUB180" s="266"/>
      <c r="QUC180" s="266"/>
      <c r="QUD180" s="266"/>
      <c r="QUE180" s="266"/>
      <c r="QUF180" s="266"/>
      <c r="QUG180" s="266"/>
      <c r="QUH180" s="266"/>
      <c r="QUI180" s="266"/>
      <c r="QUJ180" s="266"/>
      <c r="QUK180" s="266"/>
      <c r="QUL180" s="266"/>
      <c r="QUM180" s="266"/>
      <c r="QUN180" s="266"/>
      <c r="QUO180" s="266"/>
      <c r="QUP180" s="266"/>
      <c r="QUQ180" s="266"/>
      <c r="QUR180" s="266"/>
      <c r="QUS180" s="266"/>
      <c r="QUT180" s="266"/>
      <c r="QUU180" s="266"/>
      <c r="QUV180" s="266"/>
      <c r="QUW180" s="266"/>
      <c r="QUX180" s="266"/>
      <c r="QUY180" s="266"/>
      <c r="QUZ180" s="266"/>
      <c r="QVA180" s="266"/>
      <c r="QVB180" s="266"/>
      <c r="QVC180" s="266"/>
      <c r="QVD180" s="266"/>
      <c r="QVE180" s="266"/>
      <c r="QVF180" s="266"/>
      <c r="QVG180" s="266"/>
      <c r="QVH180" s="266"/>
      <c r="QVI180" s="266"/>
      <c r="QVJ180" s="266"/>
      <c r="QVK180" s="266"/>
      <c r="QVL180" s="266"/>
      <c r="QVM180" s="266"/>
      <c r="QVN180" s="266"/>
      <c r="QVO180" s="266"/>
      <c r="QVP180" s="266"/>
      <c r="QVQ180" s="266"/>
      <c r="QVR180" s="266"/>
      <c r="QVS180" s="266"/>
      <c r="QVT180" s="266"/>
      <c r="QVU180" s="266"/>
      <c r="QVV180" s="266"/>
      <c r="QVW180" s="266"/>
      <c r="QVX180" s="266"/>
      <c r="QVY180" s="266"/>
      <c r="QVZ180" s="266"/>
      <c r="QWA180" s="266"/>
      <c r="QWB180" s="266"/>
      <c r="QWC180" s="266"/>
      <c r="QWD180" s="266"/>
      <c r="QWE180" s="266"/>
      <c r="QWF180" s="266"/>
      <c r="QWG180" s="266"/>
      <c r="QWH180" s="266"/>
      <c r="QWI180" s="266"/>
      <c r="QWJ180" s="266"/>
      <c r="QWK180" s="266"/>
      <c r="QWL180" s="266"/>
      <c r="QWM180" s="266"/>
      <c r="QWN180" s="266"/>
      <c r="QWO180" s="266"/>
      <c r="QWP180" s="266"/>
      <c r="QWQ180" s="266"/>
      <c r="QWR180" s="266"/>
      <c r="QWS180" s="266"/>
      <c r="QWT180" s="266"/>
      <c r="QWU180" s="266"/>
      <c r="QWV180" s="266"/>
      <c r="QWW180" s="266"/>
      <c r="QWX180" s="266"/>
      <c r="QWY180" s="266"/>
      <c r="QWZ180" s="266"/>
      <c r="QXA180" s="266"/>
      <c r="QXB180" s="266"/>
      <c r="QXC180" s="266"/>
      <c r="QXD180" s="266"/>
      <c r="QXE180" s="266"/>
      <c r="QXF180" s="266"/>
      <c r="QXG180" s="266"/>
      <c r="QXH180" s="266"/>
      <c r="QXI180" s="266"/>
      <c r="QXJ180" s="266"/>
      <c r="QXK180" s="266"/>
      <c r="QXL180" s="266"/>
      <c r="QXM180" s="266"/>
      <c r="QXN180" s="266"/>
      <c r="QXO180" s="266"/>
      <c r="QXP180" s="266"/>
      <c r="QXQ180" s="266"/>
      <c r="QXR180" s="266"/>
      <c r="QXS180" s="266"/>
      <c r="QXT180" s="266"/>
      <c r="QXU180" s="266"/>
      <c r="QXV180" s="266"/>
      <c r="QXW180" s="266"/>
      <c r="QXX180" s="266"/>
      <c r="QXY180" s="266"/>
      <c r="QXZ180" s="266"/>
      <c r="QYA180" s="266"/>
      <c r="QYB180" s="266"/>
      <c r="QYC180" s="266"/>
      <c r="QYD180" s="266"/>
      <c r="QYE180" s="266"/>
      <c r="QYF180" s="266"/>
      <c r="QYG180" s="266"/>
      <c r="QYH180" s="266"/>
      <c r="QYI180" s="266"/>
      <c r="QYJ180" s="266"/>
      <c r="QYK180" s="266"/>
      <c r="QYL180" s="266"/>
      <c r="QYM180" s="266"/>
      <c r="QYN180" s="266"/>
      <c r="QYO180" s="266"/>
      <c r="QYP180" s="266"/>
      <c r="QYQ180" s="266"/>
      <c r="QYR180" s="266"/>
      <c r="QYS180" s="266"/>
      <c r="QYT180" s="266"/>
      <c r="QYU180" s="266"/>
      <c r="QYV180" s="266"/>
      <c r="QYW180" s="266"/>
      <c r="QYX180" s="266"/>
      <c r="QYY180" s="266"/>
      <c r="QYZ180" s="266"/>
      <c r="QZA180" s="266"/>
      <c r="QZB180" s="266"/>
      <c r="QZC180" s="266"/>
      <c r="QZD180" s="266"/>
      <c r="QZE180" s="266"/>
      <c r="QZF180" s="266"/>
      <c r="QZG180" s="266"/>
      <c r="QZH180" s="266"/>
      <c r="QZI180" s="266"/>
      <c r="QZJ180" s="266"/>
      <c r="QZK180" s="266"/>
      <c r="QZL180" s="266"/>
      <c r="QZM180" s="266"/>
      <c r="QZN180" s="266"/>
      <c r="QZO180" s="266"/>
      <c r="QZP180" s="266"/>
      <c r="QZQ180" s="266"/>
      <c r="QZR180" s="266"/>
      <c r="QZS180" s="266"/>
      <c r="QZT180" s="266"/>
      <c r="QZU180" s="266"/>
      <c r="QZV180" s="266"/>
      <c r="QZW180" s="266"/>
      <c r="QZX180" s="266"/>
      <c r="QZY180" s="266"/>
      <c r="QZZ180" s="266"/>
      <c r="RAA180" s="266"/>
      <c r="RAB180" s="266"/>
      <c r="RAC180" s="266"/>
      <c r="RAD180" s="266"/>
      <c r="RAE180" s="266"/>
      <c r="RAF180" s="266"/>
      <c r="RAG180" s="266"/>
      <c r="RAH180" s="266"/>
      <c r="RAI180" s="266"/>
      <c r="RAJ180" s="266"/>
      <c r="RAK180" s="266"/>
      <c r="RAL180" s="266"/>
      <c r="RAM180" s="266"/>
      <c r="RAN180" s="266"/>
      <c r="RAO180" s="266"/>
      <c r="RAP180" s="266"/>
      <c r="RAQ180" s="266"/>
      <c r="RAR180" s="266"/>
      <c r="RAS180" s="266"/>
      <c r="RAT180" s="266"/>
      <c r="RAU180" s="266"/>
      <c r="RAV180" s="266"/>
      <c r="RAW180" s="266"/>
      <c r="RAX180" s="266"/>
      <c r="RAY180" s="266"/>
      <c r="RAZ180" s="266"/>
      <c r="RBA180" s="266"/>
      <c r="RBB180" s="266"/>
      <c r="RBC180" s="266"/>
      <c r="RBD180" s="266"/>
      <c r="RBE180" s="266"/>
      <c r="RBF180" s="266"/>
      <c r="RBG180" s="266"/>
      <c r="RBH180" s="266"/>
      <c r="RBI180" s="266"/>
      <c r="RBJ180" s="266"/>
      <c r="RBK180" s="266"/>
      <c r="RBL180" s="266"/>
      <c r="RBM180" s="266"/>
      <c r="RBN180" s="266"/>
      <c r="RBO180" s="266"/>
      <c r="RBP180" s="266"/>
      <c r="RBQ180" s="266"/>
      <c r="RBR180" s="266"/>
      <c r="RBS180" s="266"/>
      <c r="RBT180" s="266"/>
      <c r="RBU180" s="266"/>
      <c r="RBV180" s="266"/>
      <c r="RBW180" s="266"/>
      <c r="RBX180" s="266"/>
      <c r="RBY180" s="266"/>
      <c r="RBZ180" s="266"/>
      <c r="RCA180" s="266"/>
      <c r="RCB180" s="266"/>
      <c r="RCC180" s="266"/>
      <c r="RCD180" s="266"/>
      <c r="RCE180" s="266"/>
      <c r="RCF180" s="266"/>
      <c r="RCG180" s="266"/>
      <c r="RCH180" s="266"/>
      <c r="RCI180" s="266"/>
      <c r="RCJ180" s="266"/>
      <c r="RCK180" s="266"/>
      <c r="RCL180" s="266"/>
      <c r="RCM180" s="266"/>
      <c r="RCN180" s="266"/>
      <c r="RCO180" s="266"/>
      <c r="RCP180" s="266"/>
      <c r="RCQ180" s="266"/>
      <c r="RCR180" s="266"/>
      <c r="RCS180" s="266"/>
      <c r="RCT180" s="266"/>
      <c r="RCU180" s="266"/>
      <c r="RCV180" s="266"/>
      <c r="RCW180" s="266"/>
      <c r="RCX180" s="266"/>
      <c r="RCY180" s="266"/>
      <c r="RCZ180" s="266"/>
      <c r="RDA180" s="266"/>
      <c r="RDB180" s="266"/>
      <c r="RDC180" s="266"/>
      <c r="RDD180" s="266"/>
      <c r="RDE180" s="266"/>
      <c r="RDF180" s="266"/>
      <c r="RDG180" s="266"/>
      <c r="RDH180" s="266"/>
      <c r="RDI180" s="266"/>
      <c r="RDJ180" s="266"/>
      <c r="RDK180" s="266"/>
      <c r="RDL180" s="266"/>
      <c r="RDM180" s="266"/>
      <c r="RDN180" s="266"/>
      <c r="RDO180" s="266"/>
      <c r="RDP180" s="266"/>
      <c r="RDQ180" s="266"/>
      <c r="RDR180" s="266"/>
      <c r="RDS180" s="266"/>
      <c r="RDT180" s="266"/>
      <c r="RDU180" s="266"/>
      <c r="RDV180" s="266"/>
      <c r="RDW180" s="266"/>
      <c r="RDX180" s="266"/>
      <c r="RDY180" s="266"/>
      <c r="RDZ180" s="266"/>
      <c r="REA180" s="266"/>
      <c r="REB180" s="266"/>
      <c r="REC180" s="266"/>
      <c r="RED180" s="266"/>
      <c r="REE180" s="266"/>
      <c r="REF180" s="266"/>
      <c r="REG180" s="266"/>
      <c r="REH180" s="266"/>
      <c r="REI180" s="266"/>
      <c r="REJ180" s="266"/>
      <c r="REK180" s="266"/>
      <c r="REL180" s="266"/>
      <c r="REM180" s="266"/>
      <c r="REN180" s="266"/>
      <c r="REO180" s="266"/>
      <c r="REP180" s="266"/>
      <c r="REQ180" s="266"/>
      <c r="RER180" s="266"/>
      <c r="RES180" s="266"/>
      <c r="RET180" s="266"/>
      <c r="REU180" s="266"/>
      <c r="REV180" s="266"/>
      <c r="REW180" s="266"/>
      <c r="REX180" s="266"/>
      <c r="REY180" s="266"/>
      <c r="REZ180" s="266"/>
      <c r="RFA180" s="266"/>
      <c r="RFB180" s="266"/>
      <c r="RFC180" s="266"/>
      <c r="RFD180" s="266"/>
      <c r="RFE180" s="266"/>
      <c r="RFF180" s="266"/>
      <c r="RFG180" s="266"/>
      <c r="RFH180" s="266"/>
      <c r="RFI180" s="266"/>
      <c r="RFJ180" s="266"/>
      <c r="RFK180" s="266"/>
      <c r="RFL180" s="266"/>
      <c r="RFM180" s="266"/>
      <c r="RFN180" s="266"/>
      <c r="RFO180" s="266"/>
      <c r="RFP180" s="266"/>
      <c r="RFQ180" s="266"/>
      <c r="RFR180" s="266"/>
      <c r="RFS180" s="266"/>
      <c r="RFT180" s="266"/>
      <c r="RFU180" s="266"/>
      <c r="RFV180" s="266"/>
      <c r="RFW180" s="266"/>
      <c r="RFX180" s="266"/>
      <c r="RFY180" s="266"/>
      <c r="RFZ180" s="266"/>
      <c r="RGA180" s="266"/>
      <c r="RGB180" s="266"/>
      <c r="RGC180" s="266"/>
      <c r="RGD180" s="266"/>
      <c r="RGE180" s="266"/>
      <c r="RGF180" s="266"/>
      <c r="RGG180" s="266"/>
      <c r="RGH180" s="266"/>
      <c r="RGI180" s="266"/>
      <c r="RGJ180" s="266"/>
      <c r="RGK180" s="266"/>
      <c r="RGL180" s="266"/>
      <c r="RGM180" s="266"/>
      <c r="RGN180" s="266"/>
      <c r="RGO180" s="266"/>
      <c r="RGP180" s="266"/>
      <c r="RGQ180" s="266"/>
      <c r="RGR180" s="266"/>
      <c r="RGS180" s="266"/>
      <c r="RGT180" s="266"/>
      <c r="RGU180" s="266"/>
      <c r="RGV180" s="266"/>
      <c r="RGW180" s="266"/>
      <c r="RGX180" s="266"/>
      <c r="RGY180" s="266"/>
      <c r="RGZ180" s="266"/>
      <c r="RHA180" s="266"/>
      <c r="RHB180" s="266"/>
      <c r="RHC180" s="266"/>
      <c r="RHD180" s="266"/>
      <c r="RHE180" s="266"/>
      <c r="RHF180" s="266"/>
      <c r="RHG180" s="266"/>
      <c r="RHH180" s="266"/>
      <c r="RHI180" s="266"/>
      <c r="RHJ180" s="266"/>
      <c r="RHK180" s="266"/>
      <c r="RHL180" s="266"/>
      <c r="RHM180" s="266"/>
      <c r="RHN180" s="266"/>
      <c r="RHO180" s="266"/>
      <c r="RHP180" s="266"/>
      <c r="RHQ180" s="266"/>
      <c r="RHR180" s="266"/>
      <c r="RHS180" s="266"/>
      <c r="RHT180" s="266"/>
      <c r="RHU180" s="266"/>
      <c r="RHV180" s="266"/>
      <c r="RHW180" s="266"/>
      <c r="RHX180" s="266"/>
      <c r="RHY180" s="266"/>
      <c r="RHZ180" s="266"/>
      <c r="RIA180" s="266"/>
      <c r="RIB180" s="266"/>
      <c r="RIC180" s="266"/>
      <c r="RID180" s="266"/>
      <c r="RIE180" s="266"/>
      <c r="RIF180" s="266"/>
      <c r="RIG180" s="266"/>
      <c r="RIH180" s="266"/>
      <c r="RII180" s="266"/>
      <c r="RIJ180" s="266"/>
      <c r="RIK180" s="266"/>
      <c r="RIL180" s="266"/>
      <c r="RIM180" s="266"/>
      <c r="RIN180" s="266"/>
      <c r="RIO180" s="266"/>
      <c r="RIP180" s="266"/>
      <c r="RIQ180" s="266"/>
      <c r="RIR180" s="266"/>
      <c r="RIS180" s="266"/>
      <c r="RIT180" s="266"/>
      <c r="RIU180" s="266"/>
      <c r="RIV180" s="266"/>
      <c r="RIW180" s="266"/>
      <c r="RIX180" s="266"/>
      <c r="RIY180" s="266"/>
      <c r="RIZ180" s="266"/>
      <c r="RJA180" s="266"/>
      <c r="RJB180" s="266"/>
      <c r="RJC180" s="266"/>
      <c r="RJD180" s="266"/>
      <c r="RJE180" s="266"/>
      <c r="RJF180" s="266"/>
      <c r="RJG180" s="266"/>
      <c r="RJH180" s="266"/>
      <c r="RJI180" s="266"/>
      <c r="RJJ180" s="266"/>
      <c r="RJK180" s="266"/>
      <c r="RJL180" s="266"/>
      <c r="RJM180" s="266"/>
      <c r="RJN180" s="266"/>
      <c r="RJO180" s="266"/>
      <c r="RJP180" s="266"/>
      <c r="RJQ180" s="266"/>
      <c r="RJR180" s="266"/>
      <c r="RJS180" s="266"/>
      <c r="RJT180" s="266"/>
      <c r="RJU180" s="266"/>
      <c r="RJV180" s="266"/>
      <c r="RJW180" s="266"/>
      <c r="RJX180" s="266"/>
      <c r="RJY180" s="266"/>
      <c r="RJZ180" s="266"/>
      <c r="RKA180" s="266"/>
      <c r="RKB180" s="266"/>
      <c r="RKC180" s="266"/>
      <c r="RKD180" s="266"/>
      <c r="RKE180" s="266"/>
      <c r="RKF180" s="266"/>
      <c r="RKG180" s="266"/>
      <c r="RKH180" s="266"/>
      <c r="RKI180" s="266"/>
      <c r="RKJ180" s="266"/>
      <c r="RKK180" s="266"/>
      <c r="RKL180" s="266"/>
      <c r="RKM180" s="266"/>
      <c r="RKN180" s="266"/>
      <c r="RKO180" s="266"/>
      <c r="RKP180" s="266"/>
      <c r="RKQ180" s="266"/>
      <c r="RKR180" s="266"/>
      <c r="RKS180" s="266"/>
      <c r="RKT180" s="266"/>
      <c r="RKU180" s="266"/>
      <c r="RKV180" s="266"/>
      <c r="RKW180" s="266"/>
      <c r="RKX180" s="266"/>
      <c r="RKY180" s="266"/>
      <c r="RKZ180" s="266"/>
      <c r="RLA180" s="266"/>
      <c r="RLB180" s="266"/>
      <c r="RLC180" s="266"/>
      <c r="RLD180" s="266"/>
      <c r="RLE180" s="266"/>
      <c r="RLF180" s="266"/>
      <c r="RLG180" s="266"/>
      <c r="RLH180" s="266"/>
      <c r="RLI180" s="266"/>
      <c r="RLJ180" s="266"/>
      <c r="RLK180" s="266"/>
      <c r="RLL180" s="266"/>
      <c r="RLM180" s="266"/>
      <c r="RLN180" s="266"/>
      <c r="RLO180" s="266"/>
      <c r="RLP180" s="266"/>
      <c r="RLQ180" s="266"/>
      <c r="RLR180" s="266"/>
      <c r="RLS180" s="266"/>
      <c r="RLT180" s="266"/>
      <c r="RLU180" s="266"/>
      <c r="RLV180" s="266"/>
      <c r="RLW180" s="266"/>
      <c r="RLX180" s="266"/>
      <c r="RLY180" s="266"/>
      <c r="RLZ180" s="266"/>
      <c r="RMA180" s="266"/>
      <c r="RMB180" s="266"/>
      <c r="RMC180" s="266"/>
      <c r="RMD180" s="266"/>
      <c r="RME180" s="266"/>
      <c r="RMF180" s="266"/>
      <c r="RMG180" s="266"/>
      <c r="RMH180" s="266"/>
      <c r="RMI180" s="266"/>
      <c r="RMJ180" s="266"/>
      <c r="RMK180" s="266"/>
      <c r="RML180" s="266"/>
      <c r="RMM180" s="266"/>
      <c r="RMN180" s="266"/>
      <c r="RMO180" s="266"/>
      <c r="RMP180" s="266"/>
      <c r="RMQ180" s="266"/>
      <c r="RMR180" s="266"/>
      <c r="RMS180" s="266"/>
      <c r="RMT180" s="266"/>
      <c r="RMU180" s="266"/>
      <c r="RMV180" s="266"/>
      <c r="RMW180" s="266"/>
      <c r="RMX180" s="266"/>
      <c r="RMY180" s="266"/>
      <c r="RMZ180" s="266"/>
      <c r="RNA180" s="266"/>
      <c r="RNB180" s="266"/>
      <c r="RNC180" s="266"/>
      <c r="RND180" s="266"/>
      <c r="RNE180" s="266"/>
      <c r="RNF180" s="266"/>
      <c r="RNG180" s="266"/>
      <c r="RNH180" s="266"/>
      <c r="RNI180" s="266"/>
      <c r="RNJ180" s="266"/>
      <c r="RNK180" s="266"/>
      <c r="RNL180" s="266"/>
      <c r="RNM180" s="266"/>
      <c r="RNN180" s="266"/>
      <c r="RNO180" s="266"/>
      <c r="RNP180" s="266"/>
      <c r="RNQ180" s="266"/>
      <c r="RNR180" s="266"/>
      <c r="RNS180" s="266"/>
      <c r="RNT180" s="266"/>
      <c r="RNU180" s="266"/>
      <c r="RNV180" s="266"/>
      <c r="RNW180" s="266"/>
      <c r="RNX180" s="266"/>
      <c r="RNY180" s="266"/>
      <c r="RNZ180" s="266"/>
      <c r="ROA180" s="266"/>
      <c r="ROB180" s="266"/>
      <c r="ROC180" s="266"/>
      <c r="ROD180" s="266"/>
      <c r="ROE180" s="266"/>
      <c r="ROF180" s="266"/>
      <c r="ROG180" s="266"/>
      <c r="ROH180" s="266"/>
      <c r="ROI180" s="266"/>
      <c r="ROJ180" s="266"/>
      <c r="ROK180" s="266"/>
      <c r="ROL180" s="266"/>
      <c r="ROM180" s="266"/>
      <c r="RON180" s="266"/>
      <c r="ROO180" s="266"/>
      <c r="ROP180" s="266"/>
      <c r="ROQ180" s="266"/>
      <c r="ROR180" s="266"/>
      <c r="ROS180" s="266"/>
      <c r="ROT180" s="266"/>
      <c r="ROU180" s="266"/>
      <c r="ROV180" s="266"/>
      <c r="ROW180" s="266"/>
      <c r="ROX180" s="266"/>
      <c r="ROY180" s="266"/>
      <c r="ROZ180" s="266"/>
      <c r="RPA180" s="266"/>
      <c r="RPB180" s="266"/>
      <c r="RPC180" s="266"/>
      <c r="RPD180" s="266"/>
      <c r="RPE180" s="266"/>
      <c r="RPF180" s="266"/>
      <c r="RPG180" s="266"/>
      <c r="RPH180" s="266"/>
      <c r="RPI180" s="266"/>
      <c r="RPJ180" s="266"/>
      <c r="RPK180" s="266"/>
      <c r="RPL180" s="266"/>
      <c r="RPM180" s="266"/>
      <c r="RPN180" s="266"/>
      <c r="RPO180" s="266"/>
      <c r="RPP180" s="266"/>
      <c r="RPQ180" s="266"/>
      <c r="RPR180" s="266"/>
      <c r="RPS180" s="266"/>
      <c r="RPT180" s="266"/>
      <c r="RPU180" s="266"/>
      <c r="RPV180" s="266"/>
      <c r="RPW180" s="266"/>
      <c r="RPX180" s="266"/>
      <c r="RPY180" s="266"/>
      <c r="RPZ180" s="266"/>
      <c r="RQA180" s="266"/>
      <c r="RQB180" s="266"/>
      <c r="RQC180" s="266"/>
      <c r="RQD180" s="266"/>
      <c r="RQE180" s="266"/>
      <c r="RQF180" s="266"/>
      <c r="RQG180" s="266"/>
      <c r="RQH180" s="266"/>
      <c r="RQI180" s="266"/>
      <c r="RQJ180" s="266"/>
      <c r="RQK180" s="266"/>
      <c r="RQL180" s="266"/>
      <c r="RQM180" s="266"/>
      <c r="RQN180" s="266"/>
      <c r="RQO180" s="266"/>
      <c r="RQP180" s="266"/>
      <c r="RQQ180" s="266"/>
      <c r="RQR180" s="266"/>
      <c r="RQS180" s="266"/>
      <c r="RQT180" s="266"/>
      <c r="RQU180" s="266"/>
      <c r="RQV180" s="266"/>
      <c r="RQW180" s="266"/>
      <c r="RQX180" s="266"/>
      <c r="RQY180" s="266"/>
      <c r="RQZ180" s="266"/>
      <c r="RRA180" s="266"/>
      <c r="RRB180" s="266"/>
      <c r="RRC180" s="266"/>
      <c r="RRD180" s="266"/>
      <c r="RRE180" s="266"/>
      <c r="RRF180" s="266"/>
      <c r="RRG180" s="266"/>
      <c r="RRH180" s="266"/>
      <c r="RRI180" s="266"/>
      <c r="RRJ180" s="266"/>
      <c r="RRK180" s="266"/>
      <c r="RRL180" s="266"/>
      <c r="RRM180" s="266"/>
      <c r="RRN180" s="266"/>
      <c r="RRO180" s="266"/>
      <c r="RRP180" s="266"/>
      <c r="RRQ180" s="266"/>
      <c r="RRR180" s="266"/>
      <c r="RRS180" s="266"/>
      <c r="RRT180" s="266"/>
      <c r="RRU180" s="266"/>
      <c r="RRV180" s="266"/>
      <c r="RRW180" s="266"/>
      <c r="RRX180" s="266"/>
      <c r="RRY180" s="266"/>
      <c r="RRZ180" s="266"/>
      <c r="RSA180" s="266"/>
      <c r="RSB180" s="266"/>
      <c r="RSC180" s="266"/>
      <c r="RSD180" s="266"/>
      <c r="RSE180" s="266"/>
      <c r="RSF180" s="266"/>
      <c r="RSG180" s="266"/>
      <c r="RSH180" s="266"/>
      <c r="RSI180" s="266"/>
      <c r="RSJ180" s="266"/>
      <c r="RSK180" s="266"/>
      <c r="RSL180" s="266"/>
      <c r="RSM180" s="266"/>
      <c r="RSN180" s="266"/>
      <c r="RSO180" s="266"/>
      <c r="RSP180" s="266"/>
      <c r="RSQ180" s="266"/>
      <c r="RSR180" s="266"/>
      <c r="RSS180" s="266"/>
      <c r="RST180" s="266"/>
      <c r="RSU180" s="266"/>
      <c r="RSV180" s="266"/>
      <c r="RSW180" s="266"/>
      <c r="RSX180" s="266"/>
      <c r="RSY180" s="266"/>
      <c r="RSZ180" s="266"/>
      <c r="RTA180" s="266"/>
      <c r="RTB180" s="266"/>
      <c r="RTC180" s="266"/>
      <c r="RTD180" s="266"/>
      <c r="RTE180" s="266"/>
      <c r="RTF180" s="266"/>
      <c r="RTG180" s="266"/>
      <c r="RTH180" s="266"/>
      <c r="RTI180" s="266"/>
      <c r="RTJ180" s="266"/>
      <c r="RTK180" s="266"/>
      <c r="RTL180" s="266"/>
      <c r="RTM180" s="266"/>
      <c r="RTN180" s="266"/>
      <c r="RTO180" s="266"/>
      <c r="RTP180" s="266"/>
      <c r="RTQ180" s="266"/>
      <c r="RTR180" s="266"/>
      <c r="RTS180" s="266"/>
      <c r="RTT180" s="266"/>
      <c r="RTU180" s="266"/>
      <c r="RTV180" s="266"/>
      <c r="RTW180" s="266"/>
      <c r="RTX180" s="266"/>
      <c r="RTY180" s="266"/>
      <c r="RTZ180" s="266"/>
      <c r="RUA180" s="266"/>
      <c r="RUB180" s="266"/>
      <c r="RUC180" s="266"/>
      <c r="RUD180" s="266"/>
      <c r="RUE180" s="266"/>
      <c r="RUF180" s="266"/>
      <c r="RUG180" s="266"/>
      <c r="RUH180" s="266"/>
      <c r="RUI180" s="266"/>
      <c r="RUJ180" s="266"/>
      <c r="RUK180" s="266"/>
      <c r="RUL180" s="266"/>
      <c r="RUM180" s="266"/>
      <c r="RUN180" s="266"/>
      <c r="RUO180" s="266"/>
      <c r="RUP180" s="266"/>
      <c r="RUQ180" s="266"/>
      <c r="RUR180" s="266"/>
      <c r="RUS180" s="266"/>
      <c r="RUT180" s="266"/>
      <c r="RUU180" s="266"/>
      <c r="RUV180" s="266"/>
      <c r="RUW180" s="266"/>
      <c r="RUX180" s="266"/>
      <c r="RUY180" s="266"/>
      <c r="RUZ180" s="266"/>
      <c r="RVA180" s="266"/>
      <c r="RVB180" s="266"/>
      <c r="RVC180" s="266"/>
      <c r="RVD180" s="266"/>
      <c r="RVE180" s="266"/>
      <c r="RVF180" s="266"/>
      <c r="RVG180" s="266"/>
      <c r="RVH180" s="266"/>
      <c r="RVI180" s="266"/>
      <c r="RVJ180" s="266"/>
      <c r="RVK180" s="266"/>
      <c r="RVL180" s="266"/>
      <c r="RVM180" s="266"/>
      <c r="RVN180" s="266"/>
      <c r="RVO180" s="266"/>
      <c r="RVP180" s="266"/>
      <c r="RVQ180" s="266"/>
      <c r="RVR180" s="266"/>
      <c r="RVS180" s="266"/>
      <c r="RVT180" s="266"/>
      <c r="RVU180" s="266"/>
      <c r="RVV180" s="266"/>
      <c r="RVW180" s="266"/>
      <c r="RVX180" s="266"/>
      <c r="RVY180" s="266"/>
      <c r="RVZ180" s="266"/>
      <c r="RWA180" s="266"/>
      <c r="RWB180" s="266"/>
      <c r="RWC180" s="266"/>
      <c r="RWD180" s="266"/>
      <c r="RWE180" s="266"/>
      <c r="RWF180" s="266"/>
      <c r="RWG180" s="266"/>
      <c r="RWH180" s="266"/>
      <c r="RWI180" s="266"/>
      <c r="RWJ180" s="266"/>
      <c r="RWK180" s="266"/>
      <c r="RWL180" s="266"/>
      <c r="RWM180" s="266"/>
      <c r="RWN180" s="266"/>
      <c r="RWO180" s="266"/>
      <c r="RWP180" s="266"/>
      <c r="RWQ180" s="266"/>
      <c r="RWR180" s="266"/>
      <c r="RWS180" s="266"/>
      <c r="RWT180" s="266"/>
      <c r="RWU180" s="266"/>
      <c r="RWV180" s="266"/>
      <c r="RWW180" s="266"/>
      <c r="RWX180" s="266"/>
      <c r="RWY180" s="266"/>
      <c r="RWZ180" s="266"/>
      <c r="RXA180" s="266"/>
      <c r="RXB180" s="266"/>
      <c r="RXC180" s="266"/>
      <c r="RXD180" s="266"/>
      <c r="RXE180" s="266"/>
      <c r="RXF180" s="266"/>
      <c r="RXG180" s="266"/>
      <c r="RXH180" s="266"/>
      <c r="RXI180" s="266"/>
      <c r="RXJ180" s="266"/>
      <c r="RXK180" s="266"/>
      <c r="RXL180" s="266"/>
      <c r="RXM180" s="266"/>
      <c r="RXN180" s="266"/>
      <c r="RXO180" s="266"/>
      <c r="RXP180" s="266"/>
      <c r="RXQ180" s="266"/>
      <c r="RXR180" s="266"/>
      <c r="RXS180" s="266"/>
      <c r="RXT180" s="266"/>
      <c r="RXU180" s="266"/>
      <c r="RXV180" s="266"/>
      <c r="RXW180" s="266"/>
      <c r="RXX180" s="266"/>
      <c r="RXY180" s="266"/>
      <c r="RXZ180" s="266"/>
      <c r="RYA180" s="266"/>
      <c r="RYB180" s="266"/>
      <c r="RYC180" s="266"/>
      <c r="RYD180" s="266"/>
      <c r="RYE180" s="266"/>
      <c r="RYF180" s="266"/>
      <c r="RYG180" s="266"/>
      <c r="RYH180" s="266"/>
      <c r="RYI180" s="266"/>
      <c r="RYJ180" s="266"/>
      <c r="RYK180" s="266"/>
      <c r="RYL180" s="266"/>
      <c r="RYM180" s="266"/>
      <c r="RYN180" s="266"/>
      <c r="RYO180" s="266"/>
      <c r="RYP180" s="266"/>
      <c r="RYQ180" s="266"/>
      <c r="RYR180" s="266"/>
      <c r="RYS180" s="266"/>
      <c r="RYT180" s="266"/>
      <c r="RYU180" s="266"/>
      <c r="RYV180" s="266"/>
      <c r="RYW180" s="266"/>
      <c r="RYX180" s="266"/>
      <c r="RYY180" s="266"/>
      <c r="RYZ180" s="266"/>
      <c r="RZA180" s="266"/>
      <c r="RZB180" s="266"/>
      <c r="RZC180" s="266"/>
      <c r="RZD180" s="266"/>
      <c r="RZE180" s="266"/>
      <c r="RZF180" s="266"/>
      <c r="RZG180" s="266"/>
      <c r="RZH180" s="266"/>
      <c r="RZI180" s="266"/>
      <c r="RZJ180" s="266"/>
      <c r="RZK180" s="266"/>
      <c r="RZL180" s="266"/>
      <c r="RZM180" s="266"/>
      <c r="RZN180" s="266"/>
      <c r="RZO180" s="266"/>
      <c r="RZP180" s="266"/>
      <c r="RZQ180" s="266"/>
      <c r="RZR180" s="266"/>
      <c r="RZS180" s="266"/>
      <c r="RZT180" s="266"/>
      <c r="RZU180" s="266"/>
      <c r="RZV180" s="266"/>
      <c r="RZW180" s="266"/>
      <c r="RZX180" s="266"/>
      <c r="RZY180" s="266"/>
      <c r="RZZ180" s="266"/>
      <c r="SAA180" s="266"/>
      <c r="SAB180" s="266"/>
      <c r="SAC180" s="266"/>
      <c r="SAD180" s="266"/>
      <c r="SAE180" s="266"/>
      <c r="SAF180" s="266"/>
      <c r="SAG180" s="266"/>
      <c r="SAH180" s="266"/>
      <c r="SAI180" s="266"/>
      <c r="SAJ180" s="266"/>
      <c r="SAK180" s="266"/>
      <c r="SAL180" s="266"/>
      <c r="SAM180" s="266"/>
      <c r="SAN180" s="266"/>
      <c r="SAO180" s="266"/>
      <c r="SAP180" s="266"/>
      <c r="SAQ180" s="266"/>
      <c r="SAR180" s="266"/>
      <c r="SAS180" s="266"/>
      <c r="SAT180" s="266"/>
      <c r="SAU180" s="266"/>
      <c r="SAV180" s="266"/>
      <c r="SAW180" s="266"/>
      <c r="SAX180" s="266"/>
      <c r="SAY180" s="266"/>
      <c r="SAZ180" s="266"/>
      <c r="SBA180" s="266"/>
      <c r="SBB180" s="266"/>
      <c r="SBC180" s="266"/>
      <c r="SBD180" s="266"/>
      <c r="SBE180" s="266"/>
      <c r="SBF180" s="266"/>
      <c r="SBG180" s="266"/>
      <c r="SBH180" s="266"/>
      <c r="SBI180" s="266"/>
      <c r="SBJ180" s="266"/>
      <c r="SBK180" s="266"/>
      <c r="SBL180" s="266"/>
      <c r="SBM180" s="266"/>
      <c r="SBN180" s="266"/>
      <c r="SBO180" s="266"/>
      <c r="SBP180" s="266"/>
      <c r="SBQ180" s="266"/>
      <c r="SBR180" s="266"/>
      <c r="SBS180" s="266"/>
      <c r="SBT180" s="266"/>
      <c r="SBU180" s="266"/>
      <c r="SBV180" s="266"/>
      <c r="SBW180" s="266"/>
      <c r="SBX180" s="266"/>
      <c r="SBY180" s="266"/>
      <c r="SBZ180" s="266"/>
      <c r="SCA180" s="266"/>
      <c r="SCB180" s="266"/>
      <c r="SCC180" s="266"/>
      <c r="SCD180" s="266"/>
      <c r="SCE180" s="266"/>
      <c r="SCF180" s="266"/>
      <c r="SCG180" s="266"/>
      <c r="SCH180" s="266"/>
      <c r="SCI180" s="266"/>
      <c r="SCJ180" s="266"/>
      <c r="SCK180" s="266"/>
      <c r="SCL180" s="266"/>
      <c r="SCM180" s="266"/>
      <c r="SCN180" s="266"/>
      <c r="SCO180" s="266"/>
      <c r="SCP180" s="266"/>
      <c r="SCQ180" s="266"/>
      <c r="SCR180" s="266"/>
      <c r="SCS180" s="266"/>
      <c r="SCT180" s="266"/>
      <c r="SCU180" s="266"/>
      <c r="SCV180" s="266"/>
      <c r="SCW180" s="266"/>
      <c r="SCX180" s="266"/>
      <c r="SCY180" s="266"/>
      <c r="SCZ180" s="266"/>
      <c r="SDA180" s="266"/>
      <c r="SDB180" s="266"/>
      <c r="SDC180" s="266"/>
      <c r="SDD180" s="266"/>
      <c r="SDE180" s="266"/>
      <c r="SDF180" s="266"/>
      <c r="SDG180" s="266"/>
      <c r="SDH180" s="266"/>
      <c r="SDI180" s="266"/>
      <c r="SDJ180" s="266"/>
      <c r="SDK180" s="266"/>
      <c r="SDL180" s="266"/>
      <c r="SDM180" s="266"/>
      <c r="SDN180" s="266"/>
      <c r="SDO180" s="266"/>
      <c r="SDP180" s="266"/>
      <c r="SDQ180" s="266"/>
      <c r="SDR180" s="266"/>
      <c r="SDS180" s="266"/>
      <c r="SDT180" s="266"/>
      <c r="SDU180" s="266"/>
      <c r="SDV180" s="266"/>
      <c r="SDW180" s="266"/>
      <c r="SDX180" s="266"/>
      <c r="SDY180" s="266"/>
      <c r="SDZ180" s="266"/>
      <c r="SEA180" s="266"/>
      <c r="SEB180" s="266"/>
      <c r="SEC180" s="266"/>
      <c r="SED180" s="266"/>
      <c r="SEE180" s="266"/>
      <c r="SEF180" s="266"/>
      <c r="SEG180" s="266"/>
      <c r="SEH180" s="266"/>
      <c r="SEI180" s="266"/>
      <c r="SEJ180" s="266"/>
      <c r="SEK180" s="266"/>
      <c r="SEL180" s="266"/>
      <c r="SEM180" s="266"/>
      <c r="SEN180" s="266"/>
      <c r="SEO180" s="266"/>
      <c r="SEP180" s="266"/>
      <c r="SEQ180" s="266"/>
      <c r="SER180" s="266"/>
      <c r="SES180" s="266"/>
      <c r="SET180" s="266"/>
      <c r="SEU180" s="266"/>
      <c r="SEV180" s="266"/>
      <c r="SEW180" s="266"/>
      <c r="SEX180" s="266"/>
      <c r="SEY180" s="266"/>
      <c r="SEZ180" s="266"/>
      <c r="SFA180" s="266"/>
      <c r="SFB180" s="266"/>
      <c r="SFC180" s="266"/>
      <c r="SFD180" s="266"/>
      <c r="SFE180" s="266"/>
      <c r="SFF180" s="266"/>
      <c r="SFG180" s="266"/>
      <c r="SFH180" s="266"/>
      <c r="SFI180" s="266"/>
      <c r="SFJ180" s="266"/>
      <c r="SFK180" s="266"/>
      <c r="SFL180" s="266"/>
      <c r="SFM180" s="266"/>
      <c r="SFN180" s="266"/>
      <c r="SFO180" s="266"/>
      <c r="SFP180" s="266"/>
      <c r="SFQ180" s="266"/>
      <c r="SFR180" s="266"/>
      <c r="SFS180" s="266"/>
      <c r="SFT180" s="266"/>
      <c r="SFU180" s="266"/>
      <c r="SFV180" s="266"/>
      <c r="SFW180" s="266"/>
      <c r="SFX180" s="266"/>
      <c r="SFY180" s="266"/>
      <c r="SFZ180" s="266"/>
      <c r="SGA180" s="266"/>
      <c r="SGB180" s="266"/>
      <c r="SGC180" s="266"/>
      <c r="SGD180" s="266"/>
      <c r="SGE180" s="266"/>
      <c r="SGF180" s="266"/>
      <c r="SGG180" s="266"/>
      <c r="SGH180" s="266"/>
      <c r="SGI180" s="266"/>
      <c r="SGJ180" s="266"/>
      <c r="SGK180" s="266"/>
      <c r="SGL180" s="266"/>
      <c r="SGM180" s="266"/>
      <c r="SGN180" s="266"/>
      <c r="SGO180" s="266"/>
      <c r="SGP180" s="266"/>
      <c r="SGQ180" s="266"/>
      <c r="SGR180" s="266"/>
      <c r="SGS180" s="266"/>
      <c r="SGT180" s="266"/>
      <c r="SGU180" s="266"/>
      <c r="SGV180" s="266"/>
      <c r="SGW180" s="266"/>
      <c r="SGX180" s="266"/>
      <c r="SGY180" s="266"/>
      <c r="SGZ180" s="266"/>
      <c r="SHA180" s="266"/>
      <c r="SHB180" s="266"/>
      <c r="SHC180" s="266"/>
      <c r="SHD180" s="266"/>
      <c r="SHE180" s="266"/>
      <c r="SHF180" s="266"/>
      <c r="SHG180" s="266"/>
      <c r="SHH180" s="266"/>
      <c r="SHI180" s="266"/>
      <c r="SHJ180" s="266"/>
      <c r="SHK180" s="266"/>
      <c r="SHL180" s="266"/>
      <c r="SHM180" s="266"/>
      <c r="SHN180" s="266"/>
      <c r="SHO180" s="266"/>
      <c r="SHP180" s="266"/>
      <c r="SHQ180" s="266"/>
      <c r="SHR180" s="266"/>
      <c r="SHS180" s="266"/>
      <c r="SHT180" s="266"/>
      <c r="SHU180" s="266"/>
      <c r="SHV180" s="266"/>
      <c r="SHW180" s="266"/>
      <c r="SHX180" s="266"/>
      <c r="SHY180" s="266"/>
      <c r="SHZ180" s="266"/>
      <c r="SIA180" s="266"/>
      <c r="SIB180" s="266"/>
      <c r="SIC180" s="266"/>
      <c r="SID180" s="266"/>
      <c r="SIE180" s="266"/>
      <c r="SIF180" s="266"/>
      <c r="SIG180" s="266"/>
      <c r="SIH180" s="266"/>
      <c r="SII180" s="266"/>
      <c r="SIJ180" s="266"/>
      <c r="SIK180" s="266"/>
      <c r="SIL180" s="266"/>
      <c r="SIM180" s="266"/>
      <c r="SIN180" s="266"/>
      <c r="SIO180" s="266"/>
      <c r="SIP180" s="266"/>
      <c r="SIQ180" s="266"/>
      <c r="SIR180" s="266"/>
      <c r="SIS180" s="266"/>
      <c r="SIT180" s="266"/>
      <c r="SIU180" s="266"/>
      <c r="SIV180" s="266"/>
      <c r="SIW180" s="266"/>
      <c r="SIX180" s="266"/>
      <c r="SIY180" s="266"/>
      <c r="SIZ180" s="266"/>
      <c r="SJA180" s="266"/>
      <c r="SJB180" s="266"/>
      <c r="SJC180" s="266"/>
      <c r="SJD180" s="266"/>
      <c r="SJE180" s="266"/>
      <c r="SJF180" s="266"/>
      <c r="SJG180" s="266"/>
      <c r="SJH180" s="266"/>
      <c r="SJI180" s="266"/>
      <c r="SJJ180" s="266"/>
      <c r="SJK180" s="266"/>
      <c r="SJL180" s="266"/>
      <c r="SJM180" s="266"/>
      <c r="SJN180" s="266"/>
      <c r="SJO180" s="266"/>
      <c r="SJP180" s="266"/>
      <c r="SJQ180" s="266"/>
      <c r="SJR180" s="266"/>
      <c r="SJS180" s="266"/>
      <c r="SJT180" s="266"/>
      <c r="SJU180" s="266"/>
      <c r="SJV180" s="266"/>
      <c r="SJW180" s="266"/>
      <c r="SJX180" s="266"/>
      <c r="SJY180" s="266"/>
      <c r="SJZ180" s="266"/>
      <c r="SKA180" s="266"/>
      <c r="SKB180" s="266"/>
      <c r="SKC180" s="266"/>
      <c r="SKD180" s="266"/>
      <c r="SKE180" s="266"/>
      <c r="SKF180" s="266"/>
      <c r="SKG180" s="266"/>
      <c r="SKH180" s="266"/>
      <c r="SKI180" s="266"/>
      <c r="SKJ180" s="266"/>
      <c r="SKK180" s="266"/>
      <c r="SKL180" s="266"/>
      <c r="SKM180" s="266"/>
      <c r="SKN180" s="266"/>
      <c r="SKO180" s="266"/>
      <c r="SKP180" s="266"/>
      <c r="SKQ180" s="266"/>
      <c r="SKR180" s="266"/>
      <c r="SKS180" s="266"/>
      <c r="SKT180" s="266"/>
      <c r="SKU180" s="266"/>
      <c r="SKV180" s="266"/>
      <c r="SKW180" s="266"/>
      <c r="SKX180" s="266"/>
      <c r="SKY180" s="266"/>
      <c r="SKZ180" s="266"/>
      <c r="SLA180" s="266"/>
      <c r="SLB180" s="266"/>
      <c r="SLC180" s="266"/>
      <c r="SLD180" s="266"/>
      <c r="SLE180" s="266"/>
      <c r="SLF180" s="266"/>
      <c r="SLG180" s="266"/>
      <c r="SLH180" s="266"/>
      <c r="SLI180" s="266"/>
      <c r="SLJ180" s="266"/>
      <c r="SLK180" s="266"/>
      <c r="SLL180" s="266"/>
      <c r="SLM180" s="266"/>
      <c r="SLN180" s="266"/>
      <c r="SLO180" s="266"/>
      <c r="SLP180" s="266"/>
      <c r="SLQ180" s="266"/>
      <c r="SLR180" s="266"/>
      <c r="SLS180" s="266"/>
      <c r="SLT180" s="266"/>
      <c r="SLU180" s="266"/>
      <c r="SLV180" s="266"/>
      <c r="SLW180" s="266"/>
      <c r="SLX180" s="266"/>
      <c r="SLY180" s="266"/>
      <c r="SLZ180" s="266"/>
      <c r="SMA180" s="266"/>
      <c r="SMB180" s="266"/>
      <c r="SMC180" s="266"/>
      <c r="SMD180" s="266"/>
      <c r="SME180" s="266"/>
      <c r="SMF180" s="266"/>
      <c r="SMG180" s="266"/>
      <c r="SMH180" s="266"/>
      <c r="SMI180" s="266"/>
      <c r="SMJ180" s="266"/>
      <c r="SMK180" s="266"/>
      <c r="SML180" s="266"/>
      <c r="SMM180" s="266"/>
      <c r="SMN180" s="266"/>
      <c r="SMO180" s="266"/>
      <c r="SMP180" s="266"/>
      <c r="SMQ180" s="266"/>
      <c r="SMR180" s="266"/>
      <c r="SMS180" s="266"/>
      <c r="SMT180" s="266"/>
      <c r="SMU180" s="266"/>
      <c r="SMV180" s="266"/>
      <c r="SMW180" s="266"/>
      <c r="SMX180" s="266"/>
      <c r="SMY180" s="266"/>
      <c r="SMZ180" s="266"/>
      <c r="SNA180" s="266"/>
      <c r="SNB180" s="266"/>
      <c r="SNC180" s="266"/>
      <c r="SND180" s="266"/>
      <c r="SNE180" s="266"/>
      <c r="SNF180" s="266"/>
      <c r="SNG180" s="266"/>
      <c r="SNH180" s="266"/>
      <c r="SNI180" s="266"/>
      <c r="SNJ180" s="266"/>
      <c r="SNK180" s="266"/>
      <c r="SNL180" s="266"/>
      <c r="SNM180" s="266"/>
      <c r="SNN180" s="266"/>
      <c r="SNO180" s="266"/>
      <c r="SNP180" s="266"/>
      <c r="SNQ180" s="266"/>
      <c r="SNR180" s="266"/>
      <c r="SNS180" s="266"/>
      <c r="SNT180" s="266"/>
      <c r="SNU180" s="266"/>
      <c r="SNV180" s="266"/>
      <c r="SNW180" s="266"/>
      <c r="SNX180" s="266"/>
      <c r="SNY180" s="266"/>
      <c r="SNZ180" s="266"/>
      <c r="SOA180" s="266"/>
      <c r="SOB180" s="266"/>
      <c r="SOC180" s="266"/>
      <c r="SOD180" s="266"/>
      <c r="SOE180" s="266"/>
      <c r="SOF180" s="266"/>
      <c r="SOG180" s="266"/>
      <c r="SOH180" s="266"/>
      <c r="SOI180" s="266"/>
      <c r="SOJ180" s="266"/>
      <c r="SOK180" s="266"/>
      <c r="SOL180" s="266"/>
      <c r="SOM180" s="266"/>
      <c r="SON180" s="266"/>
      <c r="SOO180" s="266"/>
      <c r="SOP180" s="266"/>
      <c r="SOQ180" s="266"/>
      <c r="SOR180" s="266"/>
      <c r="SOS180" s="266"/>
      <c r="SOT180" s="266"/>
      <c r="SOU180" s="266"/>
      <c r="SOV180" s="266"/>
      <c r="SOW180" s="266"/>
      <c r="SOX180" s="266"/>
      <c r="SOY180" s="266"/>
      <c r="SOZ180" s="266"/>
      <c r="SPA180" s="266"/>
      <c r="SPB180" s="266"/>
      <c r="SPC180" s="266"/>
      <c r="SPD180" s="266"/>
      <c r="SPE180" s="266"/>
      <c r="SPF180" s="266"/>
      <c r="SPG180" s="266"/>
      <c r="SPH180" s="266"/>
      <c r="SPI180" s="266"/>
      <c r="SPJ180" s="266"/>
      <c r="SPK180" s="266"/>
      <c r="SPL180" s="266"/>
      <c r="SPM180" s="266"/>
      <c r="SPN180" s="266"/>
      <c r="SPO180" s="266"/>
      <c r="SPP180" s="266"/>
      <c r="SPQ180" s="266"/>
      <c r="SPR180" s="266"/>
      <c r="SPS180" s="266"/>
      <c r="SPT180" s="266"/>
      <c r="SPU180" s="266"/>
      <c r="SPV180" s="266"/>
      <c r="SPW180" s="266"/>
      <c r="SPX180" s="266"/>
      <c r="SPY180" s="266"/>
      <c r="SPZ180" s="266"/>
      <c r="SQA180" s="266"/>
      <c r="SQB180" s="266"/>
      <c r="SQC180" s="266"/>
      <c r="SQD180" s="266"/>
      <c r="SQE180" s="266"/>
      <c r="SQF180" s="266"/>
      <c r="SQG180" s="266"/>
      <c r="SQH180" s="266"/>
      <c r="SQI180" s="266"/>
      <c r="SQJ180" s="266"/>
      <c r="SQK180" s="266"/>
      <c r="SQL180" s="266"/>
      <c r="SQM180" s="266"/>
      <c r="SQN180" s="266"/>
      <c r="SQO180" s="266"/>
      <c r="SQP180" s="266"/>
      <c r="SQQ180" s="266"/>
      <c r="SQR180" s="266"/>
      <c r="SQS180" s="266"/>
      <c r="SQT180" s="266"/>
      <c r="SQU180" s="266"/>
      <c r="SQV180" s="266"/>
      <c r="SQW180" s="266"/>
      <c r="SQX180" s="266"/>
      <c r="SQY180" s="266"/>
      <c r="SQZ180" s="266"/>
      <c r="SRA180" s="266"/>
      <c r="SRB180" s="266"/>
      <c r="SRC180" s="266"/>
      <c r="SRD180" s="266"/>
      <c r="SRE180" s="266"/>
      <c r="SRF180" s="266"/>
      <c r="SRG180" s="266"/>
      <c r="SRH180" s="266"/>
      <c r="SRI180" s="266"/>
      <c r="SRJ180" s="266"/>
      <c r="SRK180" s="266"/>
      <c r="SRL180" s="266"/>
      <c r="SRM180" s="266"/>
      <c r="SRN180" s="266"/>
      <c r="SRO180" s="266"/>
      <c r="SRP180" s="266"/>
      <c r="SRQ180" s="266"/>
      <c r="SRR180" s="266"/>
      <c r="SRS180" s="266"/>
      <c r="SRT180" s="266"/>
      <c r="SRU180" s="266"/>
      <c r="SRV180" s="266"/>
      <c r="SRW180" s="266"/>
      <c r="SRX180" s="266"/>
      <c r="SRY180" s="266"/>
      <c r="SRZ180" s="266"/>
      <c r="SSA180" s="266"/>
      <c r="SSB180" s="266"/>
      <c r="SSC180" s="266"/>
      <c r="SSD180" s="266"/>
      <c r="SSE180" s="266"/>
      <c r="SSF180" s="266"/>
      <c r="SSG180" s="266"/>
      <c r="SSH180" s="266"/>
      <c r="SSI180" s="266"/>
      <c r="SSJ180" s="266"/>
      <c r="SSK180" s="266"/>
      <c r="SSL180" s="266"/>
      <c r="SSM180" s="266"/>
      <c r="SSN180" s="266"/>
      <c r="SSO180" s="266"/>
      <c r="SSP180" s="266"/>
      <c r="SSQ180" s="266"/>
      <c r="SSR180" s="266"/>
      <c r="SSS180" s="266"/>
      <c r="SST180" s="266"/>
      <c r="SSU180" s="266"/>
      <c r="SSV180" s="266"/>
      <c r="SSW180" s="266"/>
      <c r="SSX180" s="266"/>
      <c r="SSY180" s="266"/>
      <c r="SSZ180" s="266"/>
      <c r="STA180" s="266"/>
      <c r="STB180" s="266"/>
      <c r="STC180" s="266"/>
      <c r="STD180" s="266"/>
      <c r="STE180" s="266"/>
      <c r="STF180" s="266"/>
      <c r="STG180" s="266"/>
      <c r="STH180" s="266"/>
      <c r="STI180" s="266"/>
      <c r="STJ180" s="266"/>
      <c r="STK180" s="266"/>
      <c r="STL180" s="266"/>
      <c r="STM180" s="266"/>
      <c r="STN180" s="266"/>
      <c r="STO180" s="266"/>
      <c r="STP180" s="266"/>
      <c r="STQ180" s="266"/>
      <c r="STR180" s="266"/>
      <c r="STS180" s="266"/>
      <c r="STT180" s="266"/>
      <c r="STU180" s="266"/>
      <c r="STV180" s="266"/>
      <c r="STW180" s="266"/>
      <c r="STX180" s="266"/>
      <c r="STY180" s="266"/>
      <c r="STZ180" s="266"/>
      <c r="SUA180" s="266"/>
      <c r="SUB180" s="266"/>
      <c r="SUC180" s="266"/>
      <c r="SUD180" s="266"/>
      <c r="SUE180" s="266"/>
      <c r="SUF180" s="266"/>
      <c r="SUG180" s="266"/>
      <c r="SUH180" s="266"/>
      <c r="SUI180" s="266"/>
      <c r="SUJ180" s="266"/>
      <c r="SUK180" s="266"/>
      <c r="SUL180" s="266"/>
      <c r="SUM180" s="266"/>
      <c r="SUN180" s="266"/>
      <c r="SUO180" s="266"/>
      <c r="SUP180" s="266"/>
      <c r="SUQ180" s="266"/>
      <c r="SUR180" s="266"/>
      <c r="SUS180" s="266"/>
      <c r="SUT180" s="266"/>
      <c r="SUU180" s="266"/>
      <c r="SUV180" s="266"/>
      <c r="SUW180" s="266"/>
      <c r="SUX180" s="266"/>
      <c r="SUY180" s="266"/>
      <c r="SUZ180" s="266"/>
      <c r="SVA180" s="266"/>
      <c r="SVB180" s="266"/>
      <c r="SVC180" s="266"/>
      <c r="SVD180" s="266"/>
      <c r="SVE180" s="266"/>
      <c r="SVF180" s="266"/>
      <c r="SVG180" s="266"/>
      <c r="SVH180" s="266"/>
      <c r="SVI180" s="266"/>
      <c r="SVJ180" s="266"/>
      <c r="SVK180" s="266"/>
      <c r="SVL180" s="266"/>
      <c r="SVM180" s="266"/>
      <c r="SVN180" s="266"/>
      <c r="SVO180" s="266"/>
      <c r="SVP180" s="266"/>
      <c r="SVQ180" s="266"/>
      <c r="SVR180" s="266"/>
      <c r="SVS180" s="266"/>
      <c r="SVT180" s="266"/>
      <c r="SVU180" s="266"/>
      <c r="SVV180" s="266"/>
      <c r="SVW180" s="266"/>
      <c r="SVX180" s="266"/>
      <c r="SVY180" s="266"/>
      <c r="SVZ180" s="266"/>
      <c r="SWA180" s="266"/>
      <c r="SWB180" s="266"/>
      <c r="SWC180" s="266"/>
      <c r="SWD180" s="266"/>
      <c r="SWE180" s="266"/>
      <c r="SWF180" s="266"/>
      <c r="SWG180" s="266"/>
      <c r="SWH180" s="266"/>
      <c r="SWI180" s="266"/>
      <c r="SWJ180" s="266"/>
      <c r="SWK180" s="266"/>
      <c r="SWL180" s="266"/>
      <c r="SWM180" s="266"/>
      <c r="SWN180" s="266"/>
      <c r="SWO180" s="266"/>
      <c r="SWP180" s="266"/>
      <c r="SWQ180" s="266"/>
      <c r="SWR180" s="266"/>
      <c r="SWS180" s="266"/>
      <c r="SWT180" s="266"/>
      <c r="SWU180" s="266"/>
      <c r="SWV180" s="266"/>
      <c r="SWW180" s="266"/>
      <c r="SWX180" s="266"/>
      <c r="SWY180" s="266"/>
      <c r="SWZ180" s="266"/>
      <c r="SXA180" s="266"/>
      <c r="SXB180" s="266"/>
      <c r="SXC180" s="266"/>
      <c r="SXD180" s="266"/>
      <c r="SXE180" s="266"/>
      <c r="SXF180" s="266"/>
      <c r="SXG180" s="266"/>
      <c r="SXH180" s="266"/>
      <c r="SXI180" s="266"/>
      <c r="SXJ180" s="266"/>
      <c r="SXK180" s="266"/>
      <c r="SXL180" s="266"/>
      <c r="SXM180" s="266"/>
      <c r="SXN180" s="266"/>
      <c r="SXO180" s="266"/>
      <c r="SXP180" s="266"/>
      <c r="SXQ180" s="266"/>
      <c r="SXR180" s="266"/>
      <c r="SXS180" s="266"/>
      <c r="SXT180" s="266"/>
      <c r="SXU180" s="266"/>
      <c r="SXV180" s="266"/>
      <c r="SXW180" s="266"/>
      <c r="SXX180" s="266"/>
      <c r="SXY180" s="266"/>
      <c r="SXZ180" s="266"/>
      <c r="SYA180" s="266"/>
      <c r="SYB180" s="266"/>
      <c r="SYC180" s="266"/>
      <c r="SYD180" s="266"/>
      <c r="SYE180" s="266"/>
      <c r="SYF180" s="266"/>
      <c r="SYG180" s="266"/>
      <c r="SYH180" s="266"/>
      <c r="SYI180" s="266"/>
      <c r="SYJ180" s="266"/>
      <c r="SYK180" s="266"/>
      <c r="SYL180" s="266"/>
      <c r="SYM180" s="266"/>
      <c r="SYN180" s="266"/>
      <c r="SYO180" s="266"/>
      <c r="SYP180" s="266"/>
      <c r="SYQ180" s="266"/>
      <c r="SYR180" s="266"/>
      <c r="SYS180" s="266"/>
      <c r="SYT180" s="266"/>
      <c r="SYU180" s="266"/>
      <c r="SYV180" s="266"/>
      <c r="SYW180" s="266"/>
      <c r="SYX180" s="266"/>
      <c r="SYY180" s="266"/>
      <c r="SYZ180" s="266"/>
      <c r="SZA180" s="266"/>
      <c r="SZB180" s="266"/>
      <c r="SZC180" s="266"/>
      <c r="SZD180" s="266"/>
      <c r="SZE180" s="266"/>
      <c r="SZF180" s="266"/>
      <c r="SZG180" s="266"/>
      <c r="SZH180" s="266"/>
      <c r="SZI180" s="266"/>
      <c r="SZJ180" s="266"/>
      <c r="SZK180" s="266"/>
      <c r="SZL180" s="266"/>
      <c r="SZM180" s="266"/>
      <c r="SZN180" s="266"/>
      <c r="SZO180" s="266"/>
      <c r="SZP180" s="266"/>
      <c r="SZQ180" s="266"/>
      <c r="SZR180" s="266"/>
      <c r="SZS180" s="266"/>
      <c r="SZT180" s="266"/>
      <c r="SZU180" s="266"/>
      <c r="SZV180" s="266"/>
      <c r="SZW180" s="266"/>
      <c r="SZX180" s="266"/>
      <c r="SZY180" s="266"/>
      <c r="SZZ180" s="266"/>
      <c r="TAA180" s="266"/>
      <c r="TAB180" s="266"/>
      <c r="TAC180" s="266"/>
      <c r="TAD180" s="266"/>
      <c r="TAE180" s="266"/>
      <c r="TAF180" s="266"/>
      <c r="TAG180" s="266"/>
      <c r="TAH180" s="266"/>
      <c r="TAI180" s="266"/>
      <c r="TAJ180" s="266"/>
      <c r="TAK180" s="266"/>
      <c r="TAL180" s="266"/>
      <c r="TAM180" s="266"/>
      <c r="TAN180" s="266"/>
      <c r="TAO180" s="266"/>
      <c r="TAP180" s="266"/>
      <c r="TAQ180" s="266"/>
      <c r="TAR180" s="266"/>
      <c r="TAS180" s="266"/>
      <c r="TAT180" s="266"/>
      <c r="TAU180" s="266"/>
      <c r="TAV180" s="266"/>
      <c r="TAW180" s="266"/>
      <c r="TAX180" s="266"/>
      <c r="TAY180" s="266"/>
      <c r="TAZ180" s="266"/>
      <c r="TBA180" s="266"/>
      <c r="TBB180" s="266"/>
      <c r="TBC180" s="266"/>
      <c r="TBD180" s="266"/>
      <c r="TBE180" s="266"/>
      <c r="TBF180" s="266"/>
      <c r="TBG180" s="266"/>
      <c r="TBH180" s="266"/>
      <c r="TBI180" s="266"/>
      <c r="TBJ180" s="266"/>
      <c r="TBK180" s="266"/>
      <c r="TBL180" s="266"/>
      <c r="TBM180" s="266"/>
      <c r="TBN180" s="266"/>
      <c r="TBO180" s="266"/>
      <c r="TBP180" s="266"/>
      <c r="TBQ180" s="266"/>
      <c r="TBR180" s="266"/>
      <c r="TBS180" s="266"/>
      <c r="TBT180" s="266"/>
      <c r="TBU180" s="266"/>
      <c r="TBV180" s="266"/>
      <c r="TBW180" s="266"/>
      <c r="TBX180" s="266"/>
      <c r="TBY180" s="266"/>
      <c r="TBZ180" s="266"/>
      <c r="TCA180" s="266"/>
      <c r="TCB180" s="266"/>
      <c r="TCC180" s="266"/>
      <c r="TCD180" s="266"/>
      <c r="TCE180" s="266"/>
      <c r="TCF180" s="266"/>
      <c r="TCG180" s="266"/>
      <c r="TCH180" s="266"/>
      <c r="TCI180" s="266"/>
      <c r="TCJ180" s="266"/>
      <c r="TCK180" s="266"/>
      <c r="TCL180" s="266"/>
      <c r="TCM180" s="266"/>
      <c r="TCN180" s="266"/>
      <c r="TCO180" s="266"/>
      <c r="TCP180" s="266"/>
      <c r="TCQ180" s="266"/>
      <c r="TCR180" s="266"/>
      <c r="TCS180" s="266"/>
      <c r="TCT180" s="266"/>
      <c r="TCU180" s="266"/>
      <c r="TCV180" s="266"/>
      <c r="TCW180" s="266"/>
      <c r="TCX180" s="266"/>
      <c r="TCY180" s="266"/>
      <c r="TCZ180" s="266"/>
      <c r="TDA180" s="266"/>
      <c r="TDB180" s="266"/>
      <c r="TDC180" s="266"/>
      <c r="TDD180" s="266"/>
      <c r="TDE180" s="266"/>
      <c r="TDF180" s="266"/>
      <c r="TDG180" s="266"/>
      <c r="TDH180" s="266"/>
      <c r="TDI180" s="266"/>
      <c r="TDJ180" s="266"/>
      <c r="TDK180" s="266"/>
      <c r="TDL180" s="266"/>
      <c r="TDM180" s="266"/>
      <c r="TDN180" s="266"/>
      <c r="TDO180" s="266"/>
      <c r="TDP180" s="266"/>
      <c r="TDQ180" s="266"/>
      <c r="TDR180" s="266"/>
      <c r="TDS180" s="266"/>
      <c r="TDT180" s="266"/>
      <c r="TDU180" s="266"/>
      <c r="TDV180" s="266"/>
      <c r="TDW180" s="266"/>
      <c r="TDX180" s="266"/>
      <c r="TDY180" s="266"/>
      <c r="TDZ180" s="266"/>
      <c r="TEA180" s="266"/>
      <c r="TEB180" s="266"/>
      <c r="TEC180" s="266"/>
      <c r="TED180" s="266"/>
      <c r="TEE180" s="266"/>
      <c r="TEF180" s="266"/>
      <c r="TEG180" s="266"/>
      <c r="TEH180" s="266"/>
      <c r="TEI180" s="266"/>
      <c r="TEJ180" s="266"/>
      <c r="TEK180" s="266"/>
      <c r="TEL180" s="266"/>
      <c r="TEM180" s="266"/>
      <c r="TEN180" s="266"/>
      <c r="TEO180" s="266"/>
      <c r="TEP180" s="266"/>
      <c r="TEQ180" s="266"/>
      <c r="TER180" s="266"/>
      <c r="TES180" s="266"/>
      <c r="TET180" s="266"/>
      <c r="TEU180" s="266"/>
      <c r="TEV180" s="266"/>
      <c r="TEW180" s="266"/>
      <c r="TEX180" s="266"/>
      <c r="TEY180" s="266"/>
      <c r="TEZ180" s="266"/>
      <c r="TFA180" s="266"/>
      <c r="TFB180" s="266"/>
      <c r="TFC180" s="266"/>
      <c r="TFD180" s="266"/>
      <c r="TFE180" s="266"/>
      <c r="TFF180" s="266"/>
      <c r="TFG180" s="266"/>
      <c r="TFH180" s="266"/>
      <c r="TFI180" s="266"/>
      <c r="TFJ180" s="266"/>
      <c r="TFK180" s="266"/>
      <c r="TFL180" s="266"/>
      <c r="TFM180" s="266"/>
      <c r="TFN180" s="266"/>
      <c r="TFO180" s="266"/>
      <c r="TFP180" s="266"/>
      <c r="TFQ180" s="266"/>
      <c r="TFR180" s="266"/>
      <c r="TFS180" s="266"/>
      <c r="TFT180" s="266"/>
      <c r="TFU180" s="266"/>
      <c r="TFV180" s="266"/>
      <c r="TFW180" s="266"/>
      <c r="TFX180" s="266"/>
      <c r="TFY180" s="266"/>
      <c r="TFZ180" s="266"/>
      <c r="TGA180" s="266"/>
      <c r="TGB180" s="266"/>
      <c r="TGC180" s="266"/>
      <c r="TGD180" s="266"/>
      <c r="TGE180" s="266"/>
      <c r="TGF180" s="266"/>
      <c r="TGG180" s="266"/>
      <c r="TGH180" s="266"/>
      <c r="TGI180" s="266"/>
      <c r="TGJ180" s="266"/>
      <c r="TGK180" s="266"/>
      <c r="TGL180" s="266"/>
      <c r="TGM180" s="266"/>
      <c r="TGN180" s="266"/>
      <c r="TGO180" s="266"/>
      <c r="TGP180" s="266"/>
      <c r="TGQ180" s="266"/>
      <c r="TGR180" s="266"/>
      <c r="TGS180" s="266"/>
      <c r="TGT180" s="266"/>
      <c r="TGU180" s="266"/>
      <c r="TGV180" s="266"/>
      <c r="TGW180" s="266"/>
      <c r="TGX180" s="266"/>
      <c r="TGY180" s="266"/>
      <c r="TGZ180" s="266"/>
      <c r="THA180" s="266"/>
      <c r="THB180" s="266"/>
      <c r="THC180" s="266"/>
      <c r="THD180" s="266"/>
      <c r="THE180" s="266"/>
      <c r="THF180" s="266"/>
      <c r="THG180" s="266"/>
      <c r="THH180" s="266"/>
      <c r="THI180" s="266"/>
      <c r="THJ180" s="266"/>
      <c r="THK180" s="266"/>
      <c r="THL180" s="266"/>
      <c r="THM180" s="266"/>
      <c r="THN180" s="266"/>
      <c r="THO180" s="266"/>
      <c r="THP180" s="266"/>
      <c r="THQ180" s="266"/>
      <c r="THR180" s="266"/>
      <c r="THS180" s="266"/>
      <c r="THT180" s="266"/>
      <c r="THU180" s="266"/>
      <c r="THV180" s="266"/>
      <c r="THW180" s="266"/>
      <c r="THX180" s="266"/>
      <c r="THY180" s="266"/>
      <c r="THZ180" s="266"/>
      <c r="TIA180" s="266"/>
      <c r="TIB180" s="266"/>
      <c r="TIC180" s="266"/>
      <c r="TID180" s="266"/>
      <c r="TIE180" s="266"/>
      <c r="TIF180" s="266"/>
      <c r="TIG180" s="266"/>
      <c r="TIH180" s="266"/>
      <c r="TII180" s="266"/>
      <c r="TIJ180" s="266"/>
      <c r="TIK180" s="266"/>
      <c r="TIL180" s="266"/>
      <c r="TIM180" s="266"/>
      <c r="TIN180" s="266"/>
      <c r="TIO180" s="266"/>
      <c r="TIP180" s="266"/>
      <c r="TIQ180" s="266"/>
      <c r="TIR180" s="266"/>
      <c r="TIS180" s="266"/>
      <c r="TIT180" s="266"/>
      <c r="TIU180" s="266"/>
      <c r="TIV180" s="266"/>
      <c r="TIW180" s="266"/>
      <c r="TIX180" s="266"/>
      <c r="TIY180" s="266"/>
      <c r="TIZ180" s="266"/>
      <c r="TJA180" s="266"/>
      <c r="TJB180" s="266"/>
      <c r="TJC180" s="266"/>
      <c r="TJD180" s="266"/>
      <c r="TJE180" s="266"/>
      <c r="TJF180" s="266"/>
      <c r="TJG180" s="266"/>
      <c r="TJH180" s="266"/>
      <c r="TJI180" s="266"/>
      <c r="TJJ180" s="266"/>
      <c r="TJK180" s="266"/>
      <c r="TJL180" s="266"/>
      <c r="TJM180" s="266"/>
      <c r="TJN180" s="266"/>
      <c r="TJO180" s="266"/>
      <c r="TJP180" s="266"/>
      <c r="TJQ180" s="266"/>
      <c r="TJR180" s="266"/>
      <c r="TJS180" s="266"/>
      <c r="TJT180" s="266"/>
      <c r="TJU180" s="266"/>
      <c r="TJV180" s="266"/>
      <c r="TJW180" s="266"/>
      <c r="TJX180" s="266"/>
      <c r="TJY180" s="266"/>
      <c r="TJZ180" s="266"/>
      <c r="TKA180" s="266"/>
      <c r="TKB180" s="266"/>
      <c r="TKC180" s="266"/>
      <c r="TKD180" s="266"/>
      <c r="TKE180" s="266"/>
      <c r="TKF180" s="266"/>
      <c r="TKG180" s="266"/>
      <c r="TKH180" s="266"/>
      <c r="TKI180" s="266"/>
      <c r="TKJ180" s="266"/>
      <c r="TKK180" s="266"/>
      <c r="TKL180" s="266"/>
      <c r="TKM180" s="266"/>
      <c r="TKN180" s="266"/>
      <c r="TKO180" s="266"/>
      <c r="TKP180" s="266"/>
      <c r="TKQ180" s="266"/>
      <c r="TKR180" s="266"/>
      <c r="TKS180" s="266"/>
      <c r="TKT180" s="266"/>
      <c r="TKU180" s="266"/>
      <c r="TKV180" s="266"/>
      <c r="TKW180" s="266"/>
      <c r="TKX180" s="266"/>
      <c r="TKY180" s="266"/>
      <c r="TKZ180" s="266"/>
      <c r="TLA180" s="266"/>
      <c r="TLB180" s="266"/>
      <c r="TLC180" s="266"/>
      <c r="TLD180" s="266"/>
      <c r="TLE180" s="266"/>
      <c r="TLF180" s="266"/>
      <c r="TLG180" s="266"/>
      <c r="TLH180" s="266"/>
      <c r="TLI180" s="266"/>
      <c r="TLJ180" s="266"/>
      <c r="TLK180" s="266"/>
      <c r="TLL180" s="266"/>
      <c r="TLM180" s="266"/>
      <c r="TLN180" s="266"/>
      <c r="TLO180" s="266"/>
      <c r="TLP180" s="266"/>
      <c r="TLQ180" s="266"/>
      <c r="TLR180" s="266"/>
      <c r="TLS180" s="266"/>
      <c r="TLT180" s="266"/>
      <c r="TLU180" s="266"/>
      <c r="TLV180" s="266"/>
      <c r="TLW180" s="266"/>
      <c r="TLX180" s="266"/>
      <c r="TLY180" s="266"/>
      <c r="TLZ180" s="266"/>
      <c r="TMA180" s="266"/>
      <c r="TMB180" s="266"/>
      <c r="TMC180" s="266"/>
      <c r="TMD180" s="266"/>
      <c r="TME180" s="266"/>
      <c r="TMF180" s="266"/>
      <c r="TMG180" s="266"/>
      <c r="TMH180" s="266"/>
      <c r="TMI180" s="266"/>
      <c r="TMJ180" s="266"/>
      <c r="TMK180" s="266"/>
      <c r="TML180" s="266"/>
      <c r="TMM180" s="266"/>
      <c r="TMN180" s="266"/>
      <c r="TMO180" s="266"/>
      <c r="TMP180" s="266"/>
      <c r="TMQ180" s="266"/>
      <c r="TMR180" s="266"/>
      <c r="TMS180" s="266"/>
      <c r="TMT180" s="266"/>
      <c r="TMU180" s="266"/>
      <c r="TMV180" s="266"/>
      <c r="TMW180" s="266"/>
      <c r="TMX180" s="266"/>
      <c r="TMY180" s="266"/>
      <c r="TMZ180" s="266"/>
      <c r="TNA180" s="266"/>
      <c r="TNB180" s="266"/>
      <c r="TNC180" s="266"/>
      <c r="TND180" s="266"/>
      <c r="TNE180" s="266"/>
      <c r="TNF180" s="266"/>
      <c r="TNG180" s="266"/>
      <c r="TNH180" s="266"/>
      <c r="TNI180" s="266"/>
      <c r="TNJ180" s="266"/>
      <c r="TNK180" s="266"/>
      <c r="TNL180" s="266"/>
      <c r="TNM180" s="266"/>
      <c r="TNN180" s="266"/>
      <c r="TNO180" s="266"/>
      <c r="TNP180" s="266"/>
      <c r="TNQ180" s="266"/>
      <c r="TNR180" s="266"/>
      <c r="TNS180" s="266"/>
      <c r="TNT180" s="266"/>
      <c r="TNU180" s="266"/>
      <c r="TNV180" s="266"/>
      <c r="TNW180" s="266"/>
      <c r="TNX180" s="266"/>
      <c r="TNY180" s="266"/>
      <c r="TNZ180" s="266"/>
      <c r="TOA180" s="266"/>
      <c r="TOB180" s="266"/>
      <c r="TOC180" s="266"/>
      <c r="TOD180" s="266"/>
      <c r="TOE180" s="266"/>
      <c r="TOF180" s="266"/>
      <c r="TOG180" s="266"/>
      <c r="TOH180" s="266"/>
      <c r="TOI180" s="266"/>
      <c r="TOJ180" s="266"/>
      <c r="TOK180" s="266"/>
      <c r="TOL180" s="266"/>
      <c r="TOM180" s="266"/>
      <c r="TON180" s="266"/>
      <c r="TOO180" s="266"/>
      <c r="TOP180" s="266"/>
      <c r="TOQ180" s="266"/>
      <c r="TOR180" s="266"/>
      <c r="TOS180" s="266"/>
      <c r="TOT180" s="266"/>
      <c r="TOU180" s="266"/>
      <c r="TOV180" s="266"/>
      <c r="TOW180" s="266"/>
      <c r="TOX180" s="266"/>
      <c r="TOY180" s="266"/>
      <c r="TOZ180" s="266"/>
      <c r="TPA180" s="266"/>
      <c r="TPB180" s="266"/>
      <c r="TPC180" s="266"/>
      <c r="TPD180" s="266"/>
      <c r="TPE180" s="266"/>
      <c r="TPF180" s="266"/>
      <c r="TPG180" s="266"/>
      <c r="TPH180" s="266"/>
      <c r="TPI180" s="266"/>
      <c r="TPJ180" s="266"/>
      <c r="TPK180" s="266"/>
      <c r="TPL180" s="266"/>
      <c r="TPM180" s="266"/>
      <c r="TPN180" s="266"/>
      <c r="TPO180" s="266"/>
      <c r="TPP180" s="266"/>
      <c r="TPQ180" s="266"/>
      <c r="TPR180" s="266"/>
      <c r="TPS180" s="266"/>
      <c r="TPT180" s="266"/>
      <c r="TPU180" s="266"/>
      <c r="TPV180" s="266"/>
      <c r="TPW180" s="266"/>
      <c r="TPX180" s="266"/>
      <c r="TPY180" s="266"/>
      <c r="TPZ180" s="266"/>
      <c r="TQA180" s="266"/>
      <c r="TQB180" s="266"/>
      <c r="TQC180" s="266"/>
      <c r="TQD180" s="266"/>
      <c r="TQE180" s="266"/>
      <c r="TQF180" s="266"/>
      <c r="TQG180" s="266"/>
      <c r="TQH180" s="266"/>
      <c r="TQI180" s="266"/>
      <c r="TQJ180" s="266"/>
      <c r="TQK180" s="266"/>
      <c r="TQL180" s="266"/>
      <c r="TQM180" s="266"/>
      <c r="TQN180" s="266"/>
      <c r="TQO180" s="266"/>
      <c r="TQP180" s="266"/>
      <c r="TQQ180" s="266"/>
      <c r="TQR180" s="266"/>
      <c r="TQS180" s="266"/>
      <c r="TQT180" s="266"/>
      <c r="TQU180" s="266"/>
      <c r="TQV180" s="266"/>
      <c r="TQW180" s="266"/>
      <c r="TQX180" s="266"/>
      <c r="TQY180" s="266"/>
      <c r="TQZ180" s="266"/>
      <c r="TRA180" s="266"/>
      <c r="TRB180" s="266"/>
      <c r="TRC180" s="266"/>
      <c r="TRD180" s="266"/>
      <c r="TRE180" s="266"/>
      <c r="TRF180" s="266"/>
      <c r="TRG180" s="266"/>
      <c r="TRH180" s="266"/>
      <c r="TRI180" s="266"/>
      <c r="TRJ180" s="266"/>
      <c r="TRK180" s="266"/>
      <c r="TRL180" s="266"/>
      <c r="TRM180" s="266"/>
      <c r="TRN180" s="266"/>
      <c r="TRO180" s="266"/>
      <c r="TRP180" s="266"/>
      <c r="TRQ180" s="266"/>
      <c r="TRR180" s="266"/>
      <c r="TRS180" s="266"/>
      <c r="TRT180" s="266"/>
      <c r="TRU180" s="266"/>
      <c r="TRV180" s="266"/>
      <c r="TRW180" s="266"/>
      <c r="TRX180" s="266"/>
      <c r="TRY180" s="266"/>
      <c r="TRZ180" s="266"/>
      <c r="TSA180" s="266"/>
      <c r="TSB180" s="266"/>
      <c r="TSC180" s="266"/>
      <c r="TSD180" s="266"/>
      <c r="TSE180" s="266"/>
      <c r="TSF180" s="266"/>
      <c r="TSG180" s="266"/>
      <c r="TSH180" s="266"/>
      <c r="TSI180" s="266"/>
      <c r="TSJ180" s="266"/>
      <c r="TSK180" s="266"/>
      <c r="TSL180" s="266"/>
      <c r="TSM180" s="266"/>
      <c r="TSN180" s="266"/>
      <c r="TSO180" s="266"/>
      <c r="TSP180" s="266"/>
      <c r="TSQ180" s="266"/>
      <c r="TSR180" s="266"/>
      <c r="TSS180" s="266"/>
      <c r="TST180" s="266"/>
      <c r="TSU180" s="266"/>
      <c r="TSV180" s="266"/>
      <c r="TSW180" s="266"/>
      <c r="TSX180" s="266"/>
      <c r="TSY180" s="266"/>
      <c r="TSZ180" s="266"/>
      <c r="TTA180" s="266"/>
      <c r="TTB180" s="266"/>
      <c r="TTC180" s="266"/>
      <c r="TTD180" s="266"/>
      <c r="TTE180" s="266"/>
      <c r="TTF180" s="266"/>
      <c r="TTG180" s="266"/>
      <c r="TTH180" s="266"/>
      <c r="TTI180" s="266"/>
      <c r="TTJ180" s="266"/>
      <c r="TTK180" s="266"/>
      <c r="TTL180" s="266"/>
      <c r="TTM180" s="266"/>
      <c r="TTN180" s="266"/>
      <c r="TTO180" s="266"/>
      <c r="TTP180" s="266"/>
      <c r="TTQ180" s="266"/>
      <c r="TTR180" s="266"/>
      <c r="TTS180" s="266"/>
      <c r="TTT180" s="266"/>
      <c r="TTU180" s="266"/>
      <c r="TTV180" s="266"/>
      <c r="TTW180" s="266"/>
      <c r="TTX180" s="266"/>
      <c r="TTY180" s="266"/>
      <c r="TTZ180" s="266"/>
      <c r="TUA180" s="266"/>
      <c r="TUB180" s="266"/>
      <c r="TUC180" s="266"/>
      <c r="TUD180" s="266"/>
      <c r="TUE180" s="266"/>
      <c r="TUF180" s="266"/>
      <c r="TUG180" s="266"/>
      <c r="TUH180" s="266"/>
      <c r="TUI180" s="266"/>
      <c r="TUJ180" s="266"/>
      <c r="TUK180" s="266"/>
      <c r="TUL180" s="266"/>
      <c r="TUM180" s="266"/>
      <c r="TUN180" s="266"/>
      <c r="TUO180" s="266"/>
      <c r="TUP180" s="266"/>
      <c r="TUQ180" s="266"/>
      <c r="TUR180" s="266"/>
      <c r="TUS180" s="266"/>
      <c r="TUT180" s="266"/>
      <c r="TUU180" s="266"/>
      <c r="TUV180" s="266"/>
      <c r="TUW180" s="266"/>
      <c r="TUX180" s="266"/>
      <c r="TUY180" s="266"/>
      <c r="TUZ180" s="266"/>
      <c r="TVA180" s="266"/>
      <c r="TVB180" s="266"/>
      <c r="TVC180" s="266"/>
      <c r="TVD180" s="266"/>
      <c r="TVE180" s="266"/>
      <c r="TVF180" s="266"/>
      <c r="TVG180" s="266"/>
      <c r="TVH180" s="266"/>
      <c r="TVI180" s="266"/>
      <c r="TVJ180" s="266"/>
      <c r="TVK180" s="266"/>
      <c r="TVL180" s="266"/>
      <c r="TVM180" s="266"/>
      <c r="TVN180" s="266"/>
      <c r="TVO180" s="266"/>
      <c r="TVP180" s="266"/>
      <c r="TVQ180" s="266"/>
      <c r="TVR180" s="266"/>
      <c r="TVS180" s="266"/>
      <c r="TVT180" s="266"/>
      <c r="TVU180" s="266"/>
      <c r="TVV180" s="266"/>
      <c r="TVW180" s="266"/>
      <c r="TVX180" s="266"/>
      <c r="TVY180" s="266"/>
      <c r="TVZ180" s="266"/>
      <c r="TWA180" s="266"/>
      <c r="TWB180" s="266"/>
      <c r="TWC180" s="266"/>
      <c r="TWD180" s="266"/>
      <c r="TWE180" s="266"/>
      <c r="TWF180" s="266"/>
      <c r="TWG180" s="266"/>
      <c r="TWH180" s="266"/>
      <c r="TWI180" s="266"/>
      <c r="TWJ180" s="266"/>
      <c r="TWK180" s="266"/>
      <c r="TWL180" s="266"/>
      <c r="TWM180" s="266"/>
      <c r="TWN180" s="266"/>
      <c r="TWO180" s="266"/>
      <c r="TWP180" s="266"/>
      <c r="TWQ180" s="266"/>
      <c r="TWR180" s="266"/>
      <c r="TWS180" s="266"/>
      <c r="TWT180" s="266"/>
      <c r="TWU180" s="266"/>
      <c r="TWV180" s="266"/>
      <c r="TWW180" s="266"/>
      <c r="TWX180" s="266"/>
      <c r="TWY180" s="266"/>
      <c r="TWZ180" s="266"/>
      <c r="TXA180" s="266"/>
      <c r="TXB180" s="266"/>
      <c r="TXC180" s="266"/>
      <c r="TXD180" s="266"/>
      <c r="TXE180" s="266"/>
      <c r="TXF180" s="266"/>
      <c r="TXG180" s="266"/>
      <c r="TXH180" s="266"/>
      <c r="TXI180" s="266"/>
      <c r="TXJ180" s="266"/>
      <c r="TXK180" s="266"/>
      <c r="TXL180" s="266"/>
      <c r="TXM180" s="266"/>
      <c r="TXN180" s="266"/>
      <c r="TXO180" s="266"/>
      <c r="TXP180" s="266"/>
      <c r="TXQ180" s="266"/>
      <c r="TXR180" s="266"/>
      <c r="TXS180" s="266"/>
      <c r="TXT180" s="266"/>
      <c r="TXU180" s="266"/>
      <c r="TXV180" s="266"/>
      <c r="TXW180" s="266"/>
      <c r="TXX180" s="266"/>
      <c r="TXY180" s="266"/>
      <c r="TXZ180" s="266"/>
      <c r="TYA180" s="266"/>
      <c r="TYB180" s="266"/>
      <c r="TYC180" s="266"/>
      <c r="TYD180" s="266"/>
      <c r="TYE180" s="266"/>
      <c r="TYF180" s="266"/>
      <c r="TYG180" s="266"/>
      <c r="TYH180" s="266"/>
      <c r="TYI180" s="266"/>
      <c r="TYJ180" s="266"/>
      <c r="TYK180" s="266"/>
      <c r="TYL180" s="266"/>
      <c r="TYM180" s="266"/>
      <c r="TYN180" s="266"/>
      <c r="TYO180" s="266"/>
      <c r="TYP180" s="266"/>
      <c r="TYQ180" s="266"/>
      <c r="TYR180" s="266"/>
      <c r="TYS180" s="266"/>
      <c r="TYT180" s="266"/>
      <c r="TYU180" s="266"/>
      <c r="TYV180" s="266"/>
      <c r="TYW180" s="266"/>
      <c r="TYX180" s="266"/>
      <c r="TYY180" s="266"/>
      <c r="TYZ180" s="266"/>
      <c r="TZA180" s="266"/>
      <c r="TZB180" s="266"/>
      <c r="TZC180" s="266"/>
      <c r="TZD180" s="266"/>
      <c r="TZE180" s="266"/>
      <c r="TZF180" s="266"/>
      <c r="TZG180" s="266"/>
      <c r="TZH180" s="266"/>
      <c r="TZI180" s="266"/>
      <c r="TZJ180" s="266"/>
      <c r="TZK180" s="266"/>
      <c r="TZL180" s="266"/>
      <c r="TZM180" s="266"/>
      <c r="TZN180" s="266"/>
      <c r="TZO180" s="266"/>
      <c r="TZP180" s="266"/>
      <c r="TZQ180" s="266"/>
      <c r="TZR180" s="266"/>
      <c r="TZS180" s="266"/>
      <c r="TZT180" s="266"/>
      <c r="TZU180" s="266"/>
      <c r="TZV180" s="266"/>
      <c r="TZW180" s="266"/>
      <c r="TZX180" s="266"/>
      <c r="TZY180" s="266"/>
      <c r="TZZ180" s="266"/>
      <c r="UAA180" s="266"/>
      <c r="UAB180" s="266"/>
      <c r="UAC180" s="266"/>
      <c r="UAD180" s="266"/>
      <c r="UAE180" s="266"/>
      <c r="UAF180" s="266"/>
      <c r="UAG180" s="266"/>
      <c r="UAH180" s="266"/>
      <c r="UAI180" s="266"/>
      <c r="UAJ180" s="266"/>
      <c r="UAK180" s="266"/>
      <c r="UAL180" s="266"/>
      <c r="UAM180" s="266"/>
      <c r="UAN180" s="266"/>
      <c r="UAO180" s="266"/>
      <c r="UAP180" s="266"/>
      <c r="UAQ180" s="266"/>
      <c r="UAR180" s="266"/>
      <c r="UAS180" s="266"/>
      <c r="UAT180" s="266"/>
      <c r="UAU180" s="266"/>
      <c r="UAV180" s="266"/>
      <c r="UAW180" s="266"/>
      <c r="UAX180" s="266"/>
      <c r="UAY180" s="266"/>
      <c r="UAZ180" s="266"/>
      <c r="UBA180" s="266"/>
      <c r="UBB180" s="266"/>
      <c r="UBC180" s="266"/>
      <c r="UBD180" s="266"/>
      <c r="UBE180" s="266"/>
      <c r="UBF180" s="266"/>
      <c r="UBG180" s="266"/>
      <c r="UBH180" s="266"/>
      <c r="UBI180" s="266"/>
      <c r="UBJ180" s="266"/>
      <c r="UBK180" s="266"/>
      <c r="UBL180" s="266"/>
      <c r="UBM180" s="266"/>
      <c r="UBN180" s="266"/>
      <c r="UBO180" s="266"/>
      <c r="UBP180" s="266"/>
      <c r="UBQ180" s="266"/>
      <c r="UBR180" s="266"/>
      <c r="UBS180" s="266"/>
      <c r="UBT180" s="266"/>
      <c r="UBU180" s="266"/>
      <c r="UBV180" s="266"/>
      <c r="UBW180" s="266"/>
      <c r="UBX180" s="266"/>
      <c r="UBY180" s="266"/>
      <c r="UBZ180" s="266"/>
      <c r="UCA180" s="266"/>
      <c r="UCB180" s="266"/>
      <c r="UCC180" s="266"/>
      <c r="UCD180" s="266"/>
      <c r="UCE180" s="266"/>
      <c r="UCF180" s="266"/>
      <c r="UCG180" s="266"/>
      <c r="UCH180" s="266"/>
      <c r="UCI180" s="266"/>
      <c r="UCJ180" s="266"/>
      <c r="UCK180" s="266"/>
      <c r="UCL180" s="266"/>
      <c r="UCM180" s="266"/>
      <c r="UCN180" s="266"/>
      <c r="UCO180" s="266"/>
      <c r="UCP180" s="266"/>
      <c r="UCQ180" s="266"/>
      <c r="UCR180" s="266"/>
      <c r="UCS180" s="266"/>
      <c r="UCT180" s="266"/>
      <c r="UCU180" s="266"/>
      <c r="UCV180" s="266"/>
      <c r="UCW180" s="266"/>
      <c r="UCX180" s="266"/>
      <c r="UCY180" s="266"/>
      <c r="UCZ180" s="266"/>
      <c r="UDA180" s="266"/>
      <c r="UDB180" s="266"/>
      <c r="UDC180" s="266"/>
      <c r="UDD180" s="266"/>
      <c r="UDE180" s="266"/>
      <c r="UDF180" s="266"/>
      <c r="UDG180" s="266"/>
      <c r="UDH180" s="266"/>
      <c r="UDI180" s="266"/>
      <c r="UDJ180" s="266"/>
      <c r="UDK180" s="266"/>
      <c r="UDL180" s="266"/>
      <c r="UDM180" s="266"/>
      <c r="UDN180" s="266"/>
      <c r="UDO180" s="266"/>
      <c r="UDP180" s="266"/>
      <c r="UDQ180" s="266"/>
      <c r="UDR180" s="266"/>
      <c r="UDS180" s="266"/>
      <c r="UDT180" s="266"/>
      <c r="UDU180" s="266"/>
      <c r="UDV180" s="266"/>
      <c r="UDW180" s="266"/>
      <c r="UDX180" s="266"/>
      <c r="UDY180" s="266"/>
      <c r="UDZ180" s="266"/>
      <c r="UEA180" s="266"/>
      <c r="UEB180" s="266"/>
      <c r="UEC180" s="266"/>
      <c r="UED180" s="266"/>
      <c r="UEE180" s="266"/>
      <c r="UEF180" s="266"/>
      <c r="UEG180" s="266"/>
      <c r="UEH180" s="266"/>
      <c r="UEI180" s="266"/>
      <c r="UEJ180" s="266"/>
      <c r="UEK180" s="266"/>
      <c r="UEL180" s="266"/>
      <c r="UEM180" s="266"/>
      <c r="UEN180" s="266"/>
      <c r="UEO180" s="266"/>
      <c r="UEP180" s="266"/>
      <c r="UEQ180" s="266"/>
      <c r="UER180" s="266"/>
      <c r="UES180" s="266"/>
      <c r="UET180" s="266"/>
      <c r="UEU180" s="266"/>
      <c r="UEV180" s="266"/>
      <c r="UEW180" s="266"/>
      <c r="UEX180" s="266"/>
      <c r="UEY180" s="266"/>
      <c r="UEZ180" s="266"/>
      <c r="UFA180" s="266"/>
      <c r="UFB180" s="266"/>
      <c r="UFC180" s="266"/>
      <c r="UFD180" s="266"/>
      <c r="UFE180" s="266"/>
      <c r="UFF180" s="266"/>
      <c r="UFG180" s="266"/>
      <c r="UFH180" s="266"/>
      <c r="UFI180" s="266"/>
      <c r="UFJ180" s="266"/>
      <c r="UFK180" s="266"/>
      <c r="UFL180" s="266"/>
      <c r="UFM180" s="266"/>
      <c r="UFN180" s="266"/>
      <c r="UFO180" s="266"/>
      <c r="UFP180" s="266"/>
      <c r="UFQ180" s="266"/>
      <c r="UFR180" s="266"/>
      <c r="UFS180" s="266"/>
      <c r="UFT180" s="266"/>
      <c r="UFU180" s="266"/>
      <c r="UFV180" s="266"/>
      <c r="UFW180" s="266"/>
      <c r="UFX180" s="266"/>
      <c r="UFY180" s="266"/>
      <c r="UFZ180" s="266"/>
      <c r="UGA180" s="266"/>
      <c r="UGB180" s="266"/>
      <c r="UGC180" s="266"/>
      <c r="UGD180" s="266"/>
      <c r="UGE180" s="266"/>
      <c r="UGF180" s="266"/>
      <c r="UGG180" s="266"/>
      <c r="UGH180" s="266"/>
      <c r="UGI180" s="266"/>
      <c r="UGJ180" s="266"/>
      <c r="UGK180" s="266"/>
      <c r="UGL180" s="266"/>
      <c r="UGM180" s="266"/>
      <c r="UGN180" s="266"/>
      <c r="UGO180" s="266"/>
      <c r="UGP180" s="266"/>
      <c r="UGQ180" s="266"/>
      <c r="UGR180" s="266"/>
      <c r="UGS180" s="266"/>
      <c r="UGT180" s="266"/>
      <c r="UGU180" s="266"/>
      <c r="UGV180" s="266"/>
      <c r="UGW180" s="266"/>
      <c r="UGX180" s="266"/>
      <c r="UGY180" s="266"/>
      <c r="UGZ180" s="266"/>
      <c r="UHA180" s="266"/>
      <c r="UHB180" s="266"/>
      <c r="UHC180" s="266"/>
      <c r="UHD180" s="266"/>
      <c r="UHE180" s="266"/>
      <c r="UHF180" s="266"/>
      <c r="UHG180" s="266"/>
      <c r="UHH180" s="266"/>
      <c r="UHI180" s="266"/>
      <c r="UHJ180" s="266"/>
      <c r="UHK180" s="266"/>
      <c r="UHL180" s="266"/>
      <c r="UHM180" s="266"/>
      <c r="UHN180" s="266"/>
      <c r="UHO180" s="266"/>
      <c r="UHP180" s="266"/>
      <c r="UHQ180" s="266"/>
      <c r="UHR180" s="266"/>
      <c r="UHS180" s="266"/>
      <c r="UHT180" s="266"/>
      <c r="UHU180" s="266"/>
      <c r="UHV180" s="266"/>
      <c r="UHW180" s="266"/>
      <c r="UHX180" s="266"/>
      <c r="UHY180" s="266"/>
      <c r="UHZ180" s="266"/>
      <c r="UIA180" s="266"/>
      <c r="UIB180" s="266"/>
      <c r="UIC180" s="266"/>
      <c r="UID180" s="266"/>
      <c r="UIE180" s="266"/>
      <c r="UIF180" s="266"/>
      <c r="UIG180" s="266"/>
      <c r="UIH180" s="266"/>
      <c r="UII180" s="266"/>
      <c r="UIJ180" s="266"/>
      <c r="UIK180" s="266"/>
      <c r="UIL180" s="266"/>
      <c r="UIM180" s="266"/>
      <c r="UIN180" s="266"/>
      <c r="UIO180" s="266"/>
      <c r="UIP180" s="266"/>
      <c r="UIQ180" s="266"/>
      <c r="UIR180" s="266"/>
      <c r="UIS180" s="266"/>
      <c r="UIT180" s="266"/>
      <c r="UIU180" s="266"/>
      <c r="UIV180" s="266"/>
      <c r="UIW180" s="266"/>
      <c r="UIX180" s="266"/>
      <c r="UIY180" s="266"/>
      <c r="UIZ180" s="266"/>
      <c r="UJA180" s="266"/>
      <c r="UJB180" s="266"/>
      <c r="UJC180" s="266"/>
      <c r="UJD180" s="266"/>
      <c r="UJE180" s="266"/>
      <c r="UJF180" s="266"/>
      <c r="UJG180" s="266"/>
      <c r="UJH180" s="266"/>
      <c r="UJI180" s="266"/>
      <c r="UJJ180" s="266"/>
      <c r="UJK180" s="266"/>
      <c r="UJL180" s="266"/>
      <c r="UJM180" s="266"/>
      <c r="UJN180" s="266"/>
      <c r="UJO180" s="266"/>
      <c r="UJP180" s="266"/>
      <c r="UJQ180" s="266"/>
      <c r="UJR180" s="266"/>
      <c r="UJS180" s="266"/>
      <c r="UJT180" s="266"/>
      <c r="UJU180" s="266"/>
      <c r="UJV180" s="266"/>
      <c r="UJW180" s="266"/>
      <c r="UJX180" s="266"/>
      <c r="UJY180" s="266"/>
      <c r="UJZ180" s="266"/>
      <c r="UKA180" s="266"/>
      <c r="UKB180" s="266"/>
      <c r="UKC180" s="266"/>
      <c r="UKD180" s="266"/>
      <c r="UKE180" s="266"/>
      <c r="UKF180" s="266"/>
      <c r="UKG180" s="266"/>
      <c r="UKH180" s="266"/>
      <c r="UKI180" s="266"/>
      <c r="UKJ180" s="266"/>
      <c r="UKK180" s="266"/>
      <c r="UKL180" s="266"/>
      <c r="UKM180" s="266"/>
      <c r="UKN180" s="266"/>
      <c r="UKO180" s="266"/>
      <c r="UKP180" s="266"/>
      <c r="UKQ180" s="266"/>
      <c r="UKR180" s="266"/>
      <c r="UKS180" s="266"/>
      <c r="UKT180" s="266"/>
      <c r="UKU180" s="266"/>
      <c r="UKV180" s="266"/>
      <c r="UKW180" s="266"/>
      <c r="UKX180" s="266"/>
      <c r="UKY180" s="266"/>
      <c r="UKZ180" s="266"/>
      <c r="ULA180" s="266"/>
      <c r="ULB180" s="266"/>
      <c r="ULC180" s="266"/>
      <c r="ULD180" s="266"/>
      <c r="ULE180" s="266"/>
      <c r="ULF180" s="266"/>
      <c r="ULG180" s="266"/>
      <c r="ULH180" s="266"/>
      <c r="ULI180" s="266"/>
      <c r="ULJ180" s="266"/>
      <c r="ULK180" s="266"/>
      <c r="ULL180" s="266"/>
      <c r="ULM180" s="266"/>
      <c r="ULN180" s="266"/>
      <c r="ULO180" s="266"/>
      <c r="ULP180" s="266"/>
      <c r="ULQ180" s="266"/>
      <c r="ULR180" s="266"/>
      <c r="ULS180" s="266"/>
      <c r="ULT180" s="266"/>
      <c r="ULU180" s="266"/>
      <c r="ULV180" s="266"/>
      <c r="ULW180" s="266"/>
      <c r="ULX180" s="266"/>
      <c r="ULY180" s="266"/>
      <c r="ULZ180" s="266"/>
      <c r="UMA180" s="266"/>
      <c r="UMB180" s="266"/>
      <c r="UMC180" s="266"/>
      <c r="UMD180" s="266"/>
      <c r="UME180" s="266"/>
      <c r="UMF180" s="266"/>
      <c r="UMG180" s="266"/>
      <c r="UMH180" s="266"/>
      <c r="UMI180" s="266"/>
      <c r="UMJ180" s="266"/>
      <c r="UMK180" s="266"/>
      <c r="UML180" s="266"/>
      <c r="UMM180" s="266"/>
      <c r="UMN180" s="266"/>
      <c r="UMO180" s="266"/>
      <c r="UMP180" s="266"/>
      <c r="UMQ180" s="266"/>
      <c r="UMR180" s="266"/>
      <c r="UMS180" s="266"/>
      <c r="UMT180" s="266"/>
      <c r="UMU180" s="266"/>
      <c r="UMV180" s="266"/>
      <c r="UMW180" s="266"/>
      <c r="UMX180" s="266"/>
      <c r="UMY180" s="266"/>
      <c r="UMZ180" s="266"/>
      <c r="UNA180" s="266"/>
      <c r="UNB180" s="266"/>
      <c r="UNC180" s="266"/>
      <c r="UND180" s="266"/>
      <c r="UNE180" s="266"/>
      <c r="UNF180" s="266"/>
      <c r="UNG180" s="266"/>
      <c r="UNH180" s="266"/>
      <c r="UNI180" s="266"/>
      <c r="UNJ180" s="266"/>
      <c r="UNK180" s="266"/>
      <c r="UNL180" s="266"/>
      <c r="UNM180" s="266"/>
      <c r="UNN180" s="266"/>
      <c r="UNO180" s="266"/>
      <c r="UNP180" s="266"/>
      <c r="UNQ180" s="266"/>
      <c r="UNR180" s="266"/>
      <c r="UNS180" s="266"/>
      <c r="UNT180" s="266"/>
      <c r="UNU180" s="266"/>
      <c r="UNV180" s="266"/>
      <c r="UNW180" s="266"/>
      <c r="UNX180" s="266"/>
      <c r="UNY180" s="266"/>
      <c r="UNZ180" s="266"/>
      <c r="UOA180" s="266"/>
      <c r="UOB180" s="266"/>
      <c r="UOC180" s="266"/>
      <c r="UOD180" s="266"/>
      <c r="UOE180" s="266"/>
      <c r="UOF180" s="266"/>
      <c r="UOG180" s="266"/>
      <c r="UOH180" s="266"/>
      <c r="UOI180" s="266"/>
      <c r="UOJ180" s="266"/>
      <c r="UOK180" s="266"/>
      <c r="UOL180" s="266"/>
      <c r="UOM180" s="266"/>
      <c r="UON180" s="266"/>
      <c r="UOO180" s="266"/>
      <c r="UOP180" s="266"/>
      <c r="UOQ180" s="266"/>
      <c r="UOR180" s="266"/>
      <c r="UOS180" s="266"/>
      <c r="UOT180" s="266"/>
      <c r="UOU180" s="266"/>
      <c r="UOV180" s="266"/>
      <c r="UOW180" s="266"/>
      <c r="UOX180" s="266"/>
      <c r="UOY180" s="266"/>
      <c r="UOZ180" s="266"/>
      <c r="UPA180" s="266"/>
      <c r="UPB180" s="266"/>
      <c r="UPC180" s="266"/>
      <c r="UPD180" s="266"/>
      <c r="UPE180" s="266"/>
      <c r="UPF180" s="266"/>
      <c r="UPG180" s="266"/>
      <c r="UPH180" s="266"/>
      <c r="UPI180" s="266"/>
      <c r="UPJ180" s="266"/>
      <c r="UPK180" s="266"/>
      <c r="UPL180" s="266"/>
      <c r="UPM180" s="266"/>
      <c r="UPN180" s="266"/>
      <c r="UPO180" s="266"/>
      <c r="UPP180" s="266"/>
      <c r="UPQ180" s="266"/>
      <c r="UPR180" s="266"/>
      <c r="UPS180" s="266"/>
      <c r="UPT180" s="266"/>
      <c r="UPU180" s="266"/>
      <c r="UPV180" s="266"/>
      <c r="UPW180" s="266"/>
      <c r="UPX180" s="266"/>
      <c r="UPY180" s="266"/>
      <c r="UPZ180" s="266"/>
      <c r="UQA180" s="266"/>
      <c r="UQB180" s="266"/>
      <c r="UQC180" s="266"/>
      <c r="UQD180" s="266"/>
      <c r="UQE180" s="266"/>
      <c r="UQF180" s="266"/>
      <c r="UQG180" s="266"/>
      <c r="UQH180" s="266"/>
      <c r="UQI180" s="266"/>
      <c r="UQJ180" s="266"/>
      <c r="UQK180" s="266"/>
      <c r="UQL180" s="266"/>
      <c r="UQM180" s="266"/>
      <c r="UQN180" s="266"/>
      <c r="UQO180" s="266"/>
      <c r="UQP180" s="266"/>
      <c r="UQQ180" s="266"/>
      <c r="UQR180" s="266"/>
      <c r="UQS180" s="266"/>
      <c r="UQT180" s="266"/>
      <c r="UQU180" s="266"/>
      <c r="UQV180" s="266"/>
      <c r="UQW180" s="266"/>
      <c r="UQX180" s="266"/>
      <c r="UQY180" s="266"/>
      <c r="UQZ180" s="266"/>
      <c r="URA180" s="266"/>
      <c r="URB180" s="266"/>
      <c r="URC180" s="266"/>
      <c r="URD180" s="266"/>
      <c r="URE180" s="266"/>
      <c r="URF180" s="266"/>
      <c r="URG180" s="266"/>
      <c r="URH180" s="266"/>
      <c r="URI180" s="266"/>
      <c r="URJ180" s="266"/>
      <c r="URK180" s="266"/>
      <c r="URL180" s="266"/>
      <c r="URM180" s="266"/>
      <c r="URN180" s="266"/>
      <c r="URO180" s="266"/>
      <c r="URP180" s="266"/>
      <c r="URQ180" s="266"/>
      <c r="URR180" s="266"/>
      <c r="URS180" s="266"/>
      <c r="URT180" s="266"/>
      <c r="URU180" s="266"/>
      <c r="URV180" s="266"/>
      <c r="URW180" s="266"/>
      <c r="URX180" s="266"/>
      <c r="URY180" s="266"/>
      <c r="URZ180" s="266"/>
      <c r="USA180" s="266"/>
      <c r="USB180" s="266"/>
      <c r="USC180" s="266"/>
      <c r="USD180" s="266"/>
      <c r="USE180" s="266"/>
      <c r="USF180" s="266"/>
      <c r="USG180" s="266"/>
      <c r="USH180" s="266"/>
      <c r="USI180" s="266"/>
      <c r="USJ180" s="266"/>
      <c r="USK180" s="266"/>
      <c r="USL180" s="266"/>
      <c r="USM180" s="266"/>
      <c r="USN180" s="266"/>
      <c r="USO180" s="266"/>
      <c r="USP180" s="266"/>
      <c r="USQ180" s="266"/>
      <c r="USR180" s="266"/>
      <c r="USS180" s="266"/>
      <c r="UST180" s="266"/>
      <c r="USU180" s="266"/>
      <c r="USV180" s="266"/>
      <c r="USW180" s="266"/>
      <c r="USX180" s="266"/>
      <c r="USY180" s="266"/>
      <c r="USZ180" s="266"/>
      <c r="UTA180" s="266"/>
      <c r="UTB180" s="266"/>
      <c r="UTC180" s="266"/>
      <c r="UTD180" s="266"/>
      <c r="UTE180" s="266"/>
      <c r="UTF180" s="266"/>
      <c r="UTG180" s="266"/>
      <c r="UTH180" s="266"/>
      <c r="UTI180" s="266"/>
      <c r="UTJ180" s="266"/>
      <c r="UTK180" s="266"/>
      <c r="UTL180" s="266"/>
      <c r="UTM180" s="266"/>
      <c r="UTN180" s="266"/>
      <c r="UTO180" s="266"/>
      <c r="UTP180" s="266"/>
      <c r="UTQ180" s="266"/>
      <c r="UTR180" s="266"/>
      <c r="UTS180" s="266"/>
      <c r="UTT180" s="266"/>
      <c r="UTU180" s="266"/>
      <c r="UTV180" s="266"/>
      <c r="UTW180" s="266"/>
      <c r="UTX180" s="266"/>
      <c r="UTY180" s="266"/>
      <c r="UTZ180" s="266"/>
      <c r="UUA180" s="266"/>
      <c r="UUB180" s="266"/>
      <c r="UUC180" s="266"/>
      <c r="UUD180" s="266"/>
      <c r="UUE180" s="266"/>
      <c r="UUF180" s="266"/>
      <c r="UUG180" s="266"/>
      <c r="UUH180" s="266"/>
      <c r="UUI180" s="266"/>
      <c r="UUJ180" s="266"/>
      <c r="UUK180" s="266"/>
      <c r="UUL180" s="266"/>
      <c r="UUM180" s="266"/>
      <c r="UUN180" s="266"/>
      <c r="UUO180" s="266"/>
      <c r="UUP180" s="266"/>
      <c r="UUQ180" s="266"/>
      <c r="UUR180" s="266"/>
      <c r="UUS180" s="266"/>
      <c r="UUT180" s="266"/>
      <c r="UUU180" s="266"/>
      <c r="UUV180" s="266"/>
      <c r="UUW180" s="266"/>
      <c r="UUX180" s="266"/>
      <c r="UUY180" s="266"/>
      <c r="UUZ180" s="266"/>
      <c r="UVA180" s="266"/>
      <c r="UVB180" s="266"/>
      <c r="UVC180" s="266"/>
      <c r="UVD180" s="266"/>
      <c r="UVE180" s="266"/>
      <c r="UVF180" s="266"/>
      <c r="UVG180" s="266"/>
      <c r="UVH180" s="266"/>
      <c r="UVI180" s="266"/>
      <c r="UVJ180" s="266"/>
      <c r="UVK180" s="266"/>
      <c r="UVL180" s="266"/>
      <c r="UVM180" s="266"/>
      <c r="UVN180" s="266"/>
      <c r="UVO180" s="266"/>
      <c r="UVP180" s="266"/>
      <c r="UVQ180" s="266"/>
      <c r="UVR180" s="266"/>
      <c r="UVS180" s="266"/>
      <c r="UVT180" s="266"/>
      <c r="UVU180" s="266"/>
      <c r="UVV180" s="266"/>
      <c r="UVW180" s="266"/>
      <c r="UVX180" s="266"/>
      <c r="UVY180" s="266"/>
      <c r="UVZ180" s="266"/>
      <c r="UWA180" s="266"/>
      <c r="UWB180" s="266"/>
      <c r="UWC180" s="266"/>
      <c r="UWD180" s="266"/>
      <c r="UWE180" s="266"/>
      <c r="UWF180" s="266"/>
      <c r="UWG180" s="266"/>
      <c r="UWH180" s="266"/>
      <c r="UWI180" s="266"/>
      <c r="UWJ180" s="266"/>
      <c r="UWK180" s="266"/>
      <c r="UWL180" s="266"/>
      <c r="UWM180" s="266"/>
      <c r="UWN180" s="266"/>
      <c r="UWO180" s="266"/>
      <c r="UWP180" s="266"/>
      <c r="UWQ180" s="266"/>
      <c r="UWR180" s="266"/>
      <c r="UWS180" s="266"/>
      <c r="UWT180" s="266"/>
      <c r="UWU180" s="266"/>
      <c r="UWV180" s="266"/>
      <c r="UWW180" s="266"/>
      <c r="UWX180" s="266"/>
      <c r="UWY180" s="266"/>
      <c r="UWZ180" s="266"/>
      <c r="UXA180" s="266"/>
      <c r="UXB180" s="266"/>
      <c r="UXC180" s="266"/>
      <c r="UXD180" s="266"/>
      <c r="UXE180" s="266"/>
      <c r="UXF180" s="266"/>
      <c r="UXG180" s="266"/>
      <c r="UXH180" s="266"/>
      <c r="UXI180" s="266"/>
      <c r="UXJ180" s="266"/>
      <c r="UXK180" s="266"/>
      <c r="UXL180" s="266"/>
      <c r="UXM180" s="266"/>
      <c r="UXN180" s="266"/>
      <c r="UXO180" s="266"/>
      <c r="UXP180" s="266"/>
      <c r="UXQ180" s="266"/>
      <c r="UXR180" s="266"/>
      <c r="UXS180" s="266"/>
      <c r="UXT180" s="266"/>
      <c r="UXU180" s="266"/>
      <c r="UXV180" s="266"/>
      <c r="UXW180" s="266"/>
      <c r="UXX180" s="266"/>
      <c r="UXY180" s="266"/>
      <c r="UXZ180" s="266"/>
      <c r="UYA180" s="266"/>
      <c r="UYB180" s="266"/>
      <c r="UYC180" s="266"/>
      <c r="UYD180" s="266"/>
      <c r="UYE180" s="266"/>
      <c r="UYF180" s="266"/>
      <c r="UYG180" s="266"/>
      <c r="UYH180" s="266"/>
      <c r="UYI180" s="266"/>
      <c r="UYJ180" s="266"/>
      <c r="UYK180" s="266"/>
      <c r="UYL180" s="266"/>
      <c r="UYM180" s="266"/>
      <c r="UYN180" s="266"/>
      <c r="UYO180" s="266"/>
      <c r="UYP180" s="266"/>
      <c r="UYQ180" s="266"/>
      <c r="UYR180" s="266"/>
      <c r="UYS180" s="266"/>
      <c r="UYT180" s="266"/>
      <c r="UYU180" s="266"/>
      <c r="UYV180" s="266"/>
      <c r="UYW180" s="266"/>
      <c r="UYX180" s="266"/>
      <c r="UYY180" s="266"/>
      <c r="UYZ180" s="266"/>
      <c r="UZA180" s="266"/>
      <c r="UZB180" s="266"/>
      <c r="UZC180" s="266"/>
      <c r="UZD180" s="266"/>
      <c r="UZE180" s="266"/>
      <c r="UZF180" s="266"/>
      <c r="UZG180" s="266"/>
      <c r="UZH180" s="266"/>
      <c r="UZI180" s="266"/>
      <c r="UZJ180" s="266"/>
      <c r="UZK180" s="266"/>
      <c r="UZL180" s="266"/>
      <c r="UZM180" s="266"/>
      <c r="UZN180" s="266"/>
      <c r="UZO180" s="266"/>
      <c r="UZP180" s="266"/>
      <c r="UZQ180" s="266"/>
      <c r="UZR180" s="266"/>
      <c r="UZS180" s="266"/>
      <c r="UZT180" s="266"/>
      <c r="UZU180" s="266"/>
      <c r="UZV180" s="266"/>
      <c r="UZW180" s="266"/>
      <c r="UZX180" s="266"/>
      <c r="UZY180" s="266"/>
      <c r="UZZ180" s="266"/>
      <c r="VAA180" s="266"/>
      <c r="VAB180" s="266"/>
      <c r="VAC180" s="266"/>
      <c r="VAD180" s="266"/>
      <c r="VAE180" s="266"/>
      <c r="VAF180" s="266"/>
      <c r="VAG180" s="266"/>
      <c r="VAH180" s="266"/>
      <c r="VAI180" s="266"/>
      <c r="VAJ180" s="266"/>
      <c r="VAK180" s="266"/>
      <c r="VAL180" s="266"/>
      <c r="VAM180" s="266"/>
      <c r="VAN180" s="266"/>
      <c r="VAO180" s="266"/>
      <c r="VAP180" s="266"/>
      <c r="VAQ180" s="266"/>
      <c r="VAR180" s="266"/>
      <c r="VAS180" s="266"/>
      <c r="VAT180" s="266"/>
      <c r="VAU180" s="266"/>
      <c r="VAV180" s="266"/>
      <c r="VAW180" s="266"/>
      <c r="VAX180" s="266"/>
      <c r="VAY180" s="266"/>
      <c r="VAZ180" s="266"/>
      <c r="VBA180" s="266"/>
      <c r="VBB180" s="266"/>
      <c r="VBC180" s="266"/>
      <c r="VBD180" s="266"/>
      <c r="VBE180" s="266"/>
      <c r="VBF180" s="266"/>
      <c r="VBG180" s="266"/>
      <c r="VBH180" s="266"/>
      <c r="VBI180" s="266"/>
      <c r="VBJ180" s="266"/>
      <c r="VBK180" s="266"/>
      <c r="VBL180" s="266"/>
      <c r="VBM180" s="266"/>
      <c r="VBN180" s="266"/>
      <c r="VBO180" s="266"/>
      <c r="VBP180" s="266"/>
      <c r="VBQ180" s="266"/>
      <c r="VBR180" s="266"/>
      <c r="VBS180" s="266"/>
      <c r="VBT180" s="266"/>
      <c r="VBU180" s="266"/>
      <c r="VBV180" s="266"/>
      <c r="VBW180" s="266"/>
      <c r="VBX180" s="266"/>
      <c r="VBY180" s="266"/>
      <c r="VBZ180" s="266"/>
      <c r="VCA180" s="266"/>
      <c r="VCB180" s="266"/>
      <c r="VCC180" s="266"/>
      <c r="VCD180" s="266"/>
      <c r="VCE180" s="266"/>
      <c r="VCF180" s="266"/>
      <c r="VCG180" s="266"/>
      <c r="VCH180" s="266"/>
      <c r="VCI180" s="266"/>
      <c r="VCJ180" s="266"/>
      <c r="VCK180" s="266"/>
      <c r="VCL180" s="266"/>
      <c r="VCM180" s="266"/>
      <c r="VCN180" s="266"/>
      <c r="VCO180" s="266"/>
      <c r="VCP180" s="266"/>
      <c r="VCQ180" s="266"/>
      <c r="VCR180" s="266"/>
      <c r="VCS180" s="266"/>
      <c r="VCT180" s="266"/>
      <c r="VCU180" s="266"/>
      <c r="VCV180" s="266"/>
      <c r="VCW180" s="266"/>
      <c r="VCX180" s="266"/>
      <c r="VCY180" s="266"/>
      <c r="VCZ180" s="266"/>
      <c r="VDA180" s="266"/>
      <c r="VDB180" s="266"/>
      <c r="VDC180" s="266"/>
      <c r="VDD180" s="266"/>
      <c r="VDE180" s="266"/>
      <c r="VDF180" s="266"/>
      <c r="VDG180" s="266"/>
      <c r="VDH180" s="266"/>
      <c r="VDI180" s="266"/>
      <c r="VDJ180" s="266"/>
      <c r="VDK180" s="266"/>
      <c r="VDL180" s="266"/>
      <c r="VDM180" s="266"/>
      <c r="VDN180" s="266"/>
      <c r="VDO180" s="266"/>
      <c r="VDP180" s="266"/>
      <c r="VDQ180" s="266"/>
      <c r="VDR180" s="266"/>
      <c r="VDS180" s="266"/>
      <c r="VDT180" s="266"/>
      <c r="VDU180" s="266"/>
      <c r="VDV180" s="266"/>
      <c r="VDW180" s="266"/>
      <c r="VDX180" s="266"/>
      <c r="VDY180" s="266"/>
      <c r="VDZ180" s="266"/>
      <c r="VEA180" s="266"/>
      <c r="VEB180" s="266"/>
      <c r="VEC180" s="266"/>
      <c r="VED180" s="266"/>
      <c r="VEE180" s="266"/>
      <c r="VEF180" s="266"/>
      <c r="VEG180" s="266"/>
      <c r="VEH180" s="266"/>
      <c r="VEI180" s="266"/>
      <c r="VEJ180" s="266"/>
      <c r="VEK180" s="266"/>
      <c r="VEL180" s="266"/>
      <c r="VEM180" s="266"/>
      <c r="VEN180" s="266"/>
      <c r="VEO180" s="266"/>
      <c r="VEP180" s="266"/>
      <c r="VEQ180" s="266"/>
      <c r="VER180" s="266"/>
      <c r="VES180" s="266"/>
      <c r="VET180" s="266"/>
      <c r="VEU180" s="266"/>
      <c r="VEV180" s="266"/>
      <c r="VEW180" s="266"/>
      <c r="VEX180" s="266"/>
      <c r="VEY180" s="266"/>
      <c r="VEZ180" s="266"/>
      <c r="VFA180" s="266"/>
      <c r="VFB180" s="266"/>
      <c r="VFC180" s="266"/>
      <c r="VFD180" s="266"/>
      <c r="VFE180" s="266"/>
      <c r="VFF180" s="266"/>
      <c r="VFG180" s="266"/>
      <c r="VFH180" s="266"/>
      <c r="VFI180" s="266"/>
      <c r="VFJ180" s="266"/>
      <c r="VFK180" s="266"/>
      <c r="VFL180" s="266"/>
      <c r="VFM180" s="266"/>
      <c r="VFN180" s="266"/>
      <c r="VFO180" s="266"/>
      <c r="VFP180" s="266"/>
      <c r="VFQ180" s="266"/>
      <c r="VFR180" s="266"/>
      <c r="VFS180" s="266"/>
      <c r="VFT180" s="266"/>
      <c r="VFU180" s="266"/>
      <c r="VFV180" s="266"/>
      <c r="VFW180" s="266"/>
      <c r="VFX180" s="266"/>
      <c r="VFY180" s="266"/>
      <c r="VFZ180" s="266"/>
      <c r="VGA180" s="266"/>
      <c r="VGB180" s="266"/>
      <c r="VGC180" s="266"/>
      <c r="VGD180" s="266"/>
      <c r="VGE180" s="266"/>
      <c r="VGF180" s="266"/>
      <c r="VGG180" s="266"/>
      <c r="VGH180" s="266"/>
      <c r="VGI180" s="266"/>
      <c r="VGJ180" s="266"/>
      <c r="VGK180" s="266"/>
      <c r="VGL180" s="266"/>
      <c r="VGM180" s="266"/>
      <c r="VGN180" s="266"/>
      <c r="VGO180" s="266"/>
      <c r="VGP180" s="266"/>
      <c r="VGQ180" s="266"/>
      <c r="VGR180" s="266"/>
      <c r="VGS180" s="266"/>
      <c r="VGT180" s="266"/>
      <c r="VGU180" s="266"/>
      <c r="VGV180" s="266"/>
      <c r="VGW180" s="266"/>
      <c r="VGX180" s="266"/>
      <c r="VGY180" s="266"/>
      <c r="VGZ180" s="266"/>
      <c r="VHA180" s="266"/>
      <c r="VHB180" s="266"/>
      <c r="VHC180" s="266"/>
      <c r="VHD180" s="266"/>
      <c r="VHE180" s="266"/>
      <c r="VHF180" s="266"/>
      <c r="VHG180" s="266"/>
      <c r="VHH180" s="266"/>
      <c r="VHI180" s="266"/>
      <c r="VHJ180" s="266"/>
      <c r="VHK180" s="266"/>
      <c r="VHL180" s="266"/>
      <c r="VHM180" s="266"/>
      <c r="VHN180" s="266"/>
      <c r="VHO180" s="266"/>
      <c r="VHP180" s="266"/>
      <c r="VHQ180" s="266"/>
      <c r="VHR180" s="266"/>
      <c r="VHS180" s="266"/>
      <c r="VHT180" s="266"/>
      <c r="VHU180" s="266"/>
      <c r="VHV180" s="266"/>
      <c r="VHW180" s="266"/>
      <c r="VHX180" s="266"/>
      <c r="VHY180" s="266"/>
      <c r="VHZ180" s="266"/>
      <c r="VIA180" s="266"/>
      <c r="VIB180" s="266"/>
      <c r="VIC180" s="266"/>
      <c r="VID180" s="266"/>
      <c r="VIE180" s="266"/>
      <c r="VIF180" s="266"/>
      <c r="VIG180" s="266"/>
      <c r="VIH180" s="266"/>
      <c r="VII180" s="266"/>
      <c r="VIJ180" s="266"/>
      <c r="VIK180" s="266"/>
      <c r="VIL180" s="266"/>
      <c r="VIM180" s="266"/>
      <c r="VIN180" s="266"/>
      <c r="VIO180" s="266"/>
      <c r="VIP180" s="266"/>
      <c r="VIQ180" s="266"/>
      <c r="VIR180" s="266"/>
      <c r="VIS180" s="266"/>
      <c r="VIT180" s="266"/>
      <c r="VIU180" s="266"/>
      <c r="VIV180" s="266"/>
      <c r="VIW180" s="266"/>
      <c r="VIX180" s="266"/>
      <c r="VIY180" s="266"/>
      <c r="VIZ180" s="266"/>
      <c r="VJA180" s="266"/>
      <c r="VJB180" s="266"/>
      <c r="VJC180" s="266"/>
      <c r="VJD180" s="266"/>
      <c r="VJE180" s="266"/>
      <c r="VJF180" s="266"/>
      <c r="VJG180" s="266"/>
      <c r="VJH180" s="266"/>
      <c r="VJI180" s="266"/>
      <c r="VJJ180" s="266"/>
      <c r="VJK180" s="266"/>
      <c r="VJL180" s="266"/>
      <c r="VJM180" s="266"/>
      <c r="VJN180" s="266"/>
      <c r="VJO180" s="266"/>
      <c r="VJP180" s="266"/>
      <c r="VJQ180" s="266"/>
      <c r="VJR180" s="266"/>
      <c r="VJS180" s="266"/>
      <c r="VJT180" s="266"/>
      <c r="VJU180" s="266"/>
      <c r="VJV180" s="266"/>
      <c r="VJW180" s="266"/>
      <c r="VJX180" s="266"/>
      <c r="VJY180" s="266"/>
      <c r="VJZ180" s="266"/>
      <c r="VKA180" s="266"/>
      <c r="VKB180" s="266"/>
      <c r="VKC180" s="266"/>
      <c r="VKD180" s="266"/>
      <c r="VKE180" s="266"/>
      <c r="VKF180" s="266"/>
      <c r="VKG180" s="266"/>
      <c r="VKH180" s="266"/>
      <c r="VKI180" s="266"/>
      <c r="VKJ180" s="266"/>
      <c r="VKK180" s="266"/>
      <c r="VKL180" s="266"/>
      <c r="VKM180" s="266"/>
      <c r="VKN180" s="266"/>
      <c r="VKO180" s="266"/>
      <c r="VKP180" s="266"/>
      <c r="VKQ180" s="266"/>
      <c r="VKR180" s="266"/>
      <c r="VKS180" s="266"/>
      <c r="VKT180" s="266"/>
      <c r="VKU180" s="266"/>
      <c r="VKV180" s="266"/>
      <c r="VKW180" s="266"/>
      <c r="VKX180" s="266"/>
      <c r="VKY180" s="266"/>
      <c r="VKZ180" s="266"/>
      <c r="VLA180" s="266"/>
      <c r="VLB180" s="266"/>
      <c r="VLC180" s="266"/>
      <c r="VLD180" s="266"/>
      <c r="VLE180" s="266"/>
      <c r="VLF180" s="266"/>
      <c r="VLG180" s="266"/>
      <c r="VLH180" s="266"/>
      <c r="VLI180" s="266"/>
      <c r="VLJ180" s="266"/>
      <c r="VLK180" s="266"/>
      <c r="VLL180" s="266"/>
      <c r="VLM180" s="266"/>
      <c r="VLN180" s="266"/>
      <c r="VLO180" s="266"/>
      <c r="VLP180" s="266"/>
      <c r="VLQ180" s="266"/>
      <c r="VLR180" s="266"/>
      <c r="VLS180" s="266"/>
      <c r="VLT180" s="266"/>
      <c r="VLU180" s="266"/>
      <c r="VLV180" s="266"/>
      <c r="VLW180" s="266"/>
      <c r="VLX180" s="266"/>
      <c r="VLY180" s="266"/>
      <c r="VLZ180" s="266"/>
      <c r="VMA180" s="266"/>
      <c r="VMB180" s="266"/>
      <c r="VMC180" s="266"/>
      <c r="VMD180" s="266"/>
      <c r="VME180" s="266"/>
      <c r="VMF180" s="266"/>
      <c r="VMG180" s="266"/>
      <c r="VMH180" s="266"/>
      <c r="VMI180" s="266"/>
      <c r="VMJ180" s="266"/>
      <c r="VMK180" s="266"/>
      <c r="VML180" s="266"/>
      <c r="VMM180" s="266"/>
      <c r="VMN180" s="266"/>
      <c r="VMO180" s="266"/>
      <c r="VMP180" s="266"/>
      <c r="VMQ180" s="266"/>
      <c r="VMR180" s="266"/>
      <c r="VMS180" s="266"/>
      <c r="VMT180" s="266"/>
      <c r="VMU180" s="266"/>
      <c r="VMV180" s="266"/>
      <c r="VMW180" s="266"/>
      <c r="VMX180" s="266"/>
      <c r="VMY180" s="266"/>
      <c r="VMZ180" s="266"/>
      <c r="VNA180" s="266"/>
      <c r="VNB180" s="266"/>
      <c r="VNC180" s="266"/>
      <c r="VND180" s="266"/>
      <c r="VNE180" s="266"/>
      <c r="VNF180" s="266"/>
      <c r="VNG180" s="266"/>
      <c r="VNH180" s="266"/>
      <c r="VNI180" s="266"/>
      <c r="VNJ180" s="266"/>
      <c r="VNK180" s="266"/>
      <c r="VNL180" s="266"/>
      <c r="VNM180" s="266"/>
      <c r="VNN180" s="266"/>
      <c r="VNO180" s="266"/>
      <c r="VNP180" s="266"/>
      <c r="VNQ180" s="266"/>
      <c r="VNR180" s="266"/>
      <c r="VNS180" s="266"/>
      <c r="VNT180" s="266"/>
      <c r="VNU180" s="266"/>
      <c r="VNV180" s="266"/>
      <c r="VNW180" s="266"/>
      <c r="VNX180" s="266"/>
      <c r="VNY180" s="266"/>
      <c r="VNZ180" s="266"/>
      <c r="VOA180" s="266"/>
      <c r="VOB180" s="266"/>
      <c r="VOC180" s="266"/>
      <c r="VOD180" s="266"/>
      <c r="VOE180" s="266"/>
      <c r="VOF180" s="266"/>
      <c r="VOG180" s="266"/>
      <c r="VOH180" s="266"/>
      <c r="VOI180" s="266"/>
      <c r="VOJ180" s="266"/>
      <c r="VOK180" s="266"/>
      <c r="VOL180" s="266"/>
      <c r="VOM180" s="266"/>
      <c r="VON180" s="266"/>
      <c r="VOO180" s="266"/>
      <c r="VOP180" s="266"/>
      <c r="VOQ180" s="266"/>
      <c r="VOR180" s="266"/>
      <c r="VOS180" s="266"/>
      <c r="VOT180" s="266"/>
      <c r="VOU180" s="266"/>
      <c r="VOV180" s="266"/>
      <c r="VOW180" s="266"/>
      <c r="VOX180" s="266"/>
      <c r="VOY180" s="266"/>
      <c r="VOZ180" s="266"/>
      <c r="VPA180" s="266"/>
      <c r="VPB180" s="266"/>
      <c r="VPC180" s="266"/>
      <c r="VPD180" s="266"/>
      <c r="VPE180" s="266"/>
      <c r="VPF180" s="266"/>
      <c r="VPG180" s="266"/>
      <c r="VPH180" s="266"/>
      <c r="VPI180" s="266"/>
      <c r="VPJ180" s="266"/>
      <c r="VPK180" s="266"/>
      <c r="VPL180" s="266"/>
      <c r="VPM180" s="266"/>
      <c r="VPN180" s="266"/>
      <c r="VPO180" s="266"/>
      <c r="VPP180" s="266"/>
      <c r="VPQ180" s="266"/>
      <c r="VPR180" s="266"/>
      <c r="VPS180" s="266"/>
      <c r="VPT180" s="266"/>
      <c r="VPU180" s="266"/>
      <c r="VPV180" s="266"/>
      <c r="VPW180" s="266"/>
      <c r="VPX180" s="266"/>
      <c r="VPY180" s="266"/>
      <c r="VPZ180" s="266"/>
      <c r="VQA180" s="266"/>
      <c r="VQB180" s="266"/>
      <c r="VQC180" s="266"/>
      <c r="VQD180" s="266"/>
      <c r="VQE180" s="266"/>
      <c r="VQF180" s="266"/>
      <c r="VQG180" s="266"/>
      <c r="VQH180" s="266"/>
      <c r="VQI180" s="266"/>
      <c r="VQJ180" s="266"/>
      <c r="VQK180" s="266"/>
      <c r="VQL180" s="266"/>
      <c r="VQM180" s="266"/>
      <c r="VQN180" s="266"/>
      <c r="VQO180" s="266"/>
      <c r="VQP180" s="266"/>
      <c r="VQQ180" s="266"/>
      <c r="VQR180" s="266"/>
      <c r="VQS180" s="266"/>
      <c r="VQT180" s="266"/>
      <c r="VQU180" s="266"/>
      <c r="VQV180" s="266"/>
      <c r="VQW180" s="266"/>
      <c r="VQX180" s="266"/>
      <c r="VQY180" s="266"/>
      <c r="VQZ180" s="266"/>
      <c r="VRA180" s="266"/>
      <c r="VRB180" s="266"/>
      <c r="VRC180" s="266"/>
      <c r="VRD180" s="266"/>
      <c r="VRE180" s="266"/>
      <c r="VRF180" s="266"/>
      <c r="VRG180" s="266"/>
      <c r="VRH180" s="266"/>
      <c r="VRI180" s="266"/>
      <c r="VRJ180" s="266"/>
      <c r="VRK180" s="266"/>
      <c r="VRL180" s="266"/>
      <c r="VRM180" s="266"/>
      <c r="VRN180" s="266"/>
      <c r="VRO180" s="266"/>
      <c r="VRP180" s="266"/>
      <c r="VRQ180" s="266"/>
      <c r="VRR180" s="266"/>
      <c r="VRS180" s="266"/>
      <c r="VRT180" s="266"/>
      <c r="VRU180" s="266"/>
      <c r="VRV180" s="266"/>
      <c r="VRW180" s="266"/>
      <c r="VRX180" s="266"/>
      <c r="VRY180" s="266"/>
      <c r="VRZ180" s="266"/>
      <c r="VSA180" s="266"/>
      <c r="VSB180" s="266"/>
      <c r="VSC180" s="266"/>
      <c r="VSD180" s="266"/>
      <c r="VSE180" s="266"/>
      <c r="VSF180" s="266"/>
      <c r="VSG180" s="266"/>
      <c r="VSH180" s="266"/>
      <c r="VSI180" s="266"/>
      <c r="VSJ180" s="266"/>
      <c r="VSK180" s="266"/>
      <c r="VSL180" s="266"/>
      <c r="VSM180" s="266"/>
      <c r="VSN180" s="266"/>
      <c r="VSO180" s="266"/>
      <c r="VSP180" s="266"/>
      <c r="VSQ180" s="266"/>
      <c r="VSR180" s="266"/>
      <c r="VSS180" s="266"/>
      <c r="VST180" s="266"/>
      <c r="VSU180" s="266"/>
      <c r="VSV180" s="266"/>
      <c r="VSW180" s="266"/>
      <c r="VSX180" s="266"/>
      <c r="VSY180" s="266"/>
      <c r="VSZ180" s="266"/>
      <c r="VTA180" s="266"/>
      <c r="VTB180" s="266"/>
      <c r="VTC180" s="266"/>
      <c r="VTD180" s="266"/>
      <c r="VTE180" s="266"/>
      <c r="VTF180" s="266"/>
      <c r="VTG180" s="266"/>
      <c r="VTH180" s="266"/>
      <c r="VTI180" s="266"/>
      <c r="VTJ180" s="266"/>
      <c r="VTK180" s="266"/>
      <c r="VTL180" s="266"/>
      <c r="VTM180" s="266"/>
      <c r="VTN180" s="266"/>
      <c r="VTO180" s="266"/>
      <c r="VTP180" s="266"/>
      <c r="VTQ180" s="266"/>
      <c r="VTR180" s="266"/>
      <c r="VTS180" s="266"/>
      <c r="VTT180" s="266"/>
      <c r="VTU180" s="266"/>
      <c r="VTV180" s="266"/>
      <c r="VTW180" s="266"/>
      <c r="VTX180" s="266"/>
      <c r="VTY180" s="266"/>
      <c r="VTZ180" s="266"/>
      <c r="VUA180" s="266"/>
      <c r="VUB180" s="266"/>
      <c r="VUC180" s="266"/>
      <c r="VUD180" s="266"/>
      <c r="VUE180" s="266"/>
      <c r="VUF180" s="266"/>
      <c r="VUG180" s="266"/>
      <c r="VUH180" s="266"/>
      <c r="VUI180" s="266"/>
      <c r="VUJ180" s="266"/>
      <c r="VUK180" s="266"/>
      <c r="VUL180" s="266"/>
      <c r="VUM180" s="266"/>
      <c r="VUN180" s="266"/>
      <c r="VUO180" s="266"/>
      <c r="VUP180" s="266"/>
      <c r="VUQ180" s="266"/>
      <c r="VUR180" s="266"/>
      <c r="VUS180" s="266"/>
      <c r="VUT180" s="266"/>
      <c r="VUU180" s="266"/>
      <c r="VUV180" s="266"/>
      <c r="VUW180" s="266"/>
      <c r="VUX180" s="266"/>
      <c r="VUY180" s="266"/>
      <c r="VUZ180" s="266"/>
      <c r="VVA180" s="266"/>
      <c r="VVB180" s="266"/>
      <c r="VVC180" s="266"/>
      <c r="VVD180" s="266"/>
      <c r="VVE180" s="266"/>
      <c r="VVF180" s="266"/>
      <c r="VVG180" s="266"/>
      <c r="VVH180" s="266"/>
      <c r="VVI180" s="266"/>
      <c r="VVJ180" s="266"/>
      <c r="VVK180" s="266"/>
      <c r="VVL180" s="266"/>
      <c r="VVM180" s="266"/>
      <c r="VVN180" s="266"/>
      <c r="VVO180" s="266"/>
      <c r="VVP180" s="266"/>
      <c r="VVQ180" s="266"/>
      <c r="VVR180" s="266"/>
      <c r="VVS180" s="266"/>
      <c r="VVT180" s="266"/>
      <c r="VVU180" s="266"/>
      <c r="VVV180" s="266"/>
      <c r="VVW180" s="266"/>
      <c r="VVX180" s="266"/>
      <c r="VVY180" s="266"/>
      <c r="VVZ180" s="266"/>
      <c r="VWA180" s="266"/>
      <c r="VWB180" s="266"/>
      <c r="VWC180" s="266"/>
      <c r="VWD180" s="266"/>
      <c r="VWE180" s="266"/>
      <c r="VWF180" s="266"/>
      <c r="VWG180" s="266"/>
      <c r="VWH180" s="266"/>
      <c r="VWI180" s="266"/>
      <c r="VWJ180" s="266"/>
      <c r="VWK180" s="266"/>
      <c r="VWL180" s="266"/>
      <c r="VWM180" s="266"/>
      <c r="VWN180" s="266"/>
      <c r="VWO180" s="266"/>
      <c r="VWP180" s="266"/>
      <c r="VWQ180" s="266"/>
      <c r="VWR180" s="266"/>
      <c r="VWS180" s="266"/>
      <c r="VWT180" s="266"/>
      <c r="VWU180" s="266"/>
      <c r="VWV180" s="266"/>
      <c r="VWW180" s="266"/>
      <c r="VWX180" s="266"/>
      <c r="VWY180" s="266"/>
      <c r="VWZ180" s="266"/>
      <c r="VXA180" s="266"/>
      <c r="VXB180" s="266"/>
      <c r="VXC180" s="266"/>
      <c r="VXD180" s="266"/>
      <c r="VXE180" s="266"/>
      <c r="VXF180" s="266"/>
      <c r="VXG180" s="266"/>
      <c r="VXH180" s="266"/>
      <c r="VXI180" s="266"/>
      <c r="VXJ180" s="266"/>
      <c r="VXK180" s="266"/>
      <c r="VXL180" s="266"/>
      <c r="VXM180" s="266"/>
      <c r="VXN180" s="266"/>
      <c r="VXO180" s="266"/>
      <c r="VXP180" s="266"/>
      <c r="VXQ180" s="266"/>
      <c r="VXR180" s="266"/>
      <c r="VXS180" s="266"/>
      <c r="VXT180" s="266"/>
      <c r="VXU180" s="266"/>
      <c r="VXV180" s="266"/>
      <c r="VXW180" s="266"/>
      <c r="VXX180" s="266"/>
      <c r="VXY180" s="266"/>
      <c r="VXZ180" s="266"/>
      <c r="VYA180" s="266"/>
      <c r="VYB180" s="266"/>
      <c r="VYC180" s="266"/>
      <c r="VYD180" s="266"/>
      <c r="VYE180" s="266"/>
      <c r="VYF180" s="266"/>
      <c r="VYG180" s="266"/>
      <c r="VYH180" s="266"/>
      <c r="VYI180" s="266"/>
      <c r="VYJ180" s="266"/>
      <c r="VYK180" s="266"/>
      <c r="VYL180" s="266"/>
      <c r="VYM180" s="266"/>
      <c r="VYN180" s="266"/>
      <c r="VYO180" s="266"/>
      <c r="VYP180" s="266"/>
      <c r="VYQ180" s="266"/>
      <c r="VYR180" s="266"/>
      <c r="VYS180" s="266"/>
      <c r="VYT180" s="266"/>
      <c r="VYU180" s="266"/>
      <c r="VYV180" s="266"/>
      <c r="VYW180" s="266"/>
      <c r="VYX180" s="266"/>
      <c r="VYY180" s="266"/>
      <c r="VYZ180" s="266"/>
      <c r="VZA180" s="266"/>
      <c r="VZB180" s="266"/>
      <c r="VZC180" s="266"/>
      <c r="VZD180" s="266"/>
      <c r="VZE180" s="266"/>
      <c r="VZF180" s="266"/>
      <c r="VZG180" s="266"/>
      <c r="VZH180" s="266"/>
      <c r="VZI180" s="266"/>
      <c r="VZJ180" s="266"/>
      <c r="VZK180" s="266"/>
      <c r="VZL180" s="266"/>
      <c r="VZM180" s="266"/>
      <c r="VZN180" s="266"/>
      <c r="VZO180" s="266"/>
      <c r="VZP180" s="266"/>
      <c r="VZQ180" s="266"/>
      <c r="VZR180" s="266"/>
      <c r="VZS180" s="266"/>
      <c r="VZT180" s="266"/>
      <c r="VZU180" s="266"/>
      <c r="VZV180" s="266"/>
      <c r="VZW180" s="266"/>
      <c r="VZX180" s="266"/>
      <c r="VZY180" s="266"/>
      <c r="VZZ180" s="266"/>
      <c r="WAA180" s="266"/>
      <c r="WAB180" s="266"/>
      <c r="WAC180" s="266"/>
      <c r="WAD180" s="266"/>
      <c r="WAE180" s="266"/>
      <c r="WAF180" s="266"/>
      <c r="WAG180" s="266"/>
      <c r="WAH180" s="266"/>
      <c r="WAI180" s="266"/>
      <c r="WAJ180" s="266"/>
      <c r="WAK180" s="266"/>
      <c r="WAL180" s="266"/>
      <c r="WAM180" s="266"/>
      <c r="WAN180" s="266"/>
      <c r="WAO180" s="266"/>
      <c r="WAP180" s="266"/>
      <c r="WAQ180" s="266"/>
      <c r="WAR180" s="266"/>
      <c r="WAS180" s="266"/>
      <c r="WAT180" s="266"/>
      <c r="WAU180" s="266"/>
      <c r="WAV180" s="266"/>
      <c r="WAW180" s="266"/>
      <c r="WAX180" s="266"/>
      <c r="WAY180" s="266"/>
      <c r="WAZ180" s="266"/>
      <c r="WBA180" s="266"/>
      <c r="WBB180" s="266"/>
      <c r="WBC180" s="266"/>
      <c r="WBD180" s="266"/>
      <c r="WBE180" s="266"/>
      <c r="WBF180" s="266"/>
      <c r="WBG180" s="266"/>
      <c r="WBH180" s="266"/>
      <c r="WBI180" s="266"/>
      <c r="WBJ180" s="266"/>
      <c r="WBK180" s="266"/>
      <c r="WBL180" s="266"/>
      <c r="WBM180" s="266"/>
      <c r="WBN180" s="266"/>
      <c r="WBO180" s="266"/>
      <c r="WBP180" s="266"/>
      <c r="WBQ180" s="266"/>
      <c r="WBR180" s="266"/>
      <c r="WBS180" s="266"/>
      <c r="WBT180" s="266"/>
      <c r="WBU180" s="266"/>
      <c r="WBV180" s="266"/>
      <c r="WBW180" s="266"/>
      <c r="WBX180" s="266"/>
      <c r="WBY180" s="266"/>
      <c r="WBZ180" s="266"/>
      <c r="WCA180" s="266"/>
      <c r="WCB180" s="266"/>
      <c r="WCC180" s="266"/>
      <c r="WCD180" s="266"/>
      <c r="WCE180" s="266"/>
      <c r="WCF180" s="266"/>
      <c r="WCG180" s="266"/>
      <c r="WCH180" s="266"/>
      <c r="WCI180" s="266"/>
      <c r="WCJ180" s="266"/>
      <c r="WCK180" s="266"/>
      <c r="WCL180" s="266"/>
      <c r="WCM180" s="266"/>
      <c r="WCN180" s="266"/>
      <c r="WCO180" s="266"/>
      <c r="WCP180" s="266"/>
      <c r="WCQ180" s="266"/>
      <c r="WCR180" s="266"/>
      <c r="WCS180" s="266"/>
      <c r="WCT180" s="266"/>
      <c r="WCU180" s="266"/>
      <c r="WCV180" s="266"/>
      <c r="WCW180" s="266"/>
      <c r="WCX180" s="266"/>
      <c r="WCY180" s="266"/>
      <c r="WCZ180" s="266"/>
      <c r="WDA180" s="266"/>
      <c r="WDB180" s="266"/>
      <c r="WDC180" s="266"/>
      <c r="WDD180" s="266"/>
      <c r="WDE180" s="266"/>
      <c r="WDF180" s="266"/>
      <c r="WDG180" s="266"/>
      <c r="WDH180" s="266"/>
      <c r="WDI180" s="266"/>
      <c r="WDJ180" s="266"/>
      <c r="WDK180" s="266"/>
      <c r="WDL180" s="266"/>
      <c r="WDM180" s="266"/>
      <c r="WDN180" s="266"/>
      <c r="WDO180" s="266"/>
      <c r="WDP180" s="266"/>
      <c r="WDQ180" s="266"/>
      <c r="WDR180" s="266"/>
      <c r="WDS180" s="266"/>
      <c r="WDT180" s="266"/>
      <c r="WDU180" s="266"/>
      <c r="WDV180" s="266"/>
      <c r="WDW180" s="266"/>
      <c r="WDX180" s="266"/>
      <c r="WDY180" s="266"/>
      <c r="WDZ180" s="266"/>
      <c r="WEA180" s="266"/>
      <c r="WEB180" s="266"/>
      <c r="WEC180" s="266"/>
      <c r="WED180" s="266"/>
      <c r="WEE180" s="266"/>
      <c r="WEF180" s="266"/>
      <c r="WEG180" s="266"/>
      <c r="WEH180" s="266"/>
      <c r="WEI180" s="266"/>
      <c r="WEJ180" s="266"/>
      <c r="WEK180" s="266"/>
      <c r="WEL180" s="266"/>
      <c r="WEM180" s="266"/>
      <c r="WEN180" s="266"/>
      <c r="WEO180" s="266"/>
      <c r="WEP180" s="266"/>
      <c r="WEQ180" s="266"/>
      <c r="WER180" s="266"/>
      <c r="WES180" s="266"/>
      <c r="WET180" s="266"/>
      <c r="WEU180" s="266"/>
      <c r="WEV180" s="266"/>
      <c r="WEW180" s="266"/>
      <c r="WEX180" s="266"/>
      <c r="WEY180" s="266"/>
      <c r="WEZ180" s="266"/>
      <c r="WFA180" s="266"/>
      <c r="WFB180" s="266"/>
      <c r="WFC180" s="266"/>
      <c r="WFD180" s="266"/>
      <c r="WFE180" s="266"/>
      <c r="WFF180" s="266"/>
      <c r="WFG180" s="266"/>
      <c r="WFH180" s="266"/>
      <c r="WFI180" s="266"/>
      <c r="WFJ180" s="266"/>
      <c r="WFK180" s="266"/>
      <c r="WFL180" s="266"/>
      <c r="WFM180" s="266"/>
      <c r="WFN180" s="266"/>
      <c r="WFO180" s="266"/>
      <c r="WFP180" s="266"/>
      <c r="WFQ180" s="266"/>
      <c r="WFR180" s="266"/>
      <c r="WFS180" s="266"/>
      <c r="WFT180" s="266"/>
      <c r="WFU180" s="266"/>
      <c r="WFV180" s="266"/>
      <c r="WFW180" s="266"/>
      <c r="WFX180" s="266"/>
      <c r="WFY180" s="266"/>
      <c r="WFZ180" s="266"/>
      <c r="WGA180" s="266"/>
      <c r="WGB180" s="266"/>
      <c r="WGC180" s="266"/>
      <c r="WGD180" s="266"/>
      <c r="WGE180" s="266"/>
      <c r="WGF180" s="266"/>
      <c r="WGG180" s="266"/>
      <c r="WGH180" s="266"/>
      <c r="WGI180" s="266"/>
      <c r="WGJ180" s="266"/>
      <c r="WGK180" s="266"/>
      <c r="WGL180" s="266"/>
      <c r="WGM180" s="266"/>
      <c r="WGN180" s="266"/>
      <c r="WGO180" s="266"/>
      <c r="WGP180" s="266"/>
      <c r="WGQ180" s="266"/>
      <c r="WGR180" s="266"/>
      <c r="WGS180" s="266"/>
      <c r="WGT180" s="266"/>
      <c r="WGU180" s="266"/>
      <c r="WGV180" s="266"/>
      <c r="WGW180" s="266"/>
      <c r="WGX180" s="266"/>
      <c r="WGY180" s="266"/>
      <c r="WGZ180" s="266"/>
      <c r="WHA180" s="266"/>
      <c r="WHB180" s="266"/>
      <c r="WHC180" s="266"/>
      <c r="WHD180" s="266"/>
      <c r="WHE180" s="266"/>
      <c r="WHF180" s="266"/>
      <c r="WHG180" s="266"/>
      <c r="WHH180" s="266"/>
      <c r="WHI180" s="266"/>
      <c r="WHJ180" s="266"/>
      <c r="WHK180" s="266"/>
      <c r="WHL180" s="266"/>
      <c r="WHM180" s="266"/>
      <c r="WHN180" s="266"/>
      <c r="WHO180" s="266"/>
      <c r="WHP180" s="266"/>
      <c r="WHQ180" s="266"/>
      <c r="WHR180" s="266"/>
      <c r="WHS180" s="266"/>
      <c r="WHT180" s="266"/>
      <c r="WHU180" s="266"/>
      <c r="WHV180" s="266"/>
      <c r="WHW180" s="266"/>
      <c r="WHX180" s="266"/>
      <c r="WHY180" s="266"/>
      <c r="WHZ180" s="266"/>
      <c r="WIA180" s="266"/>
      <c r="WIB180" s="266"/>
      <c r="WIC180" s="266"/>
      <c r="WID180" s="266"/>
      <c r="WIE180" s="266"/>
      <c r="WIF180" s="266"/>
      <c r="WIG180" s="266"/>
      <c r="WIH180" s="266"/>
      <c r="WII180" s="266"/>
      <c r="WIJ180" s="266"/>
      <c r="WIK180" s="266"/>
      <c r="WIL180" s="266"/>
      <c r="WIM180" s="266"/>
      <c r="WIN180" s="266"/>
      <c r="WIO180" s="266"/>
      <c r="WIP180" s="266"/>
      <c r="WIQ180" s="266"/>
      <c r="WIR180" s="266"/>
      <c r="WIS180" s="266"/>
      <c r="WIT180" s="266"/>
      <c r="WIU180" s="266"/>
      <c r="WIV180" s="266"/>
      <c r="WIW180" s="266"/>
      <c r="WIX180" s="266"/>
      <c r="WIY180" s="266"/>
      <c r="WIZ180" s="266"/>
      <c r="WJA180" s="266"/>
      <c r="WJB180" s="266"/>
      <c r="WJC180" s="266"/>
      <c r="WJD180" s="266"/>
      <c r="WJE180" s="266"/>
      <c r="WJF180" s="266"/>
      <c r="WJG180" s="266"/>
      <c r="WJH180" s="266"/>
      <c r="WJI180" s="266"/>
      <c r="WJJ180" s="266"/>
      <c r="WJK180" s="266"/>
      <c r="WJL180" s="266"/>
      <c r="WJM180" s="266"/>
      <c r="WJN180" s="266"/>
      <c r="WJO180" s="266"/>
      <c r="WJP180" s="266"/>
      <c r="WJQ180" s="266"/>
      <c r="WJR180" s="266"/>
      <c r="WJS180" s="266"/>
      <c r="WJT180" s="266"/>
      <c r="WJU180" s="266"/>
      <c r="WJV180" s="266"/>
      <c r="WJW180" s="266"/>
      <c r="WJX180" s="266"/>
      <c r="WJY180" s="266"/>
      <c r="WJZ180" s="266"/>
      <c r="WKA180" s="266"/>
      <c r="WKB180" s="266"/>
      <c r="WKC180" s="266"/>
      <c r="WKD180" s="266"/>
      <c r="WKE180" s="266"/>
      <c r="WKF180" s="266"/>
      <c r="WKG180" s="266"/>
      <c r="WKH180" s="266"/>
      <c r="WKI180" s="266"/>
      <c r="WKJ180" s="266"/>
      <c r="WKK180" s="266"/>
      <c r="WKL180" s="266"/>
      <c r="WKM180" s="266"/>
      <c r="WKN180" s="266"/>
      <c r="WKO180" s="266"/>
      <c r="WKP180" s="266"/>
      <c r="WKQ180" s="266"/>
      <c r="WKR180" s="266"/>
      <c r="WKS180" s="266"/>
      <c r="WKT180" s="266"/>
      <c r="WKU180" s="266"/>
      <c r="WKV180" s="266"/>
      <c r="WKW180" s="266"/>
      <c r="WKX180" s="266"/>
      <c r="WKY180" s="266"/>
      <c r="WKZ180" s="266"/>
      <c r="WLA180" s="266"/>
      <c r="WLB180" s="266"/>
      <c r="WLC180" s="266"/>
      <c r="WLD180" s="266"/>
      <c r="WLE180" s="266"/>
      <c r="WLF180" s="266"/>
      <c r="WLG180" s="266"/>
      <c r="WLH180" s="266"/>
      <c r="WLI180" s="266"/>
      <c r="WLJ180" s="266"/>
      <c r="WLK180" s="266"/>
      <c r="WLL180" s="266"/>
      <c r="WLM180" s="266"/>
      <c r="WLN180" s="266"/>
      <c r="WLO180" s="266"/>
      <c r="WLP180" s="266"/>
      <c r="WLQ180" s="266"/>
      <c r="WLR180" s="266"/>
      <c r="WLS180" s="266"/>
      <c r="WLT180" s="266"/>
      <c r="WLU180" s="266"/>
      <c r="WLV180" s="266"/>
      <c r="WLW180" s="266"/>
      <c r="WLX180" s="266"/>
      <c r="WLY180" s="266"/>
      <c r="WLZ180" s="266"/>
      <c r="WMA180" s="266"/>
      <c r="WMB180" s="266"/>
      <c r="WMC180" s="266"/>
      <c r="WMD180" s="266"/>
      <c r="WME180" s="266"/>
      <c r="WMF180" s="266"/>
      <c r="WMG180" s="266"/>
      <c r="WMH180" s="266"/>
      <c r="WMI180" s="266"/>
      <c r="WMJ180" s="266"/>
      <c r="WMK180" s="266"/>
      <c r="WML180" s="266"/>
      <c r="WMM180" s="266"/>
      <c r="WMN180" s="266"/>
      <c r="WMO180" s="266"/>
      <c r="WMP180" s="266"/>
      <c r="WMQ180" s="266"/>
      <c r="WMR180" s="266"/>
      <c r="WMS180" s="266"/>
      <c r="WMT180" s="266"/>
      <c r="WMU180" s="266"/>
      <c r="WMV180" s="266"/>
      <c r="WMW180" s="266"/>
      <c r="WMX180" s="266"/>
      <c r="WMY180" s="266"/>
      <c r="WMZ180" s="266"/>
      <c r="WNA180" s="266"/>
      <c r="WNB180" s="266"/>
      <c r="WNC180" s="266"/>
      <c r="WND180" s="266"/>
      <c r="WNE180" s="266"/>
      <c r="WNF180" s="266"/>
      <c r="WNG180" s="266"/>
      <c r="WNH180" s="266"/>
      <c r="WNI180" s="266"/>
      <c r="WNJ180" s="266"/>
      <c r="WNK180" s="266"/>
      <c r="WNL180" s="266"/>
      <c r="WNM180" s="266"/>
      <c r="WNN180" s="266"/>
      <c r="WNO180" s="266"/>
      <c r="WNP180" s="266"/>
      <c r="WNQ180" s="266"/>
      <c r="WNR180" s="266"/>
      <c r="WNS180" s="266"/>
      <c r="WNT180" s="266"/>
      <c r="WNU180" s="266"/>
      <c r="WNV180" s="266"/>
      <c r="WNW180" s="266"/>
      <c r="WNX180" s="266"/>
      <c r="WNY180" s="266"/>
      <c r="WNZ180" s="266"/>
      <c r="WOA180" s="266"/>
      <c r="WOB180" s="266"/>
      <c r="WOC180" s="266"/>
      <c r="WOD180" s="266"/>
      <c r="WOE180" s="266"/>
      <c r="WOF180" s="266"/>
      <c r="WOG180" s="266"/>
      <c r="WOH180" s="266"/>
      <c r="WOI180" s="266"/>
      <c r="WOJ180" s="266"/>
      <c r="WOK180" s="266"/>
      <c r="WOL180" s="266"/>
      <c r="WOM180" s="266"/>
      <c r="WON180" s="266"/>
      <c r="WOO180" s="266"/>
      <c r="WOP180" s="266"/>
      <c r="WOQ180" s="266"/>
      <c r="WOR180" s="266"/>
      <c r="WOS180" s="266"/>
      <c r="WOT180" s="266"/>
      <c r="WOU180" s="266"/>
      <c r="WOV180" s="266"/>
      <c r="WOW180" s="266"/>
      <c r="WOX180" s="266"/>
      <c r="WOY180" s="266"/>
      <c r="WOZ180" s="266"/>
      <c r="WPA180" s="266"/>
      <c r="WPB180" s="266"/>
      <c r="WPC180" s="266"/>
      <c r="WPD180" s="266"/>
      <c r="WPE180" s="266"/>
      <c r="WPF180" s="266"/>
      <c r="WPG180" s="266"/>
      <c r="WPH180" s="266"/>
      <c r="WPI180" s="266"/>
      <c r="WPJ180" s="266"/>
      <c r="WPK180" s="266"/>
      <c r="WPL180" s="266"/>
      <c r="WPM180" s="266"/>
      <c r="WPN180" s="266"/>
      <c r="WPO180" s="266"/>
      <c r="WPP180" s="266"/>
      <c r="WPQ180" s="266"/>
      <c r="WPR180" s="266"/>
      <c r="WPS180" s="266"/>
      <c r="WPT180" s="266"/>
      <c r="WPU180" s="266"/>
      <c r="WPV180" s="266"/>
      <c r="WPW180" s="266"/>
      <c r="WPX180" s="266"/>
      <c r="WPY180" s="266"/>
      <c r="WPZ180" s="266"/>
      <c r="WQA180" s="266"/>
      <c r="WQB180" s="266"/>
      <c r="WQC180" s="266"/>
      <c r="WQD180" s="266"/>
      <c r="WQE180" s="266"/>
      <c r="WQF180" s="266"/>
      <c r="WQG180" s="266"/>
      <c r="WQH180" s="266"/>
      <c r="WQI180" s="266"/>
      <c r="WQJ180" s="266"/>
      <c r="WQK180" s="266"/>
      <c r="WQL180" s="266"/>
      <c r="WQM180" s="266"/>
      <c r="WQN180" s="266"/>
      <c r="WQO180" s="266"/>
      <c r="WQP180" s="266"/>
      <c r="WQQ180" s="266"/>
      <c r="WQR180" s="266"/>
      <c r="WQS180" s="266"/>
      <c r="WQT180" s="266"/>
      <c r="WQU180" s="266"/>
      <c r="WQV180" s="266"/>
      <c r="WQW180" s="266"/>
      <c r="WQX180" s="266"/>
      <c r="WQY180" s="266"/>
      <c r="WQZ180" s="266"/>
      <c r="WRA180" s="266"/>
      <c r="WRB180" s="266"/>
      <c r="WRC180" s="266"/>
      <c r="WRD180" s="266"/>
      <c r="WRE180" s="266"/>
      <c r="WRF180" s="266"/>
      <c r="WRG180" s="266"/>
      <c r="WRH180" s="266"/>
      <c r="WRI180" s="266"/>
      <c r="WRJ180" s="266"/>
      <c r="WRK180" s="266"/>
      <c r="WRL180" s="266"/>
      <c r="WRM180" s="266"/>
      <c r="WRN180" s="266"/>
      <c r="WRO180" s="266"/>
      <c r="WRP180" s="266"/>
      <c r="WRQ180" s="266"/>
      <c r="WRR180" s="266"/>
      <c r="WRS180" s="266"/>
      <c r="WRT180" s="266"/>
      <c r="WRU180" s="266"/>
      <c r="WRV180" s="266"/>
      <c r="WRW180" s="266"/>
      <c r="WRX180" s="266"/>
      <c r="WRY180" s="266"/>
      <c r="WRZ180" s="266"/>
      <c r="WSA180" s="266"/>
      <c r="WSB180" s="266"/>
      <c r="WSC180" s="266"/>
      <c r="WSD180" s="266"/>
      <c r="WSE180" s="266"/>
      <c r="WSF180" s="266"/>
      <c r="WSG180" s="266"/>
      <c r="WSH180" s="266"/>
      <c r="WSI180" s="266"/>
      <c r="WSJ180" s="266"/>
      <c r="WSK180" s="266"/>
      <c r="WSL180" s="266"/>
      <c r="WSM180" s="266"/>
      <c r="WSN180" s="266"/>
      <c r="WSO180" s="266"/>
      <c r="WSP180" s="266"/>
      <c r="WSQ180" s="266"/>
      <c r="WSR180" s="266"/>
      <c r="WSS180" s="266"/>
      <c r="WST180" s="266"/>
      <c r="WSU180" s="266"/>
      <c r="WSV180" s="266"/>
      <c r="WSW180" s="266"/>
      <c r="WSX180" s="266"/>
      <c r="WSY180" s="266"/>
      <c r="WSZ180" s="266"/>
      <c r="WTA180" s="266"/>
      <c r="WTB180" s="266"/>
      <c r="WTC180" s="266"/>
      <c r="WTD180" s="266"/>
      <c r="WTE180" s="266"/>
      <c r="WTF180" s="266"/>
      <c r="WTG180" s="266"/>
      <c r="WTH180" s="266"/>
      <c r="WTI180" s="266"/>
      <c r="WTJ180" s="266"/>
      <c r="WTK180" s="266"/>
      <c r="WTL180" s="266"/>
      <c r="WTM180" s="266"/>
      <c r="WTN180" s="266"/>
      <c r="WTO180" s="266"/>
      <c r="WTP180" s="266"/>
      <c r="WTQ180" s="266"/>
      <c r="WTR180" s="266"/>
      <c r="WTS180" s="266"/>
      <c r="WTT180" s="266"/>
      <c r="WTU180" s="266"/>
      <c r="WTV180" s="266"/>
      <c r="WTW180" s="266"/>
      <c r="WTX180" s="266"/>
      <c r="WTY180" s="266"/>
      <c r="WTZ180" s="266"/>
      <c r="WUA180" s="266"/>
      <c r="WUB180" s="266"/>
      <c r="WUC180" s="266"/>
      <c r="WUD180" s="266"/>
      <c r="WUE180" s="266"/>
      <c r="WUF180" s="266"/>
      <c r="WUG180" s="266"/>
      <c r="WUH180" s="266"/>
      <c r="WUI180" s="266"/>
      <c r="WUJ180" s="266"/>
      <c r="WUK180" s="266"/>
      <c r="WUL180" s="266"/>
      <c r="WUM180" s="266"/>
      <c r="WUN180" s="266"/>
      <c r="WUO180" s="266"/>
      <c r="WUP180" s="266"/>
      <c r="WUQ180" s="266"/>
      <c r="WUR180" s="266"/>
      <c r="WUS180" s="266"/>
      <c r="WUT180" s="266"/>
      <c r="WUU180" s="266"/>
      <c r="WUV180" s="266"/>
      <c r="WUW180" s="266"/>
      <c r="WUX180" s="266"/>
      <c r="WUY180" s="266"/>
      <c r="WUZ180" s="266"/>
      <c r="WVA180" s="266"/>
      <c r="WVB180" s="266"/>
      <c r="WVC180" s="266"/>
      <c r="WVD180" s="266"/>
      <c r="WVE180" s="266"/>
      <c r="WVF180" s="266"/>
      <c r="WVG180" s="266"/>
      <c r="WVH180" s="266"/>
      <c r="WVI180" s="266"/>
      <c r="WVJ180" s="266"/>
      <c r="WVK180" s="266"/>
      <c r="WVL180" s="266"/>
      <c r="WVM180" s="266"/>
      <c r="WVN180" s="266"/>
      <c r="WVO180" s="266"/>
      <c r="WVP180" s="266"/>
      <c r="WVQ180" s="266"/>
      <c r="WVR180" s="266"/>
      <c r="WVS180" s="266"/>
      <c r="WVT180" s="266"/>
      <c r="WVU180" s="266"/>
      <c r="WVV180" s="266"/>
      <c r="WVW180" s="266"/>
      <c r="WVX180" s="266"/>
      <c r="WVY180" s="266"/>
      <c r="WVZ180" s="266"/>
      <c r="WWA180" s="266"/>
      <c r="WWB180" s="266"/>
      <c r="WWC180" s="266"/>
      <c r="WWD180" s="266"/>
      <c r="WWE180" s="266"/>
      <c r="WWF180" s="266"/>
      <c r="WWG180" s="266"/>
      <c r="WWH180" s="266"/>
      <c r="WWI180" s="266"/>
      <c r="WWJ180" s="266"/>
      <c r="WWK180" s="266"/>
      <c r="WWL180" s="266"/>
      <c r="WWM180" s="266"/>
      <c r="WWN180" s="266"/>
      <c r="WWO180" s="266"/>
      <c r="WWP180" s="266"/>
      <c r="WWQ180" s="266"/>
      <c r="WWR180" s="266"/>
      <c r="WWS180" s="266"/>
      <c r="WWT180" s="266"/>
      <c r="WWU180" s="266"/>
      <c r="WWV180" s="266"/>
      <c r="WWW180" s="266"/>
      <c r="WWX180" s="266"/>
      <c r="WWY180" s="266"/>
      <c r="WWZ180" s="266"/>
      <c r="WXA180" s="266"/>
      <c r="WXB180" s="266"/>
      <c r="WXC180" s="266"/>
      <c r="WXD180" s="266"/>
      <c r="WXE180" s="266"/>
      <c r="WXF180" s="266"/>
      <c r="WXG180" s="266"/>
      <c r="WXH180" s="266"/>
      <c r="WXI180" s="266"/>
      <c r="WXJ180" s="266"/>
      <c r="WXK180" s="266"/>
      <c r="WXL180" s="266"/>
      <c r="WXM180" s="266"/>
      <c r="WXN180" s="266"/>
      <c r="WXO180" s="266"/>
      <c r="WXP180" s="266"/>
      <c r="WXQ180" s="266"/>
      <c r="WXR180" s="266"/>
      <c r="WXS180" s="266"/>
      <c r="WXT180" s="266"/>
      <c r="WXU180" s="266"/>
      <c r="WXV180" s="266"/>
      <c r="WXW180" s="266"/>
      <c r="WXX180" s="266"/>
      <c r="WXY180" s="266"/>
      <c r="WXZ180" s="266"/>
      <c r="WYA180" s="266"/>
      <c r="WYB180" s="266"/>
      <c r="WYC180" s="266"/>
      <c r="WYD180" s="266"/>
      <c r="WYE180" s="266"/>
      <c r="WYF180" s="266"/>
      <c r="WYG180" s="266"/>
      <c r="WYH180" s="266"/>
      <c r="WYI180" s="266"/>
      <c r="WYJ180" s="266"/>
      <c r="WYK180" s="266"/>
      <c r="WYL180" s="266"/>
      <c r="WYM180" s="266"/>
      <c r="WYN180" s="266"/>
      <c r="WYO180" s="266"/>
      <c r="WYP180" s="266"/>
      <c r="WYQ180" s="266"/>
      <c r="WYR180" s="266"/>
      <c r="WYS180" s="266"/>
      <c r="WYT180" s="266"/>
      <c r="WYU180" s="266"/>
      <c r="WYV180" s="266"/>
      <c r="WYW180" s="266"/>
      <c r="WYX180" s="266"/>
      <c r="WYY180" s="266"/>
      <c r="WYZ180" s="266"/>
      <c r="WZA180" s="266"/>
      <c r="WZB180" s="266"/>
      <c r="WZC180" s="266"/>
      <c r="WZD180" s="266"/>
      <c r="WZE180" s="266"/>
      <c r="WZF180" s="266"/>
      <c r="WZG180" s="266"/>
      <c r="WZH180" s="266"/>
      <c r="WZI180" s="266"/>
      <c r="WZJ180" s="266"/>
      <c r="WZK180" s="266"/>
      <c r="WZL180" s="266"/>
      <c r="WZM180" s="266"/>
      <c r="WZN180" s="266"/>
      <c r="WZO180" s="266"/>
      <c r="WZP180" s="266"/>
      <c r="WZQ180" s="266"/>
      <c r="WZR180" s="266"/>
      <c r="WZS180" s="266"/>
      <c r="WZT180" s="266"/>
      <c r="WZU180" s="266"/>
      <c r="WZV180" s="266"/>
      <c r="WZW180" s="266"/>
      <c r="WZX180" s="266"/>
      <c r="WZY180" s="266"/>
      <c r="WZZ180" s="266"/>
      <c r="XAA180" s="266"/>
      <c r="XAB180" s="266"/>
      <c r="XAC180" s="266"/>
      <c r="XAD180" s="266"/>
      <c r="XAE180" s="266"/>
      <c r="XAF180" s="266"/>
      <c r="XAG180" s="266"/>
      <c r="XAH180" s="266"/>
      <c r="XAI180" s="266"/>
      <c r="XAJ180" s="266"/>
      <c r="XAK180" s="266"/>
      <c r="XAL180" s="266"/>
      <c r="XAM180" s="266"/>
      <c r="XAN180" s="266"/>
      <c r="XAO180" s="266"/>
      <c r="XAP180" s="266"/>
      <c r="XAQ180" s="266"/>
      <c r="XAR180" s="266"/>
      <c r="XAS180" s="266"/>
      <c r="XAT180" s="266"/>
      <c r="XAU180" s="266"/>
      <c r="XAV180" s="266"/>
      <c r="XAW180" s="266"/>
      <c r="XAX180" s="266"/>
      <c r="XAY180" s="266"/>
      <c r="XAZ180" s="266"/>
      <c r="XBA180" s="266"/>
      <c r="XBB180" s="266"/>
      <c r="XBC180" s="266"/>
      <c r="XBD180" s="266"/>
      <c r="XBE180" s="266"/>
      <c r="XBF180" s="266"/>
      <c r="XBG180" s="266"/>
      <c r="XBH180" s="266"/>
      <c r="XBI180" s="266"/>
      <c r="XBJ180" s="266"/>
      <c r="XBK180" s="266"/>
      <c r="XBL180" s="266"/>
      <c r="XBM180" s="266"/>
      <c r="XBN180" s="266"/>
      <c r="XBO180" s="266"/>
      <c r="XBP180" s="266"/>
      <c r="XBQ180" s="266"/>
      <c r="XBR180" s="266"/>
      <c r="XBS180" s="266"/>
      <c r="XBT180" s="266"/>
      <c r="XBU180" s="266"/>
      <c r="XBV180" s="266"/>
      <c r="XBW180" s="266"/>
      <c r="XBX180" s="266"/>
      <c r="XBY180" s="266"/>
      <c r="XBZ180" s="266"/>
      <c r="XCA180" s="266"/>
      <c r="XCB180" s="266"/>
      <c r="XCC180" s="266"/>
      <c r="XCD180" s="266"/>
      <c r="XCE180" s="266"/>
      <c r="XCF180" s="266"/>
      <c r="XCG180" s="266"/>
      <c r="XCH180" s="266"/>
      <c r="XCI180" s="266"/>
      <c r="XCJ180" s="266"/>
      <c r="XCK180" s="266"/>
      <c r="XCL180" s="266"/>
      <c r="XCM180" s="266"/>
      <c r="XCN180" s="266"/>
      <c r="XCO180" s="266"/>
      <c r="XCP180" s="266"/>
      <c r="XCQ180" s="266"/>
      <c r="XCR180" s="266"/>
      <c r="XCS180" s="266"/>
      <c r="XCT180" s="266"/>
      <c r="XCU180" s="266"/>
      <c r="XCV180" s="266"/>
      <c r="XCW180" s="266"/>
      <c r="XCX180" s="266"/>
      <c r="XCY180" s="266"/>
      <c r="XCZ180" s="266"/>
      <c r="XDA180" s="266"/>
      <c r="XDB180" s="266"/>
      <c r="XDC180" s="266"/>
      <c r="XDD180" s="266"/>
      <c r="XDE180" s="266"/>
      <c r="XDF180" s="266"/>
      <c r="XDG180" s="266"/>
      <c r="XDH180" s="266"/>
      <c r="XDI180" s="266"/>
      <c r="XDJ180" s="266"/>
      <c r="XDK180" s="266"/>
      <c r="XDL180" s="266"/>
      <c r="XDM180" s="266"/>
      <c r="XDN180" s="266"/>
      <c r="XDO180" s="266"/>
      <c r="XDP180" s="266"/>
      <c r="XDQ180" s="266"/>
      <c r="XDR180" s="266"/>
      <c r="XDS180" s="266"/>
      <c r="XDT180" s="266"/>
      <c r="XDU180" s="266"/>
      <c r="XDV180" s="266"/>
      <c r="XDW180" s="266"/>
      <c r="XDX180" s="266"/>
      <c r="XDY180" s="266"/>
      <c r="XDZ180" s="266"/>
      <c r="XEA180" s="266"/>
      <c r="XEB180" s="266"/>
      <c r="XEC180" s="266"/>
      <c r="XED180" s="266"/>
      <c r="XEE180" s="266"/>
      <c r="XEF180" s="266"/>
      <c r="XEG180" s="266"/>
      <c r="XEH180" s="266"/>
      <c r="XEI180" s="266"/>
      <c r="XEJ180" s="266"/>
      <c r="XEK180" s="266"/>
      <c r="XEL180" s="266"/>
      <c r="XEM180" s="266"/>
      <c r="XEN180" s="266"/>
      <c r="XEO180" s="266"/>
      <c r="XEP180" s="266"/>
      <c r="XEQ180" s="266"/>
      <c r="XER180" s="266"/>
      <c r="XES180" s="266"/>
      <c r="XET180" s="266"/>
      <c r="XEU180" s="266"/>
      <c r="XEV180" s="266"/>
      <c r="XEW180" s="266"/>
      <c r="XEX180" s="266"/>
      <c r="XEY180" s="266"/>
      <c r="XEZ180" s="266"/>
    </row>
    <row r="181" spans="1:16380" s="164" customFormat="1" ht="15.75" outlineLevel="1">
      <c r="A181" s="247"/>
      <c r="B181" s="264" t="s">
        <v>234</v>
      </c>
      <c r="C181" s="172"/>
      <c r="D181" s="31"/>
      <c r="E181" s="167"/>
      <c r="F181" s="167"/>
      <c r="G181" s="168"/>
      <c r="H181" s="168"/>
      <c r="I181" s="276"/>
      <c r="J181" s="276"/>
      <c r="K181" s="280"/>
      <c r="L181" s="281"/>
      <c r="M181" s="281"/>
      <c r="N181" s="281"/>
      <c r="O181" s="276"/>
      <c r="P181" s="265">
        <v>4.29</v>
      </c>
      <c r="Q181" s="265"/>
      <c r="R181" s="265"/>
      <c r="S181" s="265"/>
      <c r="T181" s="215">
        <f t="shared" si="8"/>
        <v>4.29</v>
      </c>
      <c r="U181" s="298"/>
      <c r="V181" s="298"/>
      <c r="W181" s="357"/>
      <c r="X181" s="357"/>
      <c r="Y181" s="357"/>
      <c r="Z181" s="357"/>
      <c r="AA181" s="357"/>
      <c r="AB181" s="357"/>
      <c r="AC181" s="175"/>
      <c r="AD181" s="265"/>
      <c r="AE181" s="265"/>
      <c r="AF181" s="265"/>
      <c r="AG181" s="305"/>
      <c r="AH181" s="305"/>
      <c r="AI181" s="305"/>
      <c r="AJ181" s="244"/>
      <c r="AK181" s="244"/>
      <c r="AL181" s="244"/>
      <c r="AM181" s="244"/>
      <c r="AN181" s="215">
        <f t="shared" si="9"/>
        <v>0</v>
      </c>
      <c r="AO181" s="244"/>
      <c r="AP181" s="244"/>
      <c r="AQ181" s="244"/>
      <c r="AR181" s="298"/>
      <c r="AS181" s="298"/>
      <c r="AT181" s="298"/>
      <c r="AU181" s="298"/>
      <c r="AV181" s="298"/>
      <c r="AW181" s="222"/>
      <c r="AX181" s="247"/>
      <c r="AY181" s="333">
        <f t="shared" si="11"/>
        <v>0</v>
      </c>
      <c r="AZ181" s="164" t="b">
        <f t="shared" si="10"/>
        <v>0</v>
      </c>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c r="DM181" s="266"/>
      <c r="DN181" s="266"/>
      <c r="DO181" s="266"/>
      <c r="DP181" s="266"/>
      <c r="DQ181" s="266"/>
      <c r="DR181" s="266"/>
      <c r="DS181" s="266"/>
      <c r="DT181" s="266"/>
      <c r="DU181" s="266"/>
      <c r="DV181" s="266"/>
      <c r="DW181" s="266"/>
      <c r="DX181" s="266"/>
      <c r="DY181" s="266"/>
      <c r="DZ181" s="266"/>
      <c r="EA181" s="266"/>
      <c r="EB181" s="266"/>
      <c r="EC181" s="266"/>
      <c r="ED181" s="266"/>
      <c r="EE181" s="266"/>
      <c r="EF181" s="266"/>
      <c r="EG181" s="266"/>
      <c r="EH181" s="266"/>
      <c r="EI181" s="266"/>
      <c r="EJ181" s="266"/>
      <c r="EK181" s="266"/>
      <c r="EL181" s="266"/>
      <c r="EM181" s="266"/>
      <c r="EN181" s="266"/>
      <c r="EO181" s="266"/>
      <c r="EP181" s="266"/>
      <c r="EQ181" s="266"/>
      <c r="ER181" s="266"/>
      <c r="ES181" s="266"/>
      <c r="ET181" s="266"/>
      <c r="EU181" s="266"/>
      <c r="EV181" s="266"/>
      <c r="EW181" s="266"/>
      <c r="EX181" s="266"/>
      <c r="EY181" s="266"/>
      <c r="EZ181" s="266"/>
      <c r="FA181" s="266"/>
      <c r="FB181" s="266"/>
      <c r="FC181" s="266"/>
      <c r="FD181" s="266"/>
      <c r="FE181" s="266"/>
      <c r="FF181" s="266"/>
      <c r="FG181" s="266"/>
      <c r="FH181" s="266"/>
      <c r="FI181" s="266"/>
      <c r="FJ181" s="266"/>
      <c r="FK181" s="266"/>
      <c r="FL181" s="266"/>
      <c r="FM181" s="266"/>
      <c r="FN181" s="266"/>
      <c r="FO181" s="266"/>
      <c r="FP181" s="266"/>
      <c r="FQ181" s="266"/>
      <c r="FR181" s="266"/>
      <c r="FS181" s="266"/>
      <c r="FT181" s="266"/>
      <c r="FU181" s="266"/>
      <c r="FV181" s="266"/>
      <c r="FW181" s="266"/>
      <c r="FX181" s="266"/>
      <c r="FY181" s="266"/>
      <c r="FZ181" s="266"/>
      <c r="GA181" s="266"/>
      <c r="GB181" s="266"/>
      <c r="GC181" s="266"/>
      <c r="GD181" s="266"/>
      <c r="GE181" s="266"/>
      <c r="GF181" s="266"/>
      <c r="GG181" s="266"/>
      <c r="GH181" s="266"/>
      <c r="GI181" s="266"/>
      <c r="GJ181" s="266"/>
      <c r="GK181" s="266"/>
      <c r="GL181" s="266"/>
      <c r="GM181" s="266"/>
      <c r="GN181" s="266"/>
      <c r="GO181" s="266"/>
      <c r="GP181" s="266"/>
      <c r="GQ181" s="266"/>
      <c r="GR181" s="266"/>
      <c r="GS181" s="266"/>
      <c r="GT181" s="266"/>
      <c r="GU181" s="266"/>
      <c r="GV181" s="266"/>
      <c r="GW181" s="266"/>
      <c r="GX181" s="266"/>
      <c r="GY181" s="266"/>
      <c r="GZ181" s="266"/>
      <c r="HA181" s="266"/>
      <c r="HB181" s="266"/>
      <c r="HC181" s="266"/>
      <c r="HD181" s="266"/>
      <c r="HE181" s="266"/>
      <c r="HF181" s="266"/>
      <c r="HG181" s="266"/>
      <c r="HH181" s="266"/>
      <c r="HI181" s="266"/>
      <c r="HJ181" s="266"/>
      <c r="HK181" s="266"/>
      <c r="HL181" s="266"/>
      <c r="HM181" s="266"/>
      <c r="HN181" s="266"/>
      <c r="HO181" s="266"/>
      <c r="HP181" s="266"/>
      <c r="HQ181" s="266"/>
      <c r="HR181" s="266"/>
      <c r="HS181" s="266"/>
      <c r="HT181" s="266"/>
      <c r="HU181" s="266"/>
      <c r="HV181" s="266"/>
      <c r="HW181" s="266"/>
      <c r="HX181" s="266"/>
      <c r="HY181" s="266"/>
      <c r="HZ181" s="266"/>
      <c r="IA181" s="266"/>
      <c r="IB181" s="266"/>
      <c r="IC181" s="266"/>
      <c r="ID181" s="266"/>
      <c r="IE181" s="266"/>
      <c r="IF181" s="266"/>
      <c r="IG181" s="266"/>
      <c r="IH181" s="266"/>
      <c r="II181" s="266"/>
      <c r="IJ181" s="266"/>
      <c r="IK181" s="266"/>
      <c r="IL181" s="266"/>
      <c r="IM181" s="266"/>
      <c r="IN181" s="266"/>
      <c r="IO181" s="266"/>
      <c r="IP181" s="266"/>
      <c r="IQ181" s="266"/>
      <c r="IR181" s="266"/>
      <c r="IS181" s="266"/>
      <c r="IT181" s="266"/>
      <c r="IU181" s="266"/>
      <c r="IV181" s="266"/>
      <c r="IW181" s="266"/>
      <c r="IX181" s="266"/>
      <c r="IY181" s="266"/>
      <c r="IZ181" s="266"/>
      <c r="JA181" s="266"/>
      <c r="JB181" s="266"/>
      <c r="JC181" s="266"/>
      <c r="JD181" s="266"/>
      <c r="JE181" s="266"/>
      <c r="JF181" s="266"/>
      <c r="JG181" s="266"/>
      <c r="JH181" s="266"/>
      <c r="JI181" s="266"/>
      <c r="JJ181" s="266"/>
      <c r="JK181" s="266"/>
      <c r="JL181" s="266"/>
      <c r="JM181" s="266"/>
      <c r="JN181" s="266"/>
      <c r="JO181" s="266"/>
      <c r="JP181" s="266"/>
      <c r="JQ181" s="266"/>
      <c r="JR181" s="266"/>
      <c r="JS181" s="266"/>
      <c r="JT181" s="266"/>
      <c r="JU181" s="266"/>
      <c r="JV181" s="266"/>
      <c r="JW181" s="266"/>
      <c r="JX181" s="266"/>
      <c r="JY181" s="266"/>
      <c r="JZ181" s="266"/>
      <c r="KA181" s="266"/>
      <c r="KB181" s="266"/>
      <c r="KC181" s="266"/>
      <c r="KD181" s="266"/>
      <c r="KE181" s="266"/>
      <c r="KF181" s="266"/>
      <c r="KG181" s="266"/>
      <c r="KH181" s="266"/>
      <c r="KI181" s="266"/>
      <c r="KJ181" s="266"/>
      <c r="KK181" s="266"/>
      <c r="KL181" s="266"/>
      <c r="KM181" s="266"/>
      <c r="KN181" s="266"/>
      <c r="KO181" s="266"/>
      <c r="KP181" s="266"/>
      <c r="KQ181" s="266"/>
      <c r="KR181" s="266"/>
      <c r="KS181" s="266"/>
      <c r="KT181" s="266"/>
      <c r="KU181" s="266"/>
      <c r="KV181" s="266"/>
      <c r="KW181" s="266"/>
      <c r="KX181" s="266"/>
      <c r="KY181" s="266"/>
      <c r="KZ181" s="266"/>
      <c r="LA181" s="266"/>
      <c r="LB181" s="266"/>
      <c r="LC181" s="266"/>
      <c r="LD181" s="266"/>
      <c r="LE181" s="266"/>
      <c r="LF181" s="266"/>
      <c r="LG181" s="266"/>
      <c r="LH181" s="266"/>
      <c r="LI181" s="266"/>
      <c r="LJ181" s="266"/>
      <c r="LK181" s="266"/>
      <c r="LL181" s="266"/>
      <c r="LM181" s="266"/>
      <c r="LN181" s="266"/>
      <c r="LO181" s="266"/>
      <c r="LP181" s="266"/>
      <c r="LQ181" s="266"/>
      <c r="LR181" s="266"/>
      <c r="LS181" s="266"/>
      <c r="LT181" s="266"/>
      <c r="LU181" s="266"/>
      <c r="LV181" s="266"/>
      <c r="LW181" s="266"/>
      <c r="LX181" s="266"/>
      <c r="LY181" s="266"/>
      <c r="LZ181" s="266"/>
      <c r="MA181" s="266"/>
      <c r="MB181" s="266"/>
      <c r="MC181" s="266"/>
      <c r="MD181" s="266"/>
      <c r="ME181" s="266"/>
      <c r="MF181" s="266"/>
      <c r="MG181" s="266"/>
      <c r="MH181" s="266"/>
      <c r="MI181" s="266"/>
      <c r="MJ181" s="266"/>
      <c r="MK181" s="266"/>
      <c r="ML181" s="266"/>
      <c r="MM181" s="266"/>
      <c r="MN181" s="266"/>
      <c r="MO181" s="266"/>
      <c r="MP181" s="266"/>
      <c r="MQ181" s="266"/>
      <c r="MR181" s="266"/>
      <c r="MS181" s="266"/>
      <c r="MT181" s="266"/>
      <c r="MU181" s="266"/>
      <c r="MV181" s="266"/>
      <c r="MW181" s="266"/>
      <c r="MX181" s="266"/>
      <c r="MY181" s="266"/>
      <c r="MZ181" s="266"/>
      <c r="NA181" s="266"/>
      <c r="NB181" s="266"/>
      <c r="NC181" s="266"/>
      <c r="ND181" s="266"/>
      <c r="NE181" s="266"/>
      <c r="NF181" s="266"/>
      <c r="NG181" s="266"/>
      <c r="NH181" s="266"/>
      <c r="NI181" s="266"/>
      <c r="NJ181" s="266"/>
      <c r="NK181" s="266"/>
      <c r="NL181" s="266"/>
      <c r="NM181" s="266"/>
      <c r="NN181" s="266"/>
      <c r="NO181" s="266"/>
      <c r="NP181" s="266"/>
      <c r="NQ181" s="266"/>
      <c r="NR181" s="266"/>
      <c r="NS181" s="266"/>
      <c r="NT181" s="266"/>
      <c r="NU181" s="266"/>
      <c r="NV181" s="266"/>
      <c r="NW181" s="266"/>
      <c r="NX181" s="266"/>
      <c r="NY181" s="266"/>
      <c r="NZ181" s="266"/>
      <c r="OA181" s="266"/>
      <c r="OB181" s="266"/>
      <c r="OC181" s="266"/>
      <c r="OD181" s="266"/>
      <c r="OE181" s="266"/>
      <c r="OF181" s="266"/>
      <c r="OG181" s="266"/>
      <c r="OH181" s="266"/>
      <c r="OI181" s="266"/>
      <c r="OJ181" s="266"/>
      <c r="OK181" s="266"/>
      <c r="OL181" s="266"/>
      <c r="OM181" s="266"/>
      <c r="ON181" s="266"/>
      <c r="OO181" s="266"/>
      <c r="OP181" s="266"/>
      <c r="OQ181" s="266"/>
      <c r="OR181" s="266"/>
      <c r="OS181" s="266"/>
      <c r="OT181" s="266"/>
      <c r="OU181" s="266"/>
      <c r="OV181" s="266"/>
      <c r="OW181" s="266"/>
      <c r="OX181" s="266"/>
      <c r="OY181" s="266"/>
      <c r="OZ181" s="266"/>
      <c r="PA181" s="266"/>
      <c r="PB181" s="266"/>
      <c r="PC181" s="266"/>
      <c r="PD181" s="266"/>
      <c r="PE181" s="266"/>
      <c r="PF181" s="266"/>
      <c r="PG181" s="266"/>
      <c r="PH181" s="266"/>
      <c r="PI181" s="266"/>
      <c r="PJ181" s="266"/>
      <c r="PK181" s="266"/>
      <c r="PL181" s="266"/>
      <c r="PM181" s="266"/>
      <c r="PN181" s="266"/>
      <c r="PO181" s="266"/>
      <c r="PP181" s="266"/>
      <c r="PQ181" s="266"/>
      <c r="PR181" s="266"/>
      <c r="PS181" s="266"/>
      <c r="PT181" s="266"/>
      <c r="PU181" s="266"/>
      <c r="PV181" s="266"/>
      <c r="PW181" s="266"/>
      <c r="PX181" s="266"/>
      <c r="PY181" s="266"/>
      <c r="PZ181" s="266"/>
      <c r="QA181" s="266"/>
      <c r="QB181" s="266"/>
      <c r="QC181" s="266"/>
      <c r="QD181" s="266"/>
      <c r="QE181" s="266"/>
      <c r="QF181" s="266"/>
      <c r="QG181" s="266"/>
      <c r="QH181" s="266"/>
      <c r="QI181" s="266"/>
      <c r="QJ181" s="266"/>
      <c r="QK181" s="266"/>
      <c r="QL181" s="266"/>
      <c r="QM181" s="266"/>
      <c r="QN181" s="266"/>
      <c r="QO181" s="266"/>
      <c r="QP181" s="266"/>
      <c r="QQ181" s="266"/>
      <c r="QR181" s="266"/>
      <c r="QS181" s="266"/>
      <c r="QT181" s="266"/>
      <c r="QU181" s="266"/>
      <c r="QV181" s="266"/>
      <c r="QW181" s="266"/>
      <c r="QX181" s="266"/>
      <c r="QY181" s="266"/>
      <c r="QZ181" s="266"/>
      <c r="RA181" s="266"/>
      <c r="RB181" s="266"/>
      <c r="RC181" s="266"/>
      <c r="RD181" s="266"/>
      <c r="RE181" s="266"/>
      <c r="RF181" s="266"/>
      <c r="RG181" s="266"/>
      <c r="RH181" s="266"/>
      <c r="RI181" s="266"/>
      <c r="RJ181" s="266"/>
      <c r="RK181" s="266"/>
      <c r="RL181" s="266"/>
      <c r="RM181" s="266"/>
      <c r="RN181" s="266"/>
      <c r="RO181" s="266"/>
      <c r="RP181" s="266"/>
      <c r="RQ181" s="266"/>
      <c r="RR181" s="266"/>
      <c r="RS181" s="266"/>
      <c r="RT181" s="266"/>
      <c r="RU181" s="266"/>
      <c r="RV181" s="266"/>
      <c r="RW181" s="266"/>
      <c r="RX181" s="266"/>
      <c r="RY181" s="266"/>
      <c r="RZ181" s="266"/>
      <c r="SA181" s="266"/>
      <c r="SB181" s="266"/>
      <c r="SC181" s="266"/>
      <c r="SD181" s="266"/>
      <c r="SE181" s="266"/>
      <c r="SF181" s="266"/>
      <c r="SG181" s="266"/>
      <c r="SH181" s="266"/>
      <c r="SI181" s="266"/>
      <c r="SJ181" s="266"/>
      <c r="SK181" s="266"/>
      <c r="SL181" s="266"/>
      <c r="SM181" s="266"/>
      <c r="SN181" s="266"/>
      <c r="SO181" s="266"/>
      <c r="SP181" s="266"/>
      <c r="SQ181" s="266"/>
      <c r="SR181" s="266"/>
      <c r="SS181" s="266"/>
      <c r="ST181" s="266"/>
      <c r="SU181" s="266"/>
      <c r="SV181" s="266"/>
      <c r="SW181" s="266"/>
      <c r="SX181" s="266"/>
      <c r="SY181" s="266"/>
      <c r="SZ181" s="266"/>
      <c r="TA181" s="266"/>
      <c r="TB181" s="266"/>
      <c r="TC181" s="266"/>
      <c r="TD181" s="266"/>
      <c r="TE181" s="266"/>
      <c r="TF181" s="266"/>
      <c r="TG181" s="266"/>
      <c r="TH181" s="266"/>
      <c r="TI181" s="266"/>
      <c r="TJ181" s="266"/>
      <c r="TK181" s="266"/>
      <c r="TL181" s="266"/>
      <c r="TM181" s="266"/>
      <c r="TN181" s="266"/>
      <c r="TO181" s="266"/>
      <c r="TP181" s="266"/>
      <c r="TQ181" s="266"/>
      <c r="TR181" s="266"/>
      <c r="TS181" s="266"/>
      <c r="TT181" s="266"/>
      <c r="TU181" s="266"/>
      <c r="TV181" s="266"/>
      <c r="TW181" s="266"/>
      <c r="TX181" s="266"/>
      <c r="TY181" s="266"/>
      <c r="TZ181" s="266"/>
      <c r="UA181" s="266"/>
      <c r="UB181" s="266"/>
      <c r="UC181" s="266"/>
      <c r="UD181" s="266"/>
      <c r="UE181" s="266"/>
      <c r="UF181" s="266"/>
      <c r="UG181" s="266"/>
      <c r="UH181" s="266"/>
      <c r="UI181" s="266"/>
      <c r="UJ181" s="266"/>
      <c r="UK181" s="266"/>
      <c r="UL181" s="266"/>
      <c r="UM181" s="266"/>
      <c r="UN181" s="266"/>
      <c r="UO181" s="266"/>
      <c r="UP181" s="266"/>
      <c r="UQ181" s="266"/>
      <c r="UR181" s="266"/>
      <c r="US181" s="266"/>
      <c r="UT181" s="266"/>
      <c r="UU181" s="266"/>
      <c r="UV181" s="266"/>
      <c r="UW181" s="266"/>
      <c r="UX181" s="266"/>
      <c r="UY181" s="266"/>
      <c r="UZ181" s="266"/>
      <c r="VA181" s="266"/>
      <c r="VB181" s="266"/>
      <c r="VC181" s="266"/>
      <c r="VD181" s="266"/>
      <c r="VE181" s="266"/>
      <c r="VF181" s="266"/>
      <c r="VG181" s="266"/>
      <c r="VH181" s="266"/>
      <c r="VI181" s="266"/>
      <c r="VJ181" s="266"/>
      <c r="VK181" s="266"/>
      <c r="VL181" s="266"/>
      <c r="VM181" s="266"/>
      <c r="VN181" s="266"/>
      <c r="VO181" s="266"/>
      <c r="VP181" s="266"/>
      <c r="VQ181" s="266"/>
      <c r="VR181" s="266"/>
      <c r="VS181" s="266"/>
      <c r="VT181" s="266"/>
      <c r="VU181" s="266"/>
      <c r="VV181" s="266"/>
      <c r="VW181" s="266"/>
      <c r="VX181" s="266"/>
      <c r="VY181" s="266"/>
      <c r="VZ181" s="266"/>
      <c r="WA181" s="266"/>
      <c r="WB181" s="266"/>
      <c r="WC181" s="266"/>
      <c r="WD181" s="266"/>
      <c r="WE181" s="266"/>
      <c r="WF181" s="266"/>
      <c r="WG181" s="266"/>
      <c r="WH181" s="266"/>
      <c r="WI181" s="266"/>
      <c r="WJ181" s="266"/>
      <c r="WK181" s="266"/>
      <c r="WL181" s="266"/>
      <c r="WM181" s="266"/>
      <c r="WN181" s="266"/>
      <c r="WO181" s="266"/>
      <c r="WP181" s="266"/>
      <c r="WQ181" s="266"/>
      <c r="WR181" s="266"/>
      <c r="WS181" s="266"/>
      <c r="WT181" s="266"/>
      <c r="WU181" s="266"/>
      <c r="WV181" s="266"/>
      <c r="WW181" s="266"/>
      <c r="WX181" s="266"/>
      <c r="WY181" s="266"/>
      <c r="WZ181" s="266"/>
      <c r="XA181" s="266"/>
      <c r="XB181" s="266"/>
      <c r="XC181" s="266"/>
      <c r="XD181" s="266"/>
      <c r="XE181" s="266"/>
      <c r="XF181" s="266"/>
      <c r="XG181" s="266"/>
      <c r="XH181" s="266"/>
      <c r="XI181" s="266"/>
      <c r="XJ181" s="266"/>
      <c r="XK181" s="266"/>
      <c r="XL181" s="266"/>
      <c r="XM181" s="266"/>
      <c r="XN181" s="266"/>
      <c r="XO181" s="266"/>
      <c r="XP181" s="266"/>
      <c r="XQ181" s="266"/>
      <c r="XR181" s="266"/>
      <c r="XS181" s="266"/>
      <c r="XT181" s="266"/>
      <c r="XU181" s="266"/>
      <c r="XV181" s="266"/>
      <c r="XW181" s="266"/>
      <c r="XX181" s="266"/>
      <c r="XY181" s="266"/>
      <c r="XZ181" s="266"/>
      <c r="YA181" s="266"/>
      <c r="YB181" s="266"/>
      <c r="YC181" s="266"/>
      <c r="YD181" s="266"/>
      <c r="YE181" s="266"/>
      <c r="YF181" s="266"/>
      <c r="YG181" s="266"/>
      <c r="YH181" s="266"/>
      <c r="YI181" s="266"/>
      <c r="YJ181" s="266"/>
      <c r="YK181" s="266"/>
      <c r="YL181" s="266"/>
      <c r="YM181" s="266"/>
      <c r="YN181" s="266"/>
      <c r="YO181" s="266"/>
      <c r="YP181" s="266"/>
      <c r="YQ181" s="266"/>
      <c r="YR181" s="266"/>
      <c r="YS181" s="266"/>
      <c r="YT181" s="266"/>
      <c r="YU181" s="266"/>
      <c r="YV181" s="266"/>
      <c r="YW181" s="266"/>
      <c r="YX181" s="266"/>
      <c r="YY181" s="266"/>
      <c r="YZ181" s="266"/>
      <c r="ZA181" s="266"/>
      <c r="ZB181" s="266"/>
      <c r="ZC181" s="266"/>
      <c r="ZD181" s="266"/>
      <c r="ZE181" s="266"/>
      <c r="ZF181" s="266"/>
      <c r="ZG181" s="266"/>
      <c r="ZH181" s="266"/>
      <c r="ZI181" s="266"/>
      <c r="ZJ181" s="266"/>
      <c r="ZK181" s="266"/>
      <c r="ZL181" s="266"/>
      <c r="ZM181" s="266"/>
      <c r="ZN181" s="266"/>
      <c r="ZO181" s="266"/>
      <c r="ZP181" s="266"/>
      <c r="ZQ181" s="266"/>
      <c r="ZR181" s="266"/>
      <c r="ZS181" s="266"/>
      <c r="ZT181" s="266"/>
      <c r="ZU181" s="266"/>
      <c r="ZV181" s="266"/>
      <c r="ZW181" s="266"/>
      <c r="ZX181" s="266"/>
      <c r="ZY181" s="266"/>
      <c r="ZZ181" s="266"/>
      <c r="AAA181" s="266"/>
      <c r="AAB181" s="266"/>
      <c r="AAC181" s="266"/>
      <c r="AAD181" s="266"/>
      <c r="AAE181" s="266"/>
      <c r="AAF181" s="266"/>
      <c r="AAG181" s="266"/>
      <c r="AAH181" s="266"/>
      <c r="AAI181" s="266"/>
      <c r="AAJ181" s="266"/>
      <c r="AAK181" s="266"/>
      <c r="AAL181" s="266"/>
      <c r="AAM181" s="266"/>
      <c r="AAN181" s="266"/>
      <c r="AAO181" s="266"/>
      <c r="AAP181" s="266"/>
      <c r="AAQ181" s="266"/>
      <c r="AAR181" s="266"/>
      <c r="AAS181" s="266"/>
      <c r="AAT181" s="266"/>
      <c r="AAU181" s="266"/>
      <c r="AAV181" s="266"/>
      <c r="AAW181" s="266"/>
      <c r="AAX181" s="266"/>
      <c r="AAY181" s="266"/>
      <c r="AAZ181" s="266"/>
      <c r="ABA181" s="266"/>
      <c r="ABB181" s="266"/>
      <c r="ABC181" s="266"/>
      <c r="ABD181" s="266"/>
      <c r="ABE181" s="266"/>
      <c r="ABF181" s="266"/>
      <c r="ABG181" s="266"/>
      <c r="ABH181" s="266"/>
      <c r="ABI181" s="266"/>
      <c r="ABJ181" s="266"/>
      <c r="ABK181" s="266"/>
      <c r="ABL181" s="266"/>
      <c r="ABM181" s="266"/>
      <c r="ABN181" s="266"/>
      <c r="ABO181" s="266"/>
      <c r="ABP181" s="266"/>
      <c r="ABQ181" s="266"/>
      <c r="ABR181" s="266"/>
      <c r="ABS181" s="266"/>
      <c r="ABT181" s="266"/>
      <c r="ABU181" s="266"/>
      <c r="ABV181" s="266"/>
      <c r="ABW181" s="266"/>
      <c r="ABX181" s="266"/>
      <c r="ABY181" s="266"/>
      <c r="ABZ181" s="266"/>
      <c r="ACA181" s="266"/>
      <c r="ACB181" s="266"/>
      <c r="ACC181" s="266"/>
      <c r="ACD181" s="266"/>
      <c r="ACE181" s="266"/>
      <c r="ACF181" s="266"/>
      <c r="ACG181" s="266"/>
      <c r="ACH181" s="266"/>
      <c r="ACI181" s="266"/>
      <c r="ACJ181" s="266"/>
      <c r="ACK181" s="266"/>
      <c r="ACL181" s="266"/>
      <c r="ACM181" s="266"/>
      <c r="ACN181" s="266"/>
      <c r="ACO181" s="266"/>
      <c r="ACP181" s="266"/>
      <c r="ACQ181" s="266"/>
      <c r="ACR181" s="266"/>
      <c r="ACS181" s="266"/>
      <c r="ACT181" s="266"/>
      <c r="ACU181" s="266"/>
      <c r="ACV181" s="266"/>
      <c r="ACW181" s="266"/>
      <c r="ACX181" s="266"/>
      <c r="ACY181" s="266"/>
      <c r="ACZ181" s="266"/>
      <c r="ADA181" s="266"/>
      <c r="ADB181" s="266"/>
      <c r="ADC181" s="266"/>
      <c r="ADD181" s="266"/>
      <c r="ADE181" s="266"/>
      <c r="ADF181" s="266"/>
      <c r="ADG181" s="266"/>
      <c r="ADH181" s="266"/>
      <c r="ADI181" s="266"/>
      <c r="ADJ181" s="266"/>
      <c r="ADK181" s="266"/>
      <c r="ADL181" s="266"/>
      <c r="ADM181" s="266"/>
      <c r="ADN181" s="266"/>
      <c r="ADO181" s="266"/>
      <c r="ADP181" s="266"/>
      <c r="ADQ181" s="266"/>
      <c r="ADR181" s="266"/>
      <c r="ADS181" s="266"/>
      <c r="ADT181" s="266"/>
      <c r="ADU181" s="266"/>
      <c r="ADV181" s="266"/>
      <c r="ADW181" s="266"/>
      <c r="ADX181" s="266"/>
      <c r="ADY181" s="266"/>
      <c r="ADZ181" s="266"/>
      <c r="AEA181" s="266"/>
      <c r="AEB181" s="266"/>
      <c r="AEC181" s="266"/>
      <c r="AED181" s="266"/>
      <c r="AEE181" s="266"/>
      <c r="AEF181" s="266"/>
      <c r="AEG181" s="266"/>
      <c r="AEH181" s="266"/>
      <c r="AEI181" s="266"/>
      <c r="AEJ181" s="266"/>
      <c r="AEK181" s="266"/>
      <c r="AEL181" s="266"/>
      <c r="AEM181" s="266"/>
      <c r="AEN181" s="266"/>
      <c r="AEO181" s="266"/>
      <c r="AEP181" s="266"/>
      <c r="AEQ181" s="266"/>
      <c r="AER181" s="266"/>
      <c r="AES181" s="266"/>
      <c r="AET181" s="266"/>
      <c r="AEU181" s="266"/>
      <c r="AEV181" s="266"/>
      <c r="AEW181" s="266"/>
      <c r="AEX181" s="266"/>
      <c r="AEY181" s="266"/>
      <c r="AEZ181" s="266"/>
      <c r="AFA181" s="266"/>
      <c r="AFB181" s="266"/>
      <c r="AFC181" s="266"/>
      <c r="AFD181" s="266"/>
      <c r="AFE181" s="266"/>
      <c r="AFF181" s="266"/>
      <c r="AFG181" s="266"/>
      <c r="AFH181" s="266"/>
      <c r="AFI181" s="266"/>
      <c r="AFJ181" s="266"/>
      <c r="AFK181" s="266"/>
      <c r="AFL181" s="266"/>
      <c r="AFM181" s="266"/>
      <c r="AFN181" s="266"/>
      <c r="AFO181" s="266"/>
      <c r="AFP181" s="266"/>
      <c r="AFQ181" s="266"/>
      <c r="AFR181" s="266"/>
      <c r="AFS181" s="266"/>
      <c r="AFT181" s="266"/>
      <c r="AFU181" s="266"/>
      <c r="AFV181" s="266"/>
      <c r="AFW181" s="266"/>
      <c r="AFX181" s="266"/>
      <c r="AFY181" s="266"/>
      <c r="AFZ181" s="266"/>
      <c r="AGA181" s="266"/>
      <c r="AGB181" s="266"/>
      <c r="AGC181" s="266"/>
      <c r="AGD181" s="266"/>
      <c r="AGE181" s="266"/>
      <c r="AGF181" s="266"/>
      <c r="AGG181" s="266"/>
      <c r="AGH181" s="266"/>
      <c r="AGI181" s="266"/>
      <c r="AGJ181" s="266"/>
      <c r="AGK181" s="266"/>
      <c r="AGL181" s="266"/>
      <c r="AGM181" s="266"/>
      <c r="AGN181" s="266"/>
      <c r="AGO181" s="266"/>
      <c r="AGP181" s="266"/>
      <c r="AGQ181" s="266"/>
      <c r="AGR181" s="266"/>
      <c r="AGS181" s="266"/>
      <c r="AGT181" s="266"/>
      <c r="AGU181" s="266"/>
      <c r="AGV181" s="266"/>
      <c r="AGW181" s="266"/>
      <c r="AGX181" s="266"/>
      <c r="AGY181" s="266"/>
      <c r="AGZ181" s="266"/>
      <c r="AHA181" s="266"/>
      <c r="AHB181" s="266"/>
      <c r="AHC181" s="266"/>
      <c r="AHD181" s="266"/>
      <c r="AHE181" s="266"/>
      <c r="AHF181" s="266"/>
      <c r="AHG181" s="266"/>
      <c r="AHH181" s="266"/>
      <c r="AHI181" s="266"/>
      <c r="AHJ181" s="266"/>
      <c r="AHK181" s="266"/>
      <c r="AHL181" s="266"/>
      <c r="AHM181" s="266"/>
      <c r="AHN181" s="266"/>
      <c r="AHO181" s="266"/>
      <c r="AHP181" s="266"/>
      <c r="AHQ181" s="266"/>
      <c r="AHR181" s="266"/>
      <c r="AHS181" s="266"/>
      <c r="AHT181" s="266"/>
      <c r="AHU181" s="266"/>
      <c r="AHV181" s="266"/>
      <c r="AHW181" s="266"/>
      <c r="AHX181" s="266"/>
      <c r="AHY181" s="266"/>
      <c r="AHZ181" s="266"/>
      <c r="AIA181" s="266"/>
      <c r="AIB181" s="266"/>
      <c r="AIC181" s="266"/>
      <c r="AID181" s="266"/>
      <c r="AIE181" s="266"/>
      <c r="AIF181" s="266"/>
      <c r="AIG181" s="266"/>
      <c r="AIH181" s="266"/>
      <c r="AII181" s="266"/>
      <c r="AIJ181" s="266"/>
      <c r="AIK181" s="266"/>
      <c r="AIL181" s="266"/>
      <c r="AIM181" s="266"/>
      <c r="AIN181" s="266"/>
      <c r="AIO181" s="266"/>
      <c r="AIP181" s="266"/>
      <c r="AIQ181" s="266"/>
      <c r="AIR181" s="266"/>
      <c r="AIS181" s="266"/>
      <c r="AIT181" s="266"/>
      <c r="AIU181" s="266"/>
      <c r="AIV181" s="266"/>
      <c r="AIW181" s="266"/>
      <c r="AIX181" s="266"/>
      <c r="AIY181" s="266"/>
      <c r="AIZ181" s="266"/>
      <c r="AJA181" s="266"/>
      <c r="AJB181" s="266"/>
      <c r="AJC181" s="266"/>
      <c r="AJD181" s="266"/>
      <c r="AJE181" s="266"/>
      <c r="AJF181" s="266"/>
      <c r="AJG181" s="266"/>
      <c r="AJH181" s="266"/>
      <c r="AJI181" s="266"/>
      <c r="AJJ181" s="266"/>
      <c r="AJK181" s="266"/>
      <c r="AJL181" s="266"/>
      <c r="AJM181" s="266"/>
      <c r="AJN181" s="266"/>
      <c r="AJO181" s="266"/>
      <c r="AJP181" s="266"/>
      <c r="AJQ181" s="266"/>
      <c r="AJR181" s="266"/>
      <c r="AJS181" s="266"/>
      <c r="AJT181" s="266"/>
      <c r="AJU181" s="266"/>
      <c r="AJV181" s="266"/>
      <c r="AJW181" s="266"/>
      <c r="AJX181" s="266"/>
      <c r="AJY181" s="266"/>
      <c r="AJZ181" s="266"/>
      <c r="AKA181" s="266"/>
      <c r="AKB181" s="266"/>
      <c r="AKC181" s="266"/>
      <c r="AKD181" s="266"/>
      <c r="AKE181" s="266"/>
      <c r="AKF181" s="266"/>
      <c r="AKG181" s="266"/>
      <c r="AKH181" s="266"/>
      <c r="AKI181" s="266"/>
      <c r="AKJ181" s="266"/>
      <c r="AKK181" s="266"/>
      <c r="AKL181" s="266"/>
      <c r="AKM181" s="266"/>
      <c r="AKN181" s="266"/>
      <c r="AKO181" s="266"/>
      <c r="AKP181" s="266"/>
      <c r="AKQ181" s="266"/>
      <c r="AKR181" s="266"/>
      <c r="AKS181" s="266"/>
      <c r="AKT181" s="266"/>
      <c r="AKU181" s="266"/>
      <c r="AKV181" s="266"/>
      <c r="AKW181" s="266"/>
      <c r="AKX181" s="266"/>
      <c r="AKY181" s="266"/>
      <c r="AKZ181" s="266"/>
      <c r="ALA181" s="266"/>
      <c r="ALB181" s="266"/>
      <c r="ALC181" s="266"/>
      <c r="ALD181" s="266"/>
      <c r="ALE181" s="266"/>
      <c r="ALF181" s="266"/>
      <c r="ALG181" s="266"/>
      <c r="ALH181" s="266"/>
      <c r="ALI181" s="266"/>
      <c r="ALJ181" s="266"/>
      <c r="ALK181" s="266"/>
      <c r="ALL181" s="266"/>
      <c r="ALM181" s="266"/>
      <c r="ALN181" s="266"/>
      <c r="ALO181" s="266"/>
      <c r="ALP181" s="266"/>
      <c r="ALQ181" s="266"/>
      <c r="ALR181" s="266"/>
      <c r="ALS181" s="266"/>
      <c r="ALT181" s="266"/>
      <c r="ALU181" s="266"/>
      <c r="ALV181" s="266"/>
      <c r="ALW181" s="266"/>
      <c r="ALX181" s="266"/>
      <c r="ALY181" s="266"/>
      <c r="ALZ181" s="266"/>
      <c r="AMA181" s="266"/>
      <c r="AMB181" s="266"/>
      <c r="AMC181" s="266"/>
      <c r="AMD181" s="266"/>
      <c r="AME181" s="266"/>
      <c r="AMF181" s="266"/>
      <c r="AMG181" s="266"/>
      <c r="AMH181" s="266"/>
      <c r="AMI181" s="266"/>
      <c r="AMJ181" s="266"/>
      <c r="AMK181" s="266"/>
      <c r="AML181" s="266"/>
      <c r="AMM181" s="266"/>
      <c r="AMN181" s="266"/>
      <c r="AMO181" s="266"/>
      <c r="AMP181" s="266"/>
      <c r="AMQ181" s="266"/>
      <c r="AMR181" s="266"/>
      <c r="AMS181" s="266"/>
      <c r="AMT181" s="266"/>
      <c r="AMU181" s="266"/>
      <c r="AMV181" s="266"/>
      <c r="AMW181" s="266"/>
      <c r="AMX181" s="266"/>
      <c r="AMY181" s="266"/>
      <c r="AMZ181" s="266"/>
      <c r="ANA181" s="266"/>
      <c r="ANB181" s="266"/>
      <c r="ANC181" s="266"/>
      <c r="AND181" s="266"/>
      <c r="ANE181" s="266"/>
      <c r="ANF181" s="266"/>
      <c r="ANG181" s="266"/>
      <c r="ANH181" s="266"/>
      <c r="ANI181" s="266"/>
      <c r="ANJ181" s="266"/>
      <c r="ANK181" s="266"/>
      <c r="ANL181" s="266"/>
      <c r="ANM181" s="266"/>
      <c r="ANN181" s="266"/>
      <c r="ANO181" s="266"/>
      <c r="ANP181" s="266"/>
      <c r="ANQ181" s="266"/>
      <c r="ANR181" s="266"/>
      <c r="ANS181" s="266"/>
      <c r="ANT181" s="266"/>
      <c r="ANU181" s="266"/>
      <c r="ANV181" s="266"/>
      <c r="ANW181" s="266"/>
      <c r="ANX181" s="266"/>
      <c r="ANY181" s="266"/>
      <c r="ANZ181" s="266"/>
      <c r="AOA181" s="266"/>
      <c r="AOB181" s="266"/>
      <c r="AOC181" s="266"/>
      <c r="AOD181" s="266"/>
      <c r="AOE181" s="266"/>
      <c r="AOF181" s="266"/>
      <c r="AOG181" s="266"/>
      <c r="AOH181" s="266"/>
      <c r="AOI181" s="266"/>
      <c r="AOJ181" s="266"/>
      <c r="AOK181" s="266"/>
      <c r="AOL181" s="266"/>
      <c r="AOM181" s="266"/>
      <c r="AON181" s="266"/>
      <c r="AOO181" s="266"/>
      <c r="AOP181" s="266"/>
      <c r="AOQ181" s="266"/>
      <c r="AOR181" s="266"/>
      <c r="AOS181" s="266"/>
      <c r="AOT181" s="266"/>
      <c r="AOU181" s="266"/>
      <c r="AOV181" s="266"/>
      <c r="AOW181" s="266"/>
      <c r="AOX181" s="266"/>
      <c r="AOY181" s="266"/>
      <c r="AOZ181" s="266"/>
      <c r="APA181" s="266"/>
      <c r="APB181" s="266"/>
      <c r="APC181" s="266"/>
      <c r="APD181" s="266"/>
      <c r="APE181" s="266"/>
      <c r="APF181" s="266"/>
      <c r="APG181" s="266"/>
      <c r="APH181" s="266"/>
      <c r="API181" s="266"/>
      <c r="APJ181" s="266"/>
      <c r="APK181" s="266"/>
      <c r="APL181" s="266"/>
      <c r="APM181" s="266"/>
      <c r="APN181" s="266"/>
      <c r="APO181" s="266"/>
      <c r="APP181" s="266"/>
      <c r="APQ181" s="266"/>
      <c r="APR181" s="266"/>
      <c r="APS181" s="266"/>
      <c r="APT181" s="266"/>
      <c r="APU181" s="266"/>
      <c r="APV181" s="266"/>
      <c r="APW181" s="266"/>
      <c r="APX181" s="266"/>
      <c r="APY181" s="266"/>
      <c r="APZ181" s="266"/>
      <c r="AQA181" s="266"/>
      <c r="AQB181" s="266"/>
      <c r="AQC181" s="266"/>
      <c r="AQD181" s="266"/>
      <c r="AQE181" s="266"/>
      <c r="AQF181" s="266"/>
      <c r="AQG181" s="266"/>
      <c r="AQH181" s="266"/>
      <c r="AQI181" s="266"/>
      <c r="AQJ181" s="266"/>
      <c r="AQK181" s="266"/>
      <c r="AQL181" s="266"/>
      <c r="AQM181" s="266"/>
      <c r="AQN181" s="266"/>
      <c r="AQO181" s="266"/>
      <c r="AQP181" s="266"/>
      <c r="AQQ181" s="266"/>
      <c r="AQR181" s="266"/>
      <c r="AQS181" s="266"/>
      <c r="AQT181" s="266"/>
      <c r="AQU181" s="266"/>
      <c r="AQV181" s="266"/>
      <c r="AQW181" s="266"/>
      <c r="AQX181" s="266"/>
      <c r="AQY181" s="266"/>
      <c r="AQZ181" s="266"/>
      <c r="ARA181" s="266"/>
      <c r="ARB181" s="266"/>
      <c r="ARC181" s="266"/>
      <c r="ARD181" s="266"/>
      <c r="ARE181" s="266"/>
      <c r="ARF181" s="266"/>
      <c r="ARG181" s="266"/>
      <c r="ARH181" s="266"/>
      <c r="ARI181" s="266"/>
      <c r="ARJ181" s="266"/>
      <c r="ARK181" s="266"/>
      <c r="ARL181" s="266"/>
      <c r="ARM181" s="266"/>
      <c r="ARN181" s="266"/>
      <c r="ARO181" s="266"/>
      <c r="ARP181" s="266"/>
      <c r="ARQ181" s="266"/>
      <c r="ARR181" s="266"/>
      <c r="ARS181" s="266"/>
      <c r="ART181" s="266"/>
      <c r="ARU181" s="266"/>
      <c r="ARV181" s="266"/>
      <c r="ARW181" s="266"/>
      <c r="ARX181" s="266"/>
      <c r="ARY181" s="266"/>
      <c r="ARZ181" s="266"/>
      <c r="ASA181" s="266"/>
      <c r="ASB181" s="266"/>
      <c r="ASC181" s="266"/>
      <c r="ASD181" s="266"/>
      <c r="ASE181" s="266"/>
      <c r="ASF181" s="266"/>
      <c r="ASG181" s="266"/>
      <c r="ASH181" s="266"/>
      <c r="ASI181" s="266"/>
      <c r="ASJ181" s="266"/>
      <c r="ASK181" s="266"/>
      <c r="ASL181" s="266"/>
      <c r="ASM181" s="266"/>
      <c r="ASN181" s="266"/>
      <c r="ASO181" s="266"/>
      <c r="ASP181" s="266"/>
      <c r="ASQ181" s="266"/>
      <c r="ASR181" s="266"/>
      <c r="ASS181" s="266"/>
      <c r="AST181" s="266"/>
      <c r="ASU181" s="266"/>
      <c r="ASV181" s="266"/>
      <c r="ASW181" s="266"/>
      <c r="ASX181" s="266"/>
      <c r="ASY181" s="266"/>
      <c r="ASZ181" s="266"/>
      <c r="ATA181" s="266"/>
      <c r="ATB181" s="266"/>
      <c r="ATC181" s="266"/>
      <c r="ATD181" s="266"/>
      <c r="ATE181" s="266"/>
      <c r="ATF181" s="266"/>
      <c r="ATG181" s="266"/>
      <c r="ATH181" s="266"/>
      <c r="ATI181" s="266"/>
      <c r="ATJ181" s="266"/>
      <c r="ATK181" s="266"/>
      <c r="ATL181" s="266"/>
      <c r="ATM181" s="266"/>
      <c r="ATN181" s="266"/>
      <c r="ATO181" s="266"/>
      <c r="ATP181" s="266"/>
      <c r="ATQ181" s="266"/>
      <c r="ATR181" s="266"/>
      <c r="ATS181" s="266"/>
      <c r="ATT181" s="266"/>
      <c r="ATU181" s="266"/>
      <c r="ATV181" s="266"/>
      <c r="ATW181" s="266"/>
      <c r="ATX181" s="266"/>
      <c r="ATY181" s="266"/>
      <c r="ATZ181" s="266"/>
      <c r="AUA181" s="266"/>
      <c r="AUB181" s="266"/>
      <c r="AUC181" s="266"/>
      <c r="AUD181" s="266"/>
      <c r="AUE181" s="266"/>
      <c r="AUF181" s="266"/>
      <c r="AUG181" s="266"/>
      <c r="AUH181" s="266"/>
      <c r="AUI181" s="266"/>
      <c r="AUJ181" s="266"/>
      <c r="AUK181" s="266"/>
      <c r="AUL181" s="266"/>
      <c r="AUM181" s="266"/>
      <c r="AUN181" s="266"/>
      <c r="AUO181" s="266"/>
      <c r="AUP181" s="266"/>
      <c r="AUQ181" s="266"/>
      <c r="AUR181" s="266"/>
      <c r="AUS181" s="266"/>
      <c r="AUT181" s="266"/>
      <c r="AUU181" s="266"/>
      <c r="AUV181" s="266"/>
      <c r="AUW181" s="266"/>
      <c r="AUX181" s="266"/>
      <c r="AUY181" s="266"/>
      <c r="AUZ181" s="266"/>
      <c r="AVA181" s="266"/>
      <c r="AVB181" s="266"/>
      <c r="AVC181" s="266"/>
      <c r="AVD181" s="266"/>
      <c r="AVE181" s="266"/>
      <c r="AVF181" s="266"/>
      <c r="AVG181" s="266"/>
      <c r="AVH181" s="266"/>
      <c r="AVI181" s="266"/>
      <c r="AVJ181" s="266"/>
      <c r="AVK181" s="266"/>
      <c r="AVL181" s="266"/>
      <c r="AVM181" s="266"/>
      <c r="AVN181" s="266"/>
      <c r="AVO181" s="266"/>
      <c r="AVP181" s="266"/>
      <c r="AVQ181" s="266"/>
      <c r="AVR181" s="266"/>
      <c r="AVS181" s="266"/>
      <c r="AVT181" s="266"/>
      <c r="AVU181" s="266"/>
      <c r="AVV181" s="266"/>
      <c r="AVW181" s="266"/>
      <c r="AVX181" s="266"/>
      <c r="AVY181" s="266"/>
      <c r="AVZ181" s="266"/>
      <c r="AWA181" s="266"/>
      <c r="AWB181" s="266"/>
      <c r="AWC181" s="266"/>
      <c r="AWD181" s="266"/>
      <c r="AWE181" s="266"/>
      <c r="AWF181" s="266"/>
      <c r="AWG181" s="266"/>
      <c r="AWH181" s="266"/>
      <c r="AWI181" s="266"/>
      <c r="AWJ181" s="266"/>
      <c r="AWK181" s="266"/>
      <c r="AWL181" s="266"/>
      <c r="AWM181" s="266"/>
      <c r="AWN181" s="266"/>
      <c r="AWO181" s="266"/>
      <c r="AWP181" s="266"/>
      <c r="AWQ181" s="266"/>
      <c r="AWR181" s="266"/>
      <c r="AWS181" s="266"/>
      <c r="AWT181" s="266"/>
      <c r="AWU181" s="266"/>
      <c r="AWV181" s="266"/>
      <c r="AWW181" s="266"/>
      <c r="AWX181" s="266"/>
      <c r="AWY181" s="266"/>
      <c r="AWZ181" s="266"/>
      <c r="AXA181" s="266"/>
      <c r="AXB181" s="266"/>
      <c r="AXC181" s="266"/>
      <c r="AXD181" s="266"/>
      <c r="AXE181" s="266"/>
      <c r="AXF181" s="266"/>
      <c r="AXG181" s="266"/>
      <c r="AXH181" s="266"/>
      <c r="AXI181" s="266"/>
      <c r="AXJ181" s="266"/>
      <c r="AXK181" s="266"/>
      <c r="AXL181" s="266"/>
      <c r="AXM181" s="266"/>
      <c r="AXN181" s="266"/>
      <c r="AXO181" s="266"/>
      <c r="AXP181" s="266"/>
      <c r="AXQ181" s="266"/>
      <c r="AXR181" s="266"/>
      <c r="AXS181" s="266"/>
      <c r="AXT181" s="266"/>
      <c r="AXU181" s="266"/>
      <c r="AXV181" s="266"/>
      <c r="AXW181" s="266"/>
      <c r="AXX181" s="266"/>
      <c r="AXY181" s="266"/>
      <c r="AXZ181" s="266"/>
      <c r="AYA181" s="266"/>
      <c r="AYB181" s="266"/>
      <c r="AYC181" s="266"/>
      <c r="AYD181" s="266"/>
      <c r="AYE181" s="266"/>
      <c r="AYF181" s="266"/>
      <c r="AYG181" s="266"/>
      <c r="AYH181" s="266"/>
      <c r="AYI181" s="266"/>
      <c r="AYJ181" s="266"/>
      <c r="AYK181" s="266"/>
      <c r="AYL181" s="266"/>
      <c r="AYM181" s="266"/>
      <c r="AYN181" s="266"/>
      <c r="AYO181" s="266"/>
      <c r="AYP181" s="266"/>
      <c r="AYQ181" s="266"/>
      <c r="AYR181" s="266"/>
      <c r="AYS181" s="266"/>
      <c r="AYT181" s="266"/>
      <c r="AYU181" s="266"/>
      <c r="AYV181" s="266"/>
      <c r="AYW181" s="266"/>
      <c r="AYX181" s="266"/>
      <c r="AYY181" s="266"/>
      <c r="AYZ181" s="266"/>
      <c r="AZA181" s="266"/>
      <c r="AZB181" s="266"/>
      <c r="AZC181" s="266"/>
      <c r="AZD181" s="266"/>
      <c r="AZE181" s="266"/>
      <c r="AZF181" s="266"/>
      <c r="AZG181" s="266"/>
      <c r="AZH181" s="266"/>
      <c r="AZI181" s="266"/>
      <c r="AZJ181" s="266"/>
      <c r="AZK181" s="266"/>
      <c r="AZL181" s="266"/>
      <c r="AZM181" s="266"/>
      <c r="AZN181" s="266"/>
      <c r="AZO181" s="266"/>
      <c r="AZP181" s="266"/>
      <c r="AZQ181" s="266"/>
      <c r="AZR181" s="266"/>
      <c r="AZS181" s="266"/>
      <c r="AZT181" s="266"/>
      <c r="AZU181" s="266"/>
      <c r="AZV181" s="266"/>
      <c r="AZW181" s="266"/>
      <c r="AZX181" s="266"/>
      <c r="AZY181" s="266"/>
      <c r="AZZ181" s="266"/>
      <c r="BAA181" s="266"/>
      <c r="BAB181" s="266"/>
      <c r="BAC181" s="266"/>
      <c r="BAD181" s="266"/>
      <c r="BAE181" s="266"/>
      <c r="BAF181" s="266"/>
      <c r="BAG181" s="266"/>
      <c r="BAH181" s="266"/>
      <c r="BAI181" s="266"/>
      <c r="BAJ181" s="266"/>
      <c r="BAK181" s="266"/>
      <c r="BAL181" s="266"/>
      <c r="BAM181" s="266"/>
      <c r="BAN181" s="266"/>
      <c r="BAO181" s="266"/>
      <c r="BAP181" s="266"/>
      <c r="BAQ181" s="266"/>
      <c r="BAR181" s="266"/>
      <c r="BAS181" s="266"/>
      <c r="BAT181" s="266"/>
      <c r="BAU181" s="266"/>
      <c r="BAV181" s="266"/>
      <c r="BAW181" s="266"/>
      <c r="BAX181" s="266"/>
      <c r="BAY181" s="266"/>
      <c r="BAZ181" s="266"/>
      <c r="BBA181" s="266"/>
      <c r="BBB181" s="266"/>
      <c r="BBC181" s="266"/>
      <c r="BBD181" s="266"/>
      <c r="BBE181" s="266"/>
      <c r="BBF181" s="266"/>
      <c r="BBG181" s="266"/>
      <c r="BBH181" s="266"/>
      <c r="BBI181" s="266"/>
      <c r="BBJ181" s="266"/>
      <c r="BBK181" s="266"/>
      <c r="BBL181" s="266"/>
      <c r="BBM181" s="266"/>
      <c r="BBN181" s="266"/>
      <c r="BBO181" s="266"/>
      <c r="BBP181" s="266"/>
      <c r="BBQ181" s="266"/>
      <c r="BBR181" s="266"/>
      <c r="BBS181" s="266"/>
      <c r="BBT181" s="266"/>
      <c r="BBU181" s="266"/>
      <c r="BBV181" s="266"/>
      <c r="BBW181" s="266"/>
      <c r="BBX181" s="266"/>
      <c r="BBY181" s="266"/>
      <c r="BBZ181" s="266"/>
      <c r="BCA181" s="266"/>
      <c r="BCB181" s="266"/>
      <c r="BCC181" s="266"/>
      <c r="BCD181" s="266"/>
      <c r="BCE181" s="266"/>
      <c r="BCF181" s="266"/>
      <c r="BCG181" s="266"/>
      <c r="BCH181" s="266"/>
      <c r="BCI181" s="266"/>
      <c r="BCJ181" s="266"/>
      <c r="BCK181" s="266"/>
      <c r="BCL181" s="266"/>
      <c r="BCM181" s="266"/>
      <c r="BCN181" s="266"/>
      <c r="BCO181" s="266"/>
      <c r="BCP181" s="266"/>
      <c r="BCQ181" s="266"/>
      <c r="BCR181" s="266"/>
      <c r="BCS181" s="266"/>
      <c r="BCT181" s="266"/>
      <c r="BCU181" s="266"/>
      <c r="BCV181" s="266"/>
      <c r="BCW181" s="266"/>
      <c r="BCX181" s="266"/>
      <c r="BCY181" s="266"/>
      <c r="BCZ181" s="266"/>
      <c r="BDA181" s="266"/>
      <c r="BDB181" s="266"/>
      <c r="BDC181" s="266"/>
      <c r="BDD181" s="266"/>
      <c r="BDE181" s="266"/>
      <c r="BDF181" s="266"/>
      <c r="BDG181" s="266"/>
      <c r="BDH181" s="266"/>
      <c r="BDI181" s="266"/>
      <c r="BDJ181" s="266"/>
      <c r="BDK181" s="266"/>
      <c r="BDL181" s="266"/>
      <c r="BDM181" s="266"/>
      <c r="BDN181" s="266"/>
      <c r="BDO181" s="266"/>
      <c r="BDP181" s="266"/>
      <c r="BDQ181" s="266"/>
      <c r="BDR181" s="266"/>
      <c r="BDS181" s="266"/>
      <c r="BDT181" s="266"/>
      <c r="BDU181" s="266"/>
      <c r="BDV181" s="266"/>
      <c r="BDW181" s="266"/>
      <c r="BDX181" s="266"/>
      <c r="BDY181" s="266"/>
      <c r="BDZ181" s="266"/>
      <c r="BEA181" s="266"/>
      <c r="BEB181" s="266"/>
      <c r="BEC181" s="266"/>
      <c r="BED181" s="266"/>
      <c r="BEE181" s="266"/>
      <c r="BEF181" s="266"/>
      <c r="BEG181" s="266"/>
      <c r="BEH181" s="266"/>
      <c r="BEI181" s="266"/>
      <c r="BEJ181" s="266"/>
      <c r="BEK181" s="266"/>
      <c r="BEL181" s="266"/>
      <c r="BEM181" s="266"/>
      <c r="BEN181" s="266"/>
      <c r="BEO181" s="266"/>
      <c r="BEP181" s="266"/>
      <c r="BEQ181" s="266"/>
      <c r="BER181" s="266"/>
      <c r="BES181" s="266"/>
      <c r="BET181" s="266"/>
      <c r="BEU181" s="266"/>
      <c r="BEV181" s="266"/>
      <c r="BEW181" s="266"/>
      <c r="BEX181" s="266"/>
      <c r="BEY181" s="266"/>
      <c r="BEZ181" s="266"/>
      <c r="BFA181" s="266"/>
      <c r="BFB181" s="266"/>
      <c r="BFC181" s="266"/>
      <c r="BFD181" s="266"/>
      <c r="BFE181" s="266"/>
      <c r="BFF181" s="266"/>
      <c r="BFG181" s="266"/>
      <c r="BFH181" s="266"/>
      <c r="BFI181" s="266"/>
      <c r="BFJ181" s="266"/>
      <c r="BFK181" s="266"/>
      <c r="BFL181" s="266"/>
      <c r="BFM181" s="266"/>
      <c r="BFN181" s="266"/>
      <c r="BFO181" s="266"/>
      <c r="BFP181" s="266"/>
      <c r="BFQ181" s="266"/>
      <c r="BFR181" s="266"/>
      <c r="BFS181" s="266"/>
      <c r="BFT181" s="266"/>
      <c r="BFU181" s="266"/>
      <c r="BFV181" s="266"/>
      <c r="BFW181" s="266"/>
      <c r="BFX181" s="266"/>
      <c r="BFY181" s="266"/>
      <c r="BFZ181" s="266"/>
      <c r="BGA181" s="266"/>
      <c r="BGB181" s="266"/>
      <c r="BGC181" s="266"/>
      <c r="BGD181" s="266"/>
      <c r="BGE181" s="266"/>
      <c r="BGF181" s="266"/>
      <c r="BGG181" s="266"/>
      <c r="BGH181" s="266"/>
      <c r="BGI181" s="266"/>
      <c r="BGJ181" s="266"/>
      <c r="BGK181" s="266"/>
      <c r="BGL181" s="266"/>
      <c r="BGM181" s="266"/>
      <c r="BGN181" s="266"/>
      <c r="BGO181" s="266"/>
      <c r="BGP181" s="266"/>
      <c r="BGQ181" s="266"/>
      <c r="BGR181" s="266"/>
      <c r="BGS181" s="266"/>
      <c r="BGT181" s="266"/>
      <c r="BGU181" s="266"/>
      <c r="BGV181" s="266"/>
      <c r="BGW181" s="266"/>
      <c r="BGX181" s="266"/>
      <c r="BGY181" s="266"/>
      <c r="BGZ181" s="266"/>
      <c r="BHA181" s="266"/>
      <c r="BHB181" s="266"/>
      <c r="BHC181" s="266"/>
      <c r="BHD181" s="266"/>
      <c r="BHE181" s="266"/>
      <c r="BHF181" s="266"/>
      <c r="BHG181" s="266"/>
      <c r="BHH181" s="266"/>
      <c r="BHI181" s="266"/>
      <c r="BHJ181" s="266"/>
      <c r="BHK181" s="266"/>
      <c r="BHL181" s="266"/>
      <c r="BHM181" s="266"/>
      <c r="BHN181" s="266"/>
      <c r="BHO181" s="266"/>
      <c r="BHP181" s="266"/>
      <c r="BHQ181" s="266"/>
      <c r="BHR181" s="266"/>
      <c r="BHS181" s="266"/>
      <c r="BHT181" s="266"/>
      <c r="BHU181" s="266"/>
      <c r="BHV181" s="266"/>
      <c r="BHW181" s="266"/>
      <c r="BHX181" s="266"/>
      <c r="BHY181" s="266"/>
      <c r="BHZ181" s="266"/>
      <c r="BIA181" s="266"/>
      <c r="BIB181" s="266"/>
      <c r="BIC181" s="266"/>
      <c r="BID181" s="266"/>
      <c r="BIE181" s="266"/>
      <c r="BIF181" s="266"/>
      <c r="BIG181" s="266"/>
      <c r="BIH181" s="266"/>
      <c r="BII181" s="266"/>
      <c r="BIJ181" s="266"/>
      <c r="BIK181" s="266"/>
      <c r="BIL181" s="266"/>
      <c r="BIM181" s="266"/>
      <c r="BIN181" s="266"/>
      <c r="BIO181" s="266"/>
      <c r="BIP181" s="266"/>
      <c r="BIQ181" s="266"/>
      <c r="BIR181" s="266"/>
      <c r="BIS181" s="266"/>
      <c r="BIT181" s="266"/>
      <c r="BIU181" s="266"/>
      <c r="BIV181" s="266"/>
      <c r="BIW181" s="266"/>
      <c r="BIX181" s="266"/>
      <c r="BIY181" s="266"/>
      <c r="BIZ181" s="266"/>
      <c r="BJA181" s="266"/>
      <c r="BJB181" s="266"/>
      <c r="BJC181" s="266"/>
      <c r="BJD181" s="266"/>
      <c r="BJE181" s="266"/>
      <c r="BJF181" s="266"/>
      <c r="BJG181" s="266"/>
      <c r="BJH181" s="266"/>
      <c r="BJI181" s="266"/>
      <c r="BJJ181" s="266"/>
      <c r="BJK181" s="266"/>
      <c r="BJL181" s="266"/>
      <c r="BJM181" s="266"/>
      <c r="BJN181" s="266"/>
      <c r="BJO181" s="266"/>
      <c r="BJP181" s="266"/>
      <c r="BJQ181" s="266"/>
      <c r="BJR181" s="266"/>
      <c r="BJS181" s="266"/>
      <c r="BJT181" s="266"/>
      <c r="BJU181" s="266"/>
      <c r="BJV181" s="266"/>
      <c r="BJW181" s="266"/>
      <c r="BJX181" s="266"/>
      <c r="BJY181" s="266"/>
      <c r="BJZ181" s="266"/>
      <c r="BKA181" s="266"/>
      <c r="BKB181" s="266"/>
      <c r="BKC181" s="266"/>
      <c r="BKD181" s="266"/>
      <c r="BKE181" s="266"/>
      <c r="BKF181" s="266"/>
      <c r="BKG181" s="266"/>
      <c r="BKH181" s="266"/>
      <c r="BKI181" s="266"/>
      <c r="BKJ181" s="266"/>
      <c r="BKK181" s="266"/>
      <c r="BKL181" s="266"/>
      <c r="BKM181" s="266"/>
      <c r="BKN181" s="266"/>
      <c r="BKO181" s="266"/>
      <c r="BKP181" s="266"/>
      <c r="BKQ181" s="266"/>
      <c r="BKR181" s="266"/>
      <c r="BKS181" s="266"/>
      <c r="BKT181" s="266"/>
      <c r="BKU181" s="266"/>
      <c r="BKV181" s="266"/>
      <c r="BKW181" s="266"/>
      <c r="BKX181" s="266"/>
      <c r="BKY181" s="266"/>
      <c r="BKZ181" s="266"/>
      <c r="BLA181" s="266"/>
      <c r="BLB181" s="266"/>
      <c r="BLC181" s="266"/>
      <c r="BLD181" s="266"/>
      <c r="BLE181" s="266"/>
      <c r="BLF181" s="266"/>
      <c r="BLG181" s="266"/>
      <c r="BLH181" s="266"/>
      <c r="BLI181" s="266"/>
      <c r="BLJ181" s="266"/>
      <c r="BLK181" s="266"/>
      <c r="BLL181" s="266"/>
      <c r="BLM181" s="266"/>
      <c r="BLN181" s="266"/>
      <c r="BLO181" s="266"/>
      <c r="BLP181" s="266"/>
      <c r="BLQ181" s="266"/>
      <c r="BLR181" s="266"/>
      <c r="BLS181" s="266"/>
      <c r="BLT181" s="266"/>
      <c r="BLU181" s="266"/>
      <c r="BLV181" s="266"/>
      <c r="BLW181" s="266"/>
      <c r="BLX181" s="266"/>
      <c r="BLY181" s="266"/>
      <c r="BLZ181" s="266"/>
      <c r="BMA181" s="266"/>
      <c r="BMB181" s="266"/>
      <c r="BMC181" s="266"/>
      <c r="BMD181" s="266"/>
      <c r="BME181" s="266"/>
      <c r="BMF181" s="266"/>
      <c r="BMG181" s="266"/>
      <c r="BMH181" s="266"/>
      <c r="BMI181" s="266"/>
      <c r="BMJ181" s="266"/>
      <c r="BMK181" s="266"/>
      <c r="BML181" s="266"/>
      <c r="BMM181" s="266"/>
      <c r="BMN181" s="266"/>
      <c r="BMO181" s="266"/>
      <c r="BMP181" s="266"/>
      <c r="BMQ181" s="266"/>
      <c r="BMR181" s="266"/>
      <c r="BMS181" s="266"/>
      <c r="BMT181" s="266"/>
      <c r="BMU181" s="266"/>
      <c r="BMV181" s="266"/>
      <c r="BMW181" s="266"/>
      <c r="BMX181" s="266"/>
      <c r="BMY181" s="266"/>
      <c r="BMZ181" s="266"/>
      <c r="BNA181" s="266"/>
      <c r="BNB181" s="266"/>
      <c r="BNC181" s="266"/>
      <c r="BND181" s="266"/>
      <c r="BNE181" s="266"/>
      <c r="BNF181" s="266"/>
      <c r="BNG181" s="266"/>
      <c r="BNH181" s="266"/>
      <c r="BNI181" s="266"/>
      <c r="BNJ181" s="266"/>
      <c r="BNK181" s="266"/>
      <c r="BNL181" s="266"/>
      <c r="BNM181" s="266"/>
      <c r="BNN181" s="266"/>
      <c r="BNO181" s="266"/>
      <c r="BNP181" s="266"/>
      <c r="BNQ181" s="266"/>
      <c r="BNR181" s="266"/>
      <c r="BNS181" s="266"/>
      <c r="BNT181" s="266"/>
      <c r="BNU181" s="266"/>
      <c r="BNV181" s="266"/>
      <c r="BNW181" s="266"/>
      <c r="BNX181" s="266"/>
      <c r="BNY181" s="266"/>
      <c r="BNZ181" s="266"/>
      <c r="BOA181" s="266"/>
      <c r="BOB181" s="266"/>
      <c r="BOC181" s="266"/>
      <c r="BOD181" s="266"/>
      <c r="BOE181" s="266"/>
      <c r="BOF181" s="266"/>
      <c r="BOG181" s="266"/>
      <c r="BOH181" s="266"/>
      <c r="BOI181" s="266"/>
      <c r="BOJ181" s="266"/>
      <c r="BOK181" s="266"/>
      <c r="BOL181" s="266"/>
      <c r="BOM181" s="266"/>
      <c r="BON181" s="266"/>
      <c r="BOO181" s="266"/>
      <c r="BOP181" s="266"/>
      <c r="BOQ181" s="266"/>
      <c r="BOR181" s="266"/>
      <c r="BOS181" s="266"/>
      <c r="BOT181" s="266"/>
      <c r="BOU181" s="266"/>
      <c r="BOV181" s="266"/>
      <c r="BOW181" s="266"/>
      <c r="BOX181" s="266"/>
      <c r="BOY181" s="266"/>
      <c r="BOZ181" s="266"/>
      <c r="BPA181" s="266"/>
      <c r="BPB181" s="266"/>
      <c r="BPC181" s="266"/>
      <c r="BPD181" s="266"/>
      <c r="BPE181" s="266"/>
      <c r="BPF181" s="266"/>
      <c r="BPG181" s="266"/>
      <c r="BPH181" s="266"/>
      <c r="BPI181" s="266"/>
      <c r="BPJ181" s="266"/>
      <c r="BPK181" s="266"/>
      <c r="BPL181" s="266"/>
      <c r="BPM181" s="266"/>
      <c r="BPN181" s="266"/>
      <c r="BPO181" s="266"/>
      <c r="BPP181" s="266"/>
      <c r="BPQ181" s="266"/>
      <c r="BPR181" s="266"/>
      <c r="BPS181" s="266"/>
      <c r="BPT181" s="266"/>
      <c r="BPU181" s="266"/>
      <c r="BPV181" s="266"/>
      <c r="BPW181" s="266"/>
      <c r="BPX181" s="266"/>
      <c r="BPY181" s="266"/>
      <c r="BPZ181" s="266"/>
      <c r="BQA181" s="266"/>
      <c r="BQB181" s="266"/>
      <c r="BQC181" s="266"/>
      <c r="BQD181" s="266"/>
      <c r="BQE181" s="266"/>
      <c r="BQF181" s="266"/>
      <c r="BQG181" s="266"/>
      <c r="BQH181" s="266"/>
      <c r="BQI181" s="266"/>
      <c r="BQJ181" s="266"/>
      <c r="BQK181" s="266"/>
      <c r="BQL181" s="266"/>
      <c r="BQM181" s="266"/>
      <c r="BQN181" s="266"/>
      <c r="BQO181" s="266"/>
      <c r="BQP181" s="266"/>
      <c r="BQQ181" s="266"/>
      <c r="BQR181" s="266"/>
      <c r="BQS181" s="266"/>
      <c r="BQT181" s="266"/>
      <c r="BQU181" s="266"/>
      <c r="BQV181" s="266"/>
      <c r="BQW181" s="266"/>
      <c r="BQX181" s="266"/>
      <c r="BQY181" s="266"/>
      <c r="BQZ181" s="266"/>
      <c r="BRA181" s="266"/>
      <c r="BRB181" s="266"/>
      <c r="BRC181" s="266"/>
      <c r="BRD181" s="266"/>
      <c r="BRE181" s="266"/>
      <c r="BRF181" s="266"/>
      <c r="BRG181" s="266"/>
      <c r="BRH181" s="266"/>
      <c r="BRI181" s="266"/>
      <c r="BRJ181" s="266"/>
      <c r="BRK181" s="266"/>
      <c r="BRL181" s="266"/>
      <c r="BRM181" s="266"/>
      <c r="BRN181" s="266"/>
      <c r="BRO181" s="266"/>
      <c r="BRP181" s="266"/>
      <c r="BRQ181" s="266"/>
      <c r="BRR181" s="266"/>
      <c r="BRS181" s="266"/>
      <c r="BRT181" s="266"/>
      <c r="BRU181" s="266"/>
      <c r="BRV181" s="266"/>
      <c r="BRW181" s="266"/>
      <c r="BRX181" s="266"/>
      <c r="BRY181" s="266"/>
      <c r="BRZ181" s="266"/>
      <c r="BSA181" s="266"/>
      <c r="BSB181" s="266"/>
      <c r="BSC181" s="266"/>
      <c r="BSD181" s="266"/>
      <c r="BSE181" s="266"/>
      <c r="BSF181" s="266"/>
      <c r="BSG181" s="266"/>
      <c r="BSH181" s="266"/>
      <c r="BSI181" s="266"/>
      <c r="BSJ181" s="266"/>
      <c r="BSK181" s="266"/>
      <c r="BSL181" s="266"/>
      <c r="BSM181" s="266"/>
      <c r="BSN181" s="266"/>
      <c r="BSO181" s="266"/>
      <c r="BSP181" s="266"/>
      <c r="BSQ181" s="266"/>
      <c r="BSR181" s="266"/>
      <c r="BSS181" s="266"/>
      <c r="BST181" s="266"/>
      <c r="BSU181" s="266"/>
      <c r="BSV181" s="266"/>
      <c r="BSW181" s="266"/>
      <c r="BSX181" s="266"/>
      <c r="BSY181" s="266"/>
      <c r="BSZ181" s="266"/>
      <c r="BTA181" s="266"/>
      <c r="BTB181" s="266"/>
      <c r="BTC181" s="266"/>
      <c r="BTD181" s="266"/>
      <c r="BTE181" s="266"/>
      <c r="BTF181" s="266"/>
      <c r="BTG181" s="266"/>
      <c r="BTH181" s="266"/>
      <c r="BTI181" s="266"/>
      <c r="BTJ181" s="266"/>
      <c r="BTK181" s="266"/>
      <c r="BTL181" s="266"/>
      <c r="BTM181" s="266"/>
      <c r="BTN181" s="266"/>
      <c r="BTO181" s="266"/>
      <c r="BTP181" s="266"/>
      <c r="BTQ181" s="266"/>
      <c r="BTR181" s="266"/>
      <c r="BTS181" s="266"/>
      <c r="BTT181" s="266"/>
      <c r="BTU181" s="266"/>
      <c r="BTV181" s="266"/>
      <c r="BTW181" s="266"/>
      <c r="BTX181" s="266"/>
      <c r="BTY181" s="266"/>
      <c r="BTZ181" s="266"/>
      <c r="BUA181" s="266"/>
      <c r="BUB181" s="266"/>
      <c r="BUC181" s="266"/>
      <c r="BUD181" s="266"/>
      <c r="BUE181" s="266"/>
      <c r="BUF181" s="266"/>
      <c r="BUG181" s="266"/>
      <c r="BUH181" s="266"/>
      <c r="BUI181" s="266"/>
      <c r="BUJ181" s="266"/>
      <c r="BUK181" s="266"/>
      <c r="BUL181" s="266"/>
      <c r="BUM181" s="266"/>
      <c r="BUN181" s="266"/>
      <c r="BUO181" s="266"/>
      <c r="BUP181" s="266"/>
      <c r="BUQ181" s="266"/>
      <c r="BUR181" s="266"/>
      <c r="BUS181" s="266"/>
      <c r="BUT181" s="266"/>
      <c r="BUU181" s="266"/>
      <c r="BUV181" s="266"/>
      <c r="BUW181" s="266"/>
      <c r="BUX181" s="266"/>
      <c r="BUY181" s="266"/>
      <c r="BUZ181" s="266"/>
      <c r="BVA181" s="266"/>
      <c r="BVB181" s="266"/>
      <c r="BVC181" s="266"/>
      <c r="BVD181" s="266"/>
      <c r="BVE181" s="266"/>
      <c r="BVF181" s="266"/>
      <c r="BVG181" s="266"/>
      <c r="BVH181" s="266"/>
      <c r="BVI181" s="266"/>
      <c r="BVJ181" s="266"/>
      <c r="BVK181" s="266"/>
      <c r="BVL181" s="266"/>
      <c r="BVM181" s="266"/>
      <c r="BVN181" s="266"/>
      <c r="BVO181" s="266"/>
      <c r="BVP181" s="266"/>
      <c r="BVQ181" s="266"/>
      <c r="BVR181" s="266"/>
      <c r="BVS181" s="266"/>
      <c r="BVT181" s="266"/>
      <c r="BVU181" s="266"/>
      <c r="BVV181" s="266"/>
      <c r="BVW181" s="266"/>
      <c r="BVX181" s="266"/>
      <c r="BVY181" s="266"/>
      <c r="BVZ181" s="266"/>
      <c r="BWA181" s="266"/>
      <c r="BWB181" s="266"/>
      <c r="BWC181" s="266"/>
      <c r="BWD181" s="266"/>
      <c r="BWE181" s="266"/>
      <c r="BWF181" s="266"/>
      <c r="BWG181" s="266"/>
      <c r="BWH181" s="266"/>
      <c r="BWI181" s="266"/>
      <c r="BWJ181" s="266"/>
      <c r="BWK181" s="266"/>
      <c r="BWL181" s="266"/>
      <c r="BWM181" s="266"/>
      <c r="BWN181" s="266"/>
      <c r="BWO181" s="266"/>
      <c r="BWP181" s="266"/>
      <c r="BWQ181" s="266"/>
      <c r="BWR181" s="266"/>
      <c r="BWS181" s="266"/>
      <c r="BWT181" s="266"/>
      <c r="BWU181" s="266"/>
      <c r="BWV181" s="266"/>
      <c r="BWW181" s="266"/>
      <c r="BWX181" s="266"/>
      <c r="BWY181" s="266"/>
      <c r="BWZ181" s="266"/>
      <c r="BXA181" s="266"/>
      <c r="BXB181" s="266"/>
      <c r="BXC181" s="266"/>
      <c r="BXD181" s="266"/>
      <c r="BXE181" s="266"/>
      <c r="BXF181" s="266"/>
      <c r="BXG181" s="266"/>
      <c r="BXH181" s="266"/>
      <c r="BXI181" s="266"/>
      <c r="BXJ181" s="266"/>
      <c r="BXK181" s="266"/>
      <c r="BXL181" s="266"/>
      <c r="BXM181" s="266"/>
      <c r="BXN181" s="266"/>
      <c r="BXO181" s="266"/>
      <c r="BXP181" s="266"/>
      <c r="BXQ181" s="266"/>
      <c r="BXR181" s="266"/>
      <c r="BXS181" s="266"/>
      <c r="BXT181" s="266"/>
      <c r="BXU181" s="266"/>
      <c r="BXV181" s="266"/>
      <c r="BXW181" s="266"/>
      <c r="BXX181" s="266"/>
      <c r="BXY181" s="266"/>
      <c r="BXZ181" s="266"/>
      <c r="BYA181" s="266"/>
      <c r="BYB181" s="266"/>
      <c r="BYC181" s="266"/>
      <c r="BYD181" s="266"/>
      <c r="BYE181" s="266"/>
      <c r="BYF181" s="266"/>
      <c r="BYG181" s="266"/>
      <c r="BYH181" s="266"/>
      <c r="BYI181" s="266"/>
      <c r="BYJ181" s="266"/>
      <c r="BYK181" s="266"/>
      <c r="BYL181" s="266"/>
      <c r="BYM181" s="266"/>
      <c r="BYN181" s="266"/>
      <c r="BYO181" s="266"/>
      <c r="BYP181" s="266"/>
      <c r="BYQ181" s="266"/>
      <c r="BYR181" s="266"/>
      <c r="BYS181" s="266"/>
      <c r="BYT181" s="266"/>
      <c r="BYU181" s="266"/>
      <c r="BYV181" s="266"/>
      <c r="BYW181" s="266"/>
      <c r="BYX181" s="266"/>
      <c r="BYY181" s="266"/>
      <c r="BYZ181" s="266"/>
      <c r="BZA181" s="266"/>
      <c r="BZB181" s="266"/>
      <c r="BZC181" s="266"/>
      <c r="BZD181" s="266"/>
      <c r="BZE181" s="266"/>
      <c r="BZF181" s="266"/>
      <c r="BZG181" s="266"/>
      <c r="BZH181" s="266"/>
      <c r="BZI181" s="266"/>
      <c r="BZJ181" s="266"/>
      <c r="BZK181" s="266"/>
      <c r="BZL181" s="266"/>
      <c r="BZM181" s="266"/>
      <c r="BZN181" s="266"/>
      <c r="BZO181" s="266"/>
      <c r="BZP181" s="266"/>
      <c r="BZQ181" s="266"/>
      <c r="BZR181" s="266"/>
      <c r="BZS181" s="266"/>
      <c r="BZT181" s="266"/>
      <c r="BZU181" s="266"/>
      <c r="BZV181" s="266"/>
      <c r="BZW181" s="266"/>
      <c r="BZX181" s="266"/>
      <c r="BZY181" s="266"/>
      <c r="BZZ181" s="266"/>
      <c r="CAA181" s="266"/>
      <c r="CAB181" s="266"/>
      <c r="CAC181" s="266"/>
      <c r="CAD181" s="266"/>
      <c r="CAE181" s="266"/>
      <c r="CAF181" s="266"/>
      <c r="CAG181" s="266"/>
      <c r="CAH181" s="266"/>
      <c r="CAI181" s="266"/>
      <c r="CAJ181" s="266"/>
      <c r="CAK181" s="266"/>
      <c r="CAL181" s="266"/>
      <c r="CAM181" s="266"/>
      <c r="CAN181" s="266"/>
      <c r="CAO181" s="266"/>
      <c r="CAP181" s="266"/>
      <c r="CAQ181" s="266"/>
      <c r="CAR181" s="266"/>
      <c r="CAS181" s="266"/>
      <c r="CAT181" s="266"/>
      <c r="CAU181" s="266"/>
      <c r="CAV181" s="266"/>
      <c r="CAW181" s="266"/>
      <c r="CAX181" s="266"/>
      <c r="CAY181" s="266"/>
      <c r="CAZ181" s="266"/>
      <c r="CBA181" s="266"/>
      <c r="CBB181" s="266"/>
      <c r="CBC181" s="266"/>
      <c r="CBD181" s="266"/>
      <c r="CBE181" s="266"/>
      <c r="CBF181" s="266"/>
      <c r="CBG181" s="266"/>
      <c r="CBH181" s="266"/>
      <c r="CBI181" s="266"/>
      <c r="CBJ181" s="266"/>
      <c r="CBK181" s="266"/>
      <c r="CBL181" s="266"/>
      <c r="CBM181" s="266"/>
      <c r="CBN181" s="266"/>
      <c r="CBO181" s="266"/>
      <c r="CBP181" s="266"/>
      <c r="CBQ181" s="266"/>
      <c r="CBR181" s="266"/>
      <c r="CBS181" s="266"/>
      <c r="CBT181" s="266"/>
      <c r="CBU181" s="266"/>
      <c r="CBV181" s="266"/>
      <c r="CBW181" s="266"/>
      <c r="CBX181" s="266"/>
      <c r="CBY181" s="266"/>
      <c r="CBZ181" s="266"/>
      <c r="CCA181" s="266"/>
      <c r="CCB181" s="266"/>
      <c r="CCC181" s="266"/>
      <c r="CCD181" s="266"/>
      <c r="CCE181" s="266"/>
      <c r="CCF181" s="266"/>
      <c r="CCG181" s="266"/>
      <c r="CCH181" s="266"/>
      <c r="CCI181" s="266"/>
      <c r="CCJ181" s="266"/>
      <c r="CCK181" s="266"/>
      <c r="CCL181" s="266"/>
      <c r="CCM181" s="266"/>
      <c r="CCN181" s="266"/>
      <c r="CCO181" s="266"/>
      <c r="CCP181" s="266"/>
      <c r="CCQ181" s="266"/>
      <c r="CCR181" s="266"/>
      <c r="CCS181" s="266"/>
      <c r="CCT181" s="266"/>
      <c r="CCU181" s="266"/>
      <c r="CCV181" s="266"/>
      <c r="CCW181" s="266"/>
      <c r="CCX181" s="266"/>
      <c r="CCY181" s="266"/>
      <c r="CCZ181" s="266"/>
      <c r="CDA181" s="266"/>
      <c r="CDB181" s="266"/>
      <c r="CDC181" s="266"/>
      <c r="CDD181" s="266"/>
      <c r="CDE181" s="266"/>
      <c r="CDF181" s="266"/>
      <c r="CDG181" s="266"/>
      <c r="CDH181" s="266"/>
      <c r="CDI181" s="266"/>
      <c r="CDJ181" s="266"/>
      <c r="CDK181" s="266"/>
      <c r="CDL181" s="266"/>
      <c r="CDM181" s="266"/>
      <c r="CDN181" s="266"/>
      <c r="CDO181" s="266"/>
      <c r="CDP181" s="266"/>
      <c r="CDQ181" s="266"/>
      <c r="CDR181" s="266"/>
      <c r="CDS181" s="266"/>
      <c r="CDT181" s="266"/>
      <c r="CDU181" s="266"/>
      <c r="CDV181" s="266"/>
      <c r="CDW181" s="266"/>
      <c r="CDX181" s="266"/>
      <c r="CDY181" s="266"/>
      <c r="CDZ181" s="266"/>
      <c r="CEA181" s="266"/>
      <c r="CEB181" s="266"/>
      <c r="CEC181" s="266"/>
      <c r="CED181" s="266"/>
      <c r="CEE181" s="266"/>
      <c r="CEF181" s="266"/>
      <c r="CEG181" s="266"/>
      <c r="CEH181" s="266"/>
      <c r="CEI181" s="266"/>
      <c r="CEJ181" s="266"/>
      <c r="CEK181" s="266"/>
      <c r="CEL181" s="266"/>
      <c r="CEM181" s="266"/>
      <c r="CEN181" s="266"/>
      <c r="CEO181" s="266"/>
      <c r="CEP181" s="266"/>
      <c r="CEQ181" s="266"/>
      <c r="CER181" s="266"/>
      <c r="CES181" s="266"/>
      <c r="CET181" s="266"/>
      <c r="CEU181" s="266"/>
      <c r="CEV181" s="266"/>
      <c r="CEW181" s="266"/>
      <c r="CEX181" s="266"/>
      <c r="CEY181" s="266"/>
      <c r="CEZ181" s="266"/>
      <c r="CFA181" s="266"/>
      <c r="CFB181" s="266"/>
      <c r="CFC181" s="266"/>
      <c r="CFD181" s="266"/>
      <c r="CFE181" s="266"/>
      <c r="CFF181" s="266"/>
      <c r="CFG181" s="266"/>
      <c r="CFH181" s="266"/>
      <c r="CFI181" s="266"/>
      <c r="CFJ181" s="266"/>
      <c r="CFK181" s="266"/>
      <c r="CFL181" s="266"/>
      <c r="CFM181" s="266"/>
      <c r="CFN181" s="266"/>
      <c r="CFO181" s="266"/>
      <c r="CFP181" s="266"/>
      <c r="CFQ181" s="266"/>
      <c r="CFR181" s="266"/>
      <c r="CFS181" s="266"/>
      <c r="CFT181" s="266"/>
      <c r="CFU181" s="266"/>
      <c r="CFV181" s="266"/>
      <c r="CFW181" s="266"/>
      <c r="CFX181" s="266"/>
      <c r="CFY181" s="266"/>
      <c r="CFZ181" s="266"/>
      <c r="CGA181" s="266"/>
      <c r="CGB181" s="266"/>
      <c r="CGC181" s="266"/>
      <c r="CGD181" s="266"/>
      <c r="CGE181" s="266"/>
      <c r="CGF181" s="266"/>
      <c r="CGG181" s="266"/>
      <c r="CGH181" s="266"/>
      <c r="CGI181" s="266"/>
      <c r="CGJ181" s="266"/>
      <c r="CGK181" s="266"/>
      <c r="CGL181" s="266"/>
      <c r="CGM181" s="266"/>
      <c r="CGN181" s="266"/>
      <c r="CGO181" s="266"/>
      <c r="CGP181" s="266"/>
      <c r="CGQ181" s="266"/>
      <c r="CGR181" s="266"/>
      <c r="CGS181" s="266"/>
      <c r="CGT181" s="266"/>
      <c r="CGU181" s="266"/>
      <c r="CGV181" s="266"/>
      <c r="CGW181" s="266"/>
      <c r="CGX181" s="266"/>
      <c r="CGY181" s="266"/>
      <c r="CGZ181" s="266"/>
      <c r="CHA181" s="266"/>
      <c r="CHB181" s="266"/>
      <c r="CHC181" s="266"/>
      <c r="CHD181" s="266"/>
      <c r="CHE181" s="266"/>
      <c r="CHF181" s="266"/>
      <c r="CHG181" s="266"/>
      <c r="CHH181" s="266"/>
      <c r="CHI181" s="266"/>
      <c r="CHJ181" s="266"/>
      <c r="CHK181" s="266"/>
      <c r="CHL181" s="266"/>
      <c r="CHM181" s="266"/>
      <c r="CHN181" s="266"/>
      <c r="CHO181" s="266"/>
      <c r="CHP181" s="266"/>
      <c r="CHQ181" s="266"/>
      <c r="CHR181" s="266"/>
      <c r="CHS181" s="266"/>
      <c r="CHT181" s="266"/>
      <c r="CHU181" s="266"/>
      <c r="CHV181" s="266"/>
      <c r="CHW181" s="266"/>
      <c r="CHX181" s="266"/>
      <c r="CHY181" s="266"/>
      <c r="CHZ181" s="266"/>
      <c r="CIA181" s="266"/>
      <c r="CIB181" s="266"/>
      <c r="CIC181" s="266"/>
      <c r="CID181" s="266"/>
      <c r="CIE181" s="266"/>
      <c r="CIF181" s="266"/>
      <c r="CIG181" s="266"/>
      <c r="CIH181" s="266"/>
      <c r="CII181" s="266"/>
      <c r="CIJ181" s="266"/>
      <c r="CIK181" s="266"/>
      <c r="CIL181" s="266"/>
      <c r="CIM181" s="266"/>
      <c r="CIN181" s="266"/>
      <c r="CIO181" s="266"/>
      <c r="CIP181" s="266"/>
      <c r="CIQ181" s="266"/>
      <c r="CIR181" s="266"/>
      <c r="CIS181" s="266"/>
      <c r="CIT181" s="266"/>
      <c r="CIU181" s="266"/>
      <c r="CIV181" s="266"/>
      <c r="CIW181" s="266"/>
      <c r="CIX181" s="266"/>
      <c r="CIY181" s="266"/>
      <c r="CIZ181" s="266"/>
      <c r="CJA181" s="266"/>
      <c r="CJB181" s="266"/>
      <c r="CJC181" s="266"/>
      <c r="CJD181" s="266"/>
      <c r="CJE181" s="266"/>
      <c r="CJF181" s="266"/>
      <c r="CJG181" s="266"/>
      <c r="CJH181" s="266"/>
      <c r="CJI181" s="266"/>
      <c r="CJJ181" s="266"/>
      <c r="CJK181" s="266"/>
      <c r="CJL181" s="266"/>
      <c r="CJM181" s="266"/>
      <c r="CJN181" s="266"/>
      <c r="CJO181" s="266"/>
      <c r="CJP181" s="266"/>
      <c r="CJQ181" s="266"/>
      <c r="CJR181" s="266"/>
      <c r="CJS181" s="266"/>
      <c r="CJT181" s="266"/>
      <c r="CJU181" s="266"/>
      <c r="CJV181" s="266"/>
      <c r="CJW181" s="266"/>
      <c r="CJX181" s="266"/>
      <c r="CJY181" s="266"/>
      <c r="CJZ181" s="266"/>
      <c r="CKA181" s="266"/>
      <c r="CKB181" s="266"/>
      <c r="CKC181" s="266"/>
      <c r="CKD181" s="266"/>
      <c r="CKE181" s="266"/>
      <c r="CKF181" s="266"/>
      <c r="CKG181" s="266"/>
      <c r="CKH181" s="266"/>
      <c r="CKI181" s="266"/>
      <c r="CKJ181" s="266"/>
      <c r="CKK181" s="266"/>
      <c r="CKL181" s="266"/>
      <c r="CKM181" s="266"/>
      <c r="CKN181" s="266"/>
      <c r="CKO181" s="266"/>
      <c r="CKP181" s="266"/>
      <c r="CKQ181" s="266"/>
      <c r="CKR181" s="266"/>
      <c r="CKS181" s="266"/>
      <c r="CKT181" s="266"/>
      <c r="CKU181" s="266"/>
      <c r="CKV181" s="266"/>
      <c r="CKW181" s="266"/>
      <c r="CKX181" s="266"/>
      <c r="CKY181" s="266"/>
      <c r="CKZ181" s="266"/>
      <c r="CLA181" s="266"/>
      <c r="CLB181" s="266"/>
      <c r="CLC181" s="266"/>
      <c r="CLD181" s="266"/>
      <c r="CLE181" s="266"/>
      <c r="CLF181" s="266"/>
      <c r="CLG181" s="266"/>
      <c r="CLH181" s="266"/>
      <c r="CLI181" s="266"/>
      <c r="CLJ181" s="266"/>
      <c r="CLK181" s="266"/>
      <c r="CLL181" s="266"/>
      <c r="CLM181" s="266"/>
      <c r="CLN181" s="266"/>
      <c r="CLO181" s="266"/>
      <c r="CLP181" s="266"/>
      <c r="CLQ181" s="266"/>
      <c r="CLR181" s="266"/>
      <c r="CLS181" s="266"/>
      <c r="CLT181" s="266"/>
      <c r="CLU181" s="266"/>
      <c r="CLV181" s="266"/>
      <c r="CLW181" s="266"/>
      <c r="CLX181" s="266"/>
      <c r="CLY181" s="266"/>
      <c r="CLZ181" s="266"/>
      <c r="CMA181" s="266"/>
      <c r="CMB181" s="266"/>
      <c r="CMC181" s="266"/>
      <c r="CMD181" s="266"/>
      <c r="CME181" s="266"/>
      <c r="CMF181" s="266"/>
      <c r="CMG181" s="266"/>
      <c r="CMH181" s="266"/>
      <c r="CMI181" s="266"/>
      <c r="CMJ181" s="266"/>
      <c r="CMK181" s="266"/>
      <c r="CML181" s="266"/>
      <c r="CMM181" s="266"/>
      <c r="CMN181" s="266"/>
      <c r="CMO181" s="266"/>
      <c r="CMP181" s="266"/>
      <c r="CMQ181" s="266"/>
      <c r="CMR181" s="266"/>
      <c r="CMS181" s="266"/>
      <c r="CMT181" s="266"/>
      <c r="CMU181" s="266"/>
      <c r="CMV181" s="266"/>
      <c r="CMW181" s="266"/>
      <c r="CMX181" s="266"/>
      <c r="CMY181" s="266"/>
      <c r="CMZ181" s="266"/>
      <c r="CNA181" s="266"/>
      <c r="CNB181" s="266"/>
      <c r="CNC181" s="266"/>
      <c r="CND181" s="266"/>
      <c r="CNE181" s="266"/>
      <c r="CNF181" s="266"/>
      <c r="CNG181" s="266"/>
      <c r="CNH181" s="266"/>
      <c r="CNI181" s="266"/>
      <c r="CNJ181" s="266"/>
      <c r="CNK181" s="266"/>
      <c r="CNL181" s="266"/>
      <c r="CNM181" s="266"/>
      <c r="CNN181" s="266"/>
      <c r="CNO181" s="266"/>
      <c r="CNP181" s="266"/>
      <c r="CNQ181" s="266"/>
      <c r="CNR181" s="266"/>
      <c r="CNS181" s="266"/>
      <c r="CNT181" s="266"/>
      <c r="CNU181" s="266"/>
      <c r="CNV181" s="266"/>
      <c r="CNW181" s="266"/>
      <c r="CNX181" s="266"/>
      <c r="CNY181" s="266"/>
      <c r="CNZ181" s="266"/>
      <c r="COA181" s="266"/>
      <c r="COB181" s="266"/>
      <c r="COC181" s="266"/>
      <c r="COD181" s="266"/>
      <c r="COE181" s="266"/>
      <c r="COF181" s="266"/>
      <c r="COG181" s="266"/>
      <c r="COH181" s="266"/>
      <c r="COI181" s="266"/>
      <c r="COJ181" s="266"/>
      <c r="COK181" s="266"/>
      <c r="COL181" s="266"/>
      <c r="COM181" s="266"/>
      <c r="CON181" s="266"/>
      <c r="COO181" s="266"/>
      <c r="COP181" s="266"/>
      <c r="COQ181" s="266"/>
      <c r="COR181" s="266"/>
      <c r="COS181" s="266"/>
      <c r="COT181" s="266"/>
      <c r="COU181" s="266"/>
      <c r="COV181" s="266"/>
      <c r="COW181" s="266"/>
      <c r="COX181" s="266"/>
      <c r="COY181" s="266"/>
      <c r="COZ181" s="266"/>
      <c r="CPA181" s="266"/>
      <c r="CPB181" s="266"/>
      <c r="CPC181" s="266"/>
      <c r="CPD181" s="266"/>
      <c r="CPE181" s="266"/>
      <c r="CPF181" s="266"/>
      <c r="CPG181" s="266"/>
      <c r="CPH181" s="266"/>
      <c r="CPI181" s="266"/>
      <c r="CPJ181" s="266"/>
      <c r="CPK181" s="266"/>
      <c r="CPL181" s="266"/>
      <c r="CPM181" s="266"/>
      <c r="CPN181" s="266"/>
      <c r="CPO181" s="266"/>
      <c r="CPP181" s="266"/>
      <c r="CPQ181" s="266"/>
      <c r="CPR181" s="266"/>
      <c r="CPS181" s="266"/>
      <c r="CPT181" s="266"/>
      <c r="CPU181" s="266"/>
      <c r="CPV181" s="266"/>
      <c r="CPW181" s="266"/>
      <c r="CPX181" s="266"/>
      <c r="CPY181" s="266"/>
      <c r="CPZ181" s="266"/>
      <c r="CQA181" s="266"/>
      <c r="CQB181" s="266"/>
      <c r="CQC181" s="266"/>
      <c r="CQD181" s="266"/>
      <c r="CQE181" s="266"/>
      <c r="CQF181" s="266"/>
      <c r="CQG181" s="266"/>
      <c r="CQH181" s="266"/>
      <c r="CQI181" s="266"/>
      <c r="CQJ181" s="266"/>
      <c r="CQK181" s="266"/>
      <c r="CQL181" s="266"/>
      <c r="CQM181" s="266"/>
      <c r="CQN181" s="266"/>
      <c r="CQO181" s="266"/>
      <c r="CQP181" s="266"/>
      <c r="CQQ181" s="266"/>
      <c r="CQR181" s="266"/>
      <c r="CQS181" s="266"/>
      <c r="CQT181" s="266"/>
      <c r="CQU181" s="266"/>
      <c r="CQV181" s="266"/>
      <c r="CQW181" s="266"/>
      <c r="CQX181" s="266"/>
      <c r="CQY181" s="266"/>
      <c r="CQZ181" s="266"/>
      <c r="CRA181" s="266"/>
      <c r="CRB181" s="266"/>
      <c r="CRC181" s="266"/>
      <c r="CRD181" s="266"/>
      <c r="CRE181" s="266"/>
      <c r="CRF181" s="266"/>
      <c r="CRG181" s="266"/>
      <c r="CRH181" s="266"/>
      <c r="CRI181" s="266"/>
      <c r="CRJ181" s="266"/>
      <c r="CRK181" s="266"/>
      <c r="CRL181" s="266"/>
      <c r="CRM181" s="266"/>
      <c r="CRN181" s="266"/>
      <c r="CRO181" s="266"/>
      <c r="CRP181" s="266"/>
      <c r="CRQ181" s="266"/>
      <c r="CRR181" s="266"/>
      <c r="CRS181" s="266"/>
      <c r="CRT181" s="266"/>
      <c r="CRU181" s="266"/>
      <c r="CRV181" s="266"/>
      <c r="CRW181" s="266"/>
      <c r="CRX181" s="266"/>
      <c r="CRY181" s="266"/>
      <c r="CRZ181" s="266"/>
      <c r="CSA181" s="266"/>
      <c r="CSB181" s="266"/>
      <c r="CSC181" s="266"/>
      <c r="CSD181" s="266"/>
      <c r="CSE181" s="266"/>
      <c r="CSF181" s="266"/>
      <c r="CSG181" s="266"/>
      <c r="CSH181" s="266"/>
      <c r="CSI181" s="266"/>
      <c r="CSJ181" s="266"/>
      <c r="CSK181" s="266"/>
      <c r="CSL181" s="266"/>
      <c r="CSM181" s="266"/>
      <c r="CSN181" s="266"/>
      <c r="CSO181" s="266"/>
      <c r="CSP181" s="266"/>
      <c r="CSQ181" s="266"/>
      <c r="CSR181" s="266"/>
      <c r="CSS181" s="266"/>
      <c r="CST181" s="266"/>
      <c r="CSU181" s="266"/>
      <c r="CSV181" s="266"/>
      <c r="CSW181" s="266"/>
      <c r="CSX181" s="266"/>
      <c r="CSY181" s="266"/>
      <c r="CSZ181" s="266"/>
      <c r="CTA181" s="266"/>
      <c r="CTB181" s="266"/>
      <c r="CTC181" s="266"/>
      <c r="CTD181" s="266"/>
      <c r="CTE181" s="266"/>
      <c r="CTF181" s="266"/>
      <c r="CTG181" s="266"/>
      <c r="CTH181" s="266"/>
      <c r="CTI181" s="266"/>
      <c r="CTJ181" s="266"/>
      <c r="CTK181" s="266"/>
      <c r="CTL181" s="266"/>
      <c r="CTM181" s="266"/>
      <c r="CTN181" s="266"/>
      <c r="CTO181" s="266"/>
      <c r="CTP181" s="266"/>
      <c r="CTQ181" s="266"/>
      <c r="CTR181" s="266"/>
      <c r="CTS181" s="266"/>
      <c r="CTT181" s="266"/>
      <c r="CTU181" s="266"/>
      <c r="CTV181" s="266"/>
      <c r="CTW181" s="266"/>
      <c r="CTX181" s="266"/>
      <c r="CTY181" s="266"/>
      <c r="CTZ181" s="266"/>
      <c r="CUA181" s="266"/>
      <c r="CUB181" s="266"/>
      <c r="CUC181" s="266"/>
      <c r="CUD181" s="266"/>
      <c r="CUE181" s="266"/>
      <c r="CUF181" s="266"/>
      <c r="CUG181" s="266"/>
      <c r="CUH181" s="266"/>
      <c r="CUI181" s="266"/>
      <c r="CUJ181" s="266"/>
      <c r="CUK181" s="266"/>
      <c r="CUL181" s="266"/>
      <c r="CUM181" s="266"/>
      <c r="CUN181" s="266"/>
      <c r="CUO181" s="266"/>
      <c r="CUP181" s="266"/>
      <c r="CUQ181" s="266"/>
      <c r="CUR181" s="266"/>
      <c r="CUS181" s="266"/>
      <c r="CUT181" s="266"/>
      <c r="CUU181" s="266"/>
      <c r="CUV181" s="266"/>
      <c r="CUW181" s="266"/>
      <c r="CUX181" s="266"/>
      <c r="CUY181" s="266"/>
      <c r="CUZ181" s="266"/>
      <c r="CVA181" s="266"/>
      <c r="CVB181" s="266"/>
      <c r="CVC181" s="266"/>
      <c r="CVD181" s="266"/>
      <c r="CVE181" s="266"/>
      <c r="CVF181" s="266"/>
      <c r="CVG181" s="266"/>
      <c r="CVH181" s="266"/>
      <c r="CVI181" s="266"/>
      <c r="CVJ181" s="266"/>
      <c r="CVK181" s="266"/>
      <c r="CVL181" s="266"/>
      <c r="CVM181" s="266"/>
      <c r="CVN181" s="266"/>
      <c r="CVO181" s="266"/>
      <c r="CVP181" s="266"/>
      <c r="CVQ181" s="266"/>
      <c r="CVR181" s="266"/>
      <c r="CVS181" s="266"/>
      <c r="CVT181" s="266"/>
      <c r="CVU181" s="266"/>
      <c r="CVV181" s="266"/>
      <c r="CVW181" s="266"/>
      <c r="CVX181" s="266"/>
      <c r="CVY181" s="266"/>
      <c r="CVZ181" s="266"/>
      <c r="CWA181" s="266"/>
      <c r="CWB181" s="266"/>
      <c r="CWC181" s="266"/>
      <c r="CWD181" s="266"/>
      <c r="CWE181" s="266"/>
      <c r="CWF181" s="266"/>
      <c r="CWG181" s="266"/>
      <c r="CWH181" s="266"/>
      <c r="CWI181" s="266"/>
      <c r="CWJ181" s="266"/>
      <c r="CWK181" s="266"/>
      <c r="CWL181" s="266"/>
      <c r="CWM181" s="266"/>
      <c r="CWN181" s="266"/>
      <c r="CWO181" s="266"/>
      <c r="CWP181" s="266"/>
      <c r="CWQ181" s="266"/>
      <c r="CWR181" s="266"/>
      <c r="CWS181" s="266"/>
      <c r="CWT181" s="266"/>
      <c r="CWU181" s="266"/>
      <c r="CWV181" s="266"/>
      <c r="CWW181" s="266"/>
      <c r="CWX181" s="266"/>
      <c r="CWY181" s="266"/>
      <c r="CWZ181" s="266"/>
      <c r="CXA181" s="266"/>
      <c r="CXB181" s="266"/>
      <c r="CXC181" s="266"/>
      <c r="CXD181" s="266"/>
      <c r="CXE181" s="266"/>
      <c r="CXF181" s="266"/>
      <c r="CXG181" s="266"/>
      <c r="CXH181" s="266"/>
      <c r="CXI181" s="266"/>
      <c r="CXJ181" s="266"/>
      <c r="CXK181" s="266"/>
      <c r="CXL181" s="266"/>
      <c r="CXM181" s="266"/>
      <c r="CXN181" s="266"/>
      <c r="CXO181" s="266"/>
      <c r="CXP181" s="266"/>
      <c r="CXQ181" s="266"/>
      <c r="CXR181" s="266"/>
      <c r="CXS181" s="266"/>
      <c r="CXT181" s="266"/>
      <c r="CXU181" s="266"/>
      <c r="CXV181" s="266"/>
      <c r="CXW181" s="266"/>
      <c r="CXX181" s="266"/>
      <c r="CXY181" s="266"/>
      <c r="CXZ181" s="266"/>
      <c r="CYA181" s="266"/>
      <c r="CYB181" s="266"/>
      <c r="CYC181" s="266"/>
      <c r="CYD181" s="266"/>
      <c r="CYE181" s="266"/>
      <c r="CYF181" s="266"/>
      <c r="CYG181" s="266"/>
      <c r="CYH181" s="266"/>
      <c r="CYI181" s="266"/>
      <c r="CYJ181" s="266"/>
      <c r="CYK181" s="266"/>
      <c r="CYL181" s="266"/>
      <c r="CYM181" s="266"/>
      <c r="CYN181" s="266"/>
      <c r="CYO181" s="266"/>
      <c r="CYP181" s="266"/>
      <c r="CYQ181" s="266"/>
      <c r="CYR181" s="266"/>
      <c r="CYS181" s="266"/>
      <c r="CYT181" s="266"/>
      <c r="CYU181" s="266"/>
      <c r="CYV181" s="266"/>
      <c r="CYW181" s="266"/>
      <c r="CYX181" s="266"/>
      <c r="CYY181" s="266"/>
      <c r="CYZ181" s="266"/>
      <c r="CZA181" s="266"/>
      <c r="CZB181" s="266"/>
      <c r="CZC181" s="266"/>
      <c r="CZD181" s="266"/>
      <c r="CZE181" s="266"/>
      <c r="CZF181" s="266"/>
      <c r="CZG181" s="266"/>
      <c r="CZH181" s="266"/>
      <c r="CZI181" s="266"/>
      <c r="CZJ181" s="266"/>
      <c r="CZK181" s="266"/>
      <c r="CZL181" s="266"/>
      <c r="CZM181" s="266"/>
      <c r="CZN181" s="266"/>
      <c r="CZO181" s="266"/>
      <c r="CZP181" s="266"/>
      <c r="CZQ181" s="266"/>
      <c r="CZR181" s="266"/>
      <c r="CZS181" s="266"/>
      <c r="CZT181" s="266"/>
      <c r="CZU181" s="266"/>
      <c r="CZV181" s="266"/>
      <c r="CZW181" s="266"/>
      <c r="CZX181" s="266"/>
      <c r="CZY181" s="266"/>
      <c r="CZZ181" s="266"/>
      <c r="DAA181" s="266"/>
      <c r="DAB181" s="266"/>
      <c r="DAC181" s="266"/>
      <c r="DAD181" s="266"/>
      <c r="DAE181" s="266"/>
      <c r="DAF181" s="266"/>
      <c r="DAG181" s="266"/>
      <c r="DAH181" s="266"/>
      <c r="DAI181" s="266"/>
      <c r="DAJ181" s="266"/>
      <c r="DAK181" s="266"/>
      <c r="DAL181" s="266"/>
      <c r="DAM181" s="266"/>
      <c r="DAN181" s="266"/>
      <c r="DAO181" s="266"/>
      <c r="DAP181" s="266"/>
      <c r="DAQ181" s="266"/>
      <c r="DAR181" s="266"/>
      <c r="DAS181" s="266"/>
      <c r="DAT181" s="266"/>
      <c r="DAU181" s="266"/>
      <c r="DAV181" s="266"/>
      <c r="DAW181" s="266"/>
      <c r="DAX181" s="266"/>
      <c r="DAY181" s="266"/>
      <c r="DAZ181" s="266"/>
      <c r="DBA181" s="266"/>
      <c r="DBB181" s="266"/>
      <c r="DBC181" s="266"/>
      <c r="DBD181" s="266"/>
      <c r="DBE181" s="266"/>
      <c r="DBF181" s="266"/>
      <c r="DBG181" s="266"/>
      <c r="DBH181" s="266"/>
      <c r="DBI181" s="266"/>
      <c r="DBJ181" s="266"/>
      <c r="DBK181" s="266"/>
      <c r="DBL181" s="266"/>
      <c r="DBM181" s="266"/>
      <c r="DBN181" s="266"/>
      <c r="DBO181" s="266"/>
      <c r="DBP181" s="266"/>
      <c r="DBQ181" s="266"/>
      <c r="DBR181" s="266"/>
      <c r="DBS181" s="266"/>
      <c r="DBT181" s="266"/>
      <c r="DBU181" s="266"/>
      <c r="DBV181" s="266"/>
      <c r="DBW181" s="266"/>
      <c r="DBX181" s="266"/>
      <c r="DBY181" s="266"/>
      <c r="DBZ181" s="266"/>
      <c r="DCA181" s="266"/>
      <c r="DCB181" s="266"/>
      <c r="DCC181" s="266"/>
      <c r="DCD181" s="266"/>
      <c r="DCE181" s="266"/>
      <c r="DCF181" s="266"/>
      <c r="DCG181" s="266"/>
      <c r="DCH181" s="266"/>
      <c r="DCI181" s="266"/>
      <c r="DCJ181" s="266"/>
      <c r="DCK181" s="266"/>
      <c r="DCL181" s="266"/>
      <c r="DCM181" s="266"/>
      <c r="DCN181" s="266"/>
      <c r="DCO181" s="266"/>
      <c r="DCP181" s="266"/>
      <c r="DCQ181" s="266"/>
      <c r="DCR181" s="266"/>
      <c r="DCS181" s="266"/>
      <c r="DCT181" s="266"/>
      <c r="DCU181" s="266"/>
      <c r="DCV181" s="266"/>
      <c r="DCW181" s="266"/>
      <c r="DCX181" s="266"/>
      <c r="DCY181" s="266"/>
      <c r="DCZ181" s="266"/>
      <c r="DDA181" s="266"/>
      <c r="DDB181" s="266"/>
      <c r="DDC181" s="266"/>
      <c r="DDD181" s="266"/>
      <c r="DDE181" s="266"/>
      <c r="DDF181" s="266"/>
      <c r="DDG181" s="266"/>
      <c r="DDH181" s="266"/>
      <c r="DDI181" s="266"/>
      <c r="DDJ181" s="266"/>
      <c r="DDK181" s="266"/>
      <c r="DDL181" s="266"/>
      <c r="DDM181" s="266"/>
      <c r="DDN181" s="266"/>
      <c r="DDO181" s="266"/>
      <c r="DDP181" s="266"/>
      <c r="DDQ181" s="266"/>
      <c r="DDR181" s="266"/>
      <c r="DDS181" s="266"/>
      <c r="DDT181" s="266"/>
      <c r="DDU181" s="266"/>
      <c r="DDV181" s="266"/>
      <c r="DDW181" s="266"/>
      <c r="DDX181" s="266"/>
      <c r="DDY181" s="266"/>
      <c r="DDZ181" s="266"/>
      <c r="DEA181" s="266"/>
      <c r="DEB181" s="266"/>
      <c r="DEC181" s="266"/>
      <c r="DED181" s="266"/>
      <c r="DEE181" s="266"/>
      <c r="DEF181" s="266"/>
      <c r="DEG181" s="266"/>
      <c r="DEH181" s="266"/>
      <c r="DEI181" s="266"/>
      <c r="DEJ181" s="266"/>
      <c r="DEK181" s="266"/>
      <c r="DEL181" s="266"/>
      <c r="DEM181" s="266"/>
      <c r="DEN181" s="266"/>
      <c r="DEO181" s="266"/>
      <c r="DEP181" s="266"/>
      <c r="DEQ181" s="266"/>
      <c r="DER181" s="266"/>
      <c r="DES181" s="266"/>
      <c r="DET181" s="266"/>
      <c r="DEU181" s="266"/>
      <c r="DEV181" s="266"/>
      <c r="DEW181" s="266"/>
      <c r="DEX181" s="266"/>
      <c r="DEY181" s="266"/>
      <c r="DEZ181" s="266"/>
      <c r="DFA181" s="266"/>
      <c r="DFB181" s="266"/>
      <c r="DFC181" s="266"/>
      <c r="DFD181" s="266"/>
      <c r="DFE181" s="266"/>
      <c r="DFF181" s="266"/>
      <c r="DFG181" s="266"/>
      <c r="DFH181" s="266"/>
      <c r="DFI181" s="266"/>
      <c r="DFJ181" s="266"/>
      <c r="DFK181" s="266"/>
      <c r="DFL181" s="266"/>
      <c r="DFM181" s="266"/>
      <c r="DFN181" s="266"/>
      <c r="DFO181" s="266"/>
      <c r="DFP181" s="266"/>
      <c r="DFQ181" s="266"/>
      <c r="DFR181" s="266"/>
      <c r="DFS181" s="266"/>
      <c r="DFT181" s="266"/>
      <c r="DFU181" s="266"/>
      <c r="DFV181" s="266"/>
      <c r="DFW181" s="266"/>
      <c r="DFX181" s="266"/>
      <c r="DFY181" s="266"/>
      <c r="DFZ181" s="266"/>
      <c r="DGA181" s="266"/>
      <c r="DGB181" s="266"/>
      <c r="DGC181" s="266"/>
      <c r="DGD181" s="266"/>
      <c r="DGE181" s="266"/>
      <c r="DGF181" s="266"/>
      <c r="DGG181" s="266"/>
      <c r="DGH181" s="266"/>
      <c r="DGI181" s="266"/>
      <c r="DGJ181" s="266"/>
      <c r="DGK181" s="266"/>
      <c r="DGL181" s="266"/>
      <c r="DGM181" s="266"/>
      <c r="DGN181" s="266"/>
      <c r="DGO181" s="266"/>
      <c r="DGP181" s="266"/>
      <c r="DGQ181" s="266"/>
      <c r="DGR181" s="266"/>
      <c r="DGS181" s="266"/>
      <c r="DGT181" s="266"/>
      <c r="DGU181" s="266"/>
      <c r="DGV181" s="266"/>
      <c r="DGW181" s="266"/>
      <c r="DGX181" s="266"/>
      <c r="DGY181" s="266"/>
      <c r="DGZ181" s="266"/>
      <c r="DHA181" s="266"/>
      <c r="DHB181" s="266"/>
      <c r="DHC181" s="266"/>
      <c r="DHD181" s="266"/>
      <c r="DHE181" s="266"/>
      <c r="DHF181" s="266"/>
      <c r="DHG181" s="266"/>
      <c r="DHH181" s="266"/>
      <c r="DHI181" s="266"/>
      <c r="DHJ181" s="266"/>
      <c r="DHK181" s="266"/>
      <c r="DHL181" s="266"/>
      <c r="DHM181" s="266"/>
      <c r="DHN181" s="266"/>
      <c r="DHO181" s="266"/>
      <c r="DHP181" s="266"/>
      <c r="DHQ181" s="266"/>
      <c r="DHR181" s="266"/>
      <c r="DHS181" s="266"/>
      <c r="DHT181" s="266"/>
      <c r="DHU181" s="266"/>
      <c r="DHV181" s="266"/>
      <c r="DHW181" s="266"/>
      <c r="DHX181" s="266"/>
      <c r="DHY181" s="266"/>
      <c r="DHZ181" s="266"/>
      <c r="DIA181" s="266"/>
      <c r="DIB181" s="266"/>
      <c r="DIC181" s="266"/>
      <c r="DID181" s="266"/>
      <c r="DIE181" s="266"/>
      <c r="DIF181" s="266"/>
      <c r="DIG181" s="266"/>
      <c r="DIH181" s="266"/>
      <c r="DII181" s="266"/>
      <c r="DIJ181" s="266"/>
      <c r="DIK181" s="266"/>
      <c r="DIL181" s="266"/>
      <c r="DIM181" s="266"/>
      <c r="DIN181" s="266"/>
      <c r="DIO181" s="266"/>
      <c r="DIP181" s="266"/>
      <c r="DIQ181" s="266"/>
      <c r="DIR181" s="266"/>
      <c r="DIS181" s="266"/>
      <c r="DIT181" s="266"/>
      <c r="DIU181" s="266"/>
      <c r="DIV181" s="266"/>
      <c r="DIW181" s="266"/>
      <c r="DIX181" s="266"/>
      <c r="DIY181" s="266"/>
      <c r="DIZ181" s="266"/>
      <c r="DJA181" s="266"/>
      <c r="DJB181" s="266"/>
      <c r="DJC181" s="266"/>
      <c r="DJD181" s="266"/>
      <c r="DJE181" s="266"/>
      <c r="DJF181" s="266"/>
      <c r="DJG181" s="266"/>
      <c r="DJH181" s="266"/>
      <c r="DJI181" s="266"/>
      <c r="DJJ181" s="266"/>
      <c r="DJK181" s="266"/>
      <c r="DJL181" s="266"/>
      <c r="DJM181" s="266"/>
      <c r="DJN181" s="266"/>
      <c r="DJO181" s="266"/>
      <c r="DJP181" s="266"/>
      <c r="DJQ181" s="266"/>
      <c r="DJR181" s="266"/>
      <c r="DJS181" s="266"/>
      <c r="DJT181" s="266"/>
      <c r="DJU181" s="266"/>
      <c r="DJV181" s="266"/>
      <c r="DJW181" s="266"/>
      <c r="DJX181" s="266"/>
      <c r="DJY181" s="266"/>
      <c r="DJZ181" s="266"/>
      <c r="DKA181" s="266"/>
      <c r="DKB181" s="266"/>
      <c r="DKC181" s="266"/>
      <c r="DKD181" s="266"/>
      <c r="DKE181" s="266"/>
      <c r="DKF181" s="266"/>
      <c r="DKG181" s="266"/>
      <c r="DKH181" s="266"/>
      <c r="DKI181" s="266"/>
      <c r="DKJ181" s="266"/>
      <c r="DKK181" s="266"/>
      <c r="DKL181" s="266"/>
      <c r="DKM181" s="266"/>
      <c r="DKN181" s="266"/>
      <c r="DKO181" s="266"/>
      <c r="DKP181" s="266"/>
      <c r="DKQ181" s="266"/>
      <c r="DKR181" s="266"/>
      <c r="DKS181" s="266"/>
      <c r="DKT181" s="266"/>
      <c r="DKU181" s="266"/>
      <c r="DKV181" s="266"/>
      <c r="DKW181" s="266"/>
      <c r="DKX181" s="266"/>
      <c r="DKY181" s="266"/>
      <c r="DKZ181" s="266"/>
      <c r="DLA181" s="266"/>
      <c r="DLB181" s="266"/>
      <c r="DLC181" s="266"/>
      <c r="DLD181" s="266"/>
      <c r="DLE181" s="266"/>
      <c r="DLF181" s="266"/>
      <c r="DLG181" s="266"/>
      <c r="DLH181" s="266"/>
      <c r="DLI181" s="266"/>
      <c r="DLJ181" s="266"/>
      <c r="DLK181" s="266"/>
      <c r="DLL181" s="266"/>
      <c r="DLM181" s="266"/>
      <c r="DLN181" s="266"/>
      <c r="DLO181" s="266"/>
      <c r="DLP181" s="266"/>
      <c r="DLQ181" s="266"/>
      <c r="DLR181" s="266"/>
      <c r="DLS181" s="266"/>
      <c r="DLT181" s="266"/>
      <c r="DLU181" s="266"/>
      <c r="DLV181" s="266"/>
      <c r="DLW181" s="266"/>
      <c r="DLX181" s="266"/>
      <c r="DLY181" s="266"/>
      <c r="DLZ181" s="266"/>
      <c r="DMA181" s="266"/>
      <c r="DMB181" s="266"/>
      <c r="DMC181" s="266"/>
      <c r="DMD181" s="266"/>
      <c r="DME181" s="266"/>
      <c r="DMF181" s="266"/>
      <c r="DMG181" s="266"/>
      <c r="DMH181" s="266"/>
      <c r="DMI181" s="266"/>
      <c r="DMJ181" s="266"/>
      <c r="DMK181" s="266"/>
      <c r="DML181" s="266"/>
      <c r="DMM181" s="266"/>
      <c r="DMN181" s="266"/>
      <c r="DMO181" s="266"/>
      <c r="DMP181" s="266"/>
      <c r="DMQ181" s="266"/>
      <c r="DMR181" s="266"/>
      <c r="DMS181" s="266"/>
      <c r="DMT181" s="266"/>
      <c r="DMU181" s="266"/>
      <c r="DMV181" s="266"/>
      <c r="DMW181" s="266"/>
      <c r="DMX181" s="266"/>
      <c r="DMY181" s="266"/>
      <c r="DMZ181" s="266"/>
      <c r="DNA181" s="266"/>
      <c r="DNB181" s="266"/>
      <c r="DNC181" s="266"/>
      <c r="DND181" s="266"/>
      <c r="DNE181" s="266"/>
      <c r="DNF181" s="266"/>
      <c r="DNG181" s="266"/>
      <c r="DNH181" s="266"/>
      <c r="DNI181" s="266"/>
      <c r="DNJ181" s="266"/>
      <c r="DNK181" s="266"/>
      <c r="DNL181" s="266"/>
      <c r="DNM181" s="266"/>
      <c r="DNN181" s="266"/>
      <c r="DNO181" s="266"/>
      <c r="DNP181" s="266"/>
      <c r="DNQ181" s="266"/>
      <c r="DNR181" s="266"/>
      <c r="DNS181" s="266"/>
      <c r="DNT181" s="266"/>
      <c r="DNU181" s="266"/>
      <c r="DNV181" s="266"/>
      <c r="DNW181" s="266"/>
      <c r="DNX181" s="266"/>
      <c r="DNY181" s="266"/>
      <c r="DNZ181" s="266"/>
      <c r="DOA181" s="266"/>
      <c r="DOB181" s="266"/>
      <c r="DOC181" s="266"/>
      <c r="DOD181" s="266"/>
      <c r="DOE181" s="266"/>
      <c r="DOF181" s="266"/>
      <c r="DOG181" s="266"/>
      <c r="DOH181" s="266"/>
      <c r="DOI181" s="266"/>
      <c r="DOJ181" s="266"/>
      <c r="DOK181" s="266"/>
      <c r="DOL181" s="266"/>
      <c r="DOM181" s="266"/>
      <c r="DON181" s="266"/>
      <c r="DOO181" s="266"/>
      <c r="DOP181" s="266"/>
      <c r="DOQ181" s="266"/>
      <c r="DOR181" s="266"/>
      <c r="DOS181" s="266"/>
      <c r="DOT181" s="266"/>
      <c r="DOU181" s="266"/>
      <c r="DOV181" s="266"/>
      <c r="DOW181" s="266"/>
      <c r="DOX181" s="266"/>
      <c r="DOY181" s="266"/>
      <c r="DOZ181" s="266"/>
      <c r="DPA181" s="266"/>
      <c r="DPB181" s="266"/>
      <c r="DPC181" s="266"/>
      <c r="DPD181" s="266"/>
      <c r="DPE181" s="266"/>
      <c r="DPF181" s="266"/>
      <c r="DPG181" s="266"/>
      <c r="DPH181" s="266"/>
      <c r="DPI181" s="266"/>
      <c r="DPJ181" s="266"/>
      <c r="DPK181" s="266"/>
      <c r="DPL181" s="266"/>
      <c r="DPM181" s="266"/>
      <c r="DPN181" s="266"/>
      <c r="DPO181" s="266"/>
      <c r="DPP181" s="266"/>
      <c r="DPQ181" s="266"/>
      <c r="DPR181" s="266"/>
      <c r="DPS181" s="266"/>
      <c r="DPT181" s="266"/>
      <c r="DPU181" s="266"/>
      <c r="DPV181" s="266"/>
      <c r="DPW181" s="266"/>
      <c r="DPX181" s="266"/>
      <c r="DPY181" s="266"/>
      <c r="DPZ181" s="266"/>
      <c r="DQA181" s="266"/>
      <c r="DQB181" s="266"/>
      <c r="DQC181" s="266"/>
      <c r="DQD181" s="266"/>
      <c r="DQE181" s="266"/>
      <c r="DQF181" s="266"/>
      <c r="DQG181" s="266"/>
      <c r="DQH181" s="266"/>
      <c r="DQI181" s="266"/>
      <c r="DQJ181" s="266"/>
      <c r="DQK181" s="266"/>
      <c r="DQL181" s="266"/>
      <c r="DQM181" s="266"/>
      <c r="DQN181" s="266"/>
      <c r="DQO181" s="266"/>
      <c r="DQP181" s="266"/>
      <c r="DQQ181" s="266"/>
      <c r="DQR181" s="266"/>
      <c r="DQS181" s="266"/>
      <c r="DQT181" s="266"/>
      <c r="DQU181" s="266"/>
      <c r="DQV181" s="266"/>
      <c r="DQW181" s="266"/>
      <c r="DQX181" s="266"/>
      <c r="DQY181" s="266"/>
      <c r="DQZ181" s="266"/>
      <c r="DRA181" s="266"/>
      <c r="DRB181" s="266"/>
      <c r="DRC181" s="266"/>
      <c r="DRD181" s="266"/>
      <c r="DRE181" s="266"/>
      <c r="DRF181" s="266"/>
      <c r="DRG181" s="266"/>
      <c r="DRH181" s="266"/>
      <c r="DRI181" s="266"/>
      <c r="DRJ181" s="266"/>
      <c r="DRK181" s="266"/>
      <c r="DRL181" s="266"/>
      <c r="DRM181" s="266"/>
      <c r="DRN181" s="266"/>
      <c r="DRO181" s="266"/>
      <c r="DRP181" s="266"/>
      <c r="DRQ181" s="266"/>
      <c r="DRR181" s="266"/>
      <c r="DRS181" s="266"/>
      <c r="DRT181" s="266"/>
      <c r="DRU181" s="266"/>
      <c r="DRV181" s="266"/>
      <c r="DRW181" s="266"/>
      <c r="DRX181" s="266"/>
      <c r="DRY181" s="266"/>
      <c r="DRZ181" s="266"/>
      <c r="DSA181" s="266"/>
      <c r="DSB181" s="266"/>
      <c r="DSC181" s="266"/>
      <c r="DSD181" s="266"/>
      <c r="DSE181" s="266"/>
      <c r="DSF181" s="266"/>
      <c r="DSG181" s="266"/>
      <c r="DSH181" s="266"/>
      <c r="DSI181" s="266"/>
      <c r="DSJ181" s="266"/>
      <c r="DSK181" s="266"/>
      <c r="DSL181" s="266"/>
      <c r="DSM181" s="266"/>
      <c r="DSN181" s="266"/>
      <c r="DSO181" s="266"/>
      <c r="DSP181" s="266"/>
      <c r="DSQ181" s="266"/>
      <c r="DSR181" s="266"/>
      <c r="DSS181" s="266"/>
      <c r="DST181" s="266"/>
      <c r="DSU181" s="266"/>
      <c r="DSV181" s="266"/>
      <c r="DSW181" s="266"/>
      <c r="DSX181" s="266"/>
      <c r="DSY181" s="266"/>
      <c r="DSZ181" s="266"/>
      <c r="DTA181" s="266"/>
      <c r="DTB181" s="266"/>
      <c r="DTC181" s="266"/>
      <c r="DTD181" s="266"/>
      <c r="DTE181" s="266"/>
      <c r="DTF181" s="266"/>
      <c r="DTG181" s="266"/>
      <c r="DTH181" s="266"/>
      <c r="DTI181" s="266"/>
      <c r="DTJ181" s="266"/>
      <c r="DTK181" s="266"/>
      <c r="DTL181" s="266"/>
      <c r="DTM181" s="266"/>
      <c r="DTN181" s="266"/>
      <c r="DTO181" s="266"/>
      <c r="DTP181" s="266"/>
      <c r="DTQ181" s="266"/>
      <c r="DTR181" s="266"/>
      <c r="DTS181" s="266"/>
      <c r="DTT181" s="266"/>
      <c r="DTU181" s="266"/>
      <c r="DTV181" s="266"/>
      <c r="DTW181" s="266"/>
      <c r="DTX181" s="266"/>
      <c r="DTY181" s="266"/>
      <c r="DTZ181" s="266"/>
      <c r="DUA181" s="266"/>
      <c r="DUB181" s="266"/>
      <c r="DUC181" s="266"/>
      <c r="DUD181" s="266"/>
      <c r="DUE181" s="266"/>
      <c r="DUF181" s="266"/>
      <c r="DUG181" s="266"/>
      <c r="DUH181" s="266"/>
      <c r="DUI181" s="266"/>
      <c r="DUJ181" s="266"/>
      <c r="DUK181" s="266"/>
      <c r="DUL181" s="266"/>
      <c r="DUM181" s="266"/>
      <c r="DUN181" s="266"/>
      <c r="DUO181" s="266"/>
      <c r="DUP181" s="266"/>
      <c r="DUQ181" s="266"/>
      <c r="DUR181" s="266"/>
      <c r="DUS181" s="266"/>
      <c r="DUT181" s="266"/>
      <c r="DUU181" s="266"/>
      <c r="DUV181" s="266"/>
      <c r="DUW181" s="266"/>
      <c r="DUX181" s="266"/>
      <c r="DUY181" s="266"/>
      <c r="DUZ181" s="266"/>
      <c r="DVA181" s="266"/>
      <c r="DVB181" s="266"/>
      <c r="DVC181" s="266"/>
      <c r="DVD181" s="266"/>
      <c r="DVE181" s="266"/>
      <c r="DVF181" s="266"/>
      <c r="DVG181" s="266"/>
      <c r="DVH181" s="266"/>
      <c r="DVI181" s="266"/>
      <c r="DVJ181" s="266"/>
      <c r="DVK181" s="266"/>
      <c r="DVL181" s="266"/>
      <c r="DVM181" s="266"/>
      <c r="DVN181" s="266"/>
      <c r="DVO181" s="266"/>
      <c r="DVP181" s="266"/>
      <c r="DVQ181" s="266"/>
      <c r="DVR181" s="266"/>
      <c r="DVS181" s="266"/>
      <c r="DVT181" s="266"/>
      <c r="DVU181" s="266"/>
      <c r="DVV181" s="266"/>
      <c r="DVW181" s="266"/>
      <c r="DVX181" s="266"/>
      <c r="DVY181" s="266"/>
      <c r="DVZ181" s="266"/>
      <c r="DWA181" s="266"/>
      <c r="DWB181" s="266"/>
      <c r="DWC181" s="266"/>
      <c r="DWD181" s="266"/>
      <c r="DWE181" s="266"/>
      <c r="DWF181" s="266"/>
      <c r="DWG181" s="266"/>
      <c r="DWH181" s="266"/>
      <c r="DWI181" s="266"/>
      <c r="DWJ181" s="266"/>
      <c r="DWK181" s="266"/>
      <c r="DWL181" s="266"/>
      <c r="DWM181" s="266"/>
      <c r="DWN181" s="266"/>
      <c r="DWO181" s="266"/>
      <c r="DWP181" s="266"/>
      <c r="DWQ181" s="266"/>
      <c r="DWR181" s="266"/>
      <c r="DWS181" s="266"/>
      <c r="DWT181" s="266"/>
      <c r="DWU181" s="266"/>
      <c r="DWV181" s="266"/>
      <c r="DWW181" s="266"/>
      <c r="DWX181" s="266"/>
      <c r="DWY181" s="266"/>
      <c r="DWZ181" s="266"/>
      <c r="DXA181" s="266"/>
      <c r="DXB181" s="266"/>
      <c r="DXC181" s="266"/>
      <c r="DXD181" s="266"/>
      <c r="DXE181" s="266"/>
      <c r="DXF181" s="266"/>
      <c r="DXG181" s="266"/>
      <c r="DXH181" s="266"/>
      <c r="DXI181" s="266"/>
      <c r="DXJ181" s="266"/>
      <c r="DXK181" s="266"/>
      <c r="DXL181" s="266"/>
      <c r="DXM181" s="266"/>
      <c r="DXN181" s="266"/>
      <c r="DXO181" s="266"/>
      <c r="DXP181" s="266"/>
      <c r="DXQ181" s="266"/>
      <c r="DXR181" s="266"/>
      <c r="DXS181" s="266"/>
      <c r="DXT181" s="266"/>
      <c r="DXU181" s="266"/>
      <c r="DXV181" s="266"/>
      <c r="DXW181" s="266"/>
      <c r="DXX181" s="266"/>
      <c r="DXY181" s="266"/>
      <c r="DXZ181" s="266"/>
      <c r="DYA181" s="266"/>
      <c r="DYB181" s="266"/>
      <c r="DYC181" s="266"/>
      <c r="DYD181" s="266"/>
      <c r="DYE181" s="266"/>
      <c r="DYF181" s="266"/>
      <c r="DYG181" s="266"/>
      <c r="DYH181" s="266"/>
      <c r="DYI181" s="266"/>
      <c r="DYJ181" s="266"/>
      <c r="DYK181" s="266"/>
      <c r="DYL181" s="266"/>
      <c r="DYM181" s="266"/>
      <c r="DYN181" s="266"/>
      <c r="DYO181" s="266"/>
      <c r="DYP181" s="266"/>
      <c r="DYQ181" s="266"/>
      <c r="DYR181" s="266"/>
      <c r="DYS181" s="266"/>
      <c r="DYT181" s="266"/>
      <c r="DYU181" s="266"/>
      <c r="DYV181" s="266"/>
      <c r="DYW181" s="266"/>
      <c r="DYX181" s="266"/>
      <c r="DYY181" s="266"/>
      <c r="DYZ181" s="266"/>
      <c r="DZA181" s="266"/>
      <c r="DZB181" s="266"/>
      <c r="DZC181" s="266"/>
      <c r="DZD181" s="266"/>
      <c r="DZE181" s="266"/>
      <c r="DZF181" s="266"/>
      <c r="DZG181" s="266"/>
      <c r="DZH181" s="266"/>
      <c r="DZI181" s="266"/>
      <c r="DZJ181" s="266"/>
      <c r="DZK181" s="266"/>
      <c r="DZL181" s="266"/>
      <c r="DZM181" s="266"/>
      <c r="DZN181" s="266"/>
      <c r="DZO181" s="266"/>
      <c r="DZP181" s="266"/>
      <c r="DZQ181" s="266"/>
      <c r="DZR181" s="266"/>
      <c r="DZS181" s="266"/>
      <c r="DZT181" s="266"/>
      <c r="DZU181" s="266"/>
      <c r="DZV181" s="266"/>
      <c r="DZW181" s="266"/>
      <c r="DZX181" s="266"/>
      <c r="DZY181" s="266"/>
      <c r="DZZ181" s="266"/>
      <c r="EAA181" s="266"/>
      <c r="EAB181" s="266"/>
      <c r="EAC181" s="266"/>
      <c r="EAD181" s="266"/>
      <c r="EAE181" s="266"/>
      <c r="EAF181" s="266"/>
      <c r="EAG181" s="266"/>
      <c r="EAH181" s="266"/>
      <c r="EAI181" s="266"/>
      <c r="EAJ181" s="266"/>
      <c r="EAK181" s="266"/>
      <c r="EAL181" s="266"/>
      <c r="EAM181" s="266"/>
      <c r="EAN181" s="266"/>
      <c r="EAO181" s="266"/>
      <c r="EAP181" s="266"/>
      <c r="EAQ181" s="266"/>
      <c r="EAR181" s="266"/>
      <c r="EAS181" s="266"/>
      <c r="EAT181" s="266"/>
      <c r="EAU181" s="266"/>
      <c r="EAV181" s="266"/>
      <c r="EAW181" s="266"/>
      <c r="EAX181" s="266"/>
      <c r="EAY181" s="266"/>
      <c r="EAZ181" s="266"/>
      <c r="EBA181" s="266"/>
      <c r="EBB181" s="266"/>
      <c r="EBC181" s="266"/>
      <c r="EBD181" s="266"/>
      <c r="EBE181" s="266"/>
      <c r="EBF181" s="266"/>
      <c r="EBG181" s="266"/>
      <c r="EBH181" s="266"/>
      <c r="EBI181" s="266"/>
      <c r="EBJ181" s="266"/>
      <c r="EBK181" s="266"/>
      <c r="EBL181" s="266"/>
      <c r="EBM181" s="266"/>
      <c r="EBN181" s="266"/>
      <c r="EBO181" s="266"/>
      <c r="EBP181" s="266"/>
      <c r="EBQ181" s="266"/>
      <c r="EBR181" s="266"/>
      <c r="EBS181" s="266"/>
      <c r="EBT181" s="266"/>
      <c r="EBU181" s="266"/>
      <c r="EBV181" s="266"/>
      <c r="EBW181" s="266"/>
      <c r="EBX181" s="266"/>
      <c r="EBY181" s="266"/>
      <c r="EBZ181" s="266"/>
      <c r="ECA181" s="266"/>
      <c r="ECB181" s="266"/>
      <c r="ECC181" s="266"/>
      <c r="ECD181" s="266"/>
      <c r="ECE181" s="266"/>
      <c r="ECF181" s="266"/>
      <c r="ECG181" s="266"/>
      <c r="ECH181" s="266"/>
      <c r="ECI181" s="266"/>
      <c r="ECJ181" s="266"/>
      <c r="ECK181" s="266"/>
      <c r="ECL181" s="266"/>
      <c r="ECM181" s="266"/>
      <c r="ECN181" s="266"/>
      <c r="ECO181" s="266"/>
      <c r="ECP181" s="266"/>
      <c r="ECQ181" s="266"/>
      <c r="ECR181" s="266"/>
      <c r="ECS181" s="266"/>
      <c r="ECT181" s="266"/>
      <c r="ECU181" s="266"/>
      <c r="ECV181" s="266"/>
      <c r="ECW181" s="266"/>
      <c r="ECX181" s="266"/>
      <c r="ECY181" s="266"/>
      <c r="ECZ181" s="266"/>
      <c r="EDA181" s="266"/>
      <c r="EDB181" s="266"/>
      <c r="EDC181" s="266"/>
      <c r="EDD181" s="266"/>
      <c r="EDE181" s="266"/>
      <c r="EDF181" s="266"/>
      <c r="EDG181" s="266"/>
      <c r="EDH181" s="266"/>
      <c r="EDI181" s="266"/>
      <c r="EDJ181" s="266"/>
      <c r="EDK181" s="266"/>
      <c r="EDL181" s="266"/>
      <c r="EDM181" s="266"/>
      <c r="EDN181" s="266"/>
      <c r="EDO181" s="266"/>
      <c r="EDP181" s="266"/>
      <c r="EDQ181" s="266"/>
      <c r="EDR181" s="266"/>
      <c r="EDS181" s="266"/>
      <c r="EDT181" s="266"/>
      <c r="EDU181" s="266"/>
      <c r="EDV181" s="266"/>
      <c r="EDW181" s="266"/>
      <c r="EDX181" s="266"/>
      <c r="EDY181" s="266"/>
      <c r="EDZ181" s="266"/>
      <c r="EEA181" s="266"/>
      <c r="EEB181" s="266"/>
      <c r="EEC181" s="266"/>
      <c r="EED181" s="266"/>
      <c r="EEE181" s="266"/>
      <c r="EEF181" s="266"/>
      <c r="EEG181" s="266"/>
      <c r="EEH181" s="266"/>
      <c r="EEI181" s="266"/>
      <c r="EEJ181" s="266"/>
      <c r="EEK181" s="266"/>
      <c r="EEL181" s="266"/>
      <c r="EEM181" s="266"/>
      <c r="EEN181" s="266"/>
      <c r="EEO181" s="266"/>
      <c r="EEP181" s="266"/>
      <c r="EEQ181" s="266"/>
      <c r="EER181" s="266"/>
      <c r="EES181" s="266"/>
      <c r="EET181" s="266"/>
      <c r="EEU181" s="266"/>
      <c r="EEV181" s="266"/>
      <c r="EEW181" s="266"/>
      <c r="EEX181" s="266"/>
      <c r="EEY181" s="266"/>
      <c r="EEZ181" s="266"/>
      <c r="EFA181" s="266"/>
      <c r="EFB181" s="266"/>
      <c r="EFC181" s="266"/>
      <c r="EFD181" s="266"/>
      <c r="EFE181" s="266"/>
      <c r="EFF181" s="266"/>
      <c r="EFG181" s="266"/>
      <c r="EFH181" s="266"/>
      <c r="EFI181" s="266"/>
      <c r="EFJ181" s="266"/>
      <c r="EFK181" s="266"/>
      <c r="EFL181" s="266"/>
      <c r="EFM181" s="266"/>
      <c r="EFN181" s="266"/>
      <c r="EFO181" s="266"/>
      <c r="EFP181" s="266"/>
      <c r="EFQ181" s="266"/>
      <c r="EFR181" s="266"/>
      <c r="EFS181" s="266"/>
      <c r="EFT181" s="266"/>
      <c r="EFU181" s="266"/>
      <c r="EFV181" s="266"/>
      <c r="EFW181" s="266"/>
      <c r="EFX181" s="266"/>
      <c r="EFY181" s="266"/>
      <c r="EFZ181" s="266"/>
      <c r="EGA181" s="266"/>
      <c r="EGB181" s="266"/>
      <c r="EGC181" s="266"/>
      <c r="EGD181" s="266"/>
      <c r="EGE181" s="266"/>
      <c r="EGF181" s="266"/>
      <c r="EGG181" s="266"/>
      <c r="EGH181" s="266"/>
      <c r="EGI181" s="266"/>
      <c r="EGJ181" s="266"/>
      <c r="EGK181" s="266"/>
      <c r="EGL181" s="266"/>
      <c r="EGM181" s="266"/>
      <c r="EGN181" s="266"/>
      <c r="EGO181" s="266"/>
      <c r="EGP181" s="266"/>
      <c r="EGQ181" s="266"/>
      <c r="EGR181" s="266"/>
      <c r="EGS181" s="266"/>
      <c r="EGT181" s="266"/>
      <c r="EGU181" s="266"/>
      <c r="EGV181" s="266"/>
      <c r="EGW181" s="266"/>
      <c r="EGX181" s="266"/>
      <c r="EGY181" s="266"/>
      <c r="EGZ181" s="266"/>
      <c r="EHA181" s="266"/>
      <c r="EHB181" s="266"/>
      <c r="EHC181" s="266"/>
      <c r="EHD181" s="266"/>
      <c r="EHE181" s="266"/>
      <c r="EHF181" s="266"/>
      <c r="EHG181" s="266"/>
      <c r="EHH181" s="266"/>
      <c r="EHI181" s="266"/>
      <c r="EHJ181" s="266"/>
      <c r="EHK181" s="266"/>
      <c r="EHL181" s="266"/>
      <c r="EHM181" s="266"/>
      <c r="EHN181" s="266"/>
      <c r="EHO181" s="266"/>
      <c r="EHP181" s="266"/>
      <c r="EHQ181" s="266"/>
      <c r="EHR181" s="266"/>
      <c r="EHS181" s="266"/>
      <c r="EHT181" s="266"/>
      <c r="EHU181" s="266"/>
      <c r="EHV181" s="266"/>
      <c r="EHW181" s="266"/>
      <c r="EHX181" s="266"/>
      <c r="EHY181" s="266"/>
      <c r="EHZ181" s="266"/>
      <c r="EIA181" s="266"/>
      <c r="EIB181" s="266"/>
      <c r="EIC181" s="266"/>
      <c r="EID181" s="266"/>
      <c r="EIE181" s="266"/>
      <c r="EIF181" s="266"/>
      <c r="EIG181" s="266"/>
      <c r="EIH181" s="266"/>
      <c r="EII181" s="266"/>
      <c r="EIJ181" s="266"/>
      <c r="EIK181" s="266"/>
      <c r="EIL181" s="266"/>
      <c r="EIM181" s="266"/>
      <c r="EIN181" s="266"/>
      <c r="EIO181" s="266"/>
      <c r="EIP181" s="266"/>
      <c r="EIQ181" s="266"/>
      <c r="EIR181" s="266"/>
      <c r="EIS181" s="266"/>
      <c r="EIT181" s="266"/>
      <c r="EIU181" s="266"/>
      <c r="EIV181" s="266"/>
      <c r="EIW181" s="266"/>
      <c r="EIX181" s="266"/>
      <c r="EIY181" s="266"/>
      <c r="EIZ181" s="266"/>
      <c r="EJA181" s="266"/>
      <c r="EJB181" s="266"/>
      <c r="EJC181" s="266"/>
      <c r="EJD181" s="266"/>
      <c r="EJE181" s="266"/>
      <c r="EJF181" s="266"/>
      <c r="EJG181" s="266"/>
      <c r="EJH181" s="266"/>
      <c r="EJI181" s="266"/>
      <c r="EJJ181" s="266"/>
      <c r="EJK181" s="266"/>
      <c r="EJL181" s="266"/>
      <c r="EJM181" s="266"/>
      <c r="EJN181" s="266"/>
      <c r="EJO181" s="266"/>
      <c r="EJP181" s="266"/>
      <c r="EJQ181" s="266"/>
      <c r="EJR181" s="266"/>
      <c r="EJS181" s="266"/>
      <c r="EJT181" s="266"/>
      <c r="EJU181" s="266"/>
      <c r="EJV181" s="266"/>
      <c r="EJW181" s="266"/>
      <c r="EJX181" s="266"/>
      <c r="EJY181" s="266"/>
      <c r="EJZ181" s="266"/>
      <c r="EKA181" s="266"/>
      <c r="EKB181" s="266"/>
      <c r="EKC181" s="266"/>
      <c r="EKD181" s="266"/>
      <c r="EKE181" s="266"/>
      <c r="EKF181" s="266"/>
      <c r="EKG181" s="266"/>
      <c r="EKH181" s="266"/>
      <c r="EKI181" s="266"/>
      <c r="EKJ181" s="266"/>
      <c r="EKK181" s="266"/>
      <c r="EKL181" s="266"/>
      <c r="EKM181" s="266"/>
      <c r="EKN181" s="266"/>
      <c r="EKO181" s="266"/>
      <c r="EKP181" s="266"/>
      <c r="EKQ181" s="266"/>
      <c r="EKR181" s="266"/>
      <c r="EKS181" s="266"/>
      <c r="EKT181" s="266"/>
      <c r="EKU181" s="266"/>
      <c r="EKV181" s="266"/>
      <c r="EKW181" s="266"/>
      <c r="EKX181" s="266"/>
      <c r="EKY181" s="266"/>
      <c r="EKZ181" s="266"/>
      <c r="ELA181" s="266"/>
      <c r="ELB181" s="266"/>
      <c r="ELC181" s="266"/>
      <c r="ELD181" s="266"/>
      <c r="ELE181" s="266"/>
      <c r="ELF181" s="266"/>
      <c r="ELG181" s="266"/>
      <c r="ELH181" s="266"/>
      <c r="ELI181" s="266"/>
      <c r="ELJ181" s="266"/>
      <c r="ELK181" s="266"/>
      <c r="ELL181" s="266"/>
      <c r="ELM181" s="266"/>
      <c r="ELN181" s="266"/>
      <c r="ELO181" s="266"/>
      <c r="ELP181" s="266"/>
      <c r="ELQ181" s="266"/>
      <c r="ELR181" s="266"/>
      <c r="ELS181" s="266"/>
      <c r="ELT181" s="266"/>
      <c r="ELU181" s="266"/>
      <c r="ELV181" s="266"/>
      <c r="ELW181" s="266"/>
      <c r="ELX181" s="266"/>
      <c r="ELY181" s="266"/>
      <c r="ELZ181" s="266"/>
      <c r="EMA181" s="266"/>
      <c r="EMB181" s="266"/>
      <c r="EMC181" s="266"/>
      <c r="EMD181" s="266"/>
      <c r="EME181" s="266"/>
      <c r="EMF181" s="266"/>
      <c r="EMG181" s="266"/>
      <c r="EMH181" s="266"/>
      <c r="EMI181" s="266"/>
      <c r="EMJ181" s="266"/>
      <c r="EMK181" s="266"/>
      <c r="EML181" s="266"/>
      <c r="EMM181" s="266"/>
      <c r="EMN181" s="266"/>
      <c r="EMO181" s="266"/>
      <c r="EMP181" s="266"/>
      <c r="EMQ181" s="266"/>
      <c r="EMR181" s="266"/>
      <c r="EMS181" s="266"/>
      <c r="EMT181" s="266"/>
      <c r="EMU181" s="266"/>
      <c r="EMV181" s="266"/>
      <c r="EMW181" s="266"/>
      <c r="EMX181" s="266"/>
      <c r="EMY181" s="266"/>
      <c r="EMZ181" s="266"/>
      <c r="ENA181" s="266"/>
      <c r="ENB181" s="266"/>
      <c r="ENC181" s="266"/>
      <c r="END181" s="266"/>
      <c r="ENE181" s="266"/>
      <c r="ENF181" s="266"/>
      <c r="ENG181" s="266"/>
      <c r="ENH181" s="266"/>
      <c r="ENI181" s="266"/>
      <c r="ENJ181" s="266"/>
      <c r="ENK181" s="266"/>
      <c r="ENL181" s="266"/>
      <c r="ENM181" s="266"/>
      <c r="ENN181" s="266"/>
      <c r="ENO181" s="266"/>
      <c r="ENP181" s="266"/>
      <c r="ENQ181" s="266"/>
      <c r="ENR181" s="266"/>
      <c r="ENS181" s="266"/>
      <c r="ENT181" s="266"/>
      <c r="ENU181" s="266"/>
      <c r="ENV181" s="266"/>
      <c r="ENW181" s="266"/>
      <c r="ENX181" s="266"/>
      <c r="ENY181" s="266"/>
      <c r="ENZ181" s="266"/>
      <c r="EOA181" s="266"/>
      <c r="EOB181" s="266"/>
      <c r="EOC181" s="266"/>
      <c r="EOD181" s="266"/>
      <c r="EOE181" s="266"/>
      <c r="EOF181" s="266"/>
      <c r="EOG181" s="266"/>
      <c r="EOH181" s="266"/>
      <c r="EOI181" s="266"/>
      <c r="EOJ181" s="266"/>
      <c r="EOK181" s="266"/>
      <c r="EOL181" s="266"/>
      <c r="EOM181" s="266"/>
      <c r="EON181" s="266"/>
      <c r="EOO181" s="266"/>
      <c r="EOP181" s="266"/>
      <c r="EOQ181" s="266"/>
      <c r="EOR181" s="266"/>
      <c r="EOS181" s="266"/>
      <c r="EOT181" s="266"/>
      <c r="EOU181" s="266"/>
      <c r="EOV181" s="266"/>
      <c r="EOW181" s="266"/>
      <c r="EOX181" s="266"/>
      <c r="EOY181" s="266"/>
      <c r="EOZ181" s="266"/>
      <c r="EPA181" s="266"/>
      <c r="EPB181" s="266"/>
      <c r="EPC181" s="266"/>
      <c r="EPD181" s="266"/>
      <c r="EPE181" s="266"/>
      <c r="EPF181" s="266"/>
      <c r="EPG181" s="266"/>
      <c r="EPH181" s="266"/>
      <c r="EPI181" s="266"/>
      <c r="EPJ181" s="266"/>
      <c r="EPK181" s="266"/>
      <c r="EPL181" s="266"/>
      <c r="EPM181" s="266"/>
      <c r="EPN181" s="266"/>
      <c r="EPO181" s="266"/>
      <c r="EPP181" s="266"/>
      <c r="EPQ181" s="266"/>
      <c r="EPR181" s="266"/>
      <c r="EPS181" s="266"/>
      <c r="EPT181" s="266"/>
      <c r="EPU181" s="266"/>
      <c r="EPV181" s="266"/>
      <c r="EPW181" s="266"/>
      <c r="EPX181" s="266"/>
      <c r="EPY181" s="266"/>
      <c r="EPZ181" s="266"/>
      <c r="EQA181" s="266"/>
      <c r="EQB181" s="266"/>
      <c r="EQC181" s="266"/>
      <c r="EQD181" s="266"/>
      <c r="EQE181" s="266"/>
      <c r="EQF181" s="266"/>
      <c r="EQG181" s="266"/>
      <c r="EQH181" s="266"/>
      <c r="EQI181" s="266"/>
      <c r="EQJ181" s="266"/>
      <c r="EQK181" s="266"/>
      <c r="EQL181" s="266"/>
      <c r="EQM181" s="266"/>
      <c r="EQN181" s="266"/>
      <c r="EQO181" s="266"/>
      <c r="EQP181" s="266"/>
      <c r="EQQ181" s="266"/>
      <c r="EQR181" s="266"/>
      <c r="EQS181" s="266"/>
      <c r="EQT181" s="266"/>
      <c r="EQU181" s="266"/>
      <c r="EQV181" s="266"/>
      <c r="EQW181" s="266"/>
      <c r="EQX181" s="266"/>
      <c r="EQY181" s="266"/>
      <c r="EQZ181" s="266"/>
      <c r="ERA181" s="266"/>
      <c r="ERB181" s="266"/>
      <c r="ERC181" s="266"/>
      <c r="ERD181" s="266"/>
      <c r="ERE181" s="266"/>
      <c r="ERF181" s="266"/>
      <c r="ERG181" s="266"/>
      <c r="ERH181" s="266"/>
      <c r="ERI181" s="266"/>
      <c r="ERJ181" s="266"/>
      <c r="ERK181" s="266"/>
      <c r="ERL181" s="266"/>
      <c r="ERM181" s="266"/>
      <c r="ERN181" s="266"/>
      <c r="ERO181" s="266"/>
      <c r="ERP181" s="266"/>
      <c r="ERQ181" s="266"/>
      <c r="ERR181" s="266"/>
      <c r="ERS181" s="266"/>
      <c r="ERT181" s="266"/>
      <c r="ERU181" s="266"/>
      <c r="ERV181" s="266"/>
      <c r="ERW181" s="266"/>
      <c r="ERX181" s="266"/>
      <c r="ERY181" s="266"/>
      <c r="ERZ181" s="266"/>
      <c r="ESA181" s="266"/>
      <c r="ESB181" s="266"/>
      <c r="ESC181" s="266"/>
      <c r="ESD181" s="266"/>
      <c r="ESE181" s="266"/>
      <c r="ESF181" s="266"/>
      <c r="ESG181" s="266"/>
      <c r="ESH181" s="266"/>
      <c r="ESI181" s="266"/>
      <c r="ESJ181" s="266"/>
      <c r="ESK181" s="266"/>
      <c r="ESL181" s="266"/>
      <c r="ESM181" s="266"/>
      <c r="ESN181" s="266"/>
      <c r="ESO181" s="266"/>
      <c r="ESP181" s="266"/>
      <c r="ESQ181" s="266"/>
      <c r="ESR181" s="266"/>
      <c r="ESS181" s="266"/>
      <c r="EST181" s="266"/>
      <c r="ESU181" s="266"/>
      <c r="ESV181" s="266"/>
      <c r="ESW181" s="266"/>
      <c r="ESX181" s="266"/>
      <c r="ESY181" s="266"/>
      <c r="ESZ181" s="266"/>
      <c r="ETA181" s="266"/>
      <c r="ETB181" s="266"/>
      <c r="ETC181" s="266"/>
      <c r="ETD181" s="266"/>
      <c r="ETE181" s="266"/>
      <c r="ETF181" s="266"/>
      <c r="ETG181" s="266"/>
      <c r="ETH181" s="266"/>
      <c r="ETI181" s="266"/>
      <c r="ETJ181" s="266"/>
      <c r="ETK181" s="266"/>
      <c r="ETL181" s="266"/>
      <c r="ETM181" s="266"/>
      <c r="ETN181" s="266"/>
      <c r="ETO181" s="266"/>
      <c r="ETP181" s="266"/>
      <c r="ETQ181" s="266"/>
      <c r="ETR181" s="266"/>
      <c r="ETS181" s="266"/>
      <c r="ETT181" s="266"/>
      <c r="ETU181" s="266"/>
      <c r="ETV181" s="266"/>
      <c r="ETW181" s="266"/>
      <c r="ETX181" s="266"/>
      <c r="ETY181" s="266"/>
      <c r="ETZ181" s="266"/>
      <c r="EUA181" s="266"/>
      <c r="EUB181" s="266"/>
      <c r="EUC181" s="266"/>
      <c r="EUD181" s="266"/>
      <c r="EUE181" s="266"/>
      <c r="EUF181" s="266"/>
      <c r="EUG181" s="266"/>
      <c r="EUH181" s="266"/>
      <c r="EUI181" s="266"/>
      <c r="EUJ181" s="266"/>
      <c r="EUK181" s="266"/>
      <c r="EUL181" s="266"/>
      <c r="EUM181" s="266"/>
      <c r="EUN181" s="266"/>
      <c r="EUO181" s="266"/>
      <c r="EUP181" s="266"/>
      <c r="EUQ181" s="266"/>
      <c r="EUR181" s="266"/>
      <c r="EUS181" s="266"/>
      <c r="EUT181" s="266"/>
      <c r="EUU181" s="266"/>
      <c r="EUV181" s="266"/>
      <c r="EUW181" s="266"/>
      <c r="EUX181" s="266"/>
      <c r="EUY181" s="266"/>
      <c r="EUZ181" s="266"/>
      <c r="EVA181" s="266"/>
      <c r="EVB181" s="266"/>
      <c r="EVC181" s="266"/>
      <c r="EVD181" s="266"/>
      <c r="EVE181" s="266"/>
      <c r="EVF181" s="266"/>
      <c r="EVG181" s="266"/>
      <c r="EVH181" s="266"/>
      <c r="EVI181" s="266"/>
      <c r="EVJ181" s="266"/>
      <c r="EVK181" s="266"/>
      <c r="EVL181" s="266"/>
      <c r="EVM181" s="266"/>
      <c r="EVN181" s="266"/>
      <c r="EVO181" s="266"/>
      <c r="EVP181" s="266"/>
      <c r="EVQ181" s="266"/>
      <c r="EVR181" s="266"/>
      <c r="EVS181" s="266"/>
      <c r="EVT181" s="266"/>
      <c r="EVU181" s="266"/>
      <c r="EVV181" s="266"/>
      <c r="EVW181" s="266"/>
      <c r="EVX181" s="266"/>
      <c r="EVY181" s="266"/>
      <c r="EVZ181" s="266"/>
      <c r="EWA181" s="266"/>
      <c r="EWB181" s="266"/>
      <c r="EWC181" s="266"/>
      <c r="EWD181" s="266"/>
      <c r="EWE181" s="266"/>
      <c r="EWF181" s="266"/>
      <c r="EWG181" s="266"/>
      <c r="EWH181" s="266"/>
      <c r="EWI181" s="266"/>
      <c r="EWJ181" s="266"/>
      <c r="EWK181" s="266"/>
      <c r="EWL181" s="266"/>
      <c r="EWM181" s="266"/>
      <c r="EWN181" s="266"/>
      <c r="EWO181" s="266"/>
      <c r="EWP181" s="266"/>
      <c r="EWQ181" s="266"/>
      <c r="EWR181" s="266"/>
      <c r="EWS181" s="266"/>
      <c r="EWT181" s="266"/>
      <c r="EWU181" s="266"/>
      <c r="EWV181" s="266"/>
      <c r="EWW181" s="266"/>
      <c r="EWX181" s="266"/>
      <c r="EWY181" s="266"/>
      <c r="EWZ181" s="266"/>
      <c r="EXA181" s="266"/>
      <c r="EXB181" s="266"/>
      <c r="EXC181" s="266"/>
      <c r="EXD181" s="266"/>
      <c r="EXE181" s="266"/>
      <c r="EXF181" s="266"/>
      <c r="EXG181" s="266"/>
      <c r="EXH181" s="266"/>
      <c r="EXI181" s="266"/>
      <c r="EXJ181" s="266"/>
      <c r="EXK181" s="266"/>
      <c r="EXL181" s="266"/>
      <c r="EXM181" s="266"/>
      <c r="EXN181" s="266"/>
      <c r="EXO181" s="266"/>
      <c r="EXP181" s="266"/>
      <c r="EXQ181" s="266"/>
      <c r="EXR181" s="266"/>
      <c r="EXS181" s="266"/>
      <c r="EXT181" s="266"/>
      <c r="EXU181" s="266"/>
      <c r="EXV181" s="266"/>
      <c r="EXW181" s="266"/>
      <c r="EXX181" s="266"/>
      <c r="EXY181" s="266"/>
      <c r="EXZ181" s="266"/>
      <c r="EYA181" s="266"/>
      <c r="EYB181" s="266"/>
      <c r="EYC181" s="266"/>
      <c r="EYD181" s="266"/>
      <c r="EYE181" s="266"/>
      <c r="EYF181" s="266"/>
      <c r="EYG181" s="266"/>
      <c r="EYH181" s="266"/>
      <c r="EYI181" s="266"/>
      <c r="EYJ181" s="266"/>
      <c r="EYK181" s="266"/>
      <c r="EYL181" s="266"/>
      <c r="EYM181" s="266"/>
      <c r="EYN181" s="266"/>
      <c r="EYO181" s="266"/>
      <c r="EYP181" s="266"/>
      <c r="EYQ181" s="266"/>
      <c r="EYR181" s="266"/>
      <c r="EYS181" s="266"/>
      <c r="EYT181" s="266"/>
      <c r="EYU181" s="266"/>
      <c r="EYV181" s="266"/>
      <c r="EYW181" s="266"/>
      <c r="EYX181" s="266"/>
      <c r="EYY181" s="266"/>
      <c r="EYZ181" s="266"/>
      <c r="EZA181" s="266"/>
      <c r="EZB181" s="266"/>
      <c r="EZC181" s="266"/>
      <c r="EZD181" s="266"/>
      <c r="EZE181" s="266"/>
      <c r="EZF181" s="266"/>
      <c r="EZG181" s="266"/>
      <c r="EZH181" s="266"/>
      <c r="EZI181" s="266"/>
      <c r="EZJ181" s="266"/>
      <c r="EZK181" s="266"/>
      <c r="EZL181" s="266"/>
      <c r="EZM181" s="266"/>
      <c r="EZN181" s="266"/>
      <c r="EZO181" s="266"/>
      <c r="EZP181" s="266"/>
      <c r="EZQ181" s="266"/>
      <c r="EZR181" s="266"/>
      <c r="EZS181" s="266"/>
      <c r="EZT181" s="266"/>
      <c r="EZU181" s="266"/>
      <c r="EZV181" s="266"/>
      <c r="EZW181" s="266"/>
      <c r="EZX181" s="266"/>
      <c r="EZY181" s="266"/>
      <c r="EZZ181" s="266"/>
      <c r="FAA181" s="266"/>
      <c r="FAB181" s="266"/>
      <c r="FAC181" s="266"/>
      <c r="FAD181" s="266"/>
      <c r="FAE181" s="266"/>
      <c r="FAF181" s="266"/>
      <c r="FAG181" s="266"/>
      <c r="FAH181" s="266"/>
      <c r="FAI181" s="266"/>
      <c r="FAJ181" s="266"/>
      <c r="FAK181" s="266"/>
      <c r="FAL181" s="266"/>
      <c r="FAM181" s="266"/>
      <c r="FAN181" s="266"/>
      <c r="FAO181" s="266"/>
      <c r="FAP181" s="266"/>
      <c r="FAQ181" s="266"/>
      <c r="FAR181" s="266"/>
      <c r="FAS181" s="266"/>
      <c r="FAT181" s="266"/>
      <c r="FAU181" s="266"/>
      <c r="FAV181" s="266"/>
      <c r="FAW181" s="266"/>
      <c r="FAX181" s="266"/>
      <c r="FAY181" s="266"/>
      <c r="FAZ181" s="266"/>
      <c r="FBA181" s="266"/>
      <c r="FBB181" s="266"/>
      <c r="FBC181" s="266"/>
      <c r="FBD181" s="266"/>
      <c r="FBE181" s="266"/>
      <c r="FBF181" s="266"/>
      <c r="FBG181" s="266"/>
      <c r="FBH181" s="266"/>
      <c r="FBI181" s="266"/>
      <c r="FBJ181" s="266"/>
      <c r="FBK181" s="266"/>
      <c r="FBL181" s="266"/>
      <c r="FBM181" s="266"/>
      <c r="FBN181" s="266"/>
      <c r="FBO181" s="266"/>
      <c r="FBP181" s="266"/>
      <c r="FBQ181" s="266"/>
      <c r="FBR181" s="266"/>
      <c r="FBS181" s="266"/>
      <c r="FBT181" s="266"/>
      <c r="FBU181" s="266"/>
      <c r="FBV181" s="266"/>
      <c r="FBW181" s="266"/>
      <c r="FBX181" s="266"/>
      <c r="FBY181" s="266"/>
      <c r="FBZ181" s="266"/>
      <c r="FCA181" s="266"/>
      <c r="FCB181" s="266"/>
      <c r="FCC181" s="266"/>
      <c r="FCD181" s="266"/>
      <c r="FCE181" s="266"/>
      <c r="FCF181" s="266"/>
      <c r="FCG181" s="266"/>
      <c r="FCH181" s="266"/>
      <c r="FCI181" s="266"/>
      <c r="FCJ181" s="266"/>
      <c r="FCK181" s="266"/>
      <c r="FCL181" s="266"/>
      <c r="FCM181" s="266"/>
      <c r="FCN181" s="266"/>
      <c r="FCO181" s="266"/>
      <c r="FCP181" s="266"/>
      <c r="FCQ181" s="266"/>
      <c r="FCR181" s="266"/>
      <c r="FCS181" s="266"/>
      <c r="FCT181" s="266"/>
      <c r="FCU181" s="266"/>
      <c r="FCV181" s="266"/>
      <c r="FCW181" s="266"/>
      <c r="FCX181" s="266"/>
      <c r="FCY181" s="266"/>
      <c r="FCZ181" s="266"/>
      <c r="FDA181" s="266"/>
      <c r="FDB181" s="266"/>
      <c r="FDC181" s="266"/>
      <c r="FDD181" s="266"/>
      <c r="FDE181" s="266"/>
      <c r="FDF181" s="266"/>
      <c r="FDG181" s="266"/>
      <c r="FDH181" s="266"/>
      <c r="FDI181" s="266"/>
      <c r="FDJ181" s="266"/>
      <c r="FDK181" s="266"/>
      <c r="FDL181" s="266"/>
      <c r="FDM181" s="266"/>
      <c r="FDN181" s="266"/>
      <c r="FDO181" s="266"/>
      <c r="FDP181" s="266"/>
      <c r="FDQ181" s="266"/>
      <c r="FDR181" s="266"/>
      <c r="FDS181" s="266"/>
      <c r="FDT181" s="266"/>
      <c r="FDU181" s="266"/>
      <c r="FDV181" s="266"/>
      <c r="FDW181" s="266"/>
      <c r="FDX181" s="266"/>
      <c r="FDY181" s="266"/>
      <c r="FDZ181" s="266"/>
      <c r="FEA181" s="266"/>
      <c r="FEB181" s="266"/>
      <c r="FEC181" s="266"/>
      <c r="FED181" s="266"/>
      <c r="FEE181" s="266"/>
      <c r="FEF181" s="266"/>
      <c r="FEG181" s="266"/>
      <c r="FEH181" s="266"/>
      <c r="FEI181" s="266"/>
      <c r="FEJ181" s="266"/>
      <c r="FEK181" s="266"/>
      <c r="FEL181" s="266"/>
      <c r="FEM181" s="266"/>
      <c r="FEN181" s="266"/>
      <c r="FEO181" s="266"/>
      <c r="FEP181" s="266"/>
      <c r="FEQ181" s="266"/>
      <c r="FER181" s="266"/>
      <c r="FES181" s="266"/>
      <c r="FET181" s="266"/>
      <c r="FEU181" s="266"/>
      <c r="FEV181" s="266"/>
      <c r="FEW181" s="266"/>
      <c r="FEX181" s="266"/>
      <c r="FEY181" s="266"/>
      <c r="FEZ181" s="266"/>
      <c r="FFA181" s="266"/>
      <c r="FFB181" s="266"/>
      <c r="FFC181" s="266"/>
      <c r="FFD181" s="266"/>
      <c r="FFE181" s="266"/>
      <c r="FFF181" s="266"/>
      <c r="FFG181" s="266"/>
      <c r="FFH181" s="266"/>
      <c r="FFI181" s="266"/>
      <c r="FFJ181" s="266"/>
      <c r="FFK181" s="266"/>
      <c r="FFL181" s="266"/>
      <c r="FFM181" s="266"/>
      <c r="FFN181" s="266"/>
      <c r="FFO181" s="266"/>
      <c r="FFP181" s="266"/>
      <c r="FFQ181" s="266"/>
      <c r="FFR181" s="266"/>
      <c r="FFS181" s="266"/>
      <c r="FFT181" s="266"/>
      <c r="FFU181" s="266"/>
      <c r="FFV181" s="266"/>
      <c r="FFW181" s="266"/>
      <c r="FFX181" s="266"/>
      <c r="FFY181" s="266"/>
      <c r="FFZ181" s="266"/>
      <c r="FGA181" s="266"/>
      <c r="FGB181" s="266"/>
      <c r="FGC181" s="266"/>
      <c r="FGD181" s="266"/>
      <c r="FGE181" s="266"/>
      <c r="FGF181" s="266"/>
      <c r="FGG181" s="266"/>
      <c r="FGH181" s="266"/>
      <c r="FGI181" s="266"/>
      <c r="FGJ181" s="266"/>
      <c r="FGK181" s="266"/>
      <c r="FGL181" s="266"/>
      <c r="FGM181" s="266"/>
      <c r="FGN181" s="266"/>
      <c r="FGO181" s="266"/>
      <c r="FGP181" s="266"/>
      <c r="FGQ181" s="266"/>
      <c r="FGR181" s="266"/>
      <c r="FGS181" s="266"/>
      <c r="FGT181" s="266"/>
      <c r="FGU181" s="266"/>
      <c r="FGV181" s="266"/>
      <c r="FGW181" s="266"/>
      <c r="FGX181" s="266"/>
      <c r="FGY181" s="266"/>
      <c r="FGZ181" s="266"/>
      <c r="FHA181" s="266"/>
      <c r="FHB181" s="266"/>
      <c r="FHC181" s="266"/>
      <c r="FHD181" s="266"/>
      <c r="FHE181" s="266"/>
      <c r="FHF181" s="266"/>
      <c r="FHG181" s="266"/>
      <c r="FHH181" s="266"/>
      <c r="FHI181" s="266"/>
      <c r="FHJ181" s="266"/>
      <c r="FHK181" s="266"/>
      <c r="FHL181" s="266"/>
      <c r="FHM181" s="266"/>
      <c r="FHN181" s="266"/>
      <c r="FHO181" s="266"/>
      <c r="FHP181" s="266"/>
      <c r="FHQ181" s="266"/>
      <c r="FHR181" s="266"/>
      <c r="FHS181" s="266"/>
      <c r="FHT181" s="266"/>
      <c r="FHU181" s="266"/>
      <c r="FHV181" s="266"/>
      <c r="FHW181" s="266"/>
      <c r="FHX181" s="266"/>
      <c r="FHY181" s="266"/>
      <c r="FHZ181" s="266"/>
      <c r="FIA181" s="266"/>
      <c r="FIB181" s="266"/>
      <c r="FIC181" s="266"/>
      <c r="FID181" s="266"/>
      <c r="FIE181" s="266"/>
      <c r="FIF181" s="266"/>
      <c r="FIG181" s="266"/>
      <c r="FIH181" s="266"/>
      <c r="FII181" s="266"/>
      <c r="FIJ181" s="266"/>
      <c r="FIK181" s="266"/>
      <c r="FIL181" s="266"/>
      <c r="FIM181" s="266"/>
      <c r="FIN181" s="266"/>
      <c r="FIO181" s="266"/>
      <c r="FIP181" s="266"/>
      <c r="FIQ181" s="266"/>
      <c r="FIR181" s="266"/>
      <c r="FIS181" s="266"/>
      <c r="FIT181" s="266"/>
      <c r="FIU181" s="266"/>
      <c r="FIV181" s="266"/>
      <c r="FIW181" s="266"/>
      <c r="FIX181" s="266"/>
      <c r="FIY181" s="266"/>
      <c r="FIZ181" s="266"/>
      <c r="FJA181" s="266"/>
      <c r="FJB181" s="266"/>
      <c r="FJC181" s="266"/>
      <c r="FJD181" s="266"/>
      <c r="FJE181" s="266"/>
      <c r="FJF181" s="266"/>
      <c r="FJG181" s="266"/>
      <c r="FJH181" s="266"/>
      <c r="FJI181" s="266"/>
      <c r="FJJ181" s="266"/>
      <c r="FJK181" s="266"/>
      <c r="FJL181" s="266"/>
      <c r="FJM181" s="266"/>
      <c r="FJN181" s="266"/>
      <c r="FJO181" s="266"/>
      <c r="FJP181" s="266"/>
      <c r="FJQ181" s="266"/>
      <c r="FJR181" s="266"/>
      <c r="FJS181" s="266"/>
      <c r="FJT181" s="266"/>
      <c r="FJU181" s="266"/>
      <c r="FJV181" s="266"/>
      <c r="FJW181" s="266"/>
      <c r="FJX181" s="266"/>
      <c r="FJY181" s="266"/>
      <c r="FJZ181" s="266"/>
      <c r="FKA181" s="266"/>
      <c r="FKB181" s="266"/>
      <c r="FKC181" s="266"/>
      <c r="FKD181" s="266"/>
      <c r="FKE181" s="266"/>
      <c r="FKF181" s="266"/>
      <c r="FKG181" s="266"/>
      <c r="FKH181" s="266"/>
      <c r="FKI181" s="266"/>
      <c r="FKJ181" s="266"/>
      <c r="FKK181" s="266"/>
      <c r="FKL181" s="266"/>
      <c r="FKM181" s="266"/>
      <c r="FKN181" s="266"/>
      <c r="FKO181" s="266"/>
      <c r="FKP181" s="266"/>
      <c r="FKQ181" s="266"/>
      <c r="FKR181" s="266"/>
      <c r="FKS181" s="266"/>
      <c r="FKT181" s="266"/>
      <c r="FKU181" s="266"/>
      <c r="FKV181" s="266"/>
      <c r="FKW181" s="266"/>
      <c r="FKX181" s="266"/>
      <c r="FKY181" s="266"/>
      <c r="FKZ181" s="266"/>
      <c r="FLA181" s="266"/>
      <c r="FLB181" s="266"/>
      <c r="FLC181" s="266"/>
      <c r="FLD181" s="266"/>
      <c r="FLE181" s="266"/>
      <c r="FLF181" s="266"/>
      <c r="FLG181" s="266"/>
      <c r="FLH181" s="266"/>
      <c r="FLI181" s="266"/>
      <c r="FLJ181" s="266"/>
      <c r="FLK181" s="266"/>
      <c r="FLL181" s="266"/>
      <c r="FLM181" s="266"/>
      <c r="FLN181" s="266"/>
      <c r="FLO181" s="266"/>
      <c r="FLP181" s="266"/>
      <c r="FLQ181" s="266"/>
      <c r="FLR181" s="266"/>
      <c r="FLS181" s="266"/>
      <c r="FLT181" s="266"/>
      <c r="FLU181" s="266"/>
      <c r="FLV181" s="266"/>
      <c r="FLW181" s="266"/>
      <c r="FLX181" s="266"/>
      <c r="FLY181" s="266"/>
      <c r="FLZ181" s="266"/>
      <c r="FMA181" s="266"/>
      <c r="FMB181" s="266"/>
      <c r="FMC181" s="266"/>
      <c r="FMD181" s="266"/>
      <c r="FME181" s="266"/>
      <c r="FMF181" s="266"/>
      <c r="FMG181" s="266"/>
      <c r="FMH181" s="266"/>
      <c r="FMI181" s="266"/>
      <c r="FMJ181" s="266"/>
      <c r="FMK181" s="266"/>
      <c r="FML181" s="266"/>
      <c r="FMM181" s="266"/>
      <c r="FMN181" s="266"/>
      <c r="FMO181" s="266"/>
      <c r="FMP181" s="266"/>
      <c r="FMQ181" s="266"/>
      <c r="FMR181" s="266"/>
      <c r="FMS181" s="266"/>
      <c r="FMT181" s="266"/>
      <c r="FMU181" s="266"/>
      <c r="FMV181" s="266"/>
      <c r="FMW181" s="266"/>
      <c r="FMX181" s="266"/>
      <c r="FMY181" s="266"/>
      <c r="FMZ181" s="266"/>
      <c r="FNA181" s="266"/>
      <c r="FNB181" s="266"/>
      <c r="FNC181" s="266"/>
      <c r="FND181" s="266"/>
      <c r="FNE181" s="266"/>
      <c r="FNF181" s="266"/>
      <c r="FNG181" s="266"/>
      <c r="FNH181" s="266"/>
      <c r="FNI181" s="266"/>
      <c r="FNJ181" s="266"/>
      <c r="FNK181" s="266"/>
      <c r="FNL181" s="266"/>
      <c r="FNM181" s="266"/>
      <c r="FNN181" s="266"/>
      <c r="FNO181" s="266"/>
      <c r="FNP181" s="266"/>
      <c r="FNQ181" s="266"/>
      <c r="FNR181" s="266"/>
      <c r="FNS181" s="266"/>
      <c r="FNT181" s="266"/>
      <c r="FNU181" s="266"/>
      <c r="FNV181" s="266"/>
      <c r="FNW181" s="266"/>
      <c r="FNX181" s="266"/>
      <c r="FNY181" s="266"/>
      <c r="FNZ181" s="266"/>
      <c r="FOA181" s="266"/>
      <c r="FOB181" s="266"/>
      <c r="FOC181" s="266"/>
      <c r="FOD181" s="266"/>
      <c r="FOE181" s="266"/>
      <c r="FOF181" s="266"/>
      <c r="FOG181" s="266"/>
      <c r="FOH181" s="266"/>
      <c r="FOI181" s="266"/>
      <c r="FOJ181" s="266"/>
      <c r="FOK181" s="266"/>
      <c r="FOL181" s="266"/>
      <c r="FOM181" s="266"/>
      <c r="FON181" s="266"/>
      <c r="FOO181" s="266"/>
      <c r="FOP181" s="266"/>
      <c r="FOQ181" s="266"/>
      <c r="FOR181" s="266"/>
      <c r="FOS181" s="266"/>
      <c r="FOT181" s="266"/>
      <c r="FOU181" s="266"/>
      <c r="FOV181" s="266"/>
      <c r="FOW181" s="266"/>
      <c r="FOX181" s="266"/>
      <c r="FOY181" s="266"/>
      <c r="FOZ181" s="266"/>
      <c r="FPA181" s="266"/>
      <c r="FPB181" s="266"/>
      <c r="FPC181" s="266"/>
      <c r="FPD181" s="266"/>
      <c r="FPE181" s="266"/>
      <c r="FPF181" s="266"/>
      <c r="FPG181" s="266"/>
      <c r="FPH181" s="266"/>
      <c r="FPI181" s="266"/>
      <c r="FPJ181" s="266"/>
      <c r="FPK181" s="266"/>
      <c r="FPL181" s="266"/>
      <c r="FPM181" s="266"/>
      <c r="FPN181" s="266"/>
      <c r="FPO181" s="266"/>
      <c r="FPP181" s="266"/>
      <c r="FPQ181" s="266"/>
      <c r="FPR181" s="266"/>
      <c r="FPS181" s="266"/>
      <c r="FPT181" s="266"/>
      <c r="FPU181" s="266"/>
      <c r="FPV181" s="266"/>
      <c r="FPW181" s="266"/>
      <c r="FPX181" s="266"/>
      <c r="FPY181" s="266"/>
      <c r="FPZ181" s="266"/>
      <c r="FQA181" s="266"/>
      <c r="FQB181" s="266"/>
      <c r="FQC181" s="266"/>
      <c r="FQD181" s="266"/>
      <c r="FQE181" s="266"/>
      <c r="FQF181" s="266"/>
      <c r="FQG181" s="266"/>
      <c r="FQH181" s="266"/>
      <c r="FQI181" s="266"/>
      <c r="FQJ181" s="266"/>
      <c r="FQK181" s="266"/>
      <c r="FQL181" s="266"/>
      <c r="FQM181" s="266"/>
      <c r="FQN181" s="266"/>
      <c r="FQO181" s="266"/>
      <c r="FQP181" s="266"/>
      <c r="FQQ181" s="266"/>
      <c r="FQR181" s="266"/>
      <c r="FQS181" s="266"/>
      <c r="FQT181" s="266"/>
      <c r="FQU181" s="266"/>
      <c r="FQV181" s="266"/>
      <c r="FQW181" s="266"/>
      <c r="FQX181" s="266"/>
      <c r="FQY181" s="266"/>
      <c r="FQZ181" s="266"/>
      <c r="FRA181" s="266"/>
      <c r="FRB181" s="266"/>
      <c r="FRC181" s="266"/>
      <c r="FRD181" s="266"/>
      <c r="FRE181" s="266"/>
      <c r="FRF181" s="266"/>
      <c r="FRG181" s="266"/>
      <c r="FRH181" s="266"/>
      <c r="FRI181" s="266"/>
      <c r="FRJ181" s="266"/>
      <c r="FRK181" s="266"/>
      <c r="FRL181" s="266"/>
      <c r="FRM181" s="266"/>
      <c r="FRN181" s="266"/>
      <c r="FRO181" s="266"/>
      <c r="FRP181" s="266"/>
      <c r="FRQ181" s="266"/>
      <c r="FRR181" s="266"/>
      <c r="FRS181" s="266"/>
      <c r="FRT181" s="266"/>
      <c r="FRU181" s="266"/>
      <c r="FRV181" s="266"/>
      <c r="FRW181" s="266"/>
      <c r="FRX181" s="266"/>
      <c r="FRY181" s="266"/>
      <c r="FRZ181" s="266"/>
      <c r="FSA181" s="266"/>
      <c r="FSB181" s="266"/>
      <c r="FSC181" s="266"/>
      <c r="FSD181" s="266"/>
      <c r="FSE181" s="266"/>
      <c r="FSF181" s="266"/>
      <c r="FSG181" s="266"/>
      <c r="FSH181" s="266"/>
      <c r="FSI181" s="266"/>
      <c r="FSJ181" s="266"/>
      <c r="FSK181" s="266"/>
      <c r="FSL181" s="266"/>
      <c r="FSM181" s="266"/>
      <c r="FSN181" s="266"/>
      <c r="FSO181" s="266"/>
      <c r="FSP181" s="266"/>
      <c r="FSQ181" s="266"/>
      <c r="FSR181" s="266"/>
      <c r="FSS181" s="266"/>
      <c r="FST181" s="266"/>
      <c r="FSU181" s="266"/>
      <c r="FSV181" s="266"/>
      <c r="FSW181" s="266"/>
      <c r="FSX181" s="266"/>
      <c r="FSY181" s="266"/>
      <c r="FSZ181" s="266"/>
      <c r="FTA181" s="266"/>
      <c r="FTB181" s="266"/>
      <c r="FTC181" s="266"/>
      <c r="FTD181" s="266"/>
      <c r="FTE181" s="266"/>
      <c r="FTF181" s="266"/>
      <c r="FTG181" s="266"/>
      <c r="FTH181" s="266"/>
      <c r="FTI181" s="266"/>
      <c r="FTJ181" s="266"/>
      <c r="FTK181" s="266"/>
      <c r="FTL181" s="266"/>
      <c r="FTM181" s="266"/>
      <c r="FTN181" s="266"/>
      <c r="FTO181" s="266"/>
      <c r="FTP181" s="266"/>
      <c r="FTQ181" s="266"/>
      <c r="FTR181" s="266"/>
      <c r="FTS181" s="266"/>
      <c r="FTT181" s="266"/>
      <c r="FTU181" s="266"/>
      <c r="FTV181" s="266"/>
      <c r="FTW181" s="266"/>
      <c r="FTX181" s="266"/>
      <c r="FTY181" s="266"/>
      <c r="FTZ181" s="266"/>
      <c r="FUA181" s="266"/>
      <c r="FUB181" s="266"/>
      <c r="FUC181" s="266"/>
      <c r="FUD181" s="266"/>
      <c r="FUE181" s="266"/>
      <c r="FUF181" s="266"/>
      <c r="FUG181" s="266"/>
      <c r="FUH181" s="266"/>
      <c r="FUI181" s="266"/>
      <c r="FUJ181" s="266"/>
      <c r="FUK181" s="266"/>
      <c r="FUL181" s="266"/>
      <c r="FUM181" s="266"/>
      <c r="FUN181" s="266"/>
      <c r="FUO181" s="266"/>
      <c r="FUP181" s="266"/>
      <c r="FUQ181" s="266"/>
      <c r="FUR181" s="266"/>
      <c r="FUS181" s="266"/>
      <c r="FUT181" s="266"/>
      <c r="FUU181" s="266"/>
      <c r="FUV181" s="266"/>
      <c r="FUW181" s="266"/>
      <c r="FUX181" s="266"/>
      <c r="FUY181" s="266"/>
      <c r="FUZ181" s="266"/>
      <c r="FVA181" s="266"/>
      <c r="FVB181" s="266"/>
      <c r="FVC181" s="266"/>
      <c r="FVD181" s="266"/>
      <c r="FVE181" s="266"/>
      <c r="FVF181" s="266"/>
      <c r="FVG181" s="266"/>
      <c r="FVH181" s="266"/>
      <c r="FVI181" s="266"/>
      <c r="FVJ181" s="266"/>
      <c r="FVK181" s="266"/>
      <c r="FVL181" s="266"/>
      <c r="FVM181" s="266"/>
      <c r="FVN181" s="266"/>
      <c r="FVO181" s="266"/>
      <c r="FVP181" s="266"/>
      <c r="FVQ181" s="266"/>
      <c r="FVR181" s="266"/>
      <c r="FVS181" s="266"/>
      <c r="FVT181" s="266"/>
      <c r="FVU181" s="266"/>
      <c r="FVV181" s="266"/>
      <c r="FVW181" s="266"/>
      <c r="FVX181" s="266"/>
      <c r="FVY181" s="266"/>
      <c r="FVZ181" s="266"/>
      <c r="FWA181" s="266"/>
      <c r="FWB181" s="266"/>
      <c r="FWC181" s="266"/>
      <c r="FWD181" s="266"/>
      <c r="FWE181" s="266"/>
      <c r="FWF181" s="266"/>
      <c r="FWG181" s="266"/>
      <c r="FWH181" s="266"/>
      <c r="FWI181" s="266"/>
      <c r="FWJ181" s="266"/>
      <c r="FWK181" s="266"/>
      <c r="FWL181" s="266"/>
      <c r="FWM181" s="266"/>
      <c r="FWN181" s="266"/>
      <c r="FWO181" s="266"/>
      <c r="FWP181" s="266"/>
      <c r="FWQ181" s="266"/>
      <c r="FWR181" s="266"/>
      <c r="FWS181" s="266"/>
      <c r="FWT181" s="266"/>
      <c r="FWU181" s="266"/>
      <c r="FWV181" s="266"/>
      <c r="FWW181" s="266"/>
      <c r="FWX181" s="266"/>
      <c r="FWY181" s="266"/>
      <c r="FWZ181" s="266"/>
      <c r="FXA181" s="266"/>
      <c r="FXB181" s="266"/>
      <c r="FXC181" s="266"/>
      <c r="FXD181" s="266"/>
      <c r="FXE181" s="266"/>
      <c r="FXF181" s="266"/>
      <c r="FXG181" s="266"/>
      <c r="FXH181" s="266"/>
      <c r="FXI181" s="266"/>
      <c r="FXJ181" s="266"/>
      <c r="FXK181" s="266"/>
      <c r="FXL181" s="266"/>
      <c r="FXM181" s="266"/>
      <c r="FXN181" s="266"/>
      <c r="FXO181" s="266"/>
      <c r="FXP181" s="266"/>
      <c r="FXQ181" s="266"/>
      <c r="FXR181" s="266"/>
      <c r="FXS181" s="266"/>
      <c r="FXT181" s="266"/>
      <c r="FXU181" s="266"/>
      <c r="FXV181" s="266"/>
      <c r="FXW181" s="266"/>
      <c r="FXX181" s="266"/>
      <c r="FXY181" s="266"/>
      <c r="FXZ181" s="266"/>
      <c r="FYA181" s="266"/>
      <c r="FYB181" s="266"/>
      <c r="FYC181" s="266"/>
      <c r="FYD181" s="266"/>
      <c r="FYE181" s="266"/>
      <c r="FYF181" s="266"/>
      <c r="FYG181" s="266"/>
      <c r="FYH181" s="266"/>
      <c r="FYI181" s="266"/>
      <c r="FYJ181" s="266"/>
      <c r="FYK181" s="266"/>
      <c r="FYL181" s="266"/>
      <c r="FYM181" s="266"/>
      <c r="FYN181" s="266"/>
      <c r="FYO181" s="266"/>
      <c r="FYP181" s="266"/>
      <c r="FYQ181" s="266"/>
      <c r="FYR181" s="266"/>
      <c r="FYS181" s="266"/>
      <c r="FYT181" s="266"/>
      <c r="FYU181" s="266"/>
      <c r="FYV181" s="266"/>
      <c r="FYW181" s="266"/>
      <c r="FYX181" s="266"/>
      <c r="FYY181" s="266"/>
      <c r="FYZ181" s="266"/>
      <c r="FZA181" s="266"/>
      <c r="FZB181" s="266"/>
      <c r="FZC181" s="266"/>
      <c r="FZD181" s="266"/>
      <c r="FZE181" s="266"/>
      <c r="FZF181" s="266"/>
      <c r="FZG181" s="266"/>
      <c r="FZH181" s="266"/>
      <c r="FZI181" s="266"/>
      <c r="FZJ181" s="266"/>
      <c r="FZK181" s="266"/>
      <c r="FZL181" s="266"/>
      <c r="FZM181" s="266"/>
      <c r="FZN181" s="266"/>
      <c r="FZO181" s="266"/>
      <c r="FZP181" s="266"/>
      <c r="FZQ181" s="266"/>
      <c r="FZR181" s="266"/>
      <c r="FZS181" s="266"/>
      <c r="FZT181" s="266"/>
      <c r="FZU181" s="266"/>
      <c r="FZV181" s="266"/>
      <c r="FZW181" s="266"/>
      <c r="FZX181" s="266"/>
      <c r="FZY181" s="266"/>
      <c r="FZZ181" s="266"/>
      <c r="GAA181" s="266"/>
      <c r="GAB181" s="266"/>
      <c r="GAC181" s="266"/>
      <c r="GAD181" s="266"/>
      <c r="GAE181" s="266"/>
      <c r="GAF181" s="266"/>
      <c r="GAG181" s="266"/>
      <c r="GAH181" s="266"/>
      <c r="GAI181" s="266"/>
      <c r="GAJ181" s="266"/>
      <c r="GAK181" s="266"/>
      <c r="GAL181" s="266"/>
      <c r="GAM181" s="266"/>
      <c r="GAN181" s="266"/>
      <c r="GAO181" s="266"/>
      <c r="GAP181" s="266"/>
      <c r="GAQ181" s="266"/>
      <c r="GAR181" s="266"/>
      <c r="GAS181" s="266"/>
      <c r="GAT181" s="266"/>
      <c r="GAU181" s="266"/>
      <c r="GAV181" s="266"/>
      <c r="GAW181" s="266"/>
      <c r="GAX181" s="266"/>
      <c r="GAY181" s="266"/>
      <c r="GAZ181" s="266"/>
      <c r="GBA181" s="266"/>
      <c r="GBB181" s="266"/>
      <c r="GBC181" s="266"/>
      <c r="GBD181" s="266"/>
      <c r="GBE181" s="266"/>
      <c r="GBF181" s="266"/>
      <c r="GBG181" s="266"/>
      <c r="GBH181" s="266"/>
      <c r="GBI181" s="266"/>
      <c r="GBJ181" s="266"/>
      <c r="GBK181" s="266"/>
      <c r="GBL181" s="266"/>
      <c r="GBM181" s="266"/>
      <c r="GBN181" s="266"/>
      <c r="GBO181" s="266"/>
      <c r="GBP181" s="266"/>
      <c r="GBQ181" s="266"/>
      <c r="GBR181" s="266"/>
      <c r="GBS181" s="266"/>
      <c r="GBT181" s="266"/>
      <c r="GBU181" s="266"/>
      <c r="GBV181" s="266"/>
      <c r="GBW181" s="266"/>
      <c r="GBX181" s="266"/>
      <c r="GBY181" s="266"/>
      <c r="GBZ181" s="266"/>
      <c r="GCA181" s="266"/>
      <c r="GCB181" s="266"/>
      <c r="GCC181" s="266"/>
      <c r="GCD181" s="266"/>
      <c r="GCE181" s="266"/>
      <c r="GCF181" s="266"/>
      <c r="GCG181" s="266"/>
      <c r="GCH181" s="266"/>
      <c r="GCI181" s="266"/>
      <c r="GCJ181" s="266"/>
      <c r="GCK181" s="266"/>
      <c r="GCL181" s="266"/>
      <c r="GCM181" s="266"/>
      <c r="GCN181" s="266"/>
      <c r="GCO181" s="266"/>
      <c r="GCP181" s="266"/>
      <c r="GCQ181" s="266"/>
      <c r="GCR181" s="266"/>
      <c r="GCS181" s="266"/>
      <c r="GCT181" s="266"/>
      <c r="GCU181" s="266"/>
      <c r="GCV181" s="266"/>
      <c r="GCW181" s="266"/>
      <c r="GCX181" s="266"/>
      <c r="GCY181" s="266"/>
      <c r="GCZ181" s="266"/>
      <c r="GDA181" s="266"/>
      <c r="GDB181" s="266"/>
      <c r="GDC181" s="266"/>
      <c r="GDD181" s="266"/>
      <c r="GDE181" s="266"/>
      <c r="GDF181" s="266"/>
      <c r="GDG181" s="266"/>
      <c r="GDH181" s="266"/>
      <c r="GDI181" s="266"/>
      <c r="GDJ181" s="266"/>
      <c r="GDK181" s="266"/>
      <c r="GDL181" s="266"/>
      <c r="GDM181" s="266"/>
      <c r="GDN181" s="266"/>
      <c r="GDO181" s="266"/>
      <c r="GDP181" s="266"/>
      <c r="GDQ181" s="266"/>
      <c r="GDR181" s="266"/>
      <c r="GDS181" s="266"/>
      <c r="GDT181" s="266"/>
      <c r="GDU181" s="266"/>
      <c r="GDV181" s="266"/>
      <c r="GDW181" s="266"/>
      <c r="GDX181" s="266"/>
      <c r="GDY181" s="266"/>
      <c r="GDZ181" s="266"/>
      <c r="GEA181" s="266"/>
      <c r="GEB181" s="266"/>
      <c r="GEC181" s="266"/>
      <c r="GED181" s="266"/>
      <c r="GEE181" s="266"/>
      <c r="GEF181" s="266"/>
      <c r="GEG181" s="266"/>
      <c r="GEH181" s="266"/>
      <c r="GEI181" s="266"/>
      <c r="GEJ181" s="266"/>
      <c r="GEK181" s="266"/>
      <c r="GEL181" s="266"/>
      <c r="GEM181" s="266"/>
      <c r="GEN181" s="266"/>
      <c r="GEO181" s="266"/>
      <c r="GEP181" s="266"/>
      <c r="GEQ181" s="266"/>
      <c r="GER181" s="266"/>
      <c r="GES181" s="266"/>
      <c r="GET181" s="266"/>
      <c r="GEU181" s="266"/>
      <c r="GEV181" s="266"/>
      <c r="GEW181" s="266"/>
      <c r="GEX181" s="266"/>
      <c r="GEY181" s="266"/>
      <c r="GEZ181" s="266"/>
      <c r="GFA181" s="266"/>
      <c r="GFB181" s="266"/>
      <c r="GFC181" s="266"/>
      <c r="GFD181" s="266"/>
      <c r="GFE181" s="266"/>
      <c r="GFF181" s="266"/>
      <c r="GFG181" s="266"/>
      <c r="GFH181" s="266"/>
      <c r="GFI181" s="266"/>
      <c r="GFJ181" s="266"/>
      <c r="GFK181" s="266"/>
      <c r="GFL181" s="266"/>
      <c r="GFM181" s="266"/>
      <c r="GFN181" s="266"/>
      <c r="GFO181" s="266"/>
      <c r="GFP181" s="266"/>
      <c r="GFQ181" s="266"/>
      <c r="GFR181" s="266"/>
      <c r="GFS181" s="266"/>
      <c r="GFT181" s="266"/>
      <c r="GFU181" s="266"/>
      <c r="GFV181" s="266"/>
      <c r="GFW181" s="266"/>
      <c r="GFX181" s="266"/>
      <c r="GFY181" s="266"/>
      <c r="GFZ181" s="266"/>
      <c r="GGA181" s="266"/>
      <c r="GGB181" s="266"/>
      <c r="GGC181" s="266"/>
      <c r="GGD181" s="266"/>
      <c r="GGE181" s="266"/>
      <c r="GGF181" s="266"/>
      <c r="GGG181" s="266"/>
      <c r="GGH181" s="266"/>
      <c r="GGI181" s="266"/>
      <c r="GGJ181" s="266"/>
      <c r="GGK181" s="266"/>
      <c r="GGL181" s="266"/>
      <c r="GGM181" s="266"/>
      <c r="GGN181" s="266"/>
      <c r="GGO181" s="266"/>
      <c r="GGP181" s="266"/>
      <c r="GGQ181" s="266"/>
      <c r="GGR181" s="266"/>
      <c r="GGS181" s="266"/>
      <c r="GGT181" s="266"/>
      <c r="GGU181" s="266"/>
      <c r="GGV181" s="266"/>
      <c r="GGW181" s="266"/>
      <c r="GGX181" s="266"/>
      <c r="GGY181" s="266"/>
      <c r="GGZ181" s="266"/>
      <c r="GHA181" s="266"/>
      <c r="GHB181" s="266"/>
      <c r="GHC181" s="266"/>
      <c r="GHD181" s="266"/>
      <c r="GHE181" s="266"/>
      <c r="GHF181" s="266"/>
      <c r="GHG181" s="266"/>
      <c r="GHH181" s="266"/>
      <c r="GHI181" s="266"/>
      <c r="GHJ181" s="266"/>
      <c r="GHK181" s="266"/>
      <c r="GHL181" s="266"/>
      <c r="GHM181" s="266"/>
      <c r="GHN181" s="266"/>
      <c r="GHO181" s="266"/>
      <c r="GHP181" s="266"/>
      <c r="GHQ181" s="266"/>
      <c r="GHR181" s="266"/>
      <c r="GHS181" s="266"/>
      <c r="GHT181" s="266"/>
      <c r="GHU181" s="266"/>
      <c r="GHV181" s="266"/>
      <c r="GHW181" s="266"/>
      <c r="GHX181" s="266"/>
      <c r="GHY181" s="266"/>
      <c r="GHZ181" s="266"/>
      <c r="GIA181" s="266"/>
      <c r="GIB181" s="266"/>
      <c r="GIC181" s="266"/>
      <c r="GID181" s="266"/>
      <c r="GIE181" s="266"/>
      <c r="GIF181" s="266"/>
      <c r="GIG181" s="266"/>
      <c r="GIH181" s="266"/>
      <c r="GII181" s="266"/>
      <c r="GIJ181" s="266"/>
      <c r="GIK181" s="266"/>
      <c r="GIL181" s="266"/>
      <c r="GIM181" s="266"/>
      <c r="GIN181" s="266"/>
      <c r="GIO181" s="266"/>
      <c r="GIP181" s="266"/>
      <c r="GIQ181" s="266"/>
      <c r="GIR181" s="266"/>
      <c r="GIS181" s="266"/>
      <c r="GIT181" s="266"/>
      <c r="GIU181" s="266"/>
      <c r="GIV181" s="266"/>
      <c r="GIW181" s="266"/>
      <c r="GIX181" s="266"/>
      <c r="GIY181" s="266"/>
      <c r="GIZ181" s="266"/>
      <c r="GJA181" s="266"/>
      <c r="GJB181" s="266"/>
      <c r="GJC181" s="266"/>
      <c r="GJD181" s="266"/>
      <c r="GJE181" s="266"/>
      <c r="GJF181" s="266"/>
      <c r="GJG181" s="266"/>
      <c r="GJH181" s="266"/>
      <c r="GJI181" s="266"/>
      <c r="GJJ181" s="266"/>
      <c r="GJK181" s="266"/>
      <c r="GJL181" s="266"/>
      <c r="GJM181" s="266"/>
      <c r="GJN181" s="266"/>
      <c r="GJO181" s="266"/>
      <c r="GJP181" s="266"/>
      <c r="GJQ181" s="266"/>
      <c r="GJR181" s="266"/>
      <c r="GJS181" s="266"/>
      <c r="GJT181" s="266"/>
      <c r="GJU181" s="266"/>
      <c r="GJV181" s="266"/>
      <c r="GJW181" s="266"/>
      <c r="GJX181" s="266"/>
      <c r="GJY181" s="266"/>
      <c r="GJZ181" s="266"/>
      <c r="GKA181" s="266"/>
      <c r="GKB181" s="266"/>
      <c r="GKC181" s="266"/>
      <c r="GKD181" s="266"/>
      <c r="GKE181" s="266"/>
      <c r="GKF181" s="266"/>
      <c r="GKG181" s="266"/>
      <c r="GKH181" s="266"/>
      <c r="GKI181" s="266"/>
      <c r="GKJ181" s="266"/>
      <c r="GKK181" s="266"/>
      <c r="GKL181" s="266"/>
      <c r="GKM181" s="266"/>
      <c r="GKN181" s="266"/>
      <c r="GKO181" s="266"/>
      <c r="GKP181" s="266"/>
      <c r="GKQ181" s="266"/>
      <c r="GKR181" s="266"/>
      <c r="GKS181" s="266"/>
      <c r="GKT181" s="266"/>
      <c r="GKU181" s="266"/>
      <c r="GKV181" s="266"/>
      <c r="GKW181" s="266"/>
      <c r="GKX181" s="266"/>
      <c r="GKY181" s="266"/>
      <c r="GKZ181" s="266"/>
      <c r="GLA181" s="266"/>
      <c r="GLB181" s="266"/>
      <c r="GLC181" s="266"/>
      <c r="GLD181" s="266"/>
      <c r="GLE181" s="266"/>
      <c r="GLF181" s="266"/>
      <c r="GLG181" s="266"/>
      <c r="GLH181" s="266"/>
      <c r="GLI181" s="266"/>
      <c r="GLJ181" s="266"/>
      <c r="GLK181" s="266"/>
      <c r="GLL181" s="266"/>
      <c r="GLM181" s="266"/>
      <c r="GLN181" s="266"/>
      <c r="GLO181" s="266"/>
      <c r="GLP181" s="266"/>
      <c r="GLQ181" s="266"/>
      <c r="GLR181" s="266"/>
      <c r="GLS181" s="266"/>
      <c r="GLT181" s="266"/>
      <c r="GLU181" s="266"/>
      <c r="GLV181" s="266"/>
      <c r="GLW181" s="266"/>
      <c r="GLX181" s="266"/>
      <c r="GLY181" s="266"/>
      <c r="GLZ181" s="266"/>
      <c r="GMA181" s="266"/>
      <c r="GMB181" s="266"/>
      <c r="GMC181" s="266"/>
      <c r="GMD181" s="266"/>
      <c r="GME181" s="266"/>
      <c r="GMF181" s="266"/>
      <c r="GMG181" s="266"/>
      <c r="GMH181" s="266"/>
      <c r="GMI181" s="266"/>
      <c r="GMJ181" s="266"/>
      <c r="GMK181" s="266"/>
      <c r="GML181" s="266"/>
      <c r="GMM181" s="266"/>
      <c r="GMN181" s="266"/>
      <c r="GMO181" s="266"/>
      <c r="GMP181" s="266"/>
      <c r="GMQ181" s="266"/>
      <c r="GMR181" s="266"/>
      <c r="GMS181" s="266"/>
      <c r="GMT181" s="266"/>
      <c r="GMU181" s="266"/>
      <c r="GMV181" s="266"/>
      <c r="GMW181" s="266"/>
      <c r="GMX181" s="266"/>
      <c r="GMY181" s="266"/>
      <c r="GMZ181" s="266"/>
      <c r="GNA181" s="266"/>
      <c r="GNB181" s="266"/>
      <c r="GNC181" s="266"/>
      <c r="GND181" s="266"/>
      <c r="GNE181" s="266"/>
      <c r="GNF181" s="266"/>
      <c r="GNG181" s="266"/>
      <c r="GNH181" s="266"/>
      <c r="GNI181" s="266"/>
      <c r="GNJ181" s="266"/>
      <c r="GNK181" s="266"/>
      <c r="GNL181" s="266"/>
      <c r="GNM181" s="266"/>
      <c r="GNN181" s="266"/>
      <c r="GNO181" s="266"/>
      <c r="GNP181" s="266"/>
      <c r="GNQ181" s="266"/>
      <c r="GNR181" s="266"/>
      <c r="GNS181" s="266"/>
      <c r="GNT181" s="266"/>
      <c r="GNU181" s="266"/>
      <c r="GNV181" s="266"/>
      <c r="GNW181" s="266"/>
      <c r="GNX181" s="266"/>
      <c r="GNY181" s="266"/>
      <c r="GNZ181" s="266"/>
      <c r="GOA181" s="266"/>
      <c r="GOB181" s="266"/>
      <c r="GOC181" s="266"/>
      <c r="GOD181" s="266"/>
      <c r="GOE181" s="266"/>
      <c r="GOF181" s="266"/>
      <c r="GOG181" s="266"/>
      <c r="GOH181" s="266"/>
      <c r="GOI181" s="266"/>
      <c r="GOJ181" s="266"/>
      <c r="GOK181" s="266"/>
      <c r="GOL181" s="266"/>
      <c r="GOM181" s="266"/>
      <c r="GON181" s="266"/>
      <c r="GOO181" s="266"/>
      <c r="GOP181" s="266"/>
      <c r="GOQ181" s="266"/>
      <c r="GOR181" s="266"/>
      <c r="GOS181" s="266"/>
      <c r="GOT181" s="266"/>
      <c r="GOU181" s="266"/>
      <c r="GOV181" s="266"/>
      <c r="GOW181" s="266"/>
      <c r="GOX181" s="266"/>
      <c r="GOY181" s="266"/>
      <c r="GOZ181" s="266"/>
      <c r="GPA181" s="266"/>
      <c r="GPB181" s="266"/>
      <c r="GPC181" s="266"/>
      <c r="GPD181" s="266"/>
      <c r="GPE181" s="266"/>
      <c r="GPF181" s="266"/>
      <c r="GPG181" s="266"/>
      <c r="GPH181" s="266"/>
      <c r="GPI181" s="266"/>
      <c r="GPJ181" s="266"/>
      <c r="GPK181" s="266"/>
      <c r="GPL181" s="266"/>
      <c r="GPM181" s="266"/>
      <c r="GPN181" s="266"/>
      <c r="GPO181" s="266"/>
      <c r="GPP181" s="266"/>
      <c r="GPQ181" s="266"/>
      <c r="GPR181" s="266"/>
      <c r="GPS181" s="266"/>
      <c r="GPT181" s="266"/>
      <c r="GPU181" s="266"/>
      <c r="GPV181" s="266"/>
      <c r="GPW181" s="266"/>
      <c r="GPX181" s="266"/>
      <c r="GPY181" s="266"/>
      <c r="GPZ181" s="266"/>
      <c r="GQA181" s="266"/>
      <c r="GQB181" s="266"/>
      <c r="GQC181" s="266"/>
      <c r="GQD181" s="266"/>
      <c r="GQE181" s="266"/>
      <c r="GQF181" s="266"/>
      <c r="GQG181" s="266"/>
      <c r="GQH181" s="266"/>
      <c r="GQI181" s="266"/>
      <c r="GQJ181" s="266"/>
      <c r="GQK181" s="266"/>
      <c r="GQL181" s="266"/>
      <c r="GQM181" s="266"/>
      <c r="GQN181" s="266"/>
      <c r="GQO181" s="266"/>
      <c r="GQP181" s="266"/>
      <c r="GQQ181" s="266"/>
      <c r="GQR181" s="266"/>
      <c r="GQS181" s="266"/>
      <c r="GQT181" s="266"/>
      <c r="GQU181" s="266"/>
      <c r="GQV181" s="266"/>
      <c r="GQW181" s="266"/>
      <c r="GQX181" s="266"/>
      <c r="GQY181" s="266"/>
      <c r="GQZ181" s="266"/>
      <c r="GRA181" s="266"/>
      <c r="GRB181" s="266"/>
      <c r="GRC181" s="266"/>
      <c r="GRD181" s="266"/>
      <c r="GRE181" s="266"/>
      <c r="GRF181" s="266"/>
      <c r="GRG181" s="266"/>
      <c r="GRH181" s="266"/>
      <c r="GRI181" s="266"/>
      <c r="GRJ181" s="266"/>
      <c r="GRK181" s="266"/>
      <c r="GRL181" s="266"/>
      <c r="GRM181" s="266"/>
      <c r="GRN181" s="266"/>
      <c r="GRO181" s="266"/>
      <c r="GRP181" s="266"/>
      <c r="GRQ181" s="266"/>
      <c r="GRR181" s="266"/>
      <c r="GRS181" s="266"/>
      <c r="GRT181" s="266"/>
      <c r="GRU181" s="266"/>
      <c r="GRV181" s="266"/>
      <c r="GRW181" s="266"/>
      <c r="GRX181" s="266"/>
      <c r="GRY181" s="266"/>
      <c r="GRZ181" s="266"/>
      <c r="GSA181" s="266"/>
      <c r="GSB181" s="266"/>
      <c r="GSC181" s="266"/>
      <c r="GSD181" s="266"/>
      <c r="GSE181" s="266"/>
      <c r="GSF181" s="266"/>
      <c r="GSG181" s="266"/>
      <c r="GSH181" s="266"/>
      <c r="GSI181" s="266"/>
      <c r="GSJ181" s="266"/>
      <c r="GSK181" s="266"/>
      <c r="GSL181" s="266"/>
      <c r="GSM181" s="266"/>
      <c r="GSN181" s="266"/>
      <c r="GSO181" s="266"/>
      <c r="GSP181" s="266"/>
      <c r="GSQ181" s="266"/>
      <c r="GSR181" s="266"/>
      <c r="GSS181" s="266"/>
      <c r="GST181" s="266"/>
      <c r="GSU181" s="266"/>
      <c r="GSV181" s="266"/>
      <c r="GSW181" s="266"/>
      <c r="GSX181" s="266"/>
      <c r="GSY181" s="266"/>
      <c r="GSZ181" s="266"/>
      <c r="GTA181" s="266"/>
      <c r="GTB181" s="266"/>
      <c r="GTC181" s="266"/>
      <c r="GTD181" s="266"/>
      <c r="GTE181" s="266"/>
      <c r="GTF181" s="266"/>
      <c r="GTG181" s="266"/>
      <c r="GTH181" s="266"/>
      <c r="GTI181" s="266"/>
      <c r="GTJ181" s="266"/>
      <c r="GTK181" s="266"/>
      <c r="GTL181" s="266"/>
      <c r="GTM181" s="266"/>
      <c r="GTN181" s="266"/>
      <c r="GTO181" s="266"/>
      <c r="GTP181" s="266"/>
      <c r="GTQ181" s="266"/>
      <c r="GTR181" s="266"/>
      <c r="GTS181" s="266"/>
      <c r="GTT181" s="266"/>
      <c r="GTU181" s="266"/>
      <c r="GTV181" s="266"/>
      <c r="GTW181" s="266"/>
      <c r="GTX181" s="266"/>
      <c r="GTY181" s="266"/>
      <c r="GTZ181" s="266"/>
      <c r="GUA181" s="266"/>
      <c r="GUB181" s="266"/>
      <c r="GUC181" s="266"/>
      <c r="GUD181" s="266"/>
      <c r="GUE181" s="266"/>
      <c r="GUF181" s="266"/>
      <c r="GUG181" s="266"/>
      <c r="GUH181" s="266"/>
      <c r="GUI181" s="266"/>
      <c r="GUJ181" s="266"/>
      <c r="GUK181" s="266"/>
      <c r="GUL181" s="266"/>
      <c r="GUM181" s="266"/>
      <c r="GUN181" s="266"/>
      <c r="GUO181" s="266"/>
      <c r="GUP181" s="266"/>
      <c r="GUQ181" s="266"/>
      <c r="GUR181" s="266"/>
      <c r="GUS181" s="266"/>
      <c r="GUT181" s="266"/>
      <c r="GUU181" s="266"/>
      <c r="GUV181" s="266"/>
      <c r="GUW181" s="266"/>
      <c r="GUX181" s="266"/>
      <c r="GUY181" s="266"/>
      <c r="GUZ181" s="266"/>
      <c r="GVA181" s="266"/>
      <c r="GVB181" s="266"/>
      <c r="GVC181" s="266"/>
      <c r="GVD181" s="266"/>
      <c r="GVE181" s="266"/>
      <c r="GVF181" s="266"/>
      <c r="GVG181" s="266"/>
      <c r="GVH181" s="266"/>
      <c r="GVI181" s="266"/>
      <c r="GVJ181" s="266"/>
      <c r="GVK181" s="266"/>
      <c r="GVL181" s="266"/>
      <c r="GVM181" s="266"/>
      <c r="GVN181" s="266"/>
      <c r="GVO181" s="266"/>
      <c r="GVP181" s="266"/>
      <c r="GVQ181" s="266"/>
      <c r="GVR181" s="266"/>
      <c r="GVS181" s="266"/>
      <c r="GVT181" s="266"/>
      <c r="GVU181" s="266"/>
      <c r="GVV181" s="266"/>
      <c r="GVW181" s="266"/>
      <c r="GVX181" s="266"/>
      <c r="GVY181" s="266"/>
      <c r="GVZ181" s="266"/>
      <c r="GWA181" s="266"/>
      <c r="GWB181" s="266"/>
      <c r="GWC181" s="266"/>
      <c r="GWD181" s="266"/>
      <c r="GWE181" s="266"/>
      <c r="GWF181" s="266"/>
      <c r="GWG181" s="266"/>
      <c r="GWH181" s="266"/>
      <c r="GWI181" s="266"/>
      <c r="GWJ181" s="266"/>
      <c r="GWK181" s="266"/>
      <c r="GWL181" s="266"/>
      <c r="GWM181" s="266"/>
      <c r="GWN181" s="266"/>
      <c r="GWO181" s="266"/>
      <c r="GWP181" s="266"/>
      <c r="GWQ181" s="266"/>
      <c r="GWR181" s="266"/>
      <c r="GWS181" s="266"/>
      <c r="GWT181" s="266"/>
      <c r="GWU181" s="266"/>
      <c r="GWV181" s="266"/>
      <c r="GWW181" s="266"/>
      <c r="GWX181" s="266"/>
      <c r="GWY181" s="266"/>
      <c r="GWZ181" s="266"/>
      <c r="GXA181" s="266"/>
      <c r="GXB181" s="266"/>
      <c r="GXC181" s="266"/>
      <c r="GXD181" s="266"/>
      <c r="GXE181" s="266"/>
      <c r="GXF181" s="266"/>
      <c r="GXG181" s="266"/>
      <c r="GXH181" s="266"/>
      <c r="GXI181" s="266"/>
      <c r="GXJ181" s="266"/>
      <c r="GXK181" s="266"/>
      <c r="GXL181" s="266"/>
      <c r="GXM181" s="266"/>
      <c r="GXN181" s="266"/>
      <c r="GXO181" s="266"/>
      <c r="GXP181" s="266"/>
      <c r="GXQ181" s="266"/>
      <c r="GXR181" s="266"/>
      <c r="GXS181" s="266"/>
      <c r="GXT181" s="266"/>
      <c r="GXU181" s="266"/>
      <c r="GXV181" s="266"/>
      <c r="GXW181" s="266"/>
      <c r="GXX181" s="266"/>
      <c r="GXY181" s="266"/>
      <c r="GXZ181" s="266"/>
      <c r="GYA181" s="266"/>
      <c r="GYB181" s="266"/>
      <c r="GYC181" s="266"/>
      <c r="GYD181" s="266"/>
      <c r="GYE181" s="266"/>
      <c r="GYF181" s="266"/>
      <c r="GYG181" s="266"/>
      <c r="GYH181" s="266"/>
      <c r="GYI181" s="266"/>
      <c r="GYJ181" s="266"/>
      <c r="GYK181" s="266"/>
      <c r="GYL181" s="266"/>
      <c r="GYM181" s="266"/>
      <c r="GYN181" s="266"/>
      <c r="GYO181" s="266"/>
      <c r="GYP181" s="266"/>
      <c r="GYQ181" s="266"/>
      <c r="GYR181" s="266"/>
      <c r="GYS181" s="266"/>
      <c r="GYT181" s="266"/>
      <c r="GYU181" s="266"/>
      <c r="GYV181" s="266"/>
      <c r="GYW181" s="266"/>
      <c r="GYX181" s="266"/>
      <c r="GYY181" s="266"/>
      <c r="GYZ181" s="266"/>
      <c r="GZA181" s="266"/>
      <c r="GZB181" s="266"/>
      <c r="GZC181" s="266"/>
      <c r="GZD181" s="266"/>
      <c r="GZE181" s="266"/>
      <c r="GZF181" s="266"/>
      <c r="GZG181" s="266"/>
      <c r="GZH181" s="266"/>
      <c r="GZI181" s="266"/>
      <c r="GZJ181" s="266"/>
      <c r="GZK181" s="266"/>
      <c r="GZL181" s="266"/>
      <c r="GZM181" s="266"/>
      <c r="GZN181" s="266"/>
      <c r="GZO181" s="266"/>
      <c r="GZP181" s="266"/>
      <c r="GZQ181" s="266"/>
      <c r="GZR181" s="266"/>
      <c r="GZS181" s="266"/>
      <c r="GZT181" s="266"/>
      <c r="GZU181" s="266"/>
      <c r="GZV181" s="266"/>
      <c r="GZW181" s="266"/>
      <c r="GZX181" s="266"/>
      <c r="GZY181" s="266"/>
      <c r="GZZ181" s="266"/>
      <c r="HAA181" s="266"/>
      <c r="HAB181" s="266"/>
      <c r="HAC181" s="266"/>
      <c r="HAD181" s="266"/>
      <c r="HAE181" s="266"/>
      <c r="HAF181" s="266"/>
      <c r="HAG181" s="266"/>
      <c r="HAH181" s="266"/>
      <c r="HAI181" s="266"/>
      <c r="HAJ181" s="266"/>
      <c r="HAK181" s="266"/>
      <c r="HAL181" s="266"/>
      <c r="HAM181" s="266"/>
      <c r="HAN181" s="266"/>
      <c r="HAO181" s="266"/>
      <c r="HAP181" s="266"/>
      <c r="HAQ181" s="266"/>
      <c r="HAR181" s="266"/>
      <c r="HAS181" s="266"/>
      <c r="HAT181" s="266"/>
      <c r="HAU181" s="266"/>
      <c r="HAV181" s="266"/>
      <c r="HAW181" s="266"/>
      <c r="HAX181" s="266"/>
      <c r="HAY181" s="266"/>
      <c r="HAZ181" s="266"/>
      <c r="HBA181" s="266"/>
      <c r="HBB181" s="266"/>
      <c r="HBC181" s="266"/>
      <c r="HBD181" s="266"/>
      <c r="HBE181" s="266"/>
      <c r="HBF181" s="266"/>
      <c r="HBG181" s="266"/>
      <c r="HBH181" s="266"/>
      <c r="HBI181" s="266"/>
      <c r="HBJ181" s="266"/>
      <c r="HBK181" s="266"/>
      <c r="HBL181" s="266"/>
      <c r="HBM181" s="266"/>
      <c r="HBN181" s="266"/>
      <c r="HBO181" s="266"/>
      <c r="HBP181" s="266"/>
      <c r="HBQ181" s="266"/>
      <c r="HBR181" s="266"/>
      <c r="HBS181" s="266"/>
      <c r="HBT181" s="266"/>
      <c r="HBU181" s="266"/>
      <c r="HBV181" s="266"/>
      <c r="HBW181" s="266"/>
      <c r="HBX181" s="266"/>
      <c r="HBY181" s="266"/>
      <c r="HBZ181" s="266"/>
      <c r="HCA181" s="266"/>
      <c r="HCB181" s="266"/>
      <c r="HCC181" s="266"/>
      <c r="HCD181" s="266"/>
      <c r="HCE181" s="266"/>
      <c r="HCF181" s="266"/>
      <c r="HCG181" s="266"/>
      <c r="HCH181" s="266"/>
      <c r="HCI181" s="266"/>
      <c r="HCJ181" s="266"/>
      <c r="HCK181" s="266"/>
      <c r="HCL181" s="266"/>
      <c r="HCM181" s="266"/>
      <c r="HCN181" s="266"/>
      <c r="HCO181" s="266"/>
      <c r="HCP181" s="266"/>
      <c r="HCQ181" s="266"/>
      <c r="HCR181" s="266"/>
      <c r="HCS181" s="266"/>
      <c r="HCT181" s="266"/>
      <c r="HCU181" s="266"/>
      <c r="HCV181" s="266"/>
      <c r="HCW181" s="266"/>
      <c r="HCX181" s="266"/>
      <c r="HCY181" s="266"/>
      <c r="HCZ181" s="266"/>
      <c r="HDA181" s="266"/>
      <c r="HDB181" s="266"/>
      <c r="HDC181" s="266"/>
      <c r="HDD181" s="266"/>
      <c r="HDE181" s="266"/>
      <c r="HDF181" s="266"/>
      <c r="HDG181" s="266"/>
      <c r="HDH181" s="266"/>
      <c r="HDI181" s="266"/>
      <c r="HDJ181" s="266"/>
      <c r="HDK181" s="266"/>
      <c r="HDL181" s="266"/>
      <c r="HDM181" s="266"/>
      <c r="HDN181" s="266"/>
      <c r="HDO181" s="266"/>
      <c r="HDP181" s="266"/>
      <c r="HDQ181" s="266"/>
      <c r="HDR181" s="266"/>
      <c r="HDS181" s="266"/>
      <c r="HDT181" s="266"/>
      <c r="HDU181" s="266"/>
      <c r="HDV181" s="266"/>
      <c r="HDW181" s="266"/>
      <c r="HDX181" s="266"/>
      <c r="HDY181" s="266"/>
      <c r="HDZ181" s="266"/>
      <c r="HEA181" s="266"/>
      <c r="HEB181" s="266"/>
      <c r="HEC181" s="266"/>
      <c r="HED181" s="266"/>
      <c r="HEE181" s="266"/>
      <c r="HEF181" s="266"/>
      <c r="HEG181" s="266"/>
      <c r="HEH181" s="266"/>
      <c r="HEI181" s="266"/>
      <c r="HEJ181" s="266"/>
      <c r="HEK181" s="266"/>
      <c r="HEL181" s="266"/>
      <c r="HEM181" s="266"/>
      <c r="HEN181" s="266"/>
      <c r="HEO181" s="266"/>
      <c r="HEP181" s="266"/>
      <c r="HEQ181" s="266"/>
      <c r="HER181" s="266"/>
      <c r="HES181" s="266"/>
      <c r="HET181" s="266"/>
      <c r="HEU181" s="266"/>
      <c r="HEV181" s="266"/>
      <c r="HEW181" s="266"/>
      <c r="HEX181" s="266"/>
      <c r="HEY181" s="266"/>
      <c r="HEZ181" s="266"/>
      <c r="HFA181" s="266"/>
      <c r="HFB181" s="266"/>
      <c r="HFC181" s="266"/>
      <c r="HFD181" s="266"/>
      <c r="HFE181" s="266"/>
      <c r="HFF181" s="266"/>
      <c r="HFG181" s="266"/>
      <c r="HFH181" s="266"/>
      <c r="HFI181" s="266"/>
      <c r="HFJ181" s="266"/>
      <c r="HFK181" s="266"/>
      <c r="HFL181" s="266"/>
      <c r="HFM181" s="266"/>
      <c r="HFN181" s="266"/>
      <c r="HFO181" s="266"/>
      <c r="HFP181" s="266"/>
      <c r="HFQ181" s="266"/>
      <c r="HFR181" s="266"/>
      <c r="HFS181" s="266"/>
      <c r="HFT181" s="266"/>
      <c r="HFU181" s="266"/>
      <c r="HFV181" s="266"/>
      <c r="HFW181" s="266"/>
      <c r="HFX181" s="266"/>
      <c r="HFY181" s="266"/>
      <c r="HFZ181" s="266"/>
      <c r="HGA181" s="266"/>
      <c r="HGB181" s="266"/>
      <c r="HGC181" s="266"/>
      <c r="HGD181" s="266"/>
      <c r="HGE181" s="266"/>
      <c r="HGF181" s="266"/>
      <c r="HGG181" s="266"/>
      <c r="HGH181" s="266"/>
      <c r="HGI181" s="266"/>
      <c r="HGJ181" s="266"/>
      <c r="HGK181" s="266"/>
      <c r="HGL181" s="266"/>
      <c r="HGM181" s="266"/>
      <c r="HGN181" s="266"/>
      <c r="HGO181" s="266"/>
      <c r="HGP181" s="266"/>
      <c r="HGQ181" s="266"/>
      <c r="HGR181" s="266"/>
      <c r="HGS181" s="266"/>
      <c r="HGT181" s="266"/>
      <c r="HGU181" s="266"/>
      <c r="HGV181" s="266"/>
      <c r="HGW181" s="266"/>
      <c r="HGX181" s="266"/>
      <c r="HGY181" s="266"/>
      <c r="HGZ181" s="266"/>
      <c r="HHA181" s="266"/>
      <c r="HHB181" s="266"/>
      <c r="HHC181" s="266"/>
      <c r="HHD181" s="266"/>
      <c r="HHE181" s="266"/>
      <c r="HHF181" s="266"/>
      <c r="HHG181" s="266"/>
      <c r="HHH181" s="266"/>
      <c r="HHI181" s="266"/>
      <c r="HHJ181" s="266"/>
      <c r="HHK181" s="266"/>
      <c r="HHL181" s="266"/>
      <c r="HHM181" s="266"/>
      <c r="HHN181" s="266"/>
      <c r="HHO181" s="266"/>
      <c r="HHP181" s="266"/>
      <c r="HHQ181" s="266"/>
      <c r="HHR181" s="266"/>
      <c r="HHS181" s="266"/>
      <c r="HHT181" s="266"/>
      <c r="HHU181" s="266"/>
      <c r="HHV181" s="266"/>
      <c r="HHW181" s="266"/>
      <c r="HHX181" s="266"/>
      <c r="HHY181" s="266"/>
      <c r="HHZ181" s="266"/>
      <c r="HIA181" s="266"/>
      <c r="HIB181" s="266"/>
      <c r="HIC181" s="266"/>
      <c r="HID181" s="266"/>
      <c r="HIE181" s="266"/>
      <c r="HIF181" s="266"/>
      <c r="HIG181" s="266"/>
      <c r="HIH181" s="266"/>
      <c r="HII181" s="266"/>
      <c r="HIJ181" s="266"/>
      <c r="HIK181" s="266"/>
      <c r="HIL181" s="266"/>
      <c r="HIM181" s="266"/>
      <c r="HIN181" s="266"/>
      <c r="HIO181" s="266"/>
      <c r="HIP181" s="266"/>
      <c r="HIQ181" s="266"/>
      <c r="HIR181" s="266"/>
      <c r="HIS181" s="266"/>
      <c r="HIT181" s="266"/>
      <c r="HIU181" s="266"/>
      <c r="HIV181" s="266"/>
      <c r="HIW181" s="266"/>
      <c r="HIX181" s="266"/>
      <c r="HIY181" s="266"/>
      <c r="HIZ181" s="266"/>
      <c r="HJA181" s="266"/>
      <c r="HJB181" s="266"/>
      <c r="HJC181" s="266"/>
      <c r="HJD181" s="266"/>
      <c r="HJE181" s="266"/>
      <c r="HJF181" s="266"/>
      <c r="HJG181" s="266"/>
      <c r="HJH181" s="266"/>
      <c r="HJI181" s="266"/>
      <c r="HJJ181" s="266"/>
      <c r="HJK181" s="266"/>
      <c r="HJL181" s="266"/>
      <c r="HJM181" s="266"/>
      <c r="HJN181" s="266"/>
      <c r="HJO181" s="266"/>
      <c r="HJP181" s="266"/>
      <c r="HJQ181" s="266"/>
      <c r="HJR181" s="266"/>
      <c r="HJS181" s="266"/>
      <c r="HJT181" s="266"/>
      <c r="HJU181" s="266"/>
      <c r="HJV181" s="266"/>
      <c r="HJW181" s="266"/>
      <c r="HJX181" s="266"/>
      <c r="HJY181" s="266"/>
      <c r="HJZ181" s="266"/>
      <c r="HKA181" s="266"/>
      <c r="HKB181" s="266"/>
      <c r="HKC181" s="266"/>
      <c r="HKD181" s="266"/>
      <c r="HKE181" s="266"/>
      <c r="HKF181" s="266"/>
      <c r="HKG181" s="266"/>
      <c r="HKH181" s="266"/>
      <c r="HKI181" s="266"/>
      <c r="HKJ181" s="266"/>
      <c r="HKK181" s="266"/>
      <c r="HKL181" s="266"/>
      <c r="HKM181" s="266"/>
      <c r="HKN181" s="266"/>
      <c r="HKO181" s="266"/>
      <c r="HKP181" s="266"/>
      <c r="HKQ181" s="266"/>
      <c r="HKR181" s="266"/>
      <c r="HKS181" s="266"/>
      <c r="HKT181" s="266"/>
      <c r="HKU181" s="266"/>
      <c r="HKV181" s="266"/>
      <c r="HKW181" s="266"/>
      <c r="HKX181" s="266"/>
      <c r="HKY181" s="266"/>
      <c r="HKZ181" s="266"/>
      <c r="HLA181" s="266"/>
      <c r="HLB181" s="266"/>
      <c r="HLC181" s="266"/>
      <c r="HLD181" s="266"/>
      <c r="HLE181" s="266"/>
      <c r="HLF181" s="266"/>
      <c r="HLG181" s="266"/>
      <c r="HLH181" s="266"/>
      <c r="HLI181" s="266"/>
      <c r="HLJ181" s="266"/>
      <c r="HLK181" s="266"/>
      <c r="HLL181" s="266"/>
      <c r="HLM181" s="266"/>
      <c r="HLN181" s="266"/>
      <c r="HLO181" s="266"/>
      <c r="HLP181" s="266"/>
      <c r="HLQ181" s="266"/>
      <c r="HLR181" s="266"/>
      <c r="HLS181" s="266"/>
      <c r="HLT181" s="266"/>
      <c r="HLU181" s="266"/>
      <c r="HLV181" s="266"/>
      <c r="HLW181" s="266"/>
      <c r="HLX181" s="266"/>
      <c r="HLY181" s="266"/>
      <c r="HLZ181" s="266"/>
      <c r="HMA181" s="266"/>
      <c r="HMB181" s="266"/>
      <c r="HMC181" s="266"/>
      <c r="HMD181" s="266"/>
      <c r="HME181" s="266"/>
      <c r="HMF181" s="266"/>
      <c r="HMG181" s="266"/>
      <c r="HMH181" s="266"/>
      <c r="HMI181" s="266"/>
      <c r="HMJ181" s="266"/>
      <c r="HMK181" s="266"/>
      <c r="HML181" s="266"/>
      <c r="HMM181" s="266"/>
      <c r="HMN181" s="266"/>
      <c r="HMO181" s="266"/>
      <c r="HMP181" s="266"/>
      <c r="HMQ181" s="266"/>
      <c r="HMR181" s="266"/>
      <c r="HMS181" s="266"/>
      <c r="HMT181" s="266"/>
      <c r="HMU181" s="266"/>
      <c r="HMV181" s="266"/>
      <c r="HMW181" s="266"/>
      <c r="HMX181" s="266"/>
      <c r="HMY181" s="266"/>
      <c r="HMZ181" s="266"/>
      <c r="HNA181" s="266"/>
      <c r="HNB181" s="266"/>
      <c r="HNC181" s="266"/>
      <c r="HND181" s="266"/>
      <c r="HNE181" s="266"/>
      <c r="HNF181" s="266"/>
      <c r="HNG181" s="266"/>
      <c r="HNH181" s="266"/>
      <c r="HNI181" s="266"/>
      <c r="HNJ181" s="266"/>
      <c r="HNK181" s="266"/>
      <c r="HNL181" s="266"/>
      <c r="HNM181" s="266"/>
      <c r="HNN181" s="266"/>
      <c r="HNO181" s="266"/>
      <c r="HNP181" s="266"/>
      <c r="HNQ181" s="266"/>
      <c r="HNR181" s="266"/>
      <c r="HNS181" s="266"/>
      <c r="HNT181" s="266"/>
      <c r="HNU181" s="266"/>
      <c r="HNV181" s="266"/>
      <c r="HNW181" s="266"/>
      <c r="HNX181" s="266"/>
      <c r="HNY181" s="266"/>
      <c r="HNZ181" s="266"/>
      <c r="HOA181" s="266"/>
      <c r="HOB181" s="266"/>
      <c r="HOC181" s="266"/>
      <c r="HOD181" s="266"/>
      <c r="HOE181" s="266"/>
      <c r="HOF181" s="266"/>
      <c r="HOG181" s="266"/>
      <c r="HOH181" s="266"/>
      <c r="HOI181" s="266"/>
      <c r="HOJ181" s="266"/>
      <c r="HOK181" s="266"/>
      <c r="HOL181" s="266"/>
      <c r="HOM181" s="266"/>
      <c r="HON181" s="266"/>
      <c r="HOO181" s="266"/>
      <c r="HOP181" s="266"/>
      <c r="HOQ181" s="266"/>
      <c r="HOR181" s="266"/>
      <c r="HOS181" s="266"/>
      <c r="HOT181" s="266"/>
      <c r="HOU181" s="266"/>
      <c r="HOV181" s="266"/>
      <c r="HOW181" s="266"/>
      <c r="HOX181" s="266"/>
      <c r="HOY181" s="266"/>
      <c r="HOZ181" s="266"/>
      <c r="HPA181" s="266"/>
      <c r="HPB181" s="266"/>
      <c r="HPC181" s="266"/>
      <c r="HPD181" s="266"/>
      <c r="HPE181" s="266"/>
      <c r="HPF181" s="266"/>
      <c r="HPG181" s="266"/>
      <c r="HPH181" s="266"/>
      <c r="HPI181" s="266"/>
      <c r="HPJ181" s="266"/>
      <c r="HPK181" s="266"/>
      <c r="HPL181" s="266"/>
      <c r="HPM181" s="266"/>
      <c r="HPN181" s="266"/>
      <c r="HPO181" s="266"/>
      <c r="HPP181" s="266"/>
      <c r="HPQ181" s="266"/>
      <c r="HPR181" s="266"/>
      <c r="HPS181" s="266"/>
      <c r="HPT181" s="266"/>
      <c r="HPU181" s="266"/>
      <c r="HPV181" s="266"/>
      <c r="HPW181" s="266"/>
      <c r="HPX181" s="266"/>
      <c r="HPY181" s="266"/>
      <c r="HPZ181" s="266"/>
      <c r="HQA181" s="266"/>
      <c r="HQB181" s="266"/>
      <c r="HQC181" s="266"/>
      <c r="HQD181" s="266"/>
      <c r="HQE181" s="266"/>
      <c r="HQF181" s="266"/>
      <c r="HQG181" s="266"/>
      <c r="HQH181" s="266"/>
      <c r="HQI181" s="266"/>
      <c r="HQJ181" s="266"/>
      <c r="HQK181" s="266"/>
      <c r="HQL181" s="266"/>
      <c r="HQM181" s="266"/>
      <c r="HQN181" s="266"/>
      <c r="HQO181" s="266"/>
      <c r="HQP181" s="266"/>
      <c r="HQQ181" s="266"/>
      <c r="HQR181" s="266"/>
      <c r="HQS181" s="266"/>
      <c r="HQT181" s="266"/>
      <c r="HQU181" s="266"/>
      <c r="HQV181" s="266"/>
      <c r="HQW181" s="266"/>
      <c r="HQX181" s="266"/>
      <c r="HQY181" s="266"/>
      <c r="HQZ181" s="266"/>
      <c r="HRA181" s="266"/>
      <c r="HRB181" s="266"/>
      <c r="HRC181" s="266"/>
      <c r="HRD181" s="266"/>
      <c r="HRE181" s="266"/>
      <c r="HRF181" s="266"/>
      <c r="HRG181" s="266"/>
      <c r="HRH181" s="266"/>
      <c r="HRI181" s="266"/>
      <c r="HRJ181" s="266"/>
      <c r="HRK181" s="266"/>
      <c r="HRL181" s="266"/>
      <c r="HRM181" s="266"/>
      <c r="HRN181" s="266"/>
      <c r="HRO181" s="266"/>
      <c r="HRP181" s="266"/>
      <c r="HRQ181" s="266"/>
      <c r="HRR181" s="266"/>
      <c r="HRS181" s="266"/>
      <c r="HRT181" s="266"/>
      <c r="HRU181" s="266"/>
      <c r="HRV181" s="266"/>
      <c r="HRW181" s="266"/>
      <c r="HRX181" s="266"/>
      <c r="HRY181" s="266"/>
      <c r="HRZ181" s="266"/>
      <c r="HSA181" s="266"/>
      <c r="HSB181" s="266"/>
      <c r="HSC181" s="266"/>
      <c r="HSD181" s="266"/>
      <c r="HSE181" s="266"/>
      <c r="HSF181" s="266"/>
      <c r="HSG181" s="266"/>
      <c r="HSH181" s="266"/>
      <c r="HSI181" s="266"/>
      <c r="HSJ181" s="266"/>
      <c r="HSK181" s="266"/>
      <c r="HSL181" s="266"/>
      <c r="HSM181" s="266"/>
      <c r="HSN181" s="266"/>
      <c r="HSO181" s="266"/>
      <c r="HSP181" s="266"/>
      <c r="HSQ181" s="266"/>
      <c r="HSR181" s="266"/>
      <c r="HSS181" s="266"/>
      <c r="HST181" s="266"/>
      <c r="HSU181" s="266"/>
      <c r="HSV181" s="266"/>
      <c r="HSW181" s="266"/>
      <c r="HSX181" s="266"/>
      <c r="HSY181" s="266"/>
      <c r="HSZ181" s="266"/>
      <c r="HTA181" s="266"/>
      <c r="HTB181" s="266"/>
      <c r="HTC181" s="266"/>
      <c r="HTD181" s="266"/>
      <c r="HTE181" s="266"/>
      <c r="HTF181" s="266"/>
      <c r="HTG181" s="266"/>
      <c r="HTH181" s="266"/>
      <c r="HTI181" s="266"/>
      <c r="HTJ181" s="266"/>
      <c r="HTK181" s="266"/>
      <c r="HTL181" s="266"/>
      <c r="HTM181" s="266"/>
      <c r="HTN181" s="266"/>
      <c r="HTO181" s="266"/>
      <c r="HTP181" s="266"/>
      <c r="HTQ181" s="266"/>
      <c r="HTR181" s="266"/>
      <c r="HTS181" s="266"/>
      <c r="HTT181" s="266"/>
      <c r="HTU181" s="266"/>
      <c r="HTV181" s="266"/>
      <c r="HTW181" s="266"/>
      <c r="HTX181" s="266"/>
      <c r="HTY181" s="266"/>
      <c r="HTZ181" s="266"/>
      <c r="HUA181" s="266"/>
      <c r="HUB181" s="266"/>
      <c r="HUC181" s="266"/>
      <c r="HUD181" s="266"/>
      <c r="HUE181" s="266"/>
      <c r="HUF181" s="266"/>
      <c r="HUG181" s="266"/>
      <c r="HUH181" s="266"/>
      <c r="HUI181" s="266"/>
      <c r="HUJ181" s="266"/>
      <c r="HUK181" s="266"/>
      <c r="HUL181" s="266"/>
      <c r="HUM181" s="266"/>
      <c r="HUN181" s="266"/>
      <c r="HUO181" s="266"/>
      <c r="HUP181" s="266"/>
      <c r="HUQ181" s="266"/>
      <c r="HUR181" s="266"/>
      <c r="HUS181" s="266"/>
      <c r="HUT181" s="266"/>
      <c r="HUU181" s="266"/>
      <c r="HUV181" s="266"/>
      <c r="HUW181" s="266"/>
      <c r="HUX181" s="266"/>
      <c r="HUY181" s="266"/>
      <c r="HUZ181" s="266"/>
      <c r="HVA181" s="266"/>
      <c r="HVB181" s="266"/>
      <c r="HVC181" s="266"/>
      <c r="HVD181" s="266"/>
      <c r="HVE181" s="266"/>
      <c r="HVF181" s="266"/>
      <c r="HVG181" s="266"/>
      <c r="HVH181" s="266"/>
      <c r="HVI181" s="266"/>
      <c r="HVJ181" s="266"/>
      <c r="HVK181" s="266"/>
      <c r="HVL181" s="266"/>
      <c r="HVM181" s="266"/>
      <c r="HVN181" s="266"/>
      <c r="HVO181" s="266"/>
      <c r="HVP181" s="266"/>
      <c r="HVQ181" s="266"/>
      <c r="HVR181" s="266"/>
      <c r="HVS181" s="266"/>
      <c r="HVT181" s="266"/>
      <c r="HVU181" s="266"/>
      <c r="HVV181" s="266"/>
      <c r="HVW181" s="266"/>
      <c r="HVX181" s="266"/>
      <c r="HVY181" s="266"/>
      <c r="HVZ181" s="266"/>
      <c r="HWA181" s="266"/>
      <c r="HWB181" s="266"/>
      <c r="HWC181" s="266"/>
      <c r="HWD181" s="266"/>
      <c r="HWE181" s="266"/>
      <c r="HWF181" s="266"/>
      <c r="HWG181" s="266"/>
      <c r="HWH181" s="266"/>
      <c r="HWI181" s="266"/>
      <c r="HWJ181" s="266"/>
      <c r="HWK181" s="266"/>
      <c r="HWL181" s="266"/>
      <c r="HWM181" s="266"/>
      <c r="HWN181" s="266"/>
      <c r="HWO181" s="266"/>
      <c r="HWP181" s="266"/>
      <c r="HWQ181" s="266"/>
      <c r="HWR181" s="266"/>
      <c r="HWS181" s="266"/>
      <c r="HWT181" s="266"/>
      <c r="HWU181" s="266"/>
      <c r="HWV181" s="266"/>
      <c r="HWW181" s="266"/>
      <c r="HWX181" s="266"/>
      <c r="HWY181" s="266"/>
      <c r="HWZ181" s="266"/>
      <c r="HXA181" s="266"/>
      <c r="HXB181" s="266"/>
      <c r="HXC181" s="266"/>
      <c r="HXD181" s="266"/>
      <c r="HXE181" s="266"/>
      <c r="HXF181" s="266"/>
      <c r="HXG181" s="266"/>
      <c r="HXH181" s="266"/>
      <c r="HXI181" s="266"/>
      <c r="HXJ181" s="266"/>
      <c r="HXK181" s="266"/>
      <c r="HXL181" s="266"/>
      <c r="HXM181" s="266"/>
      <c r="HXN181" s="266"/>
      <c r="HXO181" s="266"/>
      <c r="HXP181" s="266"/>
      <c r="HXQ181" s="266"/>
      <c r="HXR181" s="266"/>
      <c r="HXS181" s="266"/>
      <c r="HXT181" s="266"/>
      <c r="HXU181" s="266"/>
      <c r="HXV181" s="266"/>
      <c r="HXW181" s="266"/>
      <c r="HXX181" s="266"/>
      <c r="HXY181" s="266"/>
      <c r="HXZ181" s="266"/>
      <c r="HYA181" s="266"/>
      <c r="HYB181" s="266"/>
      <c r="HYC181" s="266"/>
      <c r="HYD181" s="266"/>
      <c r="HYE181" s="266"/>
      <c r="HYF181" s="266"/>
      <c r="HYG181" s="266"/>
      <c r="HYH181" s="266"/>
      <c r="HYI181" s="266"/>
      <c r="HYJ181" s="266"/>
      <c r="HYK181" s="266"/>
      <c r="HYL181" s="266"/>
      <c r="HYM181" s="266"/>
      <c r="HYN181" s="266"/>
      <c r="HYO181" s="266"/>
      <c r="HYP181" s="266"/>
      <c r="HYQ181" s="266"/>
      <c r="HYR181" s="266"/>
      <c r="HYS181" s="266"/>
      <c r="HYT181" s="266"/>
      <c r="HYU181" s="266"/>
      <c r="HYV181" s="266"/>
      <c r="HYW181" s="266"/>
      <c r="HYX181" s="266"/>
      <c r="HYY181" s="266"/>
      <c r="HYZ181" s="266"/>
      <c r="HZA181" s="266"/>
      <c r="HZB181" s="266"/>
      <c r="HZC181" s="266"/>
      <c r="HZD181" s="266"/>
      <c r="HZE181" s="266"/>
      <c r="HZF181" s="266"/>
      <c r="HZG181" s="266"/>
      <c r="HZH181" s="266"/>
      <c r="HZI181" s="266"/>
      <c r="HZJ181" s="266"/>
      <c r="HZK181" s="266"/>
      <c r="HZL181" s="266"/>
      <c r="HZM181" s="266"/>
      <c r="HZN181" s="266"/>
      <c r="HZO181" s="266"/>
      <c r="HZP181" s="266"/>
      <c r="HZQ181" s="266"/>
      <c r="HZR181" s="266"/>
      <c r="HZS181" s="266"/>
      <c r="HZT181" s="266"/>
      <c r="HZU181" s="266"/>
      <c r="HZV181" s="266"/>
      <c r="HZW181" s="266"/>
      <c r="HZX181" s="266"/>
      <c r="HZY181" s="266"/>
      <c r="HZZ181" s="266"/>
      <c r="IAA181" s="266"/>
      <c r="IAB181" s="266"/>
      <c r="IAC181" s="266"/>
      <c r="IAD181" s="266"/>
      <c r="IAE181" s="266"/>
      <c r="IAF181" s="266"/>
      <c r="IAG181" s="266"/>
      <c r="IAH181" s="266"/>
      <c r="IAI181" s="266"/>
      <c r="IAJ181" s="266"/>
      <c r="IAK181" s="266"/>
      <c r="IAL181" s="266"/>
      <c r="IAM181" s="266"/>
      <c r="IAN181" s="266"/>
      <c r="IAO181" s="266"/>
      <c r="IAP181" s="266"/>
      <c r="IAQ181" s="266"/>
      <c r="IAR181" s="266"/>
      <c r="IAS181" s="266"/>
      <c r="IAT181" s="266"/>
      <c r="IAU181" s="266"/>
      <c r="IAV181" s="266"/>
      <c r="IAW181" s="266"/>
      <c r="IAX181" s="266"/>
      <c r="IAY181" s="266"/>
      <c r="IAZ181" s="266"/>
      <c r="IBA181" s="266"/>
      <c r="IBB181" s="266"/>
      <c r="IBC181" s="266"/>
      <c r="IBD181" s="266"/>
      <c r="IBE181" s="266"/>
      <c r="IBF181" s="266"/>
      <c r="IBG181" s="266"/>
      <c r="IBH181" s="266"/>
      <c r="IBI181" s="266"/>
      <c r="IBJ181" s="266"/>
      <c r="IBK181" s="266"/>
      <c r="IBL181" s="266"/>
      <c r="IBM181" s="266"/>
      <c r="IBN181" s="266"/>
      <c r="IBO181" s="266"/>
      <c r="IBP181" s="266"/>
      <c r="IBQ181" s="266"/>
      <c r="IBR181" s="266"/>
      <c r="IBS181" s="266"/>
      <c r="IBT181" s="266"/>
      <c r="IBU181" s="266"/>
      <c r="IBV181" s="266"/>
      <c r="IBW181" s="266"/>
      <c r="IBX181" s="266"/>
      <c r="IBY181" s="266"/>
      <c r="IBZ181" s="266"/>
      <c r="ICA181" s="266"/>
      <c r="ICB181" s="266"/>
      <c r="ICC181" s="266"/>
      <c r="ICD181" s="266"/>
      <c r="ICE181" s="266"/>
      <c r="ICF181" s="266"/>
      <c r="ICG181" s="266"/>
      <c r="ICH181" s="266"/>
      <c r="ICI181" s="266"/>
      <c r="ICJ181" s="266"/>
      <c r="ICK181" s="266"/>
      <c r="ICL181" s="266"/>
      <c r="ICM181" s="266"/>
      <c r="ICN181" s="266"/>
      <c r="ICO181" s="266"/>
      <c r="ICP181" s="266"/>
      <c r="ICQ181" s="266"/>
      <c r="ICR181" s="266"/>
      <c r="ICS181" s="266"/>
      <c r="ICT181" s="266"/>
      <c r="ICU181" s="266"/>
      <c r="ICV181" s="266"/>
      <c r="ICW181" s="266"/>
      <c r="ICX181" s="266"/>
      <c r="ICY181" s="266"/>
      <c r="ICZ181" s="266"/>
      <c r="IDA181" s="266"/>
      <c r="IDB181" s="266"/>
      <c r="IDC181" s="266"/>
      <c r="IDD181" s="266"/>
      <c r="IDE181" s="266"/>
      <c r="IDF181" s="266"/>
      <c r="IDG181" s="266"/>
      <c r="IDH181" s="266"/>
      <c r="IDI181" s="266"/>
      <c r="IDJ181" s="266"/>
      <c r="IDK181" s="266"/>
      <c r="IDL181" s="266"/>
      <c r="IDM181" s="266"/>
      <c r="IDN181" s="266"/>
      <c r="IDO181" s="266"/>
      <c r="IDP181" s="266"/>
      <c r="IDQ181" s="266"/>
      <c r="IDR181" s="266"/>
      <c r="IDS181" s="266"/>
      <c r="IDT181" s="266"/>
      <c r="IDU181" s="266"/>
      <c r="IDV181" s="266"/>
      <c r="IDW181" s="266"/>
      <c r="IDX181" s="266"/>
      <c r="IDY181" s="266"/>
      <c r="IDZ181" s="266"/>
      <c r="IEA181" s="266"/>
      <c r="IEB181" s="266"/>
      <c r="IEC181" s="266"/>
      <c r="IED181" s="266"/>
      <c r="IEE181" s="266"/>
      <c r="IEF181" s="266"/>
      <c r="IEG181" s="266"/>
      <c r="IEH181" s="266"/>
      <c r="IEI181" s="266"/>
      <c r="IEJ181" s="266"/>
      <c r="IEK181" s="266"/>
      <c r="IEL181" s="266"/>
      <c r="IEM181" s="266"/>
      <c r="IEN181" s="266"/>
      <c r="IEO181" s="266"/>
      <c r="IEP181" s="266"/>
      <c r="IEQ181" s="266"/>
      <c r="IER181" s="266"/>
      <c r="IES181" s="266"/>
      <c r="IET181" s="266"/>
      <c r="IEU181" s="266"/>
      <c r="IEV181" s="266"/>
      <c r="IEW181" s="266"/>
      <c r="IEX181" s="266"/>
      <c r="IEY181" s="266"/>
      <c r="IEZ181" s="266"/>
      <c r="IFA181" s="266"/>
      <c r="IFB181" s="266"/>
      <c r="IFC181" s="266"/>
      <c r="IFD181" s="266"/>
      <c r="IFE181" s="266"/>
      <c r="IFF181" s="266"/>
      <c r="IFG181" s="266"/>
      <c r="IFH181" s="266"/>
      <c r="IFI181" s="266"/>
      <c r="IFJ181" s="266"/>
      <c r="IFK181" s="266"/>
      <c r="IFL181" s="266"/>
      <c r="IFM181" s="266"/>
      <c r="IFN181" s="266"/>
      <c r="IFO181" s="266"/>
      <c r="IFP181" s="266"/>
      <c r="IFQ181" s="266"/>
      <c r="IFR181" s="266"/>
      <c r="IFS181" s="266"/>
      <c r="IFT181" s="266"/>
      <c r="IFU181" s="266"/>
      <c r="IFV181" s="266"/>
      <c r="IFW181" s="266"/>
      <c r="IFX181" s="266"/>
      <c r="IFY181" s="266"/>
      <c r="IFZ181" s="266"/>
      <c r="IGA181" s="266"/>
      <c r="IGB181" s="266"/>
      <c r="IGC181" s="266"/>
      <c r="IGD181" s="266"/>
      <c r="IGE181" s="266"/>
      <c r="IGF181" s="266"/>
      <c r="IGG181" s="266"/>
      <c r="IGH181" s="266"/>
      <c r="IGI181" s="266"/>
      <c r="IGJ181" s="266"/>
      <c r="IGK181" s="266"/>
      <c r="IGL181" s="266"/>
      <c r="IGM181" s="266"/>
      <c r="IGN181" s="266"/>
      <c r="IGO181" s="266"/>
      <c r="IGP181" s="266"/>
      <c r="IGQ181" s="266"/>
      <c r="IGR181" s="266"/>
      <c r="IGS181" s="266"/>
      <c r="IGT181" s="266"/>
      <c r="IGU181" s="266"/>
      <c r="IGV181" s="266"/>
      <c r="IGW181" s="266"/>
      <c r="IGX181" s="266"/>
      <c r="IGY181" s="266"/>
      <c r="IGZ181" s="266"/>
      <c r="IHA181" s="266"/>
      <c r="IHB181" s="266"/>
      <c r="IHC181" s="266"/>
      <c r="IHD181" s="266"/>
      <c r="IHE181" s="266"/>
      <c r="IHF181" s="266"/>
      <c r="IHG181" s="266"/>
      <c r="IHH181" s="266"/>
      <c r="IHI181" s="266"/>
      <c r="IHJ181" s="266"/>
      <c r="IHK181" s="266"/>
      <c r="IHL181" s="266"/>
      <c r="IHM181" s="266"/>
      <c r="IHN181" s="266"/>
      <c r="IHO181" s="266"/>
      <c r="IHP181" s="266"/>
      <c r="IHQ181" s="266"/>
      <c r="IHR181" s="266"/>
      <c r="IHS181" s="266"/>
      <c r="IHT181" s="266"/>
      <c r="IHU181" s="266"/>
      <c r="IHV181" s="266"/>
      <c r="IHW181" s="266"/>
      <c r="IHX181" s="266"/>
      <c r="IHY181" s="266"/>
      <c r="IHZ181" s="266"/>
      <c r="IIA181" s="266"/>
      <c r="IIB181" s="266"/>
      <c r="IIC181" s="266"/>
      <c r="IID181" s="266"/>
      <c r="IIE181" s="266"/>
      <c r="IIF181" s="266"/>
      <c r="IIG181" s="266"/>
      <c r="IIH181" s="266"/>
      <c r="III181" s="266"/>
      <c r="IIJ181" s="266"/>
      <c r="IIK181" s="266"/>
      <c r="IIL181" s="266"/>
      <c r="IIM181" s="266"/>
      <c r="IIN181" s="266"/>
      <c r="IIO181" s="266"/>
      <c r="IIP181" s="266"/>
      <c r="IIQ181" s="266"/>
      <c r="IIR181" s="266"/>
      <c r="IIS181" s="266"/>
      <c r="IIT181" s="266"/>
      <c r="IIU181" s="266"/>
      <c r="IIV181" s="266"/>
      <c r="IIW181" s="266"/>
      <c r="IIX181" s="266"/>
      <c r="IIY181" s="266"/>
      <c r="IIZ181" s="266"/>
      <c r="IJA181" s="266"/>
      <c r="IJB181" s="266"/>
      <c r="IJC181" s="266"/>
      <c r="IJD181" s="266"/>
      <c r="IJE181" s="266"/>
      <c r="IJF181" s="266"/>
      <c r="IJG181" s="266"/>
      <c r="IJH181" s="266"/>
      <c r="IJI181" s="266"/>
      <c r="IJJ181" s="266"/>
      <c r="IJK181" s="266"/>
      <c r="IJL181" s="266"/>
      <c r="IJM181" s="266"/>
      <c r="IJN181" s="266"/>
      <c r="IJO181" s="266"/>
      <c r="IJP181" s="266"/>
      <c r="IJQ181" s="266"/>
      <c r="IJR181" s="266"/>
      <c r="IJS181" s="266"/>
      <c r="IJT181" s="266"/>
      <c r="IJU181" s="266"/>
      <c r="IJV181" s="266"/>
      <c r="IJW181" s="266"/>
      <c r="IJX181" s="266"/>
      <c r="IJY181" s="266"/>
      <c r="IJZ181" s="266"/>
      <c r="IKA181" s="266"/>
      <c r="IKB181" s="266"/>
      <c r="IKC181" s="266"/>
      <c r="IKD181" s="266"/>
      <c r="IKE181" s="266"/>
      <c r="IKF181" s="266"/>
      <c r="IKG181" s="266"/>
      <c r="IKH181" s="266"/>
      <c r="IKI181" s="266"/>
      <c r="IKJ181" s="266"/>
      <c r="IKK181" s="266"/>
      <c r="IKL181" s="266"/>
      <c r="IKM181" s="266"/>
      <c r="IKN181" s="266"/>
      <c r="IKO181" s="266"/>
      <c r="IKP181" s="266"/>
      <c r="IKQ181" s="266"/>
      <c r="IKR181" s="266"/>
      <c r="IKS181" s="266"/>
      <c r="IKT181" s="266"/>
      <c r="IKU181" s="266"/>
      <c r="IKV181" s="266"/>
      <c r="IKW181" s="266"/>
      <c r="IKX181" s="266"/>
      <c r="IKY181" s="266"/>
      <c r="IKZ181" s="266"/>
      <c r="ILA181" s="266"/>
      <c r="ILB181" s="266"/>
      <c r="ILC181" s="266"/>
      <c r="ILD181" s="266"/>
      <c r="ILE181" s="266"/>
      <c r="ILF181" s="266"/>
      <c r="ILG181" s="266"/>
      <c r="ILH181" s="266"/>
      <c r="ILI181" s="266"/>
      <c r="ILJ181" s="266"/>
      <c r="ILK181" s="266"/>
      <c r="ILL181" s="266"/>
      <c r="ILM181" s="266"/>
      <c r="ILN181" s="266"/>
      <c r="ILO181" s="266"/>
      <c r="ILP181" s="266"/>
      <c r="ILQ181" s="266"/>
      <c r="ILR181" s="266"/>
      <c r="ILS181" s="266"/>
      <c r="ILT181" s="266"/>
      <c r="ILU181" s="266"/>
      <c r="ILV181" s="266"/>
      <c r="ILW181" s="266"/>
      <c r="ILX181" s="266"/>
      <c r="ILY181" s="266"/>
      <c r="ILZ181" s="266"/>
      <c r="IMA181" s="266"/>
      <c r="IMB181" s="266"/>
      <c r="IMC181" s="266"/>
      <c r="IMD181" s="266"/>
      <c r="IME181" s="266"/>
      <c r="IMF181" s="266"/>
      <c r="IMG181" s="266"/>
      <c r="IMH181" s="266"/>
      <c r="IMI181" s="266"/>
      <c r="IMJ181" s="266"/>
      <c r="IMK181" s="266"/>
      <c r="IML181" s="266"/>
      <c r="IMM181" s="266"/>
      <c r="IMN181" s="266"/>
      <c r="IMO181" s="266"/>
      <c r="IMP181" s="266"/>
      <c r="IMQ181" s="266"/>
      <c r="IMR181" s="266"/>
      <c r="IMS181" s="266"/>
      <c r="IMT181" s="266"/>
      <c r="IMU181" s="266"/>
      <c r="IMV181" s="266"/>
      <c r="IMW181" s="266"/>
      <c r="IMX181" s="266"/>
      <c r="IMY181" s="266"/>
      <c r="IMZ181" s="266"/>
      <c r="INA181" s="266"/>
      <c r="INB181" s="266"/>
      <c r="INC181" s="266"/>
      <c r="IND181" s="266"/>
      <c r="INE181" s="266"/>
      <c r="INF181" s="266"/>
      <c r="ING181" s="266"/>
      <c r="INH181" s="266"/>
      <c r="INI181" s="266"/>
      <c r="INJ181" s="266"/>
      <c r="INK181" s="266"/>
      <c r="INL181" s="266"/>
      <c r="INM181" s="266"/>
      <c r="INN181" s="266"/>
      <c r="INO181" s="266"/>
      <c r="INP181" s="266"/>
      <c r="INQ181" s="266"/>
      <c r="INR181" s="266"/>
      <c r="INS181" s="266"/>
      <c r="INT181" s="266"/>
      <c r="INU181" s="266"/>
      <c r="INV181" s="266"/>
      <c r="INW181" s="266"/>
      <c r="INX181" s="266"/>
      <c r="INY181" s="266"/>
      <c r="INZ181" s="266"/>
      <c r="IOA181" s="266"/>
      <c r="IOB181" s="266"/>
      <c r="IOC181" s="266"/>
      <c r="IOD181" s="266"/>
      <c r="IOE181" s="266"/>
      <c r="IOF181" s="266"/>
      <c r="IOG181" s="266"/>
      <c r="IOH181" s="266"/>
      <c r="IOI181" s="266"/>
      <c r="IOJ181" s="266"/>
      <c r="IOK181" s="266"/>
      <c r="IOL181" s="266"/>
      <c r="IOM181" s="266"/>
      <c r="ION181" s="266"/>
      <c r="IOO181" s="266"/>
      <c r="IOP181" s="266"/>
      <c r="IOQ181" s="266"/>
      <c r="IOR181" s="266"/>
      <c r="IOS181" s="266"/>
      <c r="IOT181" s="266"/>
      <c r="IOU181" s="266"/>
      <c r="IOV181" s="266"/>
      <c r="IOW181" s="266"/>
      <c r="IOX181" s="266"/>
      <c r="IOY181" s="266"/>
      <c r="IOZ181" s="266"/>
      <c r="IPA181" s="266"/>
      <c r="IPB181" s="266"/>
      <c r="IPC181" s="266"/>
      <c r="IPD181" s="266"/>
      <c r="IPE181" s="266"/>
      <c r="IPF181" s="266"/>
      <c r="IPG181" s="266"/>
      <c r="IPH181" s="266"/>
      <c r="IPI181" s="266"/>
      <c r="IPJ181" s="266"/>
      <c r="IPK181" s="266"/>
      <c r="IPL181" s="266"/>
      <c r="IPM181" s="266"/>
      <c r="IPN181" s="266"/>
      <c r="IPO181" s="266"/>
      <c r="IPP181" s="266"/>
      <c r="IPQ181" s="266"/>
      <c r="IPR181" s="266"/>
      <c r="IPS181" s="266"/>
      <c r="IPT181" s="266"/>
      <c r="IPU181" s="266"/>
      <c r="IPV181" s="266"/>
      <c r="IPW181" s="266"/>
      <c r="IPX181" s="266"/>
      <c r="IPY181" s="266"/>
      <c r="IPZ181" s="266"/>
      <c r="IQA181" s="266"/>
      <c r="IQB181" s="266"/>
      <c r="IQC181" s="266"/>
      <c r="IQD181" s="266"/>
      <c r="IQE181" s="266"/>
      <c r="IQF181" s="266"/>
      <c r="IQG181" s="266"/>
      <c r="IQH181" s="266"/>
      <c r="IQI181" s="266"/>
      <c r="IQJ181" s="266"/>
      <c r="IQK181" s="266"/>
      <c r="IQL181" s="266"/>
      <c r="IQM181" s="266"/>
      <c r="IQN181" s="266"/>
      <c r="IQO181" s="266"/>
      <c r="IQP181" s="266"/>
      <c r="IQQ181" s="266"/>
      <c r="IQR181" s="266"/>
      <c r="IQS181" s="266"/>
      <c r="IQT181" s="266"/>
      <c r="IQU181" s="266"/>
      <c r="IQV181" s="266"/>
      <c r="IQW181" s="266"/>
      <c r="IQX181" s="266"/>
      <c r="IQY181" s="266"/>
      <c r="IQZ181" s="266"/>
      <c r="IRA181" s="266"/>
      <c r="IRB181" s="266"/>
      <c r="IRC181" s="266"/>
      <c r="IRD181" s="266"/>
      <c r="IRE181" s="266"/>
      <c r="IRF181" s="266"/>
      <c r="IRG181" s="266"/>
      <c r="IRH181" s="266"/>
      <c r="IRI181" s="266"/>
      <c r="IRJ181" s="266"/>
      <c r="IRK181" s="266"/>
      <c r="IRL181" s="266"/>
      <c r="IRM181" s="266"/>
      <c r="IRN181" s="266"/>
      <c r="IRO181" s="266"/>
      <c r="IRP181" s="266"/>
      <c r="IRQ181" s="266"/>
      <c r="IRR181" s="266"/>
      <c r="IRS181" s="266"/>
      <c r="IRT181" s="266"/>
      <c r="IRU181" s="266"/>
      <c r="IRV181" s="266"/>
      <c r="IRW181" s="266"/>
      <c r="IRX181" s="266"/>
      <c r="IRY181" s="266"/>
      <c r="IRZ181" s="266"/>
      <c r="ISA181" s="266"/>
      <c r="ISB181" s="266"/>
      <c r="ISC181" s="266"/>
      <c r="ISD181" s="266"/>
      <c r="ISE181" s="266"/>
      <c r="ISF181" s="266"/>
      <c r="ISG181" s="266"/>
      <c r="ISH181" s="266"/>
      <c r="ISI181" s="266"/>
      <c r="ISJ181" s="266"/>
      <c r="ISK181" s="266"/>
      <c r="ISL181" s="266"/>
      <c r="ISM181" s="266"/>
      <c r="ISN181" s="266"/>
      <c r="ISO181" s="266"/>
      <c r="ISP181" s="266"/>
      <c r="ISQ181" s="266"/>
      <c r="ISR181" s="266"/>
      <c r="ISS181" s="266"/>
      <c r="IST181" s="266"/>
      <c r="ISU181" s="266"/>
      <c r="ISV181" s="266"/>
      <c r="ISW181" s="266"/>
      <c r="ISX181" s="266"/>
      <c r="ISY181" s="266"/>
      <c r="ISZ181" s="266"/>
      <c r="ITA181" s="266"/>
      <c r="ITB181" s="266"/>
      <c r="ITC181" s="266"/>
      <c r="ITD181" s="266"/>
      <c r="ITE181" s="266"/>
      <c r="ITF181" s="266"/>
      <c r="ITG181" s="266"/>
      <c r="ITH181" s="266"/>
      <c r="ITI181" s="266"/>
      <c r="ITJ181" s="266"/>
      <c r="ITK181" s="266"/>
      <c r="ITL181" s="266"/>
      <c r="ITM181" s="266"/>
      <c r="ITN181" s="266"/>
      <c r="ITO181" s="266"/>
      <c r="ITP181" s="266"/>
      <c r="ITQ181" s="266"/>
      <c r="ITR181" s="266"/>
      <c r="ITS181" s="266"/>
      <c r="ITT181" s="266"/>
      <c r="ITU181" s="266"/>
      <c r="ITV181" s="266"/>
      <c r="ITW181" s="266"/>
      <c r="ITX181" s="266"/>
      <c r="ITY181" s="266"/>
      <c r="ITZ181" s="266"/>
      <c r="IUA181" s="266"/>
      <c r="IUB181" s="266"/>
      <c r="IUC181" s="266"/>
      <c r="IUD181" s="266"/>
      <c r="IUE181" s="266"/>
      <c r="IUF181" s="266"/>
      <c r="IUG181" s="266"/>
      <c r="IUH181" s="266"/>
      <c r="IUI181" s="266"/>
      <c r="IUJ181" s="266"/>
      <c r="IUK181" s="266"/>
      <c r="IUL181" s="266"/>
      <c r="IUM181" s="266"/>
      <c r="IUN181" s="266"/>
      <c r="IUO181" s="266"/>
      <c r="IUP181" s="266"/>
      <c r="IUQ181" s="266"/>
      <c r="IUR181" s="266"/>
      <c r="IUS181" s="266"/>
      <c r="IUT181" s="266"/>
      <c r="IUU181" s="266"/>
      <c r="IUV181" s="266"/>
      <c r="IUW181" s="266"/>
      <c r="IUX181" s="266"/>
      <c r="IUY181" s="266"/>
      <c r="IUZ181" s="266"/>
      <c r="IVA181" s="266"/>
      <c r="IVB181" s="266"/>
      <c r="IVC181" s="266"/>
      <c r="IVD181" s="266"/>
      <c r="IVE181" s="266"/>
      <c r="IVF181" s="266"/>
      <c r="IVG181" s="266"/>
      <c r="IVH181" s="266"/>
      <c r="IVI181" s="266"/>
      <c r="IVJ181" s="266"/>
      <c r="IVK181" s="266"/>
      <c r="IVL181" s="266"/>
      <c r="IVM181" s="266"/>
      <c r="IVN181" s="266"/>
      <c r="IVO181" s="266"/>
      <c r="IVP181" s="266"/>
      <c r="IVQ181" s="266"/>
      <c r="IVR181" s="266"/>
      <c r="IVS181" s="266"/>
      <c r="IVT181" s="266"/>
      <c r="IVU181" s="266"/>
      <c r="IVV181" s="266"/>
      <c r="IVW181" s="266"/>
      <c r="IVX181" s="266"/>
      <c r="IVY181" s="266"/>
      <c r="IVZ181" s="266"/>
      <c r="IWA181" s="266"/>
      <c r="IWB181" s="266"/>
      <c r="IWC181" s="266"/>
      <c r="IWD181" s="266"/>
      <c r="IWE181" s="266"/>
      <c r="IWF181" s="266"/>
      <c r="IWG181" s="266"/>
      <c r="IWH181" s="266"/>
      <c r="IWI181" s="266"/>
      <c r="IWJ181" s="266"/>
      <c r="IWK181" s="266"/>
      <c r="IWL181" s="266"/>
      <c r="IWM181" s="266"/>
      <c r="IWN181" s="266"/>
      <c r="IWO181" s="266"/>
      <c r="IWP181" s="266"/>
      <c r="IWQ181" s="266"/>
      <c r="IWR181" s="266"/>
      <c r="IWS181" s="266"/>
      <c r="IWT181" s="266"/>
      <c r="IWU181" s="266"/>
      <c r="IWV181" s="266"/>
      <c r="IWW181" s="266"/>
      <c r="IWX181" s="266"/>
      <c r="IWY181" s="266"/>
      <c r="IWZ181" s="266"/>
      <c r="IXA181" s="266"/>
      <c r="IXB181" s="266"/>
      <c r="IXC181" s="266"/>
      <c r="IXD181" s="266"/>
      <c r="IXE181" s="266"/>
      <c r="IXF181" s="266"/>
      <c r="IXG181" s="266"/>
      <c r="IXH181" s="266"/>
      <c r="IXI181" s="266"/>
      <c r="IXJ181" s="266"/>
      <c r="IXK181" s="266"/>
      <c r="IXL181" s="266"/>
      <c r="IXM181" s="266"/>
      <c r="IXN181" s="266"/>
      <c r="IXO181" s="266"/>
      <c r="IXP181" s="266"/>
      <c r="IXQ181" s="266"/>
      <c r="IXR181" s="266"/>
      <c r="IXS181" s="266"/>
      <c r="IXT181" s="266"/>
      <c r="IXU181" s="266"/>
      <c r="IXV181" s="266"/>
      <c r="IXW181" s="266"/>
      <c r="IXX181" s="266"/>
      <c r="IXY181" s="266"/>
      <c r="IXZ181" s="266"/>
      <c r="IYA181" s="266"/>
      <c r="IYB181" s="266"/>
      <c r="IYC181" s="266"/>
      <c r="IYD181" s="266"/>
      <c r="IYE181" s="266"/>
      <c r="IYF181" s="266"/>
      <c r="IYG181" s="266"/>
      <c r="IYH181" s="266"/>
      <c r="IYI181" s="266"/>
      <c r="IYJ181" s="266"/>
      <c r="IYK181" s="266"/>
      <c r="IYL181" s="266"/>
      <c r="IYM181" s="266"/>
      <c r="IYN181" s="266"/>
      <c r="IYO181" s="266"/>
      <c r="IYP181" s="266"/>
      <c r="IYQ181" s="266"/>
      <c r="IYR181" s="266"/>
      <c r="IYS181" s="266"/>
      <c r="IYT181" s="266"/>
      <c r="IYU181" s="266"/>
      <c r="IYV181" s="266"/>
      <c r="IYW181" s="266"/>
      <c r="IYX181" s="266"/>
      <c r="IYY181" s="266"/>
      <c r="IYZ181" s="266"/>
      <c r="IZA181" s="266"/>
      <c r="IZB181" s="266"/>
      <c r="IZC181" s="266"/>
      <c r="IZD181" s="266"/>
      <c r="IZE181" s="266"/>
      <c r="IZF181" s="266"/>
      <c r="IZG181" s="266"/>
      <c r="IZH181" s="266"/>
      <c r="IZI181" s="266"/>
      <c r="IZJ181" s="266"/>
      <c r="IZK181" s="266"/>
      <c r="IZL181" s="266"/>
      <c r="IZM181" s="266"/>
      <c r="IZN181" s="266"/>
      <c r="IZO181" s="266"/>
      <c r="IZP181" s="266"/>
      <c r="IZQ181" s="266"/>
      <c r="IZR181" s="266"/>
      <c r="IZS181" s="266"/>
      <c r="IZT181" s="266"/>
      <c r="IZU181" s="266"/>
      <c r="IZV181" s="266"/>
      <c r="IZW181" s="266"/>
      <c r="IZX181" s="266"/>
      <c r="IZY181" s="266"/>
      <c r="IZZ181" s="266"/>
      <c r="JAA181" s="266"/>
      <c r="JAB181" s="266"/>
      <c r="JAC181" s="266"/>
      <c r="JAD181" s="266"/>
      <c r="JAE181" s="266"/>
      <c r="JAF181" s="266"/>
      <c r="JAG181" s="266"/>
      <c r="JAH181" s="266"/>
      <c r="JAI181" s="266"/>
      <c r="JAJ181" s="266"/>
      <c r="JAK181" s="266"/>
      <c r="JAL181" s="266"/>
      <c r="JAM181" s="266"/>
      <c r="JAN181" s="266"/>
      <c r="JAO181" s="266"/>
      <c r="JAP181" s="266"/>
      <c r="JAQ181" s="266"/>
      <c r="JAR181" s="266"/>
      <c r="JAS181" s="266"/>
      <c r="JAT181" s="266"/>
      <c r="JAU181" s="266"/>
      <c r="JAV181" s="266"/>
      <c r="JAW181" s="266"/>
      <c r="JAX181" s="266"/>
      <c r="JAY181" s="266"/>
      <c r="JAZ181" s="266"/>
      <c r="JBA181" s="266"/>
      <c r="JBB181" s="266"/>
      <c r="JBC181" s="266"/>
      <c r="JBD181" s="266"/>
      <c r="JBE181" s="266"/>
      <c r="JBF181" s="266"/>
      <c r="JBG181" s="266"/>
      <c r="JBH181" s="266"/>
      <c r="JBI181" s="266"/>
      <c r="JBJ181" s="266"/>
      <c r="JBK181" s="266"/>
      <c r="JBL181" s="266"/>
      <c r="JBM181" s="266"/>
      <c r="JBN181" s="266"/>
      <c r="JBO181" s="266"/>
      <c r="JBP181" s="266"/>
      <c r="JBQ181" s="266"/>
      <c r="JBR181" s="266"/>
      <c r="JBS181" s="266"/>
      <c r="JBT181" s="266"/>
      <c r="JBU181" s="266"/>
      <c r="JBV181" s="266"/>
      <c r="JBW181" s="266"/>
      <c r="JBX181" s="266"/>
      <c r="JBY181" s="266"/>
      <c r="JBZ181" s="266"/>
      <c r="JCA181" s="266"/>
      <c r="JCB181" s="266"/>
      <c r="JCC181" s="266"/>
      <c r="JCD181" s="266"/>
      <c r="JCE181" s="266"/>
      <c r="JCF181" s="266"/>
      <c r="JCG181" s="266"/>
      <c r="JCH181" s="266"/>
      <c r="JCI181" s="266"/>
      <c r="JCJ181" s="266"/>
      <c r="JCK181" s="266"/>
      <c r="JCL181" s="266"/>
      <c r="JCM181" s="266"/>
      <c r="JCN181" s="266"/>
      <c r="JCO181" s="266"/>
      <c r="JCP181" s="266"/>
      <c r="JCQ181" s="266"/>
      <c r="JCR181" s="266"/>
      <c r="JCS181" s="266"/>
      <c r="JCT181" s="266"/>
      <c r="JCU181" s="266"/>
      <c r="JCV181" s="266"/>
      <c r="JCW181" s="266"/>
      <c r="JCX181" s="266"/>
      <c r="JCY181" s="266"/>
      <c r="JCZ181" s="266"/>
      <c r="JDA181" s="266"/>
      <c r="JDB181" s="266"/>
      <c r="JDC181" s="266"/>
      <c r="JDD181" s="266"/>
      <c r="JDE181" s="266"/>
      <c r="JDF181" s="266"/>
      <c r="JDG181" s="266"/>
      <c r="JDH181" s="266"/>
      <c r="JDI181" s="266"/>
      <c r="JDJ181" s="266"/>
      <c r="JDK181" s="266"/>
      <c r="JDL181" s="266"/>
      <c r="JDM181" s="266"/>
      <c r="JDN181" s="266"/>
      <c r="JDO181" s="266"/>
      <c r="JDP181" s="266"/>
      <c r="JDQ181" s="266"/>
      <c r="JDR181" s="266"/>
      <c r="JDS181" s="266"/>
      <c r="JDT181" s="266"/>
      <c r="JDU181" s="266"/>
      <c r="JDV181" s="266"/>
      <c r="JDW181" s="266"/>
      <c r="JDX181" s="266"/>
      <c r="JDY181" s="266"/>
      <c r="JDZ181" s="266"/>
      <c r="JEA181" s="266"/>
      <c r="JEB181" s="266"/>
      <c r="JEC181" s="266"/>
      <c r="JED181" s="266"/>
      <c r="JEE181" s="266"/>
      <c r="JEF181" s="266"/>
      <c r="JEG181" s="266"/>
      <c r="JEH181" s="266"/>
      <c r="JEI181" s="266"/>
      <c r="JEJ181" s="266"/>
      <c r="JEK181" s="266"/>
      <c r="JEL181" s="266"/>
      <c r="JEM181" s="266"/>
      <c r="JEN181" s="266"/>
      <c r="JEO181" s="266"/>
      <c r="JEP181" s="266"/>
      <c r="JEQ181" s="266"/>
      <c r="JER181" s="266"/>
      <c r="JES181" s="266"/>
      <c r="JET181" s="266"/>
      <c r="JEU181" s="266"/>
      <c r="JEV181" s="266"/>
      <c r="JEW181" s="266"/>
      <c r="JEX181" s="266"/>
      <c r="JEY181" s="266"/>
      <c r="JEZ181" s="266"/>
      <c r="JFA181" s="266"/>
      <c r="JFB181" s="266"/>
      <c r="JFC181" s="266"/>
      <c r="JFD181" s="266"/>
      <c r="JFE181" s="266"/>
      <c r="JFF181" s="266"/>
      <c r="JFG181" s="266"/>
      <c r="JFH181" s="266"/>
      <c r="JFI181" s="266"/>
      <c r="JFJ181" s="266"/>
      <c r="JFK181" s="266"/>
      <c r="JFL181" s="266"/>
      <c r="JFM181" s="266"/>
      <c r="JFN181" s="266"/>
      <c r="JFO181" s="266"/>
      <c r="JFP181" s="266"/>
      <c r="JFQ181" s="266"/>
      <c r="JFR181" s="266"/>
      <c r="JFS181" s="266"/>
      <c r="JFT181" s="266"/>
      <c r="JFU181" s="266"/>
      <c r="JFV181" s="266"/>
      <c r="JFW181" s="266"/>
      <c r="JFX181" s="266"/>
      <c r="JFY181" s="266"/>
      <c r="JFZ181" s="266"/>
      <c r="JGA181" s="266"/>
      <c r="JGB181" s="266"/>
      <c r="JGC181" s="266"/>
      <c r="JGD181" s="266"/>
      <c r="JGE181" s="266"/>
      <c r="JGF181" s="266"/>
      <c r="JGG181" s="266"/>
      <c r="JGH181" s="266"/>
      <c r="JGI181" s="266"/>
      <c r="JGJ181" s="266"/>
      <c r="JGK181" s="266"/>
      <c r="JGL181" s="266"/>
      <c r="JGM181" s="266"/>
      <c r="JGN181" s="266"/>
      <c r="JGO181" s="266"/>
      <c r="JGP181" s="266"/>
      <c r="JGQ181" s="266"/>
      <c r="JGR181" s="266"/>
      <c r="JGS181" s="266"/>
      <c r="JGT181" s="266"/>
      <c r="JGU181" s="266"/>
      <c r="JGV181" s="266"/>
      <c r="JGW181" s="266"/>
      <c r="JGX181" s="266"/>
      <c r="JGY181" s="266"/>
      <c r="JGZ181" s="266"/>
      <c r="JHA181" s="266"/>
      <c r="JHB181" s="266"/>
      <c r="JHC181" s="266"/>
      <c r="JHD181" s="266"/>
      <c r="JHE181" s="266"/>
      <c r="JHF181" s="266"/>
      <c r="JHG181" s="266"/>
      <c r="JHH181" s="266"/>
      <c r="JHI181" s="266"/>
      <c r="JHJ181" s="266"/>
      <c r="JHK181" s="266"/>
      <c r="JHL181" s="266"/>
      <c r="JHM181" s="266"/>
      <c r="JHN181" s="266"/>
      <c r="JHO181" s="266"/>
      <c r="JHP181" s="266"/>
      <c r="JHQ181" s="266"/>
      <c r="JHR181" s="266"/>
      <c r="JHS181" s="266"/>
      <c r="JHT181" s="266"/>
      <c r="JHU181" s="266"/>
      <c r="JHV181" s="266"/>
      <c r="JHW181" s="266"/>
      <c r="JHX181" s="266"/>
      <c r="JHY181" s="266"/>
      <c r="JHZ181" s="266"/>
      <c r="JIA181" s="266"/>
      <c r="JIB181" s="266"/>
      <c r="JIC181" s="266"/>
      <c r="JID181" s="266"/>
      <c r="JIE181" s="266"/>
      <c r="JIF181" s="266"/>
      <c r="JIG181" s="266"/>
      <c r="JIH181" s="266"/>
      <c r="JII181" s="266"/>
      <c r="JIJ181" s="266"/>
      <c r="JIK181" s="266"/>
      <c r="JIL181" s="266"/>
      <c r="JIM181" s="266"/>
      <c r="JIN181" s="266"/>
      <c r="JIO181" s="266"/>
      <c r="JIP181" s="266"/>
      <c r="JIQ181" s="266"/>
      <c r="JIR181" s="266"/>
      <c r="JIS181" s="266"/>
      <c r="JIT181" s="266"/>
      <c r="JIU181" s="266"/>
      <c r="JIV181" s="266"/>
      <c r="JIW181" s="266"/>
      <c r="JIX181" s="266"/>
      <c r="JIY181" s="266"/>
      <c r="JIZ181" s="266"/>
      <c r="JJA181" s="266"/>
      <c r="JJB181" s="266"/>
      <c r="JJC181" s="266"/>
      <c r="JJD181" s="266"/>
      <c r="JJE181" s="266"/>
      <c r="JJF181" s="266"/>
      <c r="JJG181" s="266"/>
      <c r="JJH181" s="266"/>
      <c r="JJI181" s="266"/>
      <c r="JJJ181" s="266"/>
      <c r="JJK181" s="266"/>
      <c r="JJL181" s="266"/>
      <c r="JJM181" s="266"/>
      <c r="JJN181" s="266"/>
      <c r="JJO181" s="266"/>
      <c r="JJP181" s="266"/>
      <c r="JJQ181" s="266"/>
      <c r="JJR181" s="266"/>
      <c r="JJS181" s="266"/>
      <c r="JJT181" s="266"/>
      <c r="JJU181" s="266"/>
      <c r="JJV181" s="266"/>
      <c r="JJW181" s="266"/>
      <c r="JJX181" s="266"/>
      <c r="JJY181" s="266"/>
      <c r="JJZ181" s="266"/>
      <c r="JKA181" s="266"/>
      <c r="JKB181" s="266"/>
      <c r="JKC181" s="266"/>
      <c r="JKD181" s="266"/>
      <c r="JKE181" s="266"/>
      <c r="JKF181" s="266"/>
      <c r="JKG181" s="266"/>
      <c r="JKH181" s="266"/>
      <c r="JKI181" s="266"/>
      <c r="JKJ181" s="266"/>
      <c r="JKK181" s="266"/>
      <c r="JKL181" s="266"/>
      <c r="JKM181" s="266"/>
      <c r="JKN181" s="266"/>
      <c r="JKO181" s="266"/>
      <c r="JKP181" s="266"/>
      <c r="JKQ181" s="266"/>
      <c r="JKR181" s="266"/>
      <c r="JKS181" s="266"/>
      <c r="JKT181" s="266"/>
      <c r="JKU181" s="266"/>
      <c r="JKV181" s="266"/>
      <c r="JKW181" s="266"/>
      <c r="JKX181" s="266"/>
      <c r="JKY181" s="266"/>
      <c r="JKZ181" s="266"/>
      <c r="JLA181" s="266"/>
      <c r="JLB181" s="266"/>
      <c r="JLC181" s="266"/>
      <c r="JLD181" s="266"/>
      <c r="JLE181" s="266"/>
      <c r="JLF181" s="266"/>
      <c r="JLG181" s="266"/>
      <c r="JLH181" s="266"/>
      <c r="JLI181" s="266"/>
      <c r="JLJ181" s="266"/>
      <c r="JLK181" s="266"/>
      <c r="JLL181" s="266"/>
      <c r="JLM181" s="266"/>
      <c r="JLN181" s="266"/>
      <c r="JLO181" s="266"/>
      <c r="JLP181" s="266"/>
      <c r="JLQ181" s="266"/>
      <c r="JLR181" s="266"/>
      <c r="JLS181" s="266"/>
      <c r="JLT181" s="266"/>
      <c r="JLU181" s="266"/>
      <c r="JLV181" s="266"/>
      <c r="JLW181" s="266"/>
      <c r="JLX181" s="266"/>
      <c r="JLY181" s="266"/>
      <c r="JLZ181" s="266"/>
      <c r="JMA181" s="266"/>
      <c r="JMB181" s="266"/>
      <c r="JMC181" s="266"/>
      <c r="JMD181" s="266"/>
      <c r="JME181" s="266"/>
      <c r="JMF181" s="266"/>
      <c r="JMG181" s="266"/>
      <c r="JMH181" s="266"/>
      <c r="JMI181" s="266"/>
      <c r="JMJ181" s="266"/>
      <c r="JMK181" s="266"/>
      <c r="JML181" s="266"/>
      <c r="JMM181" s="266"/>
      <c r="JMN181" s="266"/>
      <c r="JMO181" s="266"/>
      <c r="JMP181" s="266"/>
      <c r="JMQ181" s="266"/>
      <c r="JMR181" s="266"/>
      <c r="JMS181" s="266"/>
      <c r="JMT181" s="266"/>
      <c r="JMU181" s="266"/>
      <c r="JMV181" s="266"/>
      <c r="JMW181" s="266"/>
      <c r="JMX181" s="266"/>
      <c r="JMY181" s="266"/>
      <c r="JMZ181" s="266"/>
      <c r="JNA181" s="266"/>
      <c r="JNB181" s="266"/>
      <c r="JNC181" s="266"/>
      <c r="JND181" s="266"/>
      <c r="JNE181" s="266"/>
      <c r="JNF181" s="266"/>
      <c r="JNG181" s="266"/>
      <c r="JNH181" s="266"/>
      <c r="JNI181" s="266"/>
      <c r="JNJ181" s="266"/>
      <c r="JNK181" s="266"/>
      <c r="JNL181" s="266"/>
      <c r="JNM181" s="266"/>
      <c r="JNN181" s="266"/>
      <c r="JNO181" s="266"/>
      <c r="JNP181" s="266"/>
      <c r="JNQ181" s="266"/>
      <c r="JNR181" s="266"/>
      <c r="JNS181" s="266"/>
      <c r="JNT181" s="266"/>
      <c r="JNU181" s="266"/>
      <c r="JNV181" s="266"/>
      <c r="JNW181" s="266"/>
      <c r="JNX181" s="266"/>
      <c r="JNY181" s="266"/>
      <c r="JNZ181" s="266"/>
      <c r="JOA181" s="266"/>
      <c r="JOB181" s="266"/>
      <c r="JOC181" s="266"/>
      <c r="JOD181" s="266"/>
      <c r="JOE181" s="266"/>
      <c r="JOF181" s="266"/>
      <c r="JOG181" s="266"/>
      <c r="JOH181" s="266"/>
      <c r="JOI181" s="266"/>
      <c r="JOJ181" s="266"/>
      <c r="JOK181" s="266"/>
      <c r="JOL181" s="266"/>
      <c r="JOM181" s="266"/>
      <c r="JON181" s="266"/>
      <c r="JOO181" s="266"/>
      <c r="JOP181" s="266"/>
      <c r="JOQ181" s="266"/>
      <c r="JOR181" s="266"/>
      <c r="JOS181" s="266"/>
      <c r="JOT181" s="266"/>
      <c r="JOU181" s="266"/>
      <c r="JOV181" s="266"/>
      <c r="JOW181" s="266"/>
      <c r="JOX181" s="266"/>
      <c r="JOY181" s="266"/>
      <c r="JOZ181" s="266"/>
      <c r="JPA181" s="266"/>
      <c r="JPB181" s="266"/>
      <c r="JPC181" s="266"/>
      <c r="JPD181" s="266"/>
      <c r="JPE181" s="266"/>
      <c r="JPF181" s="266"/>
      <c r="JPG181" s="266"/>
      <c r="JPH181" s="266"/>
      <c r="JPI181" s="266"/>
      <c r="JPJ181" s="266"/>
      <c r="JPK181" s="266"/>
      <c r="JPL181" s="266"/>
      <c r="JPM181" s="266"/>
      <c r="JPN181" s="266"/>
      <c r="JPO181" s="266"/>
      <c r="JPP181" s="266"/>
      <c r="JPQ181" s="266"/>
      <c r="JPR181" s="266"/>
      <c r="JPS181" s="266"/>
      <c r="JPT181" s="266"/>
      <c r="JPU181" s="266"/>
      <c r="JPV181" s="266"/>
      <c r="JPW181" s="266"/>
      <c r="JPX181" s="266"/>
      <c r="JPY181" s="266"/>
      <c r="JPZ181" s="266"/>
      <c r="JQA181" s="266"/>
      <c r="JQB181" s="266"/>
      <c r="JQC181" s="266"/>
      <c r="JQD181" s="266"/>
      <c r="JQE181" s="266"/>
      <c r="JQF181" s="266"/>
      <c r="JQG181" s="266"/>
      <c r="JQH181" s="266"/>
      <c r="JQI181" s="266"/>
      <c r="JQJ181" s="266"/>
      <c r="JQK181" s="266"/>
      <c r="JQL181" s="266"/>
      <c r="JQM181" s="266"/>
      <c r="JQN181" s="266"/>
      <c r="JQO181" s="266"/>
      <c r="JQP181" s="266"/>
      <c r="JQQ181" s="266"/>
      <c r="JQR181" s="266"/>
      <c r="JQS181" s="266"/>
      <c r="JQT181" s="266"/>
      <c r="JQU181" s="266"/>
      <c r="JQV181" s="266"/>
      <c r="JQW181" s="266"/>
      <c r="JQX181" s="266"/>
      <c r="JQY181" s="266"/>
      <c r="JQZ181" s="266"/>
      <c r="JRA181" s="266"/>
      <c r="JRB181" s="266"/>
      <c r="JRC181" s="266"/>
      <c r="JRD181" s="266"/>
      <c r="JRE181" s="266"/>
      <c r="JRF181" s="266"/>
      <c r="JRG181" s="266"/>
      <c r="JRH181" s="266"/>
      <c r="JRI181" s="266"/>
      <c r="JRJ181" s="266"/>
      <c r="JRK181" s="266"/>
      <c r="JRL181" s="266"/>
      <c r="JRM181" s="266"/>
      <c r="JRN181" s="266"/>
      <c r="JRO181" s="266"/>
      <c r="JRP181" s="266"/>
      <c r="JRQ181" s="266"/>
      <c r="JRR181" s="266"/>
      <c r="JRS181" s="266"/>
      <c r="JRT181" s="266"/>
      <c r="JRU181" s="266"/>
      <c r="JRV181" s="266"/>
      <c r="JRW181" s="266"/>
      <c r="JRX181" s="266"/>
      <c r="JRY181" s="266"/>
      <c r="JRZ181" s="266"/>
      <c r="JSA181" s="266"/>
      <c r="JSB181" s="266"/>
      <c r="JSC181" s="266"/>
      <c r="JSD181" s="266"/>
      <c r="JSE181" s="266"/>
      <c r="JSF181" s="266"/>
      <c r="JSG181" s="266"/>
      <c r="JSH181" s="266"/>
      <c r="JSI181" s="266"/>
      <c r="JSJ181" s="266"/>
      <c r="JSK181" s="266"/>
      <c r="JSL181" s="266"/>
      <c r="JSM181" s="266"/>
      <c r="JSN181" s="266"/>
      <c r="JSO181" s="266"/>
      <c r="JSP181" s="266"/>
      <c r="JSQ181" s="266"/>
      <c r="JSR181" s="266"/>
      <c r="JSS181" s="266"/>
      <c r="JST181" s="266"/>
      <c r="JSU181" s="266"/>
      <c r="JSV181" s="266"/>
      <c r="JSW181" s="266"/>
      <c r="JSX181" s="266"/>
      <c r="JSY181" s="266"/>
      <c r="JSZ181" s="266"/>
      <c r="JTA181" s="266"/>
      <c r="JTB181" s="266"/>
      <c r="JTC181" s="266"/>
      <c r="JTD181" s="266"/>
      <c r="JTE181" s="266"/>
      <c r="JTF181" s="266"/>
      <c r="JTG181" s="266"/>
      <c r="JTH181" s="266"/>
      <c r="JTI181" s="266"/>
      <c r="JTJ181" s="266"/>
      <c r="JTK181" s="266"/>
      <c r="JTL181" s="266"/>
      <c r="JTM181" s="266"/>
      <c r="JTN181" s="266"/>
      <c r="JTO181" s="266"/>
      <c r="JTP181" s="266"/>
      <c r="JTQ181" s="266"/>
      <c r="JTR181" s="266"/>
      <c r="JTS181" s="266"/>
      <c r="JTT181" s="266"/>
      <c r="JTU181" s="266"/>
      <c r="JTV181" s="266"/>
      <c r="JTW181" s="266"/>
      <c r="JTX181" s="266"/>
      <c r="JTY181" s="266"/>
      <c r="JTZ181" s="266"/>
      <c r="JUA181" s="266"/>
      <c r="JUB181" s="266"/>
      <c r="JUC181" s="266"/>
      <c r="JUD181" s="266"/>
      <c r="JUE181" s="266"/>
      <c r="JUF181" s="266"/>
      <c r="JUG181" s="266"/>
      <c r="JUH181" s="266"/>
      <c r="JUI181" s="266"/>
      <c r="JUJ181" s="266"/>
      <c r="JUK181" s="266"/>
      <c r="JUL181" s="266"/>
      <c r="JUM181" s="266"/>
      <c r="JUN181" s="266"/>
      <c r="JUO181" s="266"/>
      <c r="JUP181" s="266"/>
      <c r="JUQ181" s="266"/>
      <c r="JUR181" s="266"/>
      <c r="JUS181" s="266"/>
      <c r="JUT181" s="266"/>
      <c r="JUU181" s="266"/>
      <c r="JUV181" s="266"/>
      <c r="JUW181" s="266"/>
      <c r="JUX181" s="266"/>
      <c r="JUY181" s="266"/>
      <c r="JUZ181" s="266"/>
      <c r="JVA181" s="266"/>
      <c r="JVB181" s="266"/>
      <c r="JVC181" s="266"/>
      <c r="JVD181" s="266"/>
      <c r="JVE181" s="266"/>
      <c r="JVF181" s="266"/>
      <c r="JVG181" s="266"/>
      <c r="JVH181" s="266"/>
      <c r="JVI181" s="266"/>
      <c r="JVJ181" s="266"/>
      <c r="JVK181" s="266"/>
      <c r="JVL181" s="266"/>
      <c r="JVM181" s="266"/>
      <c r="JVN181" s="266"/>
      <c r="JVO181" s="266"/>
      <c r="JVP181" s="266"/>
      <c r="JVQ181" s="266"/>
      <c r="JVR181" s="266"/>
      <c r="JVS181" s="266"/>
      <c r="JVT181" s="266"/>
      <c r="JVU181" s="266"/>
      <c r="JVV181" s="266"/>
      <c r="JVW181" s="266"/>
      <c r="JVX181" s="266"/>
      <c r="JVY181" s="266"/>
      <c r="JVZ181" s="266"/>
      <c r="JWA181" s="266"/>
      <c r="JWB181" s="266"/>
      <c r="JWC181" s="266"/>
      <c r="JWD181" s="266"/>
      <c r="JWE181" s="266"/>
      <c r="JWF181" s="266"/>
      <c r="JWG181" s="266"/>
      <c r="JWH181" s="266"/>
      <c r="JWI181" s="266"/>
      <c r="JWJ181" s="266"/>
      <c r="JWK181" s="266"/>
      <c r="JWL181" s="266"/>
      <c r="JWM181" s="266"/>
      <c r="JWN181" s="266"/>
      <c r="JWO181" s="266"/>
      <c r="JWP181" s="266"/>
      <c r="JWQ181" s="266"/>
      <c r="JWR181" s="266"/>
      <c r="JWS181" s="266"/>
      <c r="JWT181" s="266"/>
      <c r="JWU181" s="266"/>
      <c r="JWV181" s="266"/>
      <c r="JWW181" s="266"/>
      <c r="JWX181" s="266"/>
      <c r="JWY181" s="266"/>
      <c r="JWZ181" s="266"/>
      <c r="JXA181" s="266"/>
      <c r="JXB181" s="266"/>
      <c r="JXC181" s="266"/>
      <c r="JXD181" s="266"/>
      <c r="JXE181" s="266"/>
      <c r="JXF181" s="266"/>
      <c r="JXG181" s="266"/>
      <c r="JXH181" s="266"/>
      <c r="JXI181" s="266"/>
      <c r="JXJ181" s="266"/>
      <c r="JXK181" s="266"/>
      <c r="JXL181" s="266"/>
      <c r="JXM181" s="266"/>
      <c r="JXN181" s="266"/>
      <c r="JXO181" s="266"/>
      <c r="JXP181" s="266"/>
      <c r="JXQ181" s="266"/>
      <c r="JXR181" s="266"/>
      <c r="JXS181" s="266"/>
      <c r="JXT181" s="266"/>
      <c r="JXU181" s="266"/>
      <c r="JXV181" s="266"/>
      <c r="JXW181" s="266"/>
      <c r="JXX181" s="266"/>
      <c r="JXY181" s="266"/>
      <c r="JXZ181" s="266"/>
      <c r="JYA181" s="266"/>
      <c r="JYB181" s="266"/>
      <c r="JYC181" s="266"/>
      <c r="JYD181" s="266"/>
      <c r="JYE181" s="266"/>
      <c r="JYF181" s="266"/>
      <c r="JYG181" s="266"/>
      <c r="JYH181" s="266"/>
      <c r="JYI181" s="266"/>
      <c r="JYJ181" s="266"/>
      <c r="JYK181" s="266"/>
      <c r="JYL181" s="266"/>
      <c r="JYM181" s="266"/>
      <c r="JYN181" s="266"/>
      <c r="JYO181" s="266"/>
      <c r="JYP181" s="266"/>
      <c r="JYQ181" s="266"/>
      <c r="JYR181" s="266"/>
      <c r="JYS181" s="266"/>
      <c r="JYT181" s="266"/>
      <c r="JYU181" s="266"/>
      <c r="JYV181" s="266"/>
      <c r="JYW181" s="266"/>
      <c r="JYX181" s="266"/>
      <c r="JYY181" s="266"/>
      <c r="JYZ181" s="266"/>
      <c r="JZA181" s="266"/>
      <c r="JZB181" s="266"/>
      <c r="JZC181" s="266"/>
      <c r="JZD181" s="266"/>
      <c r="JZE181" s="266"/>
      <c r="JZF181" s="266"/>
      <c r="JZG181" s="266"/>
      <c r="JZH181" s="266"/>
      <c r="JZI181" s="266"/>
      <c r="JZJ181" s="266"/>
      <c r="JZK181" s="266"/>
      <c r="JZL181" s="266"/>
      <c r="JZM181" s="266"/>
      <c r="JZN181" s="266"/>
      <c r="JZO181" s="266"/>
      <c r="JZP181" s="266"/>
      <c r="JZQ181" s="266"/>
      <c r="JZR181" s="266"/>
      <c r="JZS181" s="266"/>
      <c r="JZT181" s="266"/>
      <c r="JZU181" s="266"/>
      <c r="JZV181" s="266"/>
      <c r="JZW181" s="266"/>
      <c r="JZX181" s="266"/>
      <c r="JZY181" s="266"/>
      <c r="JZZ181" s="266"/>
      <c r="KAA181" s="266"/>
      <c r="KAB181" s="266"/>
      <c r="KAC181" s="266"/>
      <c r="KAD181" s="266"/>
      <c r="KAE181" s="266"/>
      <c r="KAF181" s="266"/>
      <c r="KAG181" s="266"/>
      <c r="KAH181" s="266"/>
      <c r="KAI181" s="266"/>
      <c r="KAJ181" s="266"/>
      <c r="KAK181" s="266"/>
      <c r="KAL181" s="266"/>
      <c r="KAM181" s="266"/>
      <c r="KAN181" s="266"/>
      <c r="KAO181" s="266"/>
      <c r="KAP181" s="266"/>
      <c r="KAQ181" s="266"/>
      <c r="KAR181" s="266"/>
      <c r="KAS181" s="266"/>
      <c r="KAT181" s="266"/>
      <c r="KAU181" s="266"/>
      <c r="KAV181" s="266"/>
      <c r="KAW181" s="266"/>
      <c r="KAX181" s="266"/>
      <c r="KAY181" s="266"/>
      <c r="KAZ181" s="266"/>
      <c r="KBA181" s="266"/>
      <c r="KBB181" s="266"/>
      <c r="KBC181" s="266"/>
      <c r="KBD181" s="266"/>
      <c r="KBE181" s="266"/>
      <c r="KBF181" s="266"/>
      <c r="KBG181" s="266"/>
      <c r="KBH181" s="266"/>
      <c r="KBI181" s="266"/>
      <c r="KBJ181" s="266"/>
      <c r="KBK181" s="266"/>
      <c r="KBL181" s="266"/>
      <c r="KBM181" s="266"/>
      <c r="KBN181" s="266"/>
      <c r="KBO181" s="266"/>
      <c r="KBP181" s="266"/>
      <c r="KBQ181" s="266"/>
      <c r="KBR181" s="266"/>
      <c r="KBS181" s="266"/>
      <c r="KBT181" s="266"/>
      <c r="KBU181" s="266"/>
      <c r="KBV181" s="266"/>
      <c r="KBW181" s="266"/>
      <c r="KBX181" s="266"/>
      <c r="KBY181" s="266"/>
      <c r="KBZ181" s="266"/>
      <c r="KCA181" s="266"/>
      <c r="KCB181" s="266"/>
      <c r="KCC181" s="266"/>
      <c r="KCD181" s="266"/>
      <c r="KCE181" s="266"/>
      <c r="KCF181" s="266"/>
      <c r="KCG181" s="266"/>
      <c r="KCH181" s="266"/>
      <c r="KCI181" s="266"/>
      <c r="KCJ181" s="266"/>
      <c r="KCK181" s="266"/>
      <c r="KCL181" s="266"/>
      <c r="KCM181" s="266"/>
      <c r="KCN181" s="266"/>
      <c r="KCO181" s="266"/>
      <c r="KCP181" s="266"/>
      <c r="KCQ181" s="266"/>
      <c r="KCR181" s="266"/>
      <c r="KCS181" s="266"/>
      <c r="KCT181" s="266"/>
      <c r="KCU181" s="266"/>
      <c r="KCV181" s="266"/>
      <c r="KCW181" s="266"/>
      <c r="KCX181" s="266"/>
      <c r="KCY181" s="266"/>
      <c r="KCZ181" s="266"/>
      <c r="KDA181" s="266"/>
      <c r="KDB181" s="266"/>
      <c r="KDC181" s="266"/>
      <c r="KDD181" s="266"/>
      <c r="KDE181" s="266"/>
      <c r="KDF181" s="266"/>
      <c r="KDG181" s="266"/>
      <c r="KDH181" s="266"/>
      <c r="KDI181" s="266"/>
      <c r="KDJ181" s="266"/>
      <c r="KDK181" s="266"/>
      <c r="KDL181" s="266"/>
      <c r="KDM181" s="266"/>
      <c r="KDN181" s="266"/>
      <c r="KDO181" s="266"/>
      <c r="KDP181" s="266"/>
      <c r="KDQ181" s="266"/>
      <c r="KDR181" s="266"/>
      <c r="KDS181" s="266"/>
      <c r="KDT181" s="266"/>
      <c r="KDU181" s="266"/>
      <c r="KDV181" s="266"/>
      <c r="KDW181" s="266"/>
      <c r="KDX181" s="266"/>
      <c r="KDY181" s="266"/>
      <c r="KDZ181" s="266"/>
      <c r="KEA181" s="266"/>
      <c r="KEB181" s="266"/>
      <c r="KEC181" s="266"/>
      <c r="KED181" s="266"/>
      <c r="KEE181" s="266"/>
      <c r="KEF181" s="266"/>
      <c r="KEG181" s="266"/>
      <c r="KEH181" s="266"/>
      <c r="KEI181" s="266"/>
      <c r="KEJ181" s="266"/>
      <c r="KEK181" s="266"/>
      <c r="KEL181" s="266"/>
      <c r="KEM181" s="266"/>
      <c r="KEN181" s="266"/>
      <c r="KEO181" s="266"/>
      <c r="KEP181" s="266"/>
      <c r="KEQ181" s="266"/>
      <c r="KER181" s="266"/>
      <c r="KES181" s="266"/>
      <c r="KET181" s="266"/>
      <c r="KEU181" s="266"/>
      <c r="KEV181" s="266"/>
      <c r="KEW181" s="266"/>
      <c r="KEX181" s="266"/>
      <c r="KEY181" s="266"/>
      <c r="KEZ181" s="266"/>
      <c r="KFA181" s="266"/>
      <c r="KFB181" s="266"/>
      <c r="KFC181" s="266"/>
      <c r="KFD181" s="266"/>
      <c r="KFE181" s="266"/>
      <c r="KFF181" s="266"/>
      <c r="KFG181" s="266"/>
      <c r="KFH181" s="266"/>
      <c r="KFI181" s="266"/>
      <c r="KFJ181" s="266"/>
      <c r="KFK181" s="266"/>
      <c r="KFL181" s="266"/>
      <c r="KFM181" s="266"/>
      <c r="KFN181" s="266"/>
      <c r="KFO181" s="266"/>
      <c r="KFP181" s="266"/>
      <c r="KFQ181" s="266"/>
      <c r="KFR181" s="266"/>
      <c r="KFS181" s="266"/>
      <c r="KFT181" s="266"/>
      <c r="KFU181" s="266"/>
      <c r="KFV181" s="266"/>
      <c r="KFW181" s="266"/>
      <c r="KFX181" s="266"/>
      <c r="KFY181" s="266"/>
      <c r="KFZ181" s="266"/>
      <c r="KGA181" s="266"/>
      <c r="KGB181" s="266"/>
      <c r="KGC181" s="266"/>
      <c r="KGD181" s="266"/>
      <c r="KGE181" s="266"/>
      <c r="KGF181" s="266"/>
      <c r="KGG181" s="266"/>
      <c r="KGH181" s="266"/>
      <c r="KGI181" s="266"/>
      <c r="KGJ181" s="266"/>
      <c r="KGK181" s="266"/>
      <c r="KGL181" s="266"/>
      <c r="KGM181" s="266"/>
      <c r="KGN181" s="266"/>
      <c r="KGO181" s="266"/>
      <c r="KGP181" s="266"/>
      <c r="KGQ181" s="266"/>
      <c r="KGR181" s="266"/>
      <c r="KGS181" s="266"/>
      <c r="KGT181" s="266"/>
      <c r="KGU181" s="266"/>
      <c r="KGV181" s="266"/>
      <c r="KGW181" s="266"/>
      <c r="KGX181" s="266"/>
      <c r="KGY181" s="266"/>
      <c r="KGZ181" s="266"/>
      <c r="KHA181" s="266"/>
      <c r="KHB181" s="266"/>
      <c r="KHC181" s="266"/>
      <c r="KHD181" s="266"/>
      <c r="KHE181" s="266"/>
      <c r="KHF181" s="266"/>
      <c r="KHG181" s="266"/>
      <c r="KHH181" s="266"/>
      <c r="KHI181" s="266"/>
      <c r="KHJ181" s="266"/>
      <c r="KHK181" s="266"/>
      <c r="KHL181" s="266"/>
      <c r="KHM181" s="266"/>
      <c r="KHN181" s="266"/>
      <c r="KHO181" s="266"/>
      <c r="KHP181" s="266"/>
      <c r="KHQ181" s="266"/>
      <c r="KHR181" s="266"/>
      <c r="KHS181" s="266"/>
      <c r="KHT181" s="266"/>
      <c r="KHU181" s="266"/>
      <c r="KHV181" s="266"/>
      <c r="KHW181" s="266"/>
      <c r="KHX181" s="266"/>
      <c r="KHY181" s="266"/>
      <c r="KHZ181" s="266"/>
      <c r="KIA181" s="266"/>
      <c r="KIB181" s="266"/>
      <c r="KIC181" s="266"/>
      <c r="KID181" s="266"/>
      <c r="KIE181" s="266"/>
      <c r="KIF181" s="266"/>
      <c r="KIG181" s="266"/>
      <c r="KIH181" s="266"/>
      <c r="KII181" s="266"/>
      <c r="KIJ181" s="266"/>
      <c r="KIK181" s="266"/>
      <c r="KIL181" s="266"/>
      <c r="KIM181" s="266"/>
      <c r="KIN181" s="266"/>
      <c r="KIO181" s="266"/>
      <c r="KIP181" s="266"/>
      <c r="KIQ181" s="266"/>
      <c r="KIR181" s="266"/>
      <c r="KIS181" s="266"/>
      <c r="KIT181" s="266"/>
      <c r="KIU181" s="266"/>
      <c r="KIV181" s="266"/>
      <c r="KIW181" s="266"/>
      <c r="KIX181" s="266"/>
      <c r="KIY181" s="266"/>
      <c r="KIZ181" s="266"/>
      <c r="KJA181" s="266"/>
      <c r="KJB181" s="266"/>
      <c r="KJC181" s="266"/>
      <c r="KJD181" s="266"/>
      <c r="KJE181" s="266"/>
      <c r="KJF181" s="266"/>
      <c r="KJG181" s="266"/>
      <c r="KJH181" s="266"/>
      <c r="KJI181" s="266"/>
      <c r="KJJ181" s="266"/>
      <c r="KJK181" s="266"/>
      <c r="KJL181" s="266"/>
      <c r="KJM181" s="266"/>
      <c r="KJN181" s="266"/>
      <c r="KJO181" s="266"/>
      <c r="KJP181" s="266"/>
      <c r="KJQ181" s="266"/>
      <c r="KJR181" s="266"/>
      <c r="KJS181" s="266"/>
      <c r="KJT181" s="266"/>
      <c r="KJU181" s="266"/>
      <c r="KJV181" s="266"/>
      <c r="KJW181" s="266"/>
      <c r="KJX181" s="266"/>
      <c r="KJY181" s="266"/>
      <c r="KJZ181" s="266"/>
      <c r="KKA181" s="266"/>
      <c r="KKB181" s="266"/>
      <c r="KKC181" s="266"/>
      <c r="KKD181" s="266"/>
      <c r="KKE181" s="266"/>
      <c r="KKF181" s="266"/>
      <c r="KKG181" s="266"/>
      <c r="KKH181" s="266"/>
      <c r="KKI181" s="266"/>
      <c r="KKJ181" s="266"/>
      <c r="KKK181" s="266"/>
      <c r="KKL181" s="266"/>
      <c r="KKM181" s="266"/>
      <c r="KKN181" s="266"/>
      <c r="KKO181" s="266"/>
      <c r="KKP181" s="266"/>
      <c r="KKQ181" s="266"/>
      <c r="KKR181" s="266"/>
      <c r="KKS181" s="266"/>
      <c r="KKT181" s="266"/>
      <c r="KKU181" s="266"/>
      <c r="KKV181" s="266"/>
      <c r="KKW181" s="266"/>
      <c r="KKX181" s="266"/>
      <c r="KKY181" s="266"/>
      <c r="KKZ181" s="266"/>
      <c r="KLA181" s="266"/>
      <c r="KLB181" s="266"/>
      <c r="KLC181" s="266"/>
      <c r="KLD181" s="266"/>
      <c r="KLE181" s="266"/>
      <c r="KLF181" s="266"/>
      <c r="KLG181" s="266"/>
      <c r="KLH181" s="266"/>
      <c r="KLI181" s="266"/>
      <c r="KLJ181" s="266"/>
      <c r="KLK181" s="266"/>
      <c r="KLL181" s="266"/>
      <c r="KLM181" s="266"/>
      <c r="KLN181" s="266"/>
      <c r="KLO181" s="266"/>
      <c r="KLP181" s="266"/>
      <c r="KLQ181" s="266"/>
      <c r="KLR181" s="266"/>
      <c r="KLS181" s="266"/>
      <c r="KLT181" s="266"/>
      <c r="KLU181" s="266"/>
      <c r="KLV181" s="266"/>
      <c r="KLW181" s="266"/>
      <c r="KLX181" s="266"/>
      <c r="KLY181" s="266"/>
      <c r="KLZ181" s="266"/>
      <c r="KMA181" s="266"/>
      <c r="KMB181" s="266"/>
      <c r="KMC181" s="266"/>
      <c r="KMD181" s="266"/>
      <c r="KME181" s="266"/>
      <c r="KMF181" s="266"/>
      <c r="KMG181" s="266"/>
      <c r="KMH181" s="266"/>
      <c r="KMI181" s="266"/>
      <c r="KMJ181" s="266"/>
      <c r="KMK181" s="266"/>
      <c r="KML181" s="266"/>
      <c r="KMM181" s="266"/>
      <c r="KMN181" s="266"/>
      <c r="KMO181" s="266"/>
      <c r="KMP181" s="266"/>
      <c r="KMQ181" s="266"/>
      <c r="KMR181" s="266"/>
      <c r="KMS181" s="266"/>
      <c r="KMT181" s="266"/>
      <c r="KMU181" s="266"/>
      <c r="KMV181" s="266"/>
      <c r="KMW181" s="266"/>
      <c r="KMX181" s="266"/>
      <c r="KMY181" s="266"/>
      <c r="KMZ181" s="266"/>
      <c r="KNA181" s="266"/>
      <c r="KNB181" s="266"/>
      <c r="KNC181" s="266"/>
      <c r="KND181" s="266"/>
      <c r="KNE181" s="266"/>
      <c r="KNF181" s="266"/>
      <c r="KNG181" s="266"/>
      <c r="KNH181" s="266"/>
      <c r="KNI181" s="266"/>
      <c r="KNJ181" s="266"/>
      <c r="KNK181" s="266"/>
      <c r="KNL181" s="266"/>
      <c r="KNM181" s="266"/>
      <c r="KNN181" s="266"/>
      <c r="KNO181" s="266"/>
      <c r="KNP181" s="266"/>
      <c r="KNQ181" s="266"/>
      <c r="KNR181" s="266"/>
      <c r="KNS181" s="266"/>
      <c r="KNT181" s="266"/>
      <c r="KNU181" s="266"/>
      <c r="KNV181" s="266"/>
      <c r="KNW181" s="266"/>
      <c r="KNX181" s="266"/>
      <c r="KNY181" s="266"/>
      <c r="KNZ181" s="266"/>
      <c r="KOA181" s="266"/>
      <c r="KOB181" s="266"/>
      <c r="KOC181" s="266"/>
      <c r="KOD181" s="266"/>
      <c r="KOE181" s="266"/>
      <c r="KOF181" s="266"/>
      <c r="KOG181" s="266"/>
      <c r="KOH181" s="266"/>
      <c r="KOI181" s="266"/>
      <c r="KOJ181" s="266"/>
      <c r="KOK181" s="266"/>
      <c r="KOL181" s="266"/>
      <c r="KOM181" s="266"/>
      <c r="KON181" s="266"/>
      <c r="KOO181" s="266"/>
      <c r="KOP181" s="266"/>
      <c r="KOQ181" s="266"/>
      <c r="KOR181" s="266"/>
      <c r="KOS181" s="266"/>
      <c r="KOT181" s="266"/>
      <c r="KOU181" s="266"/>
      <c r="KOV181" s="266"/>
      <c r="KOW181" s="266"/>
      <c r="KOX181" s="266"/>
      <c r="KOY181" s="266"/>
      <c r="KOZ181" s="266"/>
      <c r="KPA181" s="266"/>
      <c r="KPB181" s="266"/>
      <c r="KPC181" s="266"/>
      <c r="KPD181" s="266"/>
      <c r="KPE181" s="266"/>
      <c r="KPF181" s="266"/>
      <c r="KPG181" s="266"/>
      <c r="KPH181" s="266"/>
      <c r="KPI181" s="266"/>
      <c r="KPJ181" s="266"/>
      <c r="KPK181" s="266"/>
      <c r="KPL181" s="266"/>
      <c r="KPM181" s="266"/>
      <c r="KPN181" s="266"/>
      <c r="KPO181" s="266"/>
      <c r="KPP181" s="266"/>
      <c r="KPQ181" s="266"/>
      <c r="KPR181" s="266"/>
      <c r="KPS181" s="266"/>
      <c r="KPT181" s="266"/>
      <c r="KPU181" s="266"/>
      <c r="KPV181" s="266"/>
      <c r="KPW181" s="266"/>
      <c r="KPX181" s="266"/>
      <c r="KPY181" s="266"/>
      <c r="KPZ181" s="266"/>
      <c r="KQA181" s="266"/>
      <c r="KQB181" s="266"/>
      <c r="KQC181" s="266"/>
      <c r="KQD181" s="266"/>
      <c r="KQE181" s="266"/>
      <c r="KQF181" s="266"/>
      <c r="KQG181" s="266"/>
      <c r="KQH181" s="266"/>
      <c r="KQI181" s="266"/>
      <c r="KQJ181" s="266"/>
      <c r="KQK181" s="266"/>
      <c r="KQL181" s="266"/>
      <c r="KQM181" s="266"/>
      <c r="KQN181" s="266"/>
      <c r="KQO181" s="266"/>
      <c r="KQP181" s="266"/>
      <c r="KQQ181" s="266"/>
      <c r="KQR181" s="266"/>
      <c r="KQS181" s="266"/>
      <c r="KQT181" s="266"/>
      <c r="KQU181" s="266"/>
      <c r="KQV181" s="266"/>
      <c r="KQW181" s="266"/>
      <c r="KQX181" s="266"/>
      <c r="KQY181" s="266"/>
      <c r="KQZ181" s="266"/>
      <c r="KRA181" s="266"/>
      <c r="KRB181" s="266"/>
      <c r="KRC181" s="266"/>
      <c r="KRD181" s="266"/>
      <c r="KRE181" s="266"/>
      <c r="KRF181" s="266"/>
      <c r="KRG181" s="266"/>
      <c r="KRH181" s="266"/>
      <c r="KRI181" s="266"/>
      <c r="KRJ181" s="266"/>
      <c r="KRK181" s="266"/>
      <c r="KRL181" s="266"/>
      <c r="KRM181" s="266"/>
      <c r="KRN181" s="266"/>
      <c r="KRO181" s="266"/>
      <c r="KRP181" s="266"/>
      <c r="KRQ181" s="266"/>
      <c r="KRR181" s="266"/>
      <c r="KRS181" s="266"/>
      <c r="KRT181" s="266"/>
      <c r="KRU181" s="266"/>
      <c r="KRV181" s="266"/>
      <c r="KRW181" s="266"/>
      <c r="KRX181" s="266"/>
      <c r="KRY181" s="266"/>
      <c r="KRZ181" s="266"/>
      <c r="KSA181" s="266"/>
      <c r="KSB181" s="266"/>
      <c r="KSC181" s="266"/>
      <c r="KSD181" s="266"/>
      <c r="KSE181" s="266"/>
      <c r="KSF181" s="266"/>
      <c r="KSG181" s="266"/>
      <c r="KSH181" s="266"/>
      <c r="KSI181" s="266"/>
      <c r="KSJ181" s="266"/>
      <c r="KSK181" s="266"/>
      <c r="KSL181" s="266"/>
      <c r="KSM181" s="266"/>
      <c r="KSN181" s="266"/>
      <c r="KSO181" s="266"/>
      <c r="KSP181" s="266"/>
      <c r="KSQ181" s="266"/>
      <c r="KSR181" s="266"/>
      <c r="KSS181" s="266"/>
      <c r="KST181" s="266"/>
      <c r="KSU181" s="266"/>
      <c r="KSV181" s="266"/>
      <c r="KSW181" s="266"/>
      <c r="KSX181" s="266"/>
      <c r="KSY181" s="266"/>
      <c r="KSZ181" s="266"/>
      <c r="KTA181" s="266"/>
      <c r="KTB181" s="266"/>
      <c r="KTC181" s="266"/>
      <c r="KTD181" s="266"/>
      <c r="KTE181" s="266"/>
      <c r="KTF181" s="266"/>
      <c r="KTG181" s="266"/>
      <c r="KTH181" s="266"/>
      <c r="KTI181" s="266"/>
      <c r="KTJ181" s="266"/>
      <c r="KTK181" s="266"/>
      <c r="KTL181" s="266"/>
      <c r="KTM181" s="266"/>
      <c r="KTN181" s="266"/>
      <c r="KTO181" s="266"/>
      <c r="KTP181" s="266"/>
      <c r="KTQ181" s="266"/>
      <c r="KTR181" s="266"/>
      <c r="KTS181" s="266"/>
      <c r="KTT181" s="266"/>
      <c r="KTU181" s="266"/>
      <c r="KTV181" s="266"/>
      <c r="KTW181" s="266"/>
      <c r="KTX181" s="266"/>
      <c r="KTY181" s="266"/>
      <c r="KTZ181" s="266"/>
      <c r="KUA181" s="266"/>
      <c r="KUB181" s="266"/>
      <c r="KUC181" s="266"/>
      <c r="KUD181" s="266"/>
      <c r="KUE181" s="266"/>
      <c r="KUF181" s="266"/>
      <c r="KUG181" s="266"/>
      <c r="KUH181" s="266"/>
      <c r="KUI181" s="266"/>
      <c r="KUJ181" s="266"/>
      <c r="KUK181" s="266"/>
      <c r="KUL181" s="266"/>
      <c r="KUM181" s="266"/>
      <c r="KUN181" s="266"/>
      <c r="KUO181" s="266"/>
      <c r="KUP181" s="266"/>
      <c r="KUQ181" s="266"/>
      <c r="KUR181" s="266"/>
      <c r="KUS181" s="266"/>
      <c r="KUT181" s="266"/>
      <c r="KUU181" s="266"/>
      <c r="KUV181" s="266"/>
      <c r="KUW181" s="266"/>
      <c r="KUX181" s="266"/>
      <c r="KUY181" s="266"/>
      <c r="KUZ181" s="266"/>
      <c r="KVA181" s="266"/>
      <c r="KVB181" s="266"/>
      <c r="KVC181" s="266"/>
      <c r="KVD181" s="266"/>
      <c r="KVE181" s="266"/>
      <c r="KVF181" s="266"/>
      <c r="KVG181" s="266"/>
      <c r="KVH181" s="266"/>
      <c r="KVI181" s="266"/>
      <c r="KVJ181" s="266"/>
      <c r="KVK181" s="266"/>
      <c r="KVL181" s="266"/>
      <c r="KVM181" s="266"/>
      <c r="KVN181" s="266"/>
      <c r="KVO181" s="266"/>
      <c r="KVP181" s="266"/>
      <c r="KVQ181" s="266"/>
      <c r="KVR181" s="266"/>
      <c r="KVS181" s="266"/>
      <c r="KVT181" s="266"/>
      <c r="KVU181" s="266"/>
      <c r="KVV181" s="266"/>
      <c r="KVW181" s="266"/>
      <c r="KVX181" s="266"/>
      <c r="KVY181" s="266"/>
      <c r="KVZ181" s="266"/>
      <c r="KWA181" s="266"/>
      <c r="KWB181" s="266"/>
      <c r="KWC181" s="266"/>
      <c r="KWD181" s="266"/>
      <c r="KWE181" s="266"/>
      <c r="KWF181" s="266"/>
      <c r="KWG181" s="266"/>
      <c r="KWH181" s="266"/>
      <c r="KWI181" s="266"/>
      <c r="KWJ181" s="266"/>
      <c r="KWK181" s="266"/>
      <c r="KWL181" s="266"/>
      <c r="KWM181" s="266"/>
      <c r="KWN181" s="266"/>
      <c r="KWO181" s="266"/>
      <c r="KWP181" s="266"/>
      <c r="KWQ181" s="266"/>
      <c r="KWR181" s="266"/>
      <c r="KWS181" s="266"/>
      <c r="KWT181" s="266"/>
      <c r="KWU181" s="266"/>
      <c r="KWV181" s="266"/>
      <c r="KWW181" s="266"/>
      <c r="KWX181" s="266"/>
      <c r="KWY181" s="266"/>
      <c r="KWZ181" s="266"/>
      <c r="KXA181" s="266"/>
      <c r="KXB181" s="266"/>
      <c r="KXC181" s="266"/>
      <c r="KXD181" s="266"/>
      <c r="KXE181" s="266"/>
      <c r="KXF181" s="266"/>
      <c r="KXG181" s="266"/>
      <c r="KXH181" s="266"/>
      <c r="KXI181" s="266"/>
      <c r="KXJ181" s="266"/>
      <c r="KXK181" s="266"/>
      <c r="KXL181" s="266"/>
      <c r="KXM181" s="266"/>
      <c r="KXN181" s="266"/>
      <c r="KXO181" s="266"/>
      <c r="KXP181" s="266"/>
      <c r="KXQ181" s="266"/>
      <c r="KXR181" s="266"/>
      <c r="KXS181" s="266"/>
      <c r="KXT181" s="266"/>
      <c r="KXU181" s="266"/>
      <c r="KXV181" s="266"/>
      <c r="KXW181" s="266"/>
      <c r="KXX181" s="266"/>
      <c r="KXY181" s="266"/>
      <c r="KXZ181" s="266"/>
      <c r="KYA181" s="266"/>
      <c r="KYB181" s="266"/>
      <c r="KYC181" s="266"/>
      <c r="KYD181" s="266"/>
      <c r="KYE181" s="266"/>
      <c r="KYF181" s="266"/>
      <c r="KYG181" s="266"/>
      <c r="KYH181" s="266"/>
      <c r="KYI181" s="266"/>
      <c r="KYJ181" s="266"/>
      <c r="KYK181" s="266"/>
      <c r="KYL181" s="266"/>
      <c r="KYM181" s="266"/>
      <c r="KYN181" s="266"/>
      <c r="KYO181" s="266"/>
      <c r="KYP181" s="266"/>
      <c r="KYQ181" s="266"/>
      <c r="KYR181" s="266"/>
      <c r="KYS181" s="266"/>
      <c r="KYT181" s="266"/>
      <c r="KYU181" s="266"/>
      <c r="KYV181" s="266"/>
      <c r="KYW181" s="266"/>
      <c r="KYX181" s="266"/>
      <c r="KYY181" s="266"/>
      <c r="KYZ181" s="266"/>
      <c r="KZA181" s="266"/>
      <c r="KZB181" s="266"/>
      <c r="KZC181" s="266"/>
      <c r="KZD181" s="266"/>
      <c r="KZE181" s="266"/>
      <c r="KZF181" s="266"/>
      <c r="KZG181" s="266"/>
      <c r="KZH181" s="266"/>
      <c r="KZI181" s="266"/>
      <c r="KZJ181" s="266"/>
      <c r="KZK181" s="266"/>
      <c r="KZL181" s="266"/>
      <c r="KZM181" s="266"/>
      <c r="KZN181" s="266"/>
      <c r="KZO181" s="266"/>
      <c r="KZP181" s="266"/>
      <c r="KZQ181" s="266"/>
      <c r="KZR181" s="266"/>
      <c r="KZS181" s="266"/>
      <c r="KZT181" s="266"/>
      <c r="KZU181" s="266"/>
      <c r="KZV181" s="266"/>
      <c r="KZW181" s="266"/>
      <c r="KZX181" s="266"/>
      <c r="KZY181" s="266"/>
      <c r="KZZ181" s="266"/>
      <c r="LAA181" s="266"/>
      <c r="LAB181" s="266"/>
      <c r="LAC181" s="266"/>
      <c r="LAD181" s="266"/>
      <c r="LAE181" s="266"/>
      <c r="LAF181" s="266"/>
      <c r="LAG181" s="266"/>
      <c r="LAH181" s="266"/>
      <c r="LAI181" s="266"/>
      <c r="LAJ181" s="266"/>
      <c r="LAK181" s="266"/>
      <c r="LAL181" s="266"/>
      <c r="LAM181" s="266"/>
      <c r="LAN181" s="266"/>
      <c r="LAO181" s="266"/>
      <c r="LAP181" s="266"/>
      <c r="LAQ181" s="266"/>
      <c r="LAR181" s="266"/>
      <c r="LAS181" s="266"/>
      <c r="LAT181" s="266"/>
      <c r="LAU181" s="266"/>
      <c r="LAV181" s="266"/>
      <c r="LAW181" s="266"/>
      <c r="LAX181" s="266"/>
      <c r="LAY181" s="266"/>
      <c r="LAZ181" s="266"/>
      <c r="LBA181" s="266"/>
      <c r="LBB181" s="266"/>
      <c r="LBC181" s="266"/>
      <c r="LBD181" s="266"/>
      <c r="LBE181" s="266"/>
      <c r="LBF181" s="266"/>
      <c r="LBG181" s="266"/>
      <c r="LBH181" s="266"/>
      <c r="LBI181" s="266"/>
      <c r="LBJ181" s="266"/>
      <c r="LBK181" s="266"/>
      <c r="LBL181" s="266"/>
      <c r="LBM181" s="266"/>
      <c r="LBN181" s="266"/>
      <c r="LBO181" s="266"/>
      <c r="LBP181" s="266"/>
      <c r="LBQ181" s="266"/>
      <c r="LBR181" s="266"/>
      <c r="LBS181" s="266"/>
      <c r="LBT181" s="266"/>
      <c r="LBU181" s="266"/>
      <c r="LBV181" s="266"/>
      <c r="LBW181" s="266"/>
      <c r="LBX181" s="266"/>
      <c r="LBY181" s="266"/>
      <c r="LBZ181" s="266"/>
      <c r="LCA181" s="266"/>
      <c r="LCB181" s="266"/>
      <c r="LCC181" s="266"/>
      <c r="LCD181" s="266"/>
      <c r="LCE181" s="266"/>
      <c r="LCF181" s="266"/>
      <c r="LCG181" s="266"/>
      <c r="LCH181" s="266"/>
      <c r="LCI181" s="266"/>
      <c r="LCJ181" s="266"/>
      <c r="LCK181" s="266"/>
      <c r="LCL181" s="266"/>
      <c r="LCM181" s="266"/>
      <c r="LCN181" s="266"/>
      <c r="LCO181" s="266"/>
      <c r="LCP181" s="266"/>
      <c r="LCQ181" s="266"/>
      <c r="LCR181" s="266"/>
      <c r="LCS181" s="266"/>
      <c r="LCT181" s="266"/>
      <c r="LCU181" s="266"/>
      <c r="LCV181" s="266"/>
      <c r="LCW181" s="266"/>
      <c r="LCX181" s="266"/>
      <c r="LCY181" s="266"/>
      <c r="LCZ181" s="266"/>
      <c r="LDA181" s="266"/>
      <c r="LDB181" s="266"/>
      <c r="LDC181" s="266"/>
      <c r="LDD181" s="266"/>
      <c r="LDE181" s="266"/>
      <c r="LDF181" s="266"/>
      <c r="LDG181" s="266"/>
      <c r="LDH181" s="266"/>
      <c r="LDI181" s="266"/>
      <c r="LDJ181" s="266"/>
      <c r="LDK181" s="266"/>
      <c r="LDL181" s="266"/>
      <c r="LDM181" s="266"/>
      <c r="LDN181" s="266"/>
      <c r="LDO181" s="266"/>
      <c r="LDP181" s="266"/>
      <c r="LDQ181" s="266"/>
      <c r="LDR181" s="266"/>
      <c r="LDS181" s="266"/>
      <c r="LDT181" s="266"/>
      <c r="LDU181" s="266"/>
      <c r="LDV181" s="266"/>
      <c r="LDW181" s="266"/>
      <c r="LDX181" s="266"/>
      <c r="LDY181" s="266"/>
      <c r="LDZ181" s="266"/>
      <c r="LEA181" s="266"/>
      <c r="LEB181" s="266"/>
      <c r="LEC181" s="266"/>
      <c r="LED181" s="266"/>
      <c r="LEE181" s="266"/>
      <c r="LEF181" s="266"/>
      <c r="LEG181" s="266"/>
      <c r="LEH181" s="266"/>
      <c r="LEI181" s="266"/>
      <c r="LEJ181" s="266"/>
      <c r="LEK181" s="266"/>
      <c r="LEL181" s="266"/>
      <c r="LEM181" s="266"/>
      <c r="LEN181" s="266"/>
      <c r="LEO181" s="266"/>
      <c r="LEP181" s="266"/>
      <c r="LEQ181" s="266"/>
      <c r="LER181" s="266"/>
      <c r="LES181" s="266"/>
      <c r="LET181" s="266"/>
      <c r="LEU181" s="266"/>
      <c r="LEV181" s="266"/>
      <c r="LEW181" s="266"/>
      <c r="LEX181" s="266"/>
      <c r="LEY181" s="266"/>
      <c r="LEZ181" s="266"/>
      <c r="LFA181" s="266"/>
      <c r="LFB181" s="266"/>
      <c r="LFC181" s="266"/>
      <c r="LFD181" s="266"/>
      <c r="LFE181" s="266"/>
      <c r="LFF181" s="266"/>
      <c r="LFG181" s="266"/>
      <c r="LFH181" s="266"/>
      <c r="LFI181" s="266"/>
      <c r="LFJ181" s="266"/>
      <c r="LFK181" s="266"/>
      <c r="LFL181" s="266"/>
      <c r="LFM181" s="266"/>
      <c r="LFN181" s="266"/>
      <c r="LFO181" s="266"/>
      <c r="LFP181" s="266"/>
      <c r="LFQ181" s="266"/>
      <c r="LFR181" s="266"/>
      <c r="LFS181" s="266"/>
      <c r="LFT181" s="266"/>
      <c r="LFU181" s="266"/>
      <c r="LFV181" s="266"/>
      <c r="LFW181" s="266"/>
      <c r="LFX181" s="266"/>
      <c r="LFY181" s="266"/>
      <c r="LFZ181" s="266"/>
      <c r="LGA181" s="266"/>
      <c r="LGB181" s="266"/>
      <c r="LGC181" s="266"/>
      <c r="LGD181" s="266"/>
      <c r="LGE181" s="266"/>
      <c r="LGF181" s="266"/>
      <c r="LGG181" s="266"/>
      <c r="LGH181" s="266"/>
      <c r="LGI181" s="266"/>
      <c r="LGJ181" s="266"/>
      <c r="LGK181" s="266"/>
      <c r="LGL181" s="266"/>
      <c r="LGM181" s="266"/>
      <c r="LGN181" s="266"/>
      <c r="LGO181" s="266"/>
      <c r="LGP181" s="266"/>
      <c r="LGQ181" s="266"/>
      <c r="LGR181" s="266"/>
      <c r="LGS181" s="266"/>
      <c r="LGT181" s="266"/>
      <c r="LGU181" s="266"/>
      <c r="LGV181" s="266"/>
      <c r="LGW181" s="266"/>
      <c r="LGX181" s="266"/>
      <c r="LGY181" s="266"/>
      <c r="LGZ181" s="266"/>
      <c r="LHA181" s="266"/>
      <c r="LHB181" s="266"/>
      <c r="LHC181" s="266"/>
      <c r="LHD181" s="266"/>
      <c r="LHE181" s="266"/>
      <c r="LHF181" s="266"/>
      <c r="LHG181" s="266"/>
      <c r="LHH181" s="266"/>
      <c r="LHI181" s="266"/>
      <c r="LHJ181" s="266"/>
      <c r="LHK181" s="266"/>
      <c r="LHL181" s="266"/>
      <c r="LHM181" s="266"/>
      <c r="LHN181" s="266"/>
      <c r="LHO181" s="266"/>
      <c r="LHP181" s="266"/>
      <c r="LHQ181" s="266"/>
      <c r="LHR181" s="266"/>
      <c r="LHS181" s="266"/>
      <c r="LHT181" s="266"/>
      <c r="LHU181" s="266"/>
      <c r="LHV181" s="266"/>
      <c r="LHW181" s="266"/>
      <c r="LHX181" s="266"/>
      <c r="LHY181" s="266"/>
      <c r="LHZ181" s="266"/>
      <c r="LIA181" s="266"/>
      <c r="LIB181" s="266"/>
      <c r="LIC181" s="266"/>
      <c r="LID181" s="266"/>
      <c r="LIE181" s="266"/>
      <c r="LIF181" s="266"/>
      <c r="LIG181" s="266"/>
      <c r="LIH181" s="266"/>
      <c r="LII181" s="266"/>
      <c r="LIJ181" s="266"/>
      <c r="LIK181" s="266"/>
      <c r="LIL181" s="266"/>
      <c r="LIM181" s="266"/>
      <c r="LIN181" s="266"/>
      <c r="LIO181" s="266"/>
      <c r="LIP181" s="266"/>
      <c r="LIQ181" s="266"/>
      <c r="LIR181" s="266"/>
      <c r="LIS181" s="266"/>
      <c r="LIT181" s="266"/>
      <c r="LIU181" s="266"/>
      <c r="LIV181" s="266"/>
      <c r="LIW181" s="266"/>
      <c r="LIX181" s="266"/>
      <c r="LIY181" s="266"/>
      <c r="LIZ181" s="266"/>
      <c r="LJA181" s="266"/>
      <c r="LJB181" s="266"/>
      <c r="LJC181" s="266"/>
      <c r="LJD181" s="266"/>
      <c r="LJE181" s="266"/>
      <c r="LJF181" s="266"/>
      <c r="LJG181" s="266"/>
      <c r="LJH181" s="266"/>
      <c r="LJI181" s="266"/>
      <c r="LJJ181" s="266"/>
      <c r="LJK181" s="266"/>
      <c r="LJL181" s="266"/>
      <c r="LJM181" s="266"/>
      <c r="LJN181" s="266"/>
      <c r="LJO181" s="266"/>
      <c r="LJP181" s="266"/>
      <c r="LJQ181" s="266"/>
      <c r="LJR181" s="266"/>
      <c r="LJS181" s="266"/>
      <c r="LJT181" s="266"/>
      <c r="LJU181" s="266"/>
      <c r="LJV181" s="266"/>
      <c r="LJW181" s="266"/>
      <c r="LJX181" s="266"/>
      <c r="LJY181" s="266"/>
      <c r="LJZ181" s="266"/>
      <c r="LKA181" s="266"/>
      <c r="LKB181" s="266"/>
      <c r="LKC181" s="266"/>
      <c r="LKD181" s="266"/>
      <c r="LKE181" s="266"/>
      <c r="LKF181" s="266"/>
      <c r="LKG181" s="266"/>
      <c r="LKH181" s="266"/>
      <c r="LKI181" s="266"/>
      <c r="LKJ181" s="266"/>
      <c r="LKK181" s="266"/>
      <c r="LKL181" s="266"/>
      <c r="LKM181" s="266"/>
      <c r="LKN181" s="266"/>
      <c r="LKO181" s="266"/>
      <c r="LKP181" s="266"/>
      <c r="LKQ181" s="266"/>
      <c r="LKR181" s="266"/>
      <c r="LKS181" s="266"/>
      <c r="LKT181" s="266"/>
      <c r="LKU181" s="266"/>
      <c r="LKV181" s="266"/>
      <c r="LKW181" s="266"/>
      <c r="LKX181" s="266"/>
      <c r="LKY181" s="266"/>
      <c r="LKZ181" s="266"/>
      <c r="LLA181" s="266"/>
      <c r="LLB181" s="266"/>
      <c r="LLC181" s="266"/>
      <c r="LLD181" s="266"/>
      <c r="LLE181" s="266"/>
      <c r="LLF181" s="266"/>
      <c r="LLG181" s="266"/>
      <c r="LLH181" s="266"/>
      <c r="LLI181" s="266"/>
      <c r="LLJ181" s="266"/>
      <c r="LLK181" s="266"/>
      <c r="LLL181" s="266"/>
      <c r="LLM181" s="266"/>
      <c r="LLN181" s="266"/>
      <c r="LLO181" s="266"/>
      <c r="LLP181" s="266"/>
      <c r="LLQ181" s="266"/>
      <c r="LLR181" s="266"/>
      <c r="LLS181" s="266"/>
      <c r="LLT181" s="266"/>
      <c r="LLU181" s="266"/>
      <c r="LLV181" s="266"/>
      <c r="LLW181" s="266"/>
      <c r="LLX181" s="266"/>
      <c r="LLY181" s="266"/>
      <c r="LLZ181" s="266"/>
      <c r="LMA181" s="266"/>
      <c r="LMB181" s="266"/>
      <c r="LMC181" s="266"/>
      <c r="LMD181" s="266"/>
      <c r="LME181" s="266"/>
      <c r="LMF181" s="266"/>
      <c r="LMG181" s="266"/>
      <c r="LMH181" s="266"/>
      <c r="LMI181" s="266"/>
      <c r="LMJ181" s="266"/>
      <c r="LMK181" s="266"/>
      <c r="LML181" s="266"/>
      <c r="LMM181" s="266"/>
      <c r="LMN181" s="266"/>
      <c r="LMO181" s="266"/>
      <c r="LMP181" s="266"/>
      <c r="LMQ181" s="266"/>
      <c r="LMR181" s="266"/>
      <c r="LMS181" s="266"/>
      <c r="LMT181" s="266"/>
      <c r="LMU181" s="266"/>
      <c r="LMV181" s="266"/>
      <c r="LMW181" s="266"/>
      <c r="LMX181" s="266"/>
      <c r="LMY181" s="266"/>
      <c r="LMZ181" s="266"/>
      <c r="LNA181" s="266"/>
      <c r="LNB181" s="266"/>
      <c r="LNC181" s="266"/>
      <c r="LND181" s="266"/>
      <c r="LNE181" s="266"/>
      <c r="LNF181" s="266"/>
      <c r="LNG181" s="266"/>
      <c r="LNH181" s="266"/>
      <c r="LNI181" s="266"/>
      <c r="LNJ181" s="266"/>
      <c r="LNK181" s="266"/>
      <c r="LNL181" s="266"/>
      <c r="LNM181" s="266"/>
      <c r="LNN181" s="266"/>
      <c r="LNO181" s="266"/>
      <c r="LNP181" s="266"/>
      <c r="LNQ181" s="266"/>
      <c r="LNR181" s="266"/>
      <c r="LNS181" s="266"/>
      <c r="LNT181" s="266"/>
      <c r="LNU181" s="266"/>
      <c r="LNV181" s="266"/>
      <c r="LNW181" s="266"/>
      <c r="LNX181" s="266"/>
      <c r="LNY181" s="266"/>
      <c r="LNZ181" s="266"/>
      <c r="LOA181" s="266"/>
      <c r="LOB181" s="266"/>
      <c r="LOC181" s="266"/>
      <c r="LOD181" s="266"/>
      <c r="LOE181" s="266"/>
      <c r="LOF181" s="266"/>
      <c r="LOG181" s="266"/>
      <c r="LOH181" s="266"/>
      <c r="LOI181" s="266"/>
      <c r="LOJ181" s="266"/>
      <c r="LOK181" s="266"/>
      <c r="LOL181" s="266"/>
      <c r="LOM181" s="266"/>
      <c r="LON181" s="266"/>
      <c r="LOO181" s="266"/>
      <c r="LOP181" s="266"/>
      <c r="LOQ181" s="266"/>
      <c r="LOR181" s="266"/>
      <c r="LOS181" s="266"/>
      <c r="LOT181" s="266"/>
      <c r="LOU181" s="266"/>
      <c r="LOV181" s="266"/>
      <c r="LOW181" s="266"/>
      <c r="LOX181" s="266"/>
      <c r="LOY181" s="266"/>
      <c r="LOZ181" s="266"/>
      <c r="LPA181" s="266"/>
      <c r="LPB181" s="266"/>
      <c r="LPC181" s="266"/>
      <c r="LPD181" s="266"/>
      <c r="LPE181" s="266"/>
      <c r="LPF181" s="266"/>
      <c r="LPG181" s="266"/>
      <c r="LPH181" s="266"/>
      <c r="LPI181" s="266"/>
      <c r="LPJ181" s="266"/>
      <c r="LPK181" s="266"/>
      <c r="LPL181" s="266"/>
      <c r="LPM181" s="266"/>
      <c r="LPN181" s="266"/>
      <c r="LPO181" s="266"/>
      <c r="LPP181" s="266"/>
      <c r="LPQ181" s="266"/>
      <c r="LPR181" s="266"/>
      <c r="LPS181" s="266"/>
      <c r="LPT181" s="266"/>
      <c r="LPU181" s="266"/>
      <c r="LPV181" s="266"/>
      <c r="LPW181" s="266"/>
      <c r="LPX181" s="266"/>
      <c r="LPY181" s="266"/>
      <c r="LPZ181" s="266"/>
      <c r="LQA181" s="266"/>
      <c r="LQB181" s="266"/>
      <c r="LQC181" s="266"/>
      <c r="LQD181" s="266"/>
      <c r="LQE181" s="266"/>
      <c r="LQF181" s="266"/>
      <c r="LQG181" s="266"/>
      <c r="LQH181" s="266"/>
      <c r="LQI181" s="266"/>
      <c r="LQJ181" s="266"/>
      <c r="LQK181" s="266"/>
      <c r="LQL181" s="266"/>
      <c r="LQM181" s="266"/>
      <c r="LQN181" s="266"/>
      <c r="LQO181" s="266"/>
      <c r="LQP181" s="266"/>
      <c r="LQQ181" s="266"/>
      <c r="LQR181" s="266"/>
      <c r="LQS181" s="266"/>
      <c r="LQT181" s="266"/>
      <c r="LQU181" s="266"/>
      <c r="LQV181" s="266"/>
      <c r="LQW181" s="266"/>
      <c r="LQX181" s="266"/>
      <c r="LQY181" s="266"/>
      <c r="LQZ181" s="266"/>
      <c r="LRA181" s="266"/>
      <c r="LRB181" s="266"/>
      <c r="LRC181" s="266"/>
      <c r="LRD181" s="266"/>
      <c r="LRE181" s="266"/>
      <c r="LRF181" s="266"/>
      <c r="LRG181" s="266"/>
      <c r="LRH181" s="266"/>
      <c r="LRI181" s="266"/>
      <c r="LRJ181" s="266"/>
      <c r="LRK181" s="266"/>
      <c r="LRL181" s="266"/>
      <c r="LRM181" s="266"/>
      <c r="LRN181" s="266"/>
      <c r="LRO181" s="266"/>
      <c r="LRP181" s="266"/>
      <c r="LRQ181" s="266"/>
      <c r="LRR181" s="266"/>
      <c r="LRS181" s="266"/>
      <c r="LRT181" s="266"/>
      <c r="LRU181" s="266"/>
      <c r="LRV181" s="266"/>
      <c r="LRW181" s="266"/>
      <c r="LRX181" s="266"/>
      <c r="LRY181" s="266"/>
      <c r="LRZ181" s="266"/>
      <c r="LSA181" s="266"/>
      <c r="LSB181" s="266"/>
      <c r="LSC181" s="266"/>
      <c r="LSD181" s="266"/>
      <c r="LSE181" s="266"/>
      <c r="LSF181" s="266"/>
      <c r="LSG181" s="266"/>
      <c r="LSH181" s="266"/>
      <c r="LSI181" s="266"/>
      <c r="LSJ181" s="266"/>
      <c r="LSK181" s="266"/>
      <c r="LSL181" s="266"/>
      <c r="LSM181" s="266"/>
      <c r="LSN181" s="266"/>
      <c r="LSO181" s="266"/>
      <c r="LSP181" s="266"/>
      <c r="LSQ181" s="266"/>
      <c r="LSR181" s="266"/>
      <c r="LSS181" s="266"/>
      <c r="LST181" s="266"/>
      <c r="LSU181" s="266"/>
      <c r="LSV181" s="266"/>
      <c r="LSW181" s="266"/>
      <c r="LSX181" s="266"/>
      <c r="LSY181" s="266"/>
      <c r="LSZ181" s="266"/>
      <c r="LTA181" s="266"/>
      <c r="LTB181" s="266"/>
      <c r="LTC181" s="266"/>
      <c r="LTD181" s="266"/>
      <c r="LTE181" s="266"/>
      <c r="LTF181" s="266"/>
      <c r="LTG181" s="266"/>
      <c r="LTH181" s="266"/>
      <c r="LTI181" s="266"/>
      <c r="LTJ181" s="266"/>
      <c r="LTK181" s="266"/>
      <c r="LTL181" s="266"/>
      <c r="LTM181" s="266"/>
      <c r="LTN181" s="266"/>
      <c r="LTO181" s="266"/>
      <c r="LTP181" s="266"/>
      <c r="LTQ181" s="266"/>
      <c r="LTR181" s="266"/>
      <c r="LTS181" s="266"/>
      <c r="LTT181" s="266"/>
      <c r="LTU181" s="266"/>
      <c r="LTV181" s="266"/>
      <c r="LTW181" s="266"/>
      <c r="LTX181" s="266"/>
      <c r="LTY181" s="266"/>
      <c r="LTZ181" s="266"/>
      <c r="LUA181" s="266"/>
      <c r="LUB181" s="266"/>
      <c r="LUC181" s="266"/>
      <c r="LUD181" s="266"/>
      <c r="LUE181" s="266"/>
      <c r="LUF181" s="266"/>
      <c r="LUG181" s="266"/>
      <c r="LUH181" s="266"/>
      <c r="LUI181" s="266"/>
      <c r="LUJ181" s="266"/>
      <c r="LUK181" s="266"/>
      <c r="LUL181" s="266"/>
      <c r="LUM181" s="266"/>
      <c r="LUN181" s="266"/>
      <c r="LUO181" s="266"/>
      <c r="LUP181" s="266"/>
      <c r="LUQ181" s="266"/>
      <c r="LUR181" s="266"/>
      <c r="LUS181" s="266"/>
      <c r="LUT181" s="266"/>
      <c r="LUU181" s="266"/>
      <c r="LUV181" s="266"/>
      <c r="LUW181" s="266"/>
      <c r="LUX181" s="266"/>
      <c r="LUY181" s="266"/>
      <c r="LUZ181" s="266"/>
      <c r="LVA181" s="266"/>
      <c r="LVB181" s="266"/>
      <c r="LVC181" s="266"/>
      <c r="LVD181" s="266"/>
      <c r="LVE181" s="266"/>
      <c r="LVF181" s="266"/>
      <c r="LVG181" s="266"/>
      <c r="LVH181" s="266"/>
      <c r="LVI181" s="266"/>
      <c r="LVJ181" s="266"/>
      <c r="LVK181" s="266"/>
      <c r="LVL181" s="266"/>
      <c r="LVM181" s="266"/>
      <c r="LVN181" s="266"/>
      <c r="LVO181" s="266"/>
      <c r="LVP181" s="266"/>
      <c r="LVQ181" s="266"/>
      <c r="LVR181" s="266"/>
      <c r="LVS181" s="266"/>
      <c r="LVT181" s="266"/>
      <c r="LVU181" s="266"/>
      <c r="LVV181" s="266"/>
      <c r="LVW181" s="266"/>
      <c r="LVX181" s="266"/>
      <c r="LVY181" s="266"/>
      <c r="LVZ181" s="266"/>
      <c r="LWA181" s="266"/>
      <c r="LWB181" s="266"/>
      <c r="LWC181" s="266"/>
      <c r="LWD181" s="266"/>
      <c r="LWE181" s="266"/>
      <c r="LWF181" s="266"/>
      <c r="LWG181" s="266"/>
      <c r="LWH181" s="266"/>
      <c r="LWI181" s="266"/>
      <c r="LWJ181" s="266"/>
      <c r="LWK181" s="266"/>
      <c r="LWL181" s="266"/>
      <c r="LWM181" s="266"/>
      <c r="LWN181" s="266"/>
      <c r="LWO181" s="266"/>
      <c r="LWP181" s="266"/>
      <c r="LWQ181" s="266"/>
      <c r="LWR181" s="266"/>
      <c r="LWS181" s="266"/>
      <c r="LWT181" s="266"/>
      <c r="LWU181" s="266"/>
      <c r="LWV181" s="266"/>
      <c r="LWW181" s="266"/>
      <c r="LWX181" s="266"/>
      <c r="LWY181" s="266"/>
      <c r="LWZ181" s="266"/>
      <c r="LXA181" s="266"/>
      <c r="LXB181" s="266"/>
      <c r="LXC181" s="266"/>
      <c r="LXD181" s="266"/>
      <c r="LXE181" s="266"/>
      <c r="LXF181" s="266"/>
      <c r="LXG181" s="266"/>
      <c r="LXH181" s="266"/>
      <c r="LXI181" s="266"/>
      <c r="LXJ181" s="266"/>
      <c r="LXK181" s="266"/>
      <c r="LXL181" s="266"/>
      <c r="LXM181" s="266"/>
      <c r="LXN181" s="266"/>
      <c r="LXO181" s="266"/>
      <c r="LXP181" s="266"/>
      <c r="LXQ181" s="266"/>
      <c r="LXR181" s="266"/>
      <c r="LXS181" s="266"/>
      <c r="LXT181" s="266"/>
      <c r="LXU181" s="266"/>
      <c r="LXV181" s="266"/>
      <c r="LXW181" s="266"/>
      <c r="LXX181" s="266"/>
      <c r="LXY181" s="266"/>
      <c r="LXZ181" s="266"/>
      <c r="LYA181" s="266"/>
      <c r="LYB181" s="266"/>
      <c r="LYC181" s="266"/>
      <c r="LYD181" s="266"/>
      <c r="LYE181" s="266"/>
      <c r="LYF181" s="266"/>
      <c r="LYG181" s="266"/>
      <c r="LYH181" s="266"/>
      <c r="LYI181" s="266"/>
      <c r="LYJ181" s="266"/>
      <c r="LYK181" s="266"/>
      <c r="LYL181" s="266"/>
      <c r="LYM181" s="266"/>
      <c r="LYN181" s="266"/>
      <c r="LYO181" s="266"/>
      <c r="LYP181" s="266"/>
      <c r="LYQ181" s="266"/>
      <c r="LYR181" s="266"/>
      <c r="LYS181" s="266"/>
      <c r="LYT181" s="266"/>
      <c r="LYU181" s="266"/>
      <c r="LYV181" s="266"/>
      <c r="LYW181" s="266"/>
      <c r="LYX181" s="266"/>
      <c r="LYY181" s="266"/>
      <c r="LYZ181" s="266"/>
      <c r="LZA181" s="266"/>
      <c r="LZB181" s="266"/>
      <c r="LZC181" s="266"/>
      <c r="LZD181" s="266"/>
      <c r="LZE181" s="266"/>
      <c r="LZF181" s="266"/>
      <c r="LZG181" s="266"/>
      <c r="LZH181" s="266"/>
      <c r="LZI181" s="266"/>
      <c r="LZJ181" s="266"/>
      <c r="LZK181" s="266"/>
      <c r="LZL181" s="266"/>
      <c r="LZM181" s="266"/>
      <c r="LZN181" s="266"/>
      <c r="LZO181" s="266"/>
      <c r="LZP181" s="266"/>
      <c r="LZQ181" s="266"/>
      <c r="LZR181" s="266"/>
      <c r="LZS181" s="266"/>
      <c r="LZT181" s="266"/>
      <c r="LZU181" s="266"/>
      <c r="LZV181" s="266"/>
      <c r="LZW181" s="266"/>
      <c r="LZX181" s="266"/>
      <c r="LZY181" s="266"/>
      <c r="LZZ181" s="266"/>
      <c r="MAA181" s="266"/>
      <c r="MAB181" s="266"/>
      <c r="MAC181" s="266"/>
      <c r="MAD181" s="266"/>
      <c r="MAE181" s="266"/>
      <c r="MAF181" s="266"/>
      <c r="MAG181" s="266"/>
      <c r="MAH181" s="266"/>
      <c r="MAI181" s="266"/>
      <c r="MAJ181" s="266"/>
      <c r="MAK181" s="266"/>
      <c r="MAL181" s="266"/>
      <c r="MAM181" s="266"/>
      <c r="MAN181" s="266"/>
      <c r="MAO181" s="266"/>
      <c r="MAP181" s="266"/>
      <c r="MAQ181" s="266"/>
      <c r="MAR181" s="266"/>
      <c r="MAS181" s="266"/>
      <c r="MAT181" s="266"/>
      <c r="MAU181" s="266"/>
      <c r="MAV181" s="266"/>
      <c r="MAW181" s="266"/>
      <c r="MAX181" s="266"/>
      <c r="MAY181" s="266"/>
      <c r="MAZ181" s="266"/>
      <c r="MBA181" s="266"/>
      <c r="MBB181" s="266"/>
      <c r="MBC181" s="266"/>
      <c r="MBD181" s="266"/>
      <c r="MBE181" s="266"/>
      <c r="MBF181" s="266"/>
      <c r="MBG181" s="266"/>
      <c r="MBH181" s="266"/>
      <c r="MBI181" s="266"/>
      <c r="MBJ181" s="266"/>
      <c r="MBK181" s="266"/>
      <c r="MBL181" s="266"/>
      <c r="MBM181" s="266"/>
      <c r="MBN181" s="266"/>
      <c r="MBO181" s="266"/>
      <c r="MBP181" s="266"/>
      <c r="MBQ181" s="266"/>
      <c r="MBR181" s="266"/>
      <c r="MBS181" s="266"/>
      <c r="MBT181" s="266"/>
      <c r="MBU181" s="266"/>
      <c r="MBV181" s="266"/>
      <c r="MBW181" s="266"/>
      <c r="MBX181" s="266"/>
      <c r="MBY181" s="266"/>
      <c r="MBZ181" s="266"/>
      <c r="MCA181" s="266"/>
      <c r="MCB181" s="266"/>
      <c r="MCC181" s="266"/>
      <c r="MCD181" s="266"/>
      <c r="MCE181" s="266"/>
      <c r="MCF181" s="266"/>
      <c r="MCG181" s="266"/>
      <c r="MCH181" s="266"/>
      <c r="MCI181" s="266"/>
      <c r="MCJ181" s="266"/>
      <c r="MCK181" s="266"/>
      <c r="MCL181" s="266"/>
      <c r="MCM181" s="266"/>
      <c r="MCN181" s="266"/>
      <c r="MCO181" s="266"/>
      <c r="MCP181" s="266"/>
      <c r="MCQ181" s="266"/>
      <c r="MCR181" s="266"/>
      <c r="MCS181" s="266"/>
      <c r="MCT181" s="266"/>
      <c r="MCU181" s="266"/>
      <c r="MCV181" s="266"/>
      <c r="MCW181" s="266"/>
      <c r="MCX181" s="266"/>
      <c r="MCY181" s="266"/>
      <c r="MCZ181" s="266"/>
      <c r="MDA181" s="266"/>
      <c r="MDB181" s="266"/>
      <c r="MDC181" s="266"/>
      <c r="MDD181" s="266"/>
      <c r="MDE181" s="266"/>
      <c r="MDF181" s="266"/>
      <c r="MDG181" s="266"/>
      <c r="MDH181" s="266"/>
      <c r="MDI181" s="266"/>
      <c r="MDJ181" s="266"/>
      <c r="MDK181" s="266"/>
      <c r="MDL181" s="266"/>
      <c r="MDM181" s="266"/>
      <c r="MDN181" s="266"/>
      <c r="MDO181" s="266"/>
      <c r="MDP181" s="266"/>
      <c r="MDQ181" s="266"/>
      <c r="MDR181" s="266"/>
      <c r="MDS181" s="266"/>
      <c r="MDT181" s="266"/>
      <c r="MDU181" s="266"/>
      <c r="MDV181" s="266"/>
      <c r="MDW181" s="266"/>
      <c r="MDX181" s="266"/>
      <c r="MDY181" s="266"/>
      <c r="MDZ181" s="266"/>
      <c r="MEA181" s="266"/>
      <c r="MEB181" s="266"/>
      <c r="MEC181" s="266"/>
      <c r="MED181" s="266"/>
      <c r="MEE181" s="266"/>
      <c r="MEF181" s="266"/>
      <c r="MEG181" s="266"/>
      <c r="MEH181" s="266"/>
      <c r="MEI181" s="266"/>
      <c r="MEJ181" s="266"/>
      <c r="MEK181" s="266"/>
      <c r="MEL181" s="266"/>
      <c r="MEM181" s="266"/>
      <c r="MEN181" s="266"/>
      <c r="MEO181" s="266"/>
      <c r="MEP181" s="266"/>
      <c r="MEQ181" s="266"/>
      <c r="MER181" s="266"/>
      <c r="MES181" s="266"/>
      <c r="MET181" s="266"/>
      <c r="MEU181" s="266"/>
      <c r="MEV181" s="266"/>
      <c r="MEW181" s="266"/>
      <c r="MEX181" s="266"/>
      <c r="MEY181" s="266"/>
      <c r="MEZ181" s="266"/>
      <c r="MFA181" s="266"/>
      <c r="MFB181" s="266"/>
      <c r="MFC181" s="266"/>
      <c r="MFD181" s="266"/>
      <c r="MFE181" s="266"/>
      <c r="MFF181" s="266"/>
      <c r="MFG181" s="266"/>
      <c r="MFH181" s="266"/>
      <c r="MFI181" s="266"/>
      <c r="MFJ181" s="266"/>
      <c r="MFK181" s="266"/>
      <c r="MFL181" s="266"/>
      <c r="MFM181" s="266"/>
      <c r="MFN181" s="266"/>
      <c r="MFO181" s="266"/>
      <c r="MFP181" s="266"/>
      <c r="MFQ181" s="266"/>
      <c r="MFR181" s="266"/>
      <c r="MFS181" s="266"/>
      <c r="MFT181" s="266"/>
      <c r="MFU181" s="266"/>
      <c r="MFV181" s="266"/>
      <c r="MFW181" s="266"/>
      <c r="MFX181" s="266"/>
      <c r="MFY181" s="266"/>
      <c r="MFZ181" s="266"/>
      <c r="MGA181" s="266"/>
      <c r="MGB181" s="266"/>
      <c r="MGC181" s="266"/>
      <c r="MGD181" s="266"/>
      <c r="MGE181" s="266"/>
      <c r="MGF181" s="266"/>
      <c r="MGG181" s="266"/>
      <c r="MGH181" s="266"/>
      <c r="MGI181" s="266"/>
      <c r="MGJ181" s="266"/>
      <c r="MGK181" s="266"/>
      <c r="MGL181" s="266"/>
      <c r="MGM181" s="266"/>
      <c r="MGN181" s="266"/>
      <c r="MGO181" s="266"/>
      <c r="MGP181" s="266"/>
      <c r="MGQ181" s="266"/>
      <c r="MGR181" s="266"/>
      <c r="MGS181" s="266"/>
      <c r="MGT181" s="266"/>
      <c r="MGU181" s="266"/>
      <c r="MGV181" s="266"/>
      <c r="MGW181" s="266"/>
      <c r="MGX181" s="266"/>
      <c r="MGY181" s="266"/>
      <c r="MGZ181" s="266"/>
      <c r="MHA181" s="266"/>
      <c r="MHB181" s="266"/>
      <c r="MHC181" s="266"/>
      <c r="MHD181" s="266"/>
      <c r="MHE181" s="266"/>
      <c r="MHF181" s="266"/>
      <c r="MHG181" s="266"/>
      <c r="MHH181" s="266"/>
      <c r="MHI181" s="266"/>
      <c r="MHJ181" s="266"/>
      <c r="MHK181" s="266"/>
      <c r="MHL181" s="266"/>
      <c r="MHM181" s="266"/>
      <c r="MHN181" s="266"/>
      <c r="MHO181" s="266"/>
      <c r="MHP181" s="266"/>
      <c r="MHQ181" s="266"/>
      <c r="MHR181" s="266"/>
      <c r="MHS181" s="266"/>
      <c r="MHT181" s="266"/>
      <c r="MHU181" s="266"/>
      <c r="MHV181" s="266"/>
      <c r="MHW181" s="266"/>
      <c r="MHX181" s="266"/>
      <c r="MHY181" s="266"/>
      <c r="MHZ181" s="266"/>
      <c r="MIA181" s="266"/>
      <c r="MIB181" s="266"/>
      <c r="MIC181" s="266"/>
      <c r="MID181" s="266"/>
      <c r="MIE181" s="266"/>
      <c r="MIF181" s="266"/>
      <c r="MIG181" s="266"/>
      <c r="MIH181" s="266"/>
      <c r="MII181" s="266"/>
      <c r="MIJ181" s="266"/>
      <c r="MIK181" s="266"/>
      <c r="MIL181" s="266"/>
      <c r="MIM181" s="266"/>
      <c r="MIN181" s="266"/>
      <c r="MIO181" s="266"/>
      <c r="MIP181" s="266"/>
      <c r="MIQ181" s="266"/>
      <c r="MIR181" s="266"/>
      <c r="MIS181" s="266"/>
      <c r="MIT181" s="266"/>
      <c r="MIU181" s="266"/>
      <c r="MIV181" s="266"/>
      <c r="MIW181" s="266"/>
      <c r="MIX181" s="266"/>
      <c r="MIY181" s="266"/>
      <c r="MIZ181" s="266"/>
      <c r="MJA181" s="266"/>
      <c r="MJB181" s="266"/>
      <c r="MJC181" s="266"/>
      <c r="MJD181" s="266"/>
      <c r="MJE181" s="266"/>
      <c r="MJF181" s="266"/>
      <c r="MJG181" s="266"/>
      <c r="MJH181" s="266"/>
      <c r="MJI181" s="266"/>
      <c r="MJJ181" s="266"/>
      <c r="MJK181" s="266"/>
      <c r="MJL181" s="266"/>
      <c r="MJM181" s="266"/>
      <c r="MJN181" s="266"/>
      <c r="MJO181" s="266"/>
      <c r="MJP181" s="266"/>
      <c r="MJQ181" s="266"/>
      <c r="MJR181" s="266"/>
      <c r="MJS181" s="266"/>
      <c r="MJT181" s="266"/>
      <c r="MJU181" s="266"/>
      <c r="MJV181" s="266"/>
      <c r="MJW181" s="266"/>
      <c r="MJX181" s="266"/>
      <c r="MJY181" s="266"/>
      <c r="MJZ181" s="266"/>
      <c r="MKA181" s="266"/>
      <c r="MKB181" s="266"/>
      <c r="MKC181" s="266"/>
      <c r="MKD181" s="266"/>
      <c r="MKE181" s="266"/>
      <c r="MKF181" s="266"/>
      <c r="MKG181" s="266"/>
      <c r="MKH181" s="266"/>
      <c r="MKI181" s="266"/>
      <c r="MKJ181" s="266"/>
      <c r="MKK181" s="266"/>
      <c r="MKL181" s="266"/>
      <c r="MKM181" s="266"/>
      <c r="MKN181" s="266"/>
      <c r="MKO181" s="266"/>
      <c r="MKP181" s="266"/>
      <c r="MKQ181" s="266"/>
      <c r="MKR181" s="266"/>
      <c r="MKS181" s="266"/>
      <c r="MKT181" s="266"/>
      <c r="MKU181" s="266"/>
      <c r="MKV181" s="266"/>
      <c r="MKW181" s="266"/>
      <c r="MKX181" s="266"/>
      <c r="MKY181" s="266"/>
      <c r="MKZ181" s="266"/>
      <c r="MLA181" s="266"/>
      <c r="MLB181" s="266"/>
      <c r="MLC181" s="266"/>
      <c r="MLD181" s="266"/>
      <c r="MLE181" s="266"/>
      <c r="MLF181" s="266"/>
      <c r="MLG181" s="266"/>
      <c r="MLH181" s="266"/>
      <c r="MLI181" s="266"/>
      <c r="MLJ181" s="266"/>
      <c r="MLK181" s="266"/>
      <c r="MLL181" s="266"/>
      <c r="MLM181" s="266"/>
      <c r="MLN181" s="266"/>
      <c r="MLO181" s="266"/>
      <c r="MLP181" s="266"/>
      <c r="MLQ181" s="266"/>
      <c r="MLR181" s="266"/>
      <c r="MLS181" s="266"/>
      <c r="MLT181" s="266"/>
      <c r="MLU181" s="266"/>
      <c r="MLV181" s="266"/>
      <c r="MLW181" s="266"/>
      <c r="MLX181" s="266"/>
      <c r="MLY181" s="266"/>
      <c r="MLZ181" s="266"/>
      <c r="MMA181" s="266"/>
      <c r="MMB181" s="266"/>
      <c r="MMC181" s="266"/>
      <c r="MMD181" s="266"/>
      <c r="MME181" s="266"/>
      <c r="MMF181" s="266"/>
      <c r="MMG181" s="266"/>
      <c r="MMH181" s="266"/>
      <c r="MMI181" s="266"/>
      <c r="MMJ181" s="266"/>
      <c r="MMK181" s="266"/>
      <c r="MML181" s="266"/>
      <c r="MMM181" s="266"/>
      <c r="MMN181" s="266"/>
      <c r="MMO181" s="266"/>
      <c r="MMP181" s="266"/>
      <c r="MMQ181" s="266"/>
      <c r="MMR181" s="266"/>
      <c r="MMS181" s="266"/>
      <c r="MMT181" s="266"/>
      <c r="MMU181" s="266"/>
      <c r="MMV181" s="266"/>
      <c r="MMW181" s="266"/>
      <c r="MMX181" s="266"/>
      <c r="MMY181" s="266"/>
      <c r="MMZ181" s="266"/>
      <c r="MNA181" s="266"/>
      <c r="MNB181" s="266"/>
      <c r="MNC181" s="266"/>
      <c r="MND181" s="266"/>
      <c r="MNE181" s="266"/>
      <c r="MNF181" s="266"/>
      <c r="MNG181" s="266"/>
      <c r="MNH181" s="266"/>
      <c r="MNI181" s="266"/>
      <c r="MNJ181" s="266"/>
      <c r="MNK181" s="266"/>
      <c r="MNL181" s="266"/>
      <c r="MNM181" s="266"/>
      <c r="MNN181" s="266"/>
      <c r="MNO181" s="266"/>
      <c r="MNP181" s="266"/>
      <c r="MNQ181" s="266"/>
      <c r="MNR181" s="266"/>
      <c r="MNS181" s="266"/>
      <c r="MNT181" s="266"/>
      <c r="MNU181" s="266"/>
      <c r="MNV181" s="266"/>
      <c r="MNW181" s="266"/>
      <c r="MNX181" s="266"/>
      <c r="MNY181" s="266"/>
      <c r="MNZ181" s="266"/>
      <c r="MOA181" s="266"/>
      <c r="MOB181" s="266"/>
      <c r="MOC181" s="266"/>
      <c r="MOD181" s="266"/>
      <c r="MOE181" s="266"/>
      <c r="MOF181" s="266"/>
      <c r="MOG181" s="266"/>
      <c r="MOH181" s="266"/>
      <c r="MOI181" s="266"/>
      <c r="MOJ181" s="266"/>
      <c r="MOK181" s="266"/>
      <c r="MOL181" s="266"/>
      <c r="MOM181" s="266"/>
      <c r="MON181" s="266"/>
      <c r="MOO181" s="266"/>
      <c r="MOP181" s="266"/>
      <c r="MOQ181" s="266"/>
      <c r="MOR181" s="266"/>
      <c r="MOS181" s="266"/>
      <c r="MOT181" s="266"/>
      <c r="MOU181" s="266"/>
      <c r="MOV181" s="266"/>
      <c r="MOW181" s="266"/>
      <c r="MOX181" s="266"/>
      <c r="MOY181" s="266"/>
      <c r="MOZ181" s="266"/>
      <c r="MPA181" s="266"/>
      <c r="MPB181" s="266"/>
      <c r="MPC181" s="266"/>
      <c r="MPD181" s="266"/>
      <c r="MPE181" s="266"/>
      <c r="MPF181" s="266"/>
      <c r="MPG181" s="266"/>
      <c r="MPH181" s="266"/>
      <c r="MPI181" s="266"/>
      <c r="MPJ181" s="266"/>
      <c r="MPK181" s="266"/>
      <c r="MPL181" s="266"/>
      <c r="MPM181" s="266"/>
      <c r="MPN181" s="266"/>
      <c r="MPO181" s="266"/>
      <c r="MPP181" s="266"/>
      <c r="MPQ181" s="266"/>
      <c r="MPR181" s="266"/>
      <c r="MPS181" s="266"/>
      <c r="MPT181" s="266"/>
      <c r="MPU181" s="266"/>
      <c r="MPV181" s="266"/>
      <c r="MPW181" s="266"/>
      <c r="MPX181" s="266"/>
      <c r="MPY181" s="266"/>
      <c r="MPZ181" s="266"/>
      <c r="MQA181" s="266"/>
      <c r="MQB181" s="266"/>
      <c r="MQC181" s="266"/>
      <c r="MQD181" s="266"/>
      <c r="MQE181" s="266"/>
      <c r="MQF181" s="266"/>
      <c r="MQG181" s="266"/>
      <c r="MQH181" s="266"/>
      <c r="MQI181" s="266"/>
      <c r="MQJ181" s="266"/>
      <c r="MQK181" s="266"/>
      <c r="MQL181" s="266"/>
      <c r="MQM181" s="266"/>
      <c r="MQN181" s="266"/>
      <c r="MQO181" s="266"/>
      <c r="MQP181" s="266"/>
      <c r="MQQ181" s="266"/>
      <c r="MQR181" s="266"/>
      <c r="MQS181" s="266"/>
      <c r="MQT181" s="266"/>
      <c r="MQU181" s="266"/>
      <c r="MQV181" s="266"/>
      <c r="MQW181" s="266"/>
      <c r="MQX181" s="266"/>
      <c r="MQY181" s="266"/>
      <c r="MQZ181" s="266"/>
      <c r="MRA181" s="266"/>
      <c r="MRB181" s="266"/>
      <c r="MRC181" s="266"/>
      <c r="MRD181" s="266"/>
      <c r="MRE181" s="266"/>
      <c r="MRF181" s="266"/>
      <c r="MRG181" s="266"/>
      <c r="MRH181" s="266"/>
      <c r="MRI181" s="266"/>
      <c r="MRJ181" s="266"/>
      <c r="MRK181" s="266"/>
      <c r="MRL181" s="266"/>
      <c r="MRM181" s="266"/>
      <c r="MRN181" s="266"/>
      <c r="MRO181" s="266"/>
      <c r="MRP181" s="266"/>
      <c r="MRQ181" s="266"/>
      <c r="MRR181" s="266"/>
      <c r="MRS181" s="266"/>
      <c r="MRT181" s="266"/>
      <c r="MRU181" s="266"/>
      <c r="MRV181" s="266"/>
      <c r="MRW181" s="266"/>
      <c r="MRX181" s="266"/>
      <c r="MRY181" s="266"/>
      <c r="MRZ181" s="266"/>
      <c r="MSA181" s="266"/>
      <c r="MSB181" s="266"/>
      <c r="MSC181" s="266"/>
      <c r="MSD181" s="266"/>
      <c r="MSE181" s="266"/>
      <c r="MSF181" s="266"/>
      <c r="MSG181" s="266"/>
      <c r="MSH181" s="266"/>
      <c r="MSI181" s="266"/>
      <c r="MSJ181" s="266"/>
      <c r="MSK181" s="266"/>
      <c r="MSL181" s="266"/>
      <c r="MSM181" s="266"/>
      <c r="MSN181" s="266"/>
      <c r="MSO181" s="266"/>
      <c r="MSP181" s="266"/>
      <c r="MSQ181" s="266"/>
      <c r="MSR181" s="266"/>
      <c r="MSS181" s="266"/>
      <c r="MST181" s="266"/>
      <c r="MSU181" s="266"/>
      <c r="MSV181" s="266"/>
      <c r="MSW181" s="266"/>
      <c r="MSX181" s="266"/>
      <c r="MSY181" s="266"/>
      <c r="MSZ181" s="266"/>
      <c r="MTA181" s="266"/>
      <c r="MTB181" s="266"/>
      <c r="MTC181" s="266"/>
      <c r="MTD181" s="266"/>
      <c r="MTE181" s="266"/>
      <c r="MTF181" s="266"/>
      <c r="MTG181" s="266"/>
      <c r="MTH181" s="266"/>
      <c r="MTI181" s="266"/>
      <c r="MTJ181" s="266"/>
      <c r="MTK181" s="266"/>
      <c r="MTL181" s="266"/>
      <c r="MTM181" s="266"/>
      <c r="MTN181" s="266"/>
      <c r="MTO181" s="266"/>
      <c r="MTP181" s="266"/>
      <c r="MTQ181" s="266"/>
      <c r="MTR181" s="266"/>
      <c r="MTS181" s="266"/>
      <c r="MTT181" s="266"/>
      <c r="MTU181" s="266"/>
      <c r="MTV181" s="266"/>
      <c r="MTW181" s="266"/>
      <c r="MTX181" s="266"/>
      <c r="MTY181" s="266"/>
      <c r="MTZ181" s="266"/>
      <c r="MUA181" s="266"/>
      <c r="MUB181" s="266"/>
      <c r="MUC181" s="266"/>
      <c r="MUD181" s="266"/>
      <c r="MUE181" s="266"/>
      <c r="MUF181" s="266"/>
      <c r="MUG181" s="266"/>
      <c r="MUH181" s="266"/>
      <c r="MUI181" s="266"/>
      <c r="MUJ181" s="266"/>
      <c r="MUK181" s="266"/>
      <c r="MUL181" s="266"/>
      <c r="MUM181" s="266"/>
      <c r="MUN181" s="266"/>
      <c r="MUO181" s="266"/>
      <c r="MUP181" s="266"/>
      <c r="MUQ181" s="266"/>
      <c r="MUR181" s="266"/>
      <c r="MUS181" s="266"/>
      <c r="MUT181" s="266"/>
      <c r="MUU181" s="266"/>
      <c r="MUV181" s="266"/>
      <c r="MUW181" s="266"/>
      <c r="MUX181" s="266"/>
      <c r="MUY181" s="266"/>
      <c r="MUZ181" s="266"/>
      <c r="MVA181" s="266"/>
      <c r="MVB181" s="266"/>
      <c r="MVC181" s="266"/>
      <c r="MVD181" s="266"/>
      <c r="MVE181" s="266"/>
      <c r="MVF181" s="266"/>
      <c r="MVG181" s="266"/>
      <c r="MVH181" s="266"/>
      <c r="MVI181" s="266"/>
      <c r="MVJ181" s="266"/>
      <c r="MVK181" s="266"/>
      <c r="MVL181" s="266"/>
      <c r="MVM181" s="266"/>
      <c r="MVN181" s="266"/>
      <c r="MVO181" s="266"/>
      <c r="MVP181" s="266"/>
      <c r="MVQ181" s="266"/>
      <c r="MVR181" s="266"/>
      <c r="MVS181" s="266"/>
      <c r="MVT181" s="266"/>
      <c r="MVU181" s="266"/>
      <c r="MVV181" s="266"/>
      <c r="MVW181" s="266"/>
      <c r="MVX181" s="266"/>
      <c r="MVY181" s="266"/>
      <c r="MVZ181" s="266"/>
      <c r="MWA181" s="266"/>
      <c r="MWB181" s="266"/>
      <c r="MWC181" s="266"/>
      <c r="MWD181" s="266"/>
      <c r="MWE181" s="266"/>
      <c r="MWF181" s="266"/>
      <c r="MWG181" s="266"/>
      <c r="MWH181" s="266"/>
      <c r="MWI181" s="266"/>
      <c r="MWJ181" s="266"/>
      <c r="MWK181" s="266"/>
      <c r="MWL181" s="266"/>
      <c r="MWM181" s="266"/>
      <c r="MWN181" s="266"/>
      <c r="MWO181" s="266"/>
      <c r="MWP181" s="266"/>
      <c r="MWQ181" s="266"/>
      <c r="MWR181" s="266"/>
      <c r="MWS181" s="266"/>
      <c r="MWT181" s="266"/>
      <c r="MWU181" s="266"/>
      <c r="MWV181" s="266"/>
      <c r="MWW181" s="266"/>
      <c r="MWX181" s="266"/>
      <c r="MWY181" s="266"/>
      <c r="MWZ181" s="266"/>
      <c r="MXA181" s="266"/>
      <c r="MXB181" s="266"/>
      <c r="MXC181" s="266"/>
      <c r="MXD181" s="266"/>
      <c r="MXE181" s="266"/>
      <c r="MXF181" s="266"/>
      <c r="MXG181" s="266"/>
      <c r="MXH181" s="266"/>
      <c r="MXI181" s="266"/>
      <c r="MXJ181" s="266"/>
      <c r="MXK181" s="266"/>
      <c r="MXL181" s="266"/>
      <c r="MXM181" s="266"/>
      <c r="MXN181" s="266"/>
      <c r="MXO181" s="266"/>
      <c r="MXP181" s="266"/>
      <c r="MXQ181" s="266"/>
      <c r="MXR181" s="266"/>
      <c r="MXS181" s="266"/>
      <c r="MXT181" s="266"/>
      <c r="MXU181" s="266"/>
      <c r="MXV181" s="266"/>
      <c r="MXW181" s="266"/>
      <c r="MXX181" s="266"/>
      <c r="MXY181" s="266"/>
      <c r="MXZ181" s="266"/>
      <c r="MYA181" s="266"/>
      <c r="MYB181" s="266"/>
      <c r="MYC181" s="266"/>
      <c r="MYD181" s="266"/>
      <c r="MYE181" s="266"/>
      <c r="MYF181" s="266"/>
      <c r="MYG181" s="266"/>
      <c r="MYH181" s="266"/>
      <c r="MYI181" s="266"/>
      <c r="MYJ181" s="266"/>
      <c r="MYK181" s="266"/>
      <c r="MYL181" s="266"/>
      <c r="MYM181" s="266"/>
      <c r="MYN181" s="266"/>
      <c r="MYO181" s="266"/>
      <c r="MYP181" s="266"/>
      <c r="MYQ181" s="266"/>
      <c r="MYR181" s="266"/>
      <c r="MYS181" s="266"/>
      <c r="MYT181" s="266"/>
      <c r="MYU181" s="266"/>
      <c r="MYV181" s="266"/>
      <c r="MYW181" s="266"/>
      <c r="MYX181" s="266"/>
      <c r="MYY181" s="266"/>
      <c r="MYZ181" s="266"/>
      <c r="MZA181" s="266"/>
      <c r="MZB181" s="266"/>
      <c r="MZC181" s="266"/>
      <c r="MZD181" s="266"/>
      <c r="MZE181" s="266"/>
      <c r="MZF181" s="266"/>
      <c r="MZG181" s="266"/>
      <c r="MZH181" s="266"/>
      <c r="MZI181" s="266"/>
      <c r="MZJ181" s="266"/>
      <c r="MZK181" s="266"/>
      <c r="MZL181" s="266"/>
      <c r="MZM181" s="266"/>
      <c r="MZN181" s="266"/>
      <c r="MZO181" s="266"/>
      <c r="MZP181" s="266"/>
      <c r="MZQ181" s="266"/>
      <c r="MZR181" s="266"/>
      <c r="MZS181" s="266"/>
      <c r="MZT181" s="266"/>
      <c r="MZU181" s="266"/>
      <c r="MZV181" s="266"/>
      <c r="MZW181" s="266"/>
      <c r="MZX181" s="266"/>
      <c r="MZY181" s="266"/>
      <c r="MZZ181" s="266"/>
      <c r="NAA181" s="266"/>
      <c r="NAB181" s="266"/>
      <c r="NAC181" s="266"/>
      <c r="NAD181" s="266"/>
      <c r="NAE181" s="266"/>
      <c r="NAF181" s="266"/>
      <c r="NAG181" s="266"/>
      <c r="NAH181" s="266"/>
      <c r="NAI181" s="266"/>
      <c r="NAJ181" s="266"/>
      <c r="NAK181" s="266"/>
      <c r="NAL181" s="266"/>
      <c r="NAM181" s="266"/>
      <c r="NAN181" s="266"/>
      <c r="NAO181" s="266"/>
      <c r="NAP181" s="266"/>
      <c r="NAQ181" s="266"/>
      <c r="NAR181" s="266"/>
      <c r="NAS181" s="266"/>
      <c r="NAT181" s="266"/>
      <c r="NAU181" s="266"/>
      <c r="NAV181" s="266"/>
      <c r="NAW181" s="266"/>
      <c r="NAX181" s="266"/>
      <c r="NAY181" s="266"/>
      <c r="NAZ181" s="266"/>
      <c r="NBA181" s="266"/>
      <c r="NBB181" s="266"/>
      <c r="NBC181" s="266"/>
      <c r="NBD181" s="266"/>
      <c r="NBE181" s="266"/>
      <c r="NBF181" s="266"/>
      <c r="NBG181" s="266"/>
      <c r="NBH181" s="266"/>
      <c r="NBI181" s="266"/>
      <c r="NBJ181" s="266"/>
      <c r="NBK181" s="266"/>
      <c r="NBL181" s="266"/>
      <c r="NBM181" s="266"/>
      <c r="NBN181" s="266"/>
      <c r="NBO181" s="266"/>
      <c r="NBP181" s="266"/>
      <c r="NBQ181" s="266"/>
      <c r="NBR181" s="266"/>
      <c r="NBS181" s="266"/>
      <c r="NBT181" s="266"/>
      <c r="NBU181" s="266"/>
      <c r="NBV181" s="266"/>
      <c r="NBW181" s="266"/>
      <c r="NBX181" s="266"/>
      <c r="NBY181" s="266"/>
      <c r="NBZ181" s="266"/>
      <c r="NCA181" s="266"/>
      <c r="NCB181" s="266"/>
      <c r="NCC181" s="266"/>
      <c r="NCD181" s="266"/>
      <c r="NCE181" s="266"/>
      <c r="NCF181" s="266"/>
      <c r="NCG181" s="266"/>
      <c r="NCH181" s="266"/>
      <c r="NCI181" s="266"/>
      <c r="NCJ181" s="266"/>
      <c r="NCK181" s="266"/>
      <c r="NCL181" s="266"/>
      <c r="NCM181" s="266"/>
      <c r="NCN181" s="266"/>
      <c r="NCO181" s="266"/>
      <c r="NCP181" s="266"/>
      <c r="NCQ181" s="266"/>
      <c r="NCR181" s="266"/>
      <c r="NCS181" s="266"/>
      <c r="NCT181" s="266"/>
      <c r="NCU181" s="266"/>
      <c r="NCV181" s="266"/>
      <c r="NCW181" s="266"/>
      <c r="NCX181" s="266"/>
      <c r="NCY181" s="266"/>
      <c r="NCZ181" s="266"/>
      <c r="NDA181" s="266"/>
      <c r="NDB181" s="266"/>
      <c r="NDC181" s="266"/>
      <c r="NDD181" s="266"/>
      <c r="NDE181" s="266"/>
      <c r="NDF181" s="266"/>
      <c r="NDG181" s="266"/>
      <c r="NDH181" s="266"/>
      <c r="NDI181" s="266"/>
      <c r="NDJ181" s="266"/>
      <c r="NDK181" s="266"/>
      <c r="NDL181" s="266"/>
      <c r="NDM181" s="266"/>
      <c r="NDN181" s="266"/>
      <c r="NDO181" s="266"/>
      <c r="NDP181" s="266"/>
      <c r="NDQ181" s="266"/>
      <c r="NDR181" s="266"/>
      <c r="NDS181" s="266"/>
      <c r="NDT181" s="266"/>
      <c r="NDU181" s="266"/>
      <c r="NDV181" s="266"/>
      <c r="NDW181" s="266"/>
      <c r="NDX181" s="266"/>
      <c r="NDY181" s="266"/>
      <c r="NDZ181" s="266"/>
      <c r="NEA181" s="266"/>
      <c r="NEB181" s="266"/>
      <c r="NEC181" s="266"/>
      <c r="NED181" s="266"/>
      <c r="NEE181" s="266"/>
      <c r="NEF181" s="266"/>
      <c r="NEG181" s="266"/>
      <c r="NEH181" s="266"/>
      <c r="NEI181" s="266"/>
      <c r="NEJ181" s="266"/>
      <c r="NEK181" s="266"/>
      <c r="NEL181" s="266"/>
      <c r="NEM181" s="266"/>
      <c r="NEN181" s="266"/>
      <c r="NEO181" s="266"/>
      <c r="NEP181" s="266"/>
      <c r="NEQ181" s="266"/>
      <c r="NER181" s="266"/>
      <c r="NES181" s="266"/>
      <c r="NET181" s="266"/>
      <c r="NEU181" s="266"/>
      <c r="NEV181" s="266"/>
      <c r="NEW181" s="266"/>
      <c r="NEX181" s="266"/>
      <c r="NEY181" s="266"/>
      <c r="NEZ181" s="266"/>
      <c r="NFA181" s="266"/>
      <c r="NFB181" s="266"/>
      <c r="NFC181" s="266"/>
      <c r="NFD181" s="266"/>
      <c r="NFE181" s="266"/>
      <c r="NFF181" s="266"/>
      <c r="NFG181" s="266"/>
      <c r="NFH181" s="266"/>
      <c r="NFI181" s="266"/>
      <c r="NFJ181" s="266"/>
      <c r="NFK181" s="266"/>
      <c r="NFL181" s="266"/>
      <c r="NFM181" s="266"/>
      <c r="NFN181" s="266"/>
      <c r="NFO181" s="266"/>
      <c r="NFP181" s="266"/>
      <c r="NFQ181" s="266"/>
      <c r="NFR181" s="266"/>
      <c r="NFS181" s="266"/>
      <c r="NFT181" s="266"/>
      <c r="NFU181" s="266"/>
      <c r="NFV181" s="266"/>
      <c r="NFW181" s="266"/>
      <c r="NFX181" s="266"/>
      <c r="NFY181" s="266"/>
      <c r="NFZ181" s="266"/>
      <c r="NGA181" s="266"/>
      <c r="NGB181" s="266"/>
      <c r="NGC181" s="266"/>
      <c r="NGD181" s="266"/>
      <c r="NGE181" s="266"/>
      <c r="NGF181" s="266"/>
      <c r="NGG181" s="266"/>
      <c r="NGH181" s="266"/>
      <c r="NGI181" s="266"/>
      <c r="NGJ181" s="266"/>
      <c r="NGK181" s="266"/>
      <c r="NGL181" s="266"/>
      <c r="NGM181" s="266"/>
      <c r="NGN181" s="266"/>
      <c r="NGO181" s="266"/>
      <c r="NGP181" s="266"/>
      <c r="NGQ181" s="266"/>
      <c r="NGR181" s="266"/>
      <c r="NGS181" s="266"/>
      <c r="NGT181" s="266"/>
      <c r="NGU181" s="266"/>
      <c r="NGV181" s="266"/>
      <c r="NGW181" s="266"/>
      <c r="NGX181" s="266"/>
      <c r="NGY181" s="266"/>
      <c r="NGZ181" s="266"/>
      <c r="NHA181" s="266"/>
      <c r="NHB181" s="266"/>
      <c r="NHC181" s="266"/>
      <c r="NHD181" s="266"/>
      <c r="NHE181" s="266"/>
      <c r="NHF181" s="266"/>
      <c r="NHG181" s="266"/>
      <c r="NHH181" s="266"/>
      <c r="NHI181" s="266"/>
      <c r="NHJ181" s="266"/>
      <c r="NHK181" s="266"/>
      <c r="NHL181" s="266"/>
      <c r="NHM181" s="266"/>
      <c r="NHN181" s="266"/>
      <c r="NHO181" s="266"/>
      <c r="NHP181" s="266"/>
      <c r="NHQ181" s="266"/>
      <c r="NHR181" s="266"/>
      <c r="NHS181" s="266"/>
      <c r="NHT181" s="266"/>
      <c r="NHU181" s="266"/>
      <c r="NHV181" s="266"/>
      <c r="NHW181" s="266"/>
      <c r="NHX181" s="266"/>
      <c r="NHY181" s="266"/>
      <c r="NHZ181" s="266"/>
      <c r="NIA181" s="266"/>
      <c r="NIB181" s="266"/>
      <c r="NIC181" s="266"/>
      <c r="NID181" s="266"/>
      <c r="NIE181" s="266"/>
      <c r="NIF181" s="266"/>
      <c r="NIG181" s="266"/>
      <c r="NIH181" s="266"/>
      <c r="NII181" s="266"/>
      <c r="NIJ181" s="266"/>
      <c r="NIK181" s="266"/>
      <c r="NIL181" s="266"/>
      <c r="NIM181" s="266"/>
      <c r="NIN181" s="266"/>
      <c r="NIO181" s="266"/>
      <c r="NIP181" s="266"/>
      <c r="NIQ181" s="266"/>
      <c r="NIR181" s="266"/>
      <c r="NIS181" s="266"/>
      <c r="NIT181" s="266"/>
      <c r="NIU181" s="266"/>
      <c r="NIV181" s="266"/>
      <c r="NIW181" s="266"/>
      <c r="NIX181" s="266"/>
      <c r="NIY181" s="266"/>
      <c r="NIZ181" s="266"/>
      <c r="NJA181" s="266"/>
      <c r="NJB181" s="266"/>
      <c r="NJC181" s="266"/>
      <c r="NJD181" s="266"/>
      <c r="NJE181" s="266"/>
      <c r="NJF181" s="266"/>
      <c r="NJG181" s="266"/>
      <c r="NJH181" s="266"/>
      <c r="NJI181" s="266"/>
      <c r="NJJ181" s="266"/>
      <c r="NJK181" s="266"/>
      <c r="NJL181" s="266"/>
      <c r="NJM181" s="266"/>
      <c r="NJN181" s="266"/>
      <c r="NJO181" s="266"/>
      <c r="NJP181" s="266"/>
      <c r="NJQ181" s="266"/>
      <c r="NJR181" s="266"/>
      <c r="NJS181" s="266"/>
      <c r="NJT181" s="266"/>
      <c r="NJU181" s="266"/>
      <c r="NJV181" s="266"/>
      <c r="NJW181" s="266"/>
      <c r="NJX181" s="266"/>
      <c r="NJY181" s="266"/>
      <c r="NJZ181" s="266"/>
      <c r="NKA181" s="266"/>
      <c r="NKB181" s="266"/>
      <c r="NKC181" s="266"/>
      <c r="NKD181" s="266"/>
      <c r="NKE181" s="266"/>
      <c r="NKF181" s="266"/>
      <c r="NKG181" s="266"/>
      <c r="NKH181" s="266"/>
      <c r="NKI181" s="266"/>
      <c r="NKJ181" s="266"/>
      <c r="NKK181" s="266"/>
      <c r="NKL181" s="266"/>
      <c r="NKM181" s="266"/>
      <c r="NKN181" s="266"/>
      <c r="NKO181" s="266"/>
      <c r="NKP181" s="266"/>
      <c r="NKQ181" s="266"/>
      <c r="NKR181" s="266"/>
      <c r="NKS181" s="266"/>
      <c r="NKT181" s="266"/>
      <c r="NKU181" s="266"/>
      <c r="NKV181" s="266"/>
      <c r="NKW181" s="266"/>
      <c r="NKX181" s="266"/>
      <c r="NKY181" s="266"/>
      <c r="NKZ181" s="266"/>
      <c r="NLA181" s="266"/>
      <c r="NLB181" s="266"/>
      <c r="NLC181" s="266"/>
      <c r="NLD181" s="266"/>
      <c r="NLE181" s="266"/>
      <c r="NLF181" s="266"/>
      <c r="NLG181" s="266"/>
      <c r="NLH181" s="266"/>
      <c r="NLI181" s="266"/>
      <c r="NLJ181" s="266"/>
      <c r="NLK181" s="266"/>
      <c r="NLL181" s="266"/>
      <c r="NLM181" s="266"/>
      <c r="NLN181" s="266"/>
      <c r="NLO181" s="266"/>
      <c r="NLP181" s="266"/>
      <c r="NLQ181" s="266"/>
      <c r="NLR181" s="266"/>
      <c r="NLS181" s="266"/>
      <c r="NLT181" s="266"/>
      <c r="NLU181" s="266"/>
      <c r="NLV181" s="266"/>
      <c r="NLW181" s="266"/>
      <c r="NLX181" s="266"/>
      <c r="NLY181" s="266"/>
      <c r="NLZ181" s="266"/>
      <c r="NMA181" s="266"/>
      <c r="NMB181" s="266"/>
      <c r="NMC181" s="266"/>
      <c r="NMD181" s="266"/>
      <c r="NME181" s="266"/>
      <c r="NMF181" s="266"/>
      <c r="NMG181" s="266"/>
      <c r="NMH181" s="266"/>
      <c r="NMI181" s="266"/>
      <c r="NMJ181" s="266"/>
      <c r="NMK181" s="266"/>
      <c r="NML181" s="266"/>
      <c r="NMM181" s="266"/>
      <c r="NMN181" s="266"/>
      <c r="NMO181" s="266"/>
      <c r="NMP181" s="266"/>
      <c r="NMQ181" s="266"/>
      <c r="NMR181" s="266"/>
      <c r="NMS181" s="266"/>
      <c r="NMT181" s="266"/>
      <c r="NMU181" s="266"/>
      <c r="NMV181" s="266"/>
      <c r="NMW181" s="266"/>
      <c r="NMX181" s="266"/>
      <c r="NMY181" s="266"/>
      <c r="NMZ181" s="266"/>
      <c r="NNA181" s="266"/>
      <c r="NNB181" s="266"/>
      <c r="NNC181" s="266"/>
      <c r="NND181" s="266"/>
      <c r="NNE181" s="266"/>
      <c r="NNF181" s="266"/>
      <c r="NNG181" s="266"/>
      <c r="NNH181" s="266"/>
      <c r="NNI181" s="266"/>
      <c r="NNJ181" s="266"/>
      <c r="NNK181" s="266"/>
      <c r="NNL181" s="266"/>
      <c r="NNM181" s="266"/>
      <c r="NNN181" s="266"/>
      <c r="NNO181" s="266"/>
      <c r="NNP181" s="266"/>
      <c r="NNQ181" s="266"/>
      <c r="NNR181" s="266"/>
      <c r="NNS181" s="266"/>
      <c r="NNT181" s="266"/>
      <c r="NNU181" s="266"/>
      <c r="NNV181" s="266"/>
      <c r="NNW181" s="266"/>
      <c r="NNX181" s="266"/>
      <c r="NNY181" s="266"/>
      <c r="NNZ181" s="266"/>
      <c r="NOA181" s="266"/>
      <c r="NOB181" s="266"/>
      <c r="NOC181" s="266"/>
      <c r="NOD181" s="266"/>
      <c r="NOE181" s="266"/>
      <c r="NOF181" s="266"/>
      <c r="NOG181" s="266"/>
      <c r="NOH181" s="266"/>
      <c r="NOI181" s="266"/>
      <c r="NOJ181" s="266"/>
      <c r="NOK181" s="266"/>
      <c r="NOL181" s="266"/>
      <c r="NOM181" s="266"/>
      <c r="NON181" s="266"/>
      <c r="NOO181" s="266"/>
      <c r="NOP181" s="266"/>
      <c r="NOQ181" s="266"/>
      <c r="NOR181" s="266"/>
      <c r="NOS181" s="266"/>
      <c r="NOT181" s="266"/>
      <c r="NOU181" s="266"/>
      <c r="NOV181" s="266"/>
      <c r="NOW181" s="266"/>
      <c r="NOX181" s="266"/>
      <c r="NOY181" s="266"/>
      <c r="NOZ181" s="266"/>
      <c r="NPA181" s="266"/>
      <c r="NPB181" s="266"/>
      <c r="NPC181" s="266"/>
      <c r="NPD181" s="266"/>
      <c r="NPE181" s="266"/>
      <c r="NPF181" s="266"/>
      <c r="NPG181" s="266"/>
      <c r="NPH181" s="266"/>
      <c r="NPI181" s="266"/>
      <c r="NPJ181" s="266"/>
      <c r="NPK181" s="266"/>
      <c r="NPL181" s="266"/>
      <c r="NPM181" s="266"/>
      <c r="NPN181" s="266"/>
      <c r="NPO181" s="266"/>
      <c r="NPP181" s="266"/>
      <c r="NPQ181" s="266"/>
      <c r="NPR181" s="266"/>
      <c r="NPS181" s="266"/>
      <c r="NPT181" s="266"/>
      <c r="NPU181" s="266"/>
      <c r="NPV181" s="266"/>
      <c r="NPW181" s="266"/>
      <c r="NPX181" s="266"/>
      <c r="NPY181" s="266"/>
      <c r="NPZ181" s="266"/>
      <c r="NQA181" s="266"/>
      <c r="NQB181" s="266"/>
      <c r="NQC181" s="266"/>
      <c r="NQD181" s="266"/>
      <c r="NQE181" s="266"/>
      <c r="NQF181" s="266"/>
      <c r="NQG181" s="266"/>
      <c r="NQH181" s="266"/>
      <c r="NQI181" s="266"/>
      <c r="NQJ181" s="266"/>
      <c r="NQK181" s="266"/>
      <c r="NQL181" s="266"/>
      <c r="NQM181" s="266"/>
      <c r="NQN181" s="266"/>
      <c r="NQO181" s="266"/>
      <c r="NQP181" s="266"/>
      <c r="NQQ181" s="266"/>
      <c r="NQR181" s="266"/>
      <c r="NQS181" s="266"/>
      <c r="NQT181" s="266"/>
      <c r="NQU181" s="266"/>
      <c r="NQV181" s="266"/>
      <c r="NQW181" s="266"/>
      <c r="NQX181" s="266"/>
      <c r="NQY181" s="266"/>
      <c r="NQZ181" s="266"/>
      <c r="NRA181" s="266"/>
      <c r="NRB181" s="266"/>
      <c r="NRC181" s="266"/>
      <c r="NRD181" s="266"/>
      <c r="NRE181" s="266"/>
      <c r="NRF181" s="266"/>
      <c r="NRG181" s="266"/>
      <c r="NRH181" s="266"/>
      <c r="NRI181" s="266"/>
      <c r="NRJ181" s="266"/>
      <c r="NRK181" s="266"/>
      <c r="NRL181" s="266"/>
      <c r="NRM181" s="266"/>
      <c r="NRN181" s="266"/>
      <c r="NRO181" s="266"/>
      <c r="NRP181" s="266"/>
      <c r="NRQ181" s="266"/>
      <c r="NRR181" s="266"/>
      <c r="NRS181" s="266"/>
      <c r="NRT181" s="266"/>
      <c r="NRU181" s="266"/>
      <c r="NRV181" s="266"/>
      <c r="NRW181" s="266"/>
      <c r="NRX181" s="266"/>
      <c r="NRY181" s="266"/>
      <c r="NRZ181" s="266"/>
      <c r="NSA181" s="266"/>
      <c r="NSB181" s="266"/>
      <c r="NSC181" s="266"/>
      <c r="NSD181" s="266"/>
      <c r="NSE181" s="266"/>
      <c r="NSF181" s="266"/>
      <c r="NSG181" s="266"/>
      <c r="NSH181" s="266"/>
      <c r="NSI181" s="266"/>
      <c r="NSJ181" s="266"/>
      <c r="NSK181" s="266"/>
      <c r="NSL181" s="266"/>
      <c r="NSM181" s="266"/>
      <c r="NSN181" s="266"/>
      <c r="NSO181" s="266"/>
      <c r="NSP181" s="266"/>
      <c r="NSQ181" s="266"/>
      <c r="NSR181" s="266"/>
      <c r="NSS181" s="266"/>
      <c r="NST181" s="266"/>
      <c r="NSU181" s="266"/>
      <c r="NSV181" s="266"/>
      <c r="NSW181" s="266"/>
      <c r="NSX181" s="266"/>
      <c r="NSY181" s="266"/>
      <c r="NSZ181" s="266"/>
      <c r="NTA181" s="266"/>
      <c r="NTB181" s="266"/>
      <c r="NTC181" s="266"/>
      <c r="NTD181" s="266"/>
      <c r="NTE181" s="266"/>
      <c r="NTF181" s="266"/>
      <c r="NTG181" s="266"/>
      <c r="NTH181" s="266"/>
      <c r="NTI181" s="266"/>
      <c r="NTJ181" s="266"/>
      <c r="NTK181" s="266"/>
      <c r="NTL181" s="266"/>
      <c r="NTM181" s="266"/>
      <c r="NTN181" s="266"/>
      <c r="NTO181" s="266"/>
      <c r="NTP181" s="266"/>
      <c r="NTQ181" s="266"/>
      <c r="NTR181" s="266"/>
      <c r="NTS181" s="266"/>
      <c r="NTT181" s="266"/>
      <c r="NTU181" s="266"/>
      <c r="NTV181" s="266"/>
      <c r="NTW181" s="266"/>
      <c r="NTX181" s="266"/>
      <c r="NTY181" s="266"/>
      <c r="NTZ181" s="266"/>
      <c r="NUA181" s="266"/>
      <c r="NUB181" s="266"/>
      <c r="NUC181" s="266"/>
      <c r="NUD181" s="266"/>
      <c r="NUE181" s="266"/>
      <c r="NUF181" s="266"/>
      <c r="NUG181" s="266"/>
      <c r="NUH181" s="266"/>
      <c r="NUI181" s="266"/>
      <c r="NUJ181" s="266"/>
      <c r="NUK181" s="266"/>
      <c r="NUL181" s="266"/>
      <c r="NUM181" s="266"/>
      <c r="NUN181" s="266"/>
      <c r="NUO181" s="266"/>
      <c r="NUP181" s="266"/>
      <c r="NUQ181" s="266"/>
      <c r="NUR181" s="266"/>
      <c r="NUS181" s="266"/>
      <c r="NUT181" s="266"/>
      <c r="NUU181" s="266"/>
      <c r="NUV181" s="266"/>
      <c r="NUW181" s="266"/>
      <c r="NUX181" s="266"/>
      <c r="NUY181" s="266"/>
      <c r="NUZ181" s="266"/>
      <c r="NVA181" s="266"/>
      <c r="NVB181" s="266"/>
      <c r="NVC181" s="266"/>
      <c r="NVD181" s="266"/>
      <c r="NVE181" s="266"/>
      <c r="NVF181" s="266"/>
      <c r="NVG181" s="266"/>
      <c r="NVH181" s="266"/>
      <c r="NVI181" s="266"/>
      <c r="NVJ181" s="266"/>
      <c r="NVK181" s="266"/>
      <c r="NVL181" s="266"/>
      <c r="NVM181" s="266"/>
      <c r="NVN181" s="266"/>
      <c r="NVO181" s="266"/>
      <c r="NVP181" s="266"/>
      <c r="NVQ181" s="266"/>
      <c r="NVR181" s="266"/>
      <c r="NVS181" s="266"/>
      <c r="NVT181" s="266"/>
      <c r="NVU181" s="266"/>
      <c r="NVV181" s="266"/>
      <c r="NVW181" s="266"/>
      <c r="NVX181" s="266"/>
      <c r="NVY181" s="266"/>
      <c r="NVZ181" s="266"/>
      <c r="NWA181" s="266"/>
      <c r="NWB181" s="266"/>
      <c r="NWC181" s="266"/>
      <c r="NWD181" s="266"/>
      <c r="NWE181" s="266"/>
      <c r="NWF181" s="266"/>
      <c r="NWG181" s="266"/>
      <c r="NWH181" s="266"/>
      <c r="NWI181" s="266"/>
      <c r="NWJ181" s="266"/>
      <c r="NWK181" s="266"/>
      <c r="NWL181" s="266"/>
      <c r="NWM181" s="266"/>
      <c r="NWN181" s="266"/>
      <c r="NWO181" s="266"/>
      <c r="NWP181" s="266"/>
      <c r="NWQ181" s="266"/>
      <c r="NWR181" s="266"/>
      <c r="NWS181" s="266"/>
      <c r="NWT181" s="266"/>
      <c r="NWU181" s="266"/>
      <c r="NWV181" s="266"/>
      <c r="NWW181" s="266"/>
      <c r="NWX181" s="266"/>
      <c r="NWY181" s="266"/>
      <c r="NWZ181" s="266"/>
      <c r="NXA181" s="266"/>
      <c r="NXB181" s="266"/>
      <c r="NXC181" s="266"/>
      <c r="NXD181" s="266"/>
      <c r="NXE181" s="266"/>
      <c r="NXF181" s="266"/>
      <c r="NXG181" s="266"/>
      <c r="NXH181" s="266"/>
      <c r="NXI181" s="266"/>
      <c r="NXJ181" s="266"/>
      <c r="NXK181" s="266"/>
      <c r="NXL181" s="266"/>
      <c r="NXM181" s="266"/>
      <c r="NXN181" s="266"/>
      <c r="NXO181" s="266"/>
      <c r="NXP181" s="266"/>
      <c r="NXQ181" s="266"/>
      <c r="NXR181" s="266"/>
      <c r="NXS181" s="266"/>
      <c r="NXT181" s="266"/>
      <c r="NXU181" s="266"/>
      <c r="NXV181" s="266"/>
      <c r="NXW181" s="266"/>
      <c r="NXX181" s="266"/>
      <c r="NXY181" s="266"/>
      <c r="NXZ181" s="266"/>
      <c r="NYA181" s="266"/>
      <c r="NYB181" s="266"/>
      <c r="NYC181" s="266"/>
      <c r="NYD181" s="266"/>
      <c r="NYE181" s="266"/>
      <c r="NYF181" s="266"/>
      <c r="NYG181" s="266"/>
      <c r="NYH181" s="266"/>
      <c r="NYI181" s="266"/>
      <c r="NYJ181" s="266"/>
      <c r="NYK181" s="266"/>
      <c r="NYL181" s="266"/>
      <c r="NYM181" s="266"/>
      <c r="NYN181" s="266"/>
      <c r="NYO181" s="266"/>
      <c r="NYP181" s="266"/>
      <c r="NYQ181" s="266"/>
      <c r="NYR181" s="266"/>
      <c r="NYS181" s="266"/>
      <c r="NYT181" s="266"/>
      <c r="NYU181" s="266"/>
      <c r="NYV181" s="266"/>
      <c r="NYW181" s="266"/>
      <c r="NYX181" s="266"/>
      <c r="NYY181" s="266"/>
      <c r="NYZ181" s="266"/>
      <c r="NZA181" s="266"/>
      <c r="NZB181" s="266"/>
      <c r="NZC181" s="266"/>
      <c r="NZD181" s="266"/>
      <c r="NZE181" s="266"/>
      <c r="NZF181" s="266"/>
      <c r="NZG181" s="266"/>
      <c r="NZH181" s="266"/>
      <c r="NZI181" s="266"/>
      <c r="NZJ181" s="266"/>
      <c r="NZK181" s="266"/>
      <c r="NZL181" s="266"/>
      <c r="NZM181" s="266"/>
      <c r="NZN181" s="266"/>
      <c r="NZO181" s="266"/>
      <c r="NZP181" s="266"/>
      <c r="NZQ181" s="266"/>
      <c r="NZR181" s="266"/>
      <c r="NZS181" s="266"/>
      <c r="NZT181" s="266"/>
      <c r="NZU181" s="266"/>
      <c r="NZV181" s="266"/>
      <c r="NZW181" s="266"/>
      <c r="NZX181" s="266"/>
      <c r="NZY181" s="266"/>
      <c r="NZZ181" s="266"/>
      <c r="OAA181" s="266"/>
      <c r="OAB181" s="266"/>
      <c r="OAC181" s="266"/>
      <c r="OAD181" s="266"/>
      <c r="OAE181" s="266"/>
      <c r="OAF181" s="266"/>
      <c r="OAG181" s="266"/>
      <c r="OAH181" s="266"/>
      <c r="OAI181" s="266"/>
      <c r="OAJ181" s="266"/>
      <c r="OAK181" s="266"/>
      <c r="OAL181" s="266"/>
      <c r="OAM181" s="266"/>
      <c r="OAN181" s="266"/>
      <c r="OAO181" s="266"/>
      <c r="OAP181" s="266"/>
      <c r="OAQ181" s="266"/>
      <c r="OAR181" s="266"/>
      <c r="OAS181" s="266"/>
      <c r="OAT181" s="266"/>
      <c r="OAU181" s="266"/>
      <c r="OAV181" s="266"/>
      <c r="OAW181" s="266"/>
      <c r="OAX181" s="266"/>
      <c r="OAY181" s="266"/>
      <c r="OAZ181" s="266"/>
      <c r="OBA181" s="266"/>
      <c r="OBB181" s="266"/>
      <c r="OBC181" s="266"/>
      <c r="OBD181" s="266"/>
      <c r="OBE181" s="266"/>
      <c r="OBF181" s="266"/>
      <c r="OBG181" s="266"/>
      <c r="OBH181" s="266"/>
      <c r="OBI181" s="266"/>
      <c r="OBJ181" s="266"/>
      <c r="OBK181" s="266"/>
      <c r="OBL181" s="266"/>
      <c r="OBM181" s="266"/>
      <c r="OBN181" s="266"/>
      <c r="OBO181" s="266"/>
      <c r="OBP181" s="266"/>
      <c r="OBQ181" s="266"/>
      <c r="OBR181" s="266"/>
      <c r="OBS181" s="266"/>
      <c r="OBT181" s="266"/>
      <c r="OBU181" s="266"/>
      <c r="OBV181" s="266"/>
      <c r="OBW181" s="266"/>
      <c r="OBX181" s="266"/>
      <c r="OBY181" s="266"/>
      <c r="OBZ181" s="266"/>
      <c r="OCA181" s="266"/>
      <c r="OCB181" s="266"/>
      <c r="OCC181" s="266"/>
      <c r="OCD181" s="266"/>
      <c r="OCE181" s="266"/>
      <c r="OCF181" s="266"/>
      <c r="OCG181" s="266"/>
      <c r="OCH181" s="266"/>
      <c r="OCI181" s="266"/>
      <c r="OCJ181" s="266"/>
      <c r="OCK181" s="266"/>
      <c r="OCL181" s="266"/>
      <c r="OCM181" s="266"/>
      <c r="OCN181" s="266"/>
      <c r="OCO181" s="266"/>
      <c r="OCP181" s="266"/>
      <c r="OCQ181" s="266"/>
      <c r="OCR181" s="266"/>
      <c r="OCS181" s="266"/>
      <c r="OCT181" s="266"/>
      <c r="OCU181" s="266"/>
      <c r="OCV181" s="266"/>
      <c r="OCW181" s="266"/>
      <c r="OCX181" s="266"/>
      <c r="OCY181" s="266"/>
      <c r="OCZ181" s="266"/>
      <c r="ODA181" s="266"/>
      <c r="ODB181" s="266"/>
      <c r="ODC181" s="266"/>
      <c r="ODD181" s="266"/>
      <c r="ODE181" s="266"/>
      <c r="ODF181" s="266"/>
      <c r="ODG181" s="266"/>
      <c r="ODH181" s="266"/>
      <c r="ODI181" s="266"/>
      <c r="ODJ181" s="266"/>
      <c r="ODK181" s="266"/>
      <c r="ODL181" s="266"/>
      <c r="ODM181" s="266"/>
      <c r="ODN181" s="266"/>
      <c r="ODO181" s="266"/>
      <c r="ODP181" s="266"/>
      <c r="ODQ181" s="266"/>
      <c r="ODR181" s="266"/>
      <c r="ODS181" s="266"/>
      <c r="ODT181" s="266"/>
      <c r="ODU181" s="266"/>
      <c r="ODV181" s="266"/>
      <c r="ODW181" s="266"/>
      <c r="ODX181" s="266"/>
      <c r="ODY181" s="266"/>
      <c r="ODZ181" s="266"/>
      <c r="OEA181" s="266"/>
      <c r="OEB181" s="266"/>
      <c r="OEC181" s="266"/>
      <c r="OED181" s="266"/>
      <c r="OEE181" s="266"/>
      <c r="OEF181" s="266"/>
      <c r="OEG181" s="266"/>
      <c r="OEH181" s="266"/>
      <c r="OEI181" s="266"/>
      <c r="OEJ181" s="266"/>
      <c r="OEK181" s="266"/>
      <c r="OEL181" s="266"/>
      <c r="OEM181" s="266"/>
      <c r="OEN181" s="266"/>
      <c r="OEO181" s="266"/>
      <c r="OEP181" s="266"/>
      <c r="OEQ181" s="266"/>
      <c r="OER181" s="266"/>
      <c r="OES181" s="266"/>
      <c r="OET181" s="266"/>
      <c r="OEU181" s="266"/>
      <c r="OEV181" s="266"/>
      <c r="OEW181" s="266"/>
      <c r="OEX181" s="266"/>
      <c r="OEY181" s="266"/>
      <c r="OEZ181" s="266"/>
      <c r="OFA181" s="266"/>
      <c r="OFB181" s="266"/>
      <c r="OFC181" s="266"/>
      <c r="OFD181" s="266"/>
      <c r="OFE181" s="266"/>
      <c r="OFF181" s="266"/>
      <c r="OFG181" s="266"/>
      <c r="OFH181" s="266"/>
      <c r="OFI181" s="266"/>
      <c r="OFJ181" s="266"/>
      <c r="OFK181" s="266"/>
      <c r="OFL181" s="266"/>
      <c r="OFM181" s="266"/>
      <c r="OFN181" s="266"/>
      <c r="OFO181" s="266"/>
      <c r="OFP181" s="266"/>
      <c r="OFQ181" s="266"/>
      <c r="OFR181" s="266"/>
      <c r="OFS181" s="266"/>
      <c r="OFT181" s="266"/>
      <c r="OFU181" s="266"/>
      <c r="OFV181" s="266"/>
      <c r="OFW181" s="266"/>
      <c r="OFX181" s="266"/>
      <c r="OFY181" s="266"/>
      <c r="OFZ181" s="266"/>
      <c r="OGA181" s="266"/>
      <c r="OGB181" s="266"/>
      <c r="OGC181" s="266"/>
      <c r="OGD181" s="266"/>
      <c r="OGE181" s="266"/>
      <c r="OGF181" s="266"/>
      <c r="OGG181" s="266"/>
      <c r="OGH181" s="266"/>
      <c r="OGI181" s="266"/>
      <c r="OGJ181" s="266"/>
      <c r="OGK181" s="266"/>
      <c r="OGL181" s="266"/>
      <c r="OGM181" s="266"/>
      <c r="OGN181" s="266"/>
      <c r="OGO181" s="266"/>
      <c r="OGP181" s="266"/>
      <c r="OGQ181" s="266"/>
      <c r="OGR181" s="266"/>
      <c r="OGS181" s="266"/>
      <c r="OGT181" s="266"/>
      <c r="OGU181" s="266"/>
      <c r="OGV181" s="266"/>
      <c r="OGW181" s="266"/>
      <c r="OGX181" s="266"/>
      <c r="OGY181" s="266"/>
      <c r="OGZ181" s="266"/>
      <c r="OHA181" s="266"/>
      <c r="OHB181" s="266"/>
      <c r="OHC181" s="266"/>
      <c r="OHD181" s="266"/>
      <c r="OHE181" s="266"/>
      <c r="OHF181" s="266"/>
      <c r="OHG181" s="266"/>
      <c r="OHH181" s="266"/>
      <c r="OHI181" s="266"/>
      <c r="OHJ181" s="266"/>
      <c r="OHK181" s="266"/>
      <c r="OHL181" s="266"/>
      <c r="OHM181" s="266"/>
      <c r="OHN181" s="266"/>
      <c r="OHO181" s="266"/>
      <c r="OHP181" s="266"/>
      <c r="OHQ181" s="266"/>
      <c r="OHR181" s="266"/>
      <c r="OHS181" s="266"/>
      <c r="OHT181" s="266"/>
      <c r="OHU181" s="266"/>
      <c r="OHV181" s="266"/>
      <c r="OHW181" s="266"/>
      <c r="OHX181" s="266"/>
      <c r="OHY181" s="266"/>
      <c r="OHZ181" s="266"/>
      <c r="OIA181" s="266"/>
      <c r="OIB181" s="266"/>
      <c r="OIC181" s="266"/>
      <c r="OID181" s="266"/>
      <c r="OIE181" s="266"/>
      <c r="OIF181" s="266"/>
      <c r="OIG181" s="266"/>
      <c r="OIH181" s="266"/>
      <c r="OII181" s="266"/>
      <c r="OIJ181" s="266"/>
      <c r="OIK181" s="266"/>
      <c r="OIL181" s="266"/>
      <c r="OIM181" s="266"/>
      <c r="OIN181" s="266"/>
      <c r="OIO181" s="266"/>
      <c r="OIP181" s="266"/>
      <c r="OIQ181" s="266"/>
      <c r="OIR181" s="266"/>
      <c r="OIS181" s="266"/>
      <c r="OIT181" s="266"/>
      <c r="OIU181" s="266"/>
      <c r="OIV181" s="266"/>
      <c r="OIW181" s="266"/>
      <c r="OIX181" s="266"/>
      <c r="OIY181" s="266"/>
      <c r="OIZ181" s="266"/>
      <c r="OJA181" s="266"/>
      <c r="OJB181" s="266"/>
      <c r="OJC181" s="266"/>
      <c r="OJD181" s="266"/>
      <c r="OJE181" s="266"/>
      <c r="OJF181" s="266"/>
      <c r="OJG181" s="266"/>
      <c r="OJH181" s="266"/>
      <c r="OJI181" s="266"/>
      <c r="OJJ181" s="266"/>
      <c r="OJK181" s="266"/>
      <c r="OJL181" s="266"/>
      <c r="OJM181" s="266"/>
      <c r="OJN181" s="266"/>
      <c r="OJO181" s="266"/>
      <c r="OJP181" s="266"/>
      <c r="OJQ181" s="266"/>
      <c r="OJR181" s="266"/>
      <c r="OJS181" s="266"/>
      <c r="OJT181" s="266"/>
      <c r="OJU181" s="266"/>
      <c r="OJV181" s="266"/>
      <c r="OJW181" s="266"/>
      <c r="OJX181" s="266"/>
      <c r="OJY181" s="266"/>
      <c r="OJZ181" s="266"/>
      <c r="OKA181" s="266"/>
      <c r="OKB181" s="266"/>
      <c r="OKC181" s="266"/>
      <c r="OKD181" s="266"/>
      <c r="OKE181" s="266"/>
      <c r="OKF181" s="266"/>
      <c r="OKG181" s="266"/>
      <c r="OKH181" s="266"/>
      <c r="OKI181" s="266"/>
      <c r="OKJ181" s="266"/>
      <c r="OKK181" s="266"/>
      <c r="OKL181" s="266"/>
      <c r="OKM181" s="266"/>
      <c r="OKN181" s="266"/>
      <c r="OKO181" s="266"/>
      <c r="OKP181" s="266"/>
      <c r="OKQ181" s="266"/>
      <c r="OKR181" s="266"/>
      <c r="OKS181" s="266"/>
      <c r="OKT181" s="266"/>
      <c r="OKU181" s="266"/>
      <c r="OKV181" s="266"/>
      <c r="OKW181" s="266"/>
      <c r="OKX181" s="266"/>
      <c r="OKY181" s="266"/>
      <c r="OKZ181" s="266"/>
      <c r="OLA181" s="266"/>
      <c r="OLB181" s="266"/>
      <c r="OLC181" s="266"/>
      <c r="OLD181" s="266"/>
      <c r="OLE181" s="266"/>
      <c r="OLF181" s="266"/>
      <c r="OLG181" s="266"/>
      <c r="OLH181" s="266"/>
      <c r="OLI181" s="266"/>
      <c r="OLJ181" s="266"/>
      <c r="OLK181" s="266"/>
      <c r="OLL181" s="266"/>
      <c r="OLM181" s="266"/>
      <c r="OLN181" s="266"/>
      <c r="OLO181" s="266"/>
      <c r="OLP181" s="266"/>
      <c r="OLQ181" s="266"/>
      <c r="OLR181" s="266"/>
      <c r="OLS181" s="266"/>
      <c r="OLT181" s="266"/>
      <c r="OLU181" s="266"/>
      <c r="OLV181" s="266"/>
      <c r="OLW181" s="266"/>
      <c r="OLX181" s="266"/>
      <c r="OLY181" s="266"/>
      <c r="OLZ181" s="266"/>
      <c r="OMA181" s="266"/>
      <c r="OMB181" s="266"/>
      <c r="OMC181" s="266"/>
      <c r="OMD181" s="266"/>
      <c r="OME181" s="266"/>
      <c r="OMF181" s="266"/>
      <c r="OMG181" s="266"/>
      <c r="OMH181" s="266"/>
      <c r="OMI181" s="266"/>
      <c r="OMJ181" s="266"/>
      <c r="OMK181" s="266"/>
      <c r="OML181" s="266"/>
      <c r="OMM181" s="266"/>
      <c r="OMN181" s="266"/>
      <c r="OMO181" s="266"/>
      <c r="OMP181" s="266"/>
      <c r="OMQ181" s="266"/>
      <c r="OMR181" s="266"/>
      <c r="OMS181" s="266"/>
      <c r="OMT181" s="266"/>
      <c r="OMU181" s="266"/>
      <c r="OMV181" s="266"/>
      <c r="OMW181" s="266"/>
      <c r="OMX181" s="266"/>
      <c r="OMY181" s="266"/>
      <c r="OMZ181" s="266"/>
      <c r="ONA181" s="266"/>
      <c r="ONB181" s="266"/>
      <c r="ONC181" s="266"/>
      <c r="OND181" s="266"/>
      <c r="ONE181" s="266"/>
      <c r="ONF181" s="266"/>
      <c r="ONG181" s="266"/>
      <c r="ONH181" s="266"/>
      <c r="ONI181" s="266"/>
      <c r="ONJ181" s="266"/>
      <c r="ONK181" s="266"/>
      <c r="ONL181" s="266"/>
      <c r="ONM181" s="266"/>
      <c r="ONN181" s="266"/>
      <c r="ONO181" s="266"/>
      <c r="ONP181" s="266"/>
      <c r="ONQ181" s="266"/>
      <c r="ONR181" s="266"/>
      <c r="ONS181" s="266"/>
      <c r="ONT181" s="266"/>
      <c r="ONU181" s="266"/>
      <c r="ONV181" s="266"/>
      <c r="ONW181" s="266"/>
      <c r="ONX181" s="266"/>
      <c r="ONY181" s="266"/>
      <c r="ONZ181" s="266"/>
      <c r="OOA181" s="266"/>
      <c r="OOB181" s="266"/>
      <c r="OOC181" s="266"/>
      <c r="OOD181" s="266"/>
      <c r="OOE181" s="266"/>
      <c r="OOF181" s="266"/>
      <c r="OOG181" s="266"/>
      <c r="OOH181" s="266"/>
      <c r="OOI181" s="266"/>
      <c r="OOJ181" s="266"/>
      <c r="OOK181" s="266"/>
      <c r="OOL181" s="266"/>
      <c r="OOM181" s="266"/>
      <c r="OON181" s="266"/>
      <c r="OOO181" s="266"/>
      <c r="OOP181" s="266"/>
      <c r="OOQ181" s="266"/>
      <c r="OOR181" s="266"/>
      <c r="OOS181" s="266"/>
      <c r="OOT181" s="266"/>
      <c r="OOU181" s="266"/>
      <c r="OOV181" s="266"/>
      <c r="OOW181" s="266"/>
      <c r="OOX181" s="266"/>
      <c r="OOY181" s="266"/>
      <c r="OOZ181" s="266"/>
      <c r="OPA181" s="266"/>
      <c r="OPB181" s="266"/>
      <c r="OPC181" s="266"/>
      <c r="OPD181" s="266"/>
      <c r="OPE181" s="266"/>
      <c r="OPF181" s="266"/>
      <c r="OPG181" s="266"/>
      <c r="OPH181" s="266"/>
      <c r="OPI181" s="266"/>
      <c r="OPJ181" s="266"/>
      <c r="OPK181" s="266"/>
      <c r="OPL181" s="266"/>
      <c r="OPM181" s="266"/>
      <c r="OPN181" s="266"/>
      <c r="OPO181" s="266"/>
      <c r="OPP181" s="266"/>
      <c r="OPQ181" s="266"/>
      <c r="OPR181" s="266"/>
      <c r="OPS181" s="266"/>
      <c r="OPT181" s="266"/>
      <c r="OPU181" s="266"/>
      <c r="OPV181" s="266"/>
      <c r="OPW181" s="266"/>
      <c r="OPX181" s="266"/>
      <c r="OPY181" s="266"/>
      <c r="OPZ181" s="266"/>
      <c r="OQA181" s="266"/>
      <c r="OQB181" s="266"/>
      <c r="OQC181" s="266"/>
      <c r="OQD181" s="266"/>
      <c r="OQE181" s="266"/>
      <c r="OQF181" s="266"/>
      <c r="OQG181" s="266"/>
      <c r="OQH181" s="266"/>
      <c r="OQI181" s="266"/>
      <c r="OQJ181" s="266"/>
      <c r="OQK181" s="266"/>
      <c r="OQL181" s="266"/>
      <c r="OQM181" s="266"/>
      <c r="OQN181" s="266"/>
      <c r="OQO181" s="266"/>
      <c r="OQP181" s="266"/>
      <c r="OQQ181" s="266"/>
      <c r="OQR181" s="266"/>
      <c r="OQS181" s="266"/>
      <c r="OQT181" s="266"/>
      <c r="OQU181" s="266"/>
      <c r="OQV181" s="266"/>
      <c r="OQW181" s="266"/>
      <c r="OQX181" s="266"/>
      <c r="OQY181" s="266"/>
      <c r="OQZ181" s="266"/>
      <c r="ORA181" s="266"/>
      <c r="ORB181" s="266"/>
      <c r="ORC181" s="266"/>
      <c r="ORD181" s="266"/>
      <c r="ORE181" s="266"/>
      <c r="ORF181" s="266"/>
      <c r="ORG181" s="266"/>
      <c r="ORH181" s="266"/>
      <c r="ORI181" s="266"/>
      <c r="ORJ181" s="266"/>
      <c r="ORK181" s="266"/>
      <c r="ORL181" s="266"/>
      <c r="ORM181" s="266"/>
      <c r="ORN181" s="266"/>
      <c r="ORO181" s="266"/>
      <c r="ORP181" s="266"/>
      <c r="ORQ181" s="266"/>
      <c r="ORR181" s="266"/>
      <c r="ORS181" s="266"/>
      <c r="ORT181" s="266"/>
      <c r="ORU181" s="266"/>
      <c r="ORV181" s="266"/>
      <c r="ORW181" s="266"/>
      <c r="ORX181" s="266"/>
      <c r="ORY181" s="266"/>
      <c r="ORZ181" s="266"/>
      <c r="OSA181" s="266"/>
      <c r="OSB181" s="266"/>
      <c r="OSC181" s="266"/>
      <c r="OSD181" s="266"/>
      <c r="OSE181" s="266"/>
      <c r="OSF181" s="266"/>
      <c r="OSG181" s="266"/>
      <c r="OSH181" s="266"/>
      <c r="OSI181" s="266"/>
      <c r="OSJ181" s="266"/>
      <c r="OSK181" s="266"/>
      <c r="OSL181" s="266"/>
      <c r="OSM181" s="266"/>
      <c r="OSN181" s="266"/>
      <c r="OSO181" s="266"/>
      <c r="OSP181" s="266"/>
      <c r="OSQ181" s="266"/>
      <c r="OSR181" s="266"/>
      <c r="OSS181" s="266"/>
      <c r="OST181" s="266"/>
      <c r="OSU181" s="266"/>
      <c r="OSV181" s="266"/>
      <c r="OSW181" s="266"/>
      <c r="OSX181" s="266"/>
      <c r="OSY181" s="266"/>
      <c r="OSZ181" s="266"/>
      <c r="OTA181" s="266"/>
      <c r="OTB181" s="266"/>
      <c r="OTC181" s="266"/>
      <c r="OTD181" s="266"/>
      <c r="OTE181" s="266"/>
      <c r="OTF181" s="266"/>
      <c r="OTG181" s="266"/>
      <c r="OTH181" s="266"/>
      <c r="OTI181" s="266"/>
      <c r="OTJ181" s="266"/>
      <c r="OTK181" s="266"/>
      <c r="OTL181" s="266"/>
      <c r="OTM181" s="266"/>
      <c r="OTN181" s="266"/>
      <c r="OTO181" s="266"/>
      <c r="OTP181" s="266"/>
      <c r="OTQ181" s="266"/>
      <c r="OTR181" s="266"/>
      <c r="OTS181" s="266"/>
      <c r="OTT181" s="266"/>
      <c r="OTU181" s="266"/>
      <c r="OTV181" s="266"/>
      <c r="OTW181" s="266"/>
      <c r="OTX181" s="266"/>
      <c r="OTY181" s="266"/>
      <c r="OTZ181" s="266"/>
      <c r="OUA181" s="266"/>
      <c r="OUB181" s="266"/>
      <c r="OUC181" s="266"/>
      <c r="OUD181" s="266"/>
      <c r="OUE181" s="266"/>
      <c r="OUF181" s="266"/>
      <c r="OUG181" s="266"/>
      <c r="OUH181" s="266"/>
      <c r="OUI181" s="266"/>
      <c r="OUJ181" s="266"/>
      <c r="OUK181" s="266"/>
      <c r="OUL181" s="266"/>
      <c r="OUM181" s="266"/>
      <c r="OUN181" s="266"/>
      <c r="OUO181" s="266"/>
      <c r="OUP181" s="266"/>
      <c r="OUQ181" s="266"/>
      <c r="OUR181" s="266"/>
      <c r="OUS181" s="266"/>
      <c r="OUT181" s="266"/>
      <c r="OUU181" s="266"/>
      <c r="OUV181" s="266"/>
      <c r="OUW181" s="266"/>
      <c r="OUX181" s="266"/>
      <c r="OUY181" s="266"/>
      <c r="OUZ181" s="266"/>
      <c r="OVA181" s="266"/>
      <c r="OVB181" s="266"/>
      <c r="OVC181" s="266"/>
      <c r="OVD181" s="266"/>
      <c r="OVE181" s="266"/>
      <c r="OVF181" s="266"/>
      <c r="OVG181" s="266"/>
      <c r="OVH181" s="266"/>
      <c r="OVI181" s="266"/>
      <c r="OVJ181" s="266"/>
      <c r="OVK181" s="266"/>
      <c r="OVL181" s="266"/>
      <c r="OVM181" s="266"/>
      <c r="OVN181" s="266"/>
      <c r="OVO181" s="266"/>
      <c r="OVP181" s="266"/>
      <c r="OVQ181" s="266"/>
      <c r="OVR181" s="266"/>
      <c r="OVS181" s="266"/>
      <c r="OVT181" s="266"/>
      <c r="OVU181" s="266"/>
      <c r="OVV181" s="266"/>
      <c r="OVW181" s="266"/>
      <c r="OVX181" s="266"/>
      <c r="OVY181" s="266"/>
      <c r="OVZ181" s="266"/>
      <c r="OWA181" s="266"/>
      <c r="OWB181" s="266"/>
      <c r="OWC181" s="266"/>
      <c r="OWD181" s="266"/>
      <c r="OWE181" s="266"/>
      <c r="OWF181" s="266"/>
      <c r="OWG181" s="266"/>
      <c r="OWH181" s="266"/>
      <c r="OWI181" s="266"/>
      <c r="OWJ181" s="266"/>
      <c r="OWK181" s="266"/>
      <c r="OWL181" s="266"/>
      <c r="OWM181" s="266"/>
      <c r="OWN181" s="266"/>
      <c r="OWO181" s="266"/>
      <c r="OWP181" s="266"/>
      <c r="OWQ181" s="266"/>
      <c r="OWR181" s="266"/>
      <c r="OWS181" s="266"/>
      <c r="OWT181" s="266"/>
      <c r="OWU181" s="266"/>
      <c r="OWV181" s="266"/>
      <c r="OWW181" s="266"/>
      <c r="OWX181" s="266"/>
      <c r="OWY181" s="266"/>
      <c r="OWZ181" s="266"/>
      <c r="OXA181" s="266"/>
      <c r="OXB181" s="266"/>
      <c r="OXC181" s="266"/>
      <c r="OXD181" s="266"/>
      <c r="OXE181" s="266"/>
      <c r="OXF181" s="266"/>
      <c r="OXG181" s="266"/>
      <c r="OXH181" s="266"/>
      <c r="OXI181" s="266"/>
      <c r="OXJ181" s="266"/>
      <c r="OXK181" s="266"/>
      <c r="OXL181" s="266"/>
      <c r="OXM181" s="266"/>
      <c r="OXN181" s="266"/>
      <c r="OXO181" s="266"/>
      <c r="OXP181" s="266"/>
      <c r="OXQ181" s="266"/>
      <c r="OXR181" s="266"/>
      <c r="OXS181" s="266"/>
      <c r="OXT181" s="266"/>
      <c r="OXU181" s="266"/>
      <c r="OXV181" s="266"/>
      <c r="OXW181" s="266"/>
      <c r="OXX181" s="266"/>
      <c r="OXY181" s="266"/>
      <c r="OXZ181" s="266"/>
      <c r="OYA181" s="266"/>
      <c r="OYB181" s="266"/>
      <c r="OYC181" s="266"/>
      <c r="OYD181" s="266"/>
      <c r="OYE181" s="266"/>
      <c r="OYF181" s="266"/>
      <c r="OYG181" s="266"/>
      <c r="OYH181" s="266"/>
      <c r="OYI181" s="266"/>
      <c r="OYJ181" s="266"/>
      <c r="OYK181" s="266"/>
      <c r="OYL181" s="266"/>
      <c r="OYM181" s="266"/>
      <c r="OYN181" s="266"/>
      <c r="OYO181" s="266"/>
      <c r="OYP181" s="266"/>
      <c r="OYQ181" s="266"/>
      <c r="OYR181" s="266"/>
      <c r="OYS181" s="266"/>
      <c r="OYT181" s="266"/>
      <c r="OYU181" s="266"/>
      <c r="OYV181" s="266"/>
      <c r="OYW181" s="266"/>
      <c r="OYX181" s="266"/>
      <c r="OYY181" s="266"/>
      <c r="OYZ181" s="266"/>
      <c r="OZA181" s="266"/>
      <c r="OZB181" s="266"/>
      <c r="OZC181" s="266"/>
      <c r="OZD181" s="266"/>
      <c r="OZE181" s="266"/>
      <c r="OZF181" s="266"/>
      <c r="OZG181" s="266"/>
      <c r="OZH181" s="266"/>
      <c r="OZI181" s="266"/>
      <c r="OZJ181" s="266"/>
      <c r="OZK181" s="266"/>
      <c r="OZL181" s="266"/>
      <c r="OZM181" s="266"/>
      <c r="OZN181" s="266"/>
      <c r="OZO181" s="266"/>
      <c r="OZP181" s="266"/>
      <c r="OZQ181" s="266"/>
      <c r="OZR181" s="266"/>
      <c r="OZS181" s="266"/>
      <c r="OZT181" s="266"/>
      <c r="OZU181" s="266"/>
      <c r="OZV181" s="266"/>
      <c r="OZW181" s="266"/>
      <c r="OZX181" s="266"/>
      <c r="OZY181" s="266"/>
      <c r="OZZ181" s="266"/>
      <c r="PAA181" s="266"/>
      <c r="PAB181" s="266"/>
      <c r="PAC181" s="266"/>
      <c r="PAD181" s="266"/>
      <c r="PAE181" s="266"/>
      <c r="PAF181" s="266"/>
      <c r="PAG181" s="266"/>
      <c r="PAH181" s="266"/>
      <c r="PAI181" s="266"/>
      <c r="PAJ181" s="266"/>
      <c r="PAK181" s="266"/>
      <c r="PAL181" s="266"/>
      <c r="PAM181" s="266"/>
      <c r="PAN181" s="266"/>
      <c r="PAO181" s="266"/>
      <c r="PAP181" s="266"/>
      <c r="PAQ181" s="266"/>
      <c r="PAR181" s="266"/>
      <c r="PAS181" s="266"/>
      <c r="PAT181" s="266"/>
      <c r="PAU181" s="266"/>
      <c r="PAV181" s="266"/>
      <c r="PAW181" s="266"/>
      <c r="PAX181" s="266"/>
      <c r="PAY181" s="266"/>
      <c r="PAZ181" s="266"/>
      <c r="PBA181" s="266"/>
      <c r="PBB181" s="266"/>
      <c r="PBC181" s="266"/>
      <c r="PBD181" s="266"/>
      <c r="PBE181" s="266"/>
      <c r="PBF181" s="266"/>
      <c r="PBG181" s="266"/>
      <c r="PBH181" s="266"/>
      <c r="PBI181" s="266"/>
      <c r="PBJ181" s="266"/>
      <c r="PBK181" s="266"/>
      <c r="PBL181" s="266"/>
      <c r="PBM181" s="266"/>
      <c r="PBN181" s="266"/>
      <c r="PBO181" s="266"/>
      <c r="PBP181" s="266"/>
      <c r="PBQ181" s="266"/>
      <c r="PBR181" s="266"/>
      <c r="PBS181" s="266"/>
      <c r="PBT181" s="266"/>
      <c r="PBU181" s="266"/>
      <c r="PBV181" s="266"/>
      <c r="PBW181" s="266"/>
      <c r="PBX181" s="266"/>
      <c r="PBY181" s="266"/>
      <c r="PBZ181" s="266"/>
      <c r="PCA181" s="266"/>
      <c r="PCB181" s="266"/>
      <c r="PCC181" s="266"/>
      <c r="PCD181" s="266"/>
      <c r="PCE181" s="266"/>
      <c r="PCF181" s="266"/>
      <c r="PCG181" s="266"/>
      <c r="PCH181" s="266"/>
      <c r="PCI181" s="266"/>
      <c r="PCJ181" s="266"/>
      <c r="PCK181" s="266"/>
      <c r="PCL181" s="266"/>
      <c r="PCM181" s="266"/>
      <c r="PCN181" s="266"/>
      <c r="PCO181" s="266"/>
      <c r="PCP181" s="266"/>
      <c r="PCQ181" s="266"/>
      <c r="PCR181" s="266"/>
      <c r="PCS181" s="266"/>
      <c r="PCT181" s="266"/>
      <c r="PCU181" s="266"/>
      <c r="PCV181" s="266"/>
      <c r="PCW181" s="266"/>
      <c r="PCX181" s="266"/>
      <c r="PCY181" s="266"/>
      <c r="PCZ181" s="266"/>
      <c r="PDA181" s="266"/>
      <c r="PDB181" s="266"/>
      <c r="PDC181" s="266"/>
      <c r="PDD181" s="266"/>
      <c r="PDE181" s="266"/>
      <c r="PDF181" s="266"/>
      <c r="PDG181" s="266"/>
      <c r="PDH181" s="266"/>
      <c r="PDI181" s="266"/>
      <c r="PDJ181" s="266"/>
      <c r="PDK181" s="266"/>
      <c r="PDL181" s="266"/>
      <c r="PDM181" s="266"/>
      <c r="PDN181" s="266"/>
      <c r="PDO181" s="266"/>
      <c r="PDP181" s="266"/>
      <c r="PDQ181" s="266"/>
      <c r="PDR181" s="266"/>
      <c r="PDS181" s="266"/>
      <c r="PDT181" s="266"/>
      <c r="PDU181" s="266"/>
      <c r="PDV181" s="266"/>
      <c r="PDW181" s="266"/>
      <c r="PDX181" s="266"/>
      <c r="PDY181" s="266"/>
      <c r="PDZ181" s="266"/>
      <c r="PEA181" s="266"/>
      <c r="PEB181" s="266"/>
      <c r="PEC181" s="266"/>
      <c r="PED181" s="266"/>
      <c r="PEE181" s="266"/>
      <c r="PEF181" s="266"/>
      <c r="PEG181" s="266"/>
      <c r="PEH181" s="266"/>
      <c r="PEI181" s="266"/>
      <c r="PEJ181" s="266"/>
      <c r="PEK181" s="266"/>
      <c r="PEL181" s="266"/>
      <c r="PEM181" s="266"/>
      <c r="PEN181" s="266"/>
      <c r="PEO181" s="266"/>
      <c r="PEP181" s="266"/>
      <c r="PEQ181" s="266"/>
      <c r="PER181" s="266"/>
      <c r="PES181" s="266"/>
      <c r="PET181" s="266"/>
      <c r="PEU181" s="266"/>
      <c r="PEV181" s="266"/>
      <c r="PEW181" s="266"/>
      <c r="PEX181" s="266"/>
      <c r="PEY181" s="266"/>
      <c r="PEZ181" s="266"/>
      <c r="PFA181" s="266"/>
      <c r="PFB181" s="266"/>
      <c r="PFC181" s="266"/>
      <c r="PFD181" s="266"/>
      <c r="PFE181" s="266"/>
      <c r="PFF181" s="266"/>
      <c r="PFG181" s="266"/>
      <c r="PFH181" s="266"/>
      <c r="PFI181" s="266"/>
      <c r="PFJ181" s="266"/>
      <c r="PFK181" s="266"/>
      <c r="PFL181" s="266"/>
      <c r="PFM181" s="266"/>
      <c r="PFN181" s="266"/>
      <c r="PFO181" s="266"/>
      <c r="PFP181" s="266"/>
      <c r="PFQ181" s="266"/>
      <c r="PFR181" s="266"/>
      <c r="PFS181" s="266"/>
      <c r="PFT181" s="266"/>
      <c r="PFU181" s="266"/>
      <c r="PFV181" s="266"/>
      <c r="PFW181" s="266"/>
      <c r="PFX181" s="266"/>
      <c r="PFY181" s="266"/>
      <c r="PFZ181" s="266"/>
      <c r="PGA181" s="266"/>
      <c r="PGB181" s="266"/>
      <c r="PGC181" s="266"/>
      <c r="PGD181" s="266"/>
      <c r="PGE181" s="266"/>
      <c r="PGF181" s="266"/>
      <c r="PGG181" s="266"/>
      <c r="PGH181" s="266"/>
      <c r="PGI181" s="266"/>
      <c r="PGJ181" s="266"/>
      <c r="PGK181" s="266"/>
      <c r="PGL181" s="266"/>
      <c r="PGM181" s="266"/>
      <c r="PGN181" s="266"/>
      <c r="PGO181" s="266"/>
      <c r="PGP181" s="266"/>
      <c r="PGQ181" s="266"/>
      <c r="PGR181" s="266"/>
      <c r="PGS181" s="266"/>
      <c r="PGT181" s="266"/>
      <c r="PGU181" s="266"/>
      <c r="PGV181" s="266"/>
      <c r="PGW181" s="266"/>
      <c r="PGX181" s="266"/>
      <c r="PGY181" s="266"/>
      <c r="PGZ181" s="266"/>
      <c r="PHA181" s="266"/>
      <c r="PHB181" s="266"/>
      <c r="PHC181" s="266"/>
      <c r="PHD181" s="266"/>
      <c r="PHE181" s="266"/>
      <c r="PHF181" s="266"/>
      <c r="PHG181" s="266"/>
      <c r="PHH181" s="266"/>
      <c r="PHI181" s="266"/>
      <c r="PHJ181" s="266"/>
      <c r="PHK181" s="266"/>
      <c r="PHL181" s="266"/>
      <c r="PHM181" s="266"/>
      <c r="PHN181" s="266"/>
      <c r="PHO181" s="266"/>
      <c r="PHP181" s="266"/>
      <c r="PHQ181" s="266"/>
      <c r="PHR181" s="266"/>
      <c r="PHS181" s="266"/>
      <c r="PHT181" s="266"/>
      <c r="PHU181" s="266"/>
      <c r="PHV181" s="266"/>
      <c r="PHW181" s="266"/>
      <c r="PHX181" s="266"/>
      <c r="PHY181" s="266"/>
      <c r="PHZ181" s="266"/>
      <c r="PIA181" s="266"/>
      <c r="PIB181" s="266"/>
      <c r="PIC181" s="266"/>
      <c r="PID181" s="266"/>
      <c r="PIE181" s="266"/>
      <c r="PIF181" s="266"/>
      <c r="PIG181" s="266"/>
      <c r="PIH181" s="266"/>
      <c r="PII181" s="266"/>
      <c r="PIJ181" s="266"/>
      <c r="PIK181" s="266"/>
      <c r="PIL181" s="266"/>
      <c r="PIM181" s="266"/>
      <c r="PIN181" s="266"/>
      <c r="PIO181" s="266"/>
      <c r="PIP181" s="266"/>
      <c r="PIQ181" s="266"/>
      <c r="PIR181" s="266"/>
      <c r="PIS181" s="266"/>
      <c r="PIT181" s="266"/>
      <c r="PIU181" s="266"/>
      <c r="PIV181" s="266"/>
      <c r="PIW181" s="266"/>
      <c r="PIX181" s="266"/>
      <c r="PIY181" s="266"/>
      <c r="PIZ181" s="266"/>
      <c r="PJA181" s="266"/>
      <c r="PJB181" s="266"/>
      <c r="PJC181" s="266"/>
      <c r="PJD181" s="266"/>
      <c r="PJE181" s="266"/>
      <c r="PJF181" s="266"/>
      <c r="PJG181" s="266"/>
      <c r="PJH181" s="266"/>
      <c r="PJI181" s="266"/>
      <c r="PJJ181" s="266"/>
      <c r="PJK181" s="266"/>
      <c r="PJL181" s="266"/>
      <c r="PJM181" s="266"/>
      <c r="PJN181" s="266"/>
      <c r="PJO181" s="266"/>
      <c r="PJP181" s="266"/>
      <c r="PJQ181" s="266"/>
      <c r="PJR181" s="266"/>
      <c r="PJS181" s="266"/>
      <c r="PJT181" s="266"/>
      <c r="PJU181" s="266"/>
      <c r="PJV181" s="266"/>
      <c r="PJW181" s="266"/>
      <c r="PJX181" s="266"/>
      <c r="PJY181" s="266"/>
      <c r="PJZ181" s="266"/>
      <c r="PKA181" s="266"/>
      <c r="PKB181" s="266"/>
      <c r="PKC181" s="266"/>
      <c r="PKD181" s="266"/>
      <c r="PKE181" s="266"/>
      <c r="PKF181" s="266"/>
      <c r="PKG181" s="266"/>
      <c r="PKH181" s="266"/>
      <c r="PKI181" s="266"/>
      <c r="PKJ181" s="266"/>
      <c r="PKK181" s="266"/>
      <c r="PKL181" s="266"/>
      <c r="PKM181" s="266"/>
      <c r="PKN181" s="266"/>
      <c r="PKO181" s="266"/>
      <c r="PKP181" s="266"/>
      <c r="PKQ181" s="266"/>
      <c r="PKR181" s="266"/>
      <c r="PKS181" s="266"/>
      <c r="PKT181" s="266"/>
      <c r="PKU181" s="266"/>
      <c r="PKV181" s="266"/>
      <c r="PKW181" s="266"/>
      <c r="PKX181" s="266"/>
      <c r="PKY181" s="266"/>
      <c r="PKZ181" s="266"/>
      <c r="PLA181" s="266"/>
      <c r="PLB181" s="266"/>
      <c r="PLC181" s="266"/>
      <c r="PLD181" s="266"/>
      <c r="PLE181" s="266"/>
      <c r="PLF181" s="266"/>
      <c r="PLG181" s="266"/>
      <c r="PLH181" s="266"/>
      <c r="PLI181" s="266"/>
      <c r="PLJ181" s="266"/>
      <c r="PLK181" s="266"/>
      <c r="PLL181" s="266"/>
      <c r="PLM181" s="266"/>
      <c r="PLN181" s="266"/>
      <c r="PLO181" s="266"/>
      <c r="PLP181" s="266"/>
      <c r="PLQ181" s="266"/>
      <c r="PLR181" s="266"/>
      <c r="PLS181" s="266"/>
      <c r="PLT181" s="266"/>
      <c r="PLU181" s="266"/>
      <c r="PLV181" s="266"/>
      <c r="PLW181" s="266"/>
      <c r="PLX181" s="266"/>
      <c r="PLY181" s="266"/>
      <c r="PLZ181" s="266"/>
      <c r="PMA181" s="266"/>
      <c r="PMB181" s="266"/>
      <c r="PMC181" s="266"/>
      <c r="PMD181" s="266"/>
      <c r="PME181" s="266"/>
      <c r="PMF181" s="266"/>
      <c r="PMG181" s="266"/>
      <c r="PMH181" s="266"/>
      <c r="PMI181" s="266"/>
      <c r="PMJ181" s="266"/>
      <c r="PMK181" s="266"/>
      <c r="PML181" s="266"/>
      <c r="PMM181" s="266"/>
      <c r="PMN181" s="266"/>
      <c r="PMO181" s="266"/>
      <c r="PMP181" s="266"/>
      <c r="PMQ181" s="266"/>
      <c r="PMR181" s="266"/>
      <c r="PMS181" s="266"/>
      <c r="PMT181" s="266"/>
      <c r="PMU181" s="266"/>
      <c r="PMV181" s="266"/>
      <c r="PMW181" s="266"/>
      <c r="PMX181" s="266"/>
      <c r="PMY181" s="266"/>
      <c r="PMZ181" s="266"/>
      <c r="PNA181" s="266"/>
      <c r="PNB181" s="266"/>
      <c r="PNC181" s="266"/>
      <c r="PND181" s="266"/>
      <c r="PNE181" s="266"/>
      <c r="PNF181" s="266"/>
      <c r="PNG181" s="266"/>
      <c r="PNH181" s="266"/>
      <c r="PNI181" s="266"/>
      <c r="PNJ181" s="266"/>
      <c r="PNK181" s="266"/>
      <c r="PNL181" s="266"/>
      <c r="PNM181" s="266"/>
      <c r="PNN181" s="266"/>
      <c r="PNO181" s="266"/>
      <c r="PNP181" s="266"/>
      <c r="PNQ181" s="266"/>
      <c r="PNR181" s="266"/>
      <c r="PNS181" s="266"/>
      <c r="PNT181" s="266"/>
      <c r="PNU181" s="266"/>
      <c r="PNV181" s="266"/>
      <c r="PNW181" s="266"/>
      <c r="PNX181" s="266"/>
      <c r="PNY181" s="266"/>
      <c r="PNZ181" s="266"/>
      <c r="POA181" s="266"/>
      <c r="POB181" s="266"/>
      <c r="POC181" s="266"/>
      <c r="POD181" s="266"/>
      <c r="POE181" s="266"/>
      <c r="POF181" s="266"/>
      <c r="POG181" s="266"/>
      <c r="POH181" s="266"/>
      <c r="POI181" s="266"/>
      <c r="POJ181" s="266"/>
      <c r="POK181" s="266"/>
      <c r="POL181" s="266"/>
      <c r="POM181" s="266"/>
      <c r="PON181" s="266"/>
      <c r="POO181" s="266"/>
      <c r="POP181" s="266"/>
      <c r="POQ181" s="266"/>
      <c r="POR181" s="266"/>
      <c r="POS181" s="266"/>
      <c r="POT181" s="266"/>
      <c r="POU181" s="266"/>
      <c r="POV181" s="266"/>
      <c r="POW181" s="266"/>
      <c r="POX181" s="266"/>
      <c r="POY181" s="266"/>
      <c r="POZ181" s="266"/>
      <c r="PPA181" s="266"/>
      <c r="PPB181" s="266"/>
      <c r="PPC181" s="266"/>
      <c r="PPD181" s="266"/>
      <c r="PPE181" s="266"/>
      <c r="PPF181" s="266"/>
      <c r="PPG181" s="266"/>
      <c r="PPH181" s="266"/>
      <c r="PPI181" s="266"/>
      <c r="PPJ181" s="266"/>
      <c r="PPK181" s="266"/>
      <c r="PPL181" s="266"/>
      <c r="PPM181" s="266"/>
      <c r="PPN181" s="266"/>
      <c r="PPO181" s="266"/>
      <c r="PPP181" s="266"/>
      <c r="PPQ181" s="266"/>
      <c r="PPR181" s="266"/>
      <c r="PPS181" s="266"/>
      <c r="PPT181" s="266"/>
      <c r="PPU181" s="266"/>
      <c r="PPV181" s="266"/>
      <c r="PPW181" s="266"/>
      <c r="PPX181" s="266"/>
      <c r="PPY181" s="266"/>
      <c r="PPZ181" s="266"/>
      <c r="PQA181" s="266"/>
      <c r="PQB181" s="266"/>
      <c r="PQC181" s="266"/>
      <c r="PQD181" s="266"/>
      <c r="PQE181" s="266"/>
      <c r="PQF181" s="266"/>
      <c r="PQG181" s="266"/>
      <c r="PQH181" s="266"/>
      <c r="PQI181" s="266"/>
      <c r="PQJ181" s="266"/>
      <c r="PQK181" s="266"/>
      <c r="PQL181" s="266"/>
      <c r="PQM181" s="266"/>
      <c r="PQN181" s="266"/>
      <c r="PQO181" s="266"/>
      <c r="PQP181" s="266"/>
      <c r="PQQ181" s="266"/>
      <c r="PQR181" s="266"/>
      <c r="PQS181" s="266"/>
      <c r="PQT181" s="266"/>
      <c r="PQU181" s="266"/>
      <c r="PQV181" s="266"/>
      <c r="PQW181" s="266"/>
      <c r="PQX181" s="266"/>
      <c r="PQY181" s="266"/>
      <c r="PQZ181" s="266"/>
      <c r="PRA181" s="266"/>
      <c r="PRB181" s="266"/>
      <c r="PRC181" s="266"/>
      <c r="PRD181" s="266"/>
      <c r="PRE181" s="266"/>
      <c r="PRF181" s="266"/>
      <c r="PRG181" s="266"/>
      <c r="PRH181" s="266"/>
      <c r="PRI181" s="266"/>
      <c r="PRJ181" s="266"/>
      <c r="PRK181" s="266"/>
      <c r="PRL181" s="266"/>
      <c r="PRM181" s="266"/>
      <c r="PRN181" s="266"/>
      <c r="PRO181" s="266"/>
      <c r="PRP181" s="266"/>
      <c r="PRQ181" s="266"/>
      <c r="PRR181" s="266"/>
      <c r="PRS181" s="266"/>
      <c r="PRT181" s="266"/>
      <c r="PRU181" s="266"/>
      <c r="PRV181" s="266"/>
      <c r="PRW181" s="266"/>
      <c r="PRX181" s="266"/>
      <c r="PRY181" s="266"/>
      <c r="PRZ181" s="266"/>
      <c r="PSA181" s="266"/>
      <c r="PSB181" s="266"/>
      <c r="PSC181" s="266"/>
      <c r="PSD181" s="266"/>
      <c r="PSE181" s="266"/>
      <c r="PSF181" s="266"/>
      <c r="PSG181" s="266"/>
      <c r="PSH181" s="266"/>
      <c r="PSI181" s="266"/>
      <c r="PSJ181" s="266"/>
      <c r="PSK181" s="266"/>
      <c r="PSL181" s="266"/>
      <c r="PSM181" s="266"/>
      <c r="PSN181" s="266"/>
      <c r="PSO181" s="266"/>
      <c r="PSP181" s="266"/>
      <c r="PSQ181" s="266"/>
      <c r="PSR181" s="266"/>
      <c r="PSS181" s="266"/>
      <c r="PST181" s="266"/>
      <c r="PSU181" s="266"/>
      <c r="PSV181" s="266"/>
      <c r="PSW181" s="266"/>
      <c r="PSX181" s="266"/>
      <c r="PSY181" s="266"/>
      <c r="PSZ181" s="266"/>
      <c r="PTA181" s="266"/>
      <c r="PTB181" s="266"/>
      <c r="PTC181" s="266"/>
      <c r="PTD181" s="266"/>
      <c r="PTE181" s="266"/>
      <c r="PTF181" s="266"/>
      <c r="PTG181" s="266"/>
      <c r="PTH181" s="266"/>
      <c r="PTI181" s="266"/>
      <c r="PTJ181" s="266"/>
      <c r="PTK181" s="266"/>
      <c r="PTL181" s="266"/>
      <c r="PTM181" s="266"/>
      <c r="PTN181" s="266"/>
      <c r="PTO181" s="266"/>
      <c r="PTP181" s="266"/>
      <c r="PTQ181" s="266"/>
      <c r="PTR181" s="266"/>
      <c r="PTS181" s="266"/>
      <c r="PTT181" s="266"/>
      <c r="PTU181" s="266"/>
      <c r="PTV181" s="266"/>
      <c r="PTW181" s="266"/>
      <c r="PTX181" s="266"/>
      <c r="PTY181" s="266"/>
      <c r="PTZ181" s="266"/>
      <c r="PUA181" s="266"/>
      <c r="PUB181" s="266"/>
      <c r="PUC181" s="266"/>
      <c r="PUD181" s="266"/>
      <c r="PUE181" s="266"/>
      <c r="PUF181" s="266"/>
      <c r="PUG181" s="266"/>
      <c r="PUH181" s="266"/>
      <c r="PUI181" s="266"/>
      <c r="PUJ181" s="266"/>
      <c r="PUK181" s="266"/>
      <c r="PUL181" s="266"/>
      <c r="PUM181" s="266"/>
      <c r="PUN181" s="266"/>
      <c r="PUO181" s="266"/>
      <c r="PUP181" s="266"/>
      <c r="PUQ181" s="266"/>
      <c r="PUR181" s="266"/>
      <c r="PUS181" s="266"/>
      <c r="PUT181" s="266"/>
      <c r="PUU181" s="266"/>
      <c r="PUV181" s="266"/>
      <c r="PUW181" s="266"/>
      <c r="PUX181" s="266"/>
      <c r="PUY181" s="266"/>
      <c r="PUZ181" s="266"/>
      <c r="PVA181" s="266"/>
      <c r="PVB181" s="266"/>
      <c r="PVC181" s="266"/>
      <c r="PVD181" s="266"/>
      <c r="PVE181" s="266"/>
      <c r="PVF181" s="266"/>
      <c r="PVG181" s="266"/>
      <c r="PVH181" s="266"/>
      <c r="PVI181" s="266"/>
      <c r="PVJ181" s="266"/>
      <c r="PVK181" s="266"/>
      <c r="PVL181" s="266"/>
      <c r="PVM181" s="266"/>
      <c r="PVN181" s="266"/>
      <c r="PVO181" s="266"/>
      <c r="PVP181" s="266"/>
      <c r="PVQ181" s="266"/>
      <c r="PVR181" s="266"/>
      <c r="PVS181" s="266"/>
      <c r="PVT181" s="266"/>
      <c r="PVU181" s="266"/>
      <c r="PVV181" s="266"/>
      <c r="PVW181" s="266"/>
      <c r="PVX181" s="266"/>
      <c r="PVY181" s="266"/>
      <c r="PVZ181" s="266"/>
      <c r="PWA181" s="266"/>
      <c r="PWB181" s="266"/>
      <c r="PWC181" s="266"/>
      <c r="PWD181" s="266"/>
      <c r="PWE181" s="266"/>
      <c r="PWF181" s="266"/>
      <c r="PWG181" s="266"/>
      <c r="PWH181" s="266"/>
      <c r="PWI181" s="266"/>
      <c r="PWJ181" s="266"/>
      <c r="PWK181" s="266"/>
      <c r="PWL181" s="266"/>
      <c r="PWM181" s="266"/>
      <c r="PWN181" s="266"/>
      <c r="PWO181" s="266"/>
      <c r="PWP181" s="266"/>
      <c r="PWQ181" s="266"/>
      <c r="PWR181" s="266"/>
      <c r="PWS181" s="266"/>
      <c r="PWT181" s="266"/>
      <c r="PWU181" s="266"/>
      <c r="PWV181" s="266"/>
      <c r="PWW181" s="266"/>
      <c r="PWX181" s="266"/>
      <c r="PWY181" s="266"/>
      <c r="PWZ181" s="266"/>
      <c r="PXA181" s="266"/>
      <c r="PXB181" s="266"/>
      <c r="PXC181" s="266"/>
      <c r="PXD181" s="266"/>
      <c r="PXE181" s="266"/>
      <c r="PXF181" s="266"/>
      <c r="PXG181" s="266"/>
      <c r="PXH181" s="266"/>
      <c r="PXI181" s="266"/>
      <c r="PXJ181" s="266"/>
      <c r="PXK181" s="266"/>
      <c r="PXL181" s="266"/>
      <c r="PXM181" s="266"/>
      <c r="PXN181" s="266"/>
      <c r="PXO181" s="266"/>
      <c r="PXP181" s="266"/>
      <c r="PXQ181" s="266"/>
      <c r="PXR181" s="266"/>
      <c r="PXS181" s="266"/>
      <c r="PXT181" s="266"/>
      <c r="PXU181" s="266"/>
      <c r="PXV181" s="266"/>
      <c r="PXW181" s="266"/>
      <c r="PXX181" s="266"/>
      <c r="PXY181" s="266"/>
      <c r="PXZ181" s="266"/>
      <c r="PYA181" s="266"/>
      <c r="PYB181" s="266"/>
      <c r="PYC181" s="266"/>
      <c r="PYD181" s="266"/>
      <c r="PYE181" s="266"/>
      <c r="PYF181" s="266"/>
      <c r="PYG181" s="266"/>
      <c r="PYH181" s="266"/>
      <c r="PYI181" s="266"/>
      <c r="PYJ181" s="266"/>
      <c r="PYK181" s="266"/>
      <c r="PYL181" s="266"/>
      <c r="PYM181" s="266"/>
      <c r="PYN181" s="266"/>
      <c r="PYO181" s="266"/>
      <c r="PYP181" s="266"/>
      <c r="PYQ181" s="266"/>
      <c r="PYR181" s="266"/>
      <c r="PYS181" s="266"/>
      <c r="PYT181" s="266"/>
      <c r="PYU181" s="266"/>
      <c r="PYV181" s="266"/>
      <c r="PYW181" s="266"/>
      <c r="PYX181" s="266"/>
      <c r="PYY181" s="266"/>
      <c r="PYZ181" s="266"/>
      <c r="PZA181" s="266"/>
      <c r="PZB181" s="266"/>
      <c r="PZC181" s="266"/>
      <c r="PZD181" s="266"/>
      <c r="PZE181" s="266"/>
      <c r="PZF181" s="266"/>
      <c r="PZG181" s="266"/>
      <c r="PZH181" s="266"/>
      <c r="PZI181" s="266"/>
      <c r="PZJ181" s="266"/>
      <c r="PZK181" s="266"/>
      <c r="PZL181" s="266"/>
      <c r="PZM181" s="266"/>
      <c r="PZN181" s="266"/>
      <c r="PZO181" s="266"/>
      <c r="PZP181" s="266"/>
      <c r="PZQ181" s="266"/>
      <c r="PZR181" s="266"/>
      <c r="PZS181" s="266"/>
      <c r="PZT181" s="266"/>
      <c r="PZU181" s="266"/>
      <c r="PZV181" s="266"/>
      <c r="PZW181" s="266"/>
      <c r="PZX181" s="266"/>
      <c r="PZY181" s="266"/>
      <c r="PZZ181" s="266"/>
      <c r="QAA181" s="266"/>
      <c r="QAB181" s="266"/>
      <c r="QAC181" s="266"/>
      <c r="QAD181" s="266"/>
      <c r="QAE181" s="266"/>
      <c r="QAF181" s="266"/>
      <c r="QAG181" s="266"/>
      <c r="QAH181" s="266"/>
      <c r="QAI181" s="266"/>
      <c r="QAJ181" s="266"/>
      <c r="QAK181" s="266"/>
      <c r="QAL181" s="266"/>
      <c r="QAM181" s="266"/>
      <c r="QAN181" s="266"/>
      <c r="QAO181" s="266"/>
      <c r="QAP181" s="266"/>
      <c r="QAQ181" s="266"/>
      <c r="QAR181" s="266"/>
      <c r="QAS181" s="266"/>
      <c r="QAT181" s="266"/>
      <c r="QAU181" s="266"/>
      <c r="QAV181" s="266"/>
      <c r="QAW181" s="266"/>
      <c r="QAX181" s="266"/>
      <c r="QAY181" s="266"/>
      <c r="QAZ181" s="266"/>
      <c r="QBA181" s="266"/>
      <c r="QBB181" s="266"/>
      <c r="QBC181" s="266"/>
      <c r="QBD181" s="266"/>
      <c r="QBE181" s="266"/>
      <c r="QBF181" s="266"/>
      <c r="QBG181" s="266"/>
      <c r="QBH181" s="266"/>
      <c r="QBI181" s="266"/>
      <c r="QBJ181" s="266"/>
      <c r="QBK181" s="266"/>
      <c r="QBL181" s="266"/>
      <c r="QBM181" s="266"/>
      <c r="QBN181" s="266"/>
      <c r="QBO181" s="266"/>
      <c r="QBP181" s="266"/>
      <c r="QBQ181" s="266"/>
      <c r="QBR181" s="266"/>
      <c r="QBS181" s="266"/>
      <c r="QBT181" s="266"/>
      <c r="QBU181" s="266"/>
      <c r="QBV181" s="266"/>
      <c r="QBW181" s="266"/>
      <c r="QBX181" s="266"/>
      <c r="QBY181" s="266"/>
      <c r="QBZ181" s="266"/>
      <c r="QCA181" s="266"/>
      <c r="QCB181" s="266"/>
      <c r="QCC181" s="266"/>
      <c r="QCD181" s="266"/>
      <c r="QCE181" s="266"/>
      <c r="QCF181" s="266"/>
      <c r="QCG181" s="266"/>
      <c r="QCH181" s="266"/>
      <c r="QCI181" s="266"/>
      <c r="QCJ181" s="266"/>
      <c r="QCK181" s="266"/>
      <c r="QCL181" s="266"/>
      <c r="QCM181" s="266"/>
      <c r="QCN181" s="266"/>
      <c r="QCO181" s="266"/>
      <c r="QCP181" s="266"/>
      <c r="QCQ181" s="266"/>
      <c r="QCR181" s="266"/>
      <c r="QCS181" s="266"/>
      <c r="QCT181" s="266"/>
      <c r="QCU181" s="266"/>
      <c r="QCV181" s="266"/>
      <c r="QCW181" s="266"/>
      <c r="QCX181" s="266"/>
      <c r="QCY181" s="266"/>
      <c r="QCZ181" s="266"/>
      <c r="QDA181" s="266"/>
      <c r="QDB181" s="266"/>
      <c r="QDC181" s="266"/>
      <c r="QDD181" s="266"/>
      <c r="QDE181" s="266"/>
      <c r="QDF181" s="266"/>
      <c r="QDG181" s="266"/>
      <c r="QDH181" s="266"/>
      <c r="QDI181" s="266"/>
      <c r="QDJ181" s="266"/>
      <c r="QDK181" s="266"/>
      <c r="QDL181" s="266"/>
      <c r="QDM181" s="266"/>
      <c r="QDN181" s="266"/>
      <c r="QDO181" s="266"/>
      <c r="QDP181" s="266"/>
      <c r="QDQ181" s="266"/>
      <c r="QDR181" s="266"/>
      <c r="QDS181" s="266"/>
      <c r="QDT181" s="266"/>
      <c r="QDU181" s="266"/>
      <c r="QDV181" s="266"/>
      <c r="QDW181" s="266"/>
      <c r="QDX181" s="266"/>
      <c r="QDY181" s="266"/>
      <c r="QDZ181" s="266"/>
      <c r="QEA181" s="266"/>
      <c r="QEB181" s="266"/>
      <c r="QEC181" s="266"/>
      <c r="QED181" s="266"/>
      <c r="QEE181" s="266"/>
      <c r="QEF181" s="266"/>
      <c r="QEG181" s="266"/>
      <c r="QEH181" s="266"/>
      <c r="QEI181" s="266"/>
      <c r="QEJ181" s="266"/>
      <c r="QEK181" s="266"/>
      <c r="QEL181" s="266"/>
      <c r="QEM181" s="266"/>
      <c r="QEN181" s="266"/>
      <c r="QEO181" s="266"/>
      <c r="QEP181" s="266"/>
      <c r="QEQ181" s="266"/>
      <c r="QER181" s="266"/>
      <c r="QES181" s="266"/>
      <c r="QET181" s="266"/>
      <c r="QEU181" s="266"/>
      <c r="QEV181" s="266"/>
      <c r="QEW181" s="266"/>
      <c r="QEX181" s="266"/>
      <c r="QEY181" s="266"/>
      <c r="QEZ181" s="266"/>
      <c r="QFA181" s="266"/>
      <c r="QFB181" s="266"/>
      <c r="QFC181" s="266"/>
      <c r="QFD181" s="266"/>
      <c r="QFE181" s="266"/>
      <c r="QFF181" s="266"/>
      <c r="QFG181" s="266"/>
      <c r="QFH181" s="266"/>
      <c r="QFI181" s="266"/>
      <c r="QFJ181" s="266"/>
      <c r="QFK181" s="266"/>
      <c r="QFL181" s="266"/>
      <c r="QFM181" s="266"/>
      <c r="QFN181" s="266"/>
      <c r="QFO181" s="266"/>
      <c r="QFP181" s="266"/>
      <c r="QFQ181" s="266"/>
      <c r="QFR181" s="266"/>
      <c r="QFS181" s="266"/>
      <c r="QFT181" s="266"/>
      <c r="QFU181" s="266"/>
      <c r="QFV181" s="266"/>
      <c r="QFW181" s="266"/>
      <c r="QFX181" s="266"/>
      <c r="QFY181" s="266"/>
      <c r="QFZ181" s="266"/>
      <c r="QGA181" s="266"/>
      <c r="QGB181" s="266"/>
      <c r="QGC181" s="266"/>
      <c r="QGD181" s="266"/>
      <c r="QGE181" s="266"/>
      <c r="QGF181" s="266"/>
      <c r="QGG181" s="266"/>
      <c r="QGH181" s="266"/>
      <c r="QGI181" s="266"/>
      <c r="QGJ181" s="266"/>
      <c r="QGK181" s="266"/>
      <c r="QGL181" s="266"/>
      <c r="QGM181" s="266"/>
      <c r="QGN181" s="266"/>
      <c r="QGO181" s="266"/>
      <c r="QGP181" s="266"/>
      <c r="QGQ181" s="266"/>
      <c r="QGR181" s="266"/>
      <c r="QGS181" s="266"/>
      <c r="QGT181" s="266"/>
      <c r="QGU181" s="266"/>
      <c r="QGV181" s="266"/>
      <c r="QGW181" s="266"/>
      <c r="QGX181" s="266"/>
      <c r="QGY181" s="266"/>
      <c r="QGZ181" s="266"/>
      <c r="QHA181" s="266"/>
      <c r="QHB181" s="266"/>
      <c r="QHC181" s="266"/>
      <c r="QHD181" s="266"/>
      <c r="QHE181" s="266"/>
      <c r="QHF181" s="266"/>
      <c r="QHG181" s="266"/>
      <c r="QHH181" s="266"/>
      <c r="QHI181" s="266"/>
      <c r="QHJ181" s="266"/>
      <c r="QHK181" s="266"/>
      <c r="QHL181" s="266"/>
      <c r="QHM181" s="266"/>
      <c r="QHN181" s="266"/>
      <c r="QHO181" s="266"/>
      <c r="QHP181" s="266"/>
      <c r="QHQ181" s="266"/>
      <c r="QHR181" s="266"/>
      <c r="QHS181" s="266"/>
      <c r="QHT181" s="266"/>
      <c r="QHU181" s="266"/>
      <c r="QHV181" s="266"/>
      <c r="QHW181" s="266"/>
      <c r="QHX181" s="266"/>
      <c r="QHY181" s="266"/>
      <c r="QHZ181" s="266"/>
      <c r="QIA181" s="266"/>
      <c r="QIB181" s="266"/>
      <c r="QIC181" s="266"/>
      <c r="QID181" s="266"/>
      <c r="QIE181" s="266"/>
      <c r="QIF181" s="266"/>
      <c r="QIG181" s="266"/>
      <c r="QIH181" s="266"/>
      <c r="QII181" s="266"/>
      <c r="QIJ181" s="266"/>
      <c r="QIK181" s="266"/>
      <c r="QIL181" s="266"/>
      <c r="QIM181" s="266"/>
      <c r="QIN181" s="266"/>
      <c r="QIO181" s="266"/>
      <c r="QIP181" s="266"/>
      <c r="QIQ181" s="266"/>
      <c r="QIR181" s="266"/>
      <c r="QIS181" s="266"/>
      <c r="QIT181" s="266"/>
      <c r="QIU181" s="266"/>
      <c r="QIV181" s="266"/>
      <c r="QIW181" s="266"/>
      <c r="QIX181" s="266"/>
      <c r="QIY181" s="266"/>
      <c r="QIZ181" s="266"/>
      <c r="QJA181" s="266"/>
      <c r="QJB181" s="266"/>
      <c r="QJC181" s="266"/>
      <c r="QJD181" s="266"/>
      <c r="QJE181" s="266"/>
      <c r="QJF181" s="266"/>
      <c r="QJG181" s="266"/>
      <c r="QJH181" s="266"/>
      <c r="QJI181" s="266"/>
      <c r="QJJ181" s="266"/>
      <c r="QJK181" s="266"/>
      <c r="QJL181" s="266"/>
      <c r="QJM181" s="266"/>
      <c r="QJN181" s="266"/>
      <c r="QJO181" s="266"/>
      <c r="QJP181" s="266"/>
      <c r="QJQ181" s="266"/>
      <c r="QJR181" s="266"/>
      <c r="QJS181" s="266"/>
      <c r="QJT181" s="266"/>
      <c r="QJU181" s="266"/>
      <c r="QJV181" s="266"/>
      <c r="QJW181" s="266"/>
      <c r="QJX181" s="266"/>
      <c r="QJY181" s="266"/>
      <c r="QJZ181" s="266"/>
      <c r="QKA181" s="266"/>
      <c r="QKB181" s="266"/>
      <c r="QKC181" s="266"/>
      <c r="QKD181" s="266"/>
      <c r="QKE181" s="266"/>
      <c r="QKF181" s="266"/>
      <c r="QKG181" s="266"/>
      <c r="QKH181" s="266"/>
      <c r="QKI181" s="266"/>
      <c r="QKJ181" s="266"/>
      <c r="QKK181" s="266"/>
      <c r="QKL181" s="266"/>
      <c r="QKM181" s="266"/>
      <c r="QKN181" s="266"/>
      <c r="QKO181" s="266"/>
      <c r="QKP181" s="266"/>
      <c r="QKQ181" s="266"/>
      <c r="QKR181" s="266"/>
      <c r="QKS181" s="266"/>
      <c r="QKT181" s="266"/>
      <c r="QKU181" s="266"/>
      <c r="QKV181" s="266"/>
      <c r="QKW181" s="266"/>
      <c r="QKX181" s="266"/>
      <c r="QKY181" s="266"/>
      <c r="QKZ181" s="266"/>
      <c r="QLA181" s="266"/>
      <c r="QLB181" s="266"/>
      <c r="QLC181" s="266"/>
      <c r="QLD181" s="266"/>
      <c r="QLE181" s="266"/>
      <c r="QLF181" s="266"/>
      <c r="QLG181" s="266"/>
      <c r="QLH181" s="266"/>
      <c r="QLI181" s="266"/>
      <c r="QLJ181" s="266"/>
      <c r="QLK181" s="266"/>
      <c r="QLL181" s="266"/>
      <c r="QLM181" s="266"/>
      <c r="QLN181" s="266"/>
      <c r="QLO181" s="266"/>
      <c r="QLP181" s="266"/>
      <c r="QLQ181" s="266"/>
      <c r="QLR181" s="266"/>
      <c r="QLS181" s="266"/>
      <c r="QLT181" s="266"/>
      <c r="QLU181" s="266"/>
      <c r="QLV181" s="266"/>
      <c r="QLW181" s="266"/>
      <c r="QLX181" s="266"/>
      <c r="QLY181" s="266"/>
      <c r="QLZ181" s="266"/>
      <c r="QMA181" s="266"/>
      <c r="QMB181" s="266"/>
      <c r="QMC181" s="266"/>
      <c r="QMD181" s="266"/>
      <c r="QME181" s="266"/>
      <c r="QMF181" s="266"/>
      <c r="QMG181" s="266"/>
      <c r="QMH181" s="266"/>
      <c r="QMI181" s="266"/>
      <c r="QMJ181" s="266"/>
      <c r="QMK181" s="266"/>
      <c r="QML181" s="266"/>
      <c r="QMM181" s="266"/>
      <c r="QMN181" s="266"/>
      <c r="QMO181" s="266"/>
      <c r="QMP181" s="266"/>
      <c r="QMQ181" s="266"/>
      <c r="QMR181" s="266"/>
      <c r="QMS181" s="266"/>
      <c r="QMT181" s="266"/>
      <c r="QMU181" s="266"/>
      <c r="QMV181" s="266"/>
      <c r="QMW181" s="266"/>
      <c r="QMX181" s="266"/>
      <c r="QMY181" s="266"/>
      <c r="QMZ181" s="266"/>
      <c r="QNA181" s="266"/>
      <c r="QNB181" s="266"/>
      <c r="QNC181" s="266"/>
      <c r="QND181" s="266"/>
      <c r="QNE181" s="266"/>
      <c r="QNF181" s="266"/>
      <c r="QNG181" s="266"/>
      <c r="QNH181" s="266"/>
      <c r="QNI181" s="266"/>
      <c r="QNJ181" s="266"/>
      <c r="QNK181" s="266"/>
      <c r="QNL181" s="266"/>
      <c r="QNM181" s="266"/>
      <c r="QNN181" s="266"/>
      <c r="QNO181" s="266"/>
      <c r="QNP181" s="266"/>
      <c r="QNQ181" s="266"/>
      <c r="QNR181" s="266"/>
      <c r="QNS181" s="266"/>
      <c r="QNT181" s="266"/>
      <c r="QNU181" s="266"/>
      <c r="QNV181" s="266"/>
      <c r="QNW181" s="266"/>
      <c r="QNX181" s="266"/>
      <c r="QNY181" s="266"/>
      <c r="QNZ181" s="266"/>
      <c r="QOA181" s="266"/>
      <c r="QOB181" s="266"/>
      <c r="QOC181" s="266"/>
      <c r="QOD181" s="266"/>
      <c r="QOE181" s="266"/>
      <c r="QOF181" s="266"/>
      <c r="QOG181" s="266"/>
      <c r="QOH181" s="266"/>
      <c r="QOI181" s="266"/>
      <c r="QOJ181" s="266"/>
      <c r="QOK181" s="266"/>
      <c r="QOL181" s="266"/>
      <c r="QOM181" s="266"/>
      <c r="QON181" s="266"/>
      <c r="QOO181" s="266"/>
      <c r="QOP181" s="266"/>
      <c r="QOQ181" s="266"/>
      <c r="QOR181" s="266"/>
      <c r="QOS181" s="266"/>
      <c r="QOT181" s="266"/>
      <c r="QOU181" s="266"/>
      <c r="QOV181" s="266"/>
      <c r="QOW181" s="266"/>
      <c r="QOX181" s="266"/>
      <c r="QOY181" s="266"/>
      <c r="QOZ181" s="266"/>
      <c r="QPA181" s="266"/>
      <c r="QPB181" s="266"/>
      <c r="QPC181" s="266"/>
      <c r="QPD181" s="266"/>
      <c r="QPE181" s="266"/>
      <c r="QPF181" s="266"/>
      <c r="QPG181" s="266"/>
      <c r="QPH181" s="266"/>
      <c r="QPI181" s="266"/>
      <c r="QPJ181" s="266"/>
      <c r="QPK181" s="266"/>
      <c r="QPL181" s="266"/>
      <c r="QPM181" s="266"/>
      <c r="QPN181" s="266"/>
      <c r="QPO181" s="266"/>
      <c r="QPP181" s="266"/>
      <c r="QPQ181" s="266"/>
      <c r="QPR181" s="266"/>
      <c r="QPS181" s="266"/>
      <c r="QPT181" s="266"/>
      <c r="QPU181" s="266"/>
      <c r="QPV181" s="266"/>
      <c r="QPW181" s="266"/>
      <c r="QPX181" s="266"/>
      <c r="QPY181" s="266"/>
      <c r="QPZ181" s="266"/>
      <c r="QQA181" s="266"/>
      <c r="QQB181" s="266"/>
      <c r="QQC181" s="266"/>
      <c r="QQD181" s="266"/>
      <c r="QQE181" s="266"/>
      <c r="QQF181" s="266"/>
      <c r="QQG181" s="266"/>
      <c r="QQH181" s="266"/>
      <c r="QQI181" s="266"/>
      <c r="QQJ181" s="266"/>
      <c r="QQK181" s="266"/>
      <c r="QQL181" s="266"/>
      <c r="QQM181" s="266"/>
      <c r="QQN181" s="266"/>
      <c r="QQO181" s="266"/>
      <c r="QQP181" s="266"/>
      <c r="QQQ181" s="266"/>
      <c r="QQR181" s="266"/>
      <c r="QQS181" s="266"/>
      <c r="QQT181" s="266"/>
      <c r="QQU181" s="266"/>
      <c r="QQV181" s="266"/>
      <c r="QQW181" s="266"/>
      <c r="QQX181" s="266"/>
      <c r="QQY181" s="266"/>
      <c r="QQZ181" s="266"/>
      <c r="QRA181" s="266"/>
      <c r="QRB181" s="266"/>
      <c r="QRC181" s="266"/>
      <c r="QRD181" s="266"/>
      <c r="QRE181" s="266"/>
      <c r="QRF181" s="266"/>
      <c r="QRG181" s="266"/>
      <c r="QRH181" s="266"/>
      <c r="QRI181" s="266"/>
      <c r="QRJ181" s="266"/>
      <c r="QRK181" s="266"/>
      <c r="QRL181" s="266"/>
      <c r="QRM181" s="266"/>
      <c r="QRN181" s="266"/>
      <c r="QRO181" s="266"/>
      <c r="QRP181" s="266"/>
      <c r="QRQ181" s="266"/>
      <c r="QRR181" s="266"/>
      <c r="QRS181" s="266"/>
      <c r="QRT181" s="266"/>
      <c r="QRU181" s="266"/>
      <c r="QRV181" s="266"/>
      <c r="QRW181" s="266"/>
      <c r="QRX181" s="266"/>
      <c r="QRY181" s="266"/>
      <c r="QRZ181" s="266"/>
      <c r="QSA181" s="266"/>
      <c r="QSB181" s="266"/>
      <c r="QSC181" s="266"/>
      <c r="QSD181" s="266"/>
      <c r="QSE181" s="266"/>
      <c r="QSF181" s="266"/>
      <c r="QSG181" s="266"/>
      <c r="QSH181" s="266"/>
      <c r="QSI181" s="266"/>
      <c r="QSJ181" s="266"/>
      <c r="QSK181" s="266"/>
      <c r="QSL181" s="266"/>
      <c r="QSM181" s="266"/>
      <c r="QSN181" s="266"/>
      <c r="QSO181" s="266"/>
      <c r="QSP181" s="266"/>
      <c r="QSQ181" s="266"/>
      <c r="QSR181" s="266"/>
      <c r="QSS181" s="266"/>
      <c r="QST181" s="266"/>
      <c r="QSU181" s="266"/>
      <c r="QSV181" s="266"/>
      <c r="QSW181" s="266"/>
      <c r="QSX181" s="266"/>
      <c r="QSY181" s="266"/>
      <c r="QSZ181" s="266"/>
      <c r="QTA181" s="266"/>
      <c r="QTB181" s="266"/>
      <c r="QTC181" s="266"/>
      <c r="QTD181" s="266"/>
      <c r="QTE181" s="266"/>
      <c r="QTF181" s="266"/>
      <c r="QTG181" s="266"/>
      <c r="QTH181" s="266"/>
      <c r="QTI181" s="266"/>
      <c r="QTJ181" s="266"/>
      <c r="QTK181" s="266"/>
      <c r="QTL181" s="266"/>
      <c r="QTM181" s="266"/>
      <c r="QTN181" s="266"/>
      <c r="QTO181" s="266"/>
      <c r="QTP181" s="266"/>
      <c r="QTQ181" s="266"/>
      <c r="QTR181" s="266"/>
      <c r="QTS181" s="266"/>
      <c r="QTT181" s="266"/>
      <c r="QTU181" s="266"/>
      <c r="QTV181" s="266"/>
      <c r="QTW181" s="266"/>
      <c r="QTX181" s="266"/>
      <c r="QTY181" s="266"/>
      <c r="QTZ181" s="266"/>
      <c r="QUA181" s="266"/>
      <c r="QUB181" s="266"/>
      <c r="QUC181" s="266"/>
      <c r="QUD181" s="266"/>
      <c r="QUE181" s="266"/>
      <c r="QUF181" s="266"/>
      <c r="QUG181" s="266"/>
      <c r="QUH181" s="266"/>
      <c r="QUI181" s="266"/>
      <c r="QUJ181" s="266"/>
      <c r="QUK181" s="266"/>
      <c r="QUL181" s="266"/>
      <c r="QUM181" s="266"/>
      <c r="QUN181" s="266"/>
      <c r="QUO181" s="266"/>
      <c r="QUP181" s="266"/>
      <c r="QUQ181" s="266"/>
      <c r="QUR181" s="266"/>
      <c r="QUS181" s="266"/>
      <c r="QUT181" s="266"/>
      <c r="QUU181" s="266"/>
      <c r="QUV181" s="266"/>
      <c r="QUW181" s="266"/>
      <c r="QUX181" s="266"/>
      <c r="QUY181" s="266"/>
      <c r="QUZ181" s="266"/>
      <c r="QVA181" s="266"/>
      <c r="QVB181" s="266"/>
      <c r="QVC181" s="266"/>
      <c r="QVD181" s="266"/>
      <c r="QVE181" s="266"/>
      <c r="QVF181" s="266"/>
      <c r="QVG181" s="266"/>
      <c r="QVH181" s="266"/>
      <c r="QVI181" s="266"/>
      <c r="QVJ181" s="266"/>
      <c r="QVK181" s="266"/>
      <c r="QVL181" s="266"/>
      <c r="QVM181" s="266"/>
      <c r="QVN181" s="266"/>
      <c r="QVO181" s="266"/>
      <c r="QVP181" s="266"/>
      <c r="QVQ181" s="266"/>
      <c r="QVR181" s="266"/>
      <c r="QVS181" s="266"/>
      <c r="QVT181" s="266"/>
      <c r="QVU181" s="266"/>
      <c r="QVV181" s="266"/>
      <c r="QVW181" s="266"/>
      <c r="QVX181" s="266"/>
      <c r="QVY181" s="266"/>
      <c r="QVZ181" s="266"/>
      <c r="QWA181" s="266"/>
      <c r="QWB181" s="266"/>
      <c r="QWC181" s="266"/>
      <c r="QWD181" s="266"/>
      <c r="QWE181" s="266"/>
      <c r="QWF181" s="266"/>
      <c r="QWG181" s="266"/>
      <c r="QWH181" s="266"/>
      <c r="QWI181" s="266"/>
      <c r="QWJ181" s="266"/>
      <c r="QWK181" s="266"/>
      <c r="QWL181" s="266"/>
      <c r="QWM181" s="266"/>
      <c r="QWN181" s="266"/>
      <c r="QWO181" s="266"/>
      <c r="QWP181" s="266"/>
      <c r="QWQ181" s="266"/>
      <c r="QWR181" s="266"/>
      <c r="QWS181" s="266"/>
      <c r="QWT181" s="266"/>
      <c r="QWU181" s="266"/>
      <c r="QWV181" s="266"/>
      <c r="QWW181" s="266"/>
      <c r="QWX181" s="266"/>
      <c r="QWY181" s="266"/>
      <c r="QWZ181" s="266"/>
      <c r="QXA181" s="266"/>
      <c r="QXB181" s="266"/>
      <c r="QXC181" s="266"/>
      <c r="QXD181" s="266"/>
      <c r="QXE181" s="266"/>
      <c r="QXF181" s="266"/>
      <c r="QXG181" s="266"/>
      <c r="QXH181" s="266"/>
      <c r="QXI181" s="266"/>
      <c r="QXJ181" s="266"/>
      <c r="QXK181" s="266"/>
      <c r="QXL181" s="266"/>
      <c r="QXM181" s="266"/>
      <c r="QXN181" s="266"/>
      <c r="QXO181" s="266"/>
      <c r="QXP181" s="266"/>
      <c r="QXQ181" s="266"/>
      <c r="QXR181" s="266"/>
      <c r="QXS181" s="266"/>
      <c r="QXT181" s="266"/>
      <c r="QXU181" s="266"/>
      <c r="QXV181" s="266"/>
      <c r="QXW181" s="266"/>
      <c r="QXX181" s="266"/>
      <c r="QXY181" s="266"/>
      <c r="QXZ181" s="266"/>
      <c r="QYA181" s="266"/>
      <c r="QYB181" s="266"/>
      <c r="QYC181" s="266"/>
      <c r="QYD181" s="266"/>
      <c r="QYE181" s="266"/>
      <c r="QYF181" s="266"/>
      <c r="QYG181" s="266"/>
      <c r="QYH181" s="266"/>
      <c r="QYI181" s="266"/>
      <c r="QYJ181" s="266"/>
      <c r="QYK181" s="266"/>
      <c r="QYL181" s="266"/>
      <c r="QYM181" s="266"/>
      <c r="QYN181" s="266"/>
      <c r="QYO181" s="266"/>
      <c r="QYP181" s="266"/>
      <c r="QYQ181" s="266"/>
      <c r="QYR181" s="266"/>
      <c r="QYS181" s="266"/>
      <c r="QYT181" s="266"/>
      <c r="QYU181" s="266"/>
      <c r="QYV181" s="266"/>
      <c r="QYW181" s="266"/>
      <c r="QYX181" s="266"/>
      <c r="QYY181" s="266"/>
      <c r="QYZ181" s="266"/>
      <c r="QZA181" s="266"/>
      <c r="QZB181" s="266"/>
      <c r="QZC181" s="266"/>
      <c r="QZD181" s="266"/>
      <c r="QZE181" s="266"/>
      <c r="QZF181" s="266"/>
      <c r="QZG181" s="266"/>
      <c r="QZH181" s="266"/>
      <c r="QZI181" s="266"/>
      <c r="QZJ181" s="266"/>
      <c r="QZK181" s="266"/>
      <c r="QZL181" s="266"/>
      <c r="QZM181" s="266"/>
      <c r="QZN181" s="266"/>
      <c r="QZO181" s="266"/>
      <c r="QZP181" s="266"/>
      <c r="QZQ181" s="266"/>
      <c r="QZR181" s="266"/>
      <c r="QZS181" s="266"/>
      <c r="QZT181" s="266"/>
      <c r="QZU181" s="266"/>
      <c r="QZV181" s="266"/>
      <c r="QZW181" s="266"/>
      <c r="QZX181" s="266"/>
      <c r="QZY181" s="266"/>
      <c r="QZZ181" s="266"/>
      <c r="RAA181" s="266"/>
      <c r="RAB181" s="266"/>
      <c r="RAC181" s="266"/>
      <c r="RAD181" s="266"/>
      <c r="RAE181" s="266"/>
      <c r="RAF181" s="266"/>
      <c r="RAG181" s="266"/>
      <c r="RAH181" s="266"/>
      <c r="RAI181" s="266"/>
      <c r="RAJ181" s="266"/>
      <c r="RAK181" s="266"/>
      <c r="RAL181" s="266"/>
      <c r="RAM181" s="266"/>
      <c r="RAN181" s="266"/>
      <c r="RAO181" s="266"/>
      <c r="RAP181" s="266"/>
      <c r="RAQ181" s="266"/>
      <c r="RAR181" s="266"/>
      <c r="RAS181" s="266"/>
      <c r="RAT181" s="266"/>
      <c r="RAU181" s="266"/>
      <c r="RAV181" s="266"/>
      <c r="RAW181" s="266"/>
      <c r="RAX181" s="266"/>
      <c r="RAY181" s="266"/>
      <c r="RAZ181" s="266"/>
      <c r="RBA181" s="266"/>
      <c r="RBB181" s="266"/>
      <c r="RBC181" s="266"/>
      <c r="RBD181" s="266"/>
      <c r="RBE181" s="266"/>
      <c r="RBF181" s="266"/>
      <c r="RBG181" s="266"/>
      <c r="RBH181" s="266"/>
      <c r="RBI181" s="266"/>
      <c r="RBJ181" s="266"/>
      <c r="RBK181" s="266"/>
      <c r="RBL181" s="266"/>
      <c r="RBM181" s="266"/>
      <c r="RBN181" s="266"/>
      <c r="RBO181" s="266"/>
      <c r="RBP181" s="266"/>
      <c r="RBQ181" s="266"/>
      <c r="RBR181" s="266"/>
      <c r="RBS181" s="266"/>
      <c r="RBT181" s="266"/>
      <c r="RBU181" s="266"/>
      <c r="RBV181" s="266"/>
      <c r="RBW181" s="266"/>
      <c r="RBX181" s="266"/>
      <c r="RBY181" s="266"/>
      <c r="RBZ181" s="266"/>
      <c r="RCA181" s="266"/>
      <c r="RCB181" s="266"/>
      <c r="RCC181" s="266"/>
      <c r="RCD181" s="266"/>
      <c r="RCE181" s="266"/>
      <c r="RCF181" s="266"/>
      <c r="RCG181" s="266"/>
      <c r="RCH181" s="266"/>
      <c r="RCI181" s="266"/>
      <c r="RCJ181" s="266"/>
      <c r="RCK181" s="266"/>
      <c r="RCL181" s="266"/>
      <c r="RCM181" s="266"/>
      <c r="RCN181" s="266"/>
      <c r="RCO181" s="266"/>
      <c r="RCP181" s="266"/>
      <c r="RCQ181" s="266"/>
      <c r="RCR181" s="266"/>
      <c r="RCS181" s="266"/>
      <c r="RCT181" s="266"/>
      <c r="RCU181" s="266"/>
      <c r="RCV181" s="266"/>
      <c r="RCW181" s="266"/>
      <c r="RCX181" s="266"/>
      <c r="RCY181" s="266"/>
      <c r="RCZ181" s="266"/>
      <c r="RDA181" s="266"/>
      <c r="RDB181" s="266"/>
      <c r="RDC181" s="266"/>
      <c r="RDD181" s="266"/>
      <c r="RDE181" s="266"/>
      <c r="RDF181" s="266"/>
      <c r="RDG181" s="266"/>
      <c r="RDH181" s="266"/>
      <c r="RDI181" s="266"/>
      <c r="RDJ181" s="266"/>
      <c r="RDK181" s="266"/>
      <c r="RDL181" s="266"/>
      <c r="RDM181" s="266"/>
      <c r="RDN181" s="266"/>
      <c r="RDO181" s="266"/>
      <c r="RDP181" s="266"/>
      <c r="RDQ181" s="266"/>
      <c r="RDR181" s="266"/>
      <c r="RDS181" s="266"/>
      <c r="RDT181" s="266"/>
      <c r="RDU181" s="266"/>
      <c r="RDV181" s="266"/>
      <c r="RDW181" s="266"/>
      <c r="RDX181" s="266"/>
      <c r="RDY181" s="266"/>
      <c r="RDZ181" s="266"/>
      <c r="REA181" s="266"/>
      <c r="REB181" s="266"/>
      <c r="REC181" s="266"/>
      <c r="RED181" s="266"/>
      <c r="REE181" s="266"/>
      <c r="REF181" s="266"/>
      <c r="REG181" s="266"/>
      <c r="REH181" s="266"/>
      <c r="REI181" s="266"/>
      <c r="REJ181" s="266"/>
      <c r="REK181" s="266"/>
      <c r="REL181" s="266"/>
      <c r="REM181" s="266"/>
      <c r="REN181" s="266"/>
      <c r="REO181" s="266"/>
      <c r="REP181" s="266"/>
      <c r="REQ181" s="266"/>
      <c r="RER181" s="266"/>
      <c r="RES181" s="266"/>
      <c r="RET181" s="266"/>
      <c r="REU181" s="266"/>
      <c r="REV181" s="266"/>
      <c r="REW181" s="266"/>
      <c r="REX181" s="266"/>
      <c r="REY181" s="266"/>
      <c r="REZ181" s="266"/>
      <c r="RFA181" s="266"/>
      <c r="RFB181" s="266"/>
      <c r="RFC181" s="266"/>
      <c r="RFD181" s="266"/>
      <c r="RFE181" s="266"/>
      <c r="RFF181" s="266"/>
      <c r="RFG181" s="266"/>
      <c r="RFH181" s="266"/>
      <c r="RFI181" s="266"/>
      <c r="RFJ181" s="266"/>
      <c r="RFK181" s="266"/>
      <c r="RFL181" s="266"/>
      <c r="RFM181" s="266"/>
      <c r="RFN181" s="266"/>
      <c r="RFO181" s="266"/>
      <c r="RFP181" s="266"/>
      <c r="RFQ181" s="266"/>
      <c r="RFR181" s="266"/>
      <c r="RFS181" s="266"/>
      <c r="RFT181" s="266"/>
      <c r="RFU181" s="266"/>
      <c r="RFV181" s="266"/>
      <c r="RFW181" s="266"/>
      <c r="RFX181" s="266"/>
      <c r="RFY181" s="266"/>
      <c r="RFZ181" s="266"/>
      <c r="RGA181" s="266"/>
      <c r="RGB181" s="266"/>
      <c r="RGC181" s="266"/>
      <c r="RGD181" s="266"/>
      <c r="RGE181" s="266"/>
      <c r="RGF181" s="266"/>
      <c r="RGG181" s="266"/>
      <c r="RGH181" s="266"/>
      <c r="RGI181" s="266"/>
      <c r="RGJ181" s="266"/>
      <c r="RGK181" s="266"/>
      <c r="RGL181" s="266"/>
      <c r="RGM181" s="266"/>
      <c r="RGN181" s="266"/>
      <c r="RGO181" s="266"/>
      <c r="RGP181" s="266"/>
      <c r="RGQ181" s="266"/>
      <c r="RGR181" s="266"/>
      <c r="RGS181" s="266"/>
      <c r="RGT181" s="266"/>
      <c r="RGU181" s="266"/>
      <c r="RGV181" s="266"/>
      <c r="RGW181" s="266"/>
      <c r="RGX181" s="266"/>
      <c r="RGY181" s="266"/>
      <c r="RGZ181" s="266"/>
      <c r="RHA181" s="266"/>
      <c r="RHB181" s="266"/>
      <c r="RHC181" s="266"/>
      <c r="RHD181" s="266"/>
      <c r="RHE181" s="266"/>
      <c r="RHF181" s="266"/>
      <c r="RHG181" s="266"/>
      <c r="RHH181" s="266"/>
      <c r="RHI181" s="266"/>
      <c r="RHJ181" s="266"/>
      <c r="RHK181" s="266"/>
      <c r="RHL181" s="266"/>
      <c r="RHM181" s="266"/>
      <c r="RHN181" s="266"/>
      <c r="RHO181" s="266"/>
      <c r="RHP181" s="266"/>
      <c r="RHQ181" s="266"/>
      <c r="RHR181" s="266"/>
      <c r="RHS181" s="266"/>
      <c r="RHT181" s="266"/>
      <c r="RHU181" s="266"/>
      <c r="RHV181" s="266"/>
      <c r="RHW181" s="266"/>
      <c r="RHX181" s="266"/>
      <c r="RHY181" s="266"/>
      <c r="RHZ181" s="266"/>
      <c r="RIA181" s="266"/>
      <c r="RIB181" s="266"/>
      <c r="RIC181" s="266"/>
      <c r="RID181" s="266"/>
      <c r="RIE181" s="266"/>
      <c r="RIF181" s="266"/>
      <c r="RIG181" s="266"/>
      <c r="RIH181" s="266"/>
      <c r="RII181" s="266"/>
      <c r="RIJ181" s="266"/>
      <c r="RIK181" s="266"/>
      <c r="RIL181" s="266"/>
      <c r="RIM181" s="266"/>
      <c r="RIN181" s="266"/>
      <c r="RIO181" s="266"/>
      <c r="RIP181" s="266"/>
      <c r="RIQ181" s="266"/>
      <c r="RIR181" s="266"/>
      <c r="RIS181" s="266"/>
      <c r="RIT181" s="266"/>
      <c r="RIU181" s="266"/>
      <c r="RIV181" s="266"/>
      <c r="RIW181" s="266"/>
      <c r="RIX181" s="266"/>
      <c r="RIY181" s="266"/>
      <c r="RIZ181" s="266"/>
      <c r="RJA181" s="266"/>
      <c r="RJB181" s="266"/>
      <c r="RJC181" s="266"/>
      <c r="RJD181" s="266"/>
      <c r="RJE181" s="266"/>
      <c r="RJF181" s="266"/>
      <c r="RJG181" s="266"/>
      <c r="RJH181" s="266"/>
      <c r="RJI181" s="266"/>
      <c r="RJJ181" s="266"/>
      <c r="RJK181" s="266"/>
      <c r="RJL181" s="266"/>
      <c r="RJM181" s="266"/>
      <c r="RJN181" s="266"/>
      <c r="RJO181" s="266"/>
      <c r="RJP181" s="266"/>
      <c r="RJQ181" s="266"/>
      <c r="RJR181" s="266"/>
      <c r="RJS181" s="266"/>
      <c r="RJT181" s="266"/>
      <c r="RJU181" s="266"/>
      <c r="RJV181" s="266"/>
      <c r="RJW181" s="266"/>
      <c r="RJX181" s="266"/>
      <c r="RJY181" s="266"/>
      <c r="RJZ181" s="266"/>
      <c r="RKA181" s="266"/>
      <c r="RKB181" s="266"/>
      <c r="RKC181" s="266"/>
      <c r="RKD181" s="266"/>
      <c r="RKE181" s="266"/>
      <c r="RKF181" s="266"/>
      <c r="RKG181" s="266"/>
      <c r="RKH181" s="266"/>
      <c r="RKI181" s="266"/>
      <c r="RKJ181" s="266"/>
      <c r="RKK181" s="266"/>
      <c r="RKL181" s="266"/>
      <c r="RKM181" s="266"/>
      <c r="RKN181" s="266"/>
      <c r="RKO181" s="266"/>
      <c r="RKP181" s="266"/>
      <c r="RKQ181" s="266"/>
      <c r="RKR181" s="266"/>
      <c r="RKS181" s="266"/>
      <c r="RKT181" s="266"/>
      <c r="RKU181" s="266"/>
      <c r="RKV181" s="266"/>
      <c r="RKW181" s="266"/>
      <c r="RKX181" s="266"/>
      <c r="RKY181" s="266"/>
      <c r="RKZ181" s="266"/>
      <c r="RLA181" s="266"/>
      <c r="RLB181" s="266"/>
      <c r="RLC181" s="266"/>
      <c r="RLD181" s="266"/>
      <c r="RLE181" s="266"/>
      <c r="RLF181" s="266"/>
      <c r="RLG181" s="266"/>
      <c r="RLH181" s="266"/>
      <c r="RLI181" s="266"/>
      <c r="RLJ181" s="266"/>
      <c r="RLK181" s="266"/>
      <c r="RLL181" s="266"/>
      <c r="RLM181" s="266"/>
      <c r="RLN181" s="266"/>
      <c r="RLO181" s="266"/>
      <c r="RLP181" s="266"/>
      <c r="RLQ181" s="266"/>
      <c r="RLR181" s="266"/>
      <c r="RLS181" s="266"/>
      <c r="RLT181" s="266"/>
      <c r="RLU181" s="266"/>
      <c r="RLV181" s="266"/>
      <c r="RLW181" s="266"/>
      <c r="RLX181" s="266"/>
      <c r="RLY181" s="266"/>
      <c r="RLZ181" s="266"/>
      <c r="RMA181" s="266"/>
      <c r="RMB181" s="266"/>
      <c r="RMC181" s="266"/>
      <c r="RMD181" s="266"/>
      <c r="RME181" s="266"/>
      <c r="RMF181" s="266"/>
      <c r="RMG181" s="266"/>
      <c r="RMH181" s="266"/>
      <c r="RMI181" s="266"/>
      <c r="RMJ181" s="266"/>
      <c r="RMK181" s="266"/>
      <c r="RML181" s="266"/>
      <c r="RMM181" s="266"/>
      <c r="RMN181" s="266"/>
      <c r="RMO181" s="266"/>
      <c r="RMP181" s="266"/>
      <c r="RMQ181" s="266"/>
      <c r="RMR181" s="266"/>
      <c r="RMS181" s="266"/>
      <c r="RMT181" s="266"/>
      <c r="RMU181" s="266"/>
      <c r="RMV181" s="266"/>
      <c r="RMW181" s="266"/>
      <c r="RMX181" s="266"/>
      <c r="RMY181" s="266"/>
      <c r="RMZ181" s="266"/>
      <c r="RNA181" s="266"/>
      <c r="RNB181" s="266"/>
      <c r="RNC181" s="266"/>
      <c r="RND181" s="266"/>
      <c r="RNE181" s="266"/>
      <c r="RNF181" s="266"/>
      <c r="RNG181" s="266"/>
      <c r="RNH181" s="266"/>
      <c r="RNI181" s="266"/>
      <c r="RNJ181" s="266"/>
      <c r="RNK181" s="266"/>
      <c r="RNL181" s="266"/>
      <c r="RNM181" s="266"/>
      <c r="RNN181" s="266"/>
      <c r="RNO181" s="266"/>
      <c r="RNP181" s="266"/>
      <c r="RNQ181" s="266"/>
      <c r="RNR181" s="266"/>
      <c r="RNS181" s="266"/>
      <c r="RNT181" s="266"/>
      <c r="RNU181" s="266"/>
      <c r="RNV181" s="266"/>
      <c r="RNW181" s="266"/>
      <c r="RNX181" s="266"/>
      <c r="RNY181" s="266"/>
      <c r="RNZ181" s="266"/>
      <c r="ROA181" s="266"/>
      <c r="ROB181" s="266"/>
      <c r="ROC181" s="266"/>
      <c r="ROD181" s="266"/>
      <c r="ROE181" s="266"/>
      <c r="ROF181" s="266"/>
      <c r="ROG181" s="266"/>
      <c r="ROH181" s="266"/>
      <c r="ROI181" s="266"/>
      <c r="ROJ181" s="266"/>
      <c r="ROK181" s="266"/>
      <c r="ROL181" s="266"/>
      <c r="ROM181" s="266"/>
      <c r="RON181" s="266"/>
      <c r="ROO181" s="266"/>
      <c r="ROP181" s="266"/>
      <c r="ROQ181" s="266"/>
      <c r="ROR181" s="266"/>
      <c r="ROS181" s="266"/>
      <c r="ROT181" s="266"/>
      <c r="ROU181" s="266"/>
      <c r="ROV181" s="266"/>
      <c r="ROW181" s="266"/>
      <c r="ROX181" s="266"/>
      <c r="ROY181" s="266"/>
      <c r="ROZ181" s="266"/>
      <c r="RPA181" s="266"/>
      <c r="RPB181" s="266"/>
      <c r="RPC181" s="266"/>
      <c r="RPD181" s="266"/>
      <c r="RPE181" s="266"/>
      <c r="RPF181" s="266"/>
      <c r="RPG181" s="266"/>
      <c r="RPH181" s="266"/>
      <c r="RPI181" s="266"/>
      <c r="RPJ181" s="266"/>
      <c r="RPK181" s="266"/>
      <c r="RPL181" s="266"/>
      <c r="RPM181" s="266"/>
      <c r="RPN181" s="266"/>
      <c r="RPO181" s="266"/>
      <c r="RPP181" s="266"/>
      <c r="RPQ181" s="266"/>
      <c r="RPR181" s="266"/>
      <c r="RPS181" s="266"/>
      <c r="RPT181" s="266"/>
      <c r="RPU181" s="266"/>
      <c r="RPV181" s="266"/>
      <c r="RPW181" s="266"/>
      <c r="RPX181" s="266"/>
      <c r="RPY181" s="266"/>
      <c r="RPZ181" s="266"/>
      <c r="RQA181" s="266"/>
      <c r="RQB181" s="266"/>
      <c r="RQC181" s="266"/>
      <c r="RQD181" s="266"/>
      <c r="RQE181" s="266"/>
      <c r="RQF181" s="266"/>
      <c r="RQG181" s="266"/>
      <c r="RQH181" s="266"/>
      <c r="RQI181" s="266"/>
      <c r="RQJ181" s="266"/>
      <c r="RQK181" s="266"/>
      <c r="RQL181" s="266"/>
      <c r="RQM181" s="266"/>
      <c r="RQN181" s="266"/>
      <c r="RQO181" s="266"/>
      <c r="RQP181" s="266"/>
      <c r="RQQ181" s="266"/>
      <c r="RQR181" s="266"/>
      <c r="RQS181" s="266"/>
      <c r="RQT181" s="266"/>
      <c r="RQU181" s="266"/>
      <c r="RQV181" s="266"/>
      <c r="RQW181" s="266"/>
      <c r="RQX181" s="266"/>
      <c r="RQY181" s="266"/>
      <c r="RQZ181" s="266"/>
      <c r="RRA181" s="266"/>
      <c r="RRB181" s="266"/>
      <c r="RRC181" s="266"/>
      <c r="RRD181" s="266"/>
      <c r="RRE181" s="266"/>
      <c r="RRF181" s="266"/>
      <c r="RRG181" s="266"/>
      <c r="RRH181" s="266"/>
      <c r="RRI181" s="266"/>
      <c r="RRJ181" s="266"/>
      <c r="RRK181" s="266"/>
      <c r="RRL181" s="266"/>
      <c r="RRM181" s="266"/>
      <c r="RRN181" s="266"/>
      <c r="RRO181" s="266"/>
      <c r="RRP181" s="266"/>
      <c r="RRQ181" s="266"/>
      <c r="RRR181" s="266"/>
      <c r="RRS181" s="266"/>
      <c r="RRT181" s="266"/>
      <c r="RRU181" s="266"/>
      <c r="RRV181" s="266"/>
      <c r="RRW181" s="266"/>
      <c r="RRX181" s="266"/>
      <c r="RRY181" s="266"/>
      <c r="RRZ181" s="266"/>
      <c r="RSA181" s="266"/>
      <c r="RSB181" s="266"/>
      <c r="RSC181" s="266"/>
      <c r="RSD181" s="266"/>
      <c r="RSE181" s="266"/>
      <c r="RSF181" s="266"/>
      <c r="RSG181" s="266"/>
      <c r="RSH181" s="266"/>
      <c r="RSI181" s="266"/>
      <c r="RSJ181" s="266"/>
      <c r="RSK181" s="266"/>
      <c r="RSL181" s="266"/>
      <c r="RSM181" s="266"/>
      <c r="RSN181" s="266"/>
      <c r="RSO181" s="266"/>
      <c r="RSP181" s="266"/>
      <c r="RSQ181" s="266"/>
      <c r="RSR181" s="266"/>
      <c r="RSS181" s="266"/>
      <c r="RST181" s="266"/>
      <c r="RSU181" s="266"/>
      <c r="RSV181" s="266"/>
      <c r="RSW181" s="266"/>
      <c r="RSX181" s="266"/>
      <c r="RSY181" s="266"/>
      <c r="RSZ181" s="266"/>
      <c r="RTA181" s="266"/>
      <c r="RTB181" s="266"/>
      <c r="RTC181" s="266"/>
      <c r="RTD181" s="266"/>
      <c r="RTE181" s="266"/>
      <c r="RTF181" s="266"/>
      <c r="RTG181" s="266"/>
      <c r="RTH181" s="266"/>
      <c r="RTI181" s="266"/>
      <c r="RTJ181" s="266"/>
      <c r="RTK181" s="266"/>
      <c r="RTL181" s="266"/>
      <c r="RTM181" s="266"/>
      <c r="RTN181" s="266"/>
      <c r="RTO181" s="266"/>
      <c r="RTP181" s="266"/>
      <c r="RTQ181" s="266"/>
      <c r="RTR181" s="266"/>
      <c r="RTS181" s="266"/>
      <c r="RTT181" s="266"/>
      <c r="RTU181" s="266"/>
      <c r="RTV181" s="266"/>
      <c r="RTW181" s="266"/>
      <c r="RTX181" s="266"/>
      <c r="RTY181" s="266"/>
      <c r="RTZ181" s="266"/>
      <c r="RUA181" s="266"/>
      <c r="RUB181" s="266"/>
      <c r="RUC181" s="266"/>
      <c r="RUD181" s="266"/>
      <c r="RUE181" s="266"/>
      <c r="RUF181" s="266"/>
      <c r="RUG181" s="266"/>
      <c r="RUH181" s="266"/>
      <c r="RUI181" s="266"/>
      <c r="RUJ181" s="266"/>
      <c r="RUK181" s="266"/>
      <c r="RUL181" s="266"/>
      <c r="RUM181" s="266"/>
      <c r="RUN181" s="266"/>
      <c r="RUO181" s="266"/>
      <c r="RUP181" s="266"/>
      <c r="RUQ181" s="266"/>
      <c r="RUR181" s="266"/>
      <c r="RUS181" s="266"/>
      <c r="RUT181" s="266"/>
      <c r="RUU181" s="266"/>
      <c r="RUV181" s="266"/>
      <c r="RUW181" s="266"/>
      <c r="RUX181" s="266"/>
      <c r="RUY181" s="266"/>
      <c r="RUZ181" s="266"/>
      <c r="RVA181" s="266"/>
      <c r="RVB181" s="266"/>
      <c r="RVC181" s="266"/>
      <c r="RVD181" s="266"/>
      <c r="RVE181" s="266"/>
      <c r="RVF181" s="266"/>
      <c r="RVG181" s="266"/>
      <c r="RVH181" s="266"/>
      <c r="RVI181" s="266"/>
      <c r="RVJ181" s="266"/>
      <c r="RVK181" s="266"/>
      <c r="RVL181" s="266"/>
      <c r="RVM181" s="266"/>
      <c r="RVN181" s="266"/>
      <c r="RVO181" s="266"/>
      <c r="RVP181" s="266"/>
      <c r="RVQ181" s="266"/>
      <c r="RVR181" s="266"/>
      <c r="RVS181" s="266"/>
      <c r="RVT181" s="266"/>
      <c r="RVU181" s="266"/>
      <c r="RVV181" s="266"/>
      <c r="RVW181" s="266"/>
      <c r="RVX181" s="266"/>
      <c r="RVY181" s="266"/>
      <c r="RVZ181" s="266"/>
      <c r="RWA181" s="266"/>
      <c r="RWB181" s="266"/>
      <c r="RWC181" s="266"/>
      <c r="RWD181" s="266"/>
      <c r="RWE181" s="266"/>
      <c r="RWF181" s="266"/>
      <c r="RWG181" s="266"/>
      <c r="RWH181" s="266"/>
      <c r="RWI181" s="266"/>
      <c r="RWJ181" s="266"/>
      <c r="RWK181" s="266"/>
      <c r="RWL181" s="266"/>
      <c r="RWM181" s="266"/>
      <c r="RWN181" s="266"/>
      <c r="RWO181" s="266"/>
      <c r="RWP181" s="266"/>
      <c r="RWQ181" s="266"/>
      <c r="RWR181" s="266"/>
      <c r="RWS181" s="266"/>
      <c r="RWT181" s="266"/>
      <c r="RWU181" s="266"/>
      <c r="RWV181" s="266"/>
      <c r="RWW181" s="266"/>
      <c r="RWX181" s="266"/>
      <c r="RWY181" s="266"/>
      <c r="RWZ181" s="266"/>
      <c r="RXA181" s="266"/>
      <c r="RXB181" s="266"/>
      <c r="RXC181" s="266"/>
      <c r="RXD181" s="266"/>
      <c r="RXE181" s="266"/>
      <c r="RXF181" s="266"/>
      <c r="RXG181" s="266"/>
      <c r="RXH181" s="266"/>
      <c r="RXI181" s="266"/>
      <c r="RXJ181" s="266"/>
      <c r="RXK181" s="266"/>
      <c r="RXL181" s="266"/>
      <c r="RXM181" s="266"/>
      <c r="RXN181" s="266"/>
      <c r="RXO181" s="266"/>
      <c r="RXP181" s="266"/>
      <c r="RXQ181" s="266"/>
      <c r="RXR181" s="266"/>
      <c r="RXS181" s="266"/>
      <c r="RXT181" s="266"/>
      <c r="RXU181" s="266"/>
      <c r="RXV181" s="266"/>
      <c r="RXW181" s="266"/>
      <c r="RXX181" s="266"/>
      <c r="RXY181" s="266"/>
      <c r="RXZ181" s="266"/>
      <c r="RYA181" s="266"/>
      <c r="RYB181" s="266"/>
      <c r="RYC181" s="266"/>
      <c r="RYD181" s="266"/>
      <c r="RYE181" s="266"/>
      <c r="RYF181" s="266"/>
      <c r="RYG181" s="266"/>
      <c r="RYH181" s="266"/>
      <c r="RYI181" s="266"/>
      <c r="RYJ181" s="266"/>
      <c r="RYK181" s="266"/>
      <c r="RYL181" s="266"/>
      <c r="RYM181" s="266"/>
      <c r="RYN181" s="266"/>
      <c r="RYO181" s="266"/>
      <c r="RYP181" s="266"/>
      <c r="RYQ181" s="266"/>
      <c r="RYR181" s="266"/>
      <c r="RYS181" s="266"/>
      <c r="RYT181" s="266"/>
      <c r="RYU181" s="266"/>
      <c r="RYV181" s="266"/>
      <c r="RYW181" s="266"/>
      <c r="RYX181" s="266"/>
      <c r="RYY181" s="266"/>
      <c r="RYZ181" s="266"/>
      <c r="RZA181" s="266"/>
      <c r="RZB181" s="266"/>
      <c r="RZC181" s="266"/>
      <c r="RZD181" s="266"/>
      <c r="RZE181" s="266"/>
      <c r="RZF181" s="266"/>
      <c r="RZG181" s="266"/>
      <c r="RZH181" s="266"/>
      <c r="RZI181" s="266"/>
      <c r="RZJ181" s="266"/>
      <c r="RZK181" s="266"/>
      <c r="RZL181" s="266"/>
      <c r="RZM181" s="266"/>
      <c r="RZN181" s="266"/>
      <c r="RZO181" s="266"/>
      <c r="RZP181" s="266"/>
      <c r="RZQ181" s="266"/>
      <c r="RZR181" s="266"/>
      <c r="RZS181" s="266"/>
      <c r="RZT181" s="266"/>
      <c r="RZU181" s="266"/>
      <c r="RZV181" s="266"/>
      <c r="RZW181" s="266"/>
      <c r="RZX181" s="266"/>
      <c r="RZY181" s="266"/>
      <c r="RZZ181" s="266"/>
      <c r="SAA181" s="266"/>
      <c r="SAB181" s="266"/>
      <c r="SAC181" s="266"/>
      <c r="SAD181" s="266"/>
      <c r="SAE181" s="266"/>
      <c r="SAF181" s="266"/>
      <c r="SAG181" s="266"/>
      <c r="SAH181" s="266"/>
      <c r="SAI181" s="266"/>
      <c r="SAJ181" s="266"/>
      <c r="SAK181" s="266"/>
      <c r="SAL181" s="266"/>
      <c r="SAM181" s="266"/>
      <c r="SAN181" s="266"/>
      <c r="SAO181" s="266"/>
      <c r="SAP181" s="266"/>
      <c r="SAQ181" s="266"/>
      <c r="SAR181" s="266"/>
      <c r="SAS181" s="266"/>
      <c r="SAT181" s="266"/>
      <c r="SAU181" s="266"/>
      <c r="SAV181" s="266"/>
      <c r="SAW181" s="266"/>
      <c r="SAX181" s="266"/>
      <c r="SAY181" s="266"/>
      <c r="SAZ181" s="266"/>
      <c r="SBA181" s="266"/>
      <c r="SBB181" s="266"/>
      <c r="SBC181" s="266"/>
      <c r="SBD181" s="266"/>
      <c r="SBE181" s="266"/>
      <c r="SBF181" s="266"/>
      <c r="SBG181" s="266"/>
      <c r="SBH181" s="266"/>
      <c r="SBI181" s="266"/>
      <c r="SBJ181" s="266"/>
      <c r="SBK181" s="266"/>
      <c r="SBL181" s="266"/>
      <c r="SBM181" s="266"/>
      <c r="SBN181" s="266"/>
      <c r="SBO181" s="266"/>
      <c r="SBP181" s="266"/>
      <c r="SBQ181" s="266"/>
      <c r="SBR181" s="266"/>
      <c r="SBS181" s="266"/>
      <c r="SBT181" s="266"/>
      <c r="SBU181" s="266"/>
      <c r="SBV181" s="266"/>
      <c r="SBW181" s="266"/>
      <c r="SBX181" s="266"/>
      <c r="SBY181" s="266"/>
      <c r="SBZ181" s="266"/>
      <c r="SCA181" s="266"/>
      <c r="SCB181" s="266"/>
      <c r="SCC181" s="266"/>
      <c r="SCD181" s="266"/>
      <c r="SCE181" s="266"/>
      <c r="SCF181" s="266"/>
      <c r="SCG181" s="266"/>
      <c r="SCH181" s="266"/>
      <c r="SCI181" s="266"/>
      <c r="SCJ181" s="266"/>
      <c r="SCK181" s="266"/>
      <c r="SCL181" s="266"/>
      <c r="SCM181" s="266"/>
      <c r="SCN181" s="266"/>
      <c r="SCO181" s="266"/>
      <c r="SCP181" s="266"/>
      <c r="SCQ181" s="266"/>
      <c r="SCR181" s="266"/>
      <c r="SCS181" s="266"/>
      <c r="SCT181" s="266"/>
      <c r="SCU181" s="266"/>
      <c r="SCV181" s="266"/>
      <c r="SCW181" s="266"/>
      <c r="SCX181" s="266"/>
      <c r="SCY181" s="266"/>
      <c r="SCZ181" s="266"/>
      <c r="SDA181" s="266"/>
      <c r="SDB181" s="266"/>
      <c r="SDC181" s="266"/>
      <c r="SDD181" s="266"/>
      <c r="SDE181" s="266"/>
      <c r="SDF181" s="266"/>
      <c r="SDG181" s="266"/>
      <c r="SDH181" s="266"/>
      <c r="SDI181" s="266"/>
      <c r="SDJ181" s="266"/>
      <c r="SDK181" s="266"/>
      <c r="SDL181" s="266"/>
      <c r="SDM181" s="266"/>
      <c r="SDN181" s="266"/>
      <c r="SDO181" s="266"/>
      <c r="SDP181" s="266"/>
      <c r="SDQ181" s="266"/>
      <c r="SDR181" s="266"/>
      <c r="SDS181" s="266"/>
      <c r="SDT181" s="266"/>
      <c r="SDU181" s="266"/>
      <c r="SDV181" s="266"/>
      <c r="SDW181" s="266"/>
      <c r="SDX181" s="266"/>
      <c r="SDY181" s="266"/>
      <c r="SDZ181" s="266"/>
      <c r="SEA181" s="266"/>
      <c r="SEB181" s="266"/>
      <c r="SEC181" s="266"/>
      <c r="SED181" s="266"/>
      <c r="SEE181" s="266"/>
      <c r="SEF181" s="266"/>
      <c r="SEG181" s="266"/>
      <c r="SEH181" s="266"/>
      <c r="SEI181" s="266"/>
      <c r="SEJ181" s="266"/>
      <c r="SEK181" s="266"/>
      <c r="SEL181" s="266"/>
      <c r="SEM181" s="266"/>
      <c r="SEN181" s="266"/>
      <c r="SEO181" s="266"/>
      <c r="SEP181" s="266"/>
      <c r="SEQ181" s="266"/>
      <c r="SER181" s="266"/>
      <c r="SES181" s="266"/>
      <c r="SET181" s="266"/>
      <c r="SEU181" s="266"/>
      <c r="SEV181" s="266"/>
      <c r="SEW181" s="266"/>
      <c r="SEX181" s="266"/>
      <c r="SEY181" s="266"/>
      <c r="SEZ181" s="266"/>
      <c r="SFA181" s="266"/>
      <c r="SFB181" s="266"/>
      <c r="SFC181" s="266"/>
      <c r="SFD181" s="266"/>
      <c r="SFE181" s="266"/>
      <c r="SFF181" s="266"/>
      <c r="SFG181" s="266"/>
      <c r="SFH181" s="266"/>
      <c r="SFI181" s="266"/>
      <c r="SFJ181" s="266"/>
      <c r="SFK181" s="266"/>
      <c r="SFL181" s="266"/>
      <c r="SFM181" s="266"/>
      <c r="SFN181" s="266"/>
      <c r="SFO181" s="266"/>
      <c r="SFP181" s="266"/>
      <c r="SFQ181" s="266"/>
      <c r="SFR181" s="266"/>
      <c r="SFS181" s="266"/>
      <c r="SFT181" s="266"/>
      <c r="SFU181" s="266"/>
      <c r="SFV181" s="266"/>
      <c r="SFW181" s="266"/>
      <c r="SFX181" s="266"/>
      <c r="SFY181" s="266"/>
      <c r="SFZ181" s="266"/>
      <c r="SGA181" s="266"/>
      <c r="SGB181" s="266"/>
      <c r="SGC181" s="266"/>
      <c r="SGD181" s="266"/>
      <c r="SGE181" s="266"/>
      <c r="SGF181" s="266"/>
      <c r="SGG181" s="266"/>
      <c r="SGH181" s="266"/>
      <c r="SGI181" s="266"/>
      <c r="SGJ181" s="266"/>
      <c r="SGK181" s="266"/>
      <c r="SGL181" s="266"/>
      <c r="SGM181" s="266"/>
      <c r="SGN181" s="266"/>
      <c r="SGO181" s="266"/>
      <c r="SGP181" s="266"/>
      <c r="SGQ181" s="266"/>
      <c r="SGR181" s="266"/>
      <c r="SGS181" s="266"/>
      <c r="SGT181" s="266"/>
      <c r="SGU181" s="266"/>
      <c r="SGV181" s="266"/>
      <c r="SGW181" s="266"/>
      <c r="SGX181" s="266"/>
      <c r="SGY181" s="266"/>
      <c r="SGZ181" s="266"/>
      <c r="SHA181" s="266"/>
      <c r="SHB181" s="266"/>
      <c r="SHC181" s="266"/>
      <c r="SHD181" s="266"/>
      <c r="SHE181" s="266"/>
      <c r="SHF181" s="266"/>
      <c r="SHG181" s="266"/>
      <c r="SHH181" s="266"/>
      <c r="SHI181" s="266"/>
      <c r="SHJ181" s="266"/>
      <c r="SHK181" s="266"/>
      <c r="SHL181" s="266"/>
      <c r="SHM181" s="266"/>
      <c r="SHN181" s="266"/>
      <c r="SHO181" s="266"/>
      <c r="SHP181" s="266"/>
      <c r="SHQ181" s="266"/>
      <c r="SHR181" s="266"/>
      <c r="SHS181" s="266"/>
      <c r="SHT181" s="266"/>
      <c r="SHU181" s="266"/>
      <c r="SHV181" s="266"/>
      <c r="SHW181" s="266"/>
      <c r="SHX181" s="266"/>
      <c r="SHY181" s="266"/>
      <c r="SHZ181" s="266"/>
      <c r="SIA181" s="266"/>
      <c r="SIB181" s="266"/>
      <c r="SIC181" s="266"/>
      <c r="SID181" s="266"/>
      <c r="SIE181" s="266"/>
      <c r="SIF181" s="266"/>
      <c r="SIG181" s="266"/>
      <c r="SIH181" s="266"/>
      <c r="SII181" s="266"/>
      <c r="SIJ181" s="266"/>
      <c r="SIK181" s="266"/>
      <c r="SIL181" s="266"/>
      <c r="SIM181" s="266"/>
      <c r="SIN181" s="266"/>
      <c r="SIO181" s="266"/>
      <c r="SIP181" s="266"/>
      <c r="SIQ181" s="266"/>
      <c r="SIR181" s="266"/>
      <c r="SIS181" s="266"/>
      <c r="SIT181" s="266"/>
      <c r="SIU181" s="266"/>
      <c r="SIV181" s="266"/>
      <c r="SIW181" s="266"/>
      <c r="SIX181" s="266"/>
      <c r="SIY181" s="266"/>
      <c r="SIZ181" s="266"/>
      <c r="SJA181" s="266"/>
      <c r="SJB181" s="266"/>
      <c r="SJC181" s="266"/>
      <c r="SJD181" s="266"/>
      <c r="SJE181" s="266"/>
      <c r="SJF181" s="266"/>
      <c r="SJG181" s="266"/>
      <c r="SJH181" s="266"/>
      <c r="SJI181" s="266"/>
      <c r="SJJ181" s="266"/>
      <c r="SJK181" s="266"/>
      <c r="SJL181" s="266"/>
      <c r="SJM181" s="266"/>
      <c r="SJN181" s="266"/>
      <c r="SJO181" s="266"/>
      <c r="SJP181" s="266"/>
      <c r="SJQ181" s="266"/>
      <c r="SJR181" s="266"/>
      <c r="SJS181" s="266"/>
      <c r="SJT181" s="266"/>
      <c r="SJU181" s="266"/>
      <c r="SJV181" s="266"/>
      <c r="SJW181" s="266"/>
      <c r="SJX181" s="266"/>
      <c r="SJY181" s="266"/>
      <c r="SJZ181" s="266"/>
      <c r="SKA181" s="266"/>
      <c r="SKB181" s="266"/>
      <c r="SKC181" s="266"/>
      <c r="SKD181" s="266"/>
      <c r="SKE181" s="266"/>
      <c r="SKF181" s="266"/>
      <c r="SKG181" s="266"/>
      <c r="SKH181" s="266"/>
      <c r="SKI181" s="266"/>
      <c r="SKJ181" s="266"/>
      <c r="SKK181" s="266"/>
      <c r="SKL181" s="266"/>
      <c r="SKM181" s="266"/>
      <c r="SKN181" s="266"/>
      <c r="SKO181" s="266"/>
      <c r="SKP181" s="266"/>
      <c r="SKQ181" s="266"/>
      <c r="SKR181" s="266"/>
      <c r="SKS181" s="266"/>
      <c r="SKT181" s="266"/>
      <c r="SKU181" s="266"/>
      <c r="SKV181" s="266"/>
      <c r="SKW181" s="266"/>
      <c r="SKX181" s="266"/>
      <c r="SKY181" s="266"/>
      <c r="SKZ181" s="266"/>
      <c r="SLA181" s="266"/>
      <c r="SLB181" s="266"/>
      <c r="SLC181" s="266"/>
      <c r="SLD181" s="266"/>
      <c r="SLE181" s="266"/>
      <c r="SLF181" s="266"/>
      <c r="SLG181" s="266"/>
      <c r="SLH181" s="266"/>
      <c r="SLI181" s="266"/>
      <c r="SLJ181" s="266"/>
      <c r="SLK181" s="266"/>
      <c r="SLL181" s="266"/>
      <c r="SLM181" s="266"/>
      <c r="SLN181" s="266"/>
      <c r="SLO181" s="266"/>
      <c r="SLP181" s="266"/>
      <c r="SLQ181" s="266"/>
      <c r="SLR181" s="266"/>
      <c r="SLS181" s="266"/>
      <c r="SLT181" s="266"/>
      <c r="SLU181" s="266"/>
      <c r="SLV181" s="266"/>
      <c r="SLW181" s="266"/>
      <c r="SLX181" s="266"/>
      <c r="SLY181" s="266"/>
      <c r="SLZ181" s="266"/>
      <c r="SMA181" s="266"/>
      <c r="SMB181" s="266"/>
      <c r="SMC181" s="266"/>
      <c r="SMD181" s="266"/>
      <c r="SME181" s="266"/>
      <c r="SMF181" s="266"/>
      <c r="SMG181" s="266"/>
      <c r="SMH181" s="266"/>
      <c r="SMI181" s="266"/>
      <c r="SMJ181" s="266"/>
      <c r="SMK181" s="266"/>
      <c r="SML181" s="266"/>
      <c r="SMM181" s="266"/>
      <c r="SMN181" s="266"/>
      <c r="SMO181" s="266"/>
      <c r="SMP181" s="266"/>
      <c r="SMQ181" s="266"/>
      <c r="SMR181" s="266"/>
      <c r="SMS181" s="266"/>
      <c r="SMT181" s="266"/>
      <c r="SMU181" s="266"/>
      <c r="SMV181" s="266"/>
      <c r="SMW181" s="266"/>
      <c r="SMX181" s="266"/>
      <c r="SMY181" s="266"/>
      <c r="SMZ181" s="266"/>
      <c r="SNA181" s="266"/>
      <c r="SNB181" s="266"/>
      <c r="SNC181" s="266"/>
      <c r="SND181" s="266"/>
      <c r="SNE181" s="266"/>
      <c r="SNF181" s="266"/>
      <c r="SNG181" s="266"/>
      <c r="SNH181" s="266"/>
      <c r="SNI181" s="266"/>
      <c r="SNJ181" s="266"/>
      <c r="SNK181" s="266"/>
      <c r="SNL181" s="266"/>
      <c r="SNM181" s="266"/>
      <c r="SNN181" s="266"/>
      <c r="SNO181" s="266"/>
      <c r="SNP181" s="266"/>
      <c r="SNQ181" s="266"/>
      <c r="SNR181" s="266"/>
      <c r="SNS181" s="266"/>
      <c r="SNT181" s="266"/>
      <c r="SNU181" s="266"/>
      <c r="SNV181" s="266"/>
      <c r="SNW181" s="266"/>
      <c r="SNX181" s="266"/>
      <c r="SNY181" s="266"/>
      <c r="SNZ181" s="266"/>
      <c r="SOA181" s="266"/>
      <c r="SOB181" s="266"/>
      <c r="SOC181" s="266"/>
      <c r="SOD181" s="266"/>
      <c r="SOE181" s="266"/>
      <c r="SOF181" s="266"/>
      <c r="SOG181" s="266"/>
      <c r="SOH181" s="266"/>
      <c r="SOI181" s="266"/>
      <c r="SOJ181" s="266"/>
      <c r="SOK181" s="266"/>
      <c r="SOL181" s="266"/>
      <c r="SOM181" s="266"/>
      <c r="SON181" s="266"/>
      <c r="SOO181" s="266"/>
      <c r="SOP181" s="266"/>
      <c r="SOQ181" s="266"/>
      <c r="SOR181" s="266"/>
      <c r="SOS181" s="266"/>
      <c r="SOT181" s="266"/>
      <c r="SOU181" s="266"/>
      <c r="SOV181" s="266"/>
      <c r="SOW181" s="266"/>
      <c r="SOX181" s="266"/>
      <c r="SOY181" s="266"/>
      <c r="SOZ181" s="266"/>
      <c r="SPA181" s="266"/>
      <c r="SPB181" s="266"/>
      <c r="SPC181" s="266"/>
      <c r="SPD181" s="266"/>
      <c r="SPE181" s="266"/>
      <c r="SPF181" s="266"/>
      <c r="SPG181" s="266"/>
      <c r="SPH181" s="266"/>
      <c r="SPI181" s="266"/>
      <c r="SPJ181" s="266"/>
      <c r="SPK181" s="266"/>
      <c r="SPL181" s="266"/>
      <c r="SPM181" s="266"/>
      <c r="SPN181" s="266"/>
      <c r="SPO181" s="266"/>
      <c r="SPP181" s="266"/>
      <c r="SPQ181" s="266"/>
      <c r="SPR181" s="266"/>
      <c r="SPS181" s="266"/>
      <c r="SPT181" s="266"/>
      <c r="SPU181" s="266"/>
      <c r="SPV181" s="266"/>
      <c r="SPW181" s="266"/>
      <c r="SPX181" s="266"/>
      <c r="SPY181" s="266"/>
      <c r="SPZ181" s="266"/>
      <c r="SQA181" s="266"/>
      <c r="SQB181" s="266"/>
      <c r="SQC181" s="266"/>
      <c r="SQD181" s="266"/>
      <c r="SQE181" s="266"/>
      <c r="SQF181" s="266"/>
      <c r="SQG181" s="266"/>
      <c r="SQH181" s="266"/>
      <c r="SQI181" s="266"/>
      <c r="SQJ181" s="266"/>
      <c r="SQK181" s="266"/>
      <c r="SQL181" s="266"/>
      <c r="SQM181" s="266"/>
      <c r="SQN181" s="266"/>
      <c r="SQO181" s="266"/>
      <c r="SQP181" s="266"/>
      <c r="SQQ181" s="266"/>
      <c r="SQR181" s="266"/>
      <c r="SQS181" s="266"/>
      <c r="SQT181" s="266"/>
      <c r="SQU181" s="266"/>
      <c r="SQV181" s="266"/>
      <c r="SQW181" s="266"/>
      <c r="SQX181" s="266"/>
      <c r="SQY181" s="266"/>
      <c r="SQZ181" s="266"/>
      <c r="SRA181" s="266"/>
      <c r="SRB181" s="266"/>
      <c r="SRC181" s="266"/>
      <c r="SRD181" s="266"/>
      <c r="SRE181" s="266"/>
      <c r="SRF181" s="266"/>
      <c r="SRG181" s="266"/>
      <c r="SRH181" s="266"/>
      <c r="SRI181" s="266"/>
      <c r="SRJ181" s="266"/>
      <c r="SRK181" s="266"/>
      <c r="SRL181" s="266"/>
      <c r="SRM181" s="266"/>
      <c r="SRN181" s="266"/>
      <c r="SRO181" s="266"/>
      <c r="SRP181" s="266"/>
      <c r="SRQ181" s="266"/>
      <c r="SRR181" s="266"/>
      <c r="SRS181" s="266"/>
      <c r="SRT181" s="266"/>
      <c r="SRU181" s="266"/>
      <c r="SRV181" s="266"/>
      <c r="SRW181" s="266"/>
      <c r="SRX181" s="266"/>
      <c r="SRY181" s="266"/>
      <c r="SRZ181" s="266"/>
      <c r="SSA181" s="266"/>
      <c r="SSB181" s="266"/>
      <c r="SSC181" s="266"/>
      <c r="SSD181" s="266"/>
      <c r="SSE181" s="266"/>
      <c r="SSF181" s="266"/>
      <c r="SSG181" s="266"/>
      <c r="SSH181" s="266"/>
      <c r="SSI181" s="266"/>
      <c r="SSJ181" s="266"/>
      <c r="SSK181" s="266"/>
      <c r="SSL181" s="266"/>
      <c r="SSM181" s="266"/>
      <c r="SSN181" s="266"/>
      <c r="SSO181" s="266"/>
      <c r="SSP181" s="266"/>
      <c r="SSQ181" s="266"/>
      <c r="SSR181" s="266"/>
      <c r="SSS181" s="266"/>
      <c r="SST181" s="266"/>
      <c r="SSU181" s="266"/>
      <c r="SSV181" s="266"/>
      <c r="SSW181" s="266"/>
      <c r="SSX181" s="266"/>
      <c r="SSY181" s="266"/>
      <c r="SSZ181" s="266"/>
      <c r="STA181" s="266"/>
      <c r="STB181" s="266"/>
      <c r="STC181" s="266"/>
      <c r="STD181" s="266"/>
      <c r="STE181" s="266"/>
      <c r="STF181" s="266"/>
      <c r="STG181" s="266"/>
      <c r="STH181" s="266"/>
      <c r="STI181" s="266"/>
      <c r="STJ181" s="266"/>
      <c r="STK181" s="266"/>
      <c r="STL181" s="266"/>
      <c r="STM181" s="266"/>
      <c r="STN181" s="266"/>
      <c r="STO181" s="266"/>
      <c r="STP181" s="266"/>
      <c r="STQ181" s="266"/>
      <c r="STR181" s="266"/>
      <c r="STS181" s="266"/>
      <c r="STT181" s="266"/>
      <c r="STU181" s="266"/>
      <c r="STV181" s="266"/>
      <c r="STW181" s="266"/>
      <c r="STX181" s="266"/>
      <c r="STY181" s="266"/>
      <c r="STZ181" s="266"/>
      <c r="SUA181" s="266"/>
      <c r="SUB181" s="266"/>
      <c r="SUC181" s="266"/>
      <c r="SUD181" s="266"/>
      <c r="SUE181" s="266"/>
      <c r="SUF181" s="266"/>
      <c r="SUG181" s="266"/>
      <c r="SUH181" s="266"/>
      <c r="SUI181" s="266"/>
      <c r="SUJ181" s="266"/>
      <c r="SUK181" s="266"/>
      <c r="SUL181" s="266"/>
      <c r="SUM181" s="266"/>
      <c r="SUN181" s="266"/>
      <c r="SUO181" s="266"/>
      <c r="SUP181" s="266"/>
      <c r="SUQ181" s="266"/>
      <c r="SUR181" s="266"/>
      <c r="SUS181" s="266"/>
      <c r="SUT181" s="266"/>
      <c r="SUU181" s="266"/>
      <c r="SUV181" s="266"/>
      <c r="SUW181" s="266"/>
      <c r="SUX181" s="266"/>
      <c r="SUY181" s="266"/>
      <c r="SUZ181" s="266"/>
      <c r="SVA181" s="266"/>
      <c r="SVB181" s="266"/>
      <c r="SVC181" s="266"/>
      <c r="SVD181" s="266"/>
      <c r="SVE181" s="266"/>
      <c r="SVF181" s="266"/>
      <c r="SVG181" s="266"/>
      <c r="SVH181" s="266"/>
      <c r="SVI181" s="266"/>
      <c r="SVJ181" s="266"/>
      <c r="SVK181" s="266"/>
      <c r="SVL181" s="266"/>
      <c r="SVM181" s="266"/>
      <c r="SVN181" s="266"/>
      <c r="SVO181" s="266"/>
      <c r="SVP181" s="266"/>
      <c r="SVQ181" s="266"/>
      <c r="SVR181" s="266"/>
      <c r="SVS181" s="266"/>
      <c r="SVT181" s="266"/>
      <c r="SVU181" s="266"/>
      <c r="SVV181" s="266"/>
      <c r="SVW181" s="266"/>
      <c r="SVX181" s="266"/>
      <c r="SVY181" s="266"/>
      <c r="SVZ181" s="266"/>
      <c r="SWA181" s="266"/>
      <c r="SWB181" s="266"/>
      <c r="SWC181" s="266"/>
      <c r="SWD181" s="266"/>
      <c r="SWE181" s="266"/>
      <c r="SWF181" s="266"/>
      <c r="SWG181" s="266"/>
      <c r="SWH181" s="266"/>
      <c r="SWI181" s="266"/>
      <c r="SWJ181" s="266"/>
      <c r="SWK181" s="266"/>
      <c r="SWL181" s="266"/>
      <c r="SWM181" s="266"/>
      <c r="SWN181" s="266"/>
      <c r="SWO181" s="266"/>
      <c r="SWP181" s="266"/>
      <c r="SWQ181" s="266"/>
      <c r="SWR181" s="266"/>
      <c r="SWS181" s="266"/>
      <c r="SWT181" s="266"/>
      <c r="SWU181" s="266"/>
      <c r="SWV181" s="266"/>
      <c r="SWW181" s="266"/>
      <c r="SWX181" s="266"/>
      <c r="SWY181" s="266"/>
      <c r="SWZ181" s="266"/>
      <c r="SXA181" s="266"/>
      <c r="SXB181" s="266"/>
      <c r="SXC181" s="266"/>
      <c r="SXD181" s="266"/>
      <c r="SXE181" s="266"/>
      <c r="SXF181" s="266"/>
      <c r="SXG181" s="266"/>
      <c r="SXH181" s="266"/>
      <c r="SXI181" s="266"/>
      <c r="SXJ181" s="266"/>
      <c r="SXK181" s="266"/>
      <c r="SXL181" s="266"/>
      <c r="SXM181" s="266"/>
      <c r="SXN181" s="266"/>
      <c r="SXO181" s="266"/>
      <c r="SXP181" s="266"/>
      <c r="SXQ181" s="266"/>
      <c r="SXR181" s="266"/>
      <c r="SXS181" s="266"/>
      <c r="SXT181" s="266"/>
      <c r="SXU181" s="266"/>
      <c r="SXV181" s="266"/>
      <c r="SXW181" s="266"/>
      <c r="SXX181" s="266"/>
      <c r="SXY181" s="266"/>
      <c r="SXZ181" s="266"/>
      <c r="SYA181" s="266"/>
      <c r="SYB181" s="266"/>
      <c r="SYC181" s="266"/>
      <c r="SYD181" s="266"/>
      <c r="SYE181" s="266"/>
      <c r="SYF181" s="266"/>
      <c r="SYG181" s="266"/>
      <c r="SYH181" s="266"/>
      <c r="SYI181" s="266"/>
      <c r="SYJ181" s="266"/>
      <c r="SYK181" s="266"/>
      <c r="SYL181" s="266"/>
      <c r="SYM181" s="266"/>
      <c r="SYN181" s="266"/>
      <c r="SYO181" s="266"/>
      <c r="SYP181" s="266"/>
      <c r="SYQ181" s="266"/>
      <c r="SYR181" s="266"/>
      <c r="SYS181" s="266"/>
      <c r="SYT181" s="266"/>
      <c r="SYU181" s="266"/>
      <c r="SYV181" s="266"/>
      <c r="SYW181" s="266"/>
      <c r="SYX181" s="266"/>
      <c r="SYY181" s="266"/>
      <c r="SYZ181" s="266"/>
      <c r="SZA181" s="266"/>
      <c r="SZB181" s="266"/>
      <c r="SZC181" s="266"/>
      <c r="SZD181" s="266"/>
      <c r="SZE181" s="266"/>
      <c r="SZF181" s="266"/>
      <c r="SZG181" s="266"/>
      <c r="SZH181" s="266"/>
      <c r="SZI181" s="266"/>
      <c r="SZJ181" s="266"/>
      <c r="SZK181" s="266"/>
      <c r="SZL181" s="266"/>
      <c r="SZM181" s="266"/>
      <c r="SZN181" s="266"/>
      <c r="SZO181" s="266"/>
      <c r="SZP181" s="266"/>
      <c r="SZQ181" s="266"/>
      <c r="SZR181" s="266"/>
      <c r="SZS181" s="266"/>
      <c r="SZT181" s="266"/>
      <c r="SZU181" s="266"/>
      <c r="SZV181" s="266"/>
      <c r="SZW181" s="266"/>
      <c r="SZX181" s="266"/>
      <c r="SZY181" s="266"/>
      <c r="SZZ181" s="266"/>
      <c r="TAA181" s="266"/>
      <c r="TAB181" s="266"/>
      <c r="TAC181" s="266"/>
      <c r="TAD181" s="266"/>
      <c r="TAE181" s="266"/>
      <c r="TAF181" s="266"/>
      <c r="TAG181" s="266"/>
      <c r="TAH181" s="266"/>
      <c r="TAI181" s="266"/>
      <c r="TAJ181" s="266"/>
      <c r="TAK181" s="266"/>
      <c r="TAL181" s="266"/>
      <c r="TAM181" s="266"/>
      <c r="TAN181" s="266"/>
      <c r="TAO181" s="266"/>
      <c r="TAP181" s="266"/>
      <c r="TAQ181" s="266"/>
      <c r="TAR181" s="266"/>
      <c r="TAS181" s="266"/>
      <c r="TAT181" s="266"/>
      <c r="TAU181" s="266"/>
      <c r="TAV181" s="266"/>
      <c r="TAW181" s="266"/>
      <c r="TAX181" s="266"/>
      <c r="TAY181" s="266"/>
      <c r="TAZ181" s="266"/>
      <c r="TBA181" s="266"/>
      <c r="TBB181" s="266"/>
      <c r="TBC181" s="266"/>
      <c r="TBD181" s="266"/>
      <c r="TBE181" s="266"/>
      <c r="TBF181" s="266"/>
      <c r="TBG181" s="266"/>
      <c r="TBH181" s="266"/>
      <c r="TBI181" s="266"/>
      <c r="TBJ181" s="266"/>
      <c r="TBK181" s="266"/>
      <c r="TBL181" s="266"/>
      <c r="TBM181" s="266"/>
      <c r="TBN181" s="266"/>
      <c r="TBO181" s="266"/>
      <c r="TBP181" s="266"/>
      <c r="TBQ181" s="266"/>
      <c r="TBR181" s="266"/>
      <c r="TBS181" s="266"/>
      <c r="TBT181" s="266"/>
      <c r="TBU181" s="266"/>
      <c r="TBV181" s="266"/>
      <c r="TBW181" s="266"/>
      <c r="TBX181" s="266"/>
      <c r="TBY181" s="266"/>
      <c r="TBZ181" s="266"/>
      <c r="TCA181" s="266"/>
      <c r="TCB181" s="266"/>
      <c r="TCC181" s="266"/>
      <c r="TCD181" s="266"/>
      <c r="TCE181" s="266"/>
      <c r="TCF181" s="266"/>
      <c r="TCG181" s="266"/>
      <c r="TCH181" s="266"/>
      <c r="TCI181" s="266"/>
      <c r="TCJ181" s="266"/>
      <c r="TCK181" s="266"/>
      <c r="TCL181" s="266"/>
      <c r="TCM181" s="266"/>
      <c r="TCN181" s="266"/>
      <c r="TCO181" s="266"/>
      <c r="TCP181" s="266"/>
      <c r="TCQ181" s="266"/>
      <c r="TCR181" s="266"/>
      <c r="TCS181" s="266"/>
      <c r="TCT181" s="266"/>
      <c r="TCU181" s="266"/>
      <c r="TCV181" s="266"/>
      <c r="TCW181" s="266"/>
      <c r="TCX181" s="266"/>
      <c r="TCY181" s="266"/>
      <c r="TCZ181" s="266"/>
      <c r="TDA181" s="266"/>
      <c r="TDB181" s="266"/>
      <c r="TDC181" s="266"/>
      <c r="TDD181" s="266"/>
      <c r="TDE181" s="266"/>
      <c r="TDF181" s="266"/>
      <c r="TDG181" s="266"/>
      <c r="TDH181" s="266"/>
      <c r="TDI181" s="266"/>
      <c r="TDJ181" s="266"/>
      <c r="TDK181" s="266"/>
      <c r="TDL181" s="266"/>
      <c r="TDM181" s="266"/>
      <c r="TDN181" s="266"/>
      <c r="TDO181" s="266"/>
      <c r="TDP181" s="266"/>
      <c r="TDQ181" s="266"/>
      <c r="TDR181" s="266"/>
      <c r="TDS181" s="266"/>
      <c r="TDT181" s="266"/>
      <c r="TDU181" s="266"/>
      <c r="TDV181" s="266"/>
      <c r="TDW181" s="266"/>
      <c r="TDX181" s="266"/>
      <c r="TDY181" s="266"/>
      <c r="TDZ181" s="266"/>
      <c r="TEA181" s="266"/>
      <c r="TEB181" s="266"/>
      <c r="TEC181" s="266"/>
      <c r="TED181" s="266"/>
      <c r="TEE181" s="266"/>
      <c r="TEF181" s="266"/>
      <c r="TEG181" s="266"/>
      <c r="TEH181" s="266"/>
      <c r="TEI181" s="266"/>
      <c r="TEJ181" s="266"/>
      <c r="TEK181" s="266"/>
      <c r="TEL181" s="266"/>
      <c r="TEM181" s="266"/>
      <c r="TEN181" s="266"/>
      <c r="TEO181" s="266"/>
      <c r="TEP181" s="266"/>
      <c r="TEQ181" s="266"/>
      <c r="TER181" s="266"/>
      <c r="TES181" s="266"/>
      <c r="TET181" s="266"/>
      <c r="TEU181" s="266"/>
      <c r="TEV181" s="266"/>
      <c r="TEW181" s="266"/>
      <c r="TEX181" s="266"/>
      <c r="TEY181" s="266"/>
      <c r="TEZ181" s="266"/>
      <c r="TFA181" s="266"/>
      <c r="TFB181" s="266"/>
      <c r="TFC181" s="266"/>
      <c r="TFD181" s="266"/>
      <c r="TFE181" s="266"/>
      <c r="TFF181" s="266"/>
      <c r="TFG181" s="266"/>
      <c r="TFH181" s="266"/>
      <c r="TFI181" s="266"/>
      <c r="TFJ181" s="266"/>
      <c r="TFK181" s="266"/>
      <c r="TFL181" s="266"/>
      <c r="TFM181" s="266"/>
      <c r="TFN181" s="266"/>
      <c r="TFO181" s="266"/>
      <c r="TFP181" s="266"/>
      <c r="TFQ181" s="266"/>
      <c r="TFR181" s="266"/>
      <c r="TFS181" s="266"/>
      <c r="TFT181" s="266"/>
      <c r="TFU181" s="266"/>
      <c r="TFV181" s="266"/>
      <c r="TFW181" s="266"/>
      <c r="TFX181" s="266"/>
      <c r="TFY181" s="266"/>
      <c r="TFZ181" s="266"/>
      <c r="TGA181" s="266"/>
      <c r="TGB181" s="266"/>
      <c r="TGC181" s="266"/>
      <c r="TGD181" s="266"/>
      <c r="TGE181" s="266"/>
      <c r="TGF181" s="266"/>
      <c r="TGG181" s="266"/>
      <c r="TGH181" s="266"/>
      <c r="TGI181" s="266"/>
      <c r="TGJ181" s="266"/>
      <c r="TGK181" s="266"/>
      <c r="TGL181" s="266"/>
      <c r="TGM181" s="266"/>
      <c r="TGN181" s="266"/>
      <c r="TGO181" s="266"/>
      <c r="TGP181" s="266"/>
      <c r="TGQ181" s="266"/>
      <c r="TGR181" s="266"/>
      <c r="TGS181" s="266"/>
      <c r="TGT181" s="266"/>
      <c r="TGU181" s="266"/>
      <c r="TGV181" s="266"/>
      <c r="TGW181" s="266"/>
      <c r="TGX181" s="266"/>
      <c r="TGY181" s="266"/>
      <c r="TGZ181" s="266"/>
      <c r="THA181" s="266"/>
      <c r="THB181" s="266"/>
      <c r="THC181" s="266"/>
      <c r="THD181" s="266"/>
      <c r="THE181" s="266"/>
      <c r="THF181" s="266"/>
      <c r="THG181" s="266"/>
      <c r="THH181" s="266"/>
      <c r="THI181" s="266"/>
      <c r="THJ181" s="266"/>
      <c r="THK181" s="266"/>
      <c r="THL181" s="266"/>
      <c r="THM181" s="266"/>
      <c r="THN181" s="266"/>
      <c r="THO181" s="266"/>
      <c r="THP181" s="266"/>
      <c r="THQ181" s="266"/>
      <c r="THR181" s="266"/>
      <c r="THS181" s="266"/>
      <c r="THT181" s="266"/>
      <c r="THU181" s="266"/>
      <c r="THV181" s="266"/>
      <c r="THW181" s="266"/>
      <c r="THX181" s="266"/>
      <c r="THY181" s="266"/>
      <c r="THZ181" s="266"/>
      <c r="TIA181" s="266"/>
      <c r="TIB181" s="266"/>
      <c r="TIC181" s="266"/>
      <c r="TID181" s="266"/>
      <c r="TIE181" s="266"/>
      <c r="TIF181" s="266"/>
      <c r="TIG181" s="266"/>
      <c r="TIH181" s="266"/>
      <c r="TII181" s="266"/>
      <c r="TIJ181" s="266"/>
      <c r="TIK181" s="266"/>
      <c r="TIL181" s="266"/>
      <c r="TIM181" s="266"/>
      <c r="TIN181" s="266"/>
      <c r="TIO181" s="266"/>
      <c r="TIP181" s="266"/>
      <c r="TIQ181" s="266"/>
      <c r="TIR181" s="266"/>
      <c r="TIS181" s="266"/>
      <c r="TIT181" s="266"/>
      <c r="TIU181" s="266"/>
      <c r="TIV181" s="266"/>
      <c r="TIW181" s="266"/>
      <c r="TIX181" s="266"/>
      <c r="TIY181" s="266"/>
      <c r="TIZ181" s="266"/>
      <c r="TJA181" s="266"/>
      <c r="TJB181" s="266"/>
      <c r="TJC181" s="266"/>
      <c r="TJD181" s="266"/>
      <c r="TJE181" s="266"/>
      <c r="TJF181" s="266"/>
      <c r="TJG181" s="266"/>
      <c r="TJH181" s="266"/>
      <c r="TJI181" s="266"/>
      <c r="TJJ181" s="266"/>
      <c r="TJK181" s="266"/>
      <c r="TJL181" s="266"/>
      <c r="TJM181" s="266"/>
      <c r="TJN181" s="266"/>
      <c r="TJO181" s="266"/>
      <c r="TJP181" s="266"/>
      <c r="TJQ181" s="266"/>
      <c r="TJR181" s="266"/>
      <c r="TJS181" s="266"/>
      <c r="TJT181" s="266"/>
      <c r="TJU181" s="266"/>
      <c r="TJV181" s="266"/>
      <c r="TJW181" s="266"/>
      <c r="TJX181" s="266"/>
      <c r="TJY181" s="266"/>
      <c r="TJZ181" s="266"/>
      <c r="TKA181" s="266"/>
      <c r="TKB181" s="266"/>
      <c r="TKC181" s="266"/>
      <c r="TKD181" s="266"/>
      <c r="TKE181" s="266"/>
      <c r="TKF181" s="266"/>
      <c r="TKG181" s="266"/>
      <c r="TKH181" s="266"/>
      <c r="TKI181" s="266"/>
      <c r="TKJ181" s="266"/>
      <c r="TKK181" s="266"/>
      <c r="TKL181" s="266"/>
      <c r="TKM181" s="266"/>
      <c r="TKN181" s="266"/>
      <c r="TKO181" s="266"/>
      <c r="TKP181" s="266"/>
      <c r="TKQ181" s="266"/>
      <c r="TKR181" s="266"/>
      <c r="TKS181" s="266"/>
      <c r="TKT181" s="266"/>
      <c r="TKU181" s="266"/>
      <c r="TKV181" s="266"/>
      <c r="TKW181" s="266"/>
      <c r="TKX181" s="266"/>
      <c r="TKY181" s="266"/>
      <c r="TKZ181" s="266"/>
      <c r="TLA181" s="266"/>
      <c r="TLB181" s="266"/>
      <c r="TLC181" s="266"/>
      <c r="TLD181" s="266"/>
      <c r="TLE181" s="266"/>
      <c r="TLF181" s="266"/>
      <c r="TLG181" s="266"/>
      <c r="TLH181" s="266"/>
      <c r="TLI181" s="266"/>
      <c r="TLJ181" s="266"/>
      <c r="TLK181" s="266"/>
      <c r="TLL181" s="266"/>
      <c r="TLM181" s="266"/>
      <c r="TLN181" s="266"/>
      <c r="TLO181" s="266"/>
      <c r="TLP181" s="266"/>
      <c r="TLQ181" s="266"/>
      <c r="TLR181" s="266"/>
      <c r="TLS181" s="266"/>
      <c r="TLT181" s="266"/>
      <c r="TLU181" s="266"/>
      <c r="TLV181" s="266"/>
      <c r="TLW181" s="266"/>
      <c r="TLX181" s="266"/>
      <c r="TLY181" s="266"/>
      <c r="TLZ181" s="266"/>
      <c r="TMA181" s="266"/>
      <c r="TMB181" s="266"/>
      <c r="TMC181" s="266"/>
      <c r="TMD181" s="266"/>
      <c r="TME181" s="266"/>
      <c r="TMF181" s="266"/>
      <c r="TMG181" s="266"/>
      <c r="TMH181" s="266"/>
      <c r="TMI181" s="266"/>
      <c r="TMJ181" s="266"/>
      <c r="TMK181" s="266"/>
      <c r="TML181" s="266"/>
      <c r="TMM181" s="266"/>
      <c r="TMN181" s="266"/>
      <c r="TMO181" s="266"/>
      <c r="TMP181" s="266"/>
      <c r="TMQ181" s="266"/>
      <c r="TMR181" s="266"/>
      <c r="TMS181" s="266"/>
      <c r="TMT181" s="266"/>
      <c r="TMU181" s="266"/>
      <c r="TMV181" s="266"/>
      <c r="TMW181" s="266"/>
      <c r="TMX181" s="266"/>
      <c r="TMY181" s="266"/>
      <c r="TMZ181" s="266"/>
      <c r="TNA181" s="266"/>
      <c r="TNB181" s="266"/>
      <c r="TNC181" s="266"/>
      <c r="TND181" s="266"/>
      <c r="TNE181" s="266"/>
      <c r="TNF181" s="266"/>
      <c r="TNG181" s="266"/>
      <c r="TNH181" s="266"/>
      <c r="TNI181" s="266"/>
      <c r="TNJ181" s="266"/>
      <c r="TNK181" s="266"/>
      <c r="TNL181" s="266"/>
      <c r="TNM181" s="266"/>
      <c r="TNN181" s="266"/>
      <c r="TNO181" s="266"/>
      <c r="TNP181" s="266"/>
      <c r="TNQ181" s="266"/>
      <c r="TNR181" s="266"/>
      <c r="TNS181" s="266"/>
      <c r="TNT181" s="266"/>
      <c r="TNU181" s="266"/>
      <c r="TNV181" s="266"/>
      <c r="TNW181" s="266"/>
      <c r="TNX181" s="266"/>
      <c r="TNY181" s="266"/>
      <c r="TNZ181" s="266"/>
      <c r="TOA181" s="266"/>
      <c r="TOB181" s="266"/>
      <c r="TOC181" s="266"/>
      <c r="TOD181" s="266"/>
      <c r="TOE181" s="266"/>
      <c r="TOF181" s="266"/>
      <c r="TOG181" s="266"/>
      <c r="TOH181" s="266"/>
      <c r="TOI181" s="266"/>
      <c r="TOJ181" s="266"/>
      <c r="TOK181" s="266"/>
      <c r="TOL181" s="266"/>
      <c r="TOM181" s="266"/>
      <c r="TON181" s="266"/>
      <c r="TOO181" s="266"/>
      <c r="TOP181" s="266"/>
      <c r="TOQ181" s="266"/>
      <c r="TOR181" s="266"/>
      <c r="TOS181" s="266"/>
      <c r="TOT181" s="266"/>
      <c r="TOU181" s="266"/>
      <c r="TOV181" s="266"/>
      <c r="TOW181" s="266"/>
      <c r="TOX181" s="266"/>
      <c r="TOY181" s="266"/>
      <c r="TOZ181" s="266"/>
      <c r="TPA181" s="266"/>
      <c r="TPB181" s="266"/>
      <c r="TPC181" s="266"/>
      <c r="TPD181" s="266"/>
      <c r="TPE181" s="266"/>
      <c r="TPF181" s="266"/>
      <c r="TPG181" s="266"/>
      <c r="TPH181" s="266"/>
      <c r="TPI181" s="266"/>
      <c r="TPJ181" s="266"/>
      <c r="TPK181" s="266"/>
      <c r="TPL181" s="266"/>
      <c r="TPM181" s="266"/>
      <c r="TPN181" s="266"/>
      <c r="TPO181" s="266"/>
      <c r="TPP181" s="266"/>
      <c r="TPQ181" s="266"/>
      <c r="TPR181" s="266"/>
      <c r="TPS181" s="266"/>
      <c r="TPT181" s="266"/>
      <c r="TPU181" s="266"/>
      <c r="TPV181" s="266"/>
      <c r="TPW181" s="266"/>
      <c r="TPX181" s="266"/>
      <c r="TPY181" s="266"/>
      <c r="TPZ181" s="266"/>
      <c r="TQA181" s="266"/>
      <c r="TQB181" s="266"/>
      <c r="TQC181" s="266"/>
      <c r="TQD181" s="266"/>
      <c r="TQE181" s="266"/>
      <c r="TQF181" s="266"/>
      <c r="TQG181" s="266"/>
      <c r="TQH181" s="266"/>
      <c r="TQI181" s="266"/>
      <c r="TQJ181" s="266"/>
      <c r="TQK181" s="266"/>
      <c r="TQL181" s="266"/>
      <c r="TQM181" s="266"/>
      <c r="TQN181" s="266"/>
      <c r="TQO181" s="266"/>
      <c r="TQP181" s="266"/>
      <c r="TQQ181" s="266"/>
      <c r="TQR181" s="266"/>
      <c r="TQS181" s="266"/>
      <c r="TQT181" s="266"/>
      <c r="TQU181" s="266"/>
      <c r="TQV181" s="266"/>
      <c r="TQW181" s="266"/>
      <c r="TQX181" s="266"/>
      <c r="TQY181" s="266"/>
      <c r="TQZ181" s="266"/>
      <c r="TRA181" s="266"/>
      <c r="TRB181" s="266"/>
      <c r="TRC181" s="266"/>
      <c r="TRD181" s="266"/>
      <c r="TRE181" s="266"/>
      <c r="TRF181" s="266"/>
      <c r="TRG181" s="266"/>
      <c r="TRH181" s="266"/>
      <c r="TRI181" s="266"/>
      <c r="TRJ181" s="266"/>
      <c r="TRK181" s="266"/>
      <c r="TRL181" s="266"/>
      <c r="TRM181" s="266"/>
      <c r="TRN181" s="266"/>
      <c r="TRO181" s="266"/>
      <c r="TRP181" s="266"/>
      <c r="TRQ181" s="266"/>
      <c r="TRR181" s="266"/>
      <c r="TRS181" s="266"/>
      <c r="TRT181" s="266"/>
      <c r="TRU181" s="266"/>
      <c r="TRV181" s="266"/>
      <c r="TRW181" s="266"/>
      <c r="TRX181" s="266"/>
      <c r="TRY181" s="266"/>
      <c r="TRZ181" s="266"/>
      <c r="TSA181" s="266"/>
      <c r="TSB181" s="266"/>
      <c r="TSC181" s="266"/>
      <c r="TSD181" s="266"/>
      <c r="TSE181" s="266"/>
      <c r="TSF181" s="266"/>
      <c r="TSG181" s="266"/>
      <c r="TSH181" s="266"/>
      <c r="TSI181" s="266"/>
      <c r="TSJ181" s="266"/>
      <c r="TSK181" s="266"/>
      <c r="TSL181" s="266"/>
      <c r="TSM181" s="266"/>
      <c r="TSN181" s="266"/>
      <c r="TSO181" s="266"/>
      <c r="TSP181" s="266"/>
      <c r="TSQ181" s="266"/>
      <c r="TSR181" s="266"/>
      <c r="TSS181" s="266"/>
      <c r="TST181" s="266"/>
      <c r="TSU181" s="266"/>
      <c r="TSV181" s="266"/>
      <c r="TSW181" s="266"/>
      <c r="TSX181" s="266"/>
      <c r="TSY181" s="266"/>
      <c r="TSZ181" s="266"/>
      <c r="TTA181" s="266"/>
      <c r="TTB181" s="266"/>
      <c r="TTC181" s="266"/>
      <c r="TTD181" s="266"/>
      <c r="TTE181" s="266"/>
      <c r="TTF181" s="266"/>
      <c r="TTG181" s="266"/>
      <c r="TTH181" s="266"/>
      <c r="TTI181" s="266"/>
      <c r="TTJ181" s="266"/>
      <c r="TTK181" s="266"/>
      <c r="TTL181" s="266"/>
      <c r="TTM181" s="266"/>
      <c r="TTN181" s="266"/>
      <c r="TTO181" s="266"/>
      <c r="TTP181" s="266"/>
      <c r="TTQ181" s="266"/>
      <c r="TTR181" s="266"/>
      <c r="TTS181" s="266"/>
      <c r="TTT181" s="266"/>
      <c r="TTU181" s="266"/>
      <c r="TTV181" s="266"/>
      <c r="TTW181" s="266"/>
      <c r="TTX181" s="266"/>
      <c r="TTY181" s="266"/>
      <c r="TTZ181" s="266"/>
      <c r="TUA181" s="266"/>
      <c r="TUB181" s="266"/>
      <c r="TUC181" s="266"/>
      <c r="TUD181" s="266"/>
      <c r="TUE181" s="266"/>
      <c r="TUF181" s="266"/>
      <c r="TUG181" s="266"/>
      <c r="TUH181" s="266"/>
      <c r="TUI181" s="266"/>
      <c r="TUJ181" s="266"/>
      <c r="TUK181" s="266"/>
      <c r="TUL181" s="266"/>
      <c r="TUM181" s="266"/>
      <c r="TUN181" s="266"/>
      <c r="TUO181" s="266"/>
      <c r="TUP181" s="266"/>
      <c r="TUQ181" s="266"/>
      <c r="TUR181" s="266"/>
      <c r="TUS181" s="266"/>
      <c r="TUT181" s="266"/>
      <c r="TUU181" s="266"/>
      <c r="TUV181" s="266"/>
      <c r="TUW181" s="266"/>
      <c r="TUX181" s="266"/>
      <c r="TUY181" s="266"/>
      <c r="TUZ181" s="266"/>
      <c r="TVA181" s="266"/>
      <c r="TVB181" s="266"/>
      <c r="TVC181" s="266"/>
      <c r="TVD181" s="266"/>
      <c r="TVE181" s="266"/>
      <c r="TVF181" s="266"/>
      <c r="TVG181" s="266"/>
      <c r="TVH181" s="266"/>
      <c r="TVI181" s="266"/>
      <c r="TVJ181" s="266"/>
      <c r="TVK181" s="266"/>
      <c r="TVL181" s="266"/>
      <c r="TVM181" s="266"/>
      <c r="TVN181" s="266"/>
      <c r="TVO181" s="266"/>
      <c r="TVP181" s="266"/>
      <c r="TVQ181" s="266"/>
      <c r="TVR181" s="266"/>
      <c r="TVS181" s="266"/>
      <c r="TVT181" s="266"/>
      <c r="TVU181" s="266"/>
      <c r="TVV181" s="266"/>
      <c r="TVW181" s="266"/>
      <c r="TVX181" s="266"/>
      <c r="TVY181" s="266"/>
      <c r="TVZ181" s="266"/>
      <c r="TWA181" s="266"/>
      <c r="TWB181" s="266"/>
      <c r="TWC181" s="266"/>
      <c r="TWD181" s="266"/>
      <c r="TWE181" s="266"/>
      <c r="TWF181" s="266"/>
      <c r="TWG181" s="266"/>
      <c r="TWH181" s="266"/>
      <c r="TWI181" s="266"/>
      <c r="TWJ181" s="266"/>
      <c r="TWK181" s="266"/>
      <c r="TWL181" s="266"/>
      <c r="TWM181" s="266"/>
      <c r="TWN181" s="266"/>
      <c r="TWO181" s="266"/>
      <c r="TWP181" s="266"/>
      <c r="TWQ181" s="266"/>
      <c r="TWR181" s="266"/>
      <c r="TWS181" s="266"/>
      <c r="TWT181" s="266"/>
      <c r="TWU181" s="266"/>
      <c r="TWV181" s="266"/>
      <c r="TWW181" s="266"/>
      <c r="TWX181" s="266"/>
      <c r="TWY181" s="266"/>
      <c r="TWZ181" s="266"/>
      <c r="TXA181" s="266"/>
      <c r="TXB181" s="266"/>
      <c r="TXC181" s="266"/>
      <c r="TXD181" s="266"/>
      <c r="TXE181" s="266"/>
      <c r="TXF181" s="266"/>
      <c r="TXG181" s="266"/>
      <c r="TXH181" s="266"/>
      <c r="TXI181" s="266"/>
      <c r="TXJ181" s="266"/>
      <c r="TXK181" s="266"/>
      <c r="TXL181" s="266"/>
      <c r="TXM181" s="266"/>
      <c r="TXN181" s="266"/>
      <c r="TXO181" s="266"/>
      <c r="TXP181" s="266"/>
      <c r="TXQ181" s="266"/>
      <c r="TXR181" s="266"/>
      <c r="TXS181" s="266"/>
      <c r="TXT181" s="266"/>
      <c r="TXU181" s="266"/>
      <c r="TXV181" s="266"/>
      <c r="TXW181" s="266"/>
      <c r="TXX181" s="266"/>
      <c r="TXY181" s="266"/>
      <c r="TXZ181" s="266"/>
      <c r="TYA181" s="266"/>
      <c r="TYB181" s="266"/>
      <c r="TYC181" s="266"/>
      <c r="TYD181" s="266"/>
      <c r="TYE181" s="266"/>
      <c r="TYF181" s="266"/>
      <c r="TYG181" s="266"/>
      <c r="TYH181" s="266"/>
      <c r="TYI181" s="266"/>
      <c r="TYJ181" s="266"/>
      <c r="TYK181" s="266"/>
      <c r="TYL181" s="266"/>
      <c r="TYM181" s="266"/>
      <c r="TYN181" s="266"/>
      <c r="TYO181" s="266"/>
      <c r="TYP181" s="266"/>
      <c r="TYQ181" s="266"/>
      <c r="TYR181" s="266"/>
      <c r="TYS181" s="266"/>
      <c r="TYT181" s="266"/>
      <c r="TYU181" s="266"/>
      <c r="TYV181" s="266"/>
      <c r="TYW181" s="266"/>
      <c r="TYX181" s="266"/>
      <c r="TYY181" s="266"/>
      <c r="TYZ181" s="266"/>
      <c r="TZA181" s="266"/>
      <c r="TZB181" s="266"/>
      <c r="TZC181" s="266"/>
      <c r="TZD181" s="266"/>
      <c r="TZE181" s="266"/>
      <c r="TZF181" s="266"/>
      <c r="TZG181" s="266"/>
      <c r="TZH181" s="266"/>
      <c r="TZI181" s="266"/>
      <c r="TZJ181" s="266"/>
      <c r="TZK181" s="266"/>
      <c r="TZL181" s="266"/>
      <c r="TZM181" s="266"/>
      <c r="TZN181" s="266"/>
      <c r="TZO181" s="266"/>
      <c r="TZP181" s="266"/>
      <c r="TZQ181" s="266"/>
      <c r="TZR181" s="266"/>
      <c r="TZS181" s="266"/>
      <c r="TZT181" s="266"/>
      <c r="TZU181" s="266"/>
      <c r="TZV181" s="266"/>
      <c r="TZW181" s="266"/>
      <c r="TZX181" s="266"/>
      <c r="TZY181" s="266"/>
      <c r="TZZ181" s="266"/>
      <c r="UAA181" s="266"/>
      <c r="UAB181" s="266"/>
      <c r="UAC181" s="266"/>
      <c r="UAD181" s="266"/>
      <c r="UAE181" s="266"/>
      <c r="UAF181" s="266"/>
      <c r="UAG181" s="266"/>
      <c r="UAH181" s="266"/>
      <c r="UAI181" s="266"/>
      <c r="UAJ181" s="266"/>
      <c r="UAK181" s="266"/>
      <c r="UAL181" s="266"/>
      <c r="UAM181" s="266"/>
      <c r="UAN181" s="266"/>
      <c r="UAO181" s="266"/>
      <c r="UAP181" s="266"/>
      <c r="UAQ181" s="266"/>
      <c r="UAR181" s="266"/>
      <c r="UAS181" s="266"/>
      <c r="UAT181" s="266"/>
      <c r="UAU181" s="266"/>
      <c r="UAV181" s="266"/>
      <c r="UAW181" s="266"/>
      <c r="UAX181" s="266"/>
      <c r="UAY181" s="266"/>
      <c r="UAZ181" s="266"/>
      <c r="UBA181" s="266"/>
      <c r="UBB181" s="266"/>
      <c r="UBC181" s="266"/>
      <c r="UBD181" s="266"/>
      <c r="UBE181" s="266"/>
      <c r="UBF181" s="266"/>
      <c r="UBG181" s="266"/>
      <c r="UBH181" s="266"/>
      <c r="UBI181" s="266"/>
      <c r="UBJ181" s="266"/>
      <c r="UBK181" s="266"/>
      <c r="UBL181" s="266"/>
      <c r="UBM181" s="266"/>
      <c r="UBN181" s="266"/>
      <c r="UBO181" s="266"/>
      <c r="UBP181" s="266"/>
      <c r="UBQ181" s="266"/>
      <c r="UBR181" s="266"/>
      <c r="UBS181" s="266"/>
      <c r="UBT181" s="266"/>
      <c r="UBU181" s="266"/>
      <c r="UBV181" s="266"/>
      <c r="UBW181" s="266"/>
      <c r="UBX181" s="266"/>
      <c r="UBY181" s="266"/>
      <c r="UBZ181" s="266"/>
      <c r="UCA181" s="266"/>
      <c r="UCB181" s="266"/>
      <c r="UCC181" s="266"/>
      <c r="UCD181" s="266"/>
      <c r="UCE181" s="266"/>
      <c r="UCF181" s="266"/>
      <c r="UCG181" s="266"/>
      <c r="UCH181" s="266"/>
      <c r="UCI181" s="266"/>
      <c r="UCJ181" s="266"/>
      <c r="UCK181" s="266"/>
      <c r="UCL181" s="266"/>
      <c r="UCM181" s="266"/>
      <c r="UCN181" s="266"/>
      <c r="UCO181" s="266"/>
      <c r="UCP181" s="266"/>
      <c r="UCQ181" s="266"/>
      <c r="UCR181" s="266"/>
      <c r="UCS181" s="266"/>
      <c r="UCT181" s="266"/>
      <c r="UCU181" s="266"/>
      <c r="UCV181" s="266"/>
      <c r="UCW181" s="266"/>
      <c r="UCX181" s="266"/>
      <c r="UCY181" s="266"/>
      <c r="UCZ181" s="266"/>
      <c r="UDA181" s="266"/>
      <c r="UDB181" s="266"/>
      <c r="UDC181" s="266"/>
      <c r="UDD181" s="266"/>
      <c r="UDE181" s="266"/>
      <c r="UDF181" s="266"/>
      <c r="UDG181" s="266"/>
      <c r="UDH181" s="266"/>
      <c r="UDI181" s="266"/>
      <c r="UDJ181" s="266"/>
      <c r="UDK181" s="266"/>
      <c r="UDL181" s="266"/>
      <c r="UDM181" s="266"/>
      <c r="UDN181" s="266"/>
      <c r="UDO181" s="266"/>
      <c r="UDP181" s="266"/>
      <c r="UDQ181" s="266"/>
      <c r="UDR181" s="266"/>
      <c r="UDS181" s="266"/>
      <c r="UDT181" s="266"/>
      <c r="UDU181" s="266"/>
      <c r="UDV181" s="266"/>
      <c r="UDW181" s="266"/>
      <c r="UDX181" s="266"/>
      <c r="UDY181" s="266"/>
      <c r="UDZ181" s="266"/>
      <c r="UEA181" s="266"/>
      <c r="UEB181" s="266"/>
      <c r="UEC181" s="266"/>
      <c r="UED181" s="266"/>
      <c r="UEE181" s="266"/>
      <c r="UEF181" s="266"/>
      <c r="UEG181" s="266"/>
      <c r="UEH181" s="266"/>
      <c r="UEI181" s="266"/>
      <c r="UEJ181" s="266"/>
      <c r="UEK181" s="266"/>
      <c r="UEL181" s="266"/>
      <c r="UEM181" s="266"/>
      <c r="UEN181" s="266"/>
      <c r="UEO181" s="266"/>
      <c r="UEP181" s="266"/>
      <c r="UEQ181" s="266"/>
      <c r="UER181" s="266"/>
      <c r="UES181" s="266"/>
      <c r="UET181" s="266"/>
      <c r="UEU181" s="266"/>
      <c r="UEV181" s="266"/>
      <c r="UEW181" s="266"/>
      <c r="UEX181" s="266"/>
      <c r="UEY181" s="266"/>
      <c r="UEZ181" s="266"/>
      <c r="UFA181" s="266"/>
      <c r="UFB181" s="266"/>
      <c r="UFC181" s="266"/>
      <c r="UFD181" s="266"/>
      <c r="UFE181" s="266"/>
      <c r="UFF181" s="266"/>
      <c r="UFG181" s="266"/>
      <c r="UFH181" s="266"/>
      <c r="UFI181" s="266"/>
      <c r="UFJ181" s="266"/>
      <c r="UFK181" s="266"/>
      <c r="UFL181" s="266"/>
      <c r="UFM181" s="266"/>
      <c r="UFN181" s="266"/>
      <c r="UFO181" s="266"/>
      <c r="UFP181" s="266"/>
      <c r="UFQ181" s="266"/>
      <c r="UFR181" s="266"/>
      <c r="UFS181" s="266"/>
      <c r="UFT181" s="266"/>
      <c r="UFU181" s="266"/>
      <c r="UFV181" s="266"/>
      <c r="UFW181" s="266"/>
      <c r="UFX181" s="266"/>
      <c r="UFY181" s="266"/>
      <c r="UFZ181" s="266"/>
      <c r="UGA181" s="266"/>
      <c r="UGB181" s="266"/>
      <c r="UGC181" s="266"/>
      <c r="UGD181" s="266"/>
      <c r="UGE181" s="266"/>
      <c r="UGF181" s="266"/>
      <c r="UGG181" s="266"/>
      <c r="UGH181" s="266"/>
      <c r="UGI181" s="266"/>
      <c r="UGJ181" s="266"/>
      <c r="UGK181" s="266"/>
      <c r="UGL181" s="266"/>
      <c r="UGM181" s="266"/>
      <c r="UGN181" s="266"/>
      <c r="UGO181" s="266"/>
      <c r="UGP181" s="266"/>
      <c r="UGQ181" s="266"/>
      <c r="UGR181" s="266"/>
      <c r="UGS181" s="266"/>
      <c r="UGT181" s="266"/>
      <c r="UGU181" s="266"/>
      <c r="UGV181" s="266"/>
      <c r="UGW181" s="266"/>
      <c r="UGX181" s="266"/>
      <c r="UGY181" s="266"/>
      <c r="UGZ181" s="266"/>
      <c r="UHA181" s="266"/>
      <c r="UHB181" s="266"/>
      <c r="UHC181" s="266"/>
      <c r="UHD181" s="266"/>
      <c r="UHE181" s="266"/>
      <c r="UHF181" s="266"/>
      <c r="UHG181" s="266"/>
      <c r="UHH181" s="266"/>
      <c r="UHI181" s="266"/>
      <c r="UHJ181" s="266"/>
      <c r="UHK181" s="266"/>
      <c r="UHL181" s="266"/>
      <c r="UHM181" s="266"/>
      <c r="UHN181" s="266"/>
      <c r="UHO181" s="266"/>
      <c r="UHP181" s="266"/>
      <c r="UHQ181" s="266"/>
      <c r="UHR181" s="266"/>
      <c r="UHS181" s="266"/>
      <c r="UHT181" s="266"/>
      <c r="UHU181" s="266"/>
      <c r="UHV181" s="266"/>
      <c r="UHW181" s="266"/>
      <c r="UHX181" s="266"/>
      <c r="UHY181" s="266"/>
      <c r="UHZ181" s="266"/>
      <c r="UIA181" s="266"/>
      <c r="UIB181" s="266"/>
      <c r="UIC181" s="266"/>
      <c r="UID181" s="266"/>
      <c r="UIE181" s="266"/>
      <c r="UIF181" s="266"/>
      <c r="UIG181" s="266"/>
      <c r="UIH181" s="266"/>
      <c r="UII181" s="266"/>
      <c r="UIJ181" s="266"/>
      <c r="UIK181" s="266"/>
      <c r="UIL181" s="266"/>
      <c r="UIM181" s="266"/>
      <c r="UIN181" s="266"/>
      <c r="UIO181" s="266"/>
      <c r="UIP181" s="266"/>
      <c r="UIQ181" s="266"/>
      <c r="UIR181" s="266"/>
      <c r="UIS181" s="266"/>
      <c r="UIT181" s="266"/>
      <c r="UIU181" s="266"/>
      <c r="UIV181" s="266"/>
      <c r="UIW181" s="266"/>
      <c r="UIX181" s="266"/>
      <c r="UIY181" s="266"/>
      <c r="UIZ181" s="266"/>
      <c r="UJA181" s="266"/>
      <c r="UJB181" s="266"/>
      <c r="UJC181" s="266"/>
      <c r="UJD181" s="266"/>
      <c r="UJE181" s="266"/>
      <c r="UJF181" s="266"/>
      <c r="UJG181" s="266"/>
      <c r="UJH181" s="266"/>
      <c r="UJI181" s="266"/>
      <c r="UJJ181" s="266"/>
      <c r="UJK181" s="266"/>
      <c r="UJL181" s="266"/>
      <c r="UJM181" s="266"/>
      <c r="UJN181" s="266"/>
      <c r="UJO181" s="266"/>
      <c r="UJP181" s="266"/>
      <c r="UJQ181" s="266"/>
      <c r="UJR181" s="266"/>
      <c r="UJS181" s="266"/>
      <c r="UJT181" s="266"/>
      <c r="UJU181" s="266"/>
      <c r="UJV181" s="266"/>
      <c r="UJW181" s="266"/>
      <c r="UJX181" s="266"/>
      <c r="UJY181" s="266"/>
      <c r="UJZ181" s="266"/>
      <c r="UKA181" s="266"/>
      <c r="UKB181" s="266"/>
      <c r="UKC181" s="266"/>
      <c r="UKD181" s="266"/>
      <c r="UKE181" s="266"/>
      <c r="UKF181" s="266"/>
      <c r="UKG181" s="266"/>
      <c r="UKH181" s="266"/>
      <c r="UKI181" s="266"/>
      <c r="UKJ181" s="266"/>
      <c r="UKK181" s="266"/>
      <c r="UKL181" s="266"/>
      <c r="UKM181" s="266"/>
      <c r="UKN181" s="266"/>
      <c r="UKO181" s="266"/>
      <c r="UKP181" s="266"/>
      <c r="UKQ181" s="266"/>
      <c r="UKR181" s="266"/>
      <c r="UKS181" s="266"/>
      <c r="UKT181" s="266"/>
      <c r="UKU181" s="266"/>
      <c r="UKV181" s="266"/>
      <c r="UKW181" s="266"/>
      <c r="UKX181" s="266"/>
      <c r="UKY181" s="266"/>
      <c r="UKZ181" s="266"/>
      <c r="ULA181" s="266"/>
      <c r="ULB181" s="266"/>
      <c r="ULC181" s="266"/>
      <c r="ULD181" s="266"/>
      <c r="ULE181" s="266"/>
      <c r="ULF181" s="266"/>
      <c r="ULG181" s="266"/>
      <c r="ULH181" s="266"/>
      <c r="ULI181" s="266"/>
      <c r="ULJ181" s="266"/>
      <c r="ULK181" s="266"/>
      <c r="ULL181" s="266"/>
      <c r="ULM181" s="266"/>
      <c r="ULN181" s="266"/>
      <c r="ULO181" s="266"/>
      <c r="ULP181" s="266"/>
      <c r="ULQ181" s="266"/>
      <c r="ULR181" s="266"/>
      <c r="ULS181" s="266"/>
      <c r="ULT181" s="266"/>
      <c r="ULU181" s="266"/>
      <c r="ULV181" s="266"/>
      <c r="ULW181" s="266"/>
      <c r="ULX181" s="266"/>
      <c r="ULY181" s="266"/>
      <c r="ULZ181" s="266"/>
      <c r="UMA181" s="266"/>
      <c r="UMB181" s="266"/>
      <c r="UMC181" s="266"/>
      <c r="UMD181" s="266"/>
      <c r="UME181" s="266"/>
      <c r="UMF181" s="266"/>
      <c r="UMG181" s="266"/>
      <c r="UMH181" s="266"/>
      <c r="UMI181" s="266"/>
      <c r="UMJ181" s="266"/>
      <c r="UMK181" s="266"/>
      <c r="UML181" s="266"/>
      <c r="UMM181" s="266"/>
      <c r="UMN181" s="266"/>
      <c r="UMO181" s="266"/>
      <c r="UMP181" s="266"/>
      <c r="UMQ181" s="266"/>
      <c r="UMR181" s="266"/>
      <c r="UMS181" s="266"/>
      <c r="UMT181" s="266"/>
      <c r="UMU181" s="266"/>
      <c r="UMV181" s="266"/>
      <c r="UMW181" s="266"/>
      <c r="UMX181" s="266"/>
      <c r="UMY181" s="266"/>
      <c r="UMZ181" s="266"/>
      <c r="UNA181" s="266"/>
      <c r="UNB181" s="266"/>
      <c r="UNC181" s="266"/>
      <c r="UND181" s="266"/>
      <c r="UNE181" s="266"/>
      <c r="UNF181" s="266"/>
      <c r="UNG181" s="266"/>
      <c r="UNH181" s="266"/>
      <c r="UNI181" s="266"/>
      <c r="UNJ181" s="266"/>
      <c r="UNK181" s="266"/>
      <c r="UNL181" s="266"/>
      <c r="UNM181" s="266"/>
      <c r="UNN181" s="266"/>
      <c r="UNO181" s="266"/>
      <c r="UNP181" s="266"/>
      <c r="UNQ181" s="266"/>
      <c r="UNR181" s="266"/>
      <c r="UNS181" s="266"/>
      <c r="UNT181" s="266"/>
      <c r="UNU181" s="266"/>
      <c r="UNV181" s="266"/>
      <c r="UNW181" s="266"/>
      <c r="UNX181" s="266"/>
      <c r="UNY181" s="266"/>
      <c r="UNZ181" s="266"/>
      <c r="UOA181" s="266"/>
      <c r="UOB181" s="266"/>
      <c r="UOC181" s="266"/>
      <c r="UOD181" s="266"/>
      <c r="UOE181" s="266"/>
      <c r="UOF181" s="266"/>
      <c r="UOG181" s="266"/>
      <c r="UOH181" s="266"/>
      <c r="UOI181" s="266"/>
      <c r="UOJ181" s="266"/>
      <c r="UOK181" s="266"/>
      <c r="UOL181" s="266"/>
      <c r="UOM181" s="266"/>
      <c r="UON181" s="266"/>
      <c r="UOO181" s="266"/>
      <c r="UOP181" s="266"/>
      <c r="UOQ181" s="266"/>
      <c r="UOR181" s="266"/>
      <c r="UOS181" s="266"/>
      <c r="UOT181" s="266"/>
      <c r="UOU181" s="266"/>
      <c r="UOV181" s="266"/>
      <c r="UOW181" s="266"/>
      <c r="UOX181" s="266"/>
      <c r="UOY181" s="266"/>
      <c r="UOZ181" s="266"/>
      <c r="UPA181" s="266"/>
      <c r="UPB181" s="266"/>
      <c r="UPC181" s="266"/>
      <c r="UPD181" s="266"/>
      <c r="UPE181" s="266"/>
      <c r="UPF181" s="266"/>
      <c r="UPG181" s="266"/>
      <c r="UPH181" s="266"/>
      <c r="UPI181" s="266"/>
      <c r="UPJ181" s="266"/>
      <c r="UPK181" s="266"/>
      <c r="UPL181" s="266"/>
      <c r="UPM181" s="266"/>
      <c r="UPN181" s="266"/>
      <c r="UPO181" s="266"/>
      <c r="UPP181" s="266"/>
      <c r="UPQ181" s="266"/>
      <c r="UPR181" s="266"/>
      <c r="UPS181" s="266"/>
      <c r="UPT181" s="266"/>
      <c r="UPU181" s="266"/>
      <c r="UPV181" s="266"/>
      <c r="UPW181" s="266"/>
      <c r="UPX181" s="266"/>
      <c r="UPY181" s="266"/>
      <c r="UPZ181" s="266"/>
      <c r="UQA181" s="266"/>
      <c r="UQB181" s="266"/>
      <c r="UQC181" s="266"/>
      <c r="UQD181" s="266"/>
      <c r="UQE181" s="266"/>
      <c r="UQF181" s="266"/>
      <c r="UQG181" s="266"/>
      <c r="UQH181" s="266"/>
      <c r="UQI181" s="266"/>
      <c r="UQJ181" s="266"/>
      <c r="UQK181" s="266"/>
      <c r="UQL181" s="266"/>
      <c r="UQM181" s="266"/>
      <c r="UQN181" s="266"/>
      <c r="UQO181" s="266"/>
      <c r="UQP181" s="266"/>
      <c r="UQQ181" s="266"/>
      <c r="UQR181" s="266"/>
      <c r="UQS181" s="266"/>
      <c r="UQT181" s="266"/>
      <c r="UQU181" s="266"/>
      <c r="UQV181" s="266"/>
      <c r="UQW181" s="266"/>
      <c r="UQX181" s="266"/>
      <c r="UQY181" s="266"/>
      <c r="UQZ181" s="266"/>
      <c r="URA181" s="266"/>
      <c r="URB181" s="266"/>
      <c r="URC181" s="266"/>
      <c r="URD181" s="266"/>
      <c r="URE181" s="266"/>
      <c r="URF181" s="266"/>
      <c r="URG181" s="266"/>
      <c r="URH181" s="266"/>
      <c r="URI181" s="266"/>
      <c r="URJ181" s="266"/>
      <c r="URK181" s="266"/>
      <c r="URL181" s="266"/>
      <c r="URM181" s="266"/>
      <c r="URN181" s="266"/>
      <c r="URO181" s="266"/>
      <c r="URP181" s="266"/>
      <c r="URQ181" s="266"/>
      <c r="URR181" s="266"/>
      <c r="URS181" s="266"/>
      <c r="URT181" s="266"/>
      <c r="URU181" s="266"/>
      <c r="URV181" s="266"/>
      <c r="URW181" s="266"/>
      <c r="URX181" s="266"/>
      <c r="URY181" s="266"/>
      <c r="URZ181" s="266"/>
      <c r="USA181" s="266"/>
      <c r="USB181" s="266"/>
      <c r="USC181" s="266"/>
      <c r="USD181" s="266"/>
      <c r="USE181" s="266"/>
      <c r="USF181" s="266"/>
      <c r="USG181" s="266"/>
      <c r="USH181" s="266"/>
      <c r="USI181" s="266"/>
      <c r="USJ181" s="266"/>
      <c r="USK181" s="266"/>
      <c r="USL181" s="266"/>
      <c r="USM181" s="266"/>
      <c r="USN181" s="266"/>
      <c r="USO181" s="266"/>
      <c r="USP181" s="266"/>
      <c r="USQ181" s="266"/>
      <c r="USR181" s="266"/>
      <c r="USS181" s="266"/>
      <c r="UST181" s="266"/>
      <c r="USU181" s="266"/>
      <c r="USV181" s="266"/>
      <c r="USW181" s="266"/>
      <c r="USX181" s="266"/>
      <c r="USY181" s="266"/>
      <c r="USZ181" s="266"/>
      <c r="UTA181" s="266"/>
      <c r="UTB181" s="266"/>
      <c r="UTC181" s="266"/>
      <c r="UTD181" s="266"/>
      <c r="UTE181" s="266"/>
      <c r="UTF181" s="266"/>
      <c r="UTG181" s="266"/>
      <c r="UTH181" s="266"/>
      <c r="UTI181" s="266"/>
      <c r="UTJ181" s="266"/>
      <c r="UTK181" s="266"/>
      <c r="UTL181" s="266"/>
      <c r="UTM181" s="266"/>
      <c r="UTN181" s="266"/>
      <c r="UTO181" s="266"/>
      <c r="UTP181" s="266"/>
      <c r="UTQ181" s="266"/>
      <c r="UTR181" s="266"/>
      <c r="UTS181" s="266"/>
      <c r="UTT181" s="266"/>
      <c r="UTU181" s="266"/>
      <c r="UTV181" s="266"/>
      <c r="UTW181" s="266"/>
      <c r="UTX181" s="266"/>
      <c r="UTY181" s="266"/>
      <c r="UTZ181" s="266"/>
      <c r="UUA181" s="266"/>
      <c r="UUB181" s="266"/>
      <c r="UUC181" s="266"/>
      <c r="UUD181" s="266"/>
      <c r="UUE181" s="266"/>
      <c r="UUF181" s="266"/>
      <c r="UUG181" s="266"/>
      <c r="UUH181" s="266"/>
      <c r="UUI181" s="266"/>
      <c r="UUJ181" s="266"/>
      <c r="UUK181" s="266"/>
      <c r="UUL181" s="266"/>
      <c r="UUM181" s="266"/>
      <c r="UUN181" s="266"/>
      <c r="UUO181" s="266"/>
      <c r="UUP181" s="266"/>
      <c r="UUQ181" s="266"/>
      <c r="UUR181" s="266"/>
      <c r="UUS181" s="266"/>
      <c r="UUT181" s="266"/>
      <c r="UUU181" s="266"/>
      <c r="UUV181" s="266"/>
      <c r="UUW181" s="266"/>
      <c r="UUX181" s="266"/>
      <c r="UUY181" s="266"/>
      <c r="UUZ181" s="266"/>
      <c r="UVA181" s="266"/>
      <c r="UVB181" s="266"/>
      <c r="UVC181" s="266"/>
      <c r="UVD181" s="266"/>
      <c r="UVE181" s="266"/>
      <c r="UVF181" s="266"/>
      <c r="UVG181" s="266"/>
      <c r="UVH181" s="266"/>
      <c r="UVI181" s="266"/>
      <c r="UVJ181" s="266"/>
      <c r="UVK181" s="266"/>
      <c r="UVL181" s="266"/>
      <c r="UVM181" s="266"/>
      <c r="UVN181" s="266"/>
      <c r="UVO181" s="266"/>
      <c r="UVP181" s="266"/>
      <c r="UVQ181" s="266"/>
      <c r="UVR181" s="266"/>
      <c r="UVS181" s="266"/>
      <c r="UVT181" s="266"/>
      <c r="UVU181" s="266"/>
      <c r="UVV181" s="266"/>
      <c r="UVW181" s="266"/>
      <c r="UVX181" s="266"/>
      <c r="UVY181" s="266"/>
      <c r="UVZ181" s="266"/>
      <c r="UWA181" s="266"/>
      <c r="UWB181" s="266"/>
      <c r="UWC181" s="266"/>
      <c r="UWD181" s="266"/>
      <c r="UWE181" s="266"/>
      <c r="UWF181" s="266"/>
      <c r="UWG181" s="266"/>
      <c r="UWH181" s="266"/>
      <c r="UWI181" s="266"/>
      <c r="UWJ181" s="266"/>
      <c r="UWK181" s="266"/>
      <c r="UWL181" s="266"/>
      <c r="UWM181" s="266"/>
      <c r="UWN181" s="266"/>
      <c r="UWO181" s="266"/>
      <c r="UWP181" s="266"/>
      <c r="UWQ181" s="266"/>
      <c r="UWR181" s="266"/>
      <c r="UWS181" s="266"/>
      <c r="UWT181" s="266"/>
      <c r="UWU181" s="266"/>
      <c r="UWV181" s="266"/>
      <c r="UWW181" s="266"/>
      <c r="UWX181" s="266"/>
      <c r="UWY181" s="266"/>
      <c r="UWZ181" s="266"/>
      <c r="UXA181" s="266"/>
      <c r="UXB181" s="266"/>
      <c r="UXC181" s="266"/>
      <c r="UXD181" s="266"/>
      <c r="UXE181" s="266"/>
      <c r="UXF181" s="266"/>
      <c r="UXG181" s="266"/>
      <c r="UXH181" s="266"/>
      <c r="UXI181" s="266"/>
      <c r="UXJ181" s="266"/>
      <c r="UXK181" s="266"/>
      <c r="UXL181" s="266"/>
      <c r="UXM181" s="266"/>
      <c r="UXN181" s="266"/>
      <c r="UXO181" s="266"/>
      <c r="UXP181" s="266"/>
      <c r="UXQ181" s="266"/>
      <c r="UXR181" s="266"/>
      <c r="UXS181" s="266"/>
      <c r="UXT181" s="266"/>
      <c r="UXU181" s="266"/>
      <c r="UXV181" s="266"/>
      <c r="UXW181" s="266"/>
      <c r="UXX181" s="266"/>
      <c r="UXY181" s="266"/>
      <c r="UXZ181" s="266"/>
      <c r="UYA181" s="266"/>
      <c r="UYB181" s="266"/>
      <c r="UYC181" s="266"/>
      <c r="UYD181" s="266"/>
      <c r="UYE181" s="266"/>
      <c r="UYF181" s="266"/>
      <c r="UYG181" s="266"/>
      <c r="UYH181" s="266"/>
      <c r="UYI181" s="266"/>
      <c r="UYJ181" s="266"/>
      <c r="UYK181" s="266"/>
      <c r="UYL181" s="266"/>
      <c r="UYM181" s="266"/>
      <c r="UYN181" s="266"/>
      <c r="UYO181" s="266"/>
      <c r="UYP181" s="266"/>
      <c r="UYQ181" s="266"/>
      <c r="UYR181" s="266"/>
      <c r="UYS181" s="266"/>
      <c r="UYT181" s="266"/>
      <c r="UYU181" s="266"/>
      <c r="UYV181" s="266"/>
      <c r="UYW181" s="266"/>
      <c r="UYX181" s="266"/>
      <c r="UYY181" s="266"/>
      <c r="UYZ181" s="266"/>
      <c r="UZA181" s="266"/>
      <c r="UZB181" s="266"/>
      <c r="UZC181" s="266"/>
      <c r="UZD181" s="266"/>
      <c r="UZE181" s="266"/>
      <c r="UZF181" s="266"/>
      <c r="UZG181" s="266"/>
      <c r="UZH181" s="266"/>
      <c r="UZI181" s="266"/>
      <c r="UZJ181" s="266"/>
      <c r="UZK181" s="266"/>
      <c r="UZL181" s="266"/>
      <c r="UZM181" s="266"/>
      <c r="UZN181" s="266"/>
      <c r="UZO181" s="266"/>
      <c r="UZP181" s="266"/>
      <c r="UZQ181" s="266"/>
      <c r="UZR181" s="266"/>
      <c r="UZS181" s="266"/>
      <c r="UZT181" s="266"/>
      <c r="UZU181" s="266"/>
      <c r="UZV181" s="266"/>
      <c r="UZW181" s="266"/>
      <c r="UZX181" s="266"/>
      <c r="UZY181" s="266"/>
      <c r="UZZ181" s="266"/>
      <c r="VAA181" s="266"/>
      <c r="VAB181" s="266"/>
      <c r="VAC181" s="266"/>
      <c r="VAD181" s="266"/>
      <c r="VAE181" s="266"/>
      <c r="VAF181" s="266"/>
      <c r="VAG181" s="266"/>
      <c r="VAH181" s="266"/>
      <c r="VAI181" s="266"/>
      <c r="VAJ181" s="266"/>
      <c r="VAK181" s="266"/>
      <c r="VAL181" s="266"/>
      <c r="VAM181" s="266"/>
      <c r="VAN181" s="266"/>
      <c r="VAO181" s="266"/>
      <c r="VAP181" s="266"/>
      <c r="VAQ181" s="266"/>
      <c r="VAR181" s="266"/>
      <c r="VAS181" s="266"/>
      <c r="VAT181" s="266"/>
      <c r="VAU181" s="266"/>
      <c r="VAV181" s="266"/>
      <c r="VAW181" s="266"/>
      <c r="VAX181" s="266"/>
      <c r="VAY181" s="266"/>
      <c r="VAZ181" s="266"/>
      <c r="VBA181" s="266"/>
      <c r="VBB181" s="266"/>
      <c r="VBC181" s="266"/>
      <c r="VBD181" s="266"/>
      <c r="VBE181" s="266"/>
      <c r="VBF181" s="266"/>
      <c r="VBG181" s="266"/>
      <c r="VBH181" s="266"/>
      <c r="VBI181" s="266"/>
      <c r="VBJ181" s="266"/>
      <c r="VBK181" s="266"/>
      <c r="VBL181" s="266"/>
      <c r="VBM181" s="266"/>
      <c r="VBN181" s="266"/>
      <c r="VBO181" s="266"/>
      <c r="VBP181" s="266"/>
      <c r="VBQ181" s="266"/>
      <c r="VBR181" s="266"/>
      <c r="VBS181" s="266"/>
      <c r="VBT181" s="266"/>
      <c r="VBU181" s="266"/>
      <c r="VBV181" s="266"/>
      <c r="VBW181" s="266"/>
      <c r="VBX181" s="266"/>
      <c r="VBY181" s="266"/>
      <c r="VBZ181" s="266"/>
      <c r="VCA181" s="266"/>
      <c r="VCB181" s="266"/>
      <c r="VCC181" s="266"/>
      <c r="VCD181" s="266"/>
      <c r="VCE181" s="266"/>
      <c r="VCF181" s="266"/>
      <c r="VCG181" s="266"/>
      <c r="VCH181" s="266"/>
      <c r="VCI181" s="266"/>
      <c r="VCJ181" s="266"/>
      <c r="VCK181" s="266"/>
      <c r="VCL181" s="266"/>
      <c r="VCM181" s="266"/>
      <c r="VCN181" s="266"/>
      <c r="VCO181" s="266"/>
      <c r="VCP181" s="266"/>
      <c r="VCQ181" s="266"/>
      <c r="VCR181" s="266"/>
      <c r="VCS181" s="266"/>
      <c r="VCT181" s="266"/>
      <c r="VCU181" s="266"/>
      <c r="VCV181" s="266"/>
      <c r="VCW181" s="266"/>
      <c r="VCX181" s="266"/>
      <c r="VCY181" s="266"/>
      <c r="VCZ181" s="266"/>
      <c r="VDA181" s="266"/>
      <c r="VDB181" s="266"/>
      <c r="VDC181" s="266"/>
      <c r="VDD181" s="266"/>
      <c r="VDE181" s="266"/>
      <c r="VDF181" s="266"/>
      <c r="VDG181" s="266"/>
      <c r="VDH181" s="266"/>
      <c r="VDI181" s="266"/>
      <c r="VDJ181" s="266"/>
      <c r="VDK181" s="266"/>
      <c r="VDL181" s="266"/>
      <c r="VDM181" s="266"/>
      <c r="VDN181" s="266"/>
      <c r="VDO181" s="266"/>
      <c r="VDP181" s="266"/>
      <c r="VDQ181" s="266"/>
      <c r="VDR181" s="266"/>
      <c r="VDS181" s="266"/>
      <c r="VDT181" s="266"/>
      <c r="VDU181" s="266"/>
      <c r="VDV181" s="266"/>
      <c r="VDW181" s="266"/>
      <c r="VDX181" s="266"/>
      <c r="VDY181" s="266"/>
      <c r="VDZ181" s="266"/>
      <c r="VEA181" s="266"/>
      <c r="VEB181" s="266"/>
      <c r="VEC181" s="266"/>
      <c r="VED181" s="266"/>
      <c r="VEE181" s="266"/>
      <c r="VEF181" s="266"/>
      <c r="VEG181" s="266"/>
      <c r="VEH181" s="266"/>
      <c r="VEI181" s="266"/>
      <c r="VEJ181" s="266"/>
      <c r="VEK181" s="266"/>
      <c r="VEL181" s="266"/>
      <c r="VEM181" s="266"/>
      <c r="VEN181" s="266"/>
      <c r="VEO181" s="266"/>
      <c r="VEP181" s="266"/>
      <c r="VEQ181" s="266"/>
      <c r="VER181" s="266"/>
      <c r="VES181" s="266"/>
      <c r="VET181" s="266"/>
      <c r="VEU181" s="266"/>
      <c r="VEV181" s="266"/>
      <c r="VEW181" s="266"/>
      <c r="VEX181" s="266"/>
      <c r="VEY181" s="266"/>
      <c r="VEZ181" s="266"/>
      <c r="VFA181" s="266"/>
      <c r="VFB181" s="266"/>
      <c r="VFC181" s="266"/>
      <c r="VFD181" s="266"/>
      <c r="VFE181" s="266"/>
      <c r="VFF181" s="266"/>
      <c r="VFG181" s="266"/>
      <c r="VFH181" s="266"/>
      <c r="VFI181" s="266"/>
      <c r="VFJ181" s="266"/>
      <c r="VFK181" s="266"/>
      <c r="VFL181" s="266"/>
      <c r="VFM181" s="266"/>
      <c r="VFN181" s="266"/>
      <c r="VFO181" s="266"/>
      <c r="VFP181" s="266"/>
      <c r="VFQ181" s="266"/>
      <c r="VFR181" s="266"/>
      <c r="VFS181" s="266"/>
      <c r="VFT181" s="266"/>
      <c r="VFU181" s="266"/>
      <c r="VFV181" s="266"/>
      <c r="VFW181" s="266"/>
      <c r="VFX181" s="266"/>
      <c r="VFY181" s="266"/>
      <c r="VFZ181" s="266"/>
      <c r="VGA181" s="266"/>
      <c r="VGB181" s="266"/>
      <c r="VGC181" s="266"/>
      <c r="VGD181" s="266"/>
      <c r="VGE181" s="266"/>
      <c r="VGF181" s="266"/>
      <c r="VGG181" s="266"/>
      <c r="VGH181" s="266"/>
      <c r="VGI181" s="266"/>
      <c r="VGJ181" s="266"/>
      <c r="VGK181" s="266"/>
      <c r="VGL181" s="266"/>
      <c r="VGM181" s="266"/>
      <c r="VGN181" s="266"/>
      <c r="VGO181" s="266"/>
      <c r="VGP181" s="266"/>
      <c r="VGQ181" s="266"/>
      <c r="VGR181" s="266"/>
      <c r="VGS181" s="266"/>
      <c r="VGT181" s="266"/>
      <c r="VGU181" s="266"/>
      <c r="VGV181" s="266"/>
      <c r="VGW181" s="266"/>
      <c r="VGX181" s="266"/>
      <c r="VGY181" s="266"/>
      <c r="VGZ181" s="266"/>
      <c r="VHA181" s="266"/>
      <c r="VHB181" s="266"/>
      <c r="VHC181" s="266"/>
      <c r="VHD181" s="266"/>
      <c r="VHE181" s="266"/>
      <c r="VHF181" s="266"/>
      <c r="VHG181" s="266"/>
      <c r="VHH181" s="266"/>
      <c r="VHI181" s="266"/>
      <c r="VHJ181" s="266"/>
      <c r="VHK181" s="266"/>
      <c r="VHL181" s="266"/>
      <c r="VHM181" s="266"/>
      <c r="VHN181" s="266"/>
      <c r="VHO181" s="266"/>
      <c r="VHP181" s="266"/>
      <c r="VHQ181" s="266"/>
      <c r="VHR181" s="266"/>
      <c r="VHS181" s="266"/>
      <c r="VHT181" s="266"/>
      <c r="VHU181" s="266"/>
      <c r="VHV181" s="266"/>
      <c r="VHW181" s="266"/>
      <c r="VHX181" s="266"/>
      <c r="VHY181" s="266"/>
      <c r="VHZ181" s="266"/>
      <c r="VIA181" s="266"/>
      <c r="VIB181" s="266"/>
      <c r="VIC181" s="266"/>
      <c r="VID181" s="266"/>
      <c r="VIE181" s="266"/>
      <c r="VIF181" s="266"/>
      <c r="VIG181" s="266"/>
      <c r="VIH181" s="266"/>
      <c r="VII181" s="266"/>
      <c r="VIJ181" s="266"/>
      <c r="VIK181" s="266"/>
      <c r="VIL181" s="266"/>
      <c r="VIM181" s="266"/>
      <c r="VIN181" s="266"/>
      <c r="VIO181" s="266"/>
      <c r="VIP181" s="266"/>
      <c r="VIQ181" s="266"/>
      <c r="VIR181" s="266"/>
      <c r="VIS181" s="266"/>
      <c r="VIT181" s="266"/>
      <c r="VIU181" s="266"/>
      <c r="VIV181" s="266"/>
      <c r="VIW181" s="266"/>
      <c r="VIX181" s="266"/>
      <c r="VIY181" s="266"/>
      <c r="VIZ181" s="266"/>
      <c r="VJA181" s="266"/>
      <c r="VJB181" s="266"/>
      <c r="VJC181" s="266"/>
      <c r="VJD181" s="266"/>
      <c r="VJE181" s="266"/>
      <c r="VJF181" s="266"/>
      <c r="VJG181" s="266"/>
      <c r="VJH181" s="266"/>
      <c r="VJI181" s="266"/>
      <c r="VJJ181" s="266"/>
      <c r="VJK181" s="266"/>
      <c r="VJL181" s="266"/>
      <c r="VJM181" s="266"/>
      <c r="VJN181" s="266"/>
      <c r="VJO181" s="266"/>
      <c r="VJP181" s="266"/>
      <c r="VJQ181" s="266"/>
      <c r="VJR181" s="266"/>
      <c r="VJS181" s="266"/>
      <c r="VJT181" s="266"/>
      <c r="VJU181" s="266"/>
      <c r="VJV181" s="266"/>
      <c r="VJW181" s="266"/>
      <c r="VJX181" s="266"/>
      <c r="VJY181" s="266"/>
      <c r="VJZ181" s="266"/>
      <c r="VKA181" s="266"/>
      <c r="VKB181" s="266"/>
      <c r="VKC181" s="266"/>
      <c r="VKD181" s="266"/>
      <c r="VKE181" s="266"/>
      <c r="VKF181" s="266"/>
      <c r="VKG181" s="266"/>
      <c r="VKH181" s="266"/>
      <c r="VKI181" s="266"/>
      <c r="VKJ181" s="266"/>
      <c r="VKK181" s="266"/>
      <c r="VKL181" s="266"/>
      <c r="VKM181" s="266"/>
      <c r="VKN181" s="266"/>
      <c r="VKO181" s="266"/>
      <c r="VKP181" s="266"/>
      <c r="VKQ181" s="266"/>
      <c r="VKR181" s="266"/>
      <c r="VKS181" s="266"/>
      <c r="VKT181" s="266"/>
      <c r="VKU181" s="266"/>
      <c r="VKV181" s="266"/>
      <c r="VKW181" s="266"/>
      <c r="VKX181" s="266"/>
      <c r="VKY181" s="266"/>
      <c r="VKZ181" s="266"/>
      <c r="VLA181" s="266"/>
      <c r="VLB181" s="266"/>
      <c r="VLC181" s="266"/>
      <c r="VLD181" s="266"/>
      <c r="VLE181" s="266"/>
      <c r="VLF181" s="266"/>
      <c r="VLG181" s="266"/>
      <c r="VLH181" s="266"/>
      <c r="VLI181" s="266"/>
      <c r="VLJ181" s="266"/>
      <c r="VLK181" s="266"/>
      <c r="VLL181" s="266"/>
      <c r="VLM181" s="266"/>
      <c r="VLN181" s="266"/>
      <c r="VLO181" s="266"/>
      <c r="VLP181" s="266"/>
      <c r="VLQ181" s="266"/>
      <c r="VLR181" s="266"/>
      <c r="VLS181" s="266"/>
      <c r="VLT181" s="266"/>
      <c r="VLU181" s="266"/>
      <c r="VLV181" s="266"/>
      <c r="VLW181" s="266"/>
      <c r="VLX181" s="266"/>
      <c r="VLY181" s="266"/>
      <c r="VLZ181" s="266"/>
      <c r="VMA181" s="266"/>
      <c r="VMB181" s="266"/>
      <c r="VMC181" s="266"/>
      <c r="VMD181" s="266"/>
      <c r="VME181" s="266"/>
      <c r="VMF181" s="266"/>
      <c r="VMG181" s="266"/>
      <c r="VMH181" s="266"/>
      <c r="VMI181" s="266"/>
      <c r="VMJ181" s="266"/>
      <c r="VMK181" s="266"/>
      <c r="VML181" s="266"/>
      <c r="VMM181" s="266"/>
      <c r="VMN181" s="266"/>
      <c r="VMO181" s="266"/>
      <c r="VMP181" s="266"/>
      <c r="VMQ181" s="266"/>
      <c r="VMR181" s="266"/>
      <c r="VMS181" s="266"/>
      <c r="VMT181" s="266"/>
      <c r="VMU181" s="266"/>
      <c r="VMV181" s="266"/>
      <c r="VMW181" s="266"/>
      <c r="VMX181" s="266"/>
      <c r="VMY181" s="266"/>
      <c r="VMZ181" s="266"/>
      <c r="VNA181" s="266"/>
      <c r="VNB181" s="266"/>
      <c r="VNC181" s="266"/>
      <c r="VND181" s="266"/>
      <c r="VNE181" s="266"/>
      <c r="VNF181" s="266"/>
      <c r="VNG181" s="266"/>
      <c r="VNH181" s="266"/>
      <c r="VNI181" s="266"/>
      <c r="VNJ181" s="266"/>
      <c r="VNK181" s="266"/>
      <c r="VNL181" s="266"/>
      <c r="VNM181" s="266"/>
      <c r="VNN181" s="266"/>
      <c r="VNO181" s="266"/>
      <c r="VNP181" s="266"/>
      <c r="VNQ181" s="266"/>
      <c r="VNR181" s="266"/>
      <c r="VNS181" s="266"/>
      <c r="VNT181" s="266"/>
      <c r="VNU181" s="266"/>
      <c r="VNV181" s="266"/>
      <c r="VNW181" s="266"/>
      <c r="VNX181" s="266"/>
      <c r="VNY181" s="266"/>
      <c r="VNZ181" s="266"/>
      <c r="VOA181" s="266"/>
      <c r="VOB181" s="266"/>
      <c r="VOC181" s="266"/>
      <c r="VOD181" s="266"/>
      <c r="VOE181" s="266"/>
      <c r="VOF181" s="266"/>
      <c r="VOG181" s="266"/>
      <c r="VOH181" s="266"/>
      <c r="VOI181" s="266"/>
      <c r="VOJ181" s="266"/>
      <c r="VOK181" s="266"/>
      <c r="VOL181" s="266"/>
      <c r="VOM181" s="266"/>
      <c r="VON181" s="266"/>
      <c r="VOO181" s="266"/>
      <c r="VOP181" s="266"/>
      <c r="VOQ181" s="266"/>
      <c r="VOR181" s="266"/>
      <c r="VOS181" s="266"/>
      <c r="VOT181" s="266"/>
      <c r="VOU181" s="266"/>
      <c r="VOV181" s="266"/>
      <c r="VOW181" s="266"/>
      <c r="VOX181" s="266"/>
      <c r="VOY181" s="266"/>
      <c r="VOZ181" s="266"/>
      <c r="VPA181" s="266"/>
      <c r="VPB181" s="266"/>
      <c r="VPC181" s="266"/>
      <c r="VPD181" s="266"/>
      <c r="VPE181" s="266"/>
      <c r="VPF181" s="266"/>
      <c r="VPG181" s="266"/>
      <c r="VPH181" s="266"/>
      <c r="VPI181" s="266"/>
      <c r="VPJ181" s="266"/>
      <c r="VPK181" s="266"/>
      <c r="VPL181" s="266"/>
      <c r="VPM181" s="266"/>
      <c r="VPN181" s="266"/>
      <c r="VPO181" s="266"/>
      <c r="VPP181" s="266"/>
      <c r="VPQ181" s="266"/>
      <c r="VPR181" s="266"/>
      <c r="VPS181" s="266"/>
      <c r="VPT181" s="266"/>
      <c r="VPU181" s="266"/>
      <c r="VPV181" s="266"/>
      <c r="VPW181" s="266"/>
      <c r="VPX181" s="266"/>
      <c r="VPY181" s="266"/>
      <c r="VPZ181" s="266"/>
      <c r="VQA181" s="266"/>
      <c r="VQB181" s="266"/>
      <c r="VQC181" s="266"/>
      <c r="VQD181" s="266"/>
      <c r="VQE181" s="266"/>
      <c r="VQF181" s="266"/>
      <c r="VQG181" s="266"/>
      <c r="VQH181" s="266"/>
      <c r="VQI181" s="266"/>
      <c r="VQJ181" s="266"/>
      <c r="VQK181" s="266"/>
      <c r="VQL181" s="266"/>
      <c r="VQM181" s="266"/>
      <c r="VQN181" s="266"/>
      <c r="VQO181" s="266"/>
      <c r="VQP181" s="266"/>
      <c r="VQQ181" s="266"/>
      <c r="VQR181" s="266"/>
      <c r="VQS181" s="266"/>
      <c r="VQT181" s="266"/>
      <c r="VQU181" s="266"/>
      <c r="VQV181" s="266"/>
      <c r="VQW181" s="266"/>
      <c r="VQX181" s="266"/>
      <c r="VQY181" s="266"/>
      <c r="VQZ181" s="266"/>
      <c r="VRA181" s="266"/>
      <c r="VRB181" s="266"/>
      <c r="VRC181" s="266"/>
      <c r="VRD181" s="266"/>
      <c r="VRE181" s="266"/>
      <c r="VRF181" s="266"/>
      <c r="VRG181" s="266"/>
      <c r="VRH181" s="266"/>
      <c r="VRI181" s="266"/>
      <c r="VRJ181" s="266"/>
      <c r="VRK181" s="266"/>
      <c r="VRL181" s="266"/>
      <c r="VRM181" s="266"/>
      <c r="VRN181" s="266"/>
      <c r="VRO181" s="266"/>
      <c r="VRP181" s="266"/>
      <c r="VRQ181" s="266"/>
      <c r="VRR181" s="266"/>
      <c r="VRS181" s="266"/>
      <c r="VRT181" s="266"/>
      <c r="VRU181" s="266"/>
      <c r="VRV181" s="266"/>
      <c r="VRW181" s="266"/>
      <c r="VRX181" s="266"/>
      <c r="VRY181" s="266"/>
      <c r="VRZ181" s="266"/>
      <c r="VSA181" s="266"/>
      <c r="VSB181" s="266"/>
      <c r="VSC181" s="266"/>
      <c r="VSD181" s="266"/>
      <c r="VSE181" s="266"/>
      <c r="VSF181" s="266"/>
      <c r="VSG181" s="266"/>
      <c r="VSH181" s="266"/>
      <c r="VSI181" s="266"/>
      <c r="VSJ181" s="266"/>
      <c r="VSK181" s="266"/>
      <c r="VSL181" s="266"/>
      <c r="VSM181" s="266"/>
      <c r="VSN181" s="266"/>
      <c r="VSO181" s="266"/>
      <c r="VSP181" s="266"/>
      <c r="VSQ181" s="266"/>
      <c r="VSR181" s="266"/>
      <c r="VSS181" s="266"/>
      <c r="VST181" s="266"/>
      <c r="VSU181" s="266"/>
      <c r="VSV181" s="266"/>
      <c r="VSW181" s="266"/>
      <c r="VSX181" s="266"/>
      <c r="VSY181" s="266"/>
      <c r="VSZ181" s="266"/>
      <c r="VTA181" s="266"/>
      <c r="VTB181" s="266"/>
      <c r="VTC181" s="266"/>
      <c r="VTD181" s="266"/>
      <c r="VTE181" s="266"/>
      <c r="VTF181" s="266"/>
      <c r="VTG181" s="266"/>
      <c r="VTH181" s="266"/>
      <c r="VTI181" s="266"/>
      <c r="VTJ181" s="266"/>
      <c r="VTK181" s="266"/>
      <c r="VTL181" s="266"/>
      <c r="VTM181" s="266"/>
      <c r="VTN181" s="266"/>
      <c r="VTO181" s="266"/>
      <c r="VTP181" s="266"/>
      <c r="VTQ181" s="266"/>
      <c r="VTR181" s="266"/>
      <c r="VTS181" s="266"/>
      <c r="VTT181" s="266"/>
      <c r="VTU181" s="266"/>
      <c r="VTV181" s="266"/>
      <c r="VTW181" s="266"/>
      <c r="VTX181" s="266"/>
      <c r="VTY181" s="266"/>
      <c r="VTZ181" s="266"/>
      <c r="VUA181" s="266"/>
      <c r="VUB181" s="266"/>
      <c r="VUC181" s="266"/>
      <c r="VUD181" s="266"/>
      <c r="VUE181" s="266"/>
      <c r="VUF181" s="266"/>
      <c r="VUG181" s="266"/>
      <c r="VUH181" s="266"/>
      <c r="VUI181" s="266"/>
      <c r="VUJ181" s="266"/>
      <c r="VUK181" s="266"/>
      <c r="VUL181" s="266"/>
      <c r="VUM181" s="266"/>
      <c r="VUN181" s="266"/>
      <c r="VUO181" s="266"/>
      <c r="VUP181" s="266"/>
      <c r="VUQ181" s="266"/>
      <c r="VUR181" s="266"/>
      <c r="VUS181" s="266"/>
      <c r="VUT181" s="266"/>
      <c r="VUU181" s="266"/>
      <c r="VUV181" s="266"/>
      <c r="VUW181" s="266"/>
      <c r="VUX181" s="266"/>
      <c r="VUY181" s="266"/>
      <c r="VUZ181" s="266"/>
      <c r="VVA181" s="266"/>
      <c r="VVB181" s="266"/>
      <c r="VVC181" s="266"/>
      <c r="VVD181" s="266"/>
      <c r="VVE181" s="266"/>
      <c r="VVF181" s="266"/>
      <c r="VVG181" s="266"/>
      <c r="VVH181" s="266"/>
      <c r="VVI181" s="266"/>
      <c r="VVJ181" s="266"/>
      <c r="VVK181" s="266"/>
      <c r="VVL181" s="266"/>
      <c r="VVM181" s="266"/>
      <c r="VVN181" s="266"/>
      <c r="VVO181" s="266"/>
      <c r="VVP181" s="266"/>
      <c r="VVQ181" s="266"/>
      <c r="VVR181" s="266"/>
      <c r="VVS181" s="266"/>
      <c r="VVT181" s="266"/>
      <c r="VVU181" s="266"/>
      <c r="VVV181" s="266"/>
      <c r="VVW181" s="266"/>
      <c r="VVX181" s="266"/>
      <c r="VVY181" s="266"/>
      <c r="VVZ181" s="266"/>
      <c r="VWA181" s="266"/>
      <c r="VWB181" s="266"/>
      <c r="VWC181" s="266"/>
      <c r="VWD181" s="266"/>
      <c r="VWE181" s="266"/>
      <c r="VWF181" s="266"/>
      <c r="VWG181" s="266"/>
      <c r="VWH181" s="266"/>
      <c r="VWI181" s="266"/>
      <c r="VWJ181" s="266"/>
      <c r="VWK181" s="266"/>
      <c r="VWL181" s="266"/>
      <c r="VWM181" s="266"/>
      <c r="VWN181" s="266"/>
      <c r="VWO181" s="266"/>
      <c r="VWP181" s="266"/>
      <c r="VWQ181" s="266"/>
      <c r="VWR181" s="266"/>
      <c r="VWS181" s="266"/>
      <c r="VWT181" s="266"/>
      <c r="VWU181" s="266"/>
      <c r="VWV181" s="266"/>
      <c r="VWW181" s="266"/>
      <c r="VWX181" s="266"/>
      <c r="VWY181" s="266"/>
      <c r="VWZ181" s="266"/>
      <c r="VXA181" s="266"/>
      <c r="VXB181" s="266"/>
      <c r="VXC181" s="266"/>
      <c r="VXD181" s="266"/>
      <c r="VXE181" s="266"/>
      <c r="VXF181" s="266"/>
      <c r="VXG181" s="266"/>
      <c r="VXH181" s="266"/>
      <c r="VXI181" s="266"/>
      <c r="VXJ181" s="266"/>
      <c r="VXK181" s="266"/>
      <c r="VXL181" s="266"/>
      <c r="VXM181" s="266"/>
      <c r="VXN181" s="266"/>
      <c r="VXO181" s="266"/>
      <c r="VXP181" s="266"/>
      <c r="VXQ181" s="266"/>
      <c r="VXR181" s="266"/>
      <c r="VXS181" s="266"/>
      <c r="VXT181" s="266"/>
      <c r="VXU181" s="266"/>
      <c r="VXV181" s="266"/>
      <c r="VXW181" s="266"/>
      <c r="VXX181" s="266"/>
      <c r="VXY181" s="266"/>
      <c r="VXZ181" s="266"/>
      <c r="VYA181" s="266"/>
      <c r="VYB181" s="266"/>
      <c r="VYC181" s="266"/>
      <c r="VYD181" s="266"/>
      <c r="VYE181" s="266"/>
      <c r="VYF181" s="266"/>
      <c r="VYG181" s="266"/>
      <c r="VYH181" s="266"/>
      <c r="VYI181" s="266"/>
      <c r="VYJ181" s="266"/>
      <c r="VYK181" s="266"/>
      <c r="VYL181" s="266"/>
      <c r="VYM181" s="266"/>
      <c r="VYN181" s="266"/>
      <c r="VYO181" s="266"/>
      <c r="VYP181" s="266"/>
      <c r="VYQ181" s="266"/>
      <c r="VYR181" s="266"/>
      <c r="VYS181" s="266"/>
      <c r="VYT181" s="266"/>
      <c r="VYU181" s="266"/>
      <c r="VYV181" s="266"/>
      <c r="VYW181" s="266"/>
      <c r="VYX181" s="266"/>
      <c r="VYY181" s="266"/>
      <c r="VYZ181" s="266"/>
      <c r="VZA181" s="266"/>
      <c r="VZB181" s="266"/>
      <c r="VZC181" s="266"/>
      <c r="VZD181" s="266"/>
      <c r="VZE181" s="266"/>
      <c r="VZF181" s="266"/>
      <c r="VZG181" s="266"/>
      <c r="VZH181" s="266"/>
      <c r="VZI181" s="266"/>
      <c r="VZJ181" s="266"/>
      <c r="VZK181" s="266"/>
      <c r="VZL181" s="266"/>
      <c r="VZM181" s="266"/>
      <c r="VZN181" s="266"/>
      <c r="VZO181" s="266"/>
      <c r="VZP181" s="266"/>
      <c r="VZQ181" s="266"/>
      <c r="VZR181" s="266"/>
      <c r="VZS181" s="266"/>
      <c r="VZT181" s="266"/>
      <c r="VZU181" s="266"/>
      <c r="VZV181" s="266"/>
      <c r="VZW181" s="266"/>
      <c r="VZX181" s="266"/>
      <c r="VZY181" s="266"/>
      <c r="VZZ181" s="266"/>
      <c r="WAA181" s="266"/>
      <c r="WAB181" s="266"/>
      <c r="WAC181" s="266"/>
      <c r="WAD181" s="266"/>
      <c r="WAE181" s="266"/>
      <c r="WAF181" s="266"/>
      <c r="WAG181" s="266"/>
      <c r="WAH181" s="266"/>
      <c r="WAI181" s="266"/>
      <c r="WAJ181" s="266"/>
      <c r="WAK181" s="266"/>
      <c r="WAL181" s="266"/>
      <c r="WAM181" s="266"/>
      <c r="WAN181" s="266"/>
      <c r="WAO181" s="266"/>
      <c r="WAP181" s="266"/>
      <c r="WAQ181" s="266"/>
      <c r="WAR181" s="266"/>
      <c r="WAS181" s="266"/>
      <c r="WAT181" s="266"/>
      <c r="WAU181" s="266"/>
      <c r="WAV181" s="266"/>
      <c r="WAW181" s="266"/>
      <c r="WAX181" s="266"/>
      <c r="WAY181" s="266"/>
      <c r="WAZ181" s="266"/>
      <c r="WBA181" s="266"/>
      <c r="WBB181" s="266"/>
      <c r="WBC181" s="266"/>
      <c r="WBD181" s="266"/>
      <c r="WBE181" s="266"/>
      <c r="WBF181" s="266"/>
      <c r="WBG181" s="266"/>
      <c r="WBH181" s="266"/>
      <c r="WBI181" s="266"/>
      <c r="WBJ181" s="266"/>
      <c r="WBK181" s="266"/>
      <c r="WBL181" s="266"/>
      <c r="WBM181" s="266"/>
      <c r="WBN181" s="266"/>
      <c r="WBO181" s="266"/>
      <c r="WBP181" s="266"/>
      <c r="WBQ181" s="266"/>
      <c r="WBR181" s="266"/>
      <c r="WBS181" s="266"/>
      <c r="WBT181" s="266"/>
      <c r="WBU181" s="266"/>
      <c r="WBV181" s="266"/>
      <c r="WBW181" s="266"/>
      <c r="WBX181" s="266"/>
      <c r="WBY181" s="266"/>
      <c r="WBZ181" s="266"/>
      <c r="WCA181" s="266"/>
      <c r="WCB181" s="266"/>
      <c r="WCC181" s="266"/>
      <c r="WCD181" s="266"/>
      <c r="WCE181" s="266"/>
      <c r="WCF181" s="266"/>
      <c r="WCG181" s="266"/>
      <c r="WCH181" s="266"/>
      <c r="WCI181" s="266"/>
      <c r="WCJ181" s="266"/>
      <c r="WCK181" s="266"/>
      <c r="WCL181" s="266"/>
      <c r="WCM181" s="266"/>
      <c r="WCN181" s="266"/>
      <c r="WCO181" s="266"/>
      <c r="WCP181" s="266"/>
      <c r="WCQ181" s="266"/>
      <c r="WCR181" s="266"/>
      <c r="WCS181" s="266"/>
      <c r="WCT181" s="266"/>
      <c r="WCU181" s="266"/>
      <c r="WCV181" s="266"/>
      <c r="WCW181" s="266"/>
      <c r="WCX181" s="266"/>
      <c r="WCY181" s="266"/>
      <c r="WCZ181" s="266"/>
      <c r="WDA181" s="266"/>
      <c r="WDB181" s="266"/>
      <c r="WDC181" s="266"/>
      <c r="WDD181" s="266"/>
      <c r="WDE181" s="266"/>
      <c r="WDF181" s="266"/>
      <c r="WDG181" s="266"/>
      <c r="WDH181" s="266"/>
      <c r="WDI181" s="266"/>
      <c r="WDJ181" s="266"/>
      <c r="WDK181" s="266"/>
      <c r="WDL181" s="266"/>
      <c r="WDM181" s="266"/>
      <c r="WDN181" s="266"/>
      <c r="WDO181" s="266"/>
      <c r="WDP181" s="266"/>
      <c r="WDQ181" s="266"/>
      <c r="WDR181" s="266"/>
      <c r="WDS181" s="266"/>
      <c r="WDT181" s="266"/>
      <c r="WDU181" s="266"/>
      <c r="WDV181" s="266"/>
      <c r="WDW181" s="266"/>
      <c r="WDX181" s="266"/>
      <c r="WDY181" s="266"/>
      <c r="WDZ181" s="266"/>
      <c r="WEA181" s="266"/>
      <c r="WEB181" s="266"/>
      <c r="WEC181" s="266"/>
      <c r="WED181" s="266"/>
      <c r="WEE181" s="266"/>
      <c r="WEF181" s="266"/>
      <c r="WEG181" s="266"/>
      <c r="WEH181" s="266"/>
      <c r="WEI181" s="266"/>
      <c r="WEJ181" s="266"/>
      <c r="WEK181" s="266"/>
      <c r="WEL181" s="266"/>
      <c r="WEM181" s="266"/>
      <c r="WEN181" s="266"/>
      <c r="WEO181" s="266"/>
      <c r="WEP181" s="266"/>
      <c r="WEQ181" s="266"/>
      <c r="WER181" s="266"/>
      <c r="WES181" s="266"/>
      <c r="WET181" s="266"/>
      <c r="WEU181" s="266"/>
      <c r="WEV181" s="266"/>
      <c r="WEW181" s="266"/>
      <c r="WEX181" s="266"/>
      <c r="WEY181" s="266"/>
      <c r="WEZ181" s="266"/>
      <c r="WFA181" s="266"/>
      <c r="WFB181" s="266"/>
      <c r="WFC181" s="266"/>
      <c r="WFD181" s="266"/>
      <c r="WFE181" s="266"/>
      <c r="WFF181" s="266"/>
      <c r="WFG181" s="266"/>
      <c r="WFH181" s="266"/>
      <c r="WFI181" s="266"/>
      <c r="WFJ181" s="266"/>
      <c r="WFK181" s="266"/>
      <c r="WFL181" s="266"/>
      <c r="WFM181" s="266"/>
      <c r="WFN181" s="266"/>
      <c r="WFO181" s="266"/>
      <c r="WFP181" s="266"/>
      <c r="WFQ181" s="266"/>
      <c r="WFR181" s="266"/>
      <c r="WFS181" s="266"/>
      <c r="WFT181" s="266"/>
      <c r="WFU181" s="266"/>
      <c r="WFV181" s="266"/>
      <c r="WFW181" s="266"/>
      <c r="WFX181" s="266"/>
      <c r="WFY181" s="266"/>
      <c r="WFZ181" s="266"/>
      <c r="WGA181" s="266"/>
      <c r="WGB181" s="266"/>
      <c r="WGC181" s="266"/>
      <c r="WGD181" s="266"/>
      <c r="WGE181" s="266"/>
      <c r="WGF181" s="266"/>
      <c r="WGG181" s="266"/>
      <c r="WGH181" s="266"/>
      <c r="WGI181" s="266"/>
      <c r="WGJ181" s="266"/>
      <c r="WGK181" s="266"/>
      <c r="WGL181" s="266"/>
      <c r="WGM181" s="266"/>
      <c r="WGN181" s="266"/>
      <c r="WGO181" s="266"/>
      <c r="WGP181" s="266"/>
      <c r="WGQ181" s="266"/>
      <c r="WGR181" s="266"/>
      <c r="WGS181" s="266"/>
      <c r="WGT181" s="266"/>
      <c r="WGU181" s="266"/>
      <c r="WGV181" s="266"/>
      <c r="WGW181" s="266"/>
      <c r="WGX181" s="266"/>
      <c r="WGY181" s="266"/>
      <c r="WGZ181" s="266"/>
      <c r="WHA181" s="266"/>
      <c r="WHB181" s="266"/>
      <c r="WHC181" s="266"/>
      <c r="WHD181" s="266"/>
      <c r="WHE181" s="266"/>
      <c r="WHF181" s="266"/>
      <c r="WHG181" s="266"/>
      <c r="WHH181" s="266"/>
      <c r="WHI181" s="266"/>
      <c r="WHJ181" s="266"/>
      <c r="WHK181" s="266"/>
      <c r="WHL181" s="266"/>
      <c r="WHM181" s="266"/>
      <c r="WHN181" s="266"/>
      <c r="WHO181" s="266"/>
      <c r="WHP181" s="266"/>
      <c r="WHQ181" s="266"/>
      <c r="WHR181" s="266"/>
      <c r="WHS181" s="266"/>
      <c r="WHT181" s="266"/>
      <c r="WHU181" s="266"/>
      <c r="WHV181" s="266"/>
      <c r="WHW181" s="266"/>
      <c r="WHX181" s="266"/>
      <c r="WHY181" s="266"/>
      <c r="WHZ181" s="266"/>
      <c r="WIA181" s="266"/>
      <c r="WIB181" s="266"/>
      <c r="WIC181" s="266"/>
      <c r="WID181" s="266"/>
      <c r="WIE181" s="266"/>
      <c r="WIF181" s="266"/>
      <c r="WIG181" s="266"/>
      <c r="WIH181" s="266"/>
      <c r="WII181" s="266"/>
      <c r="WIJ181" s="266"/>
      <c r="WIK181" s="266"/>
      <c r="WIL181" s="266"/>
      <c r="WIM181" s="266"/>
      <c r="WIN181" s="266"/>
      <c r="WIO181" s="266"/>
      <c r="WIP181" s="266"/>
      <c r="WIQ181" s="266"/>
      <c r="WIR181" s="266"/>
      <c r="WIS181" s="266"/>
      <c r="WIT181" s="266"/>
      <c r="WIU181" s="266"/>
      <c r="WIV181" s="266"/>
      <c r="WIW181" s="266"/>
      <c r="WIX181" s="266"/>
      <c r="WIY181" s="266"/>
      <c r="WIZ181" s="266"/>
      <c r="WJA181" s="266"/>
      <c r="WJB181" s="266"/>
      <c r="WJC181" s="266"/>
      <c r="WJD181" s="266"/>
      <c r="WJE181" s="266"/>
      <c r="WJF181" s="266"/>
      <c r="WJG181" s="266"/>
      <c r="WJH181" s="266"/>
      <c r="WJI181" s="266"/>
      <c r="WJJ181" s="266"/>
      <c r="WJK181" s="266"/>
      <c r="WJL181" s="266"/>
      <c r="WJM181" s="266"/>
      <c r="WJN181" s="266"/>
      <c r="WJO181" s="266"/>
      <c r="WJP181" s="266"/>
      <c r="WJQ181" s="266"/>
      <c r="WJR181" s="266"/>
      <c r="WJS181" s="266"/>
      <c r="WJT181" s="266"/>
      <c r="WJU181" s="266"/>
      <c r="WJV181" s="266"/>
      <c r="WJW181" s="266"/>
      <c r="WJX181" s="266"/>
      <c r="WJY181" s="266"/>
      <c r="WJZ181" s="266"/>
      <c r="WKA181" s="266"/>
      <c r="WKB181" s="266"/>
      <c r="WKC181" s="266"/>
      <c r="WKD181" s="266"/>
      <c r="WKE181" s="266"/>
      <c r="WKF181" s="266"/>
      <c r="WKG181" s="266"/>
      <c r="WKH181" s="266"/>
      <c r="WKI181" s="266"/>
      <c r="WKJ181" s="266"/>
      <c r="WKK181" s="266"/>
      <c r="WKL181" s="266"/>
      <c r="WKM181" s="266"/>
      <c r="WKN181" s="266"/>
      <c r="WKO181" s="266"/>
      <c r="WKP181" s="266"/>
      <c r="WKQ181" s="266"/>
      <c r="WKR181" s="266"/>
      <c r="WKS181" s="266"/>
      <c r="WKT181" s="266"/>
      <c r="WKU181" s="266"/>
      <c r="WKV181" s="266"/>
      <c r="WKW181" s="266"/>
      <c r="WKX181" s="266"/>
      <c r="WKY181" s="266"/>
      <c r="WKZ181" s="266"/>
      <c r="WLA181" s="266"/>
      <c r="WLB181" s="266"/>
      <c r="WLC181" s="266"/>
      <c r="WLD181" s="266"/>
      <c r="WLE181" s="266"/>
      <c r="WLF181" s="266"/>
      <c r="WLG181" s="266"/>
      <c r="WLH181" s="266"/>
      <c r="WLI181" s="266"/>
      <c r="WLJ181" s="266"/>
      <c r="WLK181" s="266"/>
      <c r="WLL181" s="266"/>
      <c r="WLM181" s="266"/>
      <c r="WLN181" s="266"/>
      <c r="WLO181" s="266"/>
      <c r="WLP181" s="266"/>
      <c r="WLQ181" s="266"/>
      <c r="WLR181" s="266"/>
      <c r="WLS181" s="266"/>
      <c r="WLT181" s="266"/>
      <c r="WLU181" s="266"/>
      <c r="WLV181" s="266"/>
      <c r="WLW181" s="266"/>
      <c r="WLX181" s="266"/>
      <c r="WLY181" s="266"/>
      <c r="WLZ181" s="266"/>
      <c r="WMA181" s="266"/>
      <c r="WMB181" s="266"/>
      <c r="WMC181" s="266"/>
      <c r="WMD181" s="266"/>
      <c r="WME181" s="266"/>
      <c r="WMF181" s="266"/>
      <c r="WMG181" s="266"/>
      <c r="WMH181" s="266"/>
      <c r="WMI181" s="266"/>
      <c r="WMJ181" s="266"/>
      <c r="WMK181" s="266"/>
      <c r="WML181" s="266"/>
      <c r="WMM181" s="266"/>
      <c r="WMN181" s="266"/>
      <c r="WMO181" s="266"/>
      <c r="WMP181" s="266"/>
      <c r="WMQ181" s="266"/>
      <c r="WMR181" s="266"/>
      <c r="WMS181" s="266"/>
      <c r="WMT181" s="266"/>
      <c r="WMU181" s="266"/>
      <c r="WMV181" s="266"/>
      <c r="WMW181" s="266"/>
      <c r="WMX181" s="266"/>
      <c r="WMY181" s="266"/>
      <c r="WMZ181" s="266"/>
      <c r="WNA181" s="266"/>
      <c r="WNB181" s="266"/>
      <c r="WNC181" s="266"/>
      <c r="WND181" s="266"/>
      <c r="WNE181" s="266"/>
      <c r="WNF181" s="266"/>
      <c r="WNG181" s="266"/>
      <c r="WNH181" s="266"/>
      <c r="WNI181" s="266"/>
      <c r="WNJ181" s="266"/>
      <c r="WNK181" s="266"/>
      <c r="WNL181" s="266"/>
      <c r="WNM181" s="266"/>
      <c r="WNN181" s="266"/>
      <c r="WNO181" s="266"/>
      <c r="WNP181" s="266"/>
      <c r="WNQ181" s="266"/>
      <c r="WNR181" s="266"/>
      <c r="WNS181" s="266"/>
      <c r="WNT181" s="266"/>
      <c r="WNU181" s="266"/>
      <c r="WNV181" s="266"/>
      <c r="WNW181" s="266"/>
      <c r="WNX181" s="266"/>
      <c r="WNY181" s="266"/>
      <c r="WNZ181" s="266"/>
      <c r="WOA181" s="266"/>
      <c r="WOB181" s="266"/>
      <c r="WOC181" s="266"/>
      <c r="WOD181" s="266"/>
      <c r="WOE181" s="266"/>
      <c r="WOF181" s="266"/>
      <c r="WOG181" s="266"/>
      <c r="WOH181" s="266"/>
      <c r="WOI181" s="266"/>
      <c r="WOJ181" s="266"/>
      <c r="WOK181" s="266"/>
      <c r="WOL181" s="266"/>
      <c r="WOM181" s="266"/>
      <c r="WON181" s="266"/>
      <c r="WOO181" s="266"/>
      <c r="WOP181" s="266"/>
      <c r="WOQ181" s="266"/>
      <c r="WOR181" s="266"/>
      <c r="WOS181" s="266"/>
      <c r="WOT181" s="266"/>
      <c r="WOU181" s="266"/>
      <c r="WOV181" s="266"/>
      <c r="WOW181" s="266"/>
      <c r="WOX181" s="266"/>
      <c r="WOY181" s="266"/>
      <c r="WOZ181" s="266"/>
      <c r="WPA181" s="266"/>
      <c r="WPB181" s="266"/>
      <c r="WPC181" s="266"/>
      <c r="WPD181" s="266"/>
      <c r="WPE181" s="266"/>
      <c r="WPF181" s="266"/>
      <c r="WPG181" s="266"/>
      <c r="WPH181" s="266"/>
      <c r="WPI181" s="266"/>
      <c r="WPJ181" s="266"/>
      <c r="WPK181" s="266"/>
      <c r="WPL181" s="266"/>
      <c r="WPM181" s="266"/>
      <c r="WPN181" s="266"/>
      <c r="WPO181" s="266"/>
      <c r="WPP181" s="266"/>
      <c r="WPQ181" s="266"/>
      <c r="WPR181" s="266"/>
      <c r="WPS181" s="266"/>
      <c r="WPT181" s="266"/>
      <c r="WPU181" s="266"/>
      <c r="WPV181" s="266"/>
      <c r="WPW181" s="266"/>
      <c r="WPX181" s="266"/>
      <c r="WPY181" s="266"/>
      <c r="WPZ181" s="266"/>
      <c r="WQA181" s="266"/>
      <c r="WQB181" s="266"/>
      <c r="WQC181" s="266"/>
      <c r="WQD181" s="266"/>
      <c r="WQE181" s="266"/>
      <c r="WQF181" s="266"/>
      <c r="WQG181" s="266"/>
      <c r="WQH181" s="266"/>
      <c r="WQI181" s="266"/>
      <c r="WQJ181" s="266"/>
      <c r="WQK181" s="266"/>
      <c r="WQL181" s="266"/>
      <c r="WQM181" s="266"/>
      <c r="WQN181" s="266"/>
      <c r="WQO181" s="266"/>
      <c r="WQP181" s="266"/>
      <c r="WQQ181" s="266"/>
      <c r="WQR181" s="266"/>
      <c r="WQS181" s="266"/>
      <c r="WQT181" s="266"/>
      <c r="WQU181" s="266"/>
      <c r="WQV181" s="266"/>
      <c r="WQW181" s="266"/>
      <c r="WQX181" s="266"/>
      <c r="WQY181" s="266"/>
      <c r="WQZ181" s="266"/>
      <c r="WRA181" s="266"/>
      <c r="WRB181" s="266"/>
      <c r="WRC181" s="266"/>
      <c r="WRD181" s="266"/>
      <c r="WRE181" s="266"/>
      <c r="WRF181" s="266"/>
      <c r="WRG181" s="266"/>
      <c r="WRH181" s="266"/>
      <c r="WRI181" s="266"/>
      <c r="WRJ181" s="266"/>
      <c r="WRK181" s="266"/>
      <c r="WRL181" s="266"/>
      <c r="WRM181" s="266"/>
      <c r="WRN181" s="266"/>
      <c r="WRO181" s="266"/>
      <c r="WRP181" s="266"/>
      <c r="WRQ181" s="266"/>
      <c r="WRR181" s="266"/>
      <c r="WRS181" s="266"/>
      <c r="WRT181" s="266"/>
      <c r="WRU181" s="266"/>
      <c r="WRV181" s="266"/>
      <c r="WRW181" s="266"/>
      <c r="WRX181" s="266"/>
      <c r="WRY181" s="266"/>
      <c r="WRZ181" s="266"/>
      <c r="WSA181" s="266"/>
      <c r="WSB181" s="266"/>
      <c r="WSC181" s="266"/>
      <c r="WSD181" s="266"/>
      <c r="WSE181" s="266"/>
      <c r="WSF181" s="266"/>
      <c r="WSG181" s="266"/>
      <c r="WSH181" s="266"/>
      <c r="WSI181" s="266"/>
      <c r="WSJ181" s="266"/>
      <c r="WSK181" s="266"/>
      <c r="WSL181" s="266"/>
      <c r="WSM181" s="266"/>
      <c r="WSN181" s="266"/>
      <c r="WSO181" s="266"/>
      <c r="WSP181" s="266"/>
      <c r="WSQ181" s="266"/>
      <c r="WSR181" s="266"/>
      <c r="WSS181" s="266"/>
      <c r="WST181" s="266"/>
      <c r="WSU181" s="266"/>
      <c r="WSV181" s="266"/>
      <c r="WSW181" s="266"/>
      <c r="WSX181" s="266"/>
      <c r="WSY181" s="266"/>
      <c r="WSZ181" s="266"/>
      <c r="WTA181" s="266"/>
      <c r="WTB181" s="266"/>
      <c r="WTC181" s="266"/>
      <c r="WTD181" s="266"/>
      <c r="WTE181" s="266"/>
      <c r="WTF181" s="266"/>
      <c r="WTG181" s="266"/>
      <c r="WTH181" s="266"/>
      <c r="WTI181" s="266"/>
      <c r="WTJ181" s="266"/>
      <c r="WTK181" s="266"/>
      <c r="WTL181" s="266"/>
      <c r="WTM181" s="266"/>
      <c r="WTN181" s="266"/>
      <c r="WTO181" s="266"/>
      <c r="WTP181" s="266"/>
      <c r="WTQ181" s="266"/>
      <c r="WTR181" s="266"/>
      <c r="WTS181" s="266"/>
      <c r="WTT181" s="266"/>
      <c r="WTU181" s="266"/>
      <c r="WTV181" s="266"/>
      <c r="WTW181" s="266"/>
      <c r="WTX181" s="266"/>
      <c r="WTY181" s="266"/>
      <c r="WTZ181" s="266"/>
      <c r="WUA181" s="266"/>
      <c r="WUB181" s="266"/>
      <c r="WUC181" s="266"/>
      <c r="WUD181" s="266"/>
      <c r="WUE181" s="266"/>
      <c r="WUF181" s="266"/>
      <c r="WUG181" s="266"/>
      <c r="WUH181" s="266"/>
      <c r="WUI181" s="266"/>
      <c r="WUJ181" s="266"/>
      <c r="WUK181" s="266"/>
      <c r="WUL181" s="266"/>
      <c r="WUM181" s="266"/>
      <c r="WUN181" s="266"/>
      <c r="WUO181" s="266"/>
      <c r="WUP181" s="266"/>
      <c r="WUQ181" s="266"/>
      <c r="WUR181" s="266"/>
      <c r="WUS181" s="266"/>
      <c r="WUT181" s="266"/>
      <c r="WUU181" s="266"/>
      <c r="WUV181" s="266"/>
      <c r="WUW181" s="266"/>
      <c r="WUX181" s="266"/>
      <c r="WUY181" s="266"/>
      <c r="WUZ181" s="266"/>
      <c r="WVA181" s="266"/>
      <c r="WVB181" s="266"/>
      <c r="WVC181" s="266"/>
      <c r="WVD181" s="266"/>
      <c r="WVE181" s="266"/>
      <c r="WVF181" s="266"/>
      <c r="WVG181" s="266"/>
      <c r="WVH181" s="266"/>
      <c r="WVI181" s="266"/>
      <c r="WVJ181" s="266"/>
      <c r="WVK181" s="266"/>
      <c r="WVL181" s="266"/>
      <c r="WVM181" s="266"/>
      <c r="WVN181" s="266"/>
      <c r="WVO181" s="266"/>
      <c r="WVP181" s="266"/>
      <c r="WVQ181" s="266"/>
      <c r="WVR181" s="266"/>
      <c r="WVS181" s="266"/>
      <c r="WVT181" s="266"/>
      <c r="WVU181" s="266"/>
      <c r="WVV181" s="266"/>
      <c r="WVW181" s="266"/>
      <c r="WVX181" s="266"/>
      <c r="WVY181" s="266"/>
      <c r="WVZ181" s="266"/>
      <c r="WWA181" s="266"/>
      <c r="WWB181" s="266"/>
      <c r="WWC181" s="266"/>
      <c r="WWD181" s="266"/>
      <c r="WWE181" s="266"/>
      <c r="WWF181" s="266"/>
      <c r="WWG181" s="266"/>
      <c r="WWH181" s="266"/>
      <c r="WWI181" s="266"/>
      <c r="WWJ181" s="266"/>
      <c r="WWK181" s="266"/>
      <c r="WWL181" s="266"/>
      <c r="WWM181" s="266"/>
      <c r="WWN181" s="266"/>
      <c r="WWO181" s="266"/>
      <c r="WWP181" s="266"/>
      <c r="WWQ181" s="266"/>
      <c r="WWR181" s="266"/>
      <c r="WWS181" s="266"/>
      <c r="WWT181" s="266"/>
      <c r="WWU181" s="266"/>
      <c r="WWV181" s="266"/>
      <c r="WWW181" s="266"/>
      <c r="WWX181" s="266"/>
      <c r="WWY181" s="266"/>
      <c r="WWZ181" s="266"/>
      <c r="WXA181" s="266"/>
      <c r="WXB181" s="266"/>
      <c r="WXC181" s="266"/>
      <c r="WXD181" s="266"/>
      <c r="WXE181" s="266"/>
      <c r="WXF181" s="266"/>
      <c r="WXG181" s="266"/>
      <c r="WXH181" s="266"/>
      <c r="WXI181" s="266"/>
      <c r="WXJ181" s="266"/>
      <c r="WXK181" s="266"/>
      <c r="WXL181" s="266"/>
      <c r="WXM181" s="266"/>
      <c r="WXN181" s="266"/>
      <c r="WXO181" s="266"/>
      <c r="WXP181" s="266"/>
      <c r="WXQ181" s="266"/>
      <c r="WXR181" s="266"/>
      <c r="WXS181" s="266"/>
      <c r="WXT181" s="266"/>
      <c r="WXU181" s="266"/>
      <c r="WXV181" s="266"/>
      <c r="WXW181" s="266"/>
      <c r="WXX181" s="266"/>
      <c r="WXY181" s="266"/>
      <c r="WXZ181" s="266"/>
      <c r="WYA181" s="266"/>
      <c r="WYB181" s="266"/>
      <c r="WYC181" s="266"/>
      <c r="WYD181" s="266"/>
      <c r="WYE181" s="266"/>
      <c r="WYF181" s="266"/>
      <c r="WYG181" s="266"/>
      <c r="WYH181" s="266"/>
      <c r="WYI181" s="266"/>
      <c r="WYJ181" s="266"/>
      <c r="WYK181" s="266"/>
      <c r="WYL181" s="266"/>
      <c r="WYM181" s="266"/>
      <c r="WYN181" s="266"/>
      <c r="WYO181" s="266"/>
      <c r="WYP181" s="266"/>
      <c r="WYQ181" s="266"/>
      <c r="WYR181" s="266"/>
      <c r="WYS181" s="266"/>
      <c r="WYT181" s="266"/>
      <c r="WYU181" s="266"/>
      <c r="WYV181" s="266"/>
      <c r="WYW181" s="266"/>
      <c r="WYX181" s="266"/>
      <c r="WYY181" s="266"/>
      <c r="WYZ181" s="266"/>
      <c r="WZA181" s="266"/>
      <c r="WZB181" s="266"/>
      <c r="WZC181" s="266"/>
      <c r="WZD181" s="266"/>
      <c r="WZE181" s="266"/>
      <c r="WZF181" s="266"/>
      <c r="WZG181" s="266"/>
      <c r="WZH181" s="266"/>
      <c r="WZI181" s="266"/>
      <c r="WZJ181" s="266"/>
      <c r="WZK181" s="266"/>
      <c r="WZL181" s="266"/>
      <c r="WZM181" s="266"/>
      <c r="WZN181" s="266"/>
      <c r="WZO181" s="266"/>
      <c r="WZP181" s="266"/>
      <c r="WZQ181" s="266"/>
      <c r="WZR181" s="266"/>
      <c r="WZS181" s="266"/>
      <c r="WZT181" s="266"/>
      <c r="WZU181" s="266"/>
      <c r="WZV181" s="266"/>
      <c r="WZW181" s="266"/>
      <c r="WZX181" s="266"/>
      <c r="WZY181" s="266"/>
      <c r="WZZ181" s="266"/>
      <c r="XAA181" s="266"/>
      <c r="XAB181" s="266"/>
      <c r="XAC181" s="266"/>
      <c r="XAD181" s="266"/>
      <c r="XAE181" s="266"/>
      <c r="XAF181" s="266"/>
      <c r="XAG181" s="266"/>
      <c r="XAH181" s="266"/>
      <c r="XAI181" s="266"/>
      <c r="XAJ181" s="266"/>
      <c r="XAK181" s="266"/>
      <c r="XAL181" s="266"/>
      <c r="XAM181" s="266"/>
      <c r="XAN181" s="266"/>
      <c r="XAO181" s="266"/>
      <c r="XAP181" s="266"/>
      <c r="XAQ181" s="266"/>
      <c r="XAR181" s="266"/>
      <c r="XAS181" s="266"/>
      <c r="XAT181" s="266"/>
      <c r="XAU181" s="266"/>
      <c r="XAV181" s="266"/>
      <c r="XAW181" s="266"/>
      <c r="XAX181" s="266"/>
      <c r="XAY181" s="266"/>
      <c r="XAZ181" s="266"/>
      <c r="XBA181" s="266"/>
      <c r="XBB181" s="266"/>
      <c r="XBC181" s="266"/>
      <c r="XBD181" s="266"/>
      <c r="XBE181" s="266"/>
      <c r="XBF181" s="266"/>
      <c r="XBG181" s="266"/>
      <c r="XBH181" s="266"/>
      <c r="XBI181" s="266"/>
      <c r="XBJ181" s="266"/>
      <c r="XBK181" s="266"/>
      <c r="XBL181" s="266"/>
      <c r="XBM181" s="266"/>
      <c r="XBN181" s="266"/>
      <c r="XBO181" s="266"/>
      <c r="XBP181" s="266"/>
      <c r="XBQ181" s="266"/>
      <c r="XBR181" s="266"/>
      <c r="XBS181" s="266"/>
      <c r="XBT181" s="266"/>
      <c r="XBU181" s="266"/>
      <c r="XBV181" s="266"/>
      <c r="XBW181" s="266"/>
      <c r="XBX181" s="266"/>
      <c r="XBY181" s="266"/>
      <c r="XBZ181" s="266"/>
      <c r="XCA181" s="266"/>
      <c r="XCB181" s="266"/>
      <c r="XCC181" s="266"/>
      <c r="XCD181" s="266"/>
      <c r="XCE181" s="266"/>
      <c r="XCF181" s="266"/>
      <c r="XCG181" s="266"/>
      <c r="XCH181" s="266"/>
      <c r="XCI181" s="266"/>
      <c r="XCJ181" s="266"/>
      <c r="XCK181" s="266"/>
      <c r="XCL181" s="266"/>
      <c r="XCM181" s="266"/>
      <c r="XCN181" s="266"/>
      <c r="XCO181" s="266"/>
      <c r="XCP181" s="266"/>
      <c r="XCQ181" s="266"/>
      <c r="XCR181" s="266"/>
      <c r="XCS181" s="266"/>
      <c r="XCT181" s="266"/>
      <c r="XCU181" s="266"/>
      <c r="XCV181" s="266"/>
      <c r="XCW181" s="266"/>
      <c r="XCX181" s="266"/>
      <c r="XCY181" s="266"/>
      <c r="XCZ181" s="266"/>
      <c r="XDA181" s="266"/>
      <c r="XDB181" s="266"/>
      <c r="XDC181" s="266"/>
      <c r="XDD181" s="266"/>
      <c r="XDE181" s="266"/>
      <c r="XDF181" s="266"/>
      <c r="XDG181" s="266"/>
      <c r="XDH181" s="266"/>
      <c r="XDI181" s="266"/>
      <c r="XDJ181" s="266"/>
      <c r="XDK181" s="266"/>
      <c r="XDL181" s="266"/>
      <c r="XDM181" s="266"/>
      <c r="XDN181" s="266"/>
      <c r="XDO181" s="266"/>
      <c r="XDP181" s="266"/>
      <c r="XDQ181" s="266"/>
      <c r="XDR181" s="266"/>
      <c r="XDS181" s="266"/>
      <c r="XDT181" s="266"/>
      <c r="XDU181" s="266"/>
      <c r="XDV181" s="266"/>
      <c r="XDW181" s="266"/>
      <c r="XDX181" s="266"/>
      <c r="XDY181" s="266"/>
      <c r="XDZ181" s="266"/>
      <c r="XEA181" s="266"/>
      <c r="XEB181" s="266"/>
      <c r="XEC181" s="266"/>
      <c r="XED181" s="266"/>
      <c r="XEE181" s="266"/>
      <c r="XEF181" s="266"/>
      <c r="XEG181" s="266"/>
      <c r="XEH181" s="266"/>
      <c r="XEI181" s="266"/>
      <c r="XEJ181" s="266"/>
      <c r="XEK181" s="266"/>
      <c r="XEL181" s="266"/>
      <c r="XEM181" s="266"/>
      <c r="XEN181" s="266"/>
      <c r="XEO181" s="266"/>
      <c r="XEP181" s="266"/>
      <c r="XEQ181" s="266"/>
      <c r="XER181" s="266"/>
      <c r="XES181" s="266"/>
      <c r="XET181" s="266"/>
      <c r="XEU181" s="266"/>
      <c r="XEV181" s="266"/>
      <c r="XEW181" s="266"/>
      <c r="XEX181" s="266"/>
      <c r="XEY181" s="266"/>
      <c r="XEZ181" s="266"/>
    </row>
    <row r="182" spans="1:16380" s="263" customFormat="1" ht="15.75" outlineLevel="1">
      <c r="A182" s="247"/>
      <c r="B182" s="264" t="s">
        <v>235</v>
      </c>
      <c r="C182" s="172"/>
      <c r="D182" s="31"/>
      <c r="E182" s="167"/>
      <c r="F182" s="167"/>
      <c r="G182" s="168"/>
      <c r="H182" s="168"/>
      <c r="I182" s="276"/>
      <c r="J182" s="276"/>
      <c r="K182" s="280"/>
      <c r="L182" s="281"/>
      <c r="M182" s="281"/>
      <c r="N182" s="281"/>
      <c r="O182" s="276"/>
      <c r="P182" s="265">
        <v>2.35</v>
      </c>
      <c r="Q182" s="265"/>
      <c r="R182" s="265">
        <v>-9.9377519999999997E-2</v>
      </c>
      <c r="S182" s="265"/>
      <c r="T182" s="215">
        <f t="shared" si="8"/>
        <v>2.2506224800000001</v>
      </c>
      <c r="U182" s="298"/>
      <c r="V182" s="298">
        <v>-9.6938000000000007E-3</v>
      </c>
      <c r="W182" s="357"/>
      <c r="X182" s="357"/>
      <c r="Y182" s="357"/>
      <c r="Z182" s="357"/>
      <c r="AA182" s="357"/>
      <c r="AB182" s="357"/>
      <c r="AC182" s="175"/>
      <c r="AD182" s="265"/>
      <c r="AE182" s="265"/>
      <c r="AF182" s="265">
        <v>-9.9377519999999997E-2</v>
      </c>
      <c r="AG182" s="305"/>
      <c r="AH182" s="305"/>
      <c r="AI182" s="305"/>
      <c r="AJ182" s="244"/>
      <c r="AK182" s="244"/>
      <c r="AL182" s="244"/>
      <c r="AM182" s="244"/>
      <c r="AN182" s="215">
        <f t="shared" si="9"/>
        <v>0</v>
      </c>
      <c r="AO182" s="244"/>
      <c r="AP182" s="244">
        <f>V182</f>
        <v>-9.6938000000000007E-3</v>
      </c>
      <c r="AQ182" s="244"/>
      <c r="AR182" s="298"/>
      <c r="AS182" s="298"/>
      <c r="AT182" s="298"/>
      <c r="AU182" s="298"/>
      <c r="AV182" s="298"/>
      <c r="AW182" s="222"/>
      <c r="AX182" s="247"/>
      <c r="AY182" s="333">
        <f t="shared" si="11"/>
        <v>-9.6938000000000007E-3</v>
      </c>
      <c r="AZ182" s="164" t="b">
        <f t="shared" si="10"/>
        <v>0</v>
      </c>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c r="DM182" s="266"/>
      <c r="DN182" s="266"/>
      <c r="DO182" s="266"/>
      <c r="DP182" s="266"/>
      <c r="DQ182" s="266"/>
      <c r="DR182" s="266"/>
      <c r="DS182" s="266"/>
      <c r="DT182" s="266"/>
      <c r="DU182" s="266"/>
      <c r="DV182" s="266"/>
      <c r="DW182" s="266"/>
      <c r="DX182" s="266"/>
      <c r="DY182" s="266"/>
      <c r="DZ182" s="266"/>
      <c r="EA182" s="266"/>
      <c r="EB182" s="266"/>
      <c r="EC182" s="266"/>
      <c r="ED182" s="266"/>
      <c r="EE182" s="266"/>
      <c r="EF182" s="266"/>
      <c r="EG182" s="266"/>
      <c r="EH182" s="266"/>
      <c r="EI182" s="266"/>
      <c r="EJ182" s="266"/>
      <c r="EK182" s="266"/>
      <c r="EL182" s="266"/>
      <c r="EM182" s="266"/>
      <c r="EN182" s="266"/>
      <c r="EO182" s="266"/>
      <c r="EP182" s="266"/>
      <c r="EQ182" s="266"/>
      <c r="ER182" s="266"/>
      <c r="ES182" s="266"/>
      <c r="ET182" s="266"/>
      <c r="EU182" s="266"/>
      <c r="EV182" s="266"/>
      <c r="EW182" s="266"/>
      <c r="EX182" s="266"/>
      <c r="EY182" s="266"/>
      <c r="EZ182" s="266"/>
      <c r="FA182" s="266"/>
      <c r="FB182" s="266"/>
      <c r="FC182" s="266"/>
      <c r="FD182" s="266"/>
      <c r="FE182" s="266"/>
      <c r="FF182" s="266"/>
      <c r="FG182" s="266"/>
      <c r="FH182" s="266"/>
      <c r="FI182" s="266"/>
      <c r="FJ182" s="266"/>
      <c r="FK182" s="266"/>
      <c r="FL182" s="266"/>
      <c r="FM182" s="266"/>
      <c r="FN182" s="266"/>
      <c r="FO182" s="266"/>
      <c r="FP182" s="266"/>
      <c r="FQ182" s="266"/>
      <c r="FR182" s="266"/>
      <c r="FS182" s="266"/>
      <c r="FT182" s="266"/>
      <c r="FU182" s="266"/>
      <c r="FV182" s="266"/>
      <c r="FW182" s="266"/>
      <c r="FX182" s="266"/>
      <c r="FY182" s="266"/>
      <c r="FZ182" s="266"/>
      <c r="GA182" s="266"/>
      <c r="GB182" s="266"/>
      <c r="GC182" s="266"/>
      <c r="GD182" s="266"/>
      <c r="GE182" s="266"/>
      <c r="GF182" s="266"/>
      <c r="GG182" s="266"/>
      <c r="GH182" s="266"/>
      <c r="GI182" s="266"/>
      <c r="GJ182" s="266"/>
      <c r="GK182" s="266"/>
      <c r="GL182" s="266"/>
      <c r="GM182" s="266"/>
      <c r="GN182" s="266"/>
      <c r="GO182" s="266"/>
      <c r="GP182" s="266"/>
      <c r="GQ182" s="266"/>
      <c r="GR182" s="266"/>
      <c r="GS182" s="266"/>
      <c r="GT182" s="266"/>
      <c r="GU182" s="266"/>
      <c r="GV182" s="266"/>
      <c r="GW182" s="266"/>
      <c r="GX182" s="266"/>
      <c r="GY182" s="266"/>
      <c r="GZ182" s="266"/>
      <c r="HA182" s="266"/>
      <c r="HB182" s="266"/>
      <c r="HC182" s="266"/>
      <c r="HD182" s="266"/>
      <c r="HE182" s="266"/>
      <c r="HF182" s="266"/>
      <c r="HG182" s="266"/>
      <c r="HH182" s="266"/>
      <c r="HI182" s="266"/>
      <c r="HJ182" s="266"/>
      <c r="HK182" s="266"/>
      <c r="HL182" s="266"/>
      <c r="HM182" s="266"/>
      <c r="HN182" s="266"/>
      <c r="HO182" s="266"/>
      <c r="HP182" s="266"/>
      <c r="HQ182" s="266"/>
      <c r="HR182" s="266"/>
      <c r="HS182" s="266"/>
      <c r="HT182" s="266"/>
      <c r="HU182" s="266"/>
      <c r="HV182" s="266"/>
      <c r="HW182" s="266"/>
      <c r="HX182" s="266"/>
      <c r="HY182" s="266"/>
      <c r="HZ182" s="266"/>
      <c r="IA182" s="266"/>
      <c r="IB182" s="266"/>
      <c r="IC182" s="266"/>
      <c r="ID182" s="266"/>
      <c r="IE182" s="266"/>
      <c r="IF182" s="266"/>
      <c r="IG182" s="266"/>
      <c r="IH182" s="266"/>
      <c r="II182" s="266"/>
      <c r="IJ182" s="266"/>
      <c r="IK182" s="266"/>
      <c r="IL182" s="266"/>
      <c r="IM182" s="266"/>
      <c r="IN182" s="266"/>
      <c r="IO182" s="266"/>
      <c r="IP182" s="266"/>
      <c r="IQ182" s="266"/>
      <c r="IR182" s="266"/>
      <c r="IS182" s="266"/>
      <c r="IT182" s="266"/>
      <c r="IU182" s="266"/>
      <c r="IV182" s="266"/>
      <c r="IW182" s="266"/>
      <c r="IX182" s="266"/>
      <c r="IY182" s="266"/>
      <c r="IZ182" s="266"/>
      <c r="JA182" s="266"/>
      <c r="JB182" s="266"/>
      <c r="JC182" s="266"/>
      <c r="JD182" s="266"/>
      <c r="JE182" s="266"/>
      <c r="JF182" s="266"/>
      <c r="JG182" s="266"/>
      <c r="JH182" s="266"/>
      <c r="JI182" s="266"/>
      <c r="JJ182" s="266"/>
      <c r="JK182" s="266"/>
      <c r="JL182" s="266"/>
      <c r="JM182" s="266"/>
      <c r="JN182" s="266"/>
      <c r="JO182" s="266"/>
      <c r="JP182" s="266"/>
      <c r="JQ182" s="266"/>
      <c r="JR182" s="266"/>
      <c r="JS182" s="266"/>
      <c r="JT182" s="266"/>
      <c r="JU182" s="266"/>
      <c r="JV182" s="266"/>
      <c r="JW182" s="266"/>
      <c r="JX182" s="266"/>
      <c r="JY182" s="266"/>
      <c r="JZ182" s="266"/>
      <c r="KA182" s="266"/>
      <c r="KB182" s="266"/>
      <c r="KC182" s="266"/>
      <c r="KD182" s="266"/>
      <c r="KE182" s="266"/>
      <c r="KF182" s="266"/>
      <c r="KG182" s="266"/>
      <c r="KH182" s="266"/>
      <c r="KI182" s="266"/>
      <c r="KJ182" s="266"/>
      <c r="KK182" s="266"/>
      <c r="KL182" s="266"/>
      <c r="KM182" s="266"/>
      <c r="KN182" s="266"/>
      <c r="KO182" s="266"/>
      <c r="KP182" s="266"/>
      <c r="KQ182" s="266"/>
      <c r="KR182" s="266"/>
      <c r="KS182" s="266"/>
      <c r="KT182" s="266"/>
      <c r="KU182" s="266"/>
      <c r="KV182" s="266"/>
      <c r="KW182" s="266"/>
      <c r="KX182" s="266"/>
      <c r="KY182" s="266"/>
      <c r="KZ182" s="266"/>
      <c r="LA182" s="266"/>
      <c r="LB182" s="266"/>
      <c r="LC182" s="266"/>
      <c r="LD182" s="266"/>
      <c r="LE182" s="266"/>
      <c r="LF182" s="266"/>
      <c r="LG182" s="266"/>
      <c r="LH182" s="266"/>
      <c r="LI182" s="266"/>
      <c r="LJ182" s="266"/>
      <c r="LK182" s="266"/>
      <c r="LL182" s="266"/>
      <c r="LM182" s="266"/>
      <c r="LN182" s="266"/>
      <c r="LO182" s="266"/>
      <c r="LP182" s="266"/>
      <c r="LQ182" s="266"/>
      <c r="LR182" s="266"/>
      <c r="LS182" s="266"/>
      <c r="LT182" s="266"/>
      <c r="LU182" s="266"/>
      <c r="LV182" s="266"/>
      <c r="LW182" s="266"/>
      <c r="LX182" s="266"/>
      <c r="LY182" s="266"/>
      <c r="LZ182" s="266"/>
      <c r="MA182" s="266"/>
      <c r="MB182" s="266"/>
      <c r="MC182" s="266"/>
      <c r="MD182" s="266"/>
      <c r="ME182" s="266"/>
      <c r="MF182" s="266"/>
      <c r="MG182" s="266"/>
      <c r="MH182" s="266"/>
      <c r="MI182" s="266"/>
      <c r="MJ182" s="266"/>
      <c r="MK182" s="266"/>
      <c r="ML182" s="266"/>
      <c r="MM182" s="266"/>
      <c r="MN182" s="266"/>
      <c r="MO182" s="266"/>
      <c r="MP182" s="266"/>
      <c r="MQ182" s="266"/>
      <c r="MR182" s="266"/>
      <c r="MS182" s="266"/>
      <c r="MT182" s="266"/>
      <c r="MU182" s="266"/>
      <c r="MV182" s="266"/>
      <c r="MW182" s="266"/>
      <c r="MX182" s="266"/>
      <c r="MY182" s="266"/>
      <c r="MZ182" s="266"/>
      <c r="NA182" s="266"/>
      <c r="NB182" s="266"/>
      <c r="NC182" s="266"/>
      <c r="ND182" s="266"/>
      <c r="NE182" s="266"/>
      <c r="NF182" s="266"/>
      <c r="NG182" s="266"/>
      <c r="NH182" s="266"/>
      <c r="NI182" s="266"/>
      <c r="NJ182" s="266"/>
      <c r="NK182" s="266"/>
      <c r="NL182" s="266"/>
      <c r="NM182" s="266"/>
      <c r="NN182" s="266"/>
      <c r="NO182" s="266"/>
      <c r="NP182" s="266"/>
      <c r="NQ182" s="266"/>
      <c r="NR182" s="266"/>
      <c r="NS182" s="266"/>
      <c r="NT182" s="266"/>
      <c r="NU182" s="266"/>
      <c r="NV182" s="266"/>
      <c r="NW182" s="266"/>
      <c r="NX182" s="266"/>
      <c r="NY182" s="266"/>
      <c r="NZ182" s="266"/>
      <c r="OA182" s="266"/>
      <c r="OB182" s="266"/>
      <c r="OC182" s="266"/>
      <c r="OD182" s="266"/>
      <c r="OE182" s="266"/>
      <c r="OF182" s="266"/>
      <c r="OG182" s="266"/>
      <c r="OH182" s="266"/>
      <c r="OI182" s="266"/>
      <c r="OJ182" s="266"/>
      <c r="OK182" s="266"/>
      <c r="OL182" s="266"/>
      <c r="OM182" s="266"/>
      <c r="ON182" s="266"/>
      <c r="OO182" s="266"/>
      <c r="OP182" s="266"/>
      <c r="OQ182" s="266"/>
      <c r="OR182" s="266"/>
      <c r="OS182" s="266"/>
      <c r="OT182" s="266"/>
      <c r="OU182" s="266"/>
      <c r="OV182" s="266"/>
      <c r="OW182" s="266"/>
      <c r="OX182" s="266"/>
      <c r="OY182" s="266"/>
      <c r="OZ182" s="266"/>
      <c r="PA182" s="266"/>
      <c r="PB182" s="266"/>
      <c r="PC182" s="266"/>
      <c r="PD182" s="266"/>
      <c r="PE182" s="266"/>
      <c r="PF182" s="266"/>
      <c r="PG182" s="266"/>
      <c r="PH182" s="266"/>
      <c r="PI182" s="266"/>
      <c r="PJ182" s="266"/>
      <c r="PK182" s="266"/>
      <c r="PL182" s="266"/>
      <c r="PM182" s="266"/>
      <c r="PN182" s="266"/>
      <c r="PO182" s="266"/>
      <c r="PP182" s="266"/>
      <c r="PQ182" s="266"/>
      <c r="PR182" s="266"/>
      <c r="PS182" s="266"/>
      <c r="PT182" s="266"/>
      <c r="PU182" s="266"/>
      <c r="PV182" s="266"/>
      <c r="PW182" s="266"/>
      <c r="PX182" s="266"/>
      <c r="PY182" s="266"/>
      <c r="PZ182" s="266"/>
      <c r="QA182" s="266"/>
      <c r="QB182" s="266"/>
      <c r="QC182" s="266"/>
      <c r="QD182" s="266"/>
      <c r="QE182" s="266"/>
      <c r="QF182" s="266"/>
      <c r="QG182" s="266"/>
      <c r="QH182" s="266"/>
      <c r="QI182" s="266"/>
      <c r="QJ182" s="266"/>
      <c r="QK182" s="266"/>
      <c r="QL182" s="266"/>
      <c r="QM182" s="266"/>
      <c r="QN182" s="266"/>
      <c r="QO182" s="266"/>
      <c r="QP182" s="266"/>
      <c r="QQ182" s="266"/>
      <c r="QR182" s="266"/>
      <c r="QS182" s="266"/>
      <c r="QT182" s="266"/>
      <c r="QU182" s="266"/>
      <c r="QV182" s="266"/>
      <c r="QW182" s="266"/>
      <c r="QX182" s="266"/>
      <c r="QY182" s="266"/>
      <c r="QZ182" s="266"/>
      <c r="RA182" s="266"/>
      <c r="RB182" s="266"/>
      <c r="RC182" s="266"/>
      <c r="RD182" s="266"/>
      <c r="RE182" s="266"/>
      <c r="RF182" s="266"/>
      <c r="RG182" s="266"/>
      <c r="RH182" s="266"/>
      <c r="RI182" s="266"/>
      <c r="RJ182" s="266"/>
      <c r="RK182" s="266"/>
      <c r="RL182" s="266"/>
      <c r="RM182" s="266"/>
      <c r="RN182" s="266"/>
      <c r="RO182" s="266"/>
      <c r="RP182" s="266"/>
      <c r="RQ182" s="266"/>
      <c r="RR182" s="266"/>
      <c r="RS182" s="266"/>
      <c r="RT182" s="266"/>
      <c r="RU182" s="266"/>
      <c r="RV182" s="266"/>
      <c r="RW182" s="266"/>
      <c r="RX182" s="266"/>
      <c r="RY182" s="266"/>
      <c r="RZ182" s="266"/>
      <c r="SA182" s="266"/>
      <c r="SB182" s="266"/>
      <c r="SC182" s="266"/>
      <c r="SD182" s="266"/>
      <c r="SE182" s="266"/>
      <c r="SF182" s="266"/>
      <c r="SG182" s="266"/>
      <c r="SH182" s="266"/>
      <c r="SI182" s="266"/>
      <c r="SJ182" s="266"/>
      <c r="SK182" s="266"/>
      <c r="SL182" s="266"/>
      <c r="SM182" s="266"/>
      <c r="SN182" s="266"/>
      <c r="SO182" s="266"/>
      <c r="SP182" s="266"/>
      <c r="SQ182" s="266"/>
      <c r="SR182" s="266"/>
      <c r="SS182" s="266"/>
      <c r="ST182" s="266"/>
      <c r="SU182" s="266"/>
      <c r="SV182" s="266"/>
      <c r="SW182" s="266"/>
      <c r="SX182" s="266"/>
      <c r="SY182" s="266"/>
      <c r="SZ182" s="266"/>
      <c r="TA182" s="266"/>
      <c r="TB182" s="266"/>
      <c r="TC182" s="266"/>
      <c r="TD182" s="266"/>
      <c r="TE182" s="266"/>
      <c r="TF182" s="266"/>
      <c r="TG182" s="266"/>
      <c r="TH182" s="266"/>
      <c r="TI182" s="266"/>
      <c r="TJ182" s="266"/>
      <c r="TK182" s="266"/>
      <c r="TL182" s="266"/>
      <c r="TM182" s="266"/>
      <c r="TN182" s="266"/>
      <c r="TO182" s="266"/>
      <c r="TP182" s="266"/>
      <c r="TQ182" s="266"/>
      <c r="TR182" s="266"/>
      <c r="TS182" s="266"/>
      <c r="TT182" s="266"/>
      <c r="TU182" s="266"/>
      <c r="TV182" s="266"/>
      <c r="TW182" s="266"/>
      <c r="TX182" s="266"/>
      <c r="TY182" s="266"/>
      <c r="TZ182" s="266"/>
      <c r="UA182" s="266"/>
      <c r="UB182" s="266"/>
      <c r="UC182" s="266"/>
      <c r="UD182" s="266"/>
      <c r="UE182" s="266"/>
      <c r="UF182" s="266"/>
      <c r="UG182" s="266"/>
      <c r="UH182" s="266"/>
      <c r="UI182" s="266"/>
      <c r="UJ182" s="266"/>
      <c r="UK182" s="266"/>
      <c r="UL182" s="266"/>
      <c r="UM182" s="266"/>
      <c r="UN182" s="266"/>
      <c r="UO182" s="266"/>
      <c r="UP182" s="266"/>
      <c r="UQ182" s="266"/>
      <c r="UR182" s="266"/>
      <c r="US182" s="266"/>
      <c r="UT182" s="266"/>
      <c r="UU182" s="266"/>
      <c r="UV182" s="266"/>
      <c r="UW182" s="266"/>
      <c r="UX182" s="266"/>
      <c r="UY182" s="266"/>
      <c r="UZ182" s="266"/>
      <c r="VA182" s="266"/>
      <c r="VB182" s="266"/>
      <c r="VC182" s="266"/>
      <c r="VD182" s="266"/>
      <c r="VE182" s="266"/>
      <c r="VF182" s="266"/>
      <c r="VG182" s="266"/>
      <c r="VH182" s="266"/>
      <c r="VI182" s="266"/>
      <c r="VJ182" s="266"/>
      <c r="VK182" s="266"/>
      <c r="VL182" s="266"/>
      <c r="VM182" s="266"/>
      <c r="VN182" s="266"/>
      <c r="VO182" s="266"/>
      <c r="VP182" s="266"/>
      <c r="VQ182" s="266"/>
      <c r="VR182" s="266"/>
      <c r="VS182" s="266"/>
      <c r="VT182" s="266"/>
      <c r="VU182" s="266"/>
      <c r="VV182" s="266"/>
      <c r="VW182" s="266"/>
      <c r="VX182" s="266"/>
      <c r="VY182" s="266"/>
      <c r="VZ182" s="266"/>
      <c r="WA182" s="266"/>
      <c r="WB182" s="266"/>
      <c r="WC182" s="266"/>
      <c r="WD182" s="266"/>
      <c r="WE182" s="266"/>
      <c r="WF182" s="266"/>
      <c r="WG182" s="266"/>
      <c r="WH182" s="266"/>
      <c r="WI182" s="266"/>
      <c r="WJ182" s="266"/>
      <c r="WK182" s="266"/>
      <c r="WL182" s="266"/>
      <c r="WM182" s="266"/>
      <c r="WN182" s="266"/>
      <c r="WO182" s="266"/>
      <c r="WP182" s="266"/>
      <c r="WQ182" s="266"/>
      <c r="WR182" s="266"/>
      <c r="WS182" s="266"/>
      <c r="WT182" s="266"/>
      <c r="WU182" s="266"/>
      <c r="WV182" s="266"/>
      <c r="WW182" s="266"/>
      <c r="WX182" s="266"/>
      <c r="WY182" s="266"/>
      <c r="WZ182" s="266"/>
      <c r="XA182" s="266"/>
      <c r="XB182" s="266"/>
      <c r="XC182" s="266"/>
      <c r="XD182" s="266"/>
      <c r="XE182" s="266"/>
      <c r="XF182" s="266"/>
      <c r="XG182" s="266"/>
      <c r="XH182" s="266"/>
      <c r="XI182" s="266"/>
      <c r="XJ182" s="266"/>
      <c r="XK182" s="266"/>
      <c r="XL182" s="266"/>
      <c r="XM182" s="266"/>
      <c r="XN182" s="266"/>
      <c r="XO182" s="266"/>
      <c r="XP182" s="266"/>
      <c r="XQ182" s="266"/>
      <c r="XR182" s="266"/>
      <c r="XS182" s="266"/>
      <c r="XT182" s="266"/>
      <c r="XU182" s="266"/>
      <c r="XV182" s="266"/>
      <c r="XW182" s="266"/>
      <c r="XX182" s="266"/>
      <c r="XY182" s="266"/>
      <c r="XZ182" s="266"/>
      <c r="YA182" s="266"/>
      <c r="YB182" s="266"/>
      <c r="YC182" s="266"/>
      <c r="YD182" s="266"/>
      <c r="YE182" s="266"/>
      <c r="YF182" s="266"/>
      <c r="YG182" s="266"/>
      <c r="YH182" s="266"/>
      <c r="YI182" s="266"/>
      <c r="YJ182" s="266"/>
      <c r="YK182" s="266"/>
      <c r="YL182" s="266"/>
      <c r="YM182" s="266"/>
      <c r="YN182" s="266"/>
      <c r="YO182" s="266"/>
      <c r="YP182" s="266"/>
      <c r="YQ182" s="266"/>
      <c r="YR182" s="266"/>
      <c r="YS182" s="266"/>
      <c r="YT182" s="266"/>
      <c r="YU182" s="266"/>
      <c r="YV182" s="266"/>
      <c r="YW182" s="266"/>
      <c r="YX182" s="266"/>
      <c r="YY182" s="266"/>
      <c r="YZ182" s="266"/>
      <c r="ZA182" s="266"/>
      <c r="ZB182" s="266"/>
      <c r="ZC182" s="266"/>
      <c r="ZD182" s="266"/>
      <c r="ZE182" s="266"/>
      <c r="ZF182" s="266"/>
      <c r="ZG182" s="266"/>
      <c r="ZH182" s="266"/>
      <c r="ZI182" s="266"/>
      <c r="ZJ182" s="266"/>
      <c r="ZK182" s="266"/>
      <c r="ZL182" s="266"/>
      <c r="ZM182" s="266"/>
      <c r="ZN182" s="266"/>
      <c r="ZO182" s="266"/>
      <c r="ZP182" s="266"/>
      <c r="ZQ182" s="266"/>
      <c r="ZR182" s="266"/>
      <c r="ZS182" s="266"/>
      <c r="ZT182" s="266"/>
      <c r="ZU182" s="266"/>
      <c r="ZV182" s="266"/>
      <c r="ZW182" s="266"/>
      <c r="ZX182" s="266"/>
      <c r="ZY182" s="266"/>
      <c r="ZZ182" s="266"/>
      <c r="AAA182" s="266"/>
      <c r="AAB182" s="266"/>
      <c r="AAC182" s="266"/>
      <c r="AAD182" s="266"/>
      <c r="AAE182" s="266"/>
      <c r="AAF182" s="266"/>
      <c r="AAG182" s="266"/>
      <c r="AAH182" s="266"/>
      <c r="AAI182" s="266"/>
      <c r="AAJ182" s="266"/>
      <c r="AAK182" s="266"/>
      <c r="AAL182" s="266"/>
      <c r="AAM182" s="266"/>
      <c r="AAN182" s="266"/>
      <c r="AAO182" s="266"/>
      <c r="AAP182" s="266"/>
      <c r="AAQ182" s="266"/>
      <c r="AAR182" s="266"/>
      <c r="AAS182" s="266"/>
      <c r="AAT182" s="266"/>
      <c r="AAU182" s="266"/>
      <c r="AAV182" s="266"/>
      <c r="AAW182" s="266"/>
      <c r="AAX182" s="266"/>
      <c r="AAY182" s="266"/>
      <c r="AAZ182" s="266"/>
      <c r="ABA182" s="266"/>
      <c r="ABB182" s="266"/>
      <c r="ABC182" s="266"/>
      <c r="ABD182" s="266"/>
      <c r="ABE182" s="266"/>
      <c r="ABF182" s="266"/>
      <c r="ABG182" s="266"/>
      <c r="ABH182" s="266"/>
      <c r="ABI182" s="266"/>
      <c r="ABJ182" s="266"/>
      <c r="ABK182" s="266"/>
      <c r="ABL182" s="266"/>
      <c r="ABM182" s="266"/>
      <c r="ABN182" s="266"/>
      <c r="ABO182" s="266"/>
      <c r="ABP182" s="266"/>
      <c r="ABQ182" s="266"/>
      <c r="ABR182" s="266"/>
      <c r="ABS182" s="266"/>
      <c r="ABT182" s="266"/>
      <c r="ABU182" s="266"/>
      <c r="ABV182" s="266"/>
      <c r="ABW182" s="266"/>
      <c r="ABX182" s="266"/>
      <c r="ABY182" s="266"/>
      <c r="ABZ182" s="266"/>
      <c r="ACA182" s="266"/>
      <c r="ACB182" s="266"/>
      <c r="ACC182" s="266"/>
      <c r="ACD182" s="266"/>
      <c r="ACE182" s="266"/>
      <c r="ACF182" s="266"/>
      <c r="ACG182" s="266"/>
      <c r="ACH182" s="266"/>
      <c r="ACI182" s="266"/>
      <c r="ACJ182" s="266"/>
      <c r="ACK182" s="266"/>
      <c r="ACL182" s="266"/>
      <c r="ACM182" s="266"/>
      <c r="ACN182" s="266"/>
      <c r="ACO182" s="266"/>
      <c r="ACP182" s="266"/>
      <c r="ACQ182" s="266"/>
      <c r="ACR182" s="266"/>
      <c r="ACS182" s="266"/>
      <c r="ACT182" s="266"/>
      <c r="ACU182" s="266"/>
      <c r="ACV182" s="266"/>
      <c r="ACW182" s="266"/>
      <c r="ACX182" s="266"/>
      <c r="ACY182" s="266"/>
      <c r="ACZ182" s="266"/>
      <c r="ADA182" s="266"/>
      <c r="ADB182" s="266"/>
      <c r="ADC182" s="266"/>
      <c r="ADD182" s="266"/>
      <c r="ADE182" s="266"/>
      <c r="ADF182" s="266"/>
      <c r="ADG182" s="266"/>
      <c r="ADH182" s="266"/>
      <c r="ADI182" s="266"/>
      <c r="ADJ182" s="266"/>
      <c r="ADK182" s="266"/>
      <c r="ADL182" s="266"/>
      <c r="ADM182" s="266"/>
      <c r="ADN182" s="266"/>
      <c r="ADO182" s="266"/>
      <c r="ADP182" s="266"/>
      <c r="ADQ182" s="266"/>
      <c r="ADR182" s="266"/>
      <c r="ADS182" s="266"/>
      <c r="ADT182" s="266"/>
      <c r="ADU182" s="266"/>
      <c r="ADV182" s="266"/>
      <c r="ADW182" s="266"/>
      <c r="ADX182" s="266"/>
      <c r="ADY182" s="266"/>
      <c r="ADZ182" s="266"/>
      <c r="AEA182" s="266"/>
      <c r="AEB182" s="266"/>
      <c r="AEC182" s="266"/>
      <c r="AED182" s="266"/>
      <c r="AEE182" s="266"/>
      <c r="AEF182" s="266"/>
      <c r="AEG182" s="266"/>
      <c r="AEH182" s="266"/>
      <c r="AEI182" s="266"/>
      <c r="AEJ182" s="266"/>
      <c r="AEK182" s="266"/>
      <c r="AEL182" s="266"/>
      <c r="AEM182" s="266"/>
      <c r="AEN182" s="266"/>
      <c r="AEO182" s="266"/>
      <c r="AEP182" s="266"/>
      <c r="AEQ182" s="266"/>
      <c r="AER182" s="266"/>
      <c r="AES182" s="266"/>
      <c r="AET182" s="266"/>
      <c r="AEU182" s="266"/>
      <c r="AEV182" s="266"/>
      <c r="AEW182" s="266"/>
      <c r="AEX182" s="266"/>
      <c r="AEY182" s="266"/>
      <c r="AEZ182" s="266"/>
      <c r="AFA182" s="266"/>
      <c r="AFB182" s="266"/>
      <c r="AFC182" s="266"/>
      <c r="AFD182" s="266"/>
      <c r="AFE182" s="266"/>
      <c r="AFF182" s="266"/>
      <c r="AFG182" s="266"/>
      <c r="AFH182" s="266"/>
      <c r="AFI182" s="266"/>
      <c r="AFJ182" s="266"/>
      <c r="AFK182" s="266"/>
      <c r="AFL182" s="266"/>
      <c r="AFM182" s="266"/>
      <c r="AFN182" s="266"/>
      <c r="AFO182" s="266"/>
      <c r="AFP182" s="266"/>
      <c r="AFQ182" s="266"/>
      <c r="AFR182" s="266"/>
      <c r="AFS182" s="266"/>
      <c r="AFT182" s="266"/>
      <c r="AFU182" s="266"/>
      <c r="AFV182" s="266"/>
      <c r="AFW182" s="266"/>
      <c r="AFX182" s="266"/>
      <c r="AFY182" s="266"/>
      <c r="AFZ182" s="266"/>
      <c r="AGA182" s="266"/>
      <c r="AGB182" s="266"/>
      <c r="AGC182" s="266"/>
      <c r="AGD182" s="266"/>
      <c r="AGE182" s="266"/>
      <c r="AGF182" s="266"/>
      <c r="AGG182" s="266"/>
      <c r="AGH182" s="266"/>
      <c r="AGI182" s="266"/>
      <c r="AGJ182" s="266"/>
      <c r="AGK182" s="266"/>
      <c r="AGL182" s="266"/>
      <c r="AGM182" s="266"/>
      <c r="AGN182" s="266"/>
      <c r="AGO182" s="266"/>
      <c r="AGP182" s="266"/>
      <c r="AGQ182" s="266"/>
      <c r="AGR182" s="266"/>
      <c r="AGS182" s="266"/>
      <c r="AGT182" s="266"/>
      <c r="AGU182" s="266"/>
      <c r="AGV182" s="266"/>
      <c r="AGW182" s="266"/>
      <c r="AGX182" s="266"/>
      <c r="AGY182" s="266"/>
      <c r="AGZ182" s="266"/>
      <c r="AHA182" s="266"/>
      <c r="AHB182" s="266"/>
      <c r="AHC182" s="266"/>
      <c r="AHD182" s="266"/>
      <c r="AHE182" s="266"/>
      <c r="AHF182" s="266"/>
      <c r="AHG182" s="266"/>
      <c r="AHH182" s="266"/>
      <c r="AHI182" s="266"/>
      <c r="AHJ182" s="266"/>
      <c r="AHK182" s="266"/>
      <c r="AHL182" s="266"/>
      <c r="AHM182" s="266"/>
      <c r="AHN182" s="266"/>
      <c r="AHO182" s="266"/>
      <c r="AHP182" s="266"/>
      <c r="AHQ182" s="266"/>
      <c r="AHR182" s="266"/>
      <c r="AHS182" s="266"/>
      <c r="AHT182" s="266"/>
      <c r="AHU182" s="266"/>
      <c r="AHV182" s="266"/>
      <c r="AHW182" s="266"/>
      <c r="AHX182" s="266"/>
      <c r="AHY182" s="266"/>
      <c r="AHZ182" s="266"/>
      <c r="AIA182" s="266"/>
      <c r="AIB182" s="266"/>
      <c r="AIC182" s="266"/>
      <c r="AID182" s="266"/>
      <c r="AIE182" s="266"/>
      <c r="AIF182" s="266"/>
      <c r="AIG182" s="266"/>
      <c r="AIH182" s="266"/>
      <c r="AII182" s="266"/>
      <c r="AIJ182" s="266"/>
      <c r="AIK182" s="266"/>
      <c r="AIL182" s="266"/>
      <c r="AIM182" s="266"/>
      <c r="AIN182" s="266"/>
      <c r="AIO182" s="266"/>
      <c r="AIP182" s="266"/>
      <c r="AIQ182" s="266"/>
      <c r="AIR182" s="266"/>
      <c r="AIS182" s="266"/>
      <c r="AIT182" s="266"/>
      <c r="AIU182" s="266"/>
      <c r="AIV182" s="266"/>
      <c r="AIW182" s="266"/>
      <c r="AIX182" s="266"/>
      <c r="AIY182" s="266"/>
      <c r="AIZ182" s="266"/>
      <c r="AJA182" s="266"/>
      <c r="AJB182" s="266"/>
      <c r="AJC182" s="266"/>
      <c r="AJD182" s="266"/>
      <c r="AJE182" s="266"/>
      <c r="AJF182" s="266"/>
      <c r="AJG182" s="266"/>
      <c r="AJH182" s="266"/>
      <c r="AJI182" s="266"/>
      <c r="AJJ182" s="266"/>
      <c r="AJK182" s="266"/>
      <c r="AJL182" s="266"/>
      <c r="AJM182" s="266"/>
      <c r="AJN182" s="266"/>
      <c r="AJO182" s="266"/>
      <c r="AJP182" s="266"/>
      <c r="AJQ182" s="266"/>
      <c r="AJR182" s="266"/>
      <c r="AJS182" s="266"/>
      <c r="AJT182" s="266"/>
      <c r="AJU182" s="266"/>
      <c r="AJV182" s="266"/>
      <c r="AJW182" s="266"/>
      <c r="AJX182" s="266"/>
      <c r="AJY182" s="266"/>
      <c r="AJZ182" s="266"/>
      <c r="AKA182" s="266"/>
      <c r="AKB182" s="266"/>
      <c r="AKC182" s="266"/>
      <c r="AKD182" s="266"/>
      <c r="AKE182" s="266"/>
      <c r="AKF182" s="266"/>
      <c r="AKG182" s="266"/>
      <c r="AKH182" s="266"/>
      <c r="AKI182" s="266"/>
      <c r="AKJ182" s="266"/>
      <c r="AKK182" s="266"/>
      <c r="AKL182" s="266"/>
      <c r="AKM182" s="266"/>
      <c r="AKN182" s="266"/>
      <c r="AKO182" s="266"/>
      <c r="AKP182" s="266"/>
      <c r="AKQ182" s="266"/>
      <c r="AKR182" s="266"/>
      <c r="AKS182" s="266"/>
      <c r="AKT182" s="266"/>
      <c r="AKU182" s="266"/>
      <c r="AKV182" s="266"/>
      <c r="AKW182" s="266"/>
      <c r="AKX182" s="266"/>
      <c r="AKY182" s="266"/>
      <c r="AKZ182" s="266"/>
      <c r="ALA182" s="266"/>
      <c r="ALB182" s="266"/>
      <c r="ALC182" s="266"/>
      <c r="ALD182" s="266"/>
      <c r="ALE182" s="266"/>
      <c r="ALF182" s="266"/>
      <c r="ALG182" s="266"/>
      <c r="ALH182" s="266"/>
      <c r="ALI182" s="266"/>
      <c r="ALJ182" s="266"/>
      <c r="ALK182" s="266"/>
      <c r="ALL182" s="266"/>
      <c r="ALM182" s="266"/>
      <c r="ALN182" s="266"/>
      <c r="ALO182" s="266"/>
      <c r="ALP182" s="266"/>
      <c r="ALQ182" s="266"/>
      <c r="ALR182" s="266"/>
      <c r="ALS182" s="266"/>
      <c r="ALT182" s="266"/>
      <c r="ALU182" s="266"/>
      <c r="ALV182" s="266"/>
      <c r="ALW182" s="266"/>
      <c r="ALX182" s="266"/>
      <c r="ALY182" s="266"/>
      <c r="ALZ182" s="266"/>
      <c r="AMA182" s="266"/>
      <c r="AMB182" s="266"/>
      <c r="AMC182" s="266"/>
      <c r="AMD182" s="266"/>
      <c r="AME182" s="266"/>
      <c r="AMF182" s="266"/>
      <c r="AMG182" s="266"/>
      <c r="AMH182" s="266"/>
      <c r="AMI182" s="266"/>
      <c r="AMJ182" s="266"/>
      <c r="AMK182" s="266"/>
      <c r="AML182" s="266"/>
      <c r="AMM182" s="266"/>
      <c r="AMN182" s="266"/>
      <c r="AMO182" s="266"/>
      <c r="AMP182" s="266"/>
      <c r="AMQ182" s="266"/>
      <c r="AMR182" s="266"/>
      <c r="AMS182" s="266"/>
      <c r="AMT182" s="266"/>
      <c r="AMU182" s="266"/>
      <c r="AMV182" s="266"/>
      <c r="AMW182" s="266"/>
      <c r="AMX182" s="266"/>
      <c r="AMY182" s="266"/>
      <c r="AMZ182" s="266"/>
      <c r="ANA182" s="266"/>
      <c r="ANB182" s="266"/>
      <c r="ANC182" s="266"/>
      <c r="AND182" s="266"/>
      <c r="ANE182" s="266"/>
      <c r="ANF182" s="266"/>
      <c r="ANG182" s="266"/>
      <c r="ANH182" s="266"/>
      <c r="ANI182" s="266"/>
      <c r="ANJ182" s="266"/>
      <c r="ANK182" s="266"/>
      <c r="ANL182" s="266"/>
      <c r="ANM182" s="266"/>
      <c r="ANN182" s="266"/>
      <c r="ANO182" s="266"/>
      <c r="ANP182" s="266"/>
      <c r="ANQ182" s="266"/>
      <c r="ANR182" s="266"/>
      <c r="ANS182" s="266"/>
      <c r="ANT182" s="266"/>
      <c r="ANU182" s="266"/>
      <c r="ANV182" s="266"/>
      <c r="ANW182" s="266"/>
      <c r="ANX182" s="266"/>
      <c r="ANY182" s="266"/>
      <c r="ANZ182" s="266"/>
      <c r="AOA182" s="266"/>
      <c r="AOB182" s="266"/>
      <c r="AOC182" s="266"/>
      <c r="AOD182" s="266"/>
      <c r="AOE182" s="266"/>
      <c r="AOF182" s="266"/>
      <c r="AOG182" s="266"/>
      <c r="AOH182" s="266"/>
      <c r="AOI182" s="266"/>
      <c r="AOJ182" s="266"/>
      <c r="AOK182" s="266"/>
      <c r="AOL182" s="266"/>
      <c r="AOM182" s="266"/>
      <c r="AON182" s="266"/>
      <c r="AOO182" s="266"/>
      <c r="AOP182" s="266"/>
      <c r="AOQ182" s="266"/>
      <c r="AOR182" s="266"/>
      <c r="AOS182" s="266"/>
      <c r="AOT182" s="266"/>
      <c r="AOU182" s="266"/>
      <c r="AOV182" s="266"/>
      <c r="AOW182" s="266"/>
      <c r="AOX182" s="266"/>
      <c r="AOY182" s="266"/>
      <c r="AOZ182" s="266"/>
      <c r="APA182" s="266"/>
      <c r="APB182" s="266"/>
      <c r="APC182" s="266"/>
      <c r="APD182" s="266"/>
      <c r="APE182" s="266"/>
      <c r="APF182" s="266"/>
      <c r="APG182" s="266"/>
      <c r="APH182" s="266"/>
      <c r="API182" s="266"/>
      <c r="APJ182" s="266"/>
      <c r="APK182" s="266"/>
      <c r="APL182" s="266"/>
      <c r="APM182" s="266"/>
      <c r="APN182" s="266"/>
      <c r="APO182" s="266"/>
      <c r="APP182" s="266"/>
      <c r="APQ182" s="266"/>
      <c r="APR182" s="266"/>
      <c r="APS182" s="266"/>
      <c r="APT182" s="266"/>
      <c r="APU182" s="266"/>
      <c r="APV182" s="266"/>
      <c r="APW182" s="266"/>
      <c r="APX182" s="266"/>
      <c r="APY182" s="266"/>
      <c r="APZ182" s="266"/>
      <c r="AQA182" s="266"/>
      <c r="AQB182" s="266"/>
      <c r="AQC182" s="266"/>
      <c r="AQD182" s="266"/>
      <c r="AQE182" s="266"/>
      <c r="AQF182" s="266"/>
      <c r="AQG182" s="266"/>
      <c r="AQH182" s="266"/>
      <c r="AQI182" s="266"/>
      <c r="AQJ182" s="266"/>
      <c r="AQK182" s="266"/>
      <c r="AQL182" s="266"/>
      <c r="AQM182" s="266"/>
      <c r="AQN182" s="266"/>
      <c r="AQO182" s="266"/>
      <c r="AQP182" s="266"/>
      <c r="AQQ182" s="266"/>
      <c r="AQR182" s="266"/>
      <c r="AQS182" s="266"/>
      <c r="AQT182" s="266"/>
      <c r="AQU182" s="266"/>
      <c r="AQV182" s="266"/>
      <c r="AQW182" s="266"/>
      <c r="AQX182" s="266"/>
      <c r="AQY182" s="266"/>
      <c r="AQZ182" s="266"/>
      <c r="ARA182" s="266"/>
      <c r="ARB182" s="266"/>
      <c r="ARC182" s="266"/>
      <c r="ARD182" s="266"/>
      <c r="ARE182" s="266"/>
      <c r="ARF182" s="266"/>
      <c r="ARG182" s="266"/>
      <c r="ARH182" s="266"/>
      <c r="ARI182" s="266"/>
      <c r="ARJ182" s="266"/>
      <c r="ARK182" s="266"/>
      <c r="ARL182" s="266"/>
      <c r="ARM182" s="266"/>
      <c r="ARN182" s="266"/>
      <c r="ARO182" s="266"/>
      <c r="ARP182" s="266"/>
      <c r="ARQ182" s="266"/>
      <c r="ARR182" s="266"/>
      <c r="ARS182" s="266"/>
      <c r="ART182" s="266"/>
      <c r="ARU182" s="266"/>
      <c r="ARV182" s="266"/>
      <c r="ARW182" s="266"/>
      <c r="ARX182" s="266"/>
      <c r="ARY182" s="266"/>
      <c r="ARZ182" s="266"/>
      <c r="ASA182" s="266"/>
      <c r="ASB182" s="266"/>
      <c r="ASC182" s="266"/>
      <c r="ASD182" s="266"/>
      <c r="ASE182" s="266"/>
      <c r="ASF182" s="266"/>
      <c r="ASG182" s="266"/>
      <c r="ASH182" s="266"/>
      <c r="ASI182" s="266"/>
      <c r="ASJ182" s="266"/>
      <c r="ASK182" s="266"/>
      <c r="ASL182" s="266"/>
      <c r="ASM182" s="266"/>
      <c r="ASN182" s="266"/>
      <c r="ASO182" s="266"/>
      <c r="ASP182" s="266"/>
      <c r="ASQ182" s="266"/>
      <c r="ASR182" s="266"/>
      <c r="ASS182" s="266"/>
      <c r="AST182" s="266"/>
      <c r="ASU182" s="266"/>
      <c r="ASV182" s="266"/>
      <c r="ASW182" s="266"/>
      <c r="ASX182" s="266"/>
      <c r="ASY182" s="266"/>
      <c r="ASZ182" s="266"/>
      <c r="ATA182" s="266"/>
      <c r="ATB182" s="266"/>
      <c r="ATC182" s="266"/>
      <c r="ATD182" s="266"/>
      <c r="ATE182" s="266"/>
      <c r="ATF182" s="266"/>
      <c r="ATG182" s="266"/>
      <c r="ATH182" s="266"/>
      <c r="ATI182" s="266"/>
      <c r="ATJ182" s="266"/>
      <c r="ATK182" s="266"/>
      <c r="ATL182" s="266"/>
      <c r="ATM182" s="266"/>
      <c r="ATN182" s="266"/>
      <c r="ATO182" s="266"/>
      <c r="ATP182" s="266"/>
      <c r="ATQ182" s="266"/>
      <c r="ATR182" s="266"/>
      <c r="ATS182" s="266"/>
      <c r="ATT182" s="266"/>
      <c r="ATU182" s="266"/>
      <c r="ATV182" s="266"/>
      <c r="ATW182" s="266"/>
      <c r="ATX182" s="266"/>
      <c r="ATY182" s="266"/>
      <c r="ATZ182" s="266"/>
      <c r="AUA182" s="266"/>
      <c r="AUB182" s="266"/>
      <c r="AUC182" s="266"/>
      <c r="AUD182" s="266"/>
      <c r="AUE182" s="266"/>
      <c r="AUF182" s="266"/>
      <c r="AUG182" s="266"/>
      <c r="AUH182" s="266"/>
      <c r="AUI182" s="266"/>
      <c r="AUJ182" s="266"/>
      <c r="AUK182" s="266"/>
      <c r="AUL182" s="266"/>
      <c r="AUM182" s="266"/>
      <c r="AUN182" s="266"/>
      <c r="AUO182" s="266"/>
      <c r="AUP182" s="266"/>
      <c r="AUQ182" s="266"/>
      <c r="AUR182" s="266"/>
      <c r="AUS182" s="266"/>
      <c r="AUT182" s="266"/>
      <c r="AUU182" s="266"/>
      <c r="AUV182" s="266"/>
      <c r="AUW182" s="266"/>
      <c r="AUX182" s="266"/>
      <c r="AUY182" s="266"/>
      <c r="AUZ182" s="266"/>
      <c r="AVA182" s="266"/>
      <c r="AVB182" s="266"/>
      <c r="AVC182" s="266"/>
      <c r="AVD182" s="266"/>
      <c r="AVE182" s="266"/>
      <c r="AVF182" s="266"/>
      <c r="AVG182" s="266"/>
      <c r="AVH182" s="266"/>
      <c r="AVI182" s="266"/>
      <c r="AVJ182" s="266"/>
      <c r="AVK182" s="266"/>
      <c r="AVL182" s="266"/>
      <c r="AVM182" s="266"/>
      <c r="AVN182" s="266"/>
      <c r="AVO182" s="266"/>
      <c r="AVP182" s="266"/>
      <c r="AVQ182" s="266"/>
      <c r="AVR182" s="266"/>
      <c r="AVS182" s="266"/>
      <c r="AVT182" s="266"/>
      <c r="AVU182" s="266"/>
      <c r="AVV182" s="266"/>
      <c r="AVW182" s="266"/>
      <c r="AVX182" s="266"/>
      <c r="AVY182" s="266"/>
      <c r="AVZ182" s="266"/>
      <c r="AWA182" s="266"/>
      <c r="AWB182" s="266"/>
      <c r="AWC182" s="266"/>
      <c r="AWD182" s="266"/>
      <c r="AWE182" s="266"/>
      <c r="AWF182" s="266"/>
      <c r="AWG182" s="266"/>
      <c r="AWH182" s="266"/>
      <c r="AWI182" s="266"/>
      <c r="AWJ182" s="266"/>
      <c r="AWK182" s="266"/>
      <c r="AWL182" s="266"/>
      <c r="AWM182" s="266"/>
      <c r="AWN182" s="266"/>
      <c r="AWO182" s="266"/>
      <c r="AWP182" s="266"/>
      <c r="AWQ182" s="266"/>
      <c r="AWR182" s="266"/>
      <c r="AWS182" s="266"/>
      <c r="AWT182" s="266"/>
      <c r="AWU182" s="266"/>
      <c r="AWV182" s="266"/>
      <c r="AWW182" s="266"/>
      <c r="AWX182" s="266"/>
      <c r="AWY182" s="266"/>
      <c r="AWZ182" s="266"/>
      <c r="AXA182" s="266"/>
      <c r="AXB182" s="266"/>
      <c r="AXC182" s="266"/>
      <c r="AXD182" s="266"/>
      <c r="AXE182" s="266"/>
      <c r="AXF182" s="266"/>
      <c r="AXG182" s="266"/>
      <c r="AXH182" s="266"/>
      <c r="AXI182" s="266"/>
      <c r="AXJ182" s="266"/>
      <c r="AXK182" s="266"/>
      <c r="AXL182" s="266"/>
      <c r="AXM182" s="266"/>
      <c r="AXN182" s="266"/>
      <c r="AXO182" s="266"/>
      <c r="AXP182" s="266"/>
      <c r="AXQ182" s="266"/>
      <c r="AXR182" s="266"/>
      <c r="AXS182" s="266"/>
      <c r="AXT182" s="266"/>
      <c r="AXU182" s="266"/>
      <c r="AXV182" s="266"/>
      <c r="AXW182" s="266"/>
      <c r="AXX182" s="266"/>
      <c r="AXY182" s="266"/>
      <c r="AXZ182" s="266"/>
      <c r="AYA182" s="266"/>
      <c r="AYB182" s="266"/>
      <c r="AYC182" s="266"/>
      <c r="AYD182" s="266"/>
      <c r="AYE182" s="266"/>
      <c r="AYF182" s="266"/>
      <c r="AYG182" s="266"/>
      <c r="AYH182" s="266"/>
      <c r="AYI182" s="266"/>
      <c r="AYJ182" s="266"/>
      <c r="AYK182" s="266"/>
      <c r="AYL182" s="266"/>
      <c r="AYM182" s="266"/>
      <c r="AYN182" s="266"/>
      <c r="AYO182" s="266"/>
      <c r="AYP182" s="266"/>
      <c r="AYQ182" s="266"/>
      <c r="AYR182" s="266"/>
      <c r="AYS182" s="266"/>
      <c r="AYT182" s="266"/>
      <c r="AYU182" s="266"/>
      <c r="AYV182" s="266"/>
      <c r="AYW182" s="266"/>
      <c r="AYX182" s="266"/>
      <c r="AYY182" s="266"/>
      <c r="AYZ182" s="266"/>
      <c r="AZA182" s="266"/>
      <c r="AZB182" s="266"/>
      <c r="AZC182" s="266"/>
      <c r="AZD182" s="266"/>
      <c r="AZE182" s="266"/>
      <c r="AZF182" s="266"/>
      <c r="AZG182" s="266"/>
      <c r="AZH182" s="266"/>
      <c r="AZI182" s="266"/>
      <c r="AZJ182" s="266"/>
      <c r="AZK182" s="266"/>
      <c r="AZL182" s="266"/>
      <c r="AZM182" s="266"/>
      <c r="AZN182" s="266"/>
      <c r="AZO182" s="266"/>
      <c r="AZP182" s="266"/>
      <c r="AZQ182" s="266"/>
      <c r="AZR182" s="266"/>
      <c r="AZS182" s="266"/>
      <c r="AZT182" s="266"/>
      <c r="AZU182" s="266"/>
      <c r="AZV182" s="266"/>
      <c r="AZW182" s="266"/>
      <c r="AZX182" s="266"/>
      <c r="AZY182" s="266"/>
      <c r="AZZ182" s="266"/>
      <c r="BAA182" s="266"/>
      <c r="BAB182" s="266"/>
      <c r="BAC182" s="266"/>
      <c r="BAD182" s="266"/>
      <c r="BAE182" s="266"/>
      <c r="BAF182" s="266"/>
      <c r="BAG182" s="266"/>
      <c r="BAH182" s="266"/>
      <c r="BAI182" s="266"/>
      <c r="BAJ182" s="266"/>
      <c r="BAK182" s="266"/>
      <c r="BAL182" s="266"/>
      <c r="BAM182" s="266"/>
      <c r="BAN182" s="266"/>
      <c r="BAO182" s="266"/>
      <c r="BAP182" s="266"/>
      <c r="BAQ182" s="266"/>
      <c r="BAR182" s="266"/>
      <c r="BAS182" s="266"/>
      <c r="BAT182" s="266"/>
      <c r="BAU182" s="266"/>
      <c r="BAV182" s="266"/>
      <c r="BAW182" s="266"/>
      <c r="BAX182" s="266"/>
      <c r="BAY182" s="266"/>
      <c r="BAZ182" s="266"/>
      <c r="BBA182" s="266"/>
      <c r="BBB182" s="266"/>
      <c r="BBC182" s="266"/>
      <c r="BBD182" s="266"/>
      <c r="BBE182" s="266"/>
      <c r="BBF182" s="266"/>
      <c r="BBG182" s="266"/>
      <c r="BBH182" s="266"/>
      <c r="BBI182" s="266"/>
      <c r="BBJ182" s="266"/>
      <c r="BBK182" s="266"/>
      <c r="BBL182" s="266"/>
      <c r="BBM182" s="266"/>
      <c r="BBN182" s="266"/>
      <c r="BBO182" s="266"/>
      <c r="BBP182" s="266"/>
      <c r="BBQ182" s="266"/>
      <c r="BBR182" s="266"/>
      <c r="BBS182" s="266"/>
      <c r="BBT182" s="266"/>
      <c r="BBU182" s="266"/>
      <c r="BBV182" s="266"/>
      <c r="BBW182" s="266"/>
      <c r="BBX182" s="266"/>
      <c r="BBY182" s="266"/>
      <c r="BBZ182" s="266"/>
      <c r="BCA182" s="266"/>
      <c r="BCB182" s="266"/>
      <c r="BCC182" s="266"/>
      <c r="BCD182" s="266"/>
      <c r="BCE182" s="266"/>
      <c r="BCF182" s="266"/>
      <c r="BCG182" s="266"/>
      <c r="BCH182" s="266"/>
      <c r="BCI182" s="266"/>
      <c r="BCJ182" s="266"/>
      <c r="BCK182" s="266"/>
      <c r="BCL182" s="266"/>
      <c r="BCM182" s="266"/>
      <c r="BCN182" s="266"/>
      <c r="BCO182" s="266"/>
      <c r="BCP182" s="266"/>
      <c r="BCQ182" s="266"/>
      <c r="BCR182" s="266"/>
      <c r="BCS182" s="266"/>
      <c r="BCT182" s="266"/>
      <c r="BCU182" s="266"/>
      <c r="BCV182" s="266"/>
      <c r="BCW182" s="266"/>
      <c r="BCX182" s="266"/>
      <c r="BCY182" s="266"/>
      <c r="BCZ182" s="266"/>
      <c r="BDA182" s="266"/>
      <c r="BDB182" s="266"/>
      <c r="BDC182" s="266"/>
      <c r="BDD182" s="266"/>
      <c r="BDE182" s="266"/>
      <c r="BDF182" s="266"/>
      <c r="BDG182" s="266"/>
      <c r="BDH182" s="266"/>
      <c r="BDI182" s="266"/>
      <c r="BDJ182" s="266"/>
      <c r="BDK182" s="266"/>
      <c r="BDL182" s="266"/>
      <c r="BDM182" s="266"/>
      <c r="BDN182" s="266"/>
      <c r="BDO182" s="266"/>
      <c r="BDP182" s="266"/>
      <c r="BDQ182" s="266"/>
      <c r="BDR182" s="266"/>
      <c r="BDS182" s="266"/>
      <c r="BDT182" s="266"/>
      <c r="BDU182" s="266"/>
      <c r="BDV182" s="266"/>
      <c r="BDW182" s="266"/>
      <c r="BDX182" s="266"/>
      <c r="BDY182" s="266"/>
      <c r="BDZ182" s="266"/>
      <c r="BEA182" s="266"/>
      <c r="BEB182" s="266"/>
      <c r="BEC182" s="266"/>
      <c r="BED182" s="266"/>
      <c r="BEE182" s="266"/>
      <c r="BEF182" s="266"/>
      <c r="BEG182" s="266"/>
      <c r="BEH182" s="266"/>
      <c r="BEI182" s="266"/>
      <c r="BEJ182" s="266"/>
      <c r="BEK182" s="266"/>
      <c r="BEL182" s="266"/>
      <c r="BEM182" s="266"/>
      <c r="BEN182" s="266"/>
      <c r="BEO182" s="266"/>
      <c r="BEP182" s="266"/>
      <c r="BEQ182" s="266"/>
      <c r="BER182" s="266"/>
      <c r="BES182" s="266"/>
      <c r="BET182" s="266"/>
      <c r="BEU182" s="266"/>
      <c r="BEV182" s="266"/>
      <c r="BEW182" s="266"/>
      <c r="BEX182" s="266"/>
      <c r="BEY182" s="266"/>
      <c r="BEZ182" s="266"/>
      <c r="BFA182" s="266"/>
      <c r="BFB182" s="266"/>
      <c r="BFC182" s="266"/>
      <c r="BFD182" s="266"/>
      <c r="BFE182" s="266"/>
      <c r="BFF182" s="266"/>
      <c r="BFG182" s="266"/>
      <c r="BFH182" s="266"/>
      <c r="BFI182" s="266"/>
      <c r="BFJ182" s="266"/>
      <c r="BFK182" s="266"/>
      <c r="BFL182" s="266"/>
      <c r="BFM182" s="266"/>
      <c r="BFN182" s="266"/>
      <c r="BFO182" s="266"/>
      <c r="BFP182" s="266"/>
      <c r="BFQ182" s="266"/>
      <c r="BFR182" s="266"/>
      <c r="BFS182" s="266"/>
      <c r="BFT182" s="266"/>
      <c r="BFU182" s="266"/>
      <c r="BFV182" s="266"/>
      <c r="BFW182" s="266"/>
      <c r="BFX182" s="266"/>
      <c r="BFY182" s="266"/>
      <c r="BFZ182" s="266"/>
      <c r="BGA182" s="266"/>
      <c r="BGB182" s="266"/>
      <c r="BGC182" s="266"/>
      <c r="BGD182" s="266"/>
      <c r="BGE182" s="266"/>
      <c r="BGF182" s="266"/>
      <c r="BGG182" s="266"/>
      <c r="BGH182" s="266"/>
      <c r="BGI182" s="266"/>
      <c r="BGJ182" s="266"/>
      <c r="BGK182" s="266"/>
      <c r="BGL182" s="266"/>
      <c r="BGM182" s="266"/>
      <c r="BGN182" s="266"/>
      <c r="BGO182" s="266"/>
      <c r="BGP182" s="266"/>
      <c r="BGQ182" s="266"/>
      <c r="BGR182" s="266"/>
      <c r="BGS182" s="266"/>
      <c r="BGT182" s="266"/>
      <c r="BGU182" s="266"/>
      <c r="BGV182" s="266"/>
      <c r="BGW182" s="266"/>
      <c r="BGX182" s="266"/>
      <c r="BGY182" s="266"/>
      <c r="BGZ182" s="266"/>
      <c r="BHA182" s="266"/>
      <c r="BHB182" s="266"/>
      <c r="BHC182" s="266"/>
      <c r="BHD182" s="266"/>
      <c r="BHE182" s="266"/>
      <c r="BHF182" s="266"/>
      <c r="BHG182" s="266"/>
      <c r="BHH182" s="266"/>
      <c r="BHI182" s="266"/>
      <c r="BHJ182" s="266"/>
      <c r="BHK182" s="266"/>
      <c r="BHL182" s="266"/>
      <c r="BHM182" s="266"/>
      <c r="BHN182" s="266"/>
      <c r="BHO182" s="266"/>
      <c r="BHP182" s="266"/>
      <c r="BHQ182" s="266"/>
      <c r="BHR182" s="266"/>
      <c r="BHS182" s="266"/>
      <c r="BHT182" s="266"/>
      <c r="BHU182" s="266"/>
      <c r="BHV182" s="266"/>
      <c r="BHW182" s="266"/>
      <c r="BHX182" s="266"/>
      <c r="BHY182" s="266"/>
      <c r="BHZ182" s="266"/>
      <c r="BIA182" s="266"/>
      <c r="BIB182" s="266"/>
      <c r="BIC182" s="266"/>
      <c r="BID182" s="266"/>
      <c r="BIE182" s="266"/>
      <c r="BIF182" s="266"/>
      <c r="BIG182" s="266"/>
      <c r="BIH182" s="266"/>
      <c r="BII182" s="266"/>
      <c r="BIJ182" s="266"/>
      <c r="BIK182" s="266"/>
      <c r="BIL182" s="266"/>
      <c r="BIM182" s="266"/>
      <c r="BIN182" s="266"/>
      <c r="BIO182" s="266"/>
      <c r="BIP182" s="266"/>
      <c r="BIQ182" s="266"/>
      <c r="BIR182" s="266"/>
      <c r="BIS182" s="266"/>
      <c r="BIT182" s="266"/>
      <c r="BIU182" s="266"/>
      <c r="BIV182" s="266"/>
      <c r="BIW182" s="266"/>
      <c r="BIX182" s="266"/>
      <c r="BIY182" s="266"/>
      <c r="BIZ182" s="266"/>
      <c r="BJA182" s="266"/>
      <c r="BJB182" s="266"/>
      <c r="BJC182" s="266"/>
      <c r="BJD182" s="266"/>
      <c r="BJE182" s="266"/>
      <c r="BJF182" s="266"/>
      <c r="BJG182" s="266"/>
      <c r="BJH182" s="266"/>
      <c r="BJI182" s="266"/>
      <c r="BJJ182" s="266"/>
      <c r="BJK182" s="266"/>
      <c r="BJL182" s="266"/>
      <c r="BJM182" s="266"/>
      <c r="BJN182" s="266"/>
      <c r="BJO182" s="266"/>
      <c r="BJP182" s="266"/>
      <c r="BJQ182" s="266"/>
      <c r="BJR182" s="266"/>
      <c r="BJS182" s="266"/>
      <c r="BJT182" s="266"/>
      <c r="BJU182" s="266"/>
      <c r="BJV182" s="266"/>
      <c r="BJW182" s="266"/>
      <c r="BJX182" s="266"/>
      <c r="BJY182" s="266"/>
      <c r="BJZ182" s="266"/>
      <c r="BKA182" s="266"/>
      <c r="BKB182" s="266"/>
      <c r="BKC182" s="266"/>
      <c r="BKD182" s="266"/>
      <c r="BKE182" s="266"/>
      <c r="BKF182" s="266"/>
      <c r="BKG182" s="266"/>
      <c r="BKH182" s="266"/>
      <c r="BKI182" s="266"/>
      <c r="BKJ182" s="266"/>
      <c r="BKK182" s="266"/>
      <c r="BKL182" s="266"/>
      <c r="BKM182" s="266"/>
      <c r="BKN182" s="266"/>
      <c r="BKO182" s="266"/>
      <c r="BKP182" s="266"/>
      <c r="BKQ182" s="266"/>
      <c r="BKR182" s="266"/>
      <c r="BKS182" s="266"/>
      <c r="BKT182" s="266"/>
      <c r="BKU182" s="266"/>
      <c r="BKV182" s="266"/>
      <c r="BKW182" s="266"/>
      <c r="BKX182" s="266"/>
      <c r="BKY182" s="266"/>
      <c r="BKZ182" s="266"/>
      <c r="BLA182" s="266"/>
      <c r="BLB182" s="266"/>
      <c r="BLC182" s="266"/>
      <c r="BLD182" s="266"/>
      <c r="BLE182" s="266"/>
      <c r="BLF182" s="266"/>
      <c r="BLG182" s="266"/>
      <c r="BLH182" s="266"/>
      <c r="BLI182" s="266"/>
      <c r="BLJ182" s="266"/>
      <c r="BLK182" s="266"/>
      <c r="BLL182" s="266"/>
      <c r="BLM182" s="266"/>
      <c r="BLN182" s="266"/>
      <c r="BLO182" s="266"/>
      <c r="BLP182" s="266"/>
      <c r="BLQ182" s="266"/>
      <c r="BLR182" s="266"/>
      <c r="BLS182" s="266"/>
      <c r="BLT182" s="266"/>
      <c r="BLU182" s="266"/>
      <c r="BLV182" s="266"/>
      <c r="BLW182" s="266"/>
      <c r="BLX182" s="266"/>
      <c r="BLY182" s="266"/>
      <c r="BLZ182" s="266"/>
      <c r="BMA182" s="266"/>
      <c r="BMB182" s="266"/>
      <c r="BMC182" s="266"/>
      <c r="BMD182" s="266"/>
      <c r="BME182" s="266"/>
      <c r="BMF182" s="266"/>
      <c r="BMG182" s="266"/>
      <c r="BMH182" s="266"/>
      <c r="BMI182" s="266"/>
      <c r="BMJ182" s="266"/>
      <c r="BMK182" s="266"/>
      <c r="BML182" s="266"/>
      <c r="BMM182" s="266"/>
      <c r="BMN182" s="266"/>
      <c r="BMO182" s="266"/>
      <c r="BMP182" s="266"/>
      <c r="BMQ182" s="266"/>
      <c r="BMR182" s="266"/>
      <c r="BMS182" s="266"/>
      <c r="BMT182" s="266"/>
      <c r="BMU182" s="266"/>
      <c r="BMV182" s="266"/>
      <c r="BMW182" s="266"/>
      <c r="BMX182" s="266"/>
      <c r="BMY182" s="266"/>
      <c r="BMZ182" s="266"/>
      <c r="BNA182" s="266"/>
      <c r="BNB182" s="266"/>
      <c r="BNC182" s="266"/>
      <c r="BND182" s="266"/>
      <c r="BNE182" s="266"/>
      <c r="BNF182" s="266"/>
      <c r="BNG182" s="266"/>
      <c r="BNH182" s="266"/>
      <c r="BNI182" s="266"/>
      <c r="BNJ182" s="266"/>
      <c r="BNK182" s="266"/>
      <c r="BNL182" s="266"/>
      <c r="BNM182" s="266"/>
      <c r="BNN182" s="266"/>
      <c r="BNO182" s="266"/>
      <c r="BNP182" s="266"/>
      <c r="BNQ182" s="266"/>
      <c r="BNR182" s="266"/>
      <c r="BNS182" s="266"/>
      <c r="BNT182" s="266"/>
      <c r="BNU182" s="266"/>
      <c r="BNV182" s="266"/>
      <c r="BNW182" s="266"/>
      <c r="BNX182" s="266"/>
      <c r="BNY182" s="266"/>
      <c r="BNZ182" s="266"/>
      <c r="BOA182" s="266"/>
      <c r="BOB182" s="266"/>
      <c r="BOC182" s="266"/>
      <c r="BOD182" s="266"/>
      <c r="BOE182" s="266"/>
      <c r="BOF182" s="266"/>
      <c r="BOG182" s="266"/>
      <c r="BOH182" s="266"/>
      <c r="BOI182" s="266"/>
      <c r="BOJ182" s="266"/>
      <c r="BOK182" s="266"/>
      <c r="BOL182" s="266"/>
      <c r="BOM182" s="266"/>
      <c r="BON182" s="266"/>
      <c r="BOO182" s="266"/>
      <c r="BOP182" s="266"/>
      <c r="BOQ182" s="266"/>
      <c r="BOR182" s="266"/>
      <c r="BOS182" s="266"/>
      <c r="BOT182" s="266"/>
      <c r="BOU182" s="266"/>
      <c r="BOV182" s="266"/>
      <c r="BOW182" s="266"/>
      <c r="BOX182" s="266"/>
      <c r="BOY182" s="266"/>
      <c r="BOZ182" s="266"/>
      <c r="BPA182" s="266"/>
      <c r="BPB182" s="266"/>
      <c r="BPC182" s="266"/>
      <c r="BPD182" s="266"/>
      <c r="BPE182" s="266"/>
      <c r="BPF182" s="266"/>
      <c r="BPG182" s="266"/>
      <c r="BPH182" s="266"/>
      <c r="BPI182" s="266"/>
      <c r="BPJ182" s="266"/>
      <c r="BPK182" s="266"/>
      <c r="BPL182" s="266"/>
      <c r="BPM182" s="266"/>
      <c r="BPN182" s="266"/>
      <c r="BPO182" s="266"/>
      <c r="BPP182" s="266"/>
      <c r="BPQ182" s="266"/>
      <c r="BPR182" s="266"/>
      <c r="BPS182" s="266"/>
      <c r="BPT182" s="266"/>
      <c r="BPU182" s="266"/>
      <c r="BPV182" s="266"/>
      <c r="BPW182" s="266"/>
      <c r="BPX182" s="266"/>
      <c r="BPY182" s="266"/>
      <c r="BPZ182" s="266"/>
      <c r="BQA182" s="266"/>
      <c r="BQB182" s="266"/>
      <c r="BQC182" s="266"/>
      <c r="BQD182" s="266"/>
      <c r="BQE182" s="266"/>
      <c r="BQF182" s="266"/>
      <c r="BQG182" s="266"/>
      <c r="BQH182" s="266"/>
      <c r="BQI182" s="266"/>
      <c r="BQJ182" s="266"/>
      <c r="BQK182" s="266"/>
      <c r="BQL182" s="266"/>
      <c r="BQM182" s="266"/>
      <c r="BQN182" s="266"/>
      <c r="BQO182" s="266"/>
      <c r="BQP182" s="266"/>
      <c r="BQQ182" s="266"/>
      <c r="BQR182" s="266"/>
      <c r="BQS182" s="266"/>
      <c r="BQT182" s="266"/>
      <c r="BQU182" s="266"/>
      <c r="BQV182" s="266"/>
      <c r="BQW182" s="266"/>
      <c r="BQX182" s="266"/>
      <c r="BQY182" s="266"/>
      <c r="BQZ182" s="266"/>
      <c r="BRA182" s="266"/>
      <c r="BRB182" s="266"/>
      <c r="BRC182" s="266"/>
      <c r="BRD182" s="266"/>
      <c r="BRE182" s="266"/>
      <c r="BRF182" s="266"/>
      <c r="BRG182" s="266"/>
      <c r="BRH182" s="266"/>
      <c r="BRI182" s="266"/>
      <c r="BRJ182" s="266"/>
      <c r="BRK182" s="266"/>
      <c r="BRL182" s="266"/>
      <c r="BRM182" s="266"/>
      <c r="BRN182" s="266"/>
      <c r="BRO182" s="266"/>
      <c r="BRP182" s="266"/>
      <c r="BRQ182" s="266"/>
      <c r="BRR182" s="266"/>
      <c r="BRS182" s="266"/>
      <c r="BRT182" s="266"/>
      <c r="BRU182" s="266"/>
      <c r="BRV182" s="266"/>
      <c r="BRW182" s="266"/>
      <c r="BRX182" s="266"/>
      <c r="BRY182" s="266"/>
      <c r="BRZ182" s="266"/>
      <c r="BSA182" s="266"/>
      <c r="BSB182" s="266"/>
      <c r="BSC182" s="266"/>
      <c r="BSD182" s="266"/>
      <c r="BSE182" s="266"/>
      <c r="BSF182" s="266"/>
      <c r="BSG182" s="266"/>
      <c r="BSH182" s="266"/>
      <c r="BSI182" s="266"/>
      <c r="BSJ182" s="266"/>
      <c r="BSK182" s="266"/>
      <c r="BSL182" s="266"/>
      <c r="BSM182" s="266"/>
      <c r="BSN182" s="266"/>
      <c r="BSO182" s="266"/>
      <c r="BSP182" s="266"/>
      <c r="BSQ182" s="266"/>
      <c r="BSR182" s="266"/>
      <c r="BSS182" s="266"/>
      <c r="BST182" s="266"/>
      <c r="BSU182" s="266"/>
      <c r="BSV182" s="266"/>
      <c r="BSW182" s="266"/>
      <c r="BSX182" s="266"/>
      <c r="BSY182" s="266"/>
      <c r="BSZ182" s="266"/>
      <c r="BTA182" s="266"/>
      <c r="BTB182" s="266"/>
      <c r="BTC182" s="266"/>
      <c r="BTD182" s="266"/>
      <c r="BTE182" s="266"/>
      <c r="BTF182" s="266"/>
      <c r="BTG182" s="266"/>
      <c r="BTH182" s="266"/>
      <c r="BTI182" s="266"/>
      <c r="BTJ182" s="266"/>
      <c r="BTK182" s="266"/>
      <c r="BTL182" s="266"/>
      <c r="BTM182" s="266"/>
      <c r="BTN182" s="266"/>
      <c r="BTO182" s="266"/>
      <c r="BTP182" s="266"/>
      <c r="BTQ182" s="266"/>
      <c r="BTR182" s="266"/>
      <c r="BTS182" s="266"/>
      <c r="BTT182" s="266"/>
      <c r="BTU182" s="266"/>
      <c r="BTV182" s="266"/>
      <c r="BTW182" s="266"/>
      <c r="BTX182" s="266"/>
      <c r="BTY182" s="266"/>
      <c r="BTZ182" s="266"/>
      <c r="BUA182" s="266"/>
      <c r="BUB182" s="266"/>
      <c r="BUC182" s="266"/>
      <c r="BUD182" s="266"/>
      <c r="BUE182" s="266"/>
      <c r="BUF182" s="266"/>
      <c r="BUG182" s="266"/>
      <c r="BUH182" s="266"/>
      <c r="BUI182" s="266"/>
      <c r="BUJ182" s="266"/>
      <c r="BUK182" s="266"/>
      <c r="BUL182" s="266"/>
      <c r="BUM182" s="266"/>
      <c r="BUN182" s="266"/>
      <c r="BUO182" s="266"/>
      <c r="BUP182" s="266"/>
      <c r="BUQ182" s="266"/>
      <c r="BUR182" s="266"/>
      <c r="BUS182" s="266"/>
      <c r="BUT182" s="266"/>
      <c r="BUU182" s="266"/>
      <c r="BUV182" s="266"/>
      <c r="BUW182" s="266"/>
      <c r="BUX182" s="266"/>
      <c r="BUY182" s="266"/>
      <c r="BUZ182" s="266"/>
      <c r="BVA182" s="266"/>
      <c r="BVB182" s="266"/>
      <c r="BVC182" s="266"/>
      <c r="BVD182" s="266"/>
      <c r="BVE182" s="266"/>
      <c r="BVF182" s="266"/>
      <c r="BVG182" s="266"/>
      <c r="BVH182" s="266"/>
      <c r="BVI182" s="266"/>
      <c r="BVJ182" s="266"/>
      <c r="BVK182" s="266"/>
      <c r="BVL182" s="266"/>
      <c r="BVM182" s="266"/>
      <c r="BVN182" s="266"/>
      <c r="BVO182" s="266"/>
      <c r="BVP182" s="266"/>
      <c r="BVQ182" s="266"/>
      <c r="BVR182" s="266"/>
      <c r="BVS182" s="266"/>
      <c r="BVT182" s="266"/>
      <c r="BVU182" s="266"/>
      <c r="BVV182" s="266"/>
      <c r="BVW182" s="266"/>
      <c r="BVX182" s="266"/>
      <c r="BVY182" s="266"/>
      <c r="BVZ182" s="266"/>
      <c r="BWA182" s="266"/>
      <c r="BWB182" s="266"/>
      <c r="BWC182" s="266"/>
      <c r="BWD182" s="266"/>
      <c r="BWE182" s="266"/>
      <c r="BWF182" s="266"/>
      <c r="BWG182" s="266"/>
      <c r="BWH182" s="266"/>
      <c r="BWI182" s="266"/>
      <c r="BWJ182" s="266"/>
      <c r="BWK182" s="266"/>
      <c r="BWL182" s="266"/>
      <c r="BWM182" s="266"/>
      <c r="BWN182" s="266"/>
      <c r="BWO182" s="266"/>
      <c r="BWP182" s="266"/>
      <c r="BWQ182" s="266"/>
      <c r="BWR182" s="266"/>
      <c r="BWS182" s="266"/>
      <c r="BWT182" s="266"/>
      <c r="BWU182" s="266"/>
      <c r="BWV182" s="266"/>
      <c r="BWW182" s="266"/>
      <c r="BWX182" s="266"/>
      <c r="BWY182" s="266"/>
      <c r="BWZ182" s="266"/>
      <c r="BXA182" s="266"/>
      <c r="BXB182" s="266"/>
      <c r="BXC182" s="266"/>
      <c r="BXD182" s="266"/>
      <c r="BXE182" s="266"/>
      <c r="BXF182" s="266"/>
      <c r="BXG182" s="266"/>
      <c r="BXH182" s="266"/>
      <c r="BXI182" s="266"/>
      <c r="BXJ182" s="266"/>
      <c r="BXK182" s="266"/>
      <c r="BXL182" s="266"/>
      <c r="BXM182" s="266"/>
      <c r="BXN182" s="266"/>
      <c r="BXO182" s="266"/>
      <c r="BXP182" s="266"/>
      <c r="BXQ182" s="266"/>
      <c r="BXR182" s="266"/>
      <c r="BXS182" s="266"/>
      <c r="BXT182" s="266"/>
      <c r="BXU182" s="266"/>
      <c r="BXV182" s="266"/>
      <c r="BXW182" s="266"/>
      <c r="BXX182" s="266"/>
      <c r="BXY182" s="266"/>
      <c r="BXZ182" s="266"/>
      <c r="BYA182" s="266"/>
      <c r="BYB182" s="266"/>
      <c r="BYC182" s="266"/>
      <c r="BYD182" s="266"/>
      <c r="BYE182" s="266"/>
      <c r="BYF182" s="266"/>
      <c r="BYG182" s="266"/>
      <c r="BYH182" s="266"/>
      <c r="BYI182" s="266"/>
      <c r="BYJ182" s="266"/>
      <c r="BYK182" s="266"/>
      <c r="BYL182" s="266"/>
      <c r="BYM182" s="266"/>
      <c r="BYN182" s="266"/>
      <c r="BYO182" s="266"/>
      <c r="BYP182" s="266"/>
      <c r="BYQ182" s="266"/>
      <c r="BYR182" s="266"/>
      <c r="BYS182" s="266"/>
      <c r="BYT182" s="266"/>
      <c r="BYU182" s="266"/>
      <c r="BYV182" s="266"/>
      <c r="BYW182" s="266"/>
      <c r="BYX182" s="266"/>
      <c r="BYY182" s="266"/>
      <c r="BYZ182" s="266"/>
      <c r="BZA182" s="266"/>
      <c r="BZB182" s="266"/>
      <c r="BZC182" s="266"/>
      <c r="BZD182" s="266"/>
      <c r="BZE182" s="266"/>
      <c r="BZF182" s="266"/>
      <c r="BZG182" s="266"/>
      <c r="BZH182" s="266"/>
      <c r="BZI182" s="266"/>
      <c r="BZJ182" s="266"/>
      <c r="BZK182" s="266"/>
      <c r="BZL182" s="266"/>
      <c r="BZM182" s="266"/>
      <c r="BZN182" s="266"/>
      <c r="BZO182" s="266"/>
      <c r="BZP182" s="266"/>
      <c r="BZQ182" s="266"/>
      <c r="BZR182" s="266"/>
      <c r="BZS182" s="266"/>
      <c r="BZT182" s="266"/>
      <c r="BZU182" s="266"/>
      <c r="BZV182" s="266"/>
      <c r="BZW182" s="266"/>
      <c r="BZX182" s="266"/>
      <c r="BZY182" s="266"/>
      <c r="BZZ182" s="266"/>
      <c r="CAA182" s="266"/>
      <c r="CAB182" s="266"/>
      <c r="CAC182" s="266"/>
      <c r="CAD182" s="266"/>
      <c r="CAE182" s="266"/>
      <c r="CAF182" s="266"/>
      <c r="CAG182" s="266"/>
      <c r="CAH182" s="266"/>
      <c r="CAI182" s="266"/>
      <c r="CAJ182" s="266"/>
      <c r="CAK182" s="266"/>
      <c r="CAL182" s="266"/>
      <c r="CAM182" s="266"/>
      <c r="CAN182" s="266"/>
      <c r="CAO182" s="266"/>
      <c r="CAP182" s="266"/>
      <c r="CAQ182" s="266"/>
      <c r="CAR182" s="266"/>
      <c r="CAS182" s="266"/>
      <c r="CAT182" s="266"/>
      <c r="CAU182" s="266"/>
      <c r="CAV182" s="266"/>
      <c r="CAW182" s="266"/>
      <c r="CAX182" s="266"/>
      <c r="CAY182" s="266"/>
      <c r="CAZ182" s="266"/>
      <c r="CBA182" s="266"/>
      <c r="CBB182" s="266"/>
      <c r="CBC182" s="266"/>
      <c r="CBD182" s="266"/>
      <c r="CBE182" s="266"/>
      <c r="CBF182" s="266"/>
      <c r="CBG182" s="266"/>
      <c r="CBH182" s="266"/>
      <c r="CBI182" s="266"/>
      <c r="CBJ182" s="266"/>
      <c r="CBK182" s="266"/>
      <c r="CBL182" s="266"/>
      <c r="CBM182" s="266"/>
      <c r="CBN182" s="266"/>
      <c r="CBO182" s="266"/>
      <c r="CBP182" s="266"/>
      <c r="CBQ182" s="266"/>
      <c r="CBR182" s="266"/>
      <c r="CBS182" s="266"/>
      <c r="CBT182" s="266"/>
      <c r="CBU182" s="266"/>
      <c r="CBV182" s="266"/>
      <c r="CBW182" s="266"/>
      <c r="CBX182" s="266"/>
      <c r="CBY182" s="266"/>
      <c r="CBZ182" s="266"/>
      <c r="CCA182" s="266"/>
      <c r="CCB182" s="266"/>
      <c r="CCC182" s="266"/>
      <c r="CCD182" s="266"/>
      <c r="CCE182" s="266"/>
      <c r="CCF182" s="266"/>
      <c r="CCG182" s="266"/>
      <c r="CCH182" s="266"/>
      <c r="CCI182" s="266"/>
      <c r="CCJ182" s="266"/>
      <c r="CCK182" s="266"/>
      <c r="CCL182" s="266"/>
      <c r="CCM182" s="266"/>
      <c r="CCN182" s="266"/>
      <c r="CCO182" s="266"/>
      <c r="CCP182" s="266"/>
      <c r="CCQ182" s="266"/>
      <c r="CCR182" s="266"/>
      <c r="CCS182" s="266"/>
      <c r="CCT182" s="266"/>
      <c r="CCU182" s="266"/>
      <c r="CCV182" s="266"/>
      <c r="CCW182" s="266"/>
      <c r="CCX182" s="266"/>
      <c r="CCY182" s="266"/>
      <c r="CCZ182" s="266"/>
      <c r="CDA182" s="266"/>
      <c r="CDB182" s="266"/>
      <c r="CDC182" s="266"/>
      <c r="CDD182" s="266"/>
      <c r="CDE182" s="266"/>
      <c r="CDF182" s="266"/>
      <c r="CDG182" s="266"/>
      <c r="CDH182" s="266"/>
      <c r="CDI182" s="266"/>
      <c r="CDJ182" s="266"/>
      <c r="CDK182" s="266"/>
      <c r="CDL182" s="266"/>
      <c r="CDM182" s="266"/>
      <c r="CDN182" s="266"/>
      <c r="CDO182" s="266"/>
      <c r="CDP182" s="266"/>
      <c r="CDQ182" s="266"/>
      <c r="CDR182" s="266"/>
      <c r="CDS182" s="266"/>
      <c r="CDT182" s="266"/>
      <c r="CDU182" s="266"/>
      <c r="CDV182" s="266"/>
      <c r="CDW182" s="266"/>
      <c r="CDX182" s="266"/>
      <c r="CDY182" s="266"/>
      <c r="CDZ182" s="266"/>
      <c r="CEA182" s="266"/>
      <c r="CEB182" s="266"/>
      <c r="CEC182" s="266"/>
      <c r="CED182" s="266"/>
      <c r="CEE182" s="266"/>
      <c r="CEF182" s="266"/>
      <c r="CEG182" s="266"/>
      <c r="CEH182" s="266"/>
      <c r="CEI182" s="266"/>
      <c r="CEJ182" s="266"/>
      <c r="CEK182" s="266"/>
      <c r="CEL182" s="266"/>
      <c r="CEM182" s="266"/>
      <c r="CEN182" s="266"/>
      <c r="CEO182" s="266"/>
      <c r="CEP182" s="266"/>
      <c r="CEQ182" s="266"/>
      <c r="CER182" s="266"/>
      <c r="CES182" s="266"/>
      <c r="CET182" s="266"/>
      <c r="CEU182" s="266"/>
      <c r="CEV182" s="266"/>
      <c r="CEW182" s="266"/>
      <c r="CEX182" s="266"/>
      <c r="CEY182" s="266"/>
      <c r="CEZ182" s="266"/>
      <c r="CFA182" s="266"/>
      <c r="CFB182" s="266"/>
      <c r="CFC182" s="266"/>
      <c r="CFD182" s="266"/>
      <c r="CFE182" s="266"/>
      <c r="CFF182" s="266"/>
      <c r="CFG182" s="266"/>
      <c r="CFH182" s="266"/>
      <c r="CFI182" s="266"/>
      <c r="CFJ182" s="266"/>
      <c r="CFK182" s="266"/>
      <c r="CFL182" s="266"/>
      <c r="CFM182" s="266"/>
      <c r="CFN182" s="266"/>
      <c r="CFO182" s="266"/>
      <c r="CFP182" s="266"/>
      <c r="CFQ182" s="266"/>
      <c r="CFR182" s="266"/>
      <c r="CFS182" s="266"/>
      <c r="CFT182" s="266"/>
      <c r="CFU182" s="266"/>
      <c r="CFV182" s="266"/>
      <c r="CFW182" s="266"/>
      <c r="CFX182" s="266"/>
      <c r="CFY182" s="266"/>
      <c r="CFZ182" s="266"/>
      <c r="CGA182" s="266"/>
      <c r="CGB182" s="266"/>
      <c r="CGC182" s="266"/>
      <c r="CGD182" s="266"/>
      <c r="CGE182" s="266"/>
      <c r="CGF182" s="266"/>
      <c r="CGG182" s="266"/>
      <c r="CGH182" s="266"/>
      <c r="CGI182" s="266"/>
      <c r="CGJ182" s="266"/>
      <c r="CGK182" s="266"/>
      <c r="CGL182" s="266"/>
      <c r="CGM182" s="266"/>
      <c r="CGN182" s="266"/>
      <c r="CGO182" s="266"/>
      <c r="CGP182" s="266"/>
      <c r="CGQ182" s="266"/>
      <c r="CGR182" s="266"/>
      <c r="CGS182" s="266"/>
      <c r="CGT182" s="266"/>
      <c r="CGU182" s="266"/>
      <c r="CGV182" s="266"/>
      <c r="CGW182" s="266"/>
      <c r="CGX182" s="266"/>
      <c r="CGY182" s="266"/>
      <c r="CGZ182" s="266"/>
      <c r="CHA182" s="266"/>
      <c r="CHB182" s="266"/>
      <c r="CHC182" s="266"/>
      <c r="CHD182" s="266"/>
      <c r="CHE182" s="266"/>
      <c r="CHF182" s="266"/>
      <c r="CHG182" s="266"/>
      <c r="CHH182" s="266"/>
      <c r="CHI182" s="266"/>
      <c r="CHJ182" s="266"/>
      <c r="CHK182" s="266"/>
      <c r="CHL182" s="266"/>
      <c r="CHM182" s="266"/>
      <c r="CHN182" s="266"/>
      <c r="CHO182" s="266"/>
      <c r="CHP182" s="266"/>
      <c r="CHQ182" s="266"/>
      <c r="CHR182" s="266"/>
      <c r="CHS182" s="266"/>
      <c r="CHT182" s="266"/>
      <c r="CHU182" s="266"/>
      <c r="CHV182" s="266"/>
      <c r="CHW182" s="266"/>
      <c r="CHX182" s="266"/>
      <c r="CHY182" s="266"/>
      <c r="CHZ182" s="266"/>
      <c r="CIA182" s="266"/>
      <c r="CIB182" s="266"/>
      <c r="CIC182" s="266"/>
      <c r="CID182" s="266"/>
      <c r="CIE182" s="266"/>
      <c r="CIF182" s="266"/>
      <c r="CIG182" s="266"/>
      <c r="CIH182" s="266"/>
      <c r="CII182" s="266"/>
      <c r="CIJ182" s="266"/>
      <c r="CIK182" s="266"/>
      <c r="CIL182" s="266"/>
      <c r="CIM182" s="266"/>
      <c r="CIN182" s="266"/>
      <c r="CIO182" s="266"/>
      <c r="CIP182" s="266"/>
      <c r="CIQ182" s="266"/>
      <c r="CIR182" s="266"/>
      <c r="CIS182" s="266"/>
      <c r="CIT182" s="266"/>
      <c r="CIU182" s="266"/>
      <c r="CIV182" s="266"/>
      <c r="CIW182" s="266"/>
      <c r="CIX182" s="266"/>
      <c r="CIY182" s="266"/>
      <c r="CIZ182" s="266"/>
      <c r="CJA182" s="266"/>
      <c r="CJB182" s="266"/>
      <c r="CJC182" s="266"/>
      <c r="CJD182" s="266"/>
      <c r="CJE182" s="266"/>
      <c r="CJF182" s="266"/>
      <c r="CJG182" s="266"/>
      <c r="CJH182" s="266"/>
      <c r="CJI182" s="266"/>
      <c r="CJJ182" s="266"/>
      <c r="CJK182" s="266"/>
      <c r="CJL182" s="266"/>
      <c r="CJM182" s="266"/>
      <c r="CJN182" s="266"/>
      <c r="CJO182" s="266"/>
      <c r="CJP182" s="266"/>
      <c r="CJQ182" s="266"/>
      <c r="CJR182" s="266"/>
      <c r="CJS182" s="266"/>
      <c r="CJT182" s="266"/>
      <c r="CJU182" s="266"/>
      <c r="CJV182" s="266"/>
      <c r="CJW182" s="266"/>
      <c r="CJX182" s="266"/>
      <c r="CJY182" s="266"/>
      <c r="CJZ182" s="266"/>
      <c r="CKA182" s="266"/>
      <c r="CKB182" s="266"/>
      <c r="CKC182" s="266"/>
      <c r="CKD182" s="266"/>
      <c r="CKE182" s="266"/>
      <c r="CKF182" s="266"/>
      <c r="CKG182" s="266"/>
      <c r="CKH182" s="266"/>
      <c r="CKI182" s="266"/>
      <c r="CKJ182" s="266"/>
      <c r="CKK182" s="266"/>
      <c r="CKL182" s="266"/>
      <c r="CKM182" s="266"/>
      <c r="CKN182" s="266"/>
      <c r="CKO182" s="266"/>
      <c r="CKP182" s="266"/>
      <c r="CKQ182" s="266"/>
      <c r="CKR182" s="266"/>
      <c r="CKS182" s="266"/>
      <c r="CKT182" s="266"/>
      <c r="CKU182" s="266"/>
      <c r="CKV182" s="266"/>
      <c r="CKW182" s="266"/>
      <c r="CKX182" s="266"/>
      <c r="CKY182" s="266"/>
      <c r="CKZ182" s="266"/>
      <c r="CLA182" s="266"/>
      <c r="CLB182" s="266"/>
      <c r="CLC182" s="266"/>
      <c r="CLD182" s="266"/>
      <c r="CLE182" s="266"/>
      <c r="CLF182" s="266"/>
      <c r="CLG182" s="266"/>
      <c r="CLH182" s="266"/>
      <c r="CLI182" s="266"/>
      <c r="CLJ182" s="266"/>
      <c r="CLK182" s="266"/>
      <c r="CLL182" s="266"/>
      <c r="CLM182" s="266"/>
      <c r="CLN182" s="266"/>
      <c r="CLO182" s="266"/>
      <c r="CLP182" s="266"/>
      <c r="CLQ182" s="266"/>
      <c r="CLR182" s="266"/>
      <c r="CLS182" s="266"/>
      <c r="CLT182" s="266"/>
      <c r="CLU182" s="266"/>
      <c r="CLV182" s="266"/>
      <c r="CLW182" s="266"/>
      <c r="CLX182" s="266"/>
      <c r="CLY182" s="266"/>
      <c r="CLZ182" s="266"/>
      <c r="CMA182" s="266"/>
      <c r="CMB182" s="266"/>
      <c r="CMC182" s="266"/>
      <c r="CMD182" s="266"/>
      <c r="CME182" s="266"/>
      <c r="CMF182" s="266"/>
      <c r="CMG182" s="266"/>
      <c r="CMH182" s="266"/>
      <c r="CMI182" s="266"/>
      <c r="CMJ182" s="266"/>
      <c r="CMK182" s="266"/>
      <c r="CML182" s="266"/>
      <c r="CMM182" s="266"/>
      <c r="CMN182" s="266"/>
      <c r="CMO182" s="266"/>
      <c r="CMP182" s="266"/>
      <c r="CMQ182" s="266"/>
      <c r="CMR182" s="266"/>
      <c r="CMS182" s="266"/>
      <c r="CMT182" s="266"/>
      <c r="CMU182" s="266"/>
      <c r="CMV182" s="266"/>
      <c r="CMW182" s="266"/>
      <c r="CMX182" s="266"/>
      <c r="CMY182" s="266"/>
      <c r="CMZ182" s="266"/>
      <c r="CNA182" s="266"/>
      <c r="CNB182" s="266"/>
      <c r="CNC182" s="266"/>
      <c r="CND182" s="266"/>
      <c r="CNE182" s="266"/>
      <c r="CNF182" s="266"/>
      <c r="CNG182" s="266"/>
      <c r="CNH182" s="266"/>
      <c r="CNI182" s="266"/>
      <c r="CNJ182" s="266"/>
      <c r="CNK182" s="266"/>
      <c r="CNL182" s="266"/>
      <c r="CNM182" s="266"/>
      <c r="CNN182" s="266"/>
      <c r="CNO182" s="266"/>
      <c r="CNP182" s="266"/>
      <c r="CNQ182" s="266"/>
      <c r="CNR182" s="266"/>
      <c r="CNS182" s="266"/>
      <c r="CNT182" s="266"/>
      <c r="CNU182" s="266"/>
      <c r="CNV182" s="266"/>
      <c r="CNW182" s="266"/>
      <c r="CNX182" s="266"/>
      <c r="CNY182" s="266"/>
      <c r="CNZ182" s="266"/>
      <c r="COA182" s="266"/>
      <c r="COB182" s="266"/>
      <c r="COC182" s="266"/>
      <c r="COD182" s="266"/>
      <c r="COE182" s="266"/>
      <c r="COF182" s="266"/>
      <c r="COG182" s="266"/>
      <c r="COH182" s="266"/>
      <c r="COI182" s="266"/>
      <c r="COJ182" s="266"/>
      <c r="COK182" s="266"/>
      <c r="COL182" s="266"/>
      <c r="COM182" s="266"/>
      <c r="CON182" s="266"/>
      <c r="COO182" s="266"/>
      <c r="COP182" s="266"/>
      <c r="COQ182" s="266"/>
      <c r="COR182" s="266"/>
      <c r="COS182" s="266"/>
      <c r="COT182" s="266"/>
      <c r="COU182" s="266"/>
      <c r="COV182" s="266"/>
      <c r="COW182" s="266"/>
      <c r="COX182" s="266"/>
      <c r="COY182" s="266"/>
      <c r="COZ182" s="266"/>
      <c r="CPA182" s="266"/>
      <c r="CPB182" s="266"/>
      <c r="CPC182" s="266"/>
      <c r="CPD182" s="266"/>
      <c r="CPE182" s="266"/>
      <c r="CPF182" s="266"/>
      <c r="CPG182" s="266"/>
      <c r="CPH182" s="266"/>
      <c r="CPI182" s="266"/>
      <c r="CPJ182" s="266"/>
      <c r="CPK182" s="266"/>
      <c r="CPL182" s="266"/>
      <c r="CPM182" s="266"/>
      <c r="CPN182" s="266"/>
      <c r="CPO182" s="266"/>
      <c r="CPP182" s="266"/>
      <c r="CPQ182" s="266"/>
      <c r="CPR182" s="266"/>
      <c r="CPS182" s="266"/>
      <c r="CPT182" s="266"/>
      <c r="CPU182" s="266"/>
      <c r="CPV182" s="266"/>
      <c r="CPW182" s="266"/>
      <c r="CPX182" s="266"/>
      <c r="CPY182" s="266"/>
      <c r="CPZ182" s="266"/>
      <c r="CQA182" s="266"/>
      <c r="CQB182" s="266"/>
      <c r="CQC182" s="266"/>
      <c r="CQD182" s="266"/>
      <c r="CQE182" s="266"/>
      <c r="CQF182" s="266"/>
      <c r="CQG182" s="266"/>
      <c r="CQH182" s="266"/>
      <c r="CQI182" s="266"/>
      <c r="CQJ182" s="266"/>
      <c r="CQK182" s="266"/>
      <c r="CQL182" s="266"/>
      <c r="CQM182" s="266"/>
      <c r="CQN182" s="266"/>
      <c r="CQO182" s="266"/>
      <c r="CQP182" s="266"/>
      <c r="CQQ182" s="266"/>
      <c r="CQR182" s="266"/>
      <c r="CQS182" s="266"/>
      <c r="CQT182" s="266"/>
      <c r="CQU182" s="266"/>
      <c r="CQV182" s="266"/>
      <c r="CQW182" s="266"/>
      <c r="CQX182" s="266"/>
      <c r="CQY182" s="266"/>
      <c r="CQZ182" s="266"/>
      <c r="CRA182" s="266"/>
      <c r="CRB182" s="266"/>
      <c r="CRC182" s="266"/>
      <c r="CRD182" s="266"/>
      <c r="CRE182" s="266"/>
      <c r="CRF182" s="266"/>
      <c r="CRG182" s="266"/>
      <c r="CRH182" s="266"/>
      <c r="CRI182" s="266"/>
      <c r="CRJ182" s="266"/>
      <c r="CRK182" s="266"/>
      <c r="CRL182" s="266"/>
      <c r="CRM182" s="266"/>
      <c r="CRN182" s="266"/>
      <c r="CRO182" s="266"/>
      <c r="CRP182" s="266"/>
      <c r="CRQ182" s="266"/>
      <c r="CRR182" s="266"/>
      <c r="CRS182" s="266"/>
      <c r="CRT182" s="266"/>
      <c r="CRU182" s="266"/>
      <c r="CRV182" s="266"/>
      <c r="CRW182" s="266"/>
      <c r="CRX182" s="266"/>
      <c r="CRY182" s="266"/>
      <c r="CRZ182" s="266"/>
      <c r="CSA182" s="266"/>
      <c r="CSB182" s="266"/>
      <c r="CSC182" s="266"/>
      <c r="CSD182" s="266"/>
      <c r="CSE182" s="266"/>
      <c r="CSF182" s="266"/>
      <c r="CSG182" s="266"/>
      <c r="CSH182" s="266"/>
      <c r="CSI182" s="266"/>
      <c r="CSJ182" s="266"/>
      <c r="CSK182" s="266"/>
      <c r="CSL182" s="266"/>
      <c r="CSM182" s="266"/>
      <c r="CSN182" s="266"/>
      <c r="CSO182" s="266"/>
      <c r="CSP182" s="266"/>
      <c r="CSQ182" s="266"/>
      <c r="CSR182" s="266"/>
      <c r="CSS182" s="266"/>
      <c r="CST182" s="266"/>
      <c r="CSU182" s="266"/>
      <c r="CSV182" s="266"/>
      <c r="CSW182" s="266"/>
      <c r="CSX182" s="266"/>
      <c r="CSY182" s="266"/>
      <c r="CSZ182" s="266"/>
      <c r="CTA182" s="266"/>
      <c r="CTB182" s="266"/>
      <c r="CTC182" s="266"/>
      <c r="CTD182" s="266"/>
      <c r="CTE182" s="266"/>
      <c r="CTF182" s="266"/>
      <c r="CTG182" s="266"/>
      <c r="CTH182" s="266"/>
      <c r="CTI182" s="266"/>
      <c r="CTJ182" s="266"/>
      <c r="CTK182" s="266"/>
      <c r="CTL182" s="266"/>
      <c r="CTM182" s="266"/>
      <c r="CTN182" s="266"/>
      <c r="CTO182" s="266"/>
      <c r="CTP182" s="266"/>
      <c r="CTQ182" s="266"/>
      <c r="CTR182" s="266"/>
      <c r="CTS182" s="266"/>
      <c r="CTT182" s="266"/>
      <c r="CTU182" s="266"/>
      <c r="CTV182" s="266"/>
      <c r="CTW182" s="266"/>
      <c r="CTX182" s="266"/>
      <c r="CTY182" s="266"/>
      <c r="CTZ182" s="266"/>
      <c r="CUA182" s="266"/>
      <c r="CUB182" s="266"/>
      <c r="CUC182" s="266"/>
      <c r="CUD182" s="266"/>
      <c r="CUE182" s="266"/>
      <c r="CUF182" s="266"/>
      <c r="CUG182" s="266"/>
      <c r="CUH182" s="266"/>
      <c r="CUI182" s="266"/>
      <c r="CUJ182" s="266"/>
      <c r="CUK182" s="266"/>
      <c r="CUL182" s="266"/>
      <c r="CUM182" s="266"/>
      <c r="CUN182" s="266"/>
      <c r="CUO182" s="266"/>
      <c r="CUP182" s="266"/>
      <c r="CUQ182" s="266"/>
      <c r="CUR182" s="266"/>
      <c r="CUS182" s="266"/>
      <c r="CUT182" s="266"/>
      <c r="CUU182" s="266"/>
      <c r="CUV182" s="266"/>
      <c r="CUW182" s="266"/>
      <c r="CUX182" s="266"/>
      <c r="CUY182" s="266"/>
      <c r="CUZ182" s="266"/>
      <c r="CVA182" s="266"/>
      <c r="CVB182" s="266"/>
      <c r="CVC182" s="266"/>
      <c r="CVD182" s="266"/>
      <c r="CVE182" s="266"/>
      <c r="CVF182" s="266"/>
      <c r="CVG182" s="266"/>
      <c r="CVH182" s="266"/>
      <c r="CVI182" s="266"/>
      <c r="CVJ182" s="266"/>
      <c r="CVK182" s="266"/>
      <c r="CVL182" s="266"/>
      <c r="CVM182" s="266"/>
      <c r="CVN182" s="266"/>
      <c r="CVO182" s="266"/>
      <c r="CVP182" s="266"/>
      <c r="CVQ182" s="266"/>
      <c r="CVR182" s="266"/>
      <c r="CVS182" s="266"/>
      <c r="CVT182" s="266"/>
      <c r="CVU182" s="266"/>
      <c r="CVV182" s="266"/>
      <c r="CVW182" s="266"/>
      <c r="CVX182" s="266"/>
      <c r="CVY182" s="266"/>
      <c r="CVZ182" s="266"/>
      <c r="CWA182" s="266"/>
      <c r="CWB182" s="266"/>
      <c r="CWC182" s="266"/>
      <c r="CWD182" s="266"/>
      <c r="CWE182" s="266"/>
      <c r="CWF182" s="266"/>
      <c r="CWG182" s="266"/>
      <c r="CWH182" s="266"/>
      <c r="CWI182" s="266"/>
      <c r="CWJ182" s="266"/>
      <c r="CWK182" s="266"/>
      <c r="CWL182" s="266"/>
      <c r="CWM182" s="266"/>
      <c r="CWN182" s="266"/>
      <c r="CWO182" s="266"/>
      <c r="CWP182" s="266"/>
      <c r="CWQ182" s="266"/>
      <c r="CWR182" s="266"/>
      <c r="CWS182" s="266"/>
      <c r="CWT182" s="266"/>
      <c r="CWU182" s="266"/>
      <c r="CWV182" s="266"/>
      <c r="CWW182" s="266"/>
      <c r="CWX182" s="266"/>
      <c r="CWY182" s="266"/>
      <c r="CWZ182" s="266"/>
      <c r="CXA182" s="266"/>
      <c r="CXB182" s="266"/>
      <c r="CXC182" s="266"/>
      <c r="CXD182" s="266"/>
      <c r="CXE182" s="266"/>
      <c r="CXF182" s="266"/>
      <c r="CXG182" s="266"/>
      <c r="CXH182" s="266"/>
      <c r="CXI182" s="266"/>
      <c r="CXJ182" s="266"/>
      <c r="CXK182" s="266"/>
      <c r="CXL182" s="266"/>
      <c r="CXM182" s="266"/>
      <c r="CXN182" s="266"/>
      <c r="CXO182" s="266"/>
      <c r="CXP182" s="266"/>
      <c r="CXQ182" s="266"/>
      <c r="CXR182" s="266"/>
      <c r="CXS182" s="266"/>
      <c r="CXT182" s="266"/>
      <c r="CXU182" s="266"/>
      <c r="CXV182" s="266"/>
      <c r="CXW182" s="266"/>
      <c r="CXX182" s="266"/>
      <c r="CXY182" s="266"/>
      <c r="CXZ182" s="266"/>
      <c r="CYA182" s="266"/>
      <c r="CYB182" s="266"/>
      <c r="CYC182" s="266"/>
      <c r="CYD182" s="266"/>
      <c r="CYE182" s="266"/>
      <c r="CYF182" s="266"/>
      <c r="CYG182" s="266"/>
      <c r="CYH182" s="266"/>
      <c r="CYI182" s="266"/>
      <c r="CYJ182" s="266"/>
      <c r="CYK182" s="266"/>
      <c r="CYL182" s="266"/>
      <c r="CYM182" s="266"/>
      <c r="CYN182" s="266"/>
      <c r="CYO182" s="266"/>
      <c r="CYP182" s="266"/>
      <c r="CYQ182" s="266"/>
      <c r="CYR182" s="266"/>
      <c r="CYS182" s="266"/>
      <c r="CYT182" s="266"/>
      <c r="CYU182" s="266"/>
      <c r="CYV182" s="266"/>
      <c r="CYW182" s="266"/>
      <c r="CYX182" s="266"/>
      <c r="CYY182" s="266"/>
      <c r="CYZ182" s="266"/>
      <c r="CZA182" s="266"/>
      <c r="CZB182" s="266"/>
      <c r="CZC182" s="266"/>
      <c r="CZD182" s="266"/>
      <c r="CZE182" s="266"/>
      <c r="CZF182" s="266"/>
      <c r="CZG182" s="266"/>
      <c r="CZH182" s="266"/>
      <c r="CZI182" s="266"/>
      <c r="CZJ182" s="266"/>
      <c r="CZK182" s="266"/>
      <c r="CZL182" s="266"/>
      <c r="CZM182" s="266"/>
      <c r="CZN182" s="266"/>
      <c r="CZO182" s="266"/>
      <c r="CZP182" s="266"/>
      <c r="CZQ182" s="266"/>
      <c r="CZR182" s="266"/>
      <c r="CZS182" s="266"/>
      <c r="CZT182" s="266"/>
      <c r="CZU182" s="266"/>
      <c r="CZV182" s="266"/>
      <c r="CZW182" s="266"/>
      <c r="CZX182" s="266"/>
      <c r="CZY182" s="266"/>
      <c r="CZZ182" s="266"/>
      <c r="DAA182" s="266"/>
      <c r="DAB182" s="266"/>
      <c r="DAC182" s="266"/>
      <c r="DAD182" s="266"/>
      <c r="DAE182" s="266"/>
      <c r="DAF182" s="266"/>
      <c r="DAG182" s="266"/>
      <c r="DAH182" s="266"/>
      <c r="DAI182" s="266"/>
      <c r="DAJ182" s="266"/>
      <c r="DAK182" s="266"/>
      <c r="DAL182" s="266"/>
      <c r="DAM182" s="266"/>
      <c r="DAN182" s="266"/>
      <c r="DAO182" s="266"/>
      <c r="DAP182" s="266"/>
      <c r="DAQ182" s="266"/>
      <c r="DAR182" s="266"/>
      <c r="DAS182" s="266"/>
      <c r="DAT182" s="266"/>
      <c r="DAU182" s="266"/>
      <c r="DAV182" s="266"/>
      <c r="DAW182" s="266"/>
      <c r="DAX182" s="266"/>
      <c r="DAY182" s="266"/>
      <c r="DAZ182" s="266"/>
      <c r="DBA182" s="266"/>
      <c r="DBB182" s="266"/>
      <c r="DBC182" s="266"/>
      <c r="DBD182" s="266"/>
      <c r="DBE182" s="266"/>
      <c r="DBF182" s="266"/>
      <c r="DBG182" s="266"/>
      <c r="DBH182" s="266"/>
      <c r="DBI182" s="266"/>
      <c r="DBJ182" s="266"/>
      <c r="DBK182" s="266"/>
      <c r="DBL182" s="266"/>
      <c r="DBM182" s="266"/>
      <c r="DBN182" s="266"/>
      <c r="DBO182" s="266"/>
      <c r="DBP182" s="266"/>
      <c r="DBQ182" s="266"/>
      <c r="DBR182" s="266"/>
      <c r="DBS182" s="266"/>
      <c r="DBT182" s="266"/>
      <c r="DBU182" s="266"/>
      <c r="DBV182" s="266"/>
      <c r="DBW182" s="266"/>
      <c r="DBX182" s="266"/>
      <c r="DBY182" s="266"/>
      <c r="DBZ182" s="266"/>
      <c r="DCA182" s="266"/>
      <c r="DCB182" s="266"/>
      <c r="DCC182" s="266"/>
      <c r="DCD182" s="266"/>
      <c r="DCE182" s="266"/>
      <c r="DCF182" s="266"/>
      <c r="DCG182" s="266"/>
      <c r="DCH182" s="266"/>
      <c r="DCI182" s="266"/>
      <c r="DCJ182" s="266"/>
      <c r="DCK182" s="266"/>
      <c r="DCL182" s="266"/>
      <c r="DCM182" s="266"/>
      <c r="DCN182" s="266"/>
      <c r="DCO182" s="266"/>
      <c r="DCP182" s="266"/>
      <c r="DCQ182" s="266"/>
      <c r="DCR182" s="266"/>
      <c r="DCS182" s="266"/>
      <c r="DCT182" s="266"/>
      <c r="DCU182" s="266"/>
      <c r="DCV182" s="266"/>
      <c r="DCW182" s="266"/>
      <c r="DCX182" s="266"/>
      <c r="DCY182" s="266"/>
      <c r="DCZ182" s="266"/>
      <c r="DDA182" s="266"/>
      <c r="DDB182" s="266"/>
      <c r="DDC182" s="266"/>
      <c r="DDD182" s="266"/>
      <c r="DDE182" s="266"/>
      <c r="DDF182" s="266"/>
      <c r="DDG182" s="266"/>
      <c r="DDH182" s="266"/>
      <c r="DDI182" s="266"/>
      <c r="DDJ182" s="266"/>
      <c r="DDK182" s="266"/>
      <c r="DDL182" s="266"/>
      <c r="DDM182" s="266"/>
      <c r="DDN182" s="266"/>
      <c r="DDO182" s="266"/>
      <c r="DDP182" s="266"/>
      <c r="DDQ182" s="266"/>
      <c r="DDR182" s="266"/>
      <c r="DDS182" s="266"/>
      <c r="DDT182" s="266"/>
      <c r="DDU182" s="266"/>
      <c r="DDV182" s="266"/>
      <c r="DDW182" s="266"/>
      <c r="DDX182" s="266"/>
      <c r="DDY182" s="266"/>
      <c r="DDZ182" s="266"/>
      <c r="DEA182" s="266"/>
      <c r="DEB182" s="266"/>
      <c r="DEC182" s="266"/>
      <c r="DED182" s="266"/>
      <c r="DEE182" s="266"/>
      <c r="DEF182" s="266"/>
      <c r="DEG182" s="266"/>
      <c r="DEH182" s="266"/>
      <c r="DEI182" s="266"/>
      <c r="DEJ182" s="266"/>
      <c r="DEK182" s="266"/>
      <c r="DEL182" s="266"/>
      <c r="DEM182" s="266"/>
      <c r="DEN182" s="266"/>
      <c r="DEO182" s="266"/>
      <c r="DEP182" s="266"/>
      <c r="DEQ182" s="266"/>
      <c r="DER182" s="266"/>
      <c r="DES182" s="266"/>
      <c r="DET182" s="266"/>
      <c r="DEU182" s="266"/>
      <c r="DEV182" s="266"/>
      <c r="DEW182" s="266"/>
      <c r="DEX182" s="266"/>
      <c r="DEY182" s="266"/>
      <c r="DEZ182" s="266"/>
      <c r="DFA182" s="266"/>
      <c r="DFB182" s="266"/>
      <c r="DFC182" s="266"/>
      <c r="DFD182" s="266"/>
      <c r="DFE182" s="266"/>
      <c r="DFF182" s="266"/>
      <c r="DFG182" s="266"/>
      <c r="DFH182" s="266"/>
      <c r="DFI182" s="266"/>
      <c r="DFJ182" s="266"/>
      <c r="DFK182" s="266"/>
      <c r="DFL182" s="266"/>
      <c r="DFM182" s="266"/>
      <c r="DFN182" s="266"/>
      <c r="DFO182" s="266"/>
      <c r="DFP182" s="266"/>
      <c r="DFQ182" s="266"/>
      <c r="DFR182" s="266"/>
      <c r="DFS182" s="266"/>
      <c r="DFT182" s="266"/>
      <c r="DFU182" s="266"/>
      <c r="DFV182" s="266"/>
      <c r="DFW182" s="266"/>
      <c r="DFX182" s="266"/>
      <c r="DFY182" s="266"/>
      <c r="DFZ182" s="266"/>
      <c r="DGA182" s="266"/>
      <c r="DGB182" s="266"/>
      <c r="DGC182" s="266"/>
      <c r="DGD182" s="266"/>
      <c r="DGE182" s="266"/>
      <c r="DGF182" s="266"/>
      <c r="DGG182" s="266"/>
      <c r="DGH182" s="266"/>
      <c r="DGI182" s="266"/>
      <c r="DGJ182" s="266"/>
      <c r="DGK182" s="266"/>
      <c r="DGL182" s="266"/>
      <c r="DGM182" s="266"/>
      <c r="DGN182" s="266"/>
      <c r="DGO182" s="266"/>
      <c r="DGP182" s="266"/>
      <c r="DGQ182" s="266"/>
      <c r="DGR182" s="266"/>
      <c r="DGS182" s="266"/>
      <c r="DGT182" s="266"/>
      <c r="DGU182" s="266"/>
      <c r="DGV182" s="266"/>
      <c r="DGW182" s="266"/>
      <c r="DGX182" s="266"/>
      <c r="DGY182" s="266"/>
      <c r="DGZ182" s="266"/>
      <c r="DHA182" s="266"/>
      <c r="DHB182" s="266"/>
      <c r="DHC182" s="266"/>
      <c r="DHD182" s="266"/>
      <c r="DHE182" s="266"/>
      <c r="DHF182" s="266"/>
      <c r="DHG182" s="266"/>
      <c r="DHH182" s="266"/>
      <c r="DHI182" s="266"/>
      <c r="DHJ182" s="266"/>
      <c r="DHK182" s="266"/>
      <c r="DHL182" s="266"/>
      <c r="DHM182" s="266"/>
      <c r="DHN182" s="266"/>
      <c r="DHO182" s="266"/>
      <c r="DHP182" s="266"/>
      <c r="DHQ182" s="266"/>
      <c r="DHR182" s="266"/>
      <c r="DHS182" s="266"/>
      <c r="DHT182" s="266"/>
      <c r="DHU182" s="266"/>
      <c r="DHV182" s="266"/>
      <c r="DHW182" s="266"/>
      <c r="DHX182" s="266"/>
      <c r="DHY182" s="266"/>
      <c r="DHZ182" s="266"/>
      <c r="DIA182" s="266"/>
      <c r="DIB182" s="266"/>
      <c r="DIC182" s="266"/>
      <c r="DID182" s="266"/>
      <c r="DIE182" s="266"/>
      <c r="DIF182" s="266"/>
      <c r="DIG182" s="266"/>
      <c r="DIH182" s="266"/>
      <c r="DII182" s="266"/>
      <c r="DIJ182" s="266"/>
      <c r="DIK182" s="266"/>
      <c r="DIL182" s="266"/>
      <c r="DIM182" s="266"/>
      <c r="DIN182" s="266"/>
      <c r="DIO182" s="266"/>
      <c r="DIP182" s="266"/>
      <c r="DIQ182" s="266"/>
      <c r="DIR182" s="266"/>
      <c r="DIS182" s="266"/>
      <c r="DIT182" s="266"/>
      <c r="DIU182" s="266"/>
      <c r="DIV182" s="266"/>
      <c r="DIW182" s="266"/>
      <c r="DIX182" s="266"/>
      <c r="DIY182" s="266"/>
      <c r="DIZ182" s="266"/>
      <c r="DJA182" s="266"/>
      <c r="DJB182" s="266"/>
      <c r="DJC182" s="266"/>
      <c r="DJD182" s="266"/>
      <c r="DJE182" s="266"/>
      <c r="DJF182" s="266"/>
      <c r="DJG182" s="266"/>
      <c r="DJH182" s="266"/>
      <c r="DJI182" s="266"/>
      <c r="DJJ182" s="266"/>
      <c r="DJK182" s="266"/>
      <c r="DJL182" s="266"/>
      <c r="DJM182" s="266"/>
      <c r="DJN182" s="266"/>
      <c r="DJO182" s="266"/>
      <c r="DJP182" s="266"/>
      <c r="DJQ182" s="266"/>
      <c r="DJR182" s="266"/>
      <c r="DJS182" s="266"/>
      <c r="DJT182" s="266"/>
      <c r="DJU182" s="266"/>
      <c r="DJV182" s="266"/>
      <c r="DJW182" s="266"/>
      <c r="DJX182" s="266"/>
      <c r="DJY182" s="266"/>
      <c r="DJZ182" s="266"/>
      <c r="DKA182" s="266"/>
      <c r="DKB182" s="266"/>
      <c r="DKC182" s="266"/>
      <c r="DKD182" s="266"/>
      <c r="DKE182" s="266"/>
      <c r="DKF182" s="266"/>
      <c r="DKG182" s="266"/>
      <c r="DKH182" s="266"/>
      <c r="DKI182" s="266"/>
      <c r="DKJ182" s="266"/>
      <c r="DKK182" s="266"/>
      <c r="DKL182" s="266"/>
      <c r="DKM182" s="266"/>
      <c r="DKN182" s="266"/>
      <c r="DKO182" s="266"/>
      <c r="DKP182" s="266"/>
      <c r="DKQ182" s="266"/>
      <c r="DKR182" s="266"/>
      <c r="DKS182" s="266"/>
      <c r="DKT182" s="266"/>
      <c r="DKU182" s="266"/>
      <c r="DKV182" s="266"/>
      <c r="DKW182" s="266"/>
      <c r="DKX182" s="266"/>
      <c r="DKY182" s="266"/>
      <c r="DKZ182" s="266"/>
      <c r="DLA182" s="266"/>
      <c r="DLB182" s="266"/>
      <c r="DLC182" s="266"/>
      <c r="DLD182" s="266"/>
      <c r="DLE182" s="266"/>
      <c r="DLF182" s="266"/>
      <c r="DLG182" s="266"/>
      <c r="DLH182" s="266"/>
      <c r="DLI182" s="266"/>
      <c r="DLJ182" s="266"/>
      <c r="DLK182" s="266"/>
      <c r="DLL182" s="266"/>
      <c r="DLM182" s="266"/>
      <c r="DLN182" s="266"/>
      <c r="DLO182" s="266"/>
      <c r="DLP182" s="266"/>
      <c r="DLQ182" s="266"/>
      <c r="DLR182" s="266"/>
      <c r="DLS182" s="266"/>
      <c r="DLT182" s="266"/>
      <c r="DLU182" s="266"/>
      <c r="DLV182" s="266"/>
      <c r="DLW182" s="266"/>
      <c r="DLX182" s="266"/>
      <c r="DLY182" s="266"/>
      <c r="DLZ182" s="266"/>
      <c r="DMA182" s="266"/>
      <c r="DMB182" s="266"/>
      <c r="DMC182" s="266"/>
      <c r="DMD182" s="266"/>
      <c r="DME182" s="266"/>
      <c r="DMF182" s="266"/>
      <c r="DMG182" s="266"/>
      <c r="DMH182" s="266"/>
      <c r="DMI182" s="266"/>
      <c r="DMJ182" s="266"/>
      <c r="DMK182" s="266"/>
      <c r="DML182" s="266"/>
      <c r="DMM182" s="266"/>
      <c r="DMN182" s="266"/>
      <c r="DMO182" s="266"/>
      <c r="DMP182" s="266"/>
      <c r="DMQ182" s="266"/>
      <c r="DMR182" s="266"/>
      <c r="DMS182" s="266"/>
      <c r="DMT182" s="266"/>
      <c r="DMU182" s="266"/>
      <c r="DMV182" s="266"/>
      <c r="DMW182" s="266"/>
      <c r="DMX182" s="266"/>
      <c r="DMY182" s="266"/>
      <c r="DMZ182" s="266"/>
      <c r="DNA182" s="266"/>
      <c r="DNB182" s="266"/>
      <c r="DNC182" s="266"/>
      <c r="DND182" s="266"/>
      <c r="DNE182" s="266"/>
      <c r="DNF182" s="266"/>
      <c r="DNG182" s="266"/>
      <c r="DNH182" s="266"/>
      <c r="DNI182" s="266"/>
      <c r="DNJ182" s="266"/>
      <c r="DNK182" s="266"/>
      <c r="DNL182" s="266"/>
      <c r="DNM182" s="266"/>
      <c r="DNN182" s="266"/>
      <c r="DNO182" s="266"/>
      <c r="DNP182" s="266"/>
      <c r="DNQ182" s="266"/>
      <c r="DNR182" s="266"/>
      <c r="DNS182" s="266"/>
      <c r="DNT182" s="266"/>
      <c r="DNU182" s="266"/>
      <c r="DNV182" s="266"/>
      <c r="DNW182" s="266"/>
      <c r="DNX182" s="266"/>
      <c r="DNY182" s="266"/>
      <c r="DNZ182" s="266"/>
      <c r="DOA182" s="266"/>
      <c r="DOB182" s="266"/>
      <c r="DOC182" s="266"/>
      <c r="DOD182" s="266"/>
      <c r="DOE182" s="266"/>
      <c r="DOF182" s="266"/>
      <c r="DOG182" s="266"/>
      <c r="DOH182" s="266"/>
      <c r="DOI182" s="266"/>
      <c r="DOJ182" s="266"/>
      <c r="DOK182" s="266"/>
      <c r="DOL182" s="266"/>
      <c r="DOM182" s="266"/>
      <c r="DON182" s="266"/>
      <c r="DOO182" s="266"/>
      <c r="DOP182" s="266"/>
      <c r="DOQ182" s="266"/>
      <c r="DOR182" s="266"/>
      <c r="DOS182" s="266"/>
      <c r="DOT182" s="266"/>
      <c r="DOU182" s="266"/>
      <c r="DOV182" s="266"/>
      <c r="DOW182" s="266"/>
      <c r="DOX182" s="266"/>
      <c r="DOY182" s="266"/>
      <c r="DOZ182" s="266"/>
      <c r="DPA182" s="266"/>
      <c r="DPB182" s="266"/>
      <c r="DPC182" s="266"/>
      <c r="DPD182" s="266"/>
      <c r="DPE182" s="266"/>
      <c r="DPF182" s="266"/>
      <c r="DPG182" s="266"/>
      <c r="DPH182" s="266"/>
      <c r="DPI182" s="266"/>
      <c r="DPJ182" s="266"/>
      <c r="DPK182" s="266"/>
      <c r="DPL182" s="266"/>
      <c r="DPM182" s="266"/>
      <c r="DPN182" s="266"/>
      <c r="DPO182" s="266"/>
      <c r="DPP182" s="266"/>
      <c r="DPQ182" s="266"/>
      <c r="DPR182" s="266"/>
      <c r="DPS182" s="266"/>
      <c r="DPT182" s="266"/>
      <c r="DPU182" s="266"/>
      <c r="DPV182" s="266"/>
      <c r="DPW182" s="266"/>
      <c r="DPX182" s="266"/>
      <c r="DPY182" s="266"/>
      <c r="DPZ182" s="266"/>
      <c r="DQA182" s="266"/>
      <c r="DQB182" s="266"/>
      <c r="DQC182" s="266"/>
      <c r="DQD182" s="266"/>
      <c r="DQE182" s="266"/>
      <c r="DQF182" s="266"/>
      <c r="DQG182" s="266"/>
      <c r="DQH182" s="266"/>
      <c r="DQI182" s="266"/>
      <c r="DQJ182" s="266"/>
      <c r="DQK182" s="266"/>
      <c r="DQL182" s="266"/>
      <c r="DQM182" s="266"/>
      <c r="DQN182" s="266"/>
      <c r="DQO182" s="266"/>
      <c r="DQP182" s="266"/>
      <c r="DQQ182" s="266"/>
      <c r="DQR182" s="266"/>
      <c r="DQS182" s="266"/>
      <c r="DQT182" s="266"/>
      <c r="DQU182" s="266"/>
      <c r="DQV182" s="266"/>
      <c r="DQW182" s="266"/>
      <c r="DQX182" s="266"/>
      <c r="DQY182" s="266"/>
      <c r="DQZ182" s="266"/>
      <c r="DRA182" s="266"/>
      <c r="DRB182" s="266"/>
      <c r="DRC182" s="266"/>
      <c r="DRD182" s="266"/>
      <c r="DRE182" s="266"/>
      <c r="DRF182" s="266"/>
      <c r="DRG182" s="266"/>
      <c r="DRH182" s="266"/>
      <c r="DRI182" s="266"/>
      <c r="DRJ182" s="266"/>
      <c r="DRK182" s="266"/>
      <c r="DRL182" s="266"/>
      <c r="DRM182" s="266"/>
      <c r="DRN182" s="266"/>
      <c r="DRO182" s="266"/>
      <c r="DRP182" s="266"/>
      <c r="DRQ182" s="266"/>
      <c r="DRR182" s="266"/>
      <c r="DRS182" s="266"/>
      <c r="DRT182" s="266"/>
      <c r="DRU182" s="266"/>
      <c r="DRV182" s="266"/>
      <c r="DRW182" s="266"/>
      <c r="DRX182" s="266"/>
      <c r="DRY182" s="266"/>
      <c r="DRZ182" s="266"/>
      <c r="DSA182" s="266"/>
      <c r="DSB182" s="266"/>
      <c r="DSC182" s="266"/>
      <c r="DSD182" s="266"/>
      <c r="DSE182" s="266"/>
      <c r="DSF182" s="266"/>
      <c r="DSG182" s="266"/>
      <c r="DSH182" s="266"/>
      <c r="DSI182" s="266"/>
      <c r="DSJ182" s="266"/>
      <c r="DSK182" s="266"/>
      <c r="DSL182" s="266"/>
      <c r="DSM182" s="266"/>
      <c r="DSN182" s="266"/>
      <c r="DSO182" s="266"/>
      <c r="DSP182" s="266"/>
      <c r="DSQ182" s="266"/>
      <c r="DSR182" s="266"/>
      <c r="DSS182" s="266"/>
      <c r="DST182" s="266"/>
      <c r="DSU182" s="266"/>
      <c r="DSV182" s="266"/>
      <c r="DSW182" s="266"/>
      <c r="DSX182" s="266"/>
      <c r="DSY182" s="266"/>
      <c r="DSZ182" s="266"/>
      <c r="DTA182" s="266"/>
      <c r="DTB182" s="266"/>
      <c r="DTC182" s="266"/>
      <c r="DTD182" s="266"/>
      <c r="DTE182" s="266"/>
      <c r="DTF182" s="266"/>
      <c r="DTG182" s="266"/>
      <c r="DTH182" s="266"/>
      <c r="DTI182" s="266"/>
      <c r="DTJ182" s="266"/>
      <c r="DTK182" s="266"/>
      <c r="DTL182" s="266"/>
      <c r="DTM182" s="266"/>
      <c r="DTN182" s="266"/>
      <c r="DTO182" s="266"/>
      <c r="DTP182" s="266"/>
      <c r="DTQ182" s="266"/>
      <c r="DTR182" s="266"/>
      <c r="DTS182" s="266"/>
      <c r="DTT182" s="266"/>
      <c r="DTU182" s="266"/>
      <c r="DTV182" s="266"/>
      <c r="DTW182" s="266"/>
      <c r="DTX182" s="266"/>
      <c r="DTY182" s="266"/>
      <c r="DTZ182" s="266"/>
      <c r="DUA182" s="266"/>
      <c r="DUB182" s="266"/>
      <c r="DUC182" s="266"/>
      <c r="DUD182" s="266"/>
      <c r="DUE182" s="266"/>
      <c r="DUF182" s="266"/>
      <c r="DUG182" s="266"/>
      <c r="DUH182" s="266"/>
      <c r="DUI182" s="266"/>
      <c r="DUJ182" s="266"/>
      <c r="DUK182" s="266"/>
      <c r="DUL182" s="266"/>
      <c r="DUM182" s="266"/>
      <c r="DUN182" s="266"/>
      <c r="DUO182" s="266"/>
      <c r="DUP182" s="266"/>
      <c r="DUQ182" s="266"/>
      <c r="DUR182" s="266"/>
      <c r="DUS182" s="266"/>
      <c r="DUT182" s="266"/>
      <c r="DUU182" s="266"/>
      <c r="DUV182" s="266"/>
      <c r="DUW182" s="266"/>
      <c r="DUX182" s="266"/>
      <c r="DUY182" s="266"/>
      <c r="DUZ182" s="266"/>
      <c r="DVA182" s="266"/>
      <c r="DVB182" s="266"/>
      <c r="DVC182" s="266"/>
      <c r="DVD182" s="266"/>
      <c r="DVE182" s="266"/>
      <c r="DVF182" s="266"/>
      <c r="DVG182" s="266"/>
      <c r="DVH182" s="266"/>
      <c r="DVI182" s="266"/>
      <c r="DVJ182" s="266"/>
      <c r="DVK182" s="266"/>
      <c r="DVL182" s="266"/>
      <c r="DVM182" s="266"/>
      <c r="DVN182" s="266"/>
      <c r="DVO182" s="266"/>
      <c r="DVP182" s="266"/>
      <c r="DVQ182" s="266"/>
      <c r="DVR182" s="266"/>
      <c r="DVS182" s="266"/>
      <c r="DVT182" s="266"/>
      <c r="DVU182" s="266"/>
      <c r="DVV182" s="266"/>
      <c r="DVW182" s="266"/>
      <c r="DVX182" s="266"/>
      <c r="DVY182" s="266"/>
      <c r="DVZ182" s="266"/>
      <c r="DWA182" s="266"/>
      <c r="DWB182" s="266"/>
      <c r="DWC182" s="266"/>
      <c r="DWD182" s="266"/>
      <c r="DWE182" s="266"/>
      <c r="DWF182" s="266"/>
      <c r="DWG182" s="266"/>
      <c r="DWH182" s="266"/>
      <c r="DWI182" s="266"/>
      <c r="DWJ182" s="266"/>
      <c r="DWK182" s="266"/>
      <c r="DWL182" s="266"/>
      <c r="DWM182" s="266"/>
      <c r="DWN182" s="266"/>
      <c r="DWO182" s="266"/>
      <c r="DWP182" s="266"/>
      <c r="DWQ182" s="266"/>
      <c r="DWR182" s="266"/>
      <c r="DWS182" s="266"/>
      <c r="DWT182" s="266"/>
      <c r="DWU182" s="266"/>
      <c r="DWV182" s="266"/>
      <c r="DWW182" s="266"/>
      <c r="DWX182" s="266"/>
      <c r="DWY182" s="266"/>
      <c r="DWZ182" s="266"/>
      <c r="DXA182" s="266"/>
      <c r="DXB182" s="266"/>
      <c r="DXC182" s="266"/>
      <c r="DXD182" s="266"/>
      <c r="DXE182" s="266"/>
      <c r="DXF182" s="266"/>
      <c r="DXG182" s="266"/>
      <c r="DXH182" s="266"/>
      <c r="DXI182" s="266"/>
      <c r="DXJ182" s="266"/>
      <c r="DXK182" s="266"/>
      <c r="DXL182" s="266"/>
      <c r="DXM182" s="266"/>
      <c r="DXN182" s="266"/>
      <c r="DXO182" s="266"/>
      <c r="DXP182" s="266"/>
      <c r="DXQ182" s="266"/>
      <c r="DXR182" s="266"/>
      <c r="DXS182" s="266"/>
      <c r="DXT182" s="266"/>
      <c r="DXU182" s="266"/>
      <c r="DXV182" s="266"/>
      <c r="DXW182" s="266"/>
      <c r="DXX182" s="266"/>
      <c r="DXY182" s="266"/>
      <c r="DXZ182" s="266"/>
      <c r="DYA182" s="266"/>
      <c r="DYB182" s="266"/>
      <c r="DYC182" s="266"/>
      <c r="DYD182" s="266"/>
      <c r="DYE182" s="266"/>
      <c r="DYF182" s="266"/>
      <c r="DYG182" s="266"/>
      <c r="DYH182" s="266"/>
      <c r="DYI182" s="266"/>
      <c r="DYJ182" s="266"/>
      <c r="DYK182" s="266"/>
      <c r="DYL182" s="266"/>
      <c r="DYM182" s="266"/>
      <c r="DYN182" s="266"/>
      <c r="DYO182" s="266"/>
      <c r="DYP182" s="266"/>
      <c r="DYQ182" s="266"/>
      <c r="DYR182" s="266"/>
      <c r="DYS182" s="266"/>
      <c r="DYT182" s="266"/>
      <c r="DYU182" s="266"/>
      <c r="DYV182" s="266"/>
      <c r="DYW182" s="266"/>
      <c r="DYX182" s="266"/>
      <c r="DYY182" s="266"/>
      <c r="DYZ182" s="266"/>
      <c r="DZA182" s="266"/>
      <c r="DZB182" s="266"/>
      <c r="DZC182" s="266"/>
      <c r="DZD182" s="266"/>
      <c r="DZE182" s="266"/>
      <c r="DZF182" s="266"/>
      <c r="DZG182" s="266"/>
      <c r="DZH182" s="266"/>
      <c r="DZI182" s="266"/>
      <c r="DZJ182" s="266"/>
      <c r="DZK182" s="266"/>
      <c r="DZL182" s="266"/>
      <c r="DZM182" s="266"/>
      <c r="DZN182" s="266"/>
      <c r="DZO182" s="266"/>
      <c r="DZP182" s="266"/>
      <c r="DZQ182" s="266"/>
      <c r="DZR182" s="266"/>
      <c r="DZS182" s="266"/>
      <c r="DZT182" s="266"/>
      <c r="DZU182" s="266"/>
      <c r="DZV182" s="266"/>
      <c r="DZW182" s="266"/>
      <c r="DZX182" s="266"/>
      <c r="DZY182" s="266"/>
      <c r="DZZ182" s="266"/>
      <c r="EAA182" s="266"/>
      <c r="EAB182" s="266"/>
      <c r="EAC182" s="266"/>
      <c r="EAD182" s="266"/>
      <c r="EAE182" s="266"/>
      <c r="EAF182" s="266"/>
      <c r="EAG182" s="266"/>
      <c r="EAH182" s="266"/>
      <c r="EAI182" s="266"/>
      <c r="EAJ182" s="266"/>
      <c r="EAK182" s="266"/>
      <c r="EAL182" s="266"/>
      <c r="EAM182" s="266"/>
      <c r="EAN182" s="266"/>
      <c r="EAO182" s="266"/>
      <c r="EAP182" s="266"/>
      <c r="EAQ182" s="266"/>
      <c r="EAR182" s="266"/>
      <c r="EAS182" s="266"/>
      <c r="EAT182" s="266"/>
      <c r="EAU182" s="266"/>
      <c r="EAV182" s="266"/>
      <c r="EAW182" s="266"/>
      <c r="EAX182" s="266"/>
      <c r="EAY182" s="266"/>
      <c r="EAZ182" s="266"/>
      <c r="EBA182" s="266"/>
      <c r="EBB182" s="266"/>
      <c r="EBC182" s="266"/>
      <c r="EBD182" s="266"/>
      <c r="EBE182" s="266"/>
      <c r="EBF182" s="266"/>
      <c r="EBG182" s="266"/>
      <c r="EBH182" s="266"/>
      <c r="EBI182" s="266"/>
      <c r="EBJ182" s="266"/>
      <c r="EBK182" s="266"/>
      <c r="EBL182" s="266"/>
      <c r="EBM182" s="266"/>
      <c r="EBN182" s="266"/>
      <c r="EBO182" s="266"/>
      <c r="EBP182" s="266"/>
      <c r="EBQ182" s="266"/>
      <c r="EBR182" s="266"/>
      <c r="EBS182" s="266"/>
      <c r="EBT182" s="266"/>
      <c r="EBU182" s="266"/>
      <c r="EBV182" s="266"/>
      <c r="EBW182" s="266"/>
      <c r="EBX182" s="266"/>
      <c r="EBY182" s="266"/>
      <c r="EBZ182" s="266"/>
      <c r="ECA182" s="266"/>
      <c r="ECB182" s="266"/>
      <c r="ECC182" s="266"/>
      <c r="ECD182" s="266"/>
      <c r="ECE182" s="266"/>
      <c r="ECF182" s="266"/>
      <c r="ECG182" s="266"/>
      <c r="ECH182" s="266"/>
      <c r="ECI182" s="266"/>
      <c r="ECJ182" s="266"/>
      <c r="ECK182" s="266"/>
      <c r="ECL182" s="266"/>
      <c r="ECM182" s="266"/>
      <c r="ECN182" s="266"/>
      <c r="ECO182" s="266"/>
      <c r="ECP182" s="266"/>
      <c r="ECQ182" s="266"/>
      <c r="ECR182" s="266"/>
      <c r="ECS182" s="266"/>
      <c r="ECT182" s="266"/>
      <c r="ECU182" s="266"/>
      <c r="ECV182" s="266"/>
      <c r="ECW182" s="266"/>
      <c r="ECX182" s="266"/>
      <c r="ECY182" s="266"/>
      <c r="ECZ182" s="266"/>
      <c r="EDA182" s="266"/>
      <c r="EDB182" s="266"/>
      <c r="EDC182" s="266"/>
      <c r="EDD182" s="266"/>
      <c r="EDE182" s="266"/>
      <c r="EDF182" s="266"/>
      <c r="EDG182" s="266"/>
      <c r="EDH182" s="266"/>
      <c r="EDI182" s="266"/>
      <c r="EDJ182" s="266"/>
      <c r="EDK182" s="266"/>
      <c r="EDL182" s="266"/>
      <c r="EDM182" s="266"/>
      <c r="EDN182" s="266"/>
      <c r="EDO182" s="266"/>
      <c r="EDP182" s="266"/>
      <c r="EDQ182" s="266"/>
      <c r="EDR182" s="266"/>
      <c r="EDS182" s="266"/>
      <c r="EDT182" s="266"/>
      <c r="EDU182" s="266"/>
      <c r="EDV182" s="266"/>
      <c r="EDW182" s="266"/>
      <c r="EDX182" s="266"/>
      <c r="EDY182" s="266"/>
      <c r="EDZ182" s="266"/>
      <c r="EEA182" s="266"/>
      <c r="EEB182" s="266"/>
      <c r="EEC182" s="266"/>
      <c r="EED182" s="266"/>
      <c r="EEE182" s="266"/>
      <c r="EEF182" s="266"/>
      <c r="EEG182" s="266"/>
      <c r="EEH182" s="266"/>
      <c r="EEI182" s="266"/>
      <c r="EEJ182" s="266"/>
      <c r="EEK182" s="266"/>
      <c r="EEL182" s="266"/>
      <c r="EEM182" s="266"/>
      <c r="EEN182" s="266"/>
      <c r="EEO182" s="266"/>
      <c r="EEP182" s="266"/>
      <c r="EEQ182" s="266"/>
      <c r="EER182" s="266"/>
      <c r="EES182" s="266"/>
      <c r="EET182" s="266"/>
      <c r="EEU182" s="266"/>
      <c r="EEV182" s="266"/>
      <c r="EEW182" s="266"/>
      <c r="EEX182" s="266"/>
      <c r="EEY182" s="266"/>
      <c r="EEZ182" s="266"/>
      <c r="EFA182" s="266"/>
      <c r="EFB182" s="266"/>
      <c r="EFC182" s="266"/>
      <c r="EFD182" s="266"/>
      <c r="EFE182" s="266"/>
      <c r="EFF182" s="266"/>
      <c r="EFG182" s="266"/>
      <c r="EFH182" s="266"/>
      <c r="EFI182" s="266"/>
      <c r="EFJ182" s="266"/>
      <c r="EFK182" s="266"/>
      <c r="EFL182" s="266"/>
      <c r="EFM182" s="266"/>
      <c r="EFN182" s="266"/>
      <c r="EFO182" s="266"/>
      <c r="EFP182" s="266"/>
      <c r="EFQ182" s="266"/>
      <c r="EFR182" s="266"/>
      <c r="EFS182" s="266"/>
      <c r="EFT182" s="266"/>
      <c r="EFU182" s="266"/>
      <c r="EFV182" s="266"/>
      <c r="EFW182" s="266"/>
      <c r="EFX182" s="266"/>
      <c r="EFY182" s="266"/>
      <c r="EFZ182" s="266"/>
      <c r="EGA182" s="266"/>
      <c r="EGB182" s="266"/>
      <c r="EGC182" s="266"/>
      <c r="EGD182" s="266"/>
      <c r="EGE182" s="266"/>
      <c r="EGF182" s="266"/>
      <c r="EGG182" s="266"/>
      <c r="EGH182" s="266"/>
      <c r="EGI182" s="266"/>
      <c r="EGJ182" s="266"/>
      <c r="EGK182" s="266"/>
      <c r="EGL182" s="266"/>
      <c r="EGM182" s="266"/>
      <c r="EGN182" s="266"/>
      <c r="EGO182" s="266"/>
      <c r="EGP182" s="266"/>
      <c r="EGQ182" s="266"/>
      <c r="EGR182" s="266"/>
      <c r="EGS182" s="266"/>
      <c r="EGT182" s="266"/>
      <c r="EGU182" s="266"/>
      <c r="EGV182" s="266"/>
      <c r="EGW182" s="266"/>
      <c r="EGX182" s="266"/>
      <c r="EGY182" s="266"/>
      <c r="EGZ182" s="266"/>
      <c r="EHA182" s="266"/>
      <c r="EHB182" s="266"/>
      <c r="EHC182" s="266"/>
      <c r="EHD182" s="266"/>
      <c r="EHE182" s="266"/>
      <c r="EHF182" s="266"/>
      <c r="EHG182" s="266"/>
      <c r="EHH182" s="266"/>
      <c r="EHI182" s="266"/>
      <c r="EHJ182" s="266"/>
      <c r="EHK182" s="266"/>
      <c r="EHL182" s="266"/>
      <c r="EHM182" s="266"/>
      <c r="EHN182" s="266"/>
      <c r="EHO182" s="266"/>
      <c r="EHP182" s="266"/>
      <c r="EHQ182" s="266"/>
      <c r="EHR182" s="266"/>
      <c r="EHS182" s="266"/>
      <c r="EHT182" s="266"/>
      <c r="EHU182" s="266"/>
      <c r="EHV182" s="266"/>
      <c r="EHW182" s="266"/>
      <c r="EHX182" s="266"/>
      <c r="EHY182" s="266"/>
      <c r="EHZ182" s="266"/>
      <c r="EIA182" s="266"/>
      <c r="EIB182" s="266"/>
      <c r="EIC182" s="266"/>
      <c r="EID182" s="266"/>
      <c r="EIE182" s="266"/>
      <c r="EIF182" s="266"/>
      <c r="EIG182" s="266"/>
      <c r="EIH182" s="266"/>
      <c r="EII182" s="266"/>
      <c r="EIJ182" s="266"/>
      <c r="EIK182" s="266"/>
      <c r="EIL182" s="266"/>
      <c r="EIM182" s="266"/>
      <c r="EIN182" s="266"/>
      <c r="EIO182" s="266"/>
      <c r="EIP182" s="266"/>
      <c r="EIQ182" s="266"/>
      <c r="EIR182" s="266"/>
      <c r="EIS182" s="266"/>
      <c r="EIT182" s="266"/>
      <c r="EIU182" s="266"/>
      <c r="EIV182" s="266"/>
      <c r="EIW182" s="266"/>
      <c r="EIX182" s="266"/>
      <c r="EIY182" s="266"/>
      <c r="EIZ182" s="266"/>
      <c r="EJA182" s="266"/>
      <c r="EJB182" s="266"/>
      <c r="EJC182" s="266"/>
      <c r="EJD182" s="266"/>
      <c r="EJE182" s="266"/>
      <c r="EJF182" s="266"/>
      <c r="EJG182" s="266"/>
      <c r="EJH182" s="266"/>
      <c r="EJI182" s="266"/>
      <c r="EJJ182" s="266"/>
      <c r="EJK182" s="266"/>
      <c r="EJL182" s="266"/>
      <c r="EJM182" s="266"/>
      <c r="EJN182" s="266"/>
      <c r="EJO182" s="266"/>
      <c r="EJP182" s="266"/>
      <c r="EJQ182" s="266"/>
      <c r="EJR182" s="266"/>
      <c r="EJS182" s="266"/>
      <c r="EJT182" s="266"/>
      <c r="EJU182" s="266"/>
      <c r="EJV182" s="266"/>
      <c r="EJW182" s="266"/>
      <c r="EJX182" s="266"/>
      <c r="EJY182" s="266"/>
      <c r="EJZ182" s="266"/>
      <c r="EKA182" s="266"/>
      <c r="EKB182" s="266"/>
      <c r="EKC182" s="266"/>
      <c r="EKD182" s="266"/>
      <c r="EKE182" s="266"/>
      <c r="EKF182" s="266"/>
      <c r="EKG182" s="266"/>
      <c r="EKH182" s="266"/>
      <c r="EKI182" s="266"/>
      <c r="EKJ182" s="266"/>
      <c r="EKK182" s="266"/>
      <c r="EKL182" s="266"/>
      <c r="EKM182" s="266"/>
      <c r="EKN182" s="266"/>
      <c r="EKO182" s="266"/>
      <c r="EKP182" s="266"/>
      <c r="EKQ182" s="266"/>
      <c r="EKR182" s="266"/>
      <c r="EKS182" s="266"/>
      <c r="EKT182" s="266"/>
      <c r="EKU182" s="266"/>
      <c r="EKV182" s="266"/>
      <c r="EKW182" s="266"/>
      <c r="EKX182" s="266"/>
      <c r="EKY182" s="266"/>
      <c r="EKZ182" s="266"/>
      <c r="ELA182" s="266"/>
      <c r="ELB182" s="266"/>
      <c r="ELC182" s="266"/>
      <c r="ELD182" s="266"/>
      <c r="ELE182" s="266"/>
      <c r="ELF182" s="266"/>
      <c r="ELG182" s="266"/>
      <c r="ELH182" s="266"/>
      <c r="ELI182" s="266"/>
      <c r="ELJ182" s="266"/>
      <c r="ELK182" s="266"/>
      <c r="ELL182" s="266"/>
      <c r="ELM182" s="266"/>
      <c r="ELN182" s="266"/>
      <c r="ELO182" s="266"/>
      <c r="ELP182" s="266"/>
      <c r="ELQ182" s="266"/>
      <c r="ELR182" s="266"/>
      <c r="ELS182" s="266"/>
      <c r="ELT182" s="266"/>
      <c r="ELU182" s="266"/>
      <c r="ELV182" s="266"/>
      <c r="ELW182" s="266"/>
      <c r="ELX182" s="266"/>
      <c r="ELY182" s="266"/>
      <c r="ELZ182" s="266"/>
      <c r="EMA182" s="266"/>
      <c r="EMB182" s="266"/>
      <c r="EMC182" s="266"/>
      <c r="EMD182" s="266"/>
      <c r="EME182" s="266"/>
      <c r="EMF182" s="266"/>
      <c r="EMG182" s="266"/>
      <c r="EMH182" s="266"/>
      <c r="EMI182" s="266"/>
      <c r="EMJ182" s="266"/>
      <c r="EMK182" s="266"/>
      <c r="EML182" s="266"/>
      <c r="EMM182" s="266"/>
      <c r="EMN182" s="266"/>
      <c r="EMO182" s="266"/>
      <c r="EMP182" s="266"/>
      <c r="EMQ182" s="266"/>
      <c r="EMR182" s="266"/>
      <c r="EMS182" s="266"/>
      <c r="EMT182" s="266"/>
      <c r="EMU182" s="266"/>
      <c r="EMV182" s="266"/>
      <c r="EMW182" s="266"/>
      <c r="EMX182" s="266"/>
      <c r="EMY182" s="266"/>
      <c r="EMZ182" s="266"/>
      <c r="ENA182" s="266"/>
      <c r="ENB182" s="266"/>
      <c r="ENC182" s="266"/>
      <c r="END182" s="266"/>
      <c r="ENE182" s="266"/>
      <c r="ENF182" s="266"/>
      <c r="ENG182" s="266"/>
      <c r="ENH182" s="266"/>
      <c r="ENI182" s="266"/>
      <c r="ENJ182" s="266"/>
      <c r="ENK182" s="266"/>
      <c r="ENL182" s="266"/>
      <c r="ENM182" s="266"/>
      <c r="ENN182" s="266"/>
      <c r="ENO182" s="266"/>
      <c r="ENP182" s="266"/>
      <c r="ENQ182" s="266"/>
      <c r="ENR182" s="266"/>
      <c r="ENS182" s="266"/>
      <c r="ENT182" s="266"/>
      <c r="ENU182" s="266"/>
      <c r="ENV182" s="266"/>
      <c r="ENW182" s="266"/>
      <c r="ENX182" s="266"/>
      <c r="ENY182" s="266"/>
      <c r="ENZ182" s="266"/>
      <c r="EOA182" s="266"/>
      <c r="EOB182" s="266"/>
      <c r="EOC182" s="266"/>
      <c r="EOD182" s="266"/>
      <c r="EOE182" s="266"/>
      <c r="EOF182" s="266"/>
      <c r="EOG182" s="266"/>
      <c r="EOH182" s="266"/>
      <c r="EOI182" s="266"/>
      <c r="EOJ182" s="266"/>
      <c r="EOK182" s="266"/>
      <c r="EOL182" s="266"/>
      <c r="EOM182" s="266"/>
      <c r="EON182" s="266"/>
      <c r="EOO182" s="266"/>
      <c r="EOP182" s="266"/>
      <c r="EOQ182" s="266"/>
      <c r="EOR182" s="266"/>
      <c r="EOS182" s="266"/>
      <c r="EOT182" s="266"/>
      <c r="EOU182" s="266"/>
      <c r="EOV182" s="266"/>
      <c r="EOW182" s="266"/>
      <c r="EOX182" s="266"/>
      <c r="EOY182" s="266"/>
      <c r="EOZ182" s="266"/>
      <c r="EPA182" s="266"/>
      <c r="EPB182" s="266"/>
      <c r="EPC182" s="266"/>
      <c r="EPD182" s="266"/>
      <c r="EPE182" s="266"/>
      <c r="EPF182" s="266"/>
      <c r="EPG182" s="266"/>
      <c r="EPH182" s="266"/>
      <c r="EPI182" s="266"/>
      <c r="EPJ182" s="266"/>
      <c r="EPK182" s="266"/>
      <c r="EPL182" s="266"/>
      <c r="EPM182" s="266"/>
      <c r="EPN182" s="266"/>
      <c r="EPO182" s="266"/>
      <c r="EPP182" s="266"/>
      <c r="EPQ182" s="266"/>
      <c r="EPR182" s="266"/>
      <c r="EPS182" s="266"/>
      <c r="EPT182" s="266"/>
      <c r="EPU182" s="266"/>
      <c r="EPV182" s="266"/>
      <c r="EPW182" s="266"/>
      <c r="EPX182" s="266"/>
      <c r="EPY182" s="266"/>
      <c r="EPZ182" s="266"/>
      <c r="EQA182" s="266"/>
      <c r="EQB182" s="266"/>
      <c r="EQC182" s="266"/>
      <c r="EQD182" s="266"/>
      <c r="EQE182" s="266"/>
      <c r="EQF182" s="266"/>
      <c r="EQG182" s="266"/>
      <c r="EQH182" s="266"/>
      <c r="EQI182" s="266"/>
      <c r="EQJ182" s="266"/>
      <c r="EQK182" s="266"/>
      <c r="EQL182" s="266"/>
      <c r="EQM182" s="266"/>
      <c r="EQN182" s="266"/>
      <c r="EQO182" s="266"/>
      <c r="EQP182" s="266"/>
      <c r="EQQ182" s="266"/>
      <c r="EQR182" s="266"/>
      <c r="EQS182" s="266"/>
      <c r="EQT182" s="266"/>
      <c r="EQU182" s="266"/>
      <c r="EQV182" s="266"/>
      <c r="EQW182" s="266"/>
      <c r="EQX182" s="266"/>
      <c r="EQY182" s="266"/>
      <c r="EQZ182" s="266"/>
      <c r="ERA182" s="266"/>
      <c r="ERB182" s="266"/>
      <c r="ERC182" s="266"/>
      <c r="ERD182" s="266"/>
      <c r="ERE182" s="266"/>
      <c r="ERF182" s="266"/>
      <c r="ERG182" s="266"/>
      <c r="ERH182" s="266"/>
      <c r="ERI182" s="266"/>
      <c r="ERJ182" s="266"/>
      <c r="ERK182" s="266"/>
      <c r="ERL182" s="266"/>
      <c r="ERM182" s="266"/>
      <c r="ERN182" s="266"/>
      <c r="ERO182" s="266"/>
      <c r="ERP182" s="266"/>
      <c r="ERQ182" s="266"/>
      <c r="ERR182" s="266"/>
      <c r="ERS182" s="266"/>
      <c r="ERT182" s="266"/>
      <c r="ERU182" s="266"/>
      <c r="ERV182" s="266"/>
      <c r="ERW182" s="266"/>
      <c r="ERX182" s="266"/>
      <c r="ERY182" s="266"/>
      <c r="ERZ182" s="266"/>
      <c r="ESA182" s="266"/>
      <c r="ESB182" s="266"/>
      <c r="ESC182" s="266"/>
      <c r="ESD182" s="266"/>
      <c r="ESE182" s="266"/>
      <c r="ESF182" s="266"/>
      <c r="ESG182" s="266"/>
      <c r="ESH182" s="266"/>
      <c r="ESI182" s="266"/>
      <c r="ESJ182" s="266"/>
      <c r="ESK182" s="266"/>
      <c r="ESL182" s="266"/>
      <c r="ESM182" s="266"/>
      <c r="ESN182" s="266"/>
      <c r="ESO182" s="266"/>
      <c r="ESP182" s="266"/>
      <c r="ESQ182" s="266"/>
      <c r="ESR182" s="266"/>
      <c r="ESS182" s="266"/>
      <c r="EST182" s="266"/>
      <c r="ESU182" s="266"/>
      <c r="ESV182" s="266"/>
      <c r="ESW182" s="266"/>
      <c r="ESX182" s="266"/>
      <c r="ESY182" s="266"/>
      <c r="ESZ182" s="266"/>
      <c r="ETA182" s="266"/>
      <c r="ETB182" s="266"/>
      <c r="ETC182" s="266"/>
      <c r="ETD182" s="266"/>
      <c r="ETE182" s="266"/>
      <c r="ETF182" s="266"/>
      <c r="ETG182" s="266"/>
      <c r="ETH182" s="266"/>
      <c r="ETI182" s="266"/>
      <c r="ETJ182" s="266"/>
      <c r="ETK182" s="266"/>
      <c r="ETL182" s="266"/>
      <c r="ETM182" s="266"/>
      <c r="ETN182" s="266"/>
      <c r="ETO182" s="266"/>
      <c r="ETP182" s="266"/>
      <c r="ETQ182" s="266"/>
      <c r="ETR182" s="266"/>
      <c r="ETS182" s="266"/>
      <c r="ETT182" s="266"/>
      <c r="ETU182" s="266"/>
      <c r="ETV182" s="266"/>
      <c r="ETW182" s="266"/>
      <c r="ETX182" s="266"/>
      <c r="ETY182" s="266"/>
      <c r="ETZ182" s="266"/>
      <c r="EUA182" s="266"/>
      <c r="EUB182" s="266"/>
      <c r="EUC182" s="266"/>
      <c r="EUD182" s="266"/>
      <c r="EUE182" s="266"/>
      <c r="EUF182" s="266"/>
      <c r="EUG182" s="266"/>
      <c r="EUH182" s="266"/>
      <c r="EUI182" s="266"/>
      <c r="EUJ182" s="266"/>
      <c r="EUK182" s="266"/>
      <c r="EUL182" s="266"/>
      <c r="EUM182" s="266"/>
      <c r="EUN182" s="266"/>
      <c r="EUO182" s="266"/>
      <c r="EUP182" s="266"/>
      <c r="EUQ182" s="266"/>
      <c r="EUR182" s="266"/>
      <c r="EUS182" s="266"/>
      <c r="EUT182" s="266"/>
      <c r="EUU182" s="266"/>
      <c r="EUV182" s="266"/>
      <c r="EUW182" s="266"/>
      <c r="EUX182" s="266"/>
      <c r="EUY182" s="266"/>
      <c r="EUZ182" s="266"/>
      <c r="EVA182" s="266"/>
      <c r="EVB182" s="266"/>
      <c r="EVC182" s="266"/>
      <c r="EVD182" s="266"/>
      <c r="EVE182" s="266"/>
      <c r="EVF182" s="266"/>
      <c r="EVG182" s="266"/>
      <c r="EVH182" s="266"/>
      <c r="EVI182" s="266"/>
      <c r="EVJ182" s="266"/>
      <c r="EVK182" s="266"/>
      <c r="EVL182" s="266"/>
      <c r="EVM182" s="266"/>
      <c r="EVN182" s="266"/>
      <c r="EVO182" s="266"/>
      <c r="EVP182" s="266"/>
      <c r="EVQ182" s="266"/>
      <c r="EVR182" s="266"/>
      <c r="EVS182" s="266"/>
      <c r="EVT182" s="266"/>
      <c r="EVU182" s="266"/>
      <c r="EVV182" s="266"/>
      <c r="EVW182" s="266"/>
      <c r="EVX182" s="266"/>
      <c r="EVY182" s="266"/>
      <c r="EVZ182" s="266"/>
      <c r="EWA182" s="266"/>
      <c r="EWB182" s="266"/>
      <c r="EWC182" s="266"/>
      <c r="EWD182" s="266"/>
      <c r="EWE182" s="266"/>
      <c r="EWF182" s="266"/>
      <c r="EWG182" s="266"/>
      <c r="EWH182" s="266"/>
      <c r="EWI182" s="266"/>
      <c r="EWJ182" s="266"/>
      <c r="EWK182" s="266"/>
      <c r="EWL182" s="266"/>
      <c r="EWM182" s="266"/>
      <c r="EWN182" s="266"/>
      <c r="EWO182" s="266"/>
      <c r="EWP182" s="266"/>
      <c r="EWQ182" s="266"/>
      <c r="EWR182" s="266"/>
      <c r="EWS182" s="266"/>
      <c r="EWT182" s="266"/>
      <c r="EWU182" s="266"/>
      <c r="EWV182" s="266"/>
      <c r="EWW182" s="266"/>
      <c r="EWX182" s="266"/>
      <c r="EWY182" s="266"/>
      <c r="EWZ182" s="266"/>
      <c r="EXA182" s="266"/>
      <c r="EXB182" s="266"/>
      <c r="EXC182" s="266"/>
      <c r="EXD182" s="266"/>
      <c r="EXE182" s="266"/>
      <c r="EXF182" s="266"/>
      <c r="EXG182" s="266"/>
      <c r="EXH182" s="266"/>
      <c r="EXI182" s="266"/>
      <c r="EXJ182" s="266"/>
      <c r="EXK182" s="266"/>
      <c r="EXL182" s="266"/>
      <c r="EXM182" s="266"/>
      <c r="EXN182" s="266"/>
      <c r="EXO182" s="266"/>
      <c r="EXP182" s="266"/>
      <c r="EXQ182" s="266"/>
      <c r="EXR182" s="266"/>
      <c r="EXS182" s="266"/>
      <c r="EXT182" s="266"/>
      <c r="EXU182" s="266"/>
      <c r="EXV182" s="266"/>
      <c r="EXW182" s="266"/>
      <c r="EXX182" s="266"/>
      <c r="EXY182" s="266"/>
      <c r="EXZ182" s="266"/>
      <c r="EYA182" s="266"/>
      <c r="EYB182" s="266"/>
      <c r="EYC182" s="266"/>
      <c r="EYD182" s="266"/>
      <c r="EYE182" s="266"/>
      <c r="EYF182" s="266"/>
      <c r="EYG182" s="266"/>
      <c r="EYH182" s="266"/>
      <c r="EYI182" s="266"/>
      <c r="EYJ182" s="266"/>
      <c r="EYK182" s="266"/>
      <c r="EYL182" s="266"/>
      <c r="EYM182" s="266"/>
      <c r="EYN182" s="266"/>
      <c r="EYO182" s="266"/>
      <c r="EYP182" s="266"/>
      <c r="EYQ182" s="266"/>
      <c r="EYR182" s="266"/>
      <c r="EYS182" s="266"/>
      <c r="EYT182" s="266"/>
      <c r="EYU182" s="266"/>
      <c r="EYV182" s="266"/>
      <c r="EYW182" s="266"/>
      <c r="EYX182" s="266"/>
      <c r="EYY182" s="266"/>
      <c r="EYZ182" s="266"/>
      <c r="EZA182" s="266"/>
      <c r="EZB182" s="266"/>
      <c r="EZC182" s="266"/>
      <c r="EZD182" s="266"/>
      <c r="EZE182" s="266"/>
      <c r="EZF182" s="266"/>
      <c r="EZG182" s="266"/>
      <c r="EZH182" s="266"/>
      <c r="EZI182" s="266"/>
      <c r="EZJ182" s="266"/>
      <c r="EZK182" s="266"/>
      <c r="EZL182" s="266"/>
      <c r="EZM182" s="266"/>
      <c r="EZN182" s="266"/>
      <c r="EZO182" s="266"/>
      <c r="EZP182" s="266"/>
      <c r="EZQ182" s="266"/>
      <c r="EZR182" s="266"/>
      <c r="EZS182" s="266"/>
      <c r="EZT182" s="266"/>
      <c r="EZU182" s="266"/>
      <c r="EZV182" s="266"/>
      <c r="EZW182" s="266"/>
      <c r="EZX182" s="266"/>
      <c r="EZY182" s="266"/>
      <c r="EZZ182" s="266"/>
      <c r="FAA182" s="266"/>
      <c r="FAB182" s="266"/>
      <c r="FAC182" s="266"/>
      <c r="FAD182" s="266"/>
      <c r="FAE182" s="266"/>
      <c r="FAF182" s="266"/>
      <c r="FAG182" s="266"/>
      <c r="FAH182" s="266"/>
      <c r="FAI182" s="266"/>
      <c r="FAJ182" s="266"/>
      <c r="FAK182" s="266"/>
      <c r="FAL182" s="266"/>
      <c r="FAM182" s="266"/>
      <c r="FAN182" s="266"/>
      <c r="FAO182" s="266"/>
      <c r="FAP182" s="266"/>
      <c r="FAQ182" s="266"/>
      <c r="FAR182" s="266"/>
      <c r="FAS182" s="266"/>
      <c r="FAT182" s="266"/>
      <c r="FAU182" s="266"/>
      <c r="FAV182" s="266"/>
      <c r="FAW182" s="266"/>
      <c r="FAX182" s="266"/>
      <c r="FAY182" s="266"/>
      <c r="FAZ182" s="266"/>
      <c r="FBA182" s="266"/>
      <c r="FBB182" s="266"/>
      <c r="FBC182" s="266"/>
      <c r="FBD182" s="266"/>
      <c r="FBE182" s="266"/>
      <c r="FBF182" s="266"/>
      <c r="FBG182" s="266"/>
      <c r="FBH182" s="266"/>
      <c r="FBI182" s="266"/>
      <c r="FBJ182" s="266"/>
      <c r="FBK182" s="266"/>
      <c r="FBL182" s="266"/>
      <c r="FBM182" s="266"/>
      <c r="FBN182" s="266"/>
      <c r="FBO182" s="266"/>
      <c r="FBP182" s="266"/>
      <c r="FBQ182" s="266"/>
      <c r="FBR182" s="266"/>
      <c r="FBS182" s="266"/>
      <c r="FBT182" s="266"/>
      <c r="FBU182" s="266"/>
      <c r="FBV182" s="266"/>
      <c r="FBW182" s="266"/>
      <c r="FBX182" s="266"/>
      <c r="FBY182" s="266"/>
      <c r="FBZ182" s="266"/>
      <c r="FCA182" s="266"/>
      <c r="FCB182" s="266"/>
      <c r="FCC182" s="266"/>
      <c r="FCD182" s="266"/>
      <c r="FCE182" s="266"/>
      <c r="FCF182" s="266"/>
      <c r="FCG182" s="266"/>
      <c r="FCH182" s="266"/>
      <c r="FCI182" s="266"/>
      <c r="FCJ182" s="266"/>
      <c r="FCK182" s="266"/>
      <c r="FCL182" s="266"/>
      <c r="FCM182" s="266"/>
      <c r="FCN182" s="266"/>
      <c r="FCO182" s="266"/>
      <c r="FCP182" s="266"/>
      <c r="FCQ182" s="266"/>
      <c r="FCR182" s="266"/>
      <c r="FCS182" s="266"/>
      <c r="FCT182" s="266"/>
      <c r="FCU182" s="266"/>
      <c r="FCV182" s="266"/>
      <c r="FCW182" s="266"/>
      <c r="FCX182" s="266"/>
      <c r="FCY182" s="266"/>
      <c r="FCZ182" s="266"/>
      <c r="FDA182" s="266"/>
      <c r="FDB182" s="266"/>
      <c r="FDC182" s="266"/>
      <c r="FDD182" s="266"/>
      <c r="FDE182" s="266"/>
      <c r="FDF182" s="266"/>
      <c r="FDG182" s="266"/>
      <c r="FDH182" s="266"/>
      <c r="FDI182" s="266"/>
      <c r="FDJ182" s="266"/>
      <c r="FDK182" s="266"/>
      <c r="FDL182" s="266"/>
      <c r="FDM182" s="266"/>
      <c r="FDN182" s="266"/>
      <c r="FDO182" s="266"/>
      <c r="FDP182" s="266"/>
      <c r="FDQ182" s="266"/>
      <c r="FDR182" s="266"/>
      <c r="FDS182" s="266"/>
      <c r="FDT182" s="266"/>
      <c r="FDU182" s="266"/>
      <c r="FDV182" s="266"/>
      <c r="FDW182" s="266"/>
      <c r="FDX182" s="266"/>
      <c r="FDY182" s="266"/>
      <c r="FDZ182" s="266"/>
      <c r="FEA182" s="266"/>
      <c r="FEB182" s="266"/>
      <c r="FEC182" s="266"/>
      <c r="FED182" s="266"/>
      <c r="FEE182" s="266"/>
      <c r="FEF182" s="266"/>
      <c r="FEG182" s="266"/>
      <c r="FEH182" s="266"/>
      <c r="FEI182" s="266"/>
      <c r="FEJ182" s="266"/>
      <c r="FEK182" s="266"/>
      <c r="FEL182" s="266"/>
      <c r="FEM182" s="266"/>
      <c r="FEN182" s="266"/>
      <c r="FEO182" s="266"/>
      <c r="FEP182" s="266"/>
      <c r="FEQ182" s="266"/>
      <c r="FER182" s="266"/>
      <c r="FES182" s="266"/>
      <c r="FET182" s="266"/>
      <c r="FEU182" s="266"/>
      <c r="FEV182" s="266"/>
      <c r="FEW182" s="266"/>
      <c r="FEX182" s="266"/>
      <c r="FEY182" s="266"/>
      <c r="FEZ182" s="266"/>
      <c r="FFA182" s="266"/>
      <c r="FFB182" s="266"/>
      <c r="FFC182" s="266"/>
      <c r="FFD182" s="266"/>
      <c r="FFE182" s="266"/>
      <c r="FFF182" s="266"/>
      <c r="FFG182" s="266"/>
      <c r="FFH182" s="266"/>
      <c r="FFI182" s="266"/>
      <c r="FFJ182" s="266"/>
      <c r="FFK182" s="266"/>
      <c r="FFL182" s="266"/>
      <c r="FFM182" s="266"/>
      <c r="FFN182" s="266"/>
      <c r="FFO182" s="266"/>
      <c r="FFP182" s="266"/>
      <c r="FFQ182" s="266"/>
      <c r="FFR182" s="266"/>
      <c r="FFS182" s="266"/>
      <c r="FFT182" s="266"/>
      <c r="FFU182" s="266"/>
      <c r="FFV182" s="266"/>
      <c r="FFW182" s="266"/>
      <c r="FFX182" s="266"/>
      <c r="FFY182" s="266"/>
      <c r="FFZ182" s="266"/>
      <c r="FGA182" s="266"/>
      <c r="FGB182" s="266"/>
      <c r="FGC182" s="266"/>
      <c r="FGD182" s="266"/>
      <c r="FGE182" s="266"/>
      <c r="FGF182" s="266"/>
      <c r="FGG182" s="266"/>
      <c r="FGH182" s="266"/>
      <c r="FGI182" s="266"/>
      <c r="FGJ182" s="266"/>
      <c r="FGK182" s="266"/>
      <c r="FGL182" s="266"/>
      <c r="FGM182" s="266"/>
      <c r="FGN182" s="266"/>
      <c r="FGO182" s="266"/>
      <c r="FGP182" s="266"/>
      <c r="FGQ182" s="266"/>
      <c r="FGR182" s="266"/>
      <c r="FGS182" s="266"/>
      <c r="FGT182" s="266"/>
      <c r="FGU182" s="266"/>
      <c r="FGV182" s="266"/>
      <c r="FGW182" s="266"/>
      <c r="FGX182" s="266"/>
      <c r="FGY182" s="266"/>
      <c r="FGZ182" s="266"/>
      <c r="FHA182" s="266"/>
      <c r="FHB182" s="266"/>
      <c r="FHC182" s="266"/>
      <c r="FHD182" s="266"/>
      <c r="FHE182" s="266"/>
      <c r="FHF182" s="266"/>
      <c r="FHG182" s="266"/>
      <c r="FHH182" s="266"/>
      <c r="FHI182" s="266"/>
      <c r="FHJ182" s="266"/>
      <c r="FHK182" s="266"/>
      <c r="FHL182" s="266"/>
      <c r="FHM182" s="266"/>
      <c r="FHN182" s="266"/>
      <c r="FHO182" s="266"/>
      <c r="FHP182" s="266"/>
      <c r="FHQ182" s="266"/>
      <c r="FHR182" s="266"/>
      <c r="FHS182" s="266"/>
      <c r="FHT182" s="266"/>
      <c r="FHU182" s="266"/>
      <c r="FHV182" s="266"/>
      <c r="FHW182" s="266"/>
      <c r="FHX182" s="266"/>
      <c r="FHY182" s="266"/>
      <c r="FHZ182" s="266"/>
      <c r="FIA182" s="266"/>
      <c r="FIB182" s="266"/>
      <c r="FIC182" s="266"/>
      <c r="FID182" s="266"/>
      <c r="FIE182" s="266"/>
      <c r="FIF182" s="266"/>
      <c r="FIG182" s="266"/>
      <c r="FIH182" s="266"/>
      <c r="FII182" s="266"/>
      <c r="FIJ182" s="266"/>
      <c r="FIK182" s="266"/>
      <c r="FIL182" s="266"/>
      <c r="FIM182" s="266"/>
      <c r="FIN182" s="266"/>
      <c r="FIO182" s="266"/>
      <c r="FIP182" s="266"/>
      <c r="FIQ182" s="266"/>
      <c r="FIR182" s="266"/>
      <c r="FIS182" s="266"/>
      <c r="FIT182" s="266"/>
      <c r="FIU182" s="266"/>
      <c r="FIV182" s="266"/>
      <c r="FIW182" s="266"/>
      <c r="FIX182" s="266"/>
      <c r="FIY182" s="266"/>
      <c r="FIZ182" s="266"/>
      <c r="FJA182" s="266"/>
      <c r="FJB182" s="266"/>
      <c r="FJC182" s="266"/>
      <c r="FJD182" s="266"/>
      <c r="FJE182" s="266"/>
      <c r="FJF182" s="266"/>
      <c r="FJG182" s="266"/>
      <c r="FJH182" s="266"/>
      <c r="FJI182" s="266"/>
      <c r="FJJ182" s="266"/>
      <c r="FJK182" s="266"/>
      <c r="FJL182" s="266"/>
      <c r="FJM182" s="266"/>
      <c r="FJN182" s="266"/>
      <c r="FJO182" s="266"/>
      <c r="FJP182" s="266"/>
      <c r="FJQ182" s="266"/>
      <c r="FJR182" s="266"/>
      <c r="FJS182" s="266"/>
      <c r="FJT182" s="266"/>
      <c r="FJU182" s="266"/>
      <c r="FJV182" s="266"/>
      <c r="FJW182" s="266"/>
      <c r="FJX182" s="266"/>
      <c r="FJY182" s="266"/>
      <c r="FJZ182" s="266"/>
      <c r="FKA182" s="266"/>
      <c r="FKB182" s="266"/>
      <c r="FKC182" s="266"/>
      <c r="FKD182" s="266"/>
      <c r="FKE182" s="266"/>
      <c r="FKF182" s="266"/>
      <c r="FKG182" s="266"/>
      <c r="FKH182" s="266"/>
      <c r="FKI182" s="266"/>
      <c r="FKJ182" s="266"/>
      <c r="FKK182" s="266"/>
      <c r="FKL182" s="266"/>
      <c r="FKM182" s="266"/>
      <c r="FKN182" s="266"/>
      <c r="FKO182" s="266"/>
      <c r="FKP182" s="266"/>
      <c r="FKQ182" s="266"/>
      <c r="FKR182" s="266"/>
      <c r="FKS182" s="266"/>
      <c r="FKT182" s="266"/>
      <c r="FKU182" s="266"/>
      <c r="FKV182" s="266"/>
      <c r="FKW182" s="266"/>
      <c r="FKX182" s="266"/>
      <c r="FKY182" s="266"/>
      <c r="FKZ182" s="266"/>
      <c r="FLA182" s="266"/>
      <c r="FLB182" s="266"/>
      <c r="FLC182" s="266"/>
      <c r="FLD182" s="266"/>
      <c r="FLE182" s="266"/>
      <c r="FLF182" s="266"/>
      <c r="FLG182" s="266"/>
      <c r="FLH182" s="266"/>
      <c r="FLI182" s="266"/>
      <c r="FLJ182" s="266"/>
      <c r="FLK182" s="266"/>
      <c r="FLL182" s="266"/>
      <c r="FLM182" s="266"/>
      <c r="FLN182" s="266"/>
      <c r="FLO182" s="266"/>
      <c r="FLP182" s="266"/>
      <c r="FLQ182" s="266"/>
      <c r="FLR182" s="266"/>
      <c r="FLS182" s="266"/>
      <c r="FLT182" s="266"/>
      <c r="FLU182" s="266"/>
      <c r="FLV182" s="266"/>
      <c r="FLW182" s="266"/>
      <c r="FLX182" s="266"/>
      <c r="FLY182" s="266"/>
      <c r="FLZ182" s="266"/>
      <c r="FMA182" s="266"/>
      <c r="FMB182" s="266"/>
      <c r="FMC182" s="266"/>
      <c r="FMD182" s="266"/>
      <c r="FME182" s="266"/>
      <c r="FMF182" s="266"/>
      <c r="FMG182" s="266"/>
      <c r="FMH182" s="266"/>
      <c r="FMI182" s="266"/>
      <c r="FMJ182" s="266"/>
      <c r="FMK182" s="266"/>
      <c r="FML182" s="266"/>
      <c r="FMM182" s="266"/>
      <c r="FMN182" s="266"/>
      <c r="FMO182" s="266"/>
      <c r="FMP182" s="266"/>
      <c r="FMQ182" s="266"/>
      <c r="FMR182" s="266"/>
      <c r="FMS182" s="266"/>
      <c r="FMT182" s="266"/>
      <c r="FMU182" s="266"/>
      <c r="FMV182" s="266"/>
      <c r="FMW182" s="266"/>
      <c r="FMX182" s="266"/>
      <c r="FMY182" s="266"/>
      <c r="FMZ182" s="266"/>
      <c r="FNA182" s="266"/>
      <c r="FNB182" s="266"/>
      <c r="FNC182" s="266"/>
      <c r="FND182" s="266"/>
      <c r="FNE182" s="266"/>
      <c r="FNF182" s="266"/>
      <c r="FNG182" s="266"/>
      <c r="FNH182" s="266"/>
      <c r="FNI182" s="266"/>
      <c r="FNJ182" s="266"/>
      <c r="FNK182" s="266"/>
      <c r="FNL182" s="266"/>
      <c r="FNM182" s="266"/>
      <c r="FNN182" s="266"/>
      <c r="FNO182" s="266"/>
      <c r="FNP182" s="266"/>
      <c r="FNQ182" s="266"/>
      <c r="FNR182" s="266"/>
      <c r="FNS182" s="266"/>
      <c r="FNT182" s="266"/>
      <c r="FNU182" s="266"/>
      <c r="FNV182" s="266"/>
      <c r="FNW182" s="266"/>
      <c r="FNX182" s="266"/>
      <c r="FNY182" s="266"/>
      <c r="FNZ182" s="266"/>
      <c r="FOA182" s="266"/>
      <c r="FOB182" s="266"/>
      <c r="FOC182" s="266"/>
      <c r="FOD182" s="266"/>
      <c r="FOE182" s="266"/>
      <c r="FOF182" s="266"/>
      <c r="FOG182" s="266"/>
      <c r="FOH182" s="266"/>
      <c r="FOI182" s="266"/>
      <c r="FOJ182" s="266"/>
      <c r="FOK182" s="266"/>
      <c r="FOL182" s="266"/>
      <c r="FOM182" s="266"/>
      <c r="FON182" s="266"/>
      <c r="FOO182" s="266"/>
      <c r="FOP182" s="266"/>
      <c r="FOQ182" s="266"/>
      <c r="FOR182" s="266"/>
      <c r="FOS182" s="266"/>
      <c r="FOT182" s="266"/>
      <c r="FOU182" s="266"/>
      <c r="FOV182" s="266"/>
      <c r="FOW182" s="266"/>
      <c r="FOX182" s="266"/>
      <c r="FOY182" s="266"/>
      <c r="FOZ182" s="266"/>
      <c r="FPA182" s="266"/>
      <c r="FPB182" s="266"/>
      <c r="FPC182" s="266"/>
      <c r="FPD182" s="266"/>
      <c r="FPE182" s="266"/>
      <c r="FPF182" s="266"/>
      <c r="FPG182" s="266"/>
      <c r="FPH182" s="266"/>
      <c r="FPI182" s="266"/>
      <c r="FPJ182" s="266"/>
      <c r="FPK182" s="266"/>
      <c r="FPL182" s="266"/>
      <c r="FPM182" s="266"/>
      <c r="FPN182" s="266"/>
      <c r="FPO182" s="266"/>
      <c r="FPP182" s="266"/>
      <c r="FPQ182" s="266"/>
      <c r="FPR182" s="266"/>
      <c r="FPS182" s="266"/>
      <c r="FPT182" s="266"/>
      <c r="FPU182" s="266"/>
      <c r="FPV182" s="266"/>
      <c r="FPW182" s="266"/>
      <c r="FPX182" s="266"/>
      <c r="FPY182" s="266"/>
      <c r="FPZ182" s="266"/>
      <c r="FQA182" s="266"/>
      <c r="FQB182" s="266"/>
      <c r="FQC182" s="266"/>
      <c r="FQD182" s="266"/>
      <c r="FQE182" s="266"/>
      <c r="FQF182" s="266"/>
      <c r="FQG182" s="266"/>
      <c r="FQH182" s="266"/>
      <c r="FQI182" s="266"/>
      <c r="FQJ182" s="266"/>
      <c r="FQK182" s="266"/>
      <c r="FQL182" s="266"/>
      <c r="FQM182" s="266"/>
      <c r="FQN182" s="266"/>
      <c r="FQO182" s="266"/>
      <c r="FQP182" s="266"/>
      <c r="FQQ182" s="266"/>
      <c r="FQR182" s="266"/>
      <c r="FQS182" s="266"/>
      <c r="FQT182" s="266"/>
      <c r="FQU182" s="266"/>
      <c r="FQV182" s="266"/>
      <c r="FQW182" s="266"/>
      <c r="FQX182" s="266"/>
      <c r="FQY182" s="266"/>
      <c r="FQZ182" s="266"/>
      <c r="FRA182" s="266"/>
      <c r="FRB182" s="266"/>
      <c r="FRC182" s="266"/>
      <c r="FRD182" s="266"/>
      <c r="FRE182" s="266"/>
      <c r="FRF182" s="266"/>
      <c r="FRG182" s="266"/>
      <c r="FRH182" s="266"/>
      <c r="FRI182" s="266"/>
      <c r="FRJ182" s="266"/>
      <c r="FRK182" s="266"/>
      <c r="FRL182" s="266"/>
      <c r="FRM182" s="266"/>
      <c r="FRN182" s="266"/>
      <c r="FRO182" s="266"/>
      <c r="FRP182" s="266"/>
      <c r="FRQ182" s="266"/>
      <c r="FRR182" s="266"/>
      <c r="FRS182" s="266"/>
      <c r="FRT182" s="266"/>
      <c r="FRU182" s="266"/>
      <c r="FRV182" s="266"/>
      <c r="FRW182" s="266"/>
      <c r="FRX182" s="266"/>
      <c r="FRY182" s="266"/>
      <c r="FRZ182" s="266"/>
      <c r="FSA182" s="266"/>
      <c r="FSB182" s="266"/>
      <c r="FSC182" s="266"/>
      <c r="FSD182" s="266"/>
      <c r="FSE182" s="266"/>
      <c r="FSF182" s="266"/>
      <c r="FSG182" s="266"/>
      <c r="FSH182" s="266"/>
      <c r="FSI182" s="266"/>
      <c r="FSJ182" s="266"/>
      <c r="FSK182" s="266"/>
      <c r="FSL182" s="266"/>
      <c r="FSM182" s="266"/>
      <c r="FSN182" s="266"/>
      <c r="FSO182" s="266"/>
      <c r="FSP182" s="266"/>
      <c r="FSQ182" s="266"/>
      <c r="FSR182" s="266"/>
      <c r="FSS182" s="266"/>
      <c r="FST182" s="266"/>
      <c r="FSU182" s="266"/>
      <c r="FSV182" s="266"/>
      <c r="FSW182" s="266"/>
      <c r="FSX182" s="266"/>
      <c r="FSY182" s="266"/>
      <c r="FSZ182" s="266"/>
      <c r="FTA182" s="266"/>
      <c r="FTB182" s="266"/>
      <c r="FTC182" s="266"/>
      <c r="FTD182" s="266"/>
      <c r="FTE182" s="266"/>
      <c r="FTF182" s="266"/>
      <c r="FTG182" s="266"/>
      <c r="FTH182" s="266"/>
      <c r="FTI182" s="266"/>
      <c r="FTJ182" s="266"/>
      <c r="FTK182" s="266"/>
      <c r="FTL182" s="266"/>
      <c r="FTM182" s="266"/>
      <c r="FTN182" s="266"/>
      <c r="FTO182" s="266"/>
      <c r="FTP182" s="266"/>
      <c r="FTQ182" s="266"/>
      <c r="FTR182" s="266"/>
      <c r="FTS182" s="266"/>
      <c r="FTT182" s="266"/>
      <c r="FTU182" s="266"/>
      <c r="FTV182" s="266"/>
      <c r="FTW182" s="266"/>
      <c r="FTX182" s="266"/>
      <c r="FTY182" s="266"/>
      <c r="FTZ182" s="266"/>
      <c r="FUA182" s="266"/>
      <c r="FUB182" s="266"/>
      <c r="FUC182" s="266"/>
      <c r="FUD182" s="266"/>
      <c r="FUE182" s="266"/>
      <c r="FUF182" s="266"/>
      <c r="FUG182" s="266"/>
      <c r="FUH182" s="266"/>
      <c r="FUI182" s="266"/>
      <c r="FUJ182" s="266"/>
      <c r="FUK182" s="266"/>
      <c r="FUL182" s="266"/>
      <c r="FUM182" s="266"/>
      <c r="FUN182" s="266"/>
      <c r="FUO182" s="266"/>
      <c r="FUP182" s="266"/>
      <c r="FUQ182" s="266"/>
      <c r="FUR182" s="266"/>
      <c r="FUS182" s="266"/>
      <c r="FUT182" s="266"/>
      <c r="FUU182" s="266"/>
      <c r="FUV182" s="266"/>
      <c r="FUW182" s="266"/>
      <c r="FUX182" s="266"/>
      <c r="FUY182" s="266"/>
      <c r="FUZ182" s="266"/>
      <c r="FVA182" s="266"/>
      <c r="FVB182" s="266"/>
      <c r="FVC182" s="266"/>
      <c r="FVD182" s="266"/>
      <c r="FVE182" s="266"/>
      <c r="FVF182" s="266"/>
      <c r="FVG182" s="266"/>
      <c r="FVH182" s="266"/>
      <c r="FVI182" s="266"/>
      <c r="FVJ182" s="266"/>
      <c r="FVK182" s="266"/>
      <c r="FVL182" s="266"/>
      <c r="FVM182" s="266"/>
      <c r="FVN182" s="266"/>
      <c r="FVO182" s="266"/>
      <c r="FVP182" s="266"/>
      <c r="FVQ182" s="266"/>
      <c r="FVR182" s="266"/>
      <c r="FVS182" s="266"/>
      <c r="FVT182" s="266"/>
      <c r="FVU182" s="266"/>
      <c r="FVV182" s="266"/>
      <c r="FVW182" s="266"/>
      <c r="FVX182" s="266"/>
      <c r="FVY182" s="266"/>
      <c r="FVZ182" s="266"/>
      <c r="FWA182" s="266"/>
      <c r="FWB182" s="266"/>
      <c r="FWC182" s="266"/>
      <c r="FWD182" s="266"/>
      <c r="FWE182" s="266"/>
      <c r="FWF182" s="266"/>
      <c r="FWG182" s="266"/>
      <c r="FWH182" s="266"/>
      <c r="FWI182" s="266"/>
      <c r="FWJ182" s="266"/>
      <c r="FWK182" s="266"/>
      <c r="FWL182" s="266"/>
      <c r="FWM182" s="266"/>
      <c r="FWN182" s="266"/>
      <c r="FWO182" s="266"/>
      <c r="FWP182" s="266"/>
      <c r="FWQ182" s="266"/>
      <c r="FWR182" s="266"/>
      <c r="FWS182" s="266"/>
      <c r="FWT182" s="266"/>
      <c r="FWU182" s="266"/>
      <c r="FWV182" s="266"/>
      <c r="FWW182" s="266"/>
      <c r="FWX182" s="266"/>
      <c r="FWY182" s="266"/>
      <c r="FWZ182" s="266"/>
      <c r="FXA182" s="266"/>
      <c r="FXB182" s="266"/>
      <c r="FXC182" s="266"/>
      <c r="FXD182" s="266"/>
      <c r="FXE182" s="266"/>
      <c r="FXF182" s="266"/>
      <c r="FXG182" s="266"/>
      <c r="FXH182" s="266"/>
      <c r="FXI182" s="266"/>
      <c r="FXJ182" s="266"/>
      <c r="FXK182" s="266"/>
      <c r="FXL182" s="266"/>
      <c r="FXM182" s="266"/>
      <c r="FXN182" s="266"/>
      <c r="FXO182" s="266"/>
      <c r="FXP182" s="266"/>
      <c r="FXQ182" s="266"/>
      <c r="FXR182" s="266"/>
      <c r="FXS182" s="266"/>
      <c r="FXT182" s="266"/>
      <c r="FXU182" s="266"/>
      <c r="FXV182" s="266"/>
      <c r="FXW182" s="266"/>
      <c r="FXX182" s="266"/>
      <c r="FXY182" s="266"/>
      <c r="FXZ182" s="266"/>
      <c r="FYA182" s="266"/>
      <c r="FYB182" s="266"/>
      <c r="FYC182" s="266"/>
      <c r="FYD182" s="266"/>
      <c r="FYE182" s="266"/>
      <c r="FYF182" s="266"/>
      <c r="FYG182" s="266"/>
      <c r="FYH182" s="266"/>
      <c r="FYI182" s="266"/>
      <c r="FYJ182" s="266"/>
      <c r="FYK182" s="266"/>
      <c r="FYL182" s="266"/>
      <c r="FYM182" s="266"/>
      <c r="FYN182" s="266"/>
      <c r="FYO182" s="266"/>
      <c r="FYP182" s="266"/>
      <c r="FYQ182" s="266"/>
      <c r="FYR182" s="266"/>
      <c r="FYS182" s="266"/>
      <c r="FYT182" s="266"/>
      <c r="FYU182" s="266"/>
      <c r="FYV182" s="266"/>
      <c r="FYW182" s="266"/>
      <c r="FYX182" s="266"/>
      <c r="FYY182" s="266"/>
      <c r="FYZ182" s="266"/>
      <c r="FZA182" s="266"/>
      <c r="FZB182" s="266"/>
      <c r="FZC182" s="266"/>
      <c r="FZD182" s="266"/>
      <c r="FZE182" s="266"/>
      <c r="FZF182" s="266"/>
      <c r="FZG182" s="266"/>
      <c r="FZH182" s="266"/>
      <c r="FZI182" s="266"/>
      <c r="FZJ182" s="266"/>
      <c r="FZK182" s="266"/>
      <c r="FZL182" s="266"/>
      <c r="FZM182" s="266"/>
      <c r="FZN182" s="266"/>
      <c r="FZO182" s="266"/>
      <c r="FZP182" s="266"/>
      <c r="FZQ182" s="266"/>
      <c r="FZR182" s="266"/>
      <c r="FZS182" s="266"/>
      <c r="FZT182" s="266"/>
      <c r="FZU182" s="266"/>
      <c r="FZV182" s="266"/>
      <c r="FZW182" s="266"/>
      <c r="FZX182" s="266"/>
      <c r="FZY182" s="266"/>
      <c r="FZZ182" s="266"/>
      <c r="GAA182" s="266"/>
      <c r="GAB182" s="266"/>
      <c r="GAC182" s="266"/>
      <c r="GAD182" s="266"/>
      <c r="GAE182" s="266"/>
      <c r="GAF182" s="266"/>
      <c r="GAG182" s="266"/>
      <c r="GAH182" s="266"/>
      <c r="GAI182" s="266"/>
      <c r="GAJ182" s="266"/>
      <c r="GAK182" s="266"/>
      <c r="GAL182" s="266"/>
      <c r="GAM182" s="266"/>
      <c r="GAN182" s="266"/>
      <c r="GAO182" s="266"/>
      <c r="GAP182" s="266"/>
      <c r="GAQ182" s="266"/>
      <c r="GAR182" s="266"/>
      <c r="GAS182" s="266"/>
      <c r="GAT182" s="266"/>
      <c r="GAU182" s="266"/>
      <c r="GAV182" s="266"/>
      <c r="GAW182" s="266"/>
      <c r="GAX182" s="266"/>
      <c r="GAY182" s="266"/>
      <c r="GAZ182" s="266"/>
      <c r="GBA182" s="266"/>
      <c r="GBB182" s="266"/>
      <c r="GBC182" s="266"/>
      <c r="GBD182" s="266"/>
      <c r="GBE182" s="266"/>
      <c r="GBF182" s="266"/>
      <c r="GBG182" s="266"/>
      <c r="GBH182" s="266"/>
      <c r="GBI182" s="266"/>
      <c r="GBJ182" s="266"/>
      <c r="GBK182" s="266"/>
      <c r="GBL182" s="266"/>
      <c r="GBM182" s="266"/>
      <c r="GBN182" s="266"/>
      <c r="GBO182" s="266"/>
      <c r="GBP182" s="266"/>
      <c r="GBQ182" s="266"/>
      <c r="GBR182" s="266"/>
      <c r="GBS182" s="266"/>
      <c r="GBT182" s="266"/>
      <c r="GBU182" s="266"/>
      <c r="GBV182" s="266"/>
      <c r="GBW182" s="266"/>
      <c r="GBX182" s="266"/>
      <c r="GBY182" s="266"/>
      <c r="GBZ182" s="266"/>
      <c r="GCA182" s="266"/>
      <c r="GCB182" s="266"/>
      <c r="GCC182" s="266"/>
      <c r="GCD182" s="266"/>
      <c r="GCE182" s="266"/>
      <c r="GCF182" s="266"/>
      <c r="GCG182" s="266"/>
      <c r="GCH182" s="266"/>
      <c r="GCI182" s="266"/>
      <c r="GCJ182" s="266"/>
      <c r="GCK182" s="266"/>
      <c r="GCL182" s="266"/>
      <c r="GCM182" s="266"/>
      <c r="GCN182" s="266"/>
      <c r="GCO182" s="266"/>
      <c r="GCP182" s="266"/>
      <c r="GCQ182" s="266"/>
      <c r="GCR182" s="266"/>
      <c r="GCS182" s="266"/>
      <c r="GCT182" s="266"/>
      <c r="GCU182" s="266"/>
      <c r="GCV182" s="266"/>
      <c r="GCW182" s="266"/>
      <c r="GCX182" s="266"/>
      <c r="GCY182" s="266"/>
      <c r="GCZ182" s="266"/>
      <c r="GDA182" s="266"/>
      <c r="GDB182" s="266"/>
      <c r="GDC182" s="266"/>
      <c r="GDD182" s="266"/>
      <c r="GDE182" s="266"/>
      <c r="GDF182" s="266"/>
      <c r="GDG182" s="266"/>
      <c r="GDH182" s="266"/>
      <c r="GDI182" s="266"/>
      <c r="GDJ182" s="266"/>
      <c r="GDK182" s="266"/>
      <c r="GDL182" s="266"/>
      <c r="GDM182" s="266"/>
      <c r="GDN182" s="266"/>
      <c r="GDO182" s="266"/>
      <c r="GDP182" s="266"/>
      <c r="GDQ182" s="266"/>
      <c r="GDR182" s="266"/>
      <c r="GDS182" s="266"/>
      <c r="GDT182" s="266"/>
      <c r="GDU182" s="266"/>
      <c r="GDV182" s="266"/>
      <c r="GDW182" s="266"/>
      <c r="GDX182" s="266"/>
      <c r="GDY182" s="266"/>
      <c r="GDZ182" s="266"/>
      <c r="GEA182" s="266"/>
      <c r="GEB182" s="266"/>
      <c r="GEC182" s="266"/>
      <c r="GED182" s="266"/>
      <c r="GEE182" s="266"/>
      <c r="GEF182" s="266"/>
      <c r="GEG182" s="266"/>
      <c r="GEH182" s="266"/>
      <c r="GEI182" s="266"/>
      <c r="GEJ182" s="266"/>
      <c r="GEK182" s="266"/>
      <c r="GEL182" s="266"/>
      <c r="GEM182" s="266"/>
      <c r="GEN182" s="266"/>
      <c r="GEO182" s="266"/>
      <c r="GEP182" s="266"/>
      <c r="GEQ182" s="266"/>
      <c r="GER182" s="266"/>
      <c r="GES182" s="266"/>
      <c r="GET182" s="266"/>
      <c r="GEU182" s="266"/>
      <c r="GEV182" s="266"/>
      <c r="GEW182" s="266"/>
      <c r="GEX182" s="266"/>
      <c r="GEY182" s="266"/>
      <c r="GEZ182" s="266"/>
      <c r="GFA182" s="266"/>
      <c r="GFB182" s="266"/>
      <c r="GFC182" s="266"/>
      <c r="GFD182" s="266"/>
      <c r="GFE182" s="266"/>
      <c r="GFF182" s="266"/>
      <c r="GFG182" s="266"/>
      <c r="GFH182" s="266"/>
      <c r="GFI182" s="266"/>
      <c r="GFJ182" s="266"/>
      <c r="GFK182" s="266"/>
      <c r="GFL182" s="266"/>
      <c r="GFM182" s="266"/>
      <c r="GFN182" s="266"/>
      <c r="GFO182" s="266"/>
      <c r="GFP182" s="266"/>
      <c r="GFQ182" s="266"/>
      <c r="GFR182" s="266"/>
      <c r="GFS182" s="266"/>
      <c r="GFT182" s="266"/>
      <c r="GFU182" s="266"/>
      <c r="GFV182" s="266"/>
      <c r="GFW182" s="266"/>
      <c r="GFX182" s="266"/>
      <c r="GFY182" s="266"/>
      <c r="GFZ182" s="266"/>
      <c r="GGA182" s="266"/>
      <c r="GGB182" s="266"/>
      <c r="GGC182" s="266"/>
      <c r="GGD182" s="266"/>
      <c r="GGE182" s="266"/>
      <c r="GGF182" s="266"/>
      <c r="GGG182" s="266"/>
      <c r="GGH182" s="266"/>
      <c r="GGI182" s="266"/>
      <c r="GGJ182" s="266"/>
      <c r="GGK182" s="266"/>
      <c r="GGL182" s="266"/>
      <c r="GGM182" s="266"/>
      <c r="GGN182" s="266"/>
      <c r="GGO182" s="266"/>
      <c r="GGP182" s="266"/>
      <c r="GGQ182" s="266"/>
      <c r="GGR182" s="266"/>
      <c r="GGS182" s="266"/>
      <c r="GGT182" s="266"/>
      <c r="GGU182" s="266"/>
      <c r="GGV182" s="266"/>
      <c r="GGW182" s="266"/>
      <c r="GGX182" s="266"/>
      <c r="GGY182" s="266"/>
      <c r="GGZ182" s="266"/>
      <c r="GHA182" s="266"/>
      <c r="GHB182" s="266"/>
      <c r="GHC182" s="266"/>
      <c r="GHD182" s="266"/>
      <c r="GHE182" s="266"/>
      <c r="GHF182" s="266"/>
      <c r="GHG182" s="266"/>
      <c r="GHH182" s="266"/>
      <c r="GHI182" s="266"/>
      <c r="GHJ182" s="266"/>
      <c r="GHK182" s="266"/>
      <c r="GHL182" s="266"/>
      <c r="GHM182" s="266"/>
      <c r="GHN182" s="266"/>
      <c r="GHO182" s="266"/>
      <c r="GHP182" s="266"/>
      <c r="GHQ182" s="266"/>
      <c r="GHR182" s="266"/>
      <c r="GHS182" s="266"/>
      <c r="GHT182" s="266"/>
      <c r="GHU182" s="266"/>
      <c r="GHV182" s="266"/>
      <c r="GHW182" s="266"/>
      <c r="GHX182" s="266"/>
      <c r="GHY182" s="266"/>
      <c r="GHZ182" s="266"/>
      <c r="GIA182" s="266"/>
      <c r="GIB182" s="266"/>
      <c r="GIC182" s="266"/>
      <c r="GID182" s="266"/>
      <c r="GIE182" s="266"/>
      <c r="GIF182" s="266"/>
      <c r="GIG182" s="266"/>
      <c r="GIH182" s="266"/>
      <c r="GII182" s="266"/>
      <c r="GIJ182" s="266"/>
      <c r="GIK182" s="266"/>
      <c r="GIL182" s="266"/>
      <c r="GIM182" s="266"/>
      <c r="GIN182" s="266"/>
      <c r="GIO182" s="266"/>
      <c r="GIP182" s="266"/>
      <c r="GIQ182" s="266"/>
      <c r="GIR182" s="266"/>
      <c r="GIS182" s="266"/>
      <c r="GIT182" s="266"/>
      <c r="GIU182" s="266"/>
      <c r="GIV182" s="266"/>
      <c r="GIW182" s="266"/>
      <c r="GIX182" s="266"/>
      <c r="GIY182" s="266"/>
      <c r="GIZ182" s="266"/>
      <c r="GJA182" s="266"/>
      <c r="GJB182" s="266"/>
      <c r="GJC182" s="266"/>
      <c r="GJD182" s="266"/>
      <c r="GJE182" s="266"/>
      <c r="GJF182" s="266"/>
      <c r="GJG182" s="266"/>
      <c r="GJH182" s="266"/>
      <c r="GJI182" s="266"/>
      <c r="GJJ182" s="266"/>
      <c r="GJK182" s="266"/>
      <c r="GJL182" s="266"/>
      <c r="GJM182" s="266"/>
      <c r="GJN182" s="266"/>
      <c r="GJO182" s="266"/>
      <c r="GJP182" s="266"/>
      <c r="GJQ182" s="266"/>
      <c r="GJR182" s="266"/>
      <c r="GJS182" s="266"/>
      <c r="GJT182" s="266"/>
      <c r="GJU182" s="266"/>
      <c r="GJV182" s="266"/>
      <c r="GJW182" s="266"/>
      <c r="GJX182" s="266"/>
      <c r="GJY182" s="266"/>
      <c r="GJZ182" s="266"/>
      <c r="GKA182" s="266"/>
      <c r="GKB182" s="266"/>
      <c r="GKC182" s="266"/>
      <c r="GKD182" s="266"/>
      <c r="GKE182" s="266"/>
      <c r="GKF182" s="266"/>
      <c r="GKG182" s="266"/>
      <c r="GKH182" s="266"/>
      <c r="GKI182" s="266"/>
      <c r="GKJ182" s="266"/>
      <c r="GKK182" s="266"/>
      <c r="GKL182" s="266"/>
      <c r="GKM182" s="266"/>
      <c r="GKN182" s="266"/>
      <c r="GKO182" s="266"/>
      <c r="GKP182" s="266"/>
      <c r="GKQ182" s="266"/>
      <c r="GKR182" s="266"/>
      <c r="GKS182" s="266"/>
      <c r="GKT182" s="266"/>
      <c r="GKU182" s="266"/>
      <c r="GKV182" s="266"/>
      <c r="GKW182" s="266"/>
      <c r="GKX182" s="266"/>
      <c r="GKY182" s="266"/>
      <c r="GKZ182" s="266"/>
      <c r="GLA182" s="266"/>
      <c r="GLB182" s="266"/>
      <c r="GLC182" s="266"/>
      <c r="GLD182" s="266"/>
      <c r="GLE182" s="266"/>
      <c r="GLF182" s="266"/>
      <c r="GLG182" s="266"/>
      <c r="GLH182" s="266"/>
      <c r="GLI182" s="266"/>
      <c r="GLJ182" s="266"/>
      <c r="GLK182" s="266"/>
      <c r="GLL182" s="266"/>
      <c r="GLM182" s="266"/>
      <c r="GLN182" s="266"/>
      <c r="GLO182" s="266"/>
      <c r="GLP182" s="266"/>
      <c r="GLQ182" s="266"/>
      <c r="GLR182" s="266"/>
      <c r="GLS182" s="266"/>
      <c r="GLT182" s="266"/>
      <c r="GLU182" s="266"/>
      <c r="GLV182" s="266"/>
      <c r="GLW182" s="266"/>
      <c r="GLX182" s="266"/>
      <c r="GLY182" s="266"/>
      <c r="GLZ182" s="266"/>
      <c r="GMA182" s="266"/>
      <c r="GMB182" s="266"/>
      <c r="GMC182" s="266"/>
      <c r="GMD182" s="266"/>
      <c r="GME182" s="266"/>
      <c r="GMF182" s="266"/>
      <c r="GMG182" s="266"/>
      <c r="GMH182" s="266"/>
      <c r="GMI182" s="266"/>
      <c r="GMJ182" s="266"/>
      <c r="GMK182" s="266"/>
      <c r="GML182" s="266"/>
      <c r="GMM182" s="266"/>
      <c r="GMN182" s="266"/>
      <c r="GMO182" s="266"/>
      <c r="GMP182" s="266"/>
      <c r="GMQ182" s="266"/>
      <c r="GMR182" s="266"/>
      <c r="GMS182" s="266"/>
      <c r="GMT182" s="266"/>
      <c r="GMU182" s="266"/>
      <c r="GMV182" s="266"/>
      <c r="GMW182" s="266"/>
      <c r="GMX182" s="266"/>
      <c r="GMY182" s="266"/>
      <c r="GMZ182" s="266"/>
      <c r="GNA182" s="266"/>
      <c r="GNB182" s="266"/>
      <c r="GNC182" s="266"/>
      <c r="GND182" s="266"/>
      <c r="GNE182" s="266"/>
      <c r="GNF182" s="266"/>
      <c r="GNG182" s="266"/>
      <c r="GNH182" s="266"/>
      <c r="GNI182" s="266"/>
      <c r="GNJ182" s="266"/>
      <c r="GNK182" s="266"/>
      <c r="GNL182" s="266"/>
      <c r="GNM182" s="266"/>
      <c r="GNN182" s="266"/>
      <c r="GNO182" s="266"/>
      <c r="GNP182" s="266"/>
      <c r="GNQ182" s="266"/>
      <c r="GNR182" s="266"/>
      <c r="GNS182" s="266"/>
      <c r="GNT182" s="266"/>
      <c r="GNU182" s="266"/>
      <c r="GNV182" s="266"/>
      <c r="GNW182" s="266"/>
      <c r="GNX182" s="266"/>
      <c r="GNY182" s="266"/>
      <c r="GNZ182" s="266"/>
      <c r="GOA182" s="266"/>
      <c r="GOB182" s="266"/>
      <c r="GOC182" s="266"/>
      <c r="GOD182" s="266"/>
      <c r="GOE182" s="266"/>
      <c r="GOF182" s="266"/>
      <c r="GOG182" s="266"/>
      <c r="GOH182" s="266"/>
      <c r="GOI182" s="266"/>
      <c r="GOJ182" s="266"/>
      <c r="GOK182" s="266"/>
      <c r="GOL182" s="266"/>
      <c r="GOM182" s="266"/>
      <c r="GON182" s="266"/>
      <c r="GOO182" s="266"/>
      <c r="GOP182" s="266"/>
      <c r="GOQ182" s="266"/>
      <c r="GOR182" s="266"/>
      <c r="GOS182" s="266"/>
      <c r="GOT182" s="266"/>
      <c r="GOU182" s="266"/>
      <c r="GOV182" s="266"/>
      <c r="GOW182" s="266"/>
      <c r="GOX182" s="266"/>
      <c r="GOY182" s="266"/>
      <c r="GOZ182" s="266"/>
      <c r="GPA182" s="266"/>
      <c r="GPB182" s="266"/>
      <c r="GPC182" s="266"/>
      <c r="GPD182" s="266"/>
      <c r="GPE182" s="266"/>
      <c r="GPF182" s="266"/>
      <c r="GPG182" s="266"/>
      <c r="GPH182" s="266"/>
      <c r="GPI182" s="266"/>
      <c r="GPJ182" s="266"/>
      <c r="GPK182" s="266"/>
      <c r="GPL182" s="266"/>
      <c r="GPM182" s="266"/>
      <c r="GPN182" s="266"/>
      <c r="GPO182" s="266"/>
      <c r="GPP182" s="266"/>
      <c r="GPQ182" s="266"/>
      <c r="GPR182" s="266"/>
      <c r="GPS182" s="266"/>
      <c r="GPT182" s="266"/>
      <c r="GPU182" s="266"/>
      <c r="GPV182" s="266"/>
      <c r="GPW182" s="266"/>
      <c r="GPX182" s="266"/>
      <c r="GPY182" s="266"/>
      <c r="GPZ182" s="266"/>
      <c r="GQA182" s="266"/>
      <c r="GQB182" s="266"/>
      <c r="GQC182" s="266"/>
      <c r="GQD182" s="266"/>
      <c r="GQE182" s="266"/>
      <c r="GQF182" s="266"/>
      <c r="GQG182" s="266"/>
      <c r="GQH182" s="266"/>
      <c r="GQI182" s="266"/>
      <c r="GQJ182" s="266"/>
      <c r="GQK182" s="266"/>
      <c r="GQL182" s="266"/>
      <c r="GQM182" s="266"/>
      <c r="GQN182" s="266"/>
      <c r="GQO182" s="266"/>
      <c r="GQP182" s="266"/>
      <c r="GQQ182" s="266"/>
      <c r="GQR182" s="266"/>
      <c r="GQS182" s="266"/>
      <c r="GQT182" s="266"/>
      <c r="GQU182" s="266"/>
      <c r="GQV182" s="266"/>
      <c r="GQW182" s="266"/>
      <c r="GQX182" s="266"/>
      <c r="GQY182" s="266"/>
      <c r="GQZ182" s="266"/>
      <c r="GRA182" s="266"/>
      <c r="GRB182" s="266"/>
      <c r="GRC182" s="266"/>
      <c r="GRD182" s="266"/>
      <c r="GRE182" s="266"/>
      <c r="GRF182" s="266"/>
      <c r="GRG182" s="266"/>
      <c r="GRH182" s="266"/>
      <c r="GRI182" s="266"/>
      <c r="GRJ182" s="266"/>
      <c r="GRK182" s="266"/>
      <c r="GRL182" s="266"/>
      <c r="GRM182" s="266"/>
      <c r="GRN182" s="266"/>
      <c r="GRO182" s="266"/>
      <c r="GRP182" s="266"/>
      <c r="GRQ182" s="266"/>
      <c r="GRR182" s="266"/>
      <c r="GRS182" s="266"/>
      <c r="GRT182" s="266"/>
      <c r="GRU182" s="266"/>
      <c r="GRV182" s="266"/>
      <c r="GRW182" s="266"/>
      <c r="GRX182" s="266"/>
      <c r="GRY182" s="266"/>
      <c r="GRZ182" s="266"/>
      <c r="GSA182" s="266"/>
      <c r="GSB182" s="266"/>
      <c r="GSC182" s="266"/>
      <c r="GSD182" s="266"/>
      <c r="GSE182" s="266"/>
      <c r="GSF182" s="266"/>
      <c r="GSG182" s="266"/>
      <c r="GSH182" s="266"/>
      <c r="GSI182" s="266"/>
      <c r="GSJ182" s="266"/>
      <c r="GSK182" s="266"/>
      <c r="GSL182" s="266"/>
      <c r="GSM182" s="266"/>
      <c r="GSN182" s="266"/>
      <c r="GSO182" s="266"/>
      <c r="GSP182" s="266"/>
      <c r="GSQ182" s="266"/>
      <c r="GSR182" s="266"/>
      <c r="GSS182" s="266"/>
      <c r="GST182" s="266"/>
      <c r="GSU182" s="266"/>
      <c r="GSV182" s="266"/>
      <c r="GSW182" s="266"/>
      <c r="GSX182" s="266"/>
      <c r="GSY182" s="266"/>
      <c r="GSZ182" s="266"/>
      <c r="GTA182" s="266"/>
      <c r="GTB182" s="266"/>
      <c r="GTC182" s="266"/>
      <c r="GTD182" s="266"/>
      <c r="GTE182" s="266"/>
      <c r="GTF182" s="266"/>
      <c r="GTG182" s="266"/>
      <c r="GTH182" s="266"/>
      <c r="GTI182" s="266"/>
      <c r="GTJ182" s="266"/>
      <c r="GTK182" s="266"/>
      <c r="GTL182" s="266"/>
      <c r="GTM182" s="266"/>
      <c r="GTN182" s="266"/>
      <c r="GTO182" s="266"/>
      <c r="GTP182" s="266"/>
      <c r="GTQ182" s="266"/>
      <c r="GTR182" s="266"/>
      <c r="GTS182" s="266"/>
      <c r="GTT182" s="266"/>
      <c r="GTU182" s="266"/>
      <c r="GTV182" s="266"/>
      <c r="GTW182" s="266"/>
      <c r="GTX182" s="266"/>
      <c r="GTY182" s="266"/>
      <c r="GTZ182" s="266"/>
      <c r="GUA182" s="266"/>
      <c r="GUB182" s="266"/>
      <c r="GUC182" s="266"/>
      <c r="GUD182" s="266"/>
      <c r="GUE182" s="266"/>
      <c r="GUF182" s="266"/>
      <c r="GUG182" s="266"/>
      <c r="GUH182" s="266"/>
      <c r="GUI182" s="266"/>
      <c r="GUJ182" s="266"/>
      <c r="GUK182" s="266"/>
      <c r="GUL182" s="266"/>
      <c r="GUM182" s="266"/>
      <c r="GUN182" s="266"/>
      <c r="GUO182" s="266"/>
      <c r="GUP182" s="266"/>
      <c r="GUQ182" s="266"/>
      <c r="GUR182" s="266"/>
      <c r="GUS182" s="266"/>
      <c r="GUT182" s="266"/>
      <c r="GUU182" s="266"/>
      <c r="GUV182" s="266"/>
      <c r="GUW182" s="266"/>
      <c r="GUX182" s="266"/>
      <c r="GUY182" s="266"/>
      <c r="GUZ182" s="266"/>
      <c r="GVA182" s="266"/>
      <c r="GVB182" s="266"/>
      <c r="GVC182" s="266"/>
      <c r="GVD182" s="266"/>
      <c r="GVE182" s="266"/>
      <c r="GVF182" s="266"/>
      <c r="GVG182" s="266"/>
      <c r="GVH182" s="266"/>
      <c r="GVI182" s="266"/>
      <c r="GVJ182" s="266"/>
      <c r="GVK182" s="266"/>
      <c r="GVL182" s="266"/>
      <c r="GVM182" s="266"/>
      <c r="GVN182" s="266"/>
      <c r="GVO182" s="266"/>
      <c r="GVP182" s="266"/>
      <c r="GVQ182" s="266"/>
      <c r="GVR182" s="266"/>
      <c r="GVS182" s="266"/>
      <c r="GVT182" s="266"/>
      <c r="GVU182" s="266"/>
      <c r="GVV182" s="266"/>
      <c r="GVW182" s="266"/>
      <c r="GVX182" s="266"/>
      <c r="GVY182" s="266"/>
      <c r="GVZ182" s="266"/>
      <c r="GWA182" s="266"/>
      <c r="GWB182" s="266"/>
      <c r="GWC182" s="266"/>
      <c r="GWD182" s="266"/>
      <c r="GWE182" s="266"/>
      <c r="GWF182" s="266"/>
      <c r="GWG182" s="266"/>
      <c r="GWH182" s="266"/>
      <c r="GWI182" s="266"/>
      <c r="GWJ182" s="266"/>
      <c r="GWK182" s="266"/>
      <c r="GWL182" s="266"/>
      <c r="GWM182" s="266"/>
      <c r="GWN182" s="266"/>
      <c r="GWO182" s="266"/>
      <c r="GWP182" s="266"/>
      <c r="GWQ182" s="266"/>
      <c r="GWR182" s="266"/>
      <c r="GWS182" s="266"/>
      <c r="GWT182" s="266"/>
      <c r="GWU182" s="266"/>
      <c r="GWV182" s="266"/>
      <c r="GWW182" s="266"/>
      <c r="GWX182" s="266"/>
      <c r="GWY182" s="266"/>
      <c r="GWZ182" s="266"/>
      <c r="GXA182" s="266"/>
      <c r="GXB182" s="266"/>
      <c r="GXC182" s="266"/>
      <c r="GXD182" s="266"/>
      <c r="GXE182" s="266"/>
      <c r="GXF182" s="266"/>
      <c r="GXG182" s="266"/>
      <c r="GXH182" s="266"/>
      <c r="GXI182" s="266"/>
      <c r="GXJ182" s="266"/>
      <c r="GXK182" s="266"/>
      <c r="GXL182" s="266"/>
      <c r="GXM182" s="266"/>
      <c r="GXN182" s="266"/>
      <c r="GXO182" s="266"/>
      <c r="GXP182" s="266"/>
      <c r="GXQ182" s="266"/>
      <c r="GXR182" s="266"/>
      <c r="GXS182" s="266"/>
      <c r="GXT182" s="266"/>
      <c r="GXU182" s="266"/>
      <c r="GXV182" s="266"/>
      <c r="GXW182" s="266"/>
      <c r="GXX182" s="266"/>
      <c r="GXY182" s="266"/>
      <c r="GXZ182" s="266"/>
      <c r="GYA182" s="266"/>
      <c r="GYB182" s="266"/>
      <c r="GYC182" s="266"/>
      <c r="GYD182" s="266"/>
      <c r="GYE182" s="266"/>
      <c r="GYF182" s="266"/>
      <c r="GYG182" s="266"/>
      <c r="GYH182" s="266"/>
      <c r="GYI182" s="266"/>
      <c r="GYJ182" s="266"/>
      <c r="GYK182" s="266"/>
      <c r="GYL182" s="266"/>
      <c r="GYM182" s="266"/>
      <c r="GYN182" s="266"/>
      <c r="GYO182" s="266"/>
      <c r="GYP182" s="266"/>
      <c r="GYQ182" s="266"/>
      <c r="GYR182" s="266"/>
      <c r="GYS182" s="266"/>
      <c r="GYT182" s="266"/>
      <c r="GYU182" s="266"/>
      <c r="GYV182" s="266"/>
      <c r="GYW182" s="266"/>
      <c r="GYX182" s="266"/>
      <c r="GYY182" s="266"/>
      <c r="GYZ182" s="266"/>
      <c r="GZA182" s="266"/>
      <c r="GZB182" s="266"/>
      <c r="GZC182" s="266"/>
      <c r="GZD182" s="266"/>
      <c r="GZE182" s="266"/>
      <c r="GZF182" s="266"/>
      <c r="GZG182" s="266"/>
      <c r="GZH182" s="266"/>
      <c r="GZI182" s="266"/>
      <c r="GZJ182" s="266"/>
      <c r="GZK182" s="266"/>
      <c r="GZL182" s="266"/>
      <c r="GZM182" s="266"/>
      <c r="GZN182" s="266"/>
      <c r="GZO182" s="266"/>
      <c r="GZP182" s="266"/>
      <c r="GZQ182" s="266"/>
      <c r="GZR182" s="266"/>
      <c r="GZS182" s="266"/>
      <c r="GZT182" s="266"/>
      <c r="GZU182" s="266"/>
      <c r="GZV182" s="266"/>
      <c r="GZW182" s="266"/>
      <c r="GZX182" s="266"/>
      <c r="GZY182" s="266"/>
      <c r="GZZ182" s="266"/>
      <c r="HAA182" s="266"/>
      <c r="HAB182" s="266"/>
      <c r="HAC182" s="266"/>
      <c r="HAD182" s="266"/>
      <c r="HAE182" s="266"/>
      <c r="HAF182" s="266"/>
      <c r="HAG182" s="266"/>
      <c r="HAH182" s="266"/>
      <c r="HAI182" s="266"/>
      <c r="HAJ182" s="266"/>
      <c r="HAK182" s="266"/>
      <c r="HAL182" s="266"/>
      <c r="HAM182" s="266"/>
      <c r="HAN182" s="266"/>
      <c r="HAO182" s="266"/>
      <c r="HAP182" s="266"/>
      <c r="HAQ182" s="266"/>
      <c r="HAR182" s="266"/>
      <c r="HAS182" s="266"/>
      <c r="HAT182" s="266"/>
      <c r="HAU182" s="266"/>
      <c r="HAV182" s="266"/>
      <c r="HAW182" s="266"/>
      <c r="HAX182" s="266"/>
      <c r="HAY182" s="266"/>
      <c r="HAZ182" s="266"/>
      <c r="HBA182" s="266"/>
      <c r="HBB182" s="266"/>
      <c r="HBC182" s="266"/>
      <c r="HBD182" s="266"/>
      <c r="HBE182" s="266"/>
      <c r="HBF182" s="266"/>
      <c r="HBG182" s="266"/>
      <c r="HBH182" s="266"/>
      <c r="HBI182" s="266"/>
      <c r="HBJ182" s="266"/>
      <c r="HBK182" s="266"/>
      <c r="HBL182" s="266"/>
      <c r="HBM182" s="266"/>
      <c r="HBN182" s="266"/>
      <c r="HBO182" s="266"/>
      <c r="HBP182" s="266"/>
      <c r="HBQ182" s="266"/>
      <c r="HBR182" s="266"/>
      <c r="HBS182" s="266"/>
      <c r="HBT182" s="266"/>
      <c r="HBU182" s="266"/>
      <c r="HBV182" s="266"/>
      <c r="HBW182" s="266"/>
      <c r="HBX182" s="266"/>
      <c r="HBY182" s="266"/>
      <c r="HBZ182" s="266"/>
      <c r="HCA182" s="266"/>
      <c r="HCB182" s="266"/>
      <c r="HCC182" s="266"/>
      <c r="HCD182" s="266"/>
      <c r="HCE182" s="266"/>
      <c r="HCF182" s="266"/>
      <c r="HCG182" s="266"/>
      <c r="HCH182" s="266"/>
      <c r="HCI182" s="266"/>
      <c r="HCJ182" s="266"/>
      <c r="HCK182" s="266"/>
      <c r="HCL182" s="266"/>
      <c r="HCM182" s="266"/>
      <c r="HCN182" s="266"/>
      <c r="HCO182" s="266"/>
      <c r="HCP182" s="266"/>
      <c r="HCQ182" s="266"/>
      <c r="HCR182" s="266"/>
      <c r="HCS182" s="266"/>
      <c r="HCT182" s="266"/>
      <c r="HCU182" s="266"/>
      <c r="HCV182" s="266"/>
      <c r="HCW182" s="266"/>
      <c r="HCX182" s="266"/>
      <c r="HCY182" s="266"/>
      <c r="HCZ182" s="266"/>
      <c r="HDA182" s="266"/>
      <c r="HDB182" s="266"/>
      <c r="HDC182" s="266"/>
      <c r="HDD182" s="266"/>
      <c r="HDE182" s="266"/>
      <c r="HDF182" s="266"/>
      <c r="HDG182" s="266"/>
      <c r="HDH182" s="266"/>
      <c r="HDI182" s="266"/>
      <c r="HDJ182" s="266"/>
      <c r="HDK182" s="266"/>
      <c r="HDL182" s="266"/>
      <c r="HDM182" s="266"/>
      <c r="HDN182" s="266"/>
      <c r="HDO182" s="266"/>
      <c r="HDP182" s="266"/>
      <c r="HDQ182" s="266"/>
      <c r="HDR182" s="266"/>
      <c r="HDS182" s="266"/>
      <c r="HDT182" s="266"/>
      <c r="HDU182" s="266"/>
      <c r="HDV182" s="266"/>
      <c r="HDW182" s="266"/>
      <c r="HDX182" s="266"/>
      <c r="HDY182" s="266"/>
      <c r="HDZ182" s="266"/>
      <c r="HEA182" s="266"/>
      <c r="HEB182" s="266"/>
      <c r="HEC182" s="266"/>
      <c r="HED182" s="266"/>
      <c r="HEE182" s="266"/>
      <c r="HEF182" s="266"/>
      <c r="HEG182" s="266"/>
      <c r="HEH182" s="266"/>
      <c r="HEI182" s="266"/>
      <c r="HEJ182" s="266"/>
      <c r="HEK182" s="266"/>
      <c r="HEL182" s="266"/>
      <c r="HEM182" s="266"/>
      <c r="HEN182" s="266"/>
      <c r="HEO182" s="266"/>
      <c r="HEP182" s="266"/>
      <c r="HEQ182" s="266"/>
      <c r="HER182" s="266"/>
      <c r="HES182" s="266"/>
      <c r="HET182" s="266"/>
      <c r="HEU182" s="266"/>
      <c r="HEV182" s="266"/>
      <c r="HEW182" s="266"/>
      <c r="HEX182" s="266"/>
      <c r="HEY182" s="266"/>
      <c r="HEZ182" s="266"/>
      <c r="HFA182" s="266"/>
      <c r="HFB182" s="266"/>
      <c r="HFC182" s="266"/>
      <c r="HFD182" s="266"/>
      <c r="HFE182" s="266"/>
      <c r="HFF182" s="266"/>
      <c r="HFG182" s="266"/>
      <c r="HFH182" s="266"/>
      <c r="HFI182" s="266"/>
      <c r="HFJ182" s="266"/>
      <c r="HFK182" s="266"/>
      <c r="HFL182" s="266"/>
      <c r="HFM182" s="266"/>
      <c r="HFN182" s="266"/>
      <c r="HFO182" s="266"/>
      <c r="HFP182" s="266"/>
      <c r="HFQ182" s="266"/>
      <c r="HFR182" s="266"/>
      <c r="HFS182" s="266"/>
      <c r="HFT182" s="266"/>
      <c r="HFU182" s="266"/>
      <c r="HFV182" s="266"/>
      <c r="HFW182" s="266"/>
      <c r="HFX182" s="266"/>
      <c r="HFY182" s="266"/>
      <c r="HFZ182" s="266"/>
      <c r="HGA182" s="266"/>
      <c r="HGB182" s="266"/>
      <c r="HGC182" s="266"/>
      <c r="HGD182" s="266"/>
      <c r="HGE182" s="266"/>
      <c r="HGF182" s="266"/>
      <c r="HGG182" s="266"/>
      <c r="HGH182" s="266"/>
      <c r="HGI182" s="266"/>
      <c r="HGJ182" s="266"/>
      <c r="HGK182" s="266"/>
      <c r="HGL182" s="266"/>
      <c r="HGM182" s="266"/>
      <c r="HGN182" s="266"/>
      <c r="HGO182" s="266"/>
      <c r="HGP182" s="266"/>
      <c r="HGQ182" s="266"/>
      <c r="HGR182" s="266"/>
      <c r="HGS182" s="266"/>
      <c r="HGT182" s="266"/>
      <c r="HGU182" s="266"/>
      <c r="HGV182" s="266"/>
      <c r="HGW182" s="266"/>
      <c r="HGX182" s="266"/>
      <c r="HGY182" s="266"/>
      <c r="HGZ182" s="266"/>
      <c r="HHA182" s="266"/>
      <c r="HHB182" s="266"/>
      <c r="HHC182" s="266"/>
      <c r="HHD182" s="266"/>
      <c r="HHE182" s="266"/>
      <c r="HHF182" s="266"/>
      <c r="HHG182" s="266"/>
      <c r="HHH182" s="266"/>
      <c r="HHI182" s="266"/>
      <c r="HHJ182" s="266"/>
      <c r="HHK182" s="266"/>
      <c r="HHL182" s="266"/>
      <c r="HHM182" s="266"/>
      <c r="HHN182" s="266"/>
      <c r="HHO182" s="266"/>
      <c r="HHP182" s="266"/>
      <c r="HHQ182" s="266"/>
      <c r="HHR182" s="266"/>
      <c r="HHS182" s="266"/>
      <c r="HHT182" s="266"/>
      <c r="HHU182" s="266"/>
      <c r="HHV182" s="266"/>
      <c r="HHW182" s="266"/>
      <c r="HHX182" s="266"/>
      <c r="HHY182" s="266"/>
      <c r="HHZ182" s="266"/>
      <c r="HIA182" s="266"/>
      <c r="HIB182" s="266"/>
      <c r="HIC182" s="266"/>
      <c r="HID182" s="266"/>
      <c r="HIE182" s="266"/>
      <c r="HIF182" s="266"/>
      <c r="HIG182" s="266"/>
      <c r="HIH182" s="266"/>
      <c r="HII182" s="266"/>
      <c r="HIJ182" s="266"/>
      <c r="HIK182" s="266"/>
      <c r="HIL182" s="266"/>
      <c r="HIM182" s="266"/>
      <c r="HIN182" s="266"/>
      <c r="HIO182" s="266"/>
      <c r="HIP182" s="266"/>
      <c r="HIQ182" s="266"/>
      <c r="HIR182" s="266"/>
      <c r="HIS182" s="266"/>
      <c r="HIT182" s="266"/>
      <c r="HIU182" s="266"/>
      <c r="HIV182" s="266"/>
      <c r="HIW182" s="266"/>
      <c r="HIX182" s="266"/>
      <c r="HIY182" s="266"/>
      <c r="HIZ182" s="266"/>
      <c r="HJA182" s="266"/>
      <c r="HJB182" s="266"/>
      <c r="HJC182" s="266"/>
      <c r="HJD182" s="266"/>
      <c r="HJE182" s="266"/>
      <c r="HJF182" s="266"/>
      <c r="HJG182" s="266"/>
      <c r="HJH182" s="266"/>
      <c r="HJI182" s="266"/>
      <c r="HJJ182" s="266"/>
      <c r="HJK182" s="266"/>
      <c r="HJL182" s="266"/>
      <c r="HJM182" s="266"/>
      <c r="HJN182" s="266"/>
      <c r="HJO182" s="266"/>
      <c r="HJP182" s="266"/>
      <c r="HJQ182" s="266"/>
      <c r="HJR182" s="266"/>
      <c r="HJS182" s="266"/>
      <c r="HJT182" s="266"/>
      <c r="HJU182" s="266"/>
      <c r="HJV182" s="266"/>
      <c r="HJW182" s="266"/>
      <c r="HJX182" s="266"/>
      <c r="HJY182" s="266"/>
      <c r="HJZ182" s="266"/>
      <c r="HKA182" s="266"/>
      <c r="HKB182" s="266"/>
      <c r="HKC182" s="266"/>
      <c r="HKD182" s="266"/>
      <c r="HKE182" s="266"/>
      <c r="HKF182" s="266"/>
      <c r="HKG182" s="266"/>
      <c r="HKH182" s="266"/>
      <c r="HKI182" s="266"/>
      <c r="HKJ182" s="266"/>
      <c r="HKK182" s="266"/>
      <c r="HKL182" s="266"/>
      <c r="HKM182" s="266"/>
      <c r="HKN182" s="266"/>
      <c r="HKO182" s="266"/>
      <c r="HKP182" s="266"/>
      <c r="HKQ182" s="266"/>
      <c r="HKR182" s="266"/>
      <c r="HKS182" s="266"/>
      <c r="HKT182" s="266"/>
      <c r="HKU182" s="266"/>
      <c r="HKV182" s="266"/>
      <c r="HKW182" s="266"/>
      <c r="HKX182" s="266"/>
      <c r="HKY182" s="266"/>
      <c r="HKZ182" s="266"/>
      <c r="HLA182" s="266"/>
      <c r="HLB182" s="266"/>
      <c r="HLC182" s="266"/>
      <c r="HLD182" s="266"/>
      <c r="HLE182" s="266"/>
      <c r="HLF182" s="266"/>
      <c r="HLG182" s="266"/>
      <c r="HLH182" s="266"/>
      <c r="HLI182" s="266"/>
      <c r="HLJ182" s="266"/>
      <c r="HLK182" s="266"/>
      <c r="HLL182" s="266"/>
      <c r="HLM182" s="266"/>
      <c r="HLN182" s="266"/>
      <c r="HLO182" s="266"/>
      <c r="HLP182" s="266"/>
      <c r="HLQ182" s="266"/>
      <c r="HLR182" s="266"/>
      <c r="HLS182" s="266"/>
      <c r="HLT182" s="266"/>
      <c r="HLU182" s="266"/>
      <c r="HLV182" s="266"/>
      <c r="HLW182" s="266"/>
      <c r="HLX182" s="266"/>
      <c r="HLY182" s="266"/>
      <c r="HLZ182" s="266"/>
      <c r="HMA182" s="266"/>
      <c r="HMB182" s="266"/>
      <c r="HMC182" s="266"/>
      <c r="HMD182" s="266"/>
      <c r="HME182" s="266"/>
      <c r="HMF182" s="266"/>
      <c r="HMG182" s="266"/>
      <c r="HMH182" s="266"/>
      <c r="HMI182" s="266"/>
      <c r="HMJ182" s="266"/>
      <c r="HMK182" s="266"/>
      <c r="HML182" s="266"/>
      <c r="HMM182" s="266"/>
      <c r="HMN182" s="266"/>
      <c r="HMO182" s="266"/>
      <c r="HMP182" s="266"/>
      <c r="HMQ182" s="266"/>
      <c r="HMR182" s="266"/>
      <c r="HMS182" s="266"/>
      <c r="HMT182" s="266"/>
      <c r="HMU182" s="266"/>
      <c r="HMV182" s="266"/>
      <c r="HMW182" s="266"/>
      <c r="HMX182" s="266"/>
      <c r="HMY182" s="266"/>
      <c r="HMZ182" s="266"/>
      <c r="HNA182" s="266"/>
      <c r="HNB182" s="266"/>
      <c r="HNC182" s="266"/>
      <c r="HND182" s="266"/>
      <c r="HNE182" s="266"/>
      <c r="HNF182" s="266"/>
      <c r="HNG182" s="266"/>
      <c r="HNH182" s="266"/>
      <c r="HNI182" s="266"/>
      <c r="HNJ182" s="266"/>
      <c r="HNK182" s="266"/>
      <c r="HNL182" s="266"/>
      <c r="HNM182" s="266"/>
      <c r="HNN182" s="266"/>
      <c r="HNO182" s="266"/>
      <c r="HNP182" s="266"/>
      <c r="HNQ182" s="266"/>
      <c r="HNR182" s="266"/>
      <c r="HNS182" s="266"/>
      <c r="HNT182" s="266"/>
      <c r="HNU182" s="266"/>
      <c r="HNV182" s="266"/>
      <c r="HNW182" s="266"/>
      <c r="HNX182" s="266"/>
      <c r="HNY182" s="266"/>
      <c r="HNZ182" s="266"/>
      <c r="HOA182" s="266"/>
      <c r="HOB182" s="266"/>
      <c r="HOC182" s="266"/>
      <c r="HOD182" s="266"/>
      <c r="HOE182" s="266"/>
      <c r="HOF182" s="266"/>
      <c r="HOG182" s="266"/>
      <c r="HOH182" s="266"/>
      <c r="HOI182" s="266"/>
      <c r="HOJ182" s="266"/>
      <c r="HOK182" s="266"/>
      <c r="HOL182" s="266"/>
      <c r="HOM182" s="266"/>
      <c r="HON182" s="266"/>
      <c r="HOO182" s="266"/>
      <c r="HOP182" s="266"/>
      <c r="HOQ182" s="266"/>
      <c r="HOR182" s="266"/>
      <c r="HOS182" s="266"/>
      <c r="HOT182" s="266"/>
      <c r="HOU182" s="266"/>
      <c r="HOV182" s="266"/>
      <c r="HOW182" s="266"/>
      <c r="HOX182" s="266"/>
      <c r="HOY182" s="266"/>
      <c r="HOZ182" s="266"/>
      <c r="HPA182" s="266"/>
      <c r="HPB182" s="266"/>
      <c r="HPC182" s="266"/>
      <c r="HPD182" s="266"/>
      <c r="HPE182" s="266"/>
      <c r="HPF182" s="266"/>
      <c r="HPG182" s="266"/>
      <c r="HPH182" s="266"/>
      <c r="HPI182" s="266"/>
      <c r="HPJ182" s="266"/>
      <c r="HPK182" s="266"/>
      <c r="HPL182" s="266"/>
      <c r="HPM182" s="266"/>
      <c r="HPN182" s="266"/>
      <c r="HPO182" s="266"/>
      <c r="HPP182" s="266"/>
      <c r="HPQ182" s="266"/>
      <c r="HPR182" s="266"/>
      <c r="HPS182" s="266"/>
      <c r="HPT182" s="266"/>
      <c r="HPU182" s="266"/>
      <c r="HPV182" s="266"/>
      <c r="HPW182" s="266"/>
      <c r="HPX182" s="266"/>
      <c r="HPY182" s="266"/>
      <c r="HPZ182" s="266"/>
      <c r="HQA182" s="266"/>
      <c r="HQB182" s="266"/>
      <c r="HQC182" s="266"/>
      <c r="HQD182" s="266"/>
      <c r="HQE182" s="266"/>
      <c r="HQF182" s="266"/>
      <c r="HQG182" s="266"/>
      <c r="HQH182" s="266"/>
      <c r="HQI182" s="266"/>
      <c r="HQJ182" s="266"/>
      <c r="HQK182" s="266"/>
      <c r="HQL182" s="266"/>
      <c r="HQM182" s="266"/>
      <c r="HQN182" s="266"/>
      <c r="HQO182" s="266"/>
      <c r="HQP182" s="266"/>
      <c r="HQQ182" s="266"/>
      <c r="HQR182" s="266"/>
      <c r="HQS182" s="266"/>
      <c r="HQT182" s="266"/>
      <c r="HQU182" s="266"/>
      <c r="HQV182" s="266"/>
      <c r="HQW182" s="266"/>
      <c r="HQX182" s="266"/>
      <c r="HQY182" s="266"/>
      <c r="HQZ182" s="266"/>
      <c r="HRA182" s="266"/>
      <c r="HRB182" s="266"/>
      <c r="HRC182" s="266"/>
      <c r="HRD182" s="266"/>
      <c r="HRE182" s="266"/>
      <c r="HRF182" s="266"/>
      <c r="HRG182" s="266"/>
      <c r="HRH182" s="266"/>
      <c r="HRI182" s="266"/>
      <c r="HRJ182" s="266"/>
      <c r="HRK182" s="266"/>
      <c r="HRL182" s="266"/>
      <c r="HRM182" s="266"/>
      <c r="HRN182" s="266"/>
      <c r="HRO182" s="266"/>
      <c r="HRP182" s="266"/>
      <c r="HRQ182" s="266"/>
      <c r="HRR182" s="266"/>
      <c r="HRS182" s="266"/>
      <c r="HRT182" s="266"/>
      <c r="HRU182" s="266"/>
      <c r="HRV182" s="266"/>
      <c r="HRW182" s="266"/>
      <c r="HRX182" s="266"/>
      <c r="HRY182" s="266"/>
      <c r="HRZ182" s="266"/>
      <c r="HSA182" s="266"/>
      <c r="HSB182" s="266"/>
      <c r="HSC182" s="266"/>
      <c r="HSD182" s="266"/>
      <c r="HSE182" s="266"/>
      <c r="HSF182" s="266"/>
      <c r="HSG182" s="266"/>
      <c r="HSH182" s="266"/>
      <c r="HSI182" s="266"/>
      <c r="HSJ182" s="266"/>
      <c r="HSK182" s="266"/>
      <c r="HSL182" s="266"/>
      <c r="HSM182" s="266"/>
      <c r="HSN182" s="266"/>
      <c r="HSO182" s="266"/>
      <c r="HSP182" s="266"/>
      <c r="HSQ182" s="266"/>
      <c r="HSR182" s="266"/>
      <c r="HSS182" s="266"/>
      <c r="HST182" s="266"/>
      <c r="HSU182" s="266"/>
      <c r="HSV182" s="266"/>
      <c r="HSW182" s="266"/>
      <c r="HSX182" s="266"/>
      <c r="HSY182" s="266"/>
      <c r="HSZ182" s="266"/>
      <c r="HTA182" s="266"/>
      <c r="HTB182" s="266"/>
      <c r="HTC182" s="266"/>
      <c r="HTD182" s="266"/>
      <c r="HTE182" s="266"/>
      <c r="HTF182" s="266"/>
      <c r="HTG182" s="266"/>
      <c r="HTH182" s="266"/>
      <c r="HTI182" s="266"/>
      <c r="HTJ182" s="266"/>
      <c r="HTK182" s="266"/>
      <c r="HTL182" s="266"/>
      <c r="HTM182" s="266"/>
      <c r="HTN182" s="266"/>
      <c r="HTO182" s="266"/>
      <c r="HTP182" s="266"/>
      <c r="HTQ182" s="266"/>
      <c r="HTR182" s="266"/>
      <c r="HTS182" s="266"/>
      <c r="HTT182" s="266"/>
      <c r="HTU182" s="266"/>
      <c r="HTV182" s="266"/>
      <c r="HTW182" s="266"/>
      <c r="HTX182" s="266"/>
      <c r="HTY182" s="266"/>
      <c r="HTZ182" s="266"/>
      <c r="HUA182" s="266"/>
      <c r="HUB182" s="266"/>
      <c r="HUC182" s="266"/>
      <c r="HUD182" s="266"/>
      <c r="HUE182" s="266"/>
      <c r="HUF182" s="266"/>
      <c r="HUG182" s="266"/>
      <c r="HUH182" s="266"/>
      <c r="HUI182" s="266"/>
      <c r="HUJ182" s="266"/>
      <c r="HUK182" s="266"/>
      <c r="HUL182" s="266"/>
      <c r="HUM182" s="266"/>
      <c r="HUN182" s="266"/>
      <c r="HUO182" s="266"/>
      <c r="HUP182" s="266"/>
      <c r="HUQ182" s="266"/>
      <c r="HUR182" s="266"/>
      <c r="HUS182" s="266"/>
      <c r="HUT182" s="266"/>
      <c r="HUU182" s="266"/>
      <c r="HUV182" s="266"/>
      <c r="HUW182" s="266"/>
      <c r="HUX182" s="266"/>
      <c r="HUY182" s="266"/>
      <c r="HUZ182" s="266"/>
      <c r="HVA182" s="266"/>
      <c r="HVB182" s="266"/>
      <c r="HVC182" s="266"/>
      <c r="HVD182" s="266"/>
      <c r="HVE182" s="266"/>
      <c r="HVF182" s="266"/>
      <c r="HVG182" s="266"/>
      <c r="HVH182" s="266"/>
      <c r="HVI182" s="266"/>
      <c r="HVJ182" s="266"/>
      <c r="HVK182" s="266"/>
      <c r="HVL182" s="266"/>
      <c r="HVM182" s="266"/>
      <c r="HVN182" s="266"/>
      <c r="HVO182" s="266"/>
      <c r="HVP182" s="266"/>
      <c r="HVQ182" s="266"/>
      <c r="HVR182" s="266"/>
      <c r="HVS182" s="266"/>
      <c r="HVT182" s="266"/>
      <c r="HVU182" s="266"/>
      <c r="HVV182" s="266"/>
      <c r="HVW182" s="266"/>
      <c r="HVX182" s="266"/>
      <c r="HVY182" s="266"/>
      <c r="HVZ182" s="266"/>
      <c r="HWA182" s="266"/>
      <c r="HWB182" s="266"/>
      <c r="HWC182" s="266"/>
      <c r="HWD182" s="266"/>
      <c r="HWE182" s="266"/>
      <c r="HWF182" s="266"/>
      <c r="HWG182" s="266"/>
      <c r="HWH182" s="266"/>
      <c r="HWI182" s="266"/>
      <c r="HWJ182" s="266"/>
      <c r="HWK182" s="266"/>
      <c r="HWL182" s="266"/>
      <c r="HWM182" s="266"/>
      <c r="HWN182" s="266"/>
      <c r="HWO182" s="266"/>
      <c r="HWP182" s="266"/>
      <c r="HWQ182" s="266"/>
      <c r="HWR182" s="266"/>
      <c r="HWS182" s="266"/>
      <c r="HWT182" s="266"/>
      <c r="HWU182" s="266"/>
      <c r="HWV182" s="266"/>
      <c r="HWW182" s="266"/>
      <c r="HWX182" s="266"/>
      <c r="HWY182" s="266"/>
      <c r="HWZ182" s="266"/>
      <c r="HXA182" s="266"/>
      <c r="HXB182" s="266"/>
      <c r="HXC182" s="266"/>
      <c r="HXD182" s="266"/>
      <c r="HXE182" s="266"/>
      <c r="HXF182" s="266"/>
      <c r="HXG182" s="266"/>
      <c r="HXH182" s="266"/>
      <c r="HXI182" s="266"/>
      <c r="HXJ182" s="266"/>
      <c r="HXK182" s="266"/>
      <c r="HXL182" s="266"/>
      <c r="HXM182" s="266"/>
      <c r="HXN182" s="266"/>
      <c r="HXO182" s="266"/>
      <c r="HXP182" s="266"/>
      <c r="HXQ182" s="266"/>
      <c r="HXR182" s="266"/>
      <c r="HXS182" s="266"/>
      <c r="HXT182" s="266"/>
      <c r="HXU182" s="266"/>
      <c r="HXV182" s="266"/>
      <c r="HXW182" s="266"/>
      <c r="HXX182" s="266"/>
      <c r="HXY182" s="266"/>
      <c r="HXZ182" s="266"/>
      <c r="HYA182" s="266"/>
      <c r="HYB182" s="266"/>
      <c r="HYC182" s="266"/>
      <c r="HYD182" s="266"/>
      <c r="HYE182" s="266"/>
      <c r="HYF182" s="266"/>
      <c r="HYG182" s="266"/>
      <c r="HYH182" s="266"/>
      <c r="HYI182" s="266"/>
      <c r="HYJ182" s="266"/>
      <c r="HYK182" s="266"/>
      <c r="HYL182" s="266"/>
      <c r="HYM182" s="266"/>
      <c r="HYN182" s="266"/>
      <c r="HYO182" s="266"/>
      <c r="HYP182" s="266"/>
      <c r="HYQ182" s="266"/>
      <c r="HYR182" s="266"/>
      <c r="HYS182" s="266"/>
      <c r="HYT182" s="266"/>
      <c r="HYU182" s="266"/>
      <c r="HYV182" s="266"/>
      <c r="HYW182" s="266"/>
      <c r="HYX182" s="266"/>
      <c r="HYY182" s="266"/>
      <c r="HYZ182" s="266"/>
      <c r="HZA182" s="266"/>
      <c r="HZB182" s="266"/>
      <c r="HZC182" s="266"/>
      <c r="HZD182" s="266"/>
      <c r="HZE182" s="266"/>
      <c r="HZF182" s="266"/>
      <c r="HZG182" s="266"/>
      <c r="HZH182" s="266"/>
      <c r="HZI182" s="266"/>
      <c r="HZJ182" s="266"/>
      <c r="HZK182" s="266"/>
      <c r="HZL182" s="266"/>
      <c r="HZM182" s="266"/>
      <c r="HZN182" s="266"/>
      <c r="HZO182" s="266"/>
      <c r="HZP182" s="266"/>
      <c r="HZQ182" s="266"/>
      <c r="HZR182" s="266"/>
      <c r="HZS182" s="266"/>
      <c r="HZT182" s="266"/>
      <c r="HZU182" s="266"/>
      <c r="HZV182" s="266"/>
      <c r="HZW182" s="266"/>
      <c r="HZX182" s="266"/>
      <c r="HZY182" s="266"/>
      <c r="HZZ182" s="266"/>
      <c r="IAA182" s="266"/>
      <c r="IAB182" s="266"/>
      <c r="IAC182" s="266"/>
      <c r="IAD182" s="266"/>
      <c r="IAE182" s="266"/>
      <c r="IAF182" s="266"/>
      <c r="IAG182" s="266"/>
      <c r="IAH182" s="266"/>
      <c r="IAI182" s="266"/>
      <c r="IAJ182" s="266"/>
      <c r="IAK182" s="266"/>
      <c r="IAL182" s="266"/>
      <c r="IAM182" s="266"/>
      <c r="IAN182" s="266"/>
      <c r="IAO182" s="266"/>
      <c r="IAP182" s="266"/>
      <c r="IAQ182" s="266"/>
      <c r="IAR182" s="266"/>
      <c r="IAS182" s="266"/>
      <c r="IAT182" s="266"/>
      <c r="IAU182" s="266"/>
      <c r="IAV182" s="266"/>
      <c r="IAW182" s="266"/>
      <c r="IAX182" s="266"/>
      <c r="IAY182" s="266"/>
      <c r="IAZ182" s="266"/>
      <c r="IBA182" s="266"/>
      <c r="IBB182" s="266"/>
      <c r="IBC182" s="266"/>
      <c r="IBD182" s="266"/>
      <c r="IBE182" s="266"/>
      <c r="IBF182" s="266"/>
      <c r="IBG182" s="266"/>
      <c r="IBH182" s="266"/>
      <c r="IBI182" s="266"/>
      <c r="IBJ182" s="266"/>
      <c r="IBK182" s="266"/>
      <c r="IBL182" s="266"/>
      <c r="IBM182" s="266"/>
      <c r="IBN182" s="266"/>
      <c r="IBO182" s="266"/>
      <c r="IBP182" s="266"/>
      <c r="IBQ182" s="266"/>
      <c r="IBR182" s="266"/>
      <c r="IBS182" s="266"/>
      <c r="IBT182" s="266"/>
      <c r="IBU182" s="266"/>
      <c r="IBV182" s="266"/>
      <c r="IBW182" s="266"/>
      <c r="IBX182" s="266"/>
      <c r="IBY182" s="266"/>
      <c r="IBZ182" s="266"/>
      <c r="ICA182" s="266"/>
      <c r="ICB182" s="266"/>
      <c r="ICC182" s="266"/>
      <c r="ICD182" s="266"/>
      <c r="ICE182" s="266"/>
      <c r="ICF182" s="266"/>
      <c r="ICG182" s="266"/>
      <c r="ICH182" s="266"/>
      <c r="ICI182" s="266"/>
      <c r="ICJ182" s="266"/>
      <c r="ICK182" s="266"/>
      <c r="ICL182" s="266"/>
      <c r="ICM182" s="266"/>
      <c r="ICN182" s="266"/>
      <c r="ICO182" s="266"/>
      <c r="ICP182" s="266"/>
      <c r="ICQ182" s="266"/>
      <c r="ICR182" s="266"/>
      <c r="ICS182" s="266"/>
      <c r="ICT182" s="266"/>
      <c r="ICU182" s="266"/>
      <c r="ICV182" s="266"/>
      <c r="ICW182" s="266"/>
      <c r="ICX182" s="266"/>
      <c r="ICY182" s="266"/>
      <c r="ICZ182" s="266"/>
      <c r="IDA182" s="266"/>
      <c r="IDB182" s="266"/>
      <c r="IDC182" s="266"/>
      <c r="IDD182" s="266"/>
      <c r="IDE182" s="266"/>
      <c r="IDF182" s="266"/>
      <c r="IDG182" s="266"/>
      <c r="IDH182" s="266"/>
      <c r="IDI182" s="266"/>
      <c r="IDJ182" s="266"/>
      <c r="IDK182" s="266"/>
      <c r="IDL182" s="266"/>
      <c r="IDM182" s="266"/>
      <c r="IDN182" s="266"/>
      <c r="IDO182" s="266"/>
      <c r="IDP182" s="266"/>
      <c r="IDQ182" s="266"/>
      <c r="IDR182" s="266"/>
      <c r="IDS182" s="266"/>
      <c r="IDT182" s="266"/>
      <c r="IDU182" s="266"/>
      <c r="IDV182" s="266"/>
      <c r="IDW182" s="266"/>
      <c r="IDX182" s="266"/>
      <c r="IDY182" s="266"/>
      <c r="IDZ182" s="266"/>
      <c r="IEA182" s="266"/>
      <c r="IEB182" s="266"/>
      <c r="IEC182" s="266"/>
      <c r="IED182" s="266"/>
      <c r="IEE182" s="266"/>
      <c r="IEF182" s="266"/>
      <c r="IEG182" s="266"/>
      <c r="IEH182" s="266"/>
      <c r="IEI182" s="266"/>
      <c r="IEJ182" s="266"/>
      <c r="IEK182" s="266"/>
      <c r="IEL182" s="266"/>
      <c r="IEM182" s="266"/>
      <c r="IEN182" s="266"/>
      <c r="IEO182" s="266"/>
      <c r="IEP182" s="266"/>
      <c r="IEQ182" s="266"/>
      <c r="IER182" s="266"/>
      <c r="IES182" s="266"/>
      <c r="IET182" s="266"/>
      <c r="IEU182" s="266"/>
      <c r="IEV182" s="266"/>
      <c r="IEW182" s="266"/>
      <c r="IEX182" s="266"/>
      <c r="IEY182" s="266"/>
      <c r="IEZ182" s="266"/>
      <c r="IFA182" s="266"/>
      <c r="IFB182" s="266"/>
      <c r="IFC182" s="266"/>
      <c r="IFD182" s="266"/>
      <c r="IFE182" s="266"/>
      <c r="IFF182" s="266"/>
      <c r="IFG182" s="266"/>
      <c r="IFH182" s="266"/>
      <c r="IFI182" s="266"/>
      <c r="IFJ182" s="266"/>
      <c r="IFK182" s="266"/>
      <c r="IFL182" s="266"/>
      <c r="IFM182" s="266"/>
      <c r="IFN182" s="266"/>
      <c r="IFO182" s="266"/>
      <c r="IFP182" s="266"/>
      <c r="IFQ182" s="266"/>
      <c r="IFR182" s="266"/>
      <c r="IFS182" s="266"/>
      <c r="IFT182" s="266"/>
      <c r="IFU182" s="266"/>
      <c r="IFV182" s="266"/>
      <c r="IFW182" s="266"/>
      <c r="IFX182" s="266"/>
      <c r="IFY182" s="266"/>
      <c r="IFZ182" s="266"/>
      <c r="IGA182" s="266"/>
      <c r="IGB182" s="266"/>
      <c r="IGC182" s="266"/>
      <c r="IGD182" s="266"/>
      <c r="IGE182" s="266"/>
      <c r="IGF182" s="266"/>
      <c r="IGG182" s="266"/>
      <c r="IGH182" s="266"/>
      <c r="IGI182" s="266"/>
      <c r="IGJ182" s="266"/>
      <c r="IGK182" s="266"/>
      <c r="IGL182" s="266"/>
      <c r="IGM182" s="266"/>
      <c r="IGN182" s="266"/>
      <c r="IGO182" s="266"/>
      <c r="IGP182" s="266"/>
      <c r="IGQ182" s="266"/>
      <c r="IGR182" s="266"/>
      <c r="IGS182" s="266"/>
      <c r="IGT182" s="266"/>
      <c r="IGU182" s="266"/>
      <c r="IGV182" s="266"/>
      <c r="IGW182" s="266"/>
      <c r="IGX182" s="266"/>
      <c r="IGY182" s="266"/>
      <c r="IGZ182" s="266"/>
      <c r="IHA182" s="266"/>
      <c r="IHB182" s="266"/>
      <c r="IHC182" s="266"/>
      <c r="IHD182" s="266"/>
      <c r="IHE182" s="266"/>
      <c r="IHF182" s="266"/>
      <c r="IHG182" s="266"/>
      <c r="IHH182" s="266"/>
      <c r="IHI182" s="266"/>
      <c r="IHJ182" s="266"/>
      <c r="IHK182" s="266"/>
      <c r="IHL182" s="266"/>
      <c r="IHM182" s="266"/>
      <c r="IHN182" s="266"/>
      <c r="IHO182" s="266"/>
      <c r="IHP182" s="266"/>
      <c r="IHQ182" s="266"/>
      <c r="IHR182" s="266"/>
      <c r="IHS182" s="266"/>
      <c r="IHT182" s="266"/>
      <c r="IHU182" s="266"/>
      <c r="IHV182" s="266"/>
      <c r="IHW182" s="266"/>
      <c r="IHX182" s="266"/>
      <c r="IHY182" s="266"/>
      <c r="IHZ182" s="266"/>
      <c r="IIA182" s="266"/>
      <c r="IIB182" s="266"/>
      <c r="IIC182" s="266"/>
      <c r="IID182" s="266"/>
      <c r="IIE182" s="266"/>
      <c r="IIF182" s="266"/>
      <c r="IIG182" s="266"/>
      <c r="IIH182" s="266"/>
      <c r="III182" s="266"/>
      <c r="IIJ182" s="266"/>
      <c r="IIK182" s="266"/>
      <c r="IIL182" s="266"/>
      <c r="IIM182" s="266"/>
      <c r="IIN182" s="266"/>
      <c r="IIO182" s="266"/>
      <c r="IIP182" s="266"/>
      <c r="IIQ182" s="266"/>
      <c r="IIR182" s="266"/>
      <c r="IIS182" s="266"/>
      <c r="IIT182" s="266"/>
      <c r="IIU182" s="266"/>
      <c r="IIV182" s="266"/>
      <c r="IIW182" s="266"/>
      <c r="IIX182" s="266"/>
      <c r="IIY182" s="266"/>
      <c r="IIZ182" s="266"/>
      <c r="IJA182" s="266"/>
      <c r="IJB182" s="266"/>
      <c r="IJC182" s="266"/>
      <c r="IJD182" s="266"/>
      <c r="IJE182" s="266"/>
      <c r="IJF182" s="266"/>
      <c r="IJG182" s="266"/>
      <c r="IJH182" s="266"/>
      <c r="IJI182" s="266"/>
      <c r="IJJ182" s="266"/>
      <c r="IJK182" s="266"/>
      <c r="IJL182" s="266"/>
      <c r="IJM182" s="266"/>
      <c r="IJN182" s="266"/>
      <c r="IJO182" s="266"/>
      <c r="IJP182" s="266"/>
      <c r="IJQ182" s="266"/>
      <c r="IJR182" s="266"/>
      <c r="IJS182" s="266"/>
      <c r="IJT182" s="266"/>
      <c r="IJU182" s="266"/>
      <c r="IJV182" s="266"/>
      <c r="IJW182" s="266"/>
      <c r="IJX182" s="266"/>
      <c r="IJY182" s="266"/>
      <c r="IJZ182" s="266"/>
      <c r="IKA182" s="266"/>
      <c r="IKB182" s="266"/>
      <c r="IKC182" s="266"/>
      <c r="IKD182" s="266"/>
      <c r="IKE182" s="266"/>
      <c r="IKF182" s="266"/>
      <c r="IKG182" s="266"/>
      <c r="IKH182" s="266"/>
      <c r="IKI182" s="266"/>
      <c r="IKJ182" s="266"/>
      <c r="IKK182" s="266"/>
      <c r="IKL182" s="266"/>
      <c r="IKM182" s="266"/>
      <c r="IKN182" s="266"/>
      <c r="IKO182" s="266"/>
      <c r="IKP182" s="266"/>
      <c r="IKQ182" s="266"/>
      <c r="IKR182" s="266"/>
      <c r="IKS182" s="266"/>
      <c r="IKT182" s="266"/>
      <c r="IKU182" s="266"/>
      <c r="IKV182" s="266"/>
      <c r="IKW182" s="266"/>
      <c r="IKX182" s="266"/>
      <c r="IKY182" s="266"/>
      <c r="IKZ182" s="266"/>
      <c r="ILA182" s="266"/>
      <c r="ILB182" s="266"/>
      <c r="ILC182" s="266"/>
      <c r="ILD182" s="266"/>
      <c r="ILE182" s="266"/>
      <c r="ILF182" s="266"/>
      <c r="ILG182" s="266"/>
      <c r="ILH182" s="266"/>
      <c r="ILI182" s="266"/>
      <c r="ILJ182" s="266"/>
      <c r="ILK182" s="266"/>
      <c r="ILL182" s="266"/>
      <c r="ILM182" s="266"/>
      <c r="ILN182" s="266"/>
      <c r="ILO182" s="266"/>
      <c r="ILP182" s="266"/>
      <c r="ILQ182" s="266"/>
      <c r="ILR182" s="266"/>
      <c r="ILS182" s="266"/>
      <c r="ILT182" s="266"/>
      <c r="ILU182" s="266"/>
      <c r="ILV182" s="266"/>
      <c r="ILW182" s="266"/>
      <c r="ILX182" s="266"/>
      <c r="ILY182" s="266"/>
      <c r="ILZ182" s="266"/>
      <c r="IMA182" s="266"/>
      <c r="IMB182" s="266"/>
      <c r="IMC182" s="266"/>
      <c r="IMD182" s="266"/>
      <c r="IME182" s="266"/>
      <c r="IMF182" s="266"/>
      <c r="IMG182" s="266"/>
      <c r="IMH182" s="266"/>
      <c r="IMI182" s="266"/>
      <c r="IMJ182" s="266"/>
      <c r="IMK182" s="266"/>
      <c r="IML182" s="266"/>
      <c r="IMM182" s="266"/>
      <c r="IMN182" s="266"/>
      <c r="IMO182" s="266"/>
      <c r="IMP182" s="266"/>
      <c r="IMQ182" s="266"/>
      <c r="IMR182" s="266"/>
      <c r="IMS182" s="266"/>
      <c r="IMT182" s="266"/>
      <c r="IMU182" s="266"/>
      <c r="IMV182" s="266"/>
      <c r="IMW182" s="266"/>
      <c r="IMX182" s="266"/>
      <c r="IMY182" s="266"/>
      <c r="IMZ182" s="266"/>
      <c r="INA182" s="266"/>
      <c r="INB182" s="266"/>
      <c r="INC182" s="266"/>
      <c r="IND182" s="266"/>
      <c r="INE182" s="266"/>
      <c r="INF182" s="266"/>
      <c r="ING182" s="266"/>
      <c r="INH182" s="266"/>
      <c r="INI182" s="266"/>
      <c r="INJ182" s="266"/>
      <c r="INK182" s="266"/>
      <c r="INL182" s="266"/>
      <c r="INM182" s="266"/>
      <c r="INN182" s="266"/>
      <c r="INO182" s="266"/>
      <c r="INP182" s="266"/>
      <c r="INQ182" s="266"/>
      <c r="INR182" s="266"/>
      <c r="INS182" s="266"/>
      <c r="INT182" s="266"/>
      <c r="INU182" s="266"/>
      <c r="INV182" s="266"/>
      <c r="INW182" s="266"/>
      <c r="INX182" s="266"/>
      <c r="INY182" s="266"/>
      <c r="INZ182" s="266"/>
      <c r="IOA182" s="266"/>
      <c r="IOB182" s="266"/>
      <c r="IOC182" s="266"/>
      <c r="IOD182" s="266"/>
      <c r="IOE182" s="266"/>
      <c r="IOF182" s="266"/>
      <c r="IOG182" s="266"/>
      <c r="IOH182" s="266"/>
      <c r="IOI182" s="266"/>
      <c r="IOJ182" s="266"/>
      <c r="IOK182" s="266"/>
      <c r="IOL182" s="266"/>
      <c r="IOM182" s="266"/>
      <c r="ION182" s="266"/>
      <c r="IOO182" s="266"/>
      <c r="IOP182" s="266"/>
      <c r="IOQ182" s="266"/>
      <c r="IOR182" s="266"/>
      <c r="IOS182" s="266"/>
      <c r="IOT182" s="266"/>
      <c r="IOU182" s="266"/>
      <c r="IOV182" s="266"/>
      <c r="IOW182" s="266"/>
      <c r="IOX182" s="266"/>
      <c r="IOY182" s="266"/>
      <c r="IOZ182" s="266"/>
      <c r="IPA182" s="266"/>
      <c r="IPB182" s="266"/>
      <c r="IPC182" s="266"/>
      <c r="IPD182" s="266"/>
      <c r="IPE182" s="266"/>
      <c r="IPF182" s="266"/>
      <c r="IPG182" s="266"/>
      <c r="IPH182" s="266"/>
      <c r="IPI182" s="266"/>
      <c r="IPJ182" s="266"/>
      <c r="IPK182" s="266"/>
      <c r="IPL182" s="266"/>
      <c r="IPM182" s="266"/>
      <c r="IPN182" s="266"/>
      <c r="IPO182" s="266"/>
      <c r="IPP182" s="266"/>
      <c r="IPQ182" s="266"/>
      <c r="IPR182" s="266"/>
      <c r="IPS182" s="266"/>
      <c r="IPT182" s="266"/>
      <c r="IPU182" s="266"/>
      <c r="IPV182" s="266"/>
      <c r="IPW182" s="266"/>
      <c r="IPX182" s="266"/>
      <c r="IPY182" s="266"/>
      <c r="IPZ182" s="266"/>
      <c r="IQA182" s="266"/>
      <c r="IQB182" s="266"/>
      <c r="IQC182" s="266"/>
      <c r="IQD182" s="266"/>
      <c r="IQE182" s="266"/>
      <c r="IQF182" s="266"/>
      <c r="IQG182" s="266"/>
      <c r="IQH182" s="266"/>
      <c r="IQI182" s="266"/>
      <c r="IQJ182" s="266"/>
      <c r="IQK182" s="266"/>
      <c r="IQL182" s="266"/>
      <c r="IQM182" s="266"/>
      <c r="IQN182" s="266"/>
      <c r="IQO182" s="266"/>
      <c r="IQP182" s="266"/>
      <c r="IQQ182" s="266"/>
      <c r="IQR182" s="266"/>
      <c r="IQS182" s="266"/>
      <c r="IQT182" s="266"/>
      <c r="IQU182" s="266"/>
      <c r="IQV182" s="266"/>
      <c r="IQW182" s="266"/>
      <c r="IQX182" s="266"/>
      <c r="IQY182" s="266"/>
      <c r="IQZ182" s="266"/>
      <c r="IRA182" s="266"/>
      <c r="IRB182" s="266"/>
      <c r="IRC182" s="266"/>
      <c r="IRD182" s="266"/>
      <c r="IRE182" s="266"/>
      <c r="IRF182" s="266"/>
      <c r="IRG182" s="266"/>
      <c r="IRH182" s="266"/>
      <c r="IRI182" s="266"/>
      <c r="IRJ182" s="266"/>
      <c r="IRK182" s="266"/>
      <c r="IRL182" s="266"/>
      <c r="IRM182" s="266"/>
      <c r="IRN182" s="266"/>
      <c r="IRO182" s="266"/>
      <c r="IRP182" s="266"/>
      <c r="IRQ182" s="266"/>
      <c r="IRR182" s="266"/>
      <c r="IRS182" s="266"/>
      <c r="IRT182" s="266"/>
      <c r="IRU182" s="266"/>
      <c r="IRV182" s="266"/>
      <c r="IRW182" s="266"/>
      <c r="IRX182" s="266"/>
      <c r="IRY182" s="266"/>
      <c r="IRZ182" s="266"/>
      <c r="ISA182" s="266"/>
      <c r="ISB182" s="266"/>
      <c r="ISC182" s="266"/>
      <c r="ISD182" s="266"/>
      <c r="ISE182" s="266"/>
      <c r="ISF182" s="266"/>
      <c r="ISG182" s="266"/>
      <c r="ISH182" s="266"/>
      <c r="ISI182" s="266"/>
      <c r="ISJ182" s="266"/>
      <c r="ISK182" s="266"/>
      <c r="ISL182" s="266"/>
      <c r="ISM182" s="266"/>
      <c r="ISN182" s="266"/>
      <c r="ISO182" s="266"/>
      <c r="ISP182" s="266"/>
      <c r="ISQ182" s="266"/>
      <c r="ISR182" s="266"/>
      <c r="ISS182" s="266"/>
      <c r="IST182" s="266"/>
      <c r="ISU182" s="266"/>
      <c r="ISV182" s="266"/>
      <c r="ISW182" s="266"/>
      <c r="ISX182" s="266"/>
      <c r="ISY182" s="266"/>
      <c r="ISZ182" s="266"/>
      <c r="ITA182" s="266"/>
      <c r="ITB182" s="266"/>
      <c r="ITC182" s="266"/>
      <c r="ITD182" s="266"/>
      <c r="ITE182" s="266"/>
      <c r="ITF182" s="266"/>
      <c r="ITG182" s="266"/>
      <c r="ITH182" s="266"/>
      <c r="ITI182" s="266"/>
      <c r="ITJ182" s="266"/>
      <c r="ITK182" s="266"/>
      <c r="ITL182" s="266"/>
      <c r="ITM182" s="266"/>
      <c r="ITN182" s="266"/>
      <c r="ITO182" s="266"/>
      <c r="ITP182" s="266"/>
      <c r="ITQ182" s="266"/>
      <c r="ITR182" s="266"/>
      <c r="ITS182" s="266"/>
      <c r="ITT182" s="266"/>
      <c r="ITU182" s="266"/>
      <c r="ITV182" s="266"/>
      <c r="ITW182" s="266"/>
      <c r="ITX182" s="266"/>
      <c r="ITY182" s="266"/>
      <c r="ITZ182" s="266"/>
      <c r="IUA182" s="266"/>
      <c r="IUB182" s="266"/>
      <c r="IUC182" s="266"/>
      <c r="IUD182" s="266"/>
      <c r="IUE182" s="266"/>
      <c r="IUF182" s="266"/>
      <c r="IUG182" s="266"/>
      <c r="IUH182" s="266"/>
      <c r="IUI182" s="266"/>
      <c r="IUJ182" s="266"/>
      <c r="IUK182" s="266"/>
      <c r="IUL182" s="266"/>
      <c r="IUM182" s="266"/>
      <c r="IUN182" s="266"/>
      <c r="IUO182" s="266"/>
      <c r="IUP182" s="266"/>
      <c r="IUQ182" s="266"/>
      <c r="IUR182" s="266"/>
      <c r="IUS182" s="266"/>
      <c r="IUT182" s="266"/>
      <c r="IUU182" s="266"/>
      <c r="IUV182" s="266"/>
      <c r="IUW182" s="266"/>
      <c r="IUX182" s="266"/>
      <c r="IUY182" s="266"/>
      <c r="IUZ182" s="266"/>
      <c r="IVA182" s="266"/>
      <c r="IVB182" s="266"/>
      <c r="IVC182" s="266"/>
      <c r="IVD182" s="266"/>
      <c r="IVE182" s="266"/>
      <c r="IVF182" s="266"/>
      <c r="IVG182" s="266"/>
      <c r="IVH182" s="266"/>
      <c r="IVI182" s="266"/>
      <c r="IVJ182" s="266"/>
      <c r="IVK182" s="266"/>
      <c r="IVL182" s="266"/>
      <c r="IVM182" s="266"/>
      <c r="IVN182" s="266"/>
      <c r="IVO182" s="266"/>
      <c r="IVP182" s="266"/>
      <c r="IVQ182" s="266"/>
      <c r="IVR182" s="266"/>
      <c r="IVS182" s="266"/>
      <c r="IVT182" s="266"/>
      <c r="IVU182" s="266"/>
      <c r="IVV182" s="266"/>
      <c r="IVW182" s="266"/>
      <c r="IVX182" s="266"/>
      <c r="IVY182" s="266"/>
      <c r="IVZ182" s="266"/>
      <c r="IWA182" s="266"/>
      <c r="IWB182" s="266"/>
      <c r="IWC182" s="266"/>
      <c r="IWD182" s="266"/>
      <c r="IWE182" s="266"/>
      <c r="IWF182" s="266"/>
      <c r="IWG182" s="266"/>
      <c r="IWH182" s="266"/>
      <c r="IWI182" s="266"/>
      <c r="IWJ182" s="266"/>
      <c r="IWK182" s="266"/>
      <c r="IWL182" s="266"/>
      <c r="IWM182" s="266"/>
      <c r="IWN182" s="266"/>
      <c r="IWO182" s="266"/>
      <c r="IWP182" s="266"/>
      <c r="IWQ182" s="266"/>
      <c r="IWR182" s="266"/>
      <c r="IWS182" s="266"/>
      <c r="IWT182" s="266"/>
      <c r="IWU182" s="266"/>
      <c r="IWV182" s="266"/>
      <c r="IWW182" s="266"/>
      <c r="IWX182" s="266"/>
      <c r="IWY182" s="266"/>
      <c r="IWZ182" s="266"/>
      <c r="IXA182" s="266"/>
      <c r="IXB182" s="266"/>
      <c r="IXC182" s="266"/>
      <c r="IXD182" s="266"/>
      <c r="IXE182" s="266"/>
      <c r="IXF182" s="266"/>
      <c r="IXG182" s="266"/>
      <c r="IXH182" s="266"/>
      <c r="IXI182" s="266"/>
      <c r="IXJ182" s="266"/>
      <c r="IXK182" s="266"/>
      <c r="IXL182" s="266"/>
      <c r="IXM182" s="266"/>
      <c r="IXN182" s="266"/>
      <c r="IXO182" s="266"/>
      <c r="IXP182" s="266"/>
      <c r="IXQ182" s="266"/>
      <c r="IXR182" s="266"/>
      <c r="IXS182" s="266"/>
      <c r="IXT182" s="266"/>
      <c r="IXU182" s="266"/>
      <c r="IXV182" s="266"/>
      <c r="IXW182" s="266"/>
      <c r="IXX182" s="266"/>
      <c r="IXY182" s="266"/>
      <c r="IXZ182" s="266"/>
      <c r="IYA182" s="266"/>
      <c r="IYB182" s="266"/>
      <c r="IYC182" s="266"/>
      <c r="IYD182" s="266"/>
      <c r="IYE182" s="266"/>
      <c r="IYF182" s="266"/>
      <c r="IYG182" s="266"/>
      <c r="IYH182" s="266"/>
      <c r="IYI182" s="266"/>
      <c r="IYJ182" s="266"/>
      <c r="IYK182" s="266"/>
      <c r="IYL182" s="266"/>
      <c r="IYM182" s="266"/>
      <c r="IYN182" s="266"/>
      <c r="IYO182" s="266"/>
      <c r="IYP182" s="266"/>
      <c r="IYQ182" s="266"/>
      <c r="IYR182" s="266"/>
      <c r="IYS182" s="266"/>
      <c r="IYT182" s="266"/>
      <c r="IYU182" s="266"/>
      <c r="IYV182" s="266"/>
      <c r="IYW182" s="266"/>
      <c r="IYX182" s="266"/>
      <c r="IYY182" s="266"/>
      <c r="IYZ182" s="266"/>
      <c r="IZA182" s="266"/>
      <c r="IZB182" s="266"/>
      <c r="IZC182" s="266"/>
      <c r="IZD182" s="266"/>
      <c r="IZE182" s="266"/>
      <c r="IZF182" s="266"/>
      <c r="IZG182" s="266"/>
      <c r="IZH182" s="266"/>
      <c r="IZI182" s="266"/>
      <c r="IZJ182" s="266"/>
      <c r="IZK182" s="266"/>
      <c r="IZL182" s="266"/>
      <c r="IZM182" s="266"/>
      <c r="IZN182" s="266"/>
      <c r="IZO182" s="266"/>
      <c r="IZP182" s="266"/>
      <c r="IZQ182" s="266"/>
      <c r="IZR182" s="266"/>
      <c r="IZS182" s="266"/>
      <c r="IZT182" s="266"/>
      <c r="IZU182" s="266"/>
      <c r="IZV182" s="266"/>
      <c r="IZW182" s="266"/>
      <c r="IZX182" s="266"/>
      <c r="IZY182" s="266"/>
      <c r="IZZ182" s="266"/>
      <c r="JAA182" s="266"/>
      <c r="JAB182" s="266"/>
      <c r="JAC182" s="266"/>
      <c r="JAD182" s="266"/>
      <c r="JAE182" s="266"/>
      <c r="JAF182" s="266"/>
      <c r="JAG182" s="266"/>
      <c r="JAH182" s="266"/>
      <c r="JAI182" s="266"/>
      <c r="JAJ182" s="266"/>
      <c r="JAK182" s="266"/>
      <c r="JAL182" s="266"/>
      <c r="JAM182" s="266"/>
      <c r="JAN182" s="266"/>
      <c r="JAO182" s="266"/>
      <c r="JAP182" s="266"/>
      <c r="JAQ182" s="266"/>
      <c r="JAR182" s="266"/>
      <c r="JAS182" s="266"/>
      <c r="JAT182" s="266"/>
      <c r="JAU182" s="266"/>
      <c r="JAV182" s="266"/>
      <c r="JAW182" s="266"/>
      <c r="JAX182" s="266"/>
      <c r="JAY182" s="266"/>
      <c r="JAZ182" s="266"/>
      <c r="JBA182" s="266"/>
      <c r="JBB182" s="266"/>
      <c r="JBC182" s="266"/>
      <c r="JBD182" s="266"/>
      <c r="JBE182" s="266"/>
      <c r="JBF182" s="266"/>
      <c r="JBG182" s="266"/>
      <c r="JBH182" s="266"/>
      <c r="JBI182" s="266"/>
      <c r="JBJ182" s="266"/>
      <c r="JBK182" s="266"/>
      <c r="JBL182" s="266"/>
      <c r="JBM182" s="266"/>
      <c r="JBN182" s="266"/>
      <c r="JBO182" s="266"/>
      <c r="JBP182" s="266"/>
      <c r="JBQ182" s="266"/>
      <c r="JBR182" s="266"/>
      <c r="JBS182" s="266"/>
      <c r="JBT182" s="266"/>
      <c r="JBU182" s="266"/>
      <c r="JBV182" s="266"/>
      <c r="JBW182" s="266"/>
      <c r="JBX182" s="266"/>
      <c r="JBY182" s="266"/>
      <c r="JBZ182" s="266"/>
      <c r="JCA182" s="266"/>
      <c r="JCB182" s="266"/>
      <c r="JCC182" s="266"/>
      <c r="JCD182" s="266"/>
      <c r="JCE182" s="266"/>
      <c r="JCF182" s="266"/>
      <c r="JCG182" s="266"/>
      <c r="JCH182" s="266"/>
      <c r="JCI182" s="266"/>
      <c r="JCJ182" s="266"/>
      <c r="JCK182" s="266"/>
      <c r="JCL182" s="266"/>
      <c r="JCM182" s="266"/>
      <c r="JCN182" s="266"/>
      <c r="JCO182" s="266"/>
      <c r="JCP182" s="266"/>
      <c r="JCQ182" s="266"/>
      <c r="JCR182" s="266"/>
      <c r="JCS182" s="266"/>
      <c r="JCT182" s="266"/>
      <c r="JCU182" s="266"/>
      <c r="JCV182" s="266"/>
      <c r="JCW182" s="266"/>
      <c r="JCX182" s="266"/>
      <c r="JCY182" s="266"/>
      <c r="JCZ182" s="266"/>
      <c r="JDA182" s="266"/>
      <c r="JDB182" s="266"/>
      <c r="JDC182" s="266"/>
      <c r="JDD182" s="266"/>
      <c r="JDE182" s="266"/>
      <c r="JDF182" s="266"/>
      <c r="JDG182" s="266"/>
      <c r="JDH182" s="266"/>
      <c r="JDI182" s="266"/>
      <c r="JDJ182" s="266"/>
      <c r="JDK182" s="266"/>
      <c r="JDL182" s="266"/>
      <c r="JDM182" s="266"/>
      <c r="JDN182" s="266"/>
      <c r="JDO182" s="266"/>
      <c r="JDP182" s="266"/>
      <c r="JDQ182" s="266"/>
      <c r="JDR182" s="266"/>
      <c r="JDS182" s="266"/>
      <c r="JDT182" s="266"/>
      <c r="JDU182" s="266"/>
      <c r="JDV182" s="266"/>
      <c r="JDW182" s="266"/>
      <c r="JDX182" s="266"/>
      <c r="JDY182" s="266"/>
      <c r="JDZ182" s="266"/>
      <c r="JEA182" s="266"/>
      <c r="JEB182" s="266"/>
      <c r="JEC182" s="266"/>
      <c r="JED182" s="266"/>
      <c r="JEE182" s="266"/>
      <c r="JEF182" s="266"/>
      <c r="JEG182" s="266"/>
      <c r="JEH182" s="266"/>
      <c r="JEI182" s="266"/>
      <c r="JEJ182" s="266"/>
      <c r="JEK182" s="266"/>
      <c r="JEL182" s="266"/>
      <c r="JEM182" s="266"/>
      <c r="JEN182" s="266"/>
      <c r="JEO182" s="266"/>
      <c r="JEP182" s="266"/>
      <c r="JEQ182" s="266"/>
      <c r="JER182" s="266"/>
      <c r="JES182" s="266"/>
      <c r="JET182" s="266"/>
      <c r="JEU182" s="266"/>
      <c r="JEV182" s="266"/>
      <c r="JEW182" s="266"/>
      <c r="JEX182" s="266"/>
      <c r="JEY182" s="266"/>
      <c r="JEZ182" s="266"/>
      <c r="JFA182" s="266"/>
      <c r="JFB182" s="266"/>
      <c r="JFC182" s="266"/>
      <c r="JFD182" s="266"/>
      <c r="JFE182" s="266"/>
      <c r="JFF182" s="266"/>
      <c r="JFG182" s="266"/>
      <c r="JFH182" s="266"/>
      <c r="JFI182" s="266"/>
      <c r="JFJ182" s="266"/>
      <c r="JFK182" s="266"/>
      <c r="JFL182" s="266"/>
      <c r="JFM182" s="266"/>
      <c r="JFN182" s="266"/>
      <c r="JFO182" s="266"/>
      <c r="JFP182" s="266"/>
      <c r="JFQ182" s="266"/>
      <c r="JFR182" s="266"/>
      <c r="JFS182" s="266"/>
      <c r="JFT182" s="266"/>
      <c r="JFU182" s="266"/>
      <c r="JFV182" s="266"/>
      <c r="JFW182" s="266"/>
      <c r="JFX182" s="266"/>
      <c r="JFY182" s="266"/>
      <c r="JFZ182" s="266"/>
      <c r="JGA182" s="266"/>
      <c r="JGB182" s="266"/>
      <c r="JGC182" s="266"/>
      <c r="JGD182" s="266"/>
      <c r="JGE182" s="266"/>
      <c r="JGF182" s="266"/>
      <c r="JGG182" s="266"/>
      <c r="JGH182" s="266"/>
      <c r="JGI182" s="266"/>
      <c r="JGJ182" s="266"/>
      <c r="JGK182" s="266"/>
      <c r="JGL182" s="266"/>
      <c r="JGM182" s="266"/>
      <c r="JGN182" s="266"/>
      <c r="JGO182" s="266"/>
      <c r="JGP182" s="266"/>
      <c r="JGQ182" s="266"/>
      <c r="JGR182" s="266"/>
      <c r="JGS182" s="266"/>
      <c r="JGT182" s="266"/>
      <c r="JGU182" s="266"/>
      <c r="JGV182" s="266"/>
      <c r="JGW182" s="266"/>
      <c r="JGX182" s="266"/>
      <c r="JGY182" s="266"/>
      <c r="JGZ182" s="266"/>
      <c r="JHA182" s="266"/>
      <c r="JHB182" s="266"/>
      <c r="JHC182" s="266"/>
      <c r="JHD182" s="266"/>
      <c r="JHE182" s="266"/>
      <c r="JHF182" s="266"/>
      <c r="JHG182" s="266"/>
      <c r="JHH182" s="266"/>
      <c r="JHI182" s="266"/>
      <c r="JHJ182" s="266"/>
      <c r="JHK182" s="266"/>
      <c r="JHL182" s="266"/>
      <c r="JHM182" s="266"/>
      <c r="JHN182" s="266"/>
      <c r="JHO182" s="266"/>
      <c r="JHP182" s="266"/>
      <c r="JHQ182" s="266"/>
      <c r="JHR182" s="266"/>
      <c r="JHS182" s="266"/>
      <c r="JHT182" s="266"/>
      <c r="JHU182" s="266"/>
      <c r="JHV182" s="266"/>
      <c r="JHW182" s="266"/>
      <c r="JHX182" s="266"/>
      <c r="JHY182" s="266"/>
      <c r="JHZ182" s="266"/>
      <c r="JIA182" s="266"/>
      <c r="JIB182" s="266"/>
      <c r="JIC182" s="266"/>
      <c r="JID182" s="266"/>
      <c r="JIE182" s="266"/>
      <c r="JIF182" s="266"/>
      <c r="JIG182" s="266"/>
      <c r="JIH182" s="266"/>
      <c r="JII182" s="266"/>
      <c r="JIJ182" s="266"/>
      <c r="JIK182" s="266"/>
      <c r="JIL182" s="266"/>
      <c r="JIM182" s="266"/>
      <c r="JIN182" s="266"/>
      <c r="JIO182" s="266"/>
      <c r="JIP182" s="266"/>
      <c r="JIQ182" s="266"/>
      <c r="JIR182" s="266"/>
      <c r="JIS182" s="266"/>
      <c r="JIT182" s="266"/>
      <c r="JIU182" s="266"/>
      <c r="JIV182" s="266"/>
      <c r="JIW182" s="266"/>
      <c r="JIX182" s="266"/>
      <c r="JIY182" s="266"/>
      <c r="JIZ182" s="266"/>
      <c r="JJA182" s="266"/>
      <c r="JJB182" s="266"/>
      <c r="JJC182" s="266"/>
      <c r="JJD182" s="266"/>
      <c r="JJE182" s="266"/>
      <c r="JJF182" s="266"/>
      <c r="JJG182" s="266"/>
      <c r="JJH182" s="266"/>
      <c r="JJI182" s="266"/>
      <c r="JJJ182" s="266"/>
      <c r="JJK182" s="266"/>
      <c r="JJL182" s="266"/>
      <c r="JJM182" s="266"/>
      <c r="JJN182" s="266"/>
      <c r="JJO182" s="266"/>
      <c r="JJP182" s="266"/>
      <c r="JJQ182" s="266"/>
      <c r="JJR182" s="266"/>
      <c r="JJS182" s="266"/>
      <c r="JJT182" s="266"/>
      <c r="JJU182" s="266"/>
      <c r="JJV182" s="266"/>
      <c r="JJW182" s="266"/>
      <c r="JJX182" s="266"/>
      <c r="JJY182" s="266"/>
      <c r="JJZ182" s="266"/>
      <c r="JKA182" s="266"/>
      <c r="JKB182" s="266"/>
      <c r="JKC182" s="266"/>
      <c r="JKD182" s="266"/>
      <c r="JKE182" s="266"/>
      <c r="JKF182" s="266"/>
      <c r="JKG182" s="266"/>
      <c r="JKH182" s="266"/>
      <c r="JKI182" s="266"/>
      <c r="JKJ182" s="266"/>
      <c r="JKK182" s="266"/>
      <c r="JKL182" s="266"/>
      <c r="JKM182" s="266"/>
      <c r="JKN182" s="266"/>
      <c r="JKO182" s="266"/>
      <c r="JKP182" s="266"/>
      <c r="JKQ182" s="266"/>
      <c r="JKR182" s="266"/>
      <c r="JKS182" s="266"/>
      <c r="JKT182" s="266"/>
      <c r="JKU182" s="266"/>
      <c r="JKV182" s="266"/>
      <c r="JKW182" s="266"/>
      <c r="JKX182" s="266"/>
      <c r="JKY182" s="266"/>
      <c r="JKZ182" s="266"/>
      <c r="JLA182" s="266"/>
      <c r="JLB182" s="266"/>
      <c r="JLC182" s="266"/>
      <c r="JLD182" s="266"/>
      <c r="JLE182" s="266"/>
      <c r="JLF182" s="266"/>
      <c r="JLG182" s="266"/>
      <c r="JLH182" s="266"/>
      <c r="JLI182" s="266"/>
      <c r="JLJ182" s="266"/>
      <c r="JLK182" s="266"/>
      <c r="JLL182" s="266"/>
      <c r="JLM182" s="266"/>
      <c r="JLN182" s="266"/>
      <c r="JLO182" s="266"/>
      <c r="JLP182" s="266"/>
      <c r="JLQ182" s="266"/>
      <c r="JLR182" s="266"/>
      <c r="JLS182" s="266"/>
      <c r="JLT182" s="266"/>
      <c r="JLU182" s="266"/>
      <c r="JLV182" s="266"/>
      <c r="JLW182" s="266"/>
      <c r="JLX182" s="266"/>
      <c r="JLY182" s="266"/>
      <c r="JLZ182" s="266"/>
      <c r="JMA182" s="266"/>
      <c r="JMB182" s="266"/>
      <c r="JMC182" s="266"/>
      <c r="JMD182" s="266"/>
      <c r="JME182" s="266"/>
      <c r="JMF182" s="266"/>
      <c r="JMG182" s="266"/>
      <c r="JMH182" s="266"/>
      <c r="JMI182" s="266"/>
      <c r="JMJ182" s="266"/>
      <c r="JMK182" s="266"/>
      <c r="JML182" s="266"/>
      <c r="JMM182" s="266"/>
      <c r="JMN182" s="266"/>
      <c r="JMO182" s="266"/>
      <c r="JMP182" s="266"/>
      <c r="JMQ182" s="266"/>
      <c r="JMR182" s="266"/>
      <c r="JMS182" s="266"/>
      <c r="JMT182" s="266"/>
      <c r="JMU182" s="266"/>
      <c r="JMV182" s="266"/>
      <c r="JMW182" s="266"/>
      <c r="JMX182" s="266"/>
      <c r="JMY182" s="266"/>
      <c r="JMZ182" s="266"/>
      <c r="JNA182" s="266"/>
      <c r="JNB182" s="266"/>
      <c r="JNC182" s="266"/>
      <c r="JND182" s="266"/>
      <c r="JNE182" s="266"/>
      <c r="JNF182" s="266"/>
      <c r="JNG182" s="266"/>
      <c r="JNH182" s="266"/>
      <c r="JNI182" s="266"/>
      <c r="JNJ182" s="266"/>
      <c r="JNK182" s="266"/>
      <c r="JNL182" s="266"/>
      <c r="JNM182" s="266"/>
      <c r="JNN182" s="266"/>
      <c r="JNO182" s="266"/>
      <c r="JNP182" s="266"/>
      <c r="JNQ182" s="266"/>
      <c r="JNR182" s="266"/>
      <c r="JNS182" s="266"/>
      <c r="JNT182" s="266"/>
      <c r="JNU182" s="266"/>
      <c r="JNV182" s="266"/>
      <c r="JNW182" s="266"/>
      <c r="JNX182" s="266"/>
      <c r="JNY182" s="266"/>
      <c r="JNZ182" s="266"/>
      <c r="JOA182" s="266"/>
      <c r="JOB182" s="266"/>
      <c r="JOC182" s="266"/>
      <c r="JOD182" s="266"/>
      <c r="JOE182" s="266"/>
      <c r="JOF182" s="266"/>
      <c r="JOG182" s="266"/>
      <c r="JOH182" s="266"/>
      <c r="JOI182" s="266"/>
      <c r="JOJ182" s="266"/>
      <c r="JOK182" s="266"/>
      <c r="JOL182" s="266"/>
      <c r="JOM182" s="266"/>
      <c r="JON182" s="266"/>
      <c r="JOO182" s="266"/>
      <c r="JOP182" s="266"/>
      <c r="JOQ182" s="266"/>
      <c r="JOR182" s="266"/>
      <c r="JOS182" s="266"/>
      <c r="JOT182" s="266"/>
      <c r="JOU182" s="266"/>
      <c r="JOV182" s="266"/>
      <c r="JOW182" s="266"/>
      <c r="JOX182" s="266"/>
      <c r="JOY182" s="266"/>
      <c r="JOZ182" s="266"/>
      <c r="JPA182" s="266"/>
      <c r="JPB182" s="266"/>
      <c r="JPC182" s="266"/>
      <c r="JPD182" s="266"/>
      <c r="JPE182" s="266"/>
      <c r="JPF182" s="266"/>
      <c r="JPG182" s="266"/>
      <c r="JPH182" s="266"/>
      <c r="JPI182" s="266"/>
      <c r="JPJ182" s="266"/>
      <c r="JPK182" s="266"/>
      <c r="JPL182" s="266"/>
      <c r="JPM182" s="266"/>
      <c r="JPN182" s="266"/>
      <c r="JPO182" s="266"/>
      <c r="JPP182" s="266"/>
      <c r="JPQ182" s="266"/>
      <c r="JPR182" s="266"/>
      <c r="JPS182" s="266"/>
      <c r="JPT182" s="266"/>
      <c r="JPU182" s="266"/>
      <c r="JPV182" s="266"/>
      <c r="JPW182" s="266"/>
      <c r="JPX182" s="266"/>
      <c r="JPY182" s="266"/>
      <c r="JPZ182" s="266"/>
      <c r="JQA182" s="266"/>
      <c r="JQB182" s="266"/>
      <c r="JQC182" s="266"/>
      <c r="JQD182" s="266"/>
      <c r="JQE182" s="266"/>
      <c r="JQF182" s="266"/>
      <c r="JQG182" s="266"/>
      <c r="JQH182" s="266"/>
      <c r="JQI182" s="266"/>
      <c r="JQJ182" s="266"/>
      <c r="JQK182" s="266"/>
      <c r="JQL182" s="266"/>
      <c r="JQM182" s="266"/>
      <c r="JQN182" s="266"/>
      <c r="JQO182" s="266"/>
      <c r="JQP182" s="266"/>
      <c r="JQQ182" s="266"/>
      <c r="JQR182" s="266"/>
      <c r="JQS182" s="266"/>
      <c r="JQT182" s="266"/>
      <c r="JQU182" s="266"/>
      <c r="JQV182" s="266"/>
      <c r="JQW182" s="266"/>
      <c r="JQX182" s="266"/>
      <c r="JQY182" s="266"/>
      <c r="JQZ182" s="266"/>
      <c r="JRA182" s="266"/>
      <c r="JRB182" s="266"/>
      <c r="JRC182" s="266"/>
      <c r="JRD182" s="266"/>
      <c r="JRE182" s="266"/>
      <c r="JRF182" s="266"/>
      <c r="JRG182" s="266"/>
      <c r="JRH182" s="266"/>
      <c r="JRI182" s="266"/>
      <c r="JRJ182" s="266"/>
      <c r="JRK182" s="266"/>
      <c r="JRL182" s="266"/>
      <c r="JRM182" s="266"/>
      <c r="JRN182" s="266"/>
      <c r="JRO182" s="266"/>
      <c r="JRP182" s="266"/>
      <c r="JRQ182" s="266"/>
      <c r="JRR182" s="266"/>
      <c r="JRS182" s="266"/>
      <c r="JRT182" s="266"/>
      <c r="JRU182" s="266"/>
      <c r="JRV182" s="266"/>
      <c r="JRW182" s="266"/>
      <c r="JRX182" s="266"/>
      <c r="JRY182" s="266"/>
      <c r="JRZ182" s="266"/>
      <c r="JSA182" s="266"/>
      <c r="JSB182" s="266"/>
      <c r="JSC182" s="266"/>
      <c r="JSD182" s="266"/>
      <c r="JSE182" s="266"/>
      <c r="JSF182" s="266"/>
      <c r="JSG182" s="266"/>
      <c r="JSH182" s="266"/>
      <c r="JSI182" s="266"/>
      <c r="JSJ182" s="266"/>
      <c r="JSK182" s="266"/>
      <c r="JSL182" s="266"/>
      <c r="JSM182" s="266"/>
      <c r="JSN182" s="266"/>
      <c r="JSO182" s="266"/>
      <c r="JSP182" s="266"/>
      <c r="JSQ182" s="266"/>
      <c r="JSR182" s="266"/>
      <c r="JSS182" s="266"/>
      <c r="JST182" s="266"/>
      <c r="JSU182" s="266"/>
      <c r="JSV182" s="266"/>
      <c r="JSW182" s="266"/>
      <c r="JSX182" s="266"/>
      <c r="JSY182" s="266"/>
      <c r="JSZ182" s="266"/>
      <c r="JTA182" s="266"/>
      <c r="JTB182" s="266"/>
      <c r="JTC182" s="266"/>
      <c r="JTD182" s="266"/>
      <c r="JTE182" s="266"/>
      <c r="JTF182" s="266"/>
      <c r="JTG182" s="266"/>
      <c r="JTH182" s="266"/>
      <c r="JTI182" s="266"/>
      <c r="JTJ182" s="266"/>
      <c r="JTK182" s="266"/>
      <c r="JTL182" s="266"/>
      <c r="JTM182" s="266"/>
      <c r="JTN182" s="266"/>
      <c r="JTO182" s="266"/>
      <c r="JTP182" s="266"/>
      <c r="JTQ182" s="266"/>
      <c r="JTR182" s="266"/>
      <c r="JTS182" s="266"/>
      <c r="JTT182" s="266"/>
      <c r="JTU182" s="266"/>
      <c r="JTV182" s="266"/>
      <c r="JTW182" s="266"/>
      <c r="JTX182" s="266"/>
      <c r="JTY182" s="266"/>
      <c r="JTZ182" s="266"/>
      <c r="JUA182" s="266"/>
      <c r="JUB182" s="266"/>
      <c r="JUC182" s="266"/>
      <c r="JUD182" s="266"/>
      <c r="JUE182" s="266"/>
      <c r="JUF182" s="266"/>
      <c r="JUG182" s="266"/>
      <c r="JUH182" s="266"/>
      <c r="JUI182" s="266"/>
      <c r="JUJ182" s="266"/>
      <c r="JUK182" s="266"/>
      <c r="JUL182" s="266"/>
      <c r="JUM182" s="266"/>
      <c r="JUN182" s="266"/>
      <c r="JUO182" s="266"/>
      <c r="JUP182" s="266"/>
      <c r="JUQ182" s="266"/>
      <c r="JUR182" s="266"/>
      <c r="JUS182" s="266"/>
      <c r="JUT182" s="266"/>
      <c r="JUU182" s="266"/>
      <c r="JUV182" s="266"/>
      <c r="JUW182" s="266"/>
      <c r="JUX182" s="266"/>
      <c r="JUY182" s="266"/>
      <c r="JUZ182" s="266"/>
      <c r="JVA182" s="266"/>
      <c r="JVB182" s="266"/>
      <c r="JVC182" s="266"/>
      <c r="JVD182" s="266"/>
      <c r="JVE182" s="266"/>
      <c r="JVF182" s="266"/>
      <c r="JVG182" s="266"/>
      <c r="JVH182" s="266"/>
      <c r="JVI182" s="266"/>
      <c r="JVJ182" s="266"/>
      <c r="JVK182" s="266"/>
      <c r="JVL182" s="266"/>
      <c r="JVM182" s="266"/>
      <c r="JVN182" s="266"/>
      <c r="JVO182" s="266"/>
      <c r="JVP182" s="266"/>
      <c r="JVQ182" s="266"/>
      <c r="JVR182" s="266"/>
      <c r="JVS182" s="266"/>
      <c r="JVT182" s="266"/>
      <c r="JVU182" s="266"/>
      <c r="JVV182" s="266"/>
      <c r="JVW182" s="266"/>
      <c r="JVX182" s="266"/>
      <c r="JVY182" s="266"/>
      <c r="JVZ182" s="266"/>
      <c r="JWA182" s="266"/>
      <c r="JWB182" s="266"/>
      <c r="JWC182" s="266"/>
      <c r="JWD182" s="266"/>
      <c r="JWE182" s="266"/>
      <c r="JWF182" s="266"/>
      <c r="JWG182" s="266"/>
      <c r="JWH182" s="266"/>
      <c r="JWI182" s="266"/>
      <c r="JWJ182" s="266"/>
      <c r="JWK182" s="266"/>
      <c r="JWL182" s="266"/>
      <c r="JWM182" s="266"/>
      <c r="JWN182" s="266"/>
      <c r="JWO182" s="266"/>
      <c r="JWP182" s="266"/>
      <c r="JWQ182" s="266"/>
      <c r="JWR182" s="266"/>
      <c r="JWS182" s="266"/>
      <c r="JWT182" s="266"/>
      <c r="JWU182" s="266"/>
      <c r="JWV182" s="266"/>
      <c r="JWW182" s="266"/>
      <c r="JWX182" s="266"/>
      <c r="JWY182" s="266"/>
      <c r="JWZ182" s="266"/>
      <c r="JXA182" s="266"/>
      <c r="JXB182" s="266"/>
      <c r="JXC182" s="266"/>
      <c r="JXD182" s="266"/>
      <c r="JXE182" s="266"/>
      <c r="JXF182" s="266"/>
      <c r="JXG182" s="266"/>
      <c r="JXH182" s="266"/>
      <c r="JXI182" s="266"/>
      <c r="JXJ182" s="266"/>
      <c r="JXK182" s="266"/>
      <c r="JXL182" s="266"/>
      <c r="JXM182" s="266"/>
      <c r="JXN182" s="266"/>
      <c r="JXO182" s="266"/>
      <c r="JXP182" s="266"/>
      <c r="JXQ182" s="266"/>
      <c r="JXR182" s="266"/>
      <c r="JXS182" s="266"/>
      <c r="JXT182" s="266"/>
      <c r="JXU182" s="266"/>
      <c r="JXV182" s="266"/>
      <c r="JXW182" s="266"/>
      <c r="JXX182" s="266"/>
      <c r="JXY182" s="266"/>
      <c r="JXZ182" s="266"/>
      <c r="JYA182" s="266"/>
      <c r="JYB182" s="266"/>
      <c r="JYC182" s="266"/>
      <c r="JYD182" s="266"/>
      <c r="JYE182" s="266"/>
      <c r="JYF182" s="266"/>
      <c r="JYG182" s="266"/>
      <c r="JYH182" s="266"/>
      <c r="JYI182" s="266"/>
      <c r="JYJ182" s="266"/>
      <c r="JYK182" s="266"/>
      <c r="JYL182" s="266"/>
      <c r="JYM182" s="266"/>
      <c r="JYN182" s="266"/>
      <c r="JYO182" s="266"/>
      <c r="JYP182" s="266"/>
      <c r="JYQ182" s="266"/>
      <c r="JYR182" s="266"/>
      <c r="JYS182" s="266"/>
      <c r="JYT182" s="266"/>
      <c r="JYU182" s="266"/>
      <c r="JYV182" s="266"/>
      <c r="JYW182" s="266"/>
      <c r="JYX182" s="266"/>
      <c r="JYY182" s="266"/>
      <c r="JYZ182" s="266"/>
      <c r="JZA182" s="266"/>
      <c r="JZB182" s="266"/>
      <c r="JZC182" s="266"/>
      <c r="JZD182" s="266"/>
      <c r="JZE182" s="266"/>
      <c r="JZF182" s="266"/>
      <c r="JZG182" s="266"/>
      <c r="JZH182" s="266"/>
      <c r="JZI182" s="266"/>
      <c r="JZJ182" s="266"/>
      <c r="JZK182" s="266"/>
      <c r="JZL182" s="266"/>
      <c r="JZM182" s="266"/>
      <c r="JZN182" s="266"/>
      <c r="JZO182" s="266"/>
      <c r="JZP182" s="266"/>
      <c r="JZQ182" s="266"/>
      <c r="JZR182" s="266"/>
      <c r="JZS182" s="266"/>
      <c r="JZT182" s="266"/>
      <c r="JZU182" s="266"/>
      <c r="JZV182" s="266"/>
      <c r="JZW182" s="266"/>
      <c r="JZX182" s="266"/>
      <c r="JZY182" s="266"/>
      <c r="JZZ182" s="266"/>
      <c r="KAA182" s="266"/>
      <c r="KAB182" s="266"/>
      <c r="KAC182" s="266"/>
      <c r="KAD182" s="266"/>
      <c r="KAE182" s="266"/>
      <c r="KAF182" s="266"/>
      <c r="KAG182" s="266"/>
      <c r="KAH182" s="266"/>
      <c r="KAI182" s="266"/>
      <c r="KAJ182" s="266"/>
      <c r="KAK182" s="266"/>
      <c r="KAL182" s="266"/>
      <c r="KAM182" s="266"/>
      <c r="KAN182" s="266"/>
      <c r="KAO182" s="266"/>
      <c r="KAP182" s="266"/>
      <c r="KAQ182" s="266"/>
      <c r="KAR182" s="266"/>
      <c r="KAS182" s="266"/>
      <c r="KAT182" s="266"/>
      <c r="KAU182" s="266"/>
      <c r="KAV182" s="266"/>
      <c r="KAW182" s="266"/>
      <c r="KAX182" s="266"/>
      <c r="KAY182" s="266"/>
      <c r="KAZ182" s="266"/>
      <c r="KBA182" s="266"/>
      <c r="KBB182" s="266"/>
      <c r="KBC182" s="266"/>
      <c r="KBD182" s="266"/>
      <c r="KBE182" s="266"/>
      <c r="KBF182" s="266"/>
      <c r="KBG182" s="266"/>
      <c r="KBH182" s="266"/>
      <c r="KBI182" s="266"/>
      <c r="KBJ182" s="266"/>
      <c r="KBK182" s="266"/>
      <c r="KBL182" s="266"/>
      <c r="KBM182" s="266"/>
      <c r="KBN182" s="266"/>
      <c r="KBO182" s="266"/>
      <c r="KBP182" s="266"/>
      <c r="KBQ182" s="266"/>
      <c r="KBR182" s="266"/>
      <c r="KBS182" s="266"/>
      <c r="KBT182" s="266"/>
      <c r="KBU182" s="266"/>
      <c r="KBV182" s="266"/>
      <c r="KBW182" s="266"/>
      <c r="KBX182" s="266"/>
      <c r="KBY182" s="266"/>
      <c r="KBZ182" s="266"/>
      <c r="KCA182" s="266"/>
      <c r="KCB182" s="266"/>
      <c r="KCC182" s="266"/>
      <c r="KCD182" s="266"/>
      <c r="KCE182" s="266"/>
      <c r="KCF182" s="266"/>
      <c r="KCG182" s="266"/>
      <c r="KCH182" s="266"/>
      <c r="KCI182" s="266"/>
      <c r="KCJ182" s="266"/>
      <c r="KCK182" s="266"/>
      <c r="KCL182" s="266"/>
      <c r="KCM182" s="266"/>
      <c r="KCN182" s="266"/>
      <c r="KCO182" s="266"/>
      <c r="KCP182" s="266"/>
      <c r="KCQ182" s="266"/>
      <c r="KCR182" s="266"/>
      <c r="KCS182" s="266"/>
      <c r="KCT182" s="266"/>
      <c r="KCU182" s="266"/>
      <c r="KCV182" s="266"/>
      <c r="KCW182" s="266"/>
      <c r="KCX182" s="266"/>
      <c r="KCY182" s="266"/>
      <c r="KCZ182" s="266"/>
      <c r="KDA182" s="266"/>
      <c r="KDB182" s="266"/>
      <c r="KDC182" s="266"/>
      <c r="KDD182" s="266"/>
      <c r="KDE182" s="266"/>
      <c r="KDF182" s="266"/>
      <c r="KDG182" s="266"/>
      <c r="KDH182" s="266"/>
      <c r="KDI182" s="266"/>
      <c r="KDJ182" s="266"/>
      <c r="KDK182" s="266"/>
      <c r="KDL182" s="266"/>
      <c r="KDM182" s="266"/>
      <c r="KDN182" s="266"/>
      <c r="KDO182" s="266"/>
      <c r="KDP182" s="266"/>
      <c r="KDQ182" s="266"/>
      <c r="KDR182" s="266"/>
      <c r="KDS182" s="266"/>
      <c r="KDT182" s="266"/>
      <c r="KDU182" s="266"/>
      <c r="KDV182" s="266"/>
      <c r="KDW182" s="266"/>
      <c r="KDX182" s="266"/>
      <c r="KDY182" s="266"/>
      <c r="KDZ182" s="266"/>
      <c r="KEA182" s="266"/>
      <c r="KEB182" s="266"/>
      <c r="KEC182" s="266"/>
      <c r="KED182" s="266"/>
      <c r="KEE182" s="266"/>
      <c r="KEF182" s="266"/>
      <c r="KEG182" s="266"/>
      <c r="KEH182" s="266"/>
      <c r="KEI182" s="266"/>
      <c r="KEJ182" s="266"/>
      <c r="KEK182" s="266"/>
      <c r="KEL182" s="266"/>
      <c r="KEM182" s="266"/>
      <c r="KEN182" s="266"/>
      <c r="KEO182" s="266"/>
      <c r="KEP182" s="266"/>
      <c r="KEQ182" s="266"/>
      <c r="KER182" s="266"/>
      <c r="KES182" s="266"/>
      <c r="KET182" s="266"/>
      <c r="KEU182" s="266"/>
      <c r="KEV182" s="266"/>
      <c r="KEW182" s="266"/>
      <c r="KEX182" s="266"/>
      <c r="KEY182" s="266"/>
      <c r="KEZ182" s="266"/>
      <c r="KFA182" s="266"/>
      <c r="KFB182" s="266"/>
      <c r="KFC182" s="266"/>
      <c r="KFD182" s="266"/>
      <c r="KFE182" s="266"/>
      <c r="KFF182" s="266"/>
      <c r="KFG182" s="266"/>
      <c r="KFH182" s="266"/>
      <c r="KFI182" s="266"/>
      <c r="KFJ182" s="266"/>
      <c r="KFK182" s="266"/>
      <c r="KFL182" s="266"/>
      <c r="KFM182" s="266"/>
      <c r="KFN182" s="266"/>
      <c r="KFO182" s="266"/>
      <c r="KFP182" s="266"/>
      <c r="KFQ182" s="266"/>
      <c r="KFR182" s="266"/>
      <c r="KFS182" s="266"/>
      <c r="KFT182" s="266"/>
      <c r="KFU182" s="266"/>
      <c r="KFV182" s="266"/>
      <c r="KFW182" s="266"/>
      <c r="KFX182" s="266"/>
      <c r="KFY182" s="266"/>
      <c r="KFZ182" s="266"/>
      <c r="KGA182" s="266"/>
      <c r="KGB182" s="266"/>
      <c r="KGC182" s="266"/>
      <c r="KGD182" s="266"/>
      <c r="KGE182" s="266"/>
      <c r="KGF182" s="266"/>
      <c r="KGG182" s="266"/>
      <c r="KGH182" s="266"/>
      <c r="KGI182" s="266"/>
      <c r="KGJ182" s="266"/>
      <c r="KGK182" s="266"/>
      <c r="KGL182" s="266"/>
      <c r="KGM182" s="266"/>
      <c r="KGN182" s="266"/>
      <c r="KGO182" s="266"/>
      <c r="KGP182" s="266"/>
      <c r="KGQ182" s="266"/>
      <c r="KGR182" s="266"/>
      <c r="KGS182" s="266"/>
      <c r="KGT182" s="266"/>
      <c r="KGU182" s="266"/>
      <c r="KGV182" s="266"/>
      <c r="KGW182" s="266"/>
      <c r="KGX182" s="266"/>
      <c r="KGY182" s="266"/>
      <c r="KGZ182" s="266"/>
      <c r="KHA182" s="266"/>
      <c r="KHB182" s="266"/>
      <c r="KHC182" s="266"/>
      <c r="KHD182" s="266"/>
      <c r="KHE182" s="266"/>
      <c r="KHF182" s="266"/>
      <c r="KHG182" s="266"/>
      <c r="KHH182" s="266"/>
      <c r="KHI182" s="266"/>
      <c r="KHJ182" s="266"/>
      <c r="KHK182" s="266"/>
      <c r="KHL182" s="266"/>
      <c r="KHM182" s="266"/>
      <c r="KHN182" s="266"/>
      <c r="KHO182" s="266"/>
      <c r="KHP182" s="266"/>
      <c r="KHQ182" s="266"/>
      <c r="KHR182" s="266"/>
      <c r="KHS182" s="266"/>
      <c r="KHT182" s="266"/>
      <c r="KHU182" s="266"/>
      <c r="KHV182" s="266"/>
      <c r="KHW182" s="266"/>
      <c r="KHX182" s="266"/>
      <c r="KHY182" s="266"/>
      <c r="KHZ182" s="266"/>
      <c r="KIA182" s="266"/>
      <c r="KIB182" s="266"/>
      <c r="KIC182" s="266"/>
      <c r="KID182" s="266"/>
      <c r="KIE182" s="266"/>
      <c r="KIF182" s="266"/>
      <c r="KIG182" s="266"/>
      <c r="KIH182" s="266"/>
      <c r="KII182" s="266"/>
      <c r="KIJ182" s="266"/>
      <c r="KIK182" s="266"/>
      <c r="KIL182" s="266"/>
      <c r="KIM182" s="266"/>
      <c r="KIN182" s="266"/>
      <c r="KIO182" s="266"/>
      <c r="KIP182" s="266"/>
      <c r="KIQ182" s="266"/>
      <c r="KIR182" s="266"/>
      <c r="KIS182" s="266"/>
      <c r="KIT182" s="266"/>
      <c r="KIU182" s="266"/>
      <c r="KIV182" s="266"/>
      <c r="KIW182" s="266"/>
      <c r="KIX182" s="266"/>
      <c r="KIY182" s="266"/>
      <c r="KIZ182" s="266"/>
      <c r="KJA182" s="266"/>
      <c r="KJB182" s="266"/>
      <c r="KJC182" s="266"/>
      <c r="KJD182" s="266"/>
      <c r="KJE182" s="266"/>
      <c r="KJF182" s="266"/>
      <c r="KJG182" s="266"/>
      <c r="KJH182" s="266"/>
      <c r="KJI182" s="266"/>
      <c r="KJJ182" s="266"/>
      <c r="KJK182" s="266"/>
      <c r="KJL182" s="266"/>
      <c r="KJM182" s="266"/>
      <c r="KJN182" s="266"/>
      <c r="KJO182" s="266"/>
      <c r="KJP182" s="266"/>
      <c r="KJQ182" s="266"/>
      <c r="KJR182" s="266"/>
      <c r="KJS182" s="266"/>
      <c r="KJT182" s="266"/>
      <c r="KJU182" s="266"/>
      <c r="KJV182" s="266"/>
      <c r="KJW182" s="266"/>
      <c r="KJX182" s="266"/>
      <c r="KJY182" s="266"/>
      <c r="KJZ182" s="266"/>
      <c r="KKA182" s="266"/>
      <c r="KKB182" s="266"/>
      <c r="KKC182" s="266"/>
      <c r="KKD182" s="266"/>
      <c r="KKE182" s="266"/>
      <c r="KKF182" s="266"/>
      <c r="KKG182" s="266"/>
      <c r="KKH182" s="266"/>
      <c r="KKI182" s="266"/>
      <c r="KKJ182" s="266"/>
      <c r="KKK182" s="266"/>
      <c r="KKL182" s="266"/>
      <c r="KKM182" s="266"/>
      <c r="KKN182" s="266"/>
      <c r="KKO182" s="266"/>
      <c r="KKP182" s="266"/>
      <c r="KKQ182" s="266"/>
      <c r="KKR182" s="266"/>
      <c r="KKS182" s="266"/>
      <c r="KKT182" s="266"/>
      <c r="KKU182" s="266"/>
      <c r="KKV182" s="266"/>
      <c r="KKW182" s="266"/>
      <c r="KKX182" s="266"/>
      <c r="KKY182" s="266"/>
      <c r="KKZ182" s="266"/>
      <c r="KLA182" s="266"/>
      <c r="KLB182" s="266"/>
      <c r="KLC182" s="266"/>
      <c r="KLD182" s="266"/>
      <c r="KLE182" s="266"/>
      <c r="KLF182" s="266"/>
      <c r="KLG182" s="266"/>
      <c r="KLH182" s="266"/>
      <c r="KLI182" s="266"/>
      <c r="KLJ182" s="266"/>
      <c r="KLK182" s="266"/>
      <c r="KLL182" s="266"/>
      <c r="KLM182" s="266"/>
      <c r="KLN182" s="266"/>
      <c r="KLO182" s="266"/>
      <c r="KLP182" s="266"/>
      <c r="KLQ182" s="266"/>
      <c r="KLR182" s="266"/>
      <c r="KLS182" s="266"/>
      <c r="KLT182" s="266"/>
      <c r="KLU182" s="266"/>
      <c r="KLV182" s="266"/>
      <c r="KLW182" s="266"/>
      <c r="KLX182" s="266"/>
      <c r="KLY182" s="266"/>
      <c r="KLZ182" s="266"/>
      <c r="KMA182" s="266"/>
      <c r="KMB182" s="266"/>
      <c r="KMC182" s="266"/>
      <c r="KMD182" s="266"/>
      <c r="KME182" s="266"/>
      <c r="KMF182" s="266"/>
      <c r="KMG182" s="266"/>
      <c r="KMH182" s="266"/>
      <c r="KMI182" s="266"/>
      <c r="KMJ182" s="266"/>
      <c r="KMK182" s="266"/>
      <c r="KML182" s="266"/>
      <c r="KMM182" s="266"/>
      <c r="KMN182" s="266"/>
      <c r="KMO182" s="266"/>
      <c r="KMP182" s="266"/>
      <c r="KMQ182" s="266"/>
      <c r="KMR182" s="266"/>
      <c r="KMS182" s="266"/>
      <c r="KMT182" s="266"/>
      <c r="KMU182" s="266"/>
      <c r="KMV182" s="266"/>
      <c r="KMW182" s="266"/>
      <c r="KMX182" s="266"/>
      <c r="KMY182" s="266"/>
      <c r="KMZ182" s="266"/>
      <c r="KNA182" s="266"/>
      <c r="KNB182" s="266"/>
      <c r="KNC182" s="266"/>
      <c r="KND182" s="266"/>
      <c r="KNE182" s="266"/>
      <c r="KNF182" s="266"/>
      <c r="KNG182" s="266"/>
      <c r="KNH182" s="266"/>
      <c r="KNI182" s="266"/>
      <c r="KNJ182" s="266"/>
      <c r="KNK182" s="266"/>
      <c r="KNL182" s="266"/>
      <c r="KNM182" s="266"/>
      <c r="KNN182" s="266"/>
      <c r="KNO182" s="266"/>
      <c r="KNP182" s="266"/>
      <c r="KNQ182" s="266"/>
      <c r="KNR182" s="266"/>
      <c r="KNS182" s="266"/>
      <c r="KNT182" s="266"/>
      <c r="KNU182" s="266"/>
      <c r="KNV182" s="266"/>
      <c r="KNW182" s="266"/>
      <c r="KNX182" s="266"/>
      <c r="KNY182" s="266"/>
      <c r="KNZ182" s="266"/>
      <c r="KOA182" s="266"/>
      <c r="KOB182" s="266"/>
      <c r="KOC182" s="266"/>
      <c r="KOD182" s="266"/>
      <c r="KOE182" s="266"/>
      <c r="KOF182" s="266"/>
      <c r="KOG182" s="266"/>
      <c r="KOH182" s="266"/>
      <c r="KOI182" s="266"/>
      <c r="KOJ182" s="266"/>
      <c r="KOK182" s="266"/>
      <c r="KOL182" s="266"/>
      <c r="KOM182" s="266"/>
      <c r="KON182" s="266"/>
      <c r="KOO182" s="266"/>
      <c r="KOP182" s="266"/>
      <c r="KOQ182" s="266"/>
      <c r="KOR182" s="266"/>
      <c r="KOS182" s="266"/>
      <c r="KOT182" s="266"/>
      <c r="KOU182" s="266"/>
      <c r="KOV182" s="266"/>
      <c r="KOW182" s="266"/>
      <c r="KOX182" s="266"/>
      <c r="KOY182" s="266"/>
      <c r="KOZ182" s="266"/>
      <c r="KPA182" s="266"/>
      <c r="KPB182" s="266"/>
      <c r="KPC182" s="266"/>
      <c r="KPD182" s="266"/>
      <c r="KPE182" s="266"/>
      <c r="KPF182" s="266"/>
      <c r="KPG182" s="266"/>
      <c r="KPH182" s="266"/>
      <c r="KPI182" s="266"/>
      <c r="KPJ182" s="266"/>
      <c r="KPK182" s="266"/>
      <c r="KPL182" s="266"/>
      <c r="KPM182" s="266"/>
      <c r="KPN182" s="266"/>
      <c r="KPO182" s="266"/>
      <c r="KPP182" s="266"/>
      <c r="KPQ182" s="266"/>
      <c r="KPR182" s="266"/>
      <c r="KPS182" s="266"/>
      <c r="KPT182" s="266"/>
      <c r="KPU182" s="266"/>
      <c r="KPV182" s="266"/>
      <c r="KPW182" s="266"/>
      <c r="KPX182" s="266"/>
      <c r="KPY182" s="266"/>
      <c r="KPZ182" s="266"/>
      <c r="KQA182" s="266"/>
      <c r="KQB182" s="266"/>
      <c r="KQC182" s="266"/>
      <c r="KQD182" s="266"/>
      <c r="KQE182" s="266"/>
      <c r="KQF182" s="266"/>
      <c r="KQG182" s="266"/>
      <c r="KQH182" s="266"/>
      <c r="KQI182" s="266"/>
      <c r="KQJ182" s="266"/>
      <c r="KQK182" s="266"/>
      <c r="KQL182" s="266"/>
      <c r="KQM182" s="266"/>
      <c r="KQN182" s="266"/>
      <c r="KQO182" s="266"/>
      <c r="KQP182" s="266"/>
      <c r="KQQ182" s="266"/>
      <c r="KQR182" s="266"/>
      <c r="KQS182" s="266"/>
      <c r="KQT182" s="266"/>
      <c r="KQU182" s="266"/>
      <c r="KQV182" s="266"/>
      <c r="KQW182" s="266"/>
      <c r="KQX182" s="266"/>
      <c r="KQY182" s="266"/>
      <c r="KQZ182" s="266"/>
      <c r="KRA182" s="266"/>
      <c r="KRB182" s="266"/>
      <c r="KRC182" s="266"/>
      <c r="KRD182" s="266"/>
      <c r="KRE182" s="266"/>
      <c r="KRF182" s="266"/>
      <c r="KRG182" s="266"/>
      <c r="KRH182" s="266"/>
      <c r="KRI182" s="266"/>
      <c r="KRJ182" s="266"/>
      <c r="KRK182" s="266"/>
      <c r="KRL182" s="266"/>
      <c r="KRM182" s="266"/>
      <c r="KRN182" s="266"/>
      <c r="KRO182" s="266"/>
      <c r="KRP182" s="266"/>
      <c r="KRQ182" s="266"/>
      <c r="KRR182" s="266"/>
      <c r="KRS182" s="266"/>
      <c r="KRT182" s="266"/>
      <c r="KRU182" s="266"/>
      <c r="KRV182" s="266"/>
      <c r="KRW182" s="266"/>
      <c r="KRX182" s="266"/>
      <c r="KRY182" s="266"/>
      <c r="KRZ182" s="266"/>
      <c r="KSA182" s="266"/>
      <c r="KSB182" s="266"/>
      <c r="KSC182" s="266"/>
      <c r="KSD182" s="266"/>
      <c r="KSE182" s="266"/>
      <c r="KSF182" s="266"/>
      <c r="KSG182" s="266"/>
      <c r="KSH182" s="266"/>
      <c r="KSI182" s="266"/>
      <c r="KSJ182" s="266"/>
      <c r="KSK182" s="266"/>
      <c r="KSL182" s="266"/>
      <c r="KSM182" s="266"/>
      <c r="KSN182" s="266"/>
      <c r="KSO182" s="266"/>
      <c r="KSP182" s="266"/>
      <c r="KSQ182" s="266"/>
      <c r="KSR182" s="266"/>
      <c r="KSS182" s="266"/>
      <c r="KST182" s="266"/>
      <c r="KSU182" s="266"/>
      <c r="KSV182" s="266"/>
      <c r="KSW182" s="266"/>
      <c r="KSX182" s="266"/>
      <c r="KSY182" s="266"/>
      <c r="KSZ182" s="266"/>
      <c r="KTA182" s="266"/>
      <c r="KTB182" s="266"/>
      <c r="KTC182" s="266"/>
      <c r="KTD182" s="266"/>
      <c r="KTE182" s="266"/>
      <c r="KTF182" s="266"/>
      <c r="KTG182" s="266"/>
      <c r="KTH182" s="266"/>
      <c r="KTI182" s="266"/>
      <c r="KTJ182" s="266"/>
      <c r="KTK182" s="266"/>
      <c r="KTL182" s="266"/>
      <c r="KTM182" s="266"/>
      <c r="KTN182" s="266"/>
      <c r="KTO182" s="266"/>
      <c r="KTP182" s="266"/>
      <c r="KTQ182" s="266"/>
      <c r="KTR182" s="266"/>
      <c r="KTS182" s="266"/>
      <c r="KTT182" s="266"/>
      <c r="KTU182" s="266"/>
      <c r="KTV182" s="266"/>
      <c r="KTW182" s="266"/>
      <c r="KTX182" s="266"/>
      <c r="KTY182" s="266"/>
      <c r="KTZ182" s="266"/>
      <c r="KUA182" s="266"/>
      <c r="KUB182" s="266"/>
      <c r="KUC182" s="266"/>
      <c r="KUD182" s="266"/>
      <c r="KUE182" s="266"/>
      <c r="KUF182" s="266"/>
      <c r="KUG182" s="266"/>
      <c r="KUH182" s="266"/>
      <c r="KUI182" s="266"/>
      <c r="KUJ182" s="266"/>
      <c r="KUK182" s="266"/>
      <c r="KUL182" s="266"/>
      <c r="KUM182" s="266"/>
      <c r="KUN182" s="266"/>
      <c r="KUO182" s="266"/>
      <c r="KUP182" s="266"/>
      <c r="KUQ182" s="266"/>
      <c r="KUR182" s="266"/>
      <c r="KUS182" s="266"/>
      <c r="KUT182" s="266"/>
      <c r="KUU182" s="266"/>
      <c r="KUV182" s="266"/>
      <c r="KUW182" s="266"/>
      <c r="KUX182" s="266"/>
      <c r="KUY182" s="266"/>
      <c r="KUZ182" s="266"/>
      <c r="KVA182" s="266"/>
      <c r="KVB182" s="266"/>
      <c r="KVC182" s="266"/>
      <c r="KVD182" s="266"/>
      <c r="KVE182" s="266"/>
      <c r="KVF182" s="266"/>
      <c r="KVG182" s="266"/>
      <c r="KVH182" s="266"/>
      <c r="KVI182" s="266"/>
      <c r="KVJ182" s="266"/>
      <c r="KVK182" s="266"/>
      <c r="KVL182" s="266"/>
      <c r="KVM182" s="266"/>
      <c r="KVN182" s="266"/>
      <c r="KVO182" s="266"/>
      <c r="KVP182" s="266"/>
      <c r="KVQ182" s="266"/>
      <c r="KVR182" s="266"/>
      <c r="KVS182" s="266"/>
      <c r="KVT182" s="266"/>
      <c r="KVU182" s="266"/>
      <c r="KVV182" s="266"/>
      <c r="KVW182" s="266"/>
      <c r="KVX182" s="266"/>
      <c r="KVY182" s="266"/>
      <c r="KVZ182" s="266"/>
      <c r="KWA182" s="266"/>
      <c r="KWB182" s="266"/>
      <c r="KWC182" s="266"/>
      <c r="KWD182" s="266"/>
      <c r="KWE182" s="266"/>
      <c r="KWF182" s="266"/>
      <c r="KWG182" s="266"/>
      <c r="KWH182" s="266"/>
      <c r="KWI182" s="266"/>
      <c r="KWJ182" s="266"/>
      <c r="KWK182" s="266"/>
      <c r="KWL182" s="266"/>
      <c r="KWM182" s="266"/>
      <c r="KWN182" s="266"/>
      <c r="KWO182" s="266"/>
      <c r="KWP182" s="266"/>
      <c r="KWQ182" s="266"/>
      <c r="KWR182" s="266"/>
      <c r="KWS182" s="266"/>
      <c r="KWT182" s="266"/>
      <c r="KWU182" s="266"/>
      <c r="KWV182" s="266"/>
      <c r="KWW182" s="266"/>
      <c r="KWX182" s="266"/>
      <c r="KWY182" s="266"/>
      <c r="KWZ182" s="266"/>
      <c r="KXA182" s="266"/>
      <c r="KXB182" s="266"/>
      <c r="KXC182" s="266"/>
      <c r="KXD182" s="266"/>
      <c r="KXE182" s="266"/>
      <c r="KXF182" s="266"/>
      <c r="KXG182" s="266"/>
      <c r="KXH182" s="266"/>
      <c r="KXI182" s="266"/>
      <c r="KXJ182" s="266"/>
      <c r="KXK182" s="266"/>
      <c r="KXL182" s="266"/>
      <c r="KXM182" s="266"/>
      <c r="KXN182" s="266"/>
      <c r="KXO182" s="266"/>
      <c r="KXP182" s="266"/>
      <c r="KXQ182" s="266"/>
      <c r="KXR182" s="266"/>
      <c r="KXS182" s="266"/>
      <c r="KXT182" s="266"/>
      <c r="KXU182" s="266"/>
      <c r="KXV182" s="266"/>
      <c r="KXW182" s="266"/>
      <c r="KXX182" s="266"/>
      <c r="KXY182" s="266"/>
      <c r="KXZ182" s="266"/>
      <c r="KYA182" s="266"/>
      <c r="KYB182" s="266"/>
      <c r="KYC182" s="266"/>
      <c r="KYD182" s="266"/>
      <c r="KYE182" s="266"/>
      <c r="KYF182" s="266"/>
      <c r="KYG182" s="266"/>
      <c r="KYH182" s="266"/>
      <c r="KYI182" s="266"/>
      <c r="KYJ182" s="266"/>
      <c r="KYK182" s="266"/>
      <c r="KYL182" s="266"/>
      <c r="KYM182" s="266"/>
      <c r="KYN182" s="266"/>
      <c r="KYO182" s="266"/>
      <c r="KYP182" s="266"/>
      <c r="KYQ182" s="266"/>
      <c r="KYR182" s="266"/>
      <c r="KYS182" s="266"/>
      <c r="KYT182" s="266"/>
      <c r="KYU182" s="266"/>
      <c r="KYV182" s="266"/>
      <c r="KYW182" s="266"/>
      <c r="KYX182" s="266"/>
      <c r="KYY182" s="266"/>
      <c r="KYZ182" s="266"/>
      <c r="KZA182" s="266"/>
      <c r="KZB182" s="266"/>
      <c r="KZC182" s="266"/>
      <c r="KZD182" s="266"/>
      <c r="KZE182" s="266"/>
      <c r="KZF182" s="266"/>
      <c r="KZG182" s="266"/>
      <c r="KZH182" s="266"/>
      <c r="KZI182" s="266"/>
      <c r="KZJ182" s="266"/>
      <c r="KZK182" s="266"/>
      <c r="KZL182" s="266"/>
      <c r="KZM182" s="266"/>
      <c r="KZN182" s="266"/>
      <c r="KZO182" s="266"/>
      <c r="KZP182" s="266"/>
      <c r="KZQ182" s="266"/>
      <c r="KZR182" s="266"/>
      <c r="KZS182" s="266"/>
      <c r="KZT182" s="266"/>
      <c r="KZU182" s="266"/>
      <c r="KZV182" s="266"/>
      <c r="KZW182" s="266"/>
      <c r="KZX182" s="266"/>
      <c r="KZY182" s="266"/>
      <c r="KZZ182" s="266"/>
      <c r="LAA182" s="266"/>
      <c r="LAB182" s="266"/>
      <c r="LAC182" s="266"/>
      <c r="LAD182" s="266"/>
      <c r="LAE182" s="266"/>
      <c r="LAF182" s="266"/>
      <c r="LAG182" s="266"/>
      <c r="LAH182" s="266"/>
      <c r="LAI182" s="266"/>
      <c r="LAJ182" s="266"/>
      <c r="LAK182" s="266"/>
      <c r="LAL182" s="266"/>
      <c r="LAM182" s="266"/>
      <c r="LAN182" s="266"/>
      <c r="LAO182" s="266"/>
      <c r="LAP182" s="266"/>
      <c r="LAQ182" s="266"/>
      <c r="LAR182" s="266"/>
      <c r="LAS182" s="266"/>
      <c r="LAT182" s="266"/>
      <c r="LAU182" s="266"/>
      <c r="LAV182" s="266"/>
      <c r="LAW182" s="266"/>
      <c r="LAX182" s="266"/>
      <c r="LAY182" s="266"/>
      <c r="LAZ182" s="266"/>
      <c r="LBA182" s="266"/>
      <c r="LBB182" s="266"/>
      <c r="LBC182" s="266"/>
      <c r="LBD182" s="266"/>
      <c r="LBE182" s="266"/>
      <c r="LBF182" s="266"/>
      <c r="LBG182" s="266"/>
      <c r="LBH182" s="266"/>
      <c r="LBI182" s="266"/>
      <c r="LBJ182" s="266"/>
      <c r="LBK182" s="266"/>
      <c r="LBL182" s="266"/>
      <c r="LBM182" s="266"/>
      <c r="LBN182" s="266"/>
      <c r="LBO182" s="266"/>
      <c r="LBP182" s="266"/>
      <c r="LBQ182" s="266"/>
      <c r="LBR182" s="266"/>
      <c r="LBS182" s="266"/>
      <c r="LBT182" s="266"/>
      <c r="LBU182" s="266"/>
      <c r="LBV182" s="266"/>
      <c r="LBW182" s="266"/>
      <c r="LBX182" s="266"/>
      <c r="LBY182" s="266"/>
      <c r="LBZ182" s="266"/>
      <c r="LCA182" s="266"/>
      <c r="LCB182" s="266"/>
      <c r="LCC182" s="266"/>
      <c r="LCD182" s="266"/>
      <c r="LCE182" s="266"/>
      <c r="LCF182" s="266"/>
      <c r="LCG182" s="266"/>
      <c r="LCH182" s="266"/>
      <c r="LCI182" s="266"/>
      <c r="LCJ182" s="266"/>
      <c r="LCK182" s="266"/>
      <c r="LCL182" s="266"/>
      <c r="LCM182" s="266"/>
      <c r="LCN182" s="266"/>
      <c r="LCO182" s="266"/>
      <c r="LCP182" s="266"/>
      <c r="LCQ182" s="266"/>
      <c r="LCR182" s="266"/>
      <c r="LCS182" s="266"/>
      <c r="LCT182" s="266"/>
      <c r="LCU182" s="266"/>
      <c r="LCV182" s="266"/>
      <c r="LCW182" s="266"/>
      <c r="LCX182" s="266"/>
      <c r="LCY182" s="266"/>
      <c r="LCZ182" s="266"/>
      <c r="LDA182" s="266"/>
      <c r="LDB182" s="266"/>
      <c r="LDC182" s="266"/>
      <c r="LDD182" s="266"/>
      <c r="LDE182" s="266"/>
      <c r="LDF182" s="266"/>
      <c r="LDG182" s="266"/>
      <c r="LDH182" s="266"/>
      <c r="LDI182" s="266"/>
      <c r="LDJ182" s="266"/>
      <c r="LDK182" s="266"/>
      <c r="LDL182" s="266"/>
      <c r="LDM182" s="266"/>
      <c r="LDN182" s="266"/>
      <c r="LDO182" s="266"/>
      <c r="LDP182" s="266"/>
      <c r="LDQ182" s="266"/>
      <c r="LDR182" s="266"/>
      <c r="LDS182" s="266"/>
      <c r="LDT182" s="266"/>
      <c r="LDU182" s="266"/>
      <c r="LDV182" s="266"/>
      <c r="LDW182" s="266"/>
      <c r="LDX182" s="266"/>
      <c r="LDY182" s="266"/>
      <c r="LDZ182" s="266"/>
      <c r="LEA182" s="266"/>
      <c r="LEB182" s="266"/>
      <c r="LEC182" s="266"/>
      <c r="LED182" s="266"/>
      <c r="LEE182" s="266"/>
      <c r="LEF182" s="266"/>
      <c r="LEG182" s="266"/>
      <c r="LEH182" s="266"/>
      <c r="LEI182" s="266"/>
      <c r="LEJ182" s="266"/>
      <c r="LEK182" s="266"/>
      <c r="LEL182" s="266"/>
      <c r="LEM182" s="266"/>
      <c r="LEN182" s="266"/>
      <c r="LEO182" s="266"/>
      <c r="LEP182" s="266"/>
      <c r="LEQ182" s="266"/>
      <c r="LER182" s="266"/>
      <c r="LES182" s="266"/>
      <c r="LET182" s="266"/>
      <c r="LEU182" s="266"/>
      <c r="LEV182" s="266"/>
      <c r="LEW182" s="266"/>
      <c r="LEX182" s="266"/>
      <c r="LEY182" s="266"/>
      <c r="LEZ182" s="266"/>
      <c r="LFA182" s="266"/>
      <c r="LFB182" s="266"/>
      <c r="LFC182" s="266"/>
      <c r="LFD182" s="266"/>
      <c r="LFE182" s="266"/>
      <c r="LFF182" s="266"/>
      <c r="LFG182" s="266"/>
      <c r="LFH182" s="266"/>
      <c r="LFI182" s="266"/>
      <c r="LFJ182" s="266"/>
      <c r="LFK182" s="266"/>
      <c r="LFL182" s="266"/>
      <c r="LFM182" s="266"/>
      <c r="LFN182" s="266"/>
      <c r="LFO182" s="266"/>
      <c r="LFP182" s="266"/>
      <c r="LFQ182" s="266"/>
      <c r="LFR182" s="266"/>
      <c r="LFS182" s="266"/>
      <c r="LFT182" s="266"/>
      <c r="LFU182" s="266"/>
      <c r="LFV182" s="266"/>
      <c r="LFW182" s="266"/>
      <c r="LFX182" s="266"/>
      <c r="LFY182" s="266"/>
      <c r="LFZ182" s="266"/>
      <c r="LGA182" s="266"/>
      <c r="LGB182" s="266"/>
      <c r="LGC182" s="266"/>
      <c r="LGD182" s="266"/>
      <c r="LGE182" s="266"/>
      <c r="LGF182" s="266"/>
      <c r="LGG182" s="266"/>
      <c r="LGH182" s="266"/>
      <c r="LGI182" s="266"/>
      <c r="LGJ182" s="266"/>
      <c r="LGK182" s="266"/>
      <c r="LGL182" s="266"/>
      <c r="LGM182" s="266"/>
      <c r="LGN182" s="266"/>
      <c r="LGO182" s="266"/>
      <c r="LGP182" s="266"/>
      <c r="LGQ182" s="266"/>
      <c r="LGR182" s="266"/>
      <c r="LGS182" s="266"/>
      <c r="LGT182" s="266"/>
      <c r="LGU182" s="266"/>
      <c r="LGV182" s="266"/>
      <c r="LGW182" s="266"/>
      <c r="LGX182" s="266"/>
      <c r="LGY182" s="266"/>
      <c r="LGZ182" s="266"/>
      <c r="LHA182" s="266"/>
      <c r="LHB182" s="266"/>
      <c r="LHC182" s="266"/>
      <c r="LHD182" s="266"/>
      <c r="LHE182" s="266"/>
      <c r="LHF182" s="266"/>
      <c r="LHG182" s="266"/>
      <c r="LHH182" s="266"/>
      <c r="LHI182" s="266"/>
      <c r="LHJ182" s="266"/>
      <c r="LHK182" s="266"/>
      <c r="LHL182" s="266"/>
      <c r="LHM182" s="266"/>
      <c r="LHN182" s="266"/>
      <c r="LHO182" s="266"/>
      <c r="LHP182" s="266"/>
      <c r="LHQ182" s="266"/>
      <c r="LHR182" s="266"/>
      <c r="LHS182" s="266"/>
      <c r="LHT182" s="266"/>
      <c r="LHU182" s="266"/>
      <c r="LHV182" s="266"/>
      <c r="LHW182" s="266"/>
      <c r="LHX182" s="266"/>
      <c r="LHY182" s="266"/>
      <c r="LHZ182" s="266"/>
      <c r="LIA182" s="266"/>
      <c r="LIB182" s="266"/>
      <c r="LIC182" s="266"/>
      <c r="LID182" s="266"/>
      <c r="LIE182" s="266"/>
      <c r="LIF182" s="266"/>
      <c r="LIG182" s="266"/>
      <c r="LIH182" s="266"/>
      <c r="LII182" s="266"/>
      <c r="LIJ182" s="266"/>
      <c r="LIK182" s="266"/>
      <c r="LIL182" s="266"/>
      <c r="LIM182" s="266"/>
      <c r="LIN182" s="266"/>
      <c r="LIO182" s="266"/>
      <c r="LIP182" s="266"/>
      <c r="LIQ182" s="266"/>
      <c r="LIR182" s="266"/>
      <c r="LIS182" s="266"/>
      <c r="LIT182" s="266"/>
      <c r="LIU182" s="266"/>
      <c r="LIV182" s="266"/>
      <c r="LIW182" s="266"/>
      <c r="LIX182" s="266"/>
      <c r="LIY182" s="266"/>
      <c r="LIZ182" s="266"/>
      <c r="LJA182" s="266"/>
      <c r="LJB182" s="266"/>
      <c r="LJC182" s="266"/>
      <c r="LJD182" s="266"/>
      <c r="LJE182" s="266"/>
      <c r="LJF182" s="266"/>
      <c r="LJG182" s="266"/>
      <c r="LJH182" s="266"/>
      <c r="LJI182" s="266"/>
      <c r="LJJ182" s="266"/>
      <c r="LJK182" s="266"/>
      <c r="LJL182" s="266"/>
      <c r="LJM182" s="266"/>
      <c r="LJN182" s="266"/>
      <c r="LJO182" s="266"/>
      <c r="LJP182" s="266"/>
      <c r="LJQ182" s="266"/>
      <c r="LJR182" s="266"/>
      <c r="LJS182" s="266"/>
      <c r="LJT182" s="266"/>
      <c r="LJU182" s="266"/>
      <c r="LJV182" s="266"/>
      <c r="LJW182" s="266"/>
      <c r="LJX182" s="266"/>
      <c r="LJY182" s="266"/>
      <c r="LJZ182" s="266"/>
      <c r="LKA182" s="266"/>
      <c r="LKB182" s="266"/>
      <c r="LKC182" s="266"/>
      <c r="LKD182" s="266"/>
      <c r="LKE182" s="266"/>
      <c r="LKF182" s="266"/>
      <c r="LKG182" s="266"/>
      <c r="LKH182" s="266"/>
      <c r="LKI182" s="266"/>
      <c r="LKJ182" s="266"/>
      <c r="LKK182" s="266"/>
      <c r="LKL182" s="266"/>
      <c r="LKM182" s="266"/>
      <c r="LKN182" s="266"/>
      <c r="LKO182" s="266"/>
      <c r="LKP182" s="266"/>
      <c r="LKQ182" s="266"/>
      <c r="LKR182" s="266"/>
      <c r="LKS182" s="266"/>
      <c r="LKT182" s="266"/>
      <c r="LKU182" s="266"/>
      <c r="LKV182" s="266"/>
      <c r="LKW182" s="266"/>
      <c r="LKX182" s="266"/>
      <c r="LKY182" s="266"/>
      <c r="LKZ182" s="266"/>
      <c r="LLA182" s="266"/>
      <c r="LLB182" s="266"/>
      <c r="LLC182" s="266"/>
      <c r="LLD182" s="266"/>
      <c r="LLE182" s="266"/>
      <c r="LLF182" s="266"/>
      <c r="LLG182" s="266"/>
      <c r="LLH182" s="266"/>
      <c r="LLI182" s="266"/>
      <c r="LLJ182" s="266"/>
      <c r="LLK182" s="266"/>
      <c r="LLL182" s="266"/>
      <c r="LLM182" s="266"/>
      <c r="LLN182" s="266"/>
      <c r="LLO182" s="266"/>
      <c r="LLP182" s="266"/>
      <c r="LLQ182" s="266"/>
      <c r="LLR182" s="266"/>
      <c r="LLS182" s="266"/>
      <c r="LLT182" s="266"/>
      <c r="LLU182" s="266"/>
      <c r="LLV182" s="266"/>
      <c r="LLW182" s="266"/>
      <c r="LLX182" s="266"/>
      <c r="LLY182" s="266"/>
      <c r="LLZ182" s="266"/>
      <c r="LMA182" s="266"/>
      <c r="LMB182" s="266"/>
      <c r="LMC182" s="266"/>
      <c r="LMD182" s="266"/>
      <c r="LME182" s="266"/>
      <c r="LMF182" s="266"/>
      <c r="LMG182" s="266"/>
      <c r="LMH182" s="266"/>
      <c r="LMI182" s="266"/>
      <c r="LMJ182" s="266"/>
      <c r="LMK182" s="266"/>
      <c r="LML182" s="266"/>
      <c r="LMM182" s="266"/>
      <c r="LMN182" s="266"/>
      <c r="LMO182" s="266"/>
      <c r="LMP182" s="266"/>
      <c r="LMQ182" s="266"/>
      <c r="LMR182" s="266"/>
      <c r="LMS182" s="266"/>
      <c r="LMT182" s="266"/>
      <c r="LMU182" s="266"/>
      <c r="LMV182" s="266"/>
      <c r="LMW182" s="266"/>
      <c r="LMX182" s="266"/>
      <c r="LMY182" s="266"/>
      <c r="LMZ182" s="266"/>
      <c r="LNA182" s="266"/>
      <c r="LNB182" s="266"/>
      <c r="LNC182" s="266"/>
      <c r="LND182" s="266"/>
      <c r="LNE182" s="266"/>
      <c r="LNF182" s="266"/>
      <c r="LNG182" s="266"/>
      <c r="LNH182" s="266"/>
      <c r="LNI182" s="266"/>
      <c r="LNJ182" s="266"/>
      <c r="LNK182" s="266"/>
      <c r="LNL182" s="266"/>
      <c r="LNM182" s="266"/>
      <c r="LNN182" s="266"/>
      <c r="LNO182" s="266"/>
      <c r="LNP182" s="266"/>
      <c r="LNQ182" s="266"/>
      <c r="LNR182" s="266"/>
      <c r="LNS182" s="266"/>
      <c r="LNT182" s="266"/>
      <c r="LNU182" s="266"/>
      <c r="LNV182" s="266"/>
      <c r="LNW182" s="266"/>
      <c r="LNX182" s="266"/>
      <c r="LNY182" s="266"/>
      <c r="LNZ182" s="266"/>
      <c r="LOA182" s="266"/>
      <c r="LOB182" s="266"/>
      <c r="LOC182" s="266"/>
      <c r="LOD182" s="266"/>
      <c r="LOE182" s="266"/>
      <c r="LOF182" s="266"/>
      <c r="LOG182" s="266"/>
      <c r="LOH182" s="266"/>
      <c r="LOI182" s="266"/>
      <c r="LOJ182" s="266"/>
      <c r="LOK182" s="266"/>
      <c r="LOL182" s="266"/>
      <c r="LOM182" s="266"/>
      <c r="LON182" s="266"/>
      <c r="LOO182" s="266"/>
      <c r="LOP182" s="266"/>
      <c r="LOQ182" s="266"/>
      <c r="LOR182" s="266"/>
      <c r="LOS182" s="266"/>
      <c r="LOT182" s="266"/>
      <c r="LOU182" s="266"/>
      <c r="LOV182" s="266"/>
      <c r="LOW182" s="266"/>
      <c r="LOX182" s="266"/>
      <c r="LOY182" s="266"/>
      <c r="LOZ182" s="266"/>
      <c r="LPA182" s="266"/>
      <c r="LPB182" s="266"/>
      <c r="LPC182" s="266"/>
      <c r="LPD182" s="266"/>
      <c r="LPE182" s="266"/>
      <c r="LPF182" s="266"/>
      <c r="LPG182" s="266"/>
      <c r="LPH182" s="266"/>
      <c r="LPI182" s="266"/>
      <c r="LPJ182" s="266"/>
      <c r="LPK182" s="266"/>
      <c r="LPL182" s="266"/>
      <c r="LPM182" s="266"/>
      <c r="LPN182" s="266"/>
      <c r="LPO182" s="266"/>
      <c r="LPP182" s="266"/>
      <c r="LPQ182" s="266"/>
      <c r="LPR182" s="266"/>
      <c r="LPS182" s="266"/>
      <c r="LPT182" s="266"/>
      <c r="LPU182" s="266"/>
      <c r="LPV182" s="266"/>
      <c r="LPW182" s="266"/>
      <c r="LPX182" s="266"/>
      <c r="LPY182" s="266"/>
      <c r="LPZ182" s="266"/>
      <c r="LQA182" s="266"/>
      <c r="LQB182" s="266"/>
      <c r="LQC182" s="266"/>
      <c r="LQD182" s="266"/>
      <c r="LQE182" s="266"/>
      <c r="LQF182" s="266"/>
      <c r="LQG182" s="266"/>
      <c r="LQH182" s="266"/>
      <c r="LQI182" s="266"/>
      <c r="LQJ182" s="266"/>
      <c r="LQK182" s="266"/>
      <c r="LQL182" s="266"/>
      <c r="LQM182" s="266"/>
      <c r="LQN182" s="266"/>
      <c r="LQO182" s="266"/>
      <c r="LQP182" s="266"/>
      <c r="LQQ182" s="266"/>
      <c r="LQR182" s="266"/>
      <c r="LQS182" s="266"/>
      <c r="LQT182" s="266"/>
      <c r="LQU182" s="266"/>
      <c r="LQV182" s="266"/>
      <c r="LQW182" s="266"/>
      <c r="LQX182" s="266"/>
      <c r="LQY182" s="266"/>
      <c r="LQZ182" s="266"/>
      <c r="LRA182" s="266"/>
      <c r="LRB182" s="266"/>
      <c r="LRC182" s="266"/>
      <c r="LRD182" s="266"/>
      <c r="LRE182" s="266"/>
      <c r="LRF182" s="266"/>
      <c r="LRG182" s="266"/>
      <c r="LRH182" s="266"/>
      <c r="LRI182" s="266"/>
      <c r="LRJ182" s="266"/>
      <c r="LRK182" s="266"/>
      <c r="LRL182" s="266"/>
      <c r="LRM182" s="266"/>
      <c r="LRN182" s="266"/>
      <c r="LRO182" s="266"/>
      <c r="LRP182" s="266"/>
      <c r="LRQ182" s="266"/>
      <c r="LRR182" s="266"/>
      <c r="LRS182" s="266"/>
      <c r="LRT182" s="266"/>
      <c r="LRU182" s="266"/>
      <c r="LRV182" s="266"/>
      <c r="LRW182" s="266"/>
      <c r="LRX182" s="266"/>
      <c r="LRY182" s="266"/>
      <c r="LRZ182" s="266"/>
      <c r="LSA182" s="266"/>
      <c r="LSB182" s="266"/>
      <c r="LSC182" s="266"/>
      <c r="LSD182" s="266"/>
      <c r="LSE182" s="266"/>
      <c r="LSF182" s="266"/>
      <c r="LSG182" s="266"/>
      <c r="LSH182" s="266"/>
      <c r="LSI182" s="266"/>
      <c r="LSJ182" s="266"/>
      <c r="LSK182" s="266"/>
      <c r="LSL182" s="266"/>
      <c r="LSM182" s="266"/>
      <c r="LSN182" s="266"/>
      <c r="LSO182" s="266"/>
      <c r="LSP182" s="266"/>
      <c r="LSQ182" s="266"/>
      <c r="LSR182" s="266"/>
      <c r="LSS182" s="266"/>
      <c r="LST182" s="266"/>
      <c r="LSU182" s="266"/>
      <c r="LSV182" s="266"/>
      <c r="LSW182" s="266"/>
      <c r="LSX182" s="266"/>
      <c r="LSY182" s="266"/>
      <c r="LSZ182" s="266"/>
      <c r="LTA182" s="266"/>
      <c r="LTB182" s="266"/>
      <c r="LTC182" s="266"/>
      <c r="LTD182" s="266"/>
      <c r="LTE182" s="266"/>
      <c r="LTF182" s="266"/>
      <c r="LTG182" s="266"/>
      <c r="LTH182" s="266"/>
      <c r="LTI182" s="266"/>
      <c r="LTJ182" s="266"/>
      <c r="LTK182" s="266"/>
      <c r="LTL182" s="266"/>
      <c r="LTM182" s="266"/>
      <c r="LTN182" s="266"/>
      <c r="LTO182" s="266"/>
      <c r="LTP182" s="266"/>
      <c r="LTQ182" s="266"/>
      <c r="LTR182" s="266"/>
      <c r="LTS182" s="266"/>
      <c r="LTT182" s="266"/>
      <c r="LTU182" s="266"/>
      <c r="LTV182" s="266"/>
      <c r="LTW182" s="266"/>
      <c r="LTX182" s="266"/>
      <c r="LTY182" s="266"/>
      <c r="LTZ182" s="266"/>
      <c r="LUA182" s="266"/>
      <c r="LUB182" s="266"/>
      <c r="LUC182" s="266"/>
      <c r="LUD182" s="266"/>
      <c r="LUE182" s="266"/>
      <c r="LUF182" s="266"/>
      <c r="LUG182" s="266"/>
      <c r="LUH182" s="266"/>
      <c r="LUI182" s="266"/>
      <c r="LUJ182" s="266"/>
      <c r="LUK182" s="266"/>
      <c r="LUL182" s="266"/>
      <c r="LUM182" s="266"/>
      <c r="LUN182" s="266"/>
      <c r="LUO182" s="266"/>
      <c r="LUP182" s="266"/>
      <c r="LUQ182" s="266"/>
      <c r="LUR182" s="266"/>
      <c r="LUS182" s="266"/>
      <c r="LUT182" s="266"/>
      <c r="LUU182" s="266"/>
      <c r="LUV182" s="266"/>
      <c r="LUW182" s="266"/>
      <c r="LUX182" s="266"/>
      <c r="LUY182" s="266"/>
      <c r="LUZ182" s="266"/>
      <c r="LVA182" s="266"/>
      <c r="LVB182" s="266"/>
      <c r="LVC182" s="266"/>
      <c r="LVD182" s="266"/>
      <c r="LVE182" s="266"/>
      <c r="LVF182" s="266"/>
      <c r="LVG182" s="266"/>
      <c r="LVH182" s="266"/>
      <c r="LVI182" s="266"/>
      <c r="LVJ182" s="266"/>
      <c r="LVK182" s="266"/>
      <c r="LVL182" s="266"/>
      <c r="LVM182" s="266"/>
      <c r="LVN182" s="266"/>
      <c r="LVO182" s="266"/>
      <c r="LVP182" s="266"/>
      <c r="LVQ182" s="266"/>
      <c r="LVR182" s="266"/>
      <c r="LVS182" s="266"/>
      <c r="LVT182" s="266"/>
      <c r="LVU182" s="266"/>
      <c r="LVV182" s="266"/>
      <c r="LVW182" s="266"/>
      <c r="LVX182" s="266"/>
      <c r="LVY182" s="266"/>
      <c r="LVZ182" s="266"/>
      <c r="LWA182" s="266"/>
      <c r="LWB182" s="266"/>
      <c r="LWC182" s="266"/>
      <c r="LWD182" s="266"/>
      <c r="LWE182" s="266"/>
      <c r="LWF182" s="266"/>
      <c r="LWG182" s="266"/>
      <c r="LWH182" s="266"/>
      <c r="LWI182" s="266"/>
      <c r="LWJ182" s="266"/>
      <c r="LWK182" s="266"/>
      <c r="LWL182" s="266"/>
      <c r="LWM182" s="266"/>
      <c r="LWN182" s="266"/>
      <c r="LWO182" s="266"/>
      <c r="LWP182" s="266"/>
      <c r="LWQ182" s="266"/>
      <c r="LWR182" s="266"/>
      <c r="LWS182" s="266"/>
      <c r="LWT182" s="266"/>
      <c r="LWU182" s="266"/>
      <c r="LWV182" s="266"/>
      <c r="LWW182" s="266"/>
      <c r="LWX182" s="266"/>
      <c r="LWY182" s="266"/>
      <c r="LWZ182" s="266"/>
      <c r="LXA182" s="266"/>
      <c r="LXB182" s="266"/>
      <c r="LXC182" s="266"/>
      <c r="LXD182" s="266"/>
      <c r="LXE182" s="266"/>
      <c r="LXF182" s="266"/>
      <c r="LXG182" s="266"/>
      <c r="LXH182" s="266"/>
      <c r="LXI182" s="266"/>
      <c r="LXJ182" s="266"/>
      <c r="LXK182" s="266"/>
      <c r="LXL182" s="266"/>
      <c r="LXM182" s="266"/>
      <c r="LXN182" s="266"/>
      <c r="LXO182" s="266"/>
      <c r="LXP182" s="266"/>
      <c r="LXQ182" s="266"/>
      <c r="LXR182" s="266"/>
      <c r="LXS182" s="266"/>
      <c r="LXT182" s="266"/>
      <c r="LXU182" s="266"/>
      <c r="LXV182" s="266"/>
      <c r="LXW182" s="266"/>
      <c r="LXX182" s="266"/>
      <c r="LXY182" s="266"/>
      <c r="LXZ182" s="266"/>
      <c r="LYA182" s="266"/>
      <c r="LYB182" s="266"/>
      <c r="LYC182" s="266"/>
      <c r="LYD182" s="266"/>
      <c r="LYE182" s="266"/>
      <c r="LYF182" s="266"/>
      <c r="LYG182" s="266"/>
      <c r="LYH182" s="266"/>
      <c r="LYI182" s="266"/>
      <c r="LYJ182" s="266"/>
      <c r="LYK182" s="266"/>
      <c r="LYL182" s="266"/>
      <c r="LYM182" s="266"/>
      <c r="LYN182" s="266"/>
      <c r="LYO182" s="266"/>
      <c r="LYP182" s="266"/>
      <c r="LYQ182" s="266"/>
      <c r="LYR182" s="266"/>
      <c r="LYS182" s="266"/>
      <c r="LYT182" s="266"/>
      <c r="LYU182" s="266"/>
      <c r="LYV182" s="266"/>
      <c r="LYW182" s="266"/>
      <c r="LYX182" s="266"/>
      <c r="LYY182" s="266"/>
      <c r="LYZ182" s="266"/>
      <c r="LZA182" s="266"/>
      <c r="LZB182" s="266"/>
      <c r="LZC182" s="266"/>
      <c r="LZD182" s="266"/>
      <c r="LZE182" s="266"/>
      <c r="LZF182" s="266"/>
      <c r="LZG182" s="266"/>
      <c r="LZH182" s="266"/>
      <c r="LZI182" s="266"/>
      <c r="LZJ182" s="266"/>
      <c r="LZK182" s="266"/>
      <c r="LZL182" s="266"/>
      <c r="LZM182" s="266"/>
      <c r="LZN182" s="266"/>
      <c r="LZO182" s="266"/>
      <c r="LZP182" s="266"/>
      <c r="LZQ182" s="266"/>
      <c r="LZR182" s="266"/>
      <c r="LZS182" s="266"/>
      <c r="LZT182" s="266"/>
      <c r="LZU182" s="266"/>
      <c r="LZV182" s="266"/>
      <c r="LZW182" s="266"/>
      <c r="LZX182" s="266"/>
      <c r="LZY182" s="266"/>
      <c r="LZZ182" s="266"/>
      <c r="MAA182" s="266"/>
      <c r="MAB182" s="266"/>
      <c r="MAC182" s="266"/>
      <c r="MAD182" s="266"/>
      <c r="MAE182" s="266"/>
      <c r="MAF182" s="266"/>
      <c r="MAG182" s="266"/>
      <c r="MAH182" s="266"/>
      <c r="MAI182" s="266"/>
      <c r="MAJ182" s="266"/>
      <c r="MAK182" s="266"/>
      <c r="MAL182" s="266"/>
      <c r="MAM182" s="266"/>
      <c r="MAN182" s="266"/>
      <c r="MAO182" s="266"/>
      <c r="MAP182" s="266"/>
      <c r="MAQ182" s="266"/>
      <c r="MAR182" s="266"/>
      <c r="MAS182" s="266"/>
      <c r="MAT182" s="266"/>
      <c r="MAU182" s="266"/>
      <c r="MAV182" s="266"/>
      <c r="MAW182" s="266"/>
      <c r="MAX182" s="266"/>
      <c r="MAY182" s="266"/>
      <c r="MAZ182" s="266"/>
      <c r="MBA182" s="266"/>
      <c r="MBB182" s="266"/>
      <c r="MBC182" s="266"/>
      <c r="MBD182" s="266"/>
      <c r="MBE182" s="266"/>
      <c r="MBF182" s="266"/>
      <c r="MBG182" s="266"/>
      <c r="MBH182" s="266"/>
      <c r="MBI182" s="266"/>
      <c r="MBJ182" s="266"/>
      <c r="MBK182" s="266"/>
      <c r="MBL182" s="266"/>
      <c r="MBM182" s="266"/>
      <c r="MBN182" s="266"/>
      <c r="MBO182" s="266"/>
      <c r="MBP182" s="266"/>
      <c r="MBQ182" s="266"/>
      <c r="MBR182" s="266"/>
      <c r="MBS182" s="266"/>
      <c r="MBT182" s="266"/>
      <c r="MBU182" s="266"/>
      <c r="MBV182" s="266"/>
      <c r="MBW182" s="266"/>
      <c r="MBX182" s="266"/>
      <c r="MBY182" s="266"/>
      <c r="MBZ182" s="266"/>
      <c r="MCA182" s="266"/>
      <c r="MCB182" s="266"/>
      <c r="MCC182" s="266"/>
      <c r="MCD182" s="266"/>
      <c r="MCE182" s="266"/>
      <c r="MCF182" s="266"/>
      <c r="MCG182" s="266"/>
      <c r="MCH182" s="266"/>
      <c r="MCI182" s="266"/>
      <c r="MCJ182" s="266"/>
      <c r="MCK182" s="266"/>
      <c r="MCL182" s="266"/>
      <c r="MCM182" s="266"/>
      <c r="MCN182" s="266"/>
      <c r="MCO182" s="266"/>
      <c r="MCP182" s="266"/>
      <c r="MCQ182" s="266"/>
      <c r="MCR182" s="266"/>
      <c r="MCS182" s="266"/>
      <c r="MCT182" s="266"/>
      <c r="MCU182" s="266"/>
      <c r="MCV182" s="266"/>
      <c r="MCW182" s="266"/>
      <c r="MCX182" s="266"/>
      <c r="MCY182" s="266"/>
      <c r="MCZ182" s="266"/>
      <c r="MDA182" s="266"/>
      <c r="MDB182" s="266"/>
      <c r="MDC182" s="266"/>
      <c r="MDD182" s="266"/>
      <c r="MDE182" s="266"/>
      <c r="MDF182" s="266"/>
      <c r="MDG182" s="266"/>
      <c r="MDH182" s="266"/>
      <c r="MDI182" s="266"/>
      <c r="MDJ182" s="266"/>
      <c r="MDK182" s="266"/>
      <c r="MDL182" s="266"/>
      <c r="MDM182" s="266"/>
      <c r="MDN182" s="266"/>
      <c r="MDO182" s="266"/>
      <c r="MDP182" s="266"/>
      <c r="MDQ182" s="266"/>
      <c r="MDR182" s="266"/>
      <c r="MDS182" s="266"/>
      <c r="MDT182" s="266"/>
      <c r="MDU182" s="266"/>
      <c r="MDV182" s="266"/>
      <c r="MDW182" s="266"/>
      <c r="MDX182" s="266"/>
      <c r="MDY182" s="266"/>
      <c r="MDZ182" s="266"/>
      <c r="MEA182" s="266"/>
      <c r="MEB182" s="266"/>
      <c r="MEC182" s="266"/>
      <c r="MED182" s="266"/>
      <c r="MEE182" s="266"/>
      <c r="MEF182" s="266"/>
      <c r="MEG182" s="266"/>
      <c r="MEH182" s="266"/>
      <c r="MEI182" s="266"/>
      <c r="MEJ182" s="266"/>
      <c r="MEK182" s="266"/>
      <c r="MEL182" s="266"/>
      <c r="MEM182" s="266"/>
      <c r="MEN182" s="266"/>
      <c r="MEO182" s="266"/>
      <c r="MEP182" s="266"/>
      <c r="MEQ182" s="266"/>
      <c r="MER182" s="266"/>
      <c r="MES182" s="266"/>
      <c r="MET182" s="266"/>
      <c r="MEU182" s="266"/>
      <c r="MEV182" s="266"/>
      <c r="MEW182" s="266"/>
      <c r="MEX182" s="266"/>
      <c r="MEY182" s="266"/>
      <c r="MEZ182" s="266"/>
      <c r="MFA182" s="266"/>
      <c r="MFB182" s="266"/>
      <c r="MFC182" s="266"/>
      <c r="MFD182" s="266"/>
      <c r="MFE182" s="266"/>
      <c r="MFF182" s="266"/>
      <c r="MFG182" s="266"/>
      <c r="MFH182" s="266"/>
      <c r="MFI182" s="266"/>
      <c r="MFJ182" s="266"/>
      <c r="MFK182" s="266"/>
      <c r="MFL182" s="266"/>
      <c r="MFM182" s="266"/>
      <c r="MFN182" s="266"/>
      <c r="MFO182" s="266"/>
      <c r="MFP182" s="266"/>
      <c r="MFQ182" s="266"/>
      <c r="MFR182" s="266"/>
      <c r="MFS182" s="266"/>
      <c r="MFT182" s="266"/>
      <c r="MFU182" s="266"/>
      <c r="MFV182" s="266"/>
      <c r="MFW182" s="266"/>
      <c r="MFX182" s="266"/>
      <c r="MFY182" s="266"/>
      <c r="MFZ182" s="266"/>
      <c r="MGA182" s="266"/>
      <c r="MGB182" s="266"/>
      <c r="MGC182" s="266"/>
      <c r="MGD182" s="266"/>
      <c r="MGE182" s="266"/>
      <c r="MGF182" s="266"/>
      <c r="MGG182" s="266"/>
      <c r="MGH182" s="266"/>
      <c r="MGI182" s="266"/>
      <c r="MGJ182" s="266"/>
      <c r="MGK182" s="266"/>
      <c r="MGL182" s="266"/>
      <c r="MGM182" s="266"/>
      <c r="MGN182" s="266"/>
      <c r="MGO182" s="266"/>
      <c r="MGP182" s="266"/>
      <c r="MGQ182" s="266"/>
      <c r="MGR182" s="266"/>
      <c r="MGS182" s="266"/>
      <c r="MGT182" s="266"/>
      <c r="MGU182" s="266"/>
      <c r="MGV182" s="266"/>
      <c r="MGW182" s="266"/>
      <c r="MGX182" s="266"/>
      <c r="MGY182" s="266"/>
      <c r="MGZ182" s="266"/>
      <c r="MHA182" s="266"/>
      <c r="MHB182" s="266"/>
      <c r="MHC182" s="266"/>
      <c r="MHD182" s="266"/>
      <c r="MHE182" s="266"/>
      <c r="MHF182" s="266"/>
      <c r="MHG182" s="266"/>
      <c r="MHH182" s="266"/>
      <c r="MHI182" s="266"/>
      <c r="MHJ182" s="266"/>
      <c r="MHK182" s="266"/>
      <c r="MHL182" s="266"/>
      <c r="MHM182" s="266"/>
      <c r="MHN182" s="266"/>
      <c r="MHO182" s="266"/>
      <c r="MHP182" s="266"/>
      <c r="MHQ182" s="266"/>
      <c r="MHR182" s="266"/>
      <c r="MHS182" s="266"/>
      <c r="MHT182" s="266"/>
      <c r="MHU182" s="266"/>
      <c r="MHV182" s="266"/>
      <c r="MHW182" s="266"/>
      <c r="MHX182" s="266"/>
      <c r="MHY182" s="266"/>
      <c r="MHZ182" s="266"/>
      <c r="MIA182" s="266"/>
      <c r="MIB182" s="266"/>
      <c r="MIC182" s="266"/>
      <c r="MID182" s="266"/>
      <c r="MIE182" s="266"/>
      <c r="MIF182" s="266"/>
      <c r="MIG182" s="266"/>
      <c r="MIH182" s="266"/>
      <c r="MII182" s="266"/>
      <c r="MIJ182" s="266"/>
      <c r="MIK182" s="266"/>
      <c r="MIL182" s="266"/>
      <c r="MIM182" s="266"/>
      <c r="MIN182" s="266"/>
      <c r="MIO182" s="266"/>
      <c r="MIP182" s="266"/>
      <c r="MIQ182" s="266"/>
      <c r="MIR182" s="266"/>
      <c r="MIS182" s="266"/>
      <c r="MIT182" s="266"/>
      <c r="MIU182" s="266"/>
      <c r="MIV182" s="266"/>
      <c r="MIW182" s="266"/>
      <c r="MIX182" s="266"/>
      <c r="MIY182" s="266"/>
      <c r="MIZ182" s="266"/>
      <c r="MJA182" s="266"/>
      <c r="MJB182" s="266"/>
      <c r="MJC182" s="266"/>
      <c r="MJD182" s="266"/>
      <c r="MJE182" s="266"/>
      <c r="MJF182" s="266"/>
      <c r="MJG182" s="266"/>
      <c r="MJH182" s="266"/>
      <c r="MJI182" s="266"/>
      <c r="MJJ182" s="266"/>
      <c r="MJK182" s="266"/>
      <c r="MJL182" s="266"/>
      <c r="MJM182" s="266"/>
      <c r="MJN182" s="266"/>
      <c r="MJO182" s="266"/>
      <c r="MJP182" s="266"/>
      <c r="MJQ182" s="266"/>
      <c r="MJR182" s="266"/>
      <c r="MJS182" s="266"/>
      <c r="MJT182" s="266"/>
      <c r="MJU182" s="266"/>
      <c r="MJV182" s="266"/>
      <c r="MJW182" s="266"/>
      <c r="MJX182" s="266"/>
      <c r="MJY182" s="266"/>
      <c r="MJZ182" s="266"/>
      <c r="MKA182" s="266"/>
      <c r="MKB182" s="266"/>
      <c r="MKC182" s="266"/>
      <c r="MKD182" s="266"/>
      <c r="MKE182" s="266"/>
      <c r="MKF182" s="266"/>
      <c r="MKG182" s="266"/>
      <c r="MKH182" s="266"/>
      <c r="MKI182" s="266"/>
      <c r="MKJ182" s="266"/>
      <c r="MKK182" s="266"/>
      <c r="MKL182" s="266"/>
      <c r="MKM182" s="266"/>
      <c r="MKN182" s="266"/>
      <c r="MKO182" s="266"/>
      <c r="MKP182" s="266"/>
      <c r="MKQ182" s="266"/>
      <c r="MKR182" s="266"/>
      <c r="MKS182" s="266"/>
      <c r="MKT182" s="266"/>
      <c r="MKU182" s="266"/>
      <c r="MKV182" s="266"/>
      <c r="MKW182" s="266"/>
      <c r="MKX182" s="266"/>
      <c r="MKY182" s="266"/>
      <c r="MKZ182" s="266"/>
      <c r="MLA182" s="266"/>
      <c r="MLB182" s="266"/>
      <c r="MLC182" s="266"/>
      <c r="MLD182" s="266"/>
      <c r="MLE182" s="266"/>
      <c r="MLF182" s="266"/>
      <c r="MLG182" s="266"/>
      <c r="MLH182" s="266"/>
      <c r="MLI182" s="266"/>
      <c r="MLJ182" s="266"/>
      <c r="MLK182" s="266"/>
      <c r="MLL182" s="266"/>
      <c r="MLM182" s="266"/>
      <c r="MLN182" s="266"/>
      <c r="MLO182" s="266"/>
      <c r="MLP182" s="266"/>
      <c r="MLQ182" s="266"/>
      <c r="MLR182" s="266"/>
      <c r="MLS182" s="266"/>
      <c r="MLT182" s="266"/>
      <c r="MLU182" s="266"/>
      <c r="MLV182" s="266"/>
      <c r="MLW182" s="266"/>
      <c r="MLX182" s="266"/>
      <c r="MLY182" s="266"/>
      <c r="MLZ182" s="266"/>
      <c r="MMA182" s="266"/>
      <c r="MMB182" s="266"/>
      <c r="MMC182" s="266"/>
      <c r="MMD182" s="266"/>
      <c r="MME182" s="266"/>
      <c r="MMF182" s="266"/>
      <c r="MMG182" s="266"/>
      <c r="MMH182" s="266"/>
      <c r="MMI182" s="266"/>
      <c r="MMJ182" s="266"/>
      <c r="MMK182" s="266"/>
      <c r="MML182" s="266"/>
      <c r="MMM182" s="266"/>
      <c r="MMN182" s="266"/>
      <c r="MMO182" s="266"/>
      <c r="MMP182" s="266"/>
      <c r="MMQ182" s="266"/>
      <c r="MMR182" s="266"/>
      <c r="MMS182" s="266"/>
      <c r="MMT182" s="266"/>
      <c r="MMU182" s="266"/>
      <c r="MMV182" s="266"/>
      <c r="MMW182" s="266"/>
      <c r="MMX182" s="266"/>
      <c r="MMY182" s="266"/>
      <c r="MMZ182" s="266"/>
      <c r="MNA182" s="266"/>
      <c r="MNB182" s="266"/>
      <c r="MNC182" s="266"/>
      <c r="MND182" s="266"/>
      <c r="MNE182" s="266"/>
      <c r="MNF182" s="266"/>
      <c r="MNG182" s="266"/>
      <c r="MNH182" s="266"/>
      <c r="MNI182" s="266"/>
      <c r="MNJ182" s="266"/>
      <c r="MNK182" s="266"/>
      <c r="MNL182" s="266"/>
      <c r="MNM182" s="266"/>
      <c r="MNN182" s="266"/>
      <c r="MNO182" s="266"/>
      <c r="MNP182" s="266"/>
      <c r="MNQ182" s="266"/>
      <c r="MNR182" s="266"/>
      <c r="MNS182" s="266"/>
      <c r="MNT182" s="266"/>
      <c r="MNU182" s="266"/>
      <c r="MNV182" s="266"/>
      <c r="MNW182" s="266"/>
      <c r="MNX182" s="266"/>
      <c r="MNY182" s="266"/>
      <c r="MNZ182" s="266"/>
      <c r="MOA182" s="266"/>
      <c r="MOB182" s="266"/>
      <c r="MOC182" s="266"/>
      <c r="MOD182" s="266"/>
      <c r="MOE182" s="266"/>
      <c r="MOF182" s="266"/>
      <c r="MOG182" s="266"/>
      <c r="MOH182" s="266"/>
      <c r="MOI182" s="266"/>
      <c r="MOJ182" s="266"/>
      <c r="MOK182" s="266"/>
      <c r="MOL182" s="266"/>
      <c r="MOM182" s="266"/>
      <c r="MON182" s="266"/>
      <c r="MOO182" s="266"/>
      <c r="MOP182" s="266"/>
      <c r="MOQ182" s="266"/>
      <c r="MOR182" s="266"/>
      <c r="MOS182" s="266"/>
      <c r="MOT182" s="266"/>
      <c r="MOU182" s="266"/>
      <c r="MOV182" s="266"/>
      <c r="MOW182" s="266"/>
      <c r="MOX182" s="266"/>
      <c r="MOY182" s="266"/>
      <c r="MOZ182" s="266"/>
      <c r="MPA182" s="266"/>
      <c r="MPB182" s="266"/>
      <c r="MPC182" s="266"/>
      <c r="MPD182" s="266"/>
      <c r="MPE182" s="266"/>
      <c r="MPF182" s="266"/>
      <c r="MPG182" s="266"/>
      <c r="MPH182" s="266"/>
      <c r="MPI182" s="266"/>
      <c r="MPJ182" s="266"/>
      <c r="MPK182" s="266"/>
      <c r="MPL182" s="266"/>
      <c r="MPM182" s="266"/>
      <c r="MPN182" s="266"/>
      <c r="MPO182" s="266"/>
      <c r="MPP182" s="266"/>
      <c r="MPQ182" s="266"/>
      <c r="MPR182" s="266"/>
      <c r="MPS182" s="266"/>
      <c r="MPT182" s="266"/>
      <c r="MPU182" s="266"/>
      <c r="MPV182" s="266"/>
      <c r="MPW182" s="266"/>
      <c r="MPX182" s="266"/>
      <c r="MPY182" s="266"/>
      <c r="MPZ182" s="266"/>
      <c r="MQA182" s="266"/>
      <c r="MQB182" s="266"/>
      <c r="MQC182" s="266"/>
      <c r="MQD182" s="266"/>
      <c r="MQE182" s="266"/>
      <c r="MQF182" s="266"/>
      <c r="MQG182" s="266"/>
      <c r="MQH182" s="266"/>
      <c r="MQI182" s="266"/>
      <c r="MQJ182" s="266"/>
      <c r="MQK182" s="266"/>
      <c r="MQL182" s="266"/>
      <c r="MQM182" s="266"/>
      <c r="MQN182" s="266"/>
      <c r="MQO182" s="266"/>
      <c r="MQP182" s="266"/>
      <c r="MQQ182" s="266"/>
      <c r="MQR182" s="266"/>
      <c r="MQS182" s="266"/>
      <c r="MQT182" s="266"/>
      <c r="MQU182" s="266"/>
      <c r="MQV182" s="266"/>
      <c r="MQW182" s="266"/>
      <c r="MQX182" s="266"/>
      <c r="MQY182" s="266"/>
      <c r="MQZ182" s="266"/>
      <c r="MRA182" s="266"/>
      <c r="MRB182" s="266"/>
      <c r="MRC182" s="266"/>
      <c r="MRD182" s="266"/>
      <c r="MRE182" s="266"/>
      <c r="MRF182" s="266"/>
      <c r="MRG182" s="266"/>
      <c r="MRH182" s="266"/>
      <c r="MRI182" s="266"/>
      <c r="MRJ182" s="266"/>
      <c r="MRK182" s="266"/>
      <c r="MRL182" s="266"/>
      <c r="MRM182" s="266"/>
      <c r="MRN182" s="266"/>
      <c r="MRO182" s="266"/>
      <c r="MRP182" s="266"/>
      <c r="MRQ182" s="266"/>
      <c r="MRR182" s="266"/>
      <c r="MRS182" s="266"/>
      <c r="MRT182" s="266"/>
      <c r="MRU182" s="266"/>
      <c r="MRV182" s="266"/>
      <c r="MRW182" s="266"/>
      <c r="MRX182" s="266"/>
      <c r="MRY182" s="266"/>
      <c r="MRZ182" s="266"/>
      <c r="MSA182" s="266"/>
      <c r="MSB182" s="266"/>
      <c r="MSC182" s="266"/>
      <c r="MSD182" s="266"/>
      <c r="MSE182" s="266"/>
      <c r="MSF182" s="266"/>
      <c r="MSG182" s="266"/>
      <c r="MSH182" s="266"/>
      <c r="MSI182" s="266"/>
      <c r="MSJ182" s="266"/>
      <c r="MSK182" s="266"/>
      <c r="MSL182" s="266"/>
      <c r="MSM182" s="266"/>
      <c r="MSN182" s="266"/>
      <c r="MSO182" s="266"/>
      <c r="MSP182" s="266"/>
      <c r="MSQ182" s="266"/>
      <c r="MSR182" s="266"/>
      <c r="MSS182" s="266"/>
      <c r="MST182" s="266"/>
      <c r="MSU182" s="266"/>
      <c r="MSV182" s="266"/>
      <c r="MSW182" s="266"/>
      <c r="MSX182" s="266"/>
      <c r="MSY182" s="266"/>
      <c r="MSZ182" s="266"/>
      <c r="MTA182" s="266"/>
      <c r="MTB182" s="266"/>
      <c r="MTC182" s="266"/>
      <c r="MTD182" s="266"/>
      <c r="MTE182" s="266"/>
      <c r="MTF182" s="266"/>
      <c r="MTG182" s="266"/>
      <c r="MTH182" s="266"/>
      <c r="MTI182" s="266"/>
      <c r="MTJ182" s="266"/>
      <c r="MTK182" s="266"/>
      <c r="MTL182" s="266"/>
      <c r="MTM182" s="266"/>
      <c r="MTN182" s="266"/>
      <c r="MTO182" s="266"/>
      <c r="MTP182" s="266"/>
      <c r="MTQ182" s="266"/>
      <c r="MTR182" s="266"/>
      <c r="MTS182" s="266"/>
      <c r="MTT182" s="266"/>
      <c r="MTU182" s="266"/>
      <c r="MTV182" s="266"/>
      <c r="MTW182" s="266"/>
      <c r="MTX182" s="266"/>
      <c r="MTY182" s="266"/>
      <c r="MTZ182" s="266"/>
      <c r="MUA182" s="266"/>
      <c r="MUB182" s="266"/>
      <c r="MUC182" s="266"/>
      <c r="MUD182" s="266"/>
      <c r="MUE182" s="266"/>
      <c r="MUF182" s="266"/>
      <c r="MUG182" s="266"/>
      <c r="MUH182" s="266"/>
      <c r="MUI182" s="266"/>
      <c r="MUJ182" s="266"/>
      <c r="MUK182" s="266"/>
      <c r="MUL182" s="266"/>
      <c r="MUM182" s="266"/>
      <c r="MUN182" s="266"/>
      <c r="MUO182" s="266"/>
      <c r="MUP182" s="266"/>
      <c r="MUQ182" s="266"/>
      <c r="MUR182" s="266"/>
      <c r="MUS182" s="266"/>
      <c r="MUT182" s="266"/>
      <c r="MUU182" s="266"/>
      <c r="MUV182" s="266"/>
      <c r="MUW182" s="266"/>
      <c r="MUX182" s="266"/>
      <c r="MUY182" s="266"/>
      <c r="MUZ182" s="266"/>
      <c r="MVA182" s="266"/>
      <c r="MVB182" s="266"/>
      <c r="MVC182" s="266"/>
      <c r="MVD182" s="266"/>
      <c r="MVE182" s="266"/>
      <c r="MVF182" s="266"/>
      <c r="MVG182" s="266"/>
      <c r="MVH182" s="266"/>
      <c r="MVI182" s="266"/>
      <c r="MVJ182" s="266"/>
      <c r="MVK182" s="266"/>
      <c r="MVL182" s="266"/>
      <c r="MVM182" s="266"/>
      <c r="MVN182" s="266"/>
      <c r="MVO182" s="266"/>
      <c r="MVP182" s="266"/>
      <c r="MVQ182" s="266"/>
      <c r="MVR182" s="266"/>
      <c r="MVS182" s="266"/>
      <c r="MVT182" s="266"/>
      <c r="MVU182" s="266"/>
      <c r="MVV182" s="266"/>
      <c r="MVW182" s="266"/>
      <c r="MVX182" s="266"/>
      <c r="MVY182" s="266"/>
      <c r="MVZ182" s="266"/>
      <c r="MWA182" s="266"/>
      <c r="MWB182" s="266"/>
      <c r="MWC182" s="266"/>
      <c r="MWD182" s="266"/>
      <c r="MWE182" s="266"/>
      <c r="MWF182" s="266"/>
      <c r="MWG182" s="266"/>
      <c r="MWH182" s="266"/>
      <c r="MWI182" s="266"/>
      <c r="MWJ182" s="266"/>
      <c r="MWK182" s="266"/>
      <c r="MWL182" s="266"/>
      <c r="MWM182" s="266"/>
      <c r="MWN182" s="266"/>
      <c r="MWO182" s="266"/>
      <c r="MWP182" s="266"/>
      <c r="MWQ182" s="266"/>
      <c r="MWR182" s="266"/>
      <c r="MWS182" s="266"/>
      <c r="MWT182" s="266"/>
      <c r="MWU182" s="266"/>
      <c r="MWV182" s="266"/>
      <c r="MWW182" s="266"/>
      <c r="MWX182" s="266"/>
      <c r="MWY182" s="266"/>
      <c r="MWZ182" s="266"/>
      <c r="MXA182" s="266"/>
      <c r="MXB182" s="266"/>
      <c r="MXC182" s="266"/>
      <c r="MXD182" s="266"/>
      <c r="MXE182" s="266"/>
      <c r="MXF182" s="266"/>
      <c r="MXG182" s="266"/>
      <c r="MXH182" s="266"/>
      <c r="MXI182" s="266"/>
      <c r="MXJ182" s="266"/>
      <c r="MXK182" s="266"/>
      <c r="MXL182" s="266"/>
      <c r="MXM182" s="266"/>
      <c r="MXN182" s="266"/>
      <c r="MXO182" s="266"/>
      <c r="MXP182" s="266"/>
      <c r="MXQ182" s="266"/>
      <c r="MXR182" s="266"/>
      <c r="MXS182" s="266"/>
      <c r="MXT182" s="266"/>
      <c r="MXU182" s="266"/>
      <c r="MXV182" s="266"/>
      <c r="MXW182" s="266"/>
      <c r="MXX182" s="266"/>
      <c r="MXY182" s="266"/>
      <c r="MXZ182" s="266"/>
      <c r="MYA182" s="266"/>
      <c r="MYB182" s="266"/>
      <c r="MYC182" s="266"/>
      <c r="MYD182" s="266"/>
      <c r="MYE182" s="266"/>
      <c r="MYF182" s="266"/>
      <c r="MYG182" s="266"/>
      <c r="MYH182" s="266"/>
      <c r="MYI182" s="266"/>
      <c r="MYJ182" s="266"/>
      <c r="MYK182" s="266"/>
      <c r="MYL182" s="266"/>
      <c r="MYM182" s="266"/>
      <c r="MYN182" s="266"/>
      <c r="MYO182" s="266"/>
      <c r="MYP182" s="266"/>
      <c r="MYQ182" s="266"/>
      <c r="MYR182" s="266"/>
      <c r="MYS182" s="266"/>
      <c r="MYT182" s="266"/>
      <c r="MYU182" s="266"/>
      <c r="MYV182" s="266"/>
      <c r="MYW182" s="266"/>
      <c r="MYX182" s="266"/>
      <c r="MYY182" s="266"/>
      <c r="MYZ182" s="266"/>
      <c r="MZA182" s="266"/>
      <c r="MZB182" s="266"/>
      <c r="MZC182" s="266"/>
      <c r="MZD182" s="266"/>
      <c r="MZE182" s="266"/>
      <c r="MZF182" s="266"/>
      <c r="MZG182" s="266"/>
      <c r="MZH182" s="266"/>
      <c r="MZI182" s="266"/>
      <c r="MZJ182" s="266"/>
      <c r="MZK182" s="266"/>
      <c r="MZL182" s="266"/>
      <c r="MZM182" s="266"/>
      <c r="MZN182" s="266"/>
      <c r="MZO182" s="266"/>
      <c r="MZP182" s="266"/>
      <c r="MZQ182" s="266"/>
      <c r="MZR182" s="266"/>
      <c r="MZS182" s="266"/>
      <c r="MZT182" s="266"/>
      <c r="MZU182" s="266"/>
      <c r="MZV182" s="266"/>
      <c r="MZW182" s="266"/>
      <c r="MZX182" s="266"/>
      <c r="MZY182" s="266"/>
      <c r="MZZ182" s="266"/>
      <c r="NAA182" s="266"/>
      <c r="NAB182" s="266"/>
      <c r="NAC182" s="266"/>
      <c r="NAD182" s="266"/>
      <c r="NAE182" s="266"/>
      <c r="NAF182" s="266"/>
      <c r="NAG182" s="266"/>
      <c r="NAH182" s="266"/>
      <c r="NAI182" s="266"/>
      <c r="NAJ182" s="266"/>
      <c r="NAK182" s="266"/>
      <c r="NAL182" s="266"/>
      <c r="NAM182" s="266"/>
      <c r="NAN182" s="266"/>
      <c r="NAO182" s="266"/>
      <c r="NAP182" s="266"/>
      <c r="NAQ182" s="266"/>
      <c r="NAR182" s="266"/>
      <c r="NAS182" s="266"/>
      <c r="NAT182" s="266"/>
      <c r="NAU182" s="266"/>
      <c r="NAV182" s="266"/>
      <c r="NAW182" s="266"/>
      <c r="NAX182" s="266"/>
      <c r="NAY182" s="266"/>
      <c r="NAZ182" s="266"/>
      <c r="NBA182" s="266"/>
      <c r="NBB182" s="266"/>
      <c r="NBC182" s="266"/>
      <c r="NBD182" s="266"/>
      <c r="NBE182" s="266"/>
      <c r="NBF182" s="266"/>
      <c r="NBG182" s="266"/>
      <c r="NBH182" s="266"/>
      <c r="NBI182" s="266"/>
      <c r="NBJ182" s="266"/>
      <c r="NBK182" s="266"/>
      <c r="NBL182" s="266"/>
      <c r="NBM182" s="266"/>
      <c r="NBN182" s="266"/>
      <c r="NBO182" s="266"/>
      <c r="NBP182" s="266"/>
      <c r="NBQ182" s="266"/>
      <c r="NBR182" s="266"/>
      <c r="NBS182" s="266"/>
      <c r="NBT182" s="266"/>
      <c r="NBU182" s="266"/>
      <c r="NBV182" s="266"/>
      <c r="NBW182" s="266"/>
      <c r="NBX182" s="266"/>
      <c r="NBY182" s="266"/>
      <c r="NBZ182" s="266"/>
      <c r="NCA182" s="266"/>
      <c r="NCB182" s="266"/>
      <c r="NCC182" s="266"/>
      <c r="NCD182" s="266"/>
      <c r="NCE182" s="266"/>
      <c r="NCF182" s="266"/>
      <c r="NCG182" s="266"/>
      <c r="NCH182" s="266"/>
      <c r="NCI182" s="266"/>
      <c r="NCJ182" s="266"/>
      <c r="NCK182" s="266"/>
      <c r="NCL182" s="266"/>
      <c r="NCM182" s="266"/>
      <c r="NCN182" s="266"/>
      <c r="NCO182" s="266"/>
      <c r="NCP182" s="266"/>
      <c r="NCQ182" s="266"/>
      <c r="NCR182" s="266"/>
      <c r="NCS182" s="266"/>
      <c r="NCT182" s="266"/>
      <c r="NCU182" s="266"/>
      <c r="NCV182" s="266"/>
      <c r="NCW182" s="266"/>
      <c r="NCX182" s="266"/>
      <c r="NCY182" s="266"/>
      <c r="NCZ182" s="266"/>
      <c r="NDA182" s="266"/>
      <c r="NDB182" s="266"/>
      <c r="NDC182" s="266"/>
      <c r="NDD182" s="266"/>
      <c r="NDE182" s="266"/>
      <c r="NDF182" s="266"/>
      <c r="NDG182" s="266"/>
      <c r="NDH182" s="266"/>
      <c r="NDI182" s="266"/>
      <c r="NDJ182" s="266"/>
      <c r="NDK182" s="266"/>
      <c r="NDL182" s="266"/>
      <c r="NDM182" s="266"/>
      <c r="NDN182" s="266"/>
      <c r="NDO182" s="266"/>
      <c r="NDP182" s="266"/>
      <c r="NDQ182" s="266"/>
      <c r="NDR182" s="266"/>
      <c r="NDS182" s="266"/>
      <c r="NDT182" s="266"/>
      <c r="NDU182" s="266"/>
      <c r="NDV182" s="266"/>
      <c r="NDW182" s="266"/>
      <c r="NDX182" s="266"/>
      <c r="NDY182" s="266"/>
      <c r="NDZ182" s="266"/>
      <c r="NEA182" s="266"/>
      <c r="NEB182" s="266"/>
      <c r="NEC182" s="266"/>
      <c r="NED182" s="266"/>
      <c r="NEE182" s="266"/>
      <c r="NEF182" s="266"/>
      <c r="NEG182" s="266"/>
      <c r="NEH182" s="266"/>
      <c r="NEI182" s="266"/>
      <c r="NEJ182" s="266"/>
      <c r="NEK182" s="266"/>
      <c r="NEL182" s="266"/>
      <c r="NEM182" s="266"/>
      <c r="NEN182" s="266"/>
      <c r="NEO182" s="266"/>
      <c r="NEP182" s="266"/>
      <c r="NEQ182" s="266"/>
      <c r="NER182" s="266"/>
      <c r="NES182" s="266"/>
      <c r="NET182" s="266"/>
      <c r="NEU182" s="266"/>
      <c r="NEV182" s="266"/>
      <c r="NEW182" s="266"/>
      <c r="NEX182" s="266"/>
      <c r="NEY182" s="266"/>
      <c r="NEZ182" s="266"/>
      <c r="NFA182" s="266"/>
      <c r="NFB182" s="266"/>
      <c r="NFC182" s="266"/>
      <c r="NFD182" s="266"/>
      <c r="NFE182" s="266"/>
      <c r="NFF182" s="266"/>
      <c r="NFG182" s="266"/>
      <c r="NFH182" s="266"/>
      <c r="NFI182" s="266"/>
      <c r="NFJ182" s="266"/>
      <c r="NFK182" s="266"/>
      <c r="NFL182" s="266"/>
      <c r="NFM182" s="266"/>
      <c r="NFN182" s="266"/>
      <c r="NFO182" s="266"/>
      <c r="NFP182" s="266"/>
      <c r="NFQ182" s="266"/>
      <c r="NFR182" s="266"/>
      <c r="NFS182" s="266"/>
      <c r="NFT182" s="266"/>
      <c r="NFU182" s="266"/>
      <c r="NFV182" s="266"/>
      <c r="NFW182" s="266"/>
      <c r="NFX182" s="266"/>
      <c r="NFY182" s="266"/>
      <c r="NFZ182" s="266"/>
      <c r="NGA182" s="266"/>
      <c r="NGB182" s="266"/>
      <c r="NGC182" s="266"/>
      <c r="NGD182" s="266"/>
      <c r="NGE182" s="266"/>
      <c r="NGF182" s="266"/>
      <c r="NGG182" s="266"/>
      <c r="NGH182" s="266"/>
      <c r="NGI182" s="266"/>
      <c r="NGJ182" s="266"/>
      <c r="NGK182" s="266"/>
      <c r="NGL182" s="266"/>
      <c r="NGM182" s="266"/>
      <c r="NGN182" s="266"/>
      <c r="NGO182" s="266"/>
      <c r="NGP182" s="266"/>
      <c r="NGQ182" s="266"/>
      <c r="NGR182" s="266"/>
      <c r="NGS182" s="266"/>
      <c r="NGT182" s="266"/>
      <c r="NGU182" s="266"/>
      <c r="NGV182" s="266"/>
      <c r="NGW182" s="266"/>
      <c r="NGX182" s="266"/>
      <c r="NGY182" s="266"/>
      <c r="NGZ182" s="266"/>
      <c r="NHA182" s="266"/>
      <c r="NHB182" s="266"/>
      <c r="NHC182" s="266"/>
      <c r="NHD182" s="266"/>
      <c r="NHE182" s="266"/>
      <c r="NHF182" s="266"/>
      <c r="NHG182" s="266"/>
      <c r="NHH182" s="266"/>
      <c r="NHI182" s="266"/>
      <c r="NHJ182" s="266"/>
      <c r="NHK182" s="266"/>
      <c r="NHL182" s="266"/>
      <c r="NHM182" s="266"/>
      <c r="NHN182" s="266"/>
      <c r="NHO182" s="266"/>
      <c r="NHP182" s="266"/>
      <c r="NHQ182" s="266"/>
      <c r="NHR182" s="266"/>
      <c r="NHS182" s="266"/>
      <c r="NHT182" s="266"/>
      <c r="NHU182" s="266"/>
      <c r="NHV182" s="266"/>
      <c r="NHW182" s="266"/>
      <c r="NHX182" s="266"/>
      <c r="NHY182" s="266"/>
      <c r="NHZ182" s="266"/>
      <c r="NIA182" s="266"/>
      <c r="NIB182" s="266"/>
      <c r="NIC182" s="266"/>
      <c r="NID182" s="266"/>
      <c r="NIE182" s="266"/>
      <c r="NIF182" s="266"/>
      <c r="NIG182" s="266"/>
      <c r="NIH182" s="266"/>
      <c r="NII182" s="266"/>
      <c r="NIJ182" s="266"/>
      <c r="NIK182" s="266"/>
      <c r="NIL182" s="266"/>
      <c r="NIM182" s="266"/>
      <c r="NIN182" s="266"/>
      <c r="NIO182" s="266"/>
      <c r="NIP182" s="266"/>
      <c r="NIQ182" s="266"/>
      <c r="NIR182" s="266"/>
      <c r="NIS182" s="266"/>
      <c r="NIT182" s="266"/>
      <c r="NIU182" s="266"/>
      <c r="NIV182" s="266"/>
      <c r="NIW182" s="266"/>
      <c r="NIX182" s="266"/>
      <c r="NIY182" s="266"/>
      <c r="NIZ182" s="266"/>
      <c r="NJA182" s="266"/>
      <c r="NJB182" s="266"/>
      <c r="NJC182" s="266"/>
      <c r="NJD182" s="266"/>
      <c r="NJE182" s="266"/>
      <c r="NJF182" s="266"/>
      <c r="NJG182" s="266"/>
      <c r="NJH182" s="266"/>
      <c r="NJI182" s="266"/>
      <c r="NJJ182" s="266"/>
      <c r="NJK182" s="266"/>
      <c r="NJL182" s="266"/>
      <c r="NJM182" s="266"/>
      <c r="NJN182" s="266"/>
      <c r="NJO182" s="266"/>
      <c r="NJP182" s="266"/>
      <c r="NJQ182" s="266"/>
      <c r="NJR182" s="266"/>
      <c r="NJS182" s="266"/>
      <c r="NJT182" s="266"/>
      <c r="NJU182" s="266"/>
      <c r="NJV182" s="266"/>
      <c r="NJW182" s="266"/>
      <c r="NJX182" s="266"/>
      <c r="NJY182" s="266"/>
      <c r="NJZ182" s="266"/>
      <c r="NKA182" s="266"/>
      <c r="NKB182" s="266"/>
      <c r="NKC182" s="266"/>
      <c r="NKD182" s="266"/>
      <c r="NKE182" s="266"/>
      <c r="NKF182" s="266"/>
      <c r="NKG182" s="266"/>
      <c r="NKH182" s="266"/>
      <c r="NKI182" s="266"/>
      <c r="NKJ182" s="266"/>
      <c r="NKK182" s="266"/>
      <c r="NKL182" s="266"/>
      <c r="NKM182" s="266"/>
      <c r="NKN182" s="266"/>
      <c r="NKO182" s="266"/>
      <c r="NKP182" s="266"/>
      <c r="NKQ182" s="266"/>
      <c r="NKR182" s="266"/>
      <c r="NKS182" s="266"/>
      <c r="NKT182" s="266"/>
      <c r="NKU182" s="266"/>
      <c r="NKV182" s="266"/>
      <c r="NKW182" s="266"/>
      <c r="NKX182" s="266"/>
      <c r="NKY182" s="266"/>
      <c r="NKZ182" s="266"/>
      <c r="NLA182" s="266"/>
      <c r="NLB182" s="266"/>
      <c r="NLC182" s="266"/>
      <c r="NLD182" s="266"/>
      <c r="NLE182" s="266"/>
      <c r="NLF182" s="266"/>
      <c r="NLG182" s="266"/>
      <c r="NLH182" s="266"/>
      <c r="NLI182" s="266"/>
      <c r="NLJ182" s="266"/>
      <c r="NLK182" s="266"/>
      <c r="NLL182" s="266"/>
      <c r="NLM182" s="266"/>
      <c r="NLN182" s="266"/>
      <c r="NLO182" s="266"/>
      <c r="NLP182" s="266"/>
      <c r="NLQ182" s="266"/>
      <c r="NLR182" s="266"/>
      <c r="NLS182" s="266"/>
      <c r="NLT182" s="266"/>
      <c r="NLU182" s="266"/>
      <c r="NLV182" s="266"/>
      <c r="NLW182" s="266"/>
      <c r="NLX182" s="266"/>
      <c r="NLY182" s="266"/>
      <c r="NLZ182" s="266"/>
      <c r="NMA182" s="266"/>
      <c r="NMB182" s="266"/>
      <c r="NMC182" s="266"/>
      <c r="NMD182" s="266"/>
      <c r="NME182" s="266"/>
      <c r="NMF182" s="266"/>
      <c r="NMG182" s="266"/>
      <c r="NMH182" s="266"/>
      <c r="NMI182" s="266"/>
      <c r="NMJ182" s="266"/>
      <c r="NMK182" s="266"/>
      <c r="NML182" s="266"/>
      <c r="NMM182" s="266"/>
      <c r="NMN182" s="266"/>
      <c r="NMO182" s="266"/>
      <c r="NMP182" s="266"/>
      <c r="NMQ182" s="266"/>
      <c r="NMR182" s="266"/>
      <c r="NMS182" s="266"/>
      <c r="NMT182" s="266"/>
      <c r="NMU182" s="266"/>
      <c r="NMV182" s="266"/>
      <c r="NMW182" s="266"/>
      <c r="NMX182" s="266"/>
      <c r="NMY182" s="266"/>
      <c r="NMZ182" s="266"/>
      <c r="NNA182" s="266"/>
      <c r="NNB182" s="266"/>
      <c r="NNC182" s="266"/>
      <c r="NND182" s="266"/>
      <c r="NNE182" s="266"/>
      <c r="NNF182" s="266"/>
      <c r="NNG182" s="266"/>
      <c r="NNH182" s="266"/>
      <c r="NNI182" s="266"/>
      <c r="NNJ182" s="266"/>
      <c r="NNK182" s="266"/>
      <c r="NNL182" s="266"/>
      <c r="NNM182" s="266"/>
      <c r="NNN182" s="266"/>
      <c r="NNO182" s="266"/>
      <c r="NNP182" s="266"/>
      <c r="NNQ182" s="266"/>
      <c r="NNR182" s="266"/>
      <c r="NNS182" s="266"/>
      <c r="NNT182" s="266"/>
      <c r="NNU182" s="266"/>
      <c r="NNV182" s="266"/>
      <c r="NNW182" s="266"/>
      <c r="NNX182" s="266"/>
      <c r="NNY182" s="266"/>
      <c r="NNZ182" s="266"/>
      <c r="NOA182" s="266"/>
      <c r="NOB182" s="266"/>
      <c r="NOC182" s="266"/>
      <c r="NOD182" s="266"/>
      <c r="NOE182" s="266"/>
      <c r="NOF182" s="266"/>
      <c r="NOG182" s="266"/>
      <c r="NOH182" s="266"/>
      <c r="NOI182" s="266"/>
      <c r="NOJ182" s="266"/>
      <c r="NOK182" s="266"/>
      <c r="NOL182" s="266"/>
      <c r="NOM182" s="266"/>
      <c r="NON182" s="266"/>
      <c r="NOO182" s="266"/>
      <c r="NOP182" s="266"/>
      <c r="NOQ182" s="266"/>
      <c r="NOR182" s="266"/>
      <c r="NOS182" s="266"/>
      <c r="NOT182" s="266"/>
      <c r="NOU182" s="266"/>
      <c r="NOV182" s="266"/>
      <c r="NOW182" s="266"/>
      <c r="NOX182" s="266"/>
      <c r="NOY182" s="266"/>
      <c r="NOZ182" s="266"/>
      <c r="NPA182" s="266"/>
      <c r="NPB182" s="266"/>
      <c r="NPC182" s="266"/>
      <c r="NPD182" s="266"/>
      <c r="NPE182" s="266"/>
      <c r="NPF182" s="266"/>
      <c r="NPG182" s="266"/>
      <c r="NPH182" s="266"/>
      <c r="NPI182" s="266"/>
      <c r="NPJ182" s="266"/>
      <c r="NPK182" s="266"/>
      <c r="NPL182" s="266"/>
      <c r="NPM182" s="266"/>
      <c r="NPN182" s="266"/>
      <c r="NPO182" s="266"/>
      <c r="NPP182" s="266"/>
      <c r="NPQ182" s="266"/>
      <c r="NPR182" s="266"/>
      <c r="NPS182" s="266"/>
      <c r="NPT182" s="266"/>
      <c r="NPU182" s="266"/>
      <c r="NPV182" s="266"/>
      <c r="NPW182" s="266"/>
      <c r="NPX182" s="266"/>
      <c r="NPY182" s="266"/>
      <c r="NPZ182" s="266"/>
      <c r="NQA182" s="266"/>
      <c r="NQB182" s="266"/>
      <c r="NQC182" s="266"/>
      <c r="NQD182" s="266"/>
      <c r="NQE182" s="266"/>
      <c r="NQF182" s="266"/>
      <c r="NQG182" s="266"/>
      <c r="NQH182" s="266"/>
      <c r="NQI182" s="266"/>
      <c r="NQJ182" s="266"/>
      <c r="NQK182" s="266"/>
      <c r="NQL182" s="266"/>
      <c r="NQM182" s="266"/>
      <c r="NQN182" s="266"/>
      <c r="NQO182" s="266"/>
      <c r="NQP182" s="266"/>
      <c r="NQQ182" s="266"/>
      <c r="NQR182" s="266"/>
      <c r="NQS182" s="266"/>
      <c r="NQT182" s="266"/>
      <c r="NQU182" s="266"/>
      <c r="NQV182" s="266"/>
      <c r="NQW182" s="266"/>
      <c r="NQX182" s="266"/>
      <c r="NQY182" s="266"/>
      <c r="NQZ182" s="266"/>
      <c r="NRA182" s="266"/>
      <c r="NRB182" s="266"/>
      <c r="NRC182" s="266"/>
      <c r="NRD182" s="266"/>
      <c r="NRE182" s="266"/>
      <c r="NRF182" s="266"/>
      <c r="NRG182" s="266"/>
      <c r="NRH182" s="266"/>
      <c r="NRI182" s="266"/>
      <c r="NRJ182" s="266"/>
      <c r="NRK182" s="266"/>
      <c r="NRL182" s="266"/>
      <c r="NRM182" s="266"/>
      <c r="NRN182" s="266"/>
      <c r="NRO182" s="266"/>
      <c r="NRP182" s="266"/>
      <c r="NRQ182" s="266"/>
      <c r="NRR182" s="266"/>
      <c r="NRS182" s="266"/>
      <c r="NRT182" s="266"/>
      <c r="NRU182" s="266"/>
      <c r="NRV182" s="266"/>
      <c r="NRW182" s="266"/>
      <c r="NRX182" s="266"/>
      <c r="NRY182" s="266"/>
      <c r="NRZ182" s="266"/>
      <c r="NSA182" s="266"/>
      <c r="NSB182" s="266"/>
      <c r="NSC182" s="266"/>
      <c r="NSD182" s="266"/>
      <c r="NSE182" s="266"/>
      <c r="NSF182" s="266"/>
      <c r="NSG182" s="266"/>
      <c r="NSH182" s="266"/>
      <c r="NSI182" s="266"/>
      <c r="NSJ182" s="266"/>
      <c r="NSK182" s="266"/>
      <c r="NSL182" s="266"/>
      <c r="NSM182" s="266"/>
      <c r="NSN182" s="266"/>
      <c r="NSO182" s="266"/>
      <c r="NSP182" s="266"/>
      <c r="NSQ182" s="266"/>
      <c r="NSR182" s="266"/>
      <c r="NSS182" s="266"/>
      <c r="NST182" s="266"/>
      <c r="NSU182" s="266"/>
      <c r="NSV182" s="266"/>
      <c r="NSW182" s="266"/>
      <c r="NSX182" s="266"/>
      <c r="NSY182" s="266"/>
      <c r="NSZ182" s="266"/>
      <c r="NTA182" s="266"/>
      <c r="NTB182" s="266"/>
      <c r="NTC182" s="266"/>
      <c r="NTD182" s="266"/>
      <c r="NTE182" s="266"/>
      <c r="NTF182" s="266"/>
      <c r="NTG182" s="266"/>
      <c r="NTH182" s="266"/>
      <c r="NTI182" s="266"/>
      <c r="NTJ182" s="266"/>
      <c r="NTK182" s="266"/>
      <c r="NTL182" s="266"/>
      <c r="NTM182" s="266"/>
      <c r="NTN182" s="266"/>
      <c r="NTO182" s="266"/>
      <c r="NTP182" s="266"/>
      <c r="NTQ182" s="266"/>
      <c r="NTR182" s="266"/>
      <c r="NTS182" s="266"/>
      <c r="NTT182" s="266"/>
      <c r="NTU182" s="266"/>
      <c r="NTV182" s="266"/>
      <c r="NTW182" s="266"/>
      <c r="NTX182" s="266"/>
      <c r="NTY182" s="266"/>
      <c r="NTZ182" s="266"/>
      <c r="NUA182" s="266"/>
      <c r="NUB182" s="266"/>
      <c r="NUC182" s="266"/>
      <c r="NUD182" s="266"/>
      <c r="NUE182" s="266"/>
      <c r="NUF182" s="266"/>
      <c r="NUG182" s="266"/>
      <c r="NUH182" s="266"/>
      <c r="NUI182" s="266"/>
      <c r="NUJ182" s="266"/>
      <c r="NUK182" s="266"/>
      <c r="NUL182" s="266"/>
      <c r="NUM182" s="266"/>
      <c r="NUN182" s="266"/>
      <c r="NUO182" s="266"/>
      <c r="NUP182" s="266"/>
      <c r="NUQ182" s="266"/>
      <c r="NUR182" s="266"/>
      <c r="NUS182" s="266"/>
      <c r="NUT182" s="266"/>
      <c r="NUU182" s="266"/>
      <c r="NUV182" s="266"/>
      <c r="NUW182" s="266"/>
      <c r="NUX182" s="266"/>
      <c r="NUY182" s="266"/>
      <c r="NUZ182" s="266"/>
      <c r="NVA182" s="266"/>
      <c r="NVB182" s="266"/>
      <c r="NVC182" s="266"/>
      <c r="NVD182" s="266"/>
      <c r="NVE182" s="266"/>
      <c r="NVF182" s="266"/>
      <c r="NVG182" s="266"/>
      <c r="NVH182" s="266"/>
      <c r="NVI182" s="266"/>
      <c r="NVJ182" s="266"/>
      <c r="NVK182" s="266"/>
      <c r="NVL182" s="266"/>
      <c r="NVM182" s="266"/>
      <c r="NVN182" s="266"/>
      <c r="NVO182" s="266"/>
      <c r="NVP182" s="266"/>
      <c r="NVQ182" s="266"/>
      <c r="NVR182" s="266"/>
      <c r="NVS182" s="266"/>
      <c r="NVT182" s="266"/>
      <c r="NVU182" s="266"/>
      <c r="NVV182" s="266"/>
      <c r="NVW182" s="266"/>
      <c r="NVX182" s="266"/>
      <c r="NVY182" s="266"/>
      <c r="NVZ182" s="266"/>
      <c r="NWA182" s="266"/>
      <c r="NWB182" s="266"/>
      <c r="NWC182" s="266"/>
      <c r="NWD182" s="266"/>
      <c r="NWE182" s="266"/>
      <c r="NWF182" s="266"/>
      <c r="NWG182" s="266"/>
      <c r="NWH182" s="266"/>
      <c r="NWI182" s="266"/>
      <c r="NWJ182" s="266"/>
      <c r="NWK182" s="266"/>
      <c r="NWL182" s="266"/>
      <c r="NWM182" s="266"/>
      <c r="NWN182" s="266"/>
      <c r="NWO182" s="266"/>
      <c r="NWP182" s="266"/>
      <c r="NWQ182" s="266"/>
      <c r="NWR182" s="266"/>
      <c r="NWS182" s="266"/>
      <c r="NWT182" s="266"/>
      <c r="NWU182" s="266"/>
      <c r="NWV182" s="266"/>
      <c r="NWW182" s="266"/>
      <c r="NWX182" s="266"/>
      <c r="NWY182" s="266"/>
      <c r="NWZ182" s="266"/>
      <c r="NXA182" s="266"/>
      <c r="NXB182" s="266"/>
      <c r="NXC182" s="266"/>
      <c r="NXD182" s="266"/>
      <c r="NXE182" s="266"/>
      <c r="NXF182" s="266"/>
      <c r="NXG182" s="266"/>
      <c r="NXH182" s="266"/>
      <c r="NXI182" s="266"/>
      <c r="NXJ182" s="266"/>
      <c r="NXK182" s="266"/>
      <c r="NXL182" s="266"/>
      <c r="NXM182" s="266"/>
      <c r="NXN182" s="266"/>
      <c r="NXO182" s="266"/>
      <c r="NXP182" s="266"/>
      <c r="NXQ182" s="266"/>
      <c r="NXR182" s="266"/>
      <c r="NXS182" s="266"/>
      <c r="NXT182" s="266"/>
      <c r="NXU182" s="266"/>
      <c r="NXV182" s="266"/>
      <c r="NXW182" s="266"/>
      <c r="NXX182" s="266"/>
      <c r="NXY182" s="266"/>
      <c r="NXZ182" s="266"/>
      <c r="NYA182" s="266"/>
      <c r="NYB182" s="266"/>
      <c r="NYC182" s="266"/>
      <c r="NYD182" s="266"/>
      <c r="NYE182" s="266"/>
      <c r="NYF182" s="266"/>
      <c r="NYG182" s="266"/>
      <c r="NYH182" s="266"/>
      <c r="NYI182" s="266"/>
      <c r="NYJ182" s="266"/>
      <c r="NYK182" s="266"/>
      <c r="NYL182" s="266"/>
      <c r="NYM182" s="266"/>
      <c r="NYN182" s="266"/>
      <c r="NYO182" s="266"/>
      <c r="NYP182" s="266"/>
      <c r="NYQ182" s="266"/>
      <c r="NYR182" s="266"/>
      <c r="NYS182" s="266"/>
      <c r="NYT182" s="266"/>
      <c r="NYU182" s="266"/>
      <c r="NYV182" s="266"/>
      <c r="NYW182" s="266"/>
      <c r="NYX182" s="266"/>
      <c r="NYY182" s="266"/>
      <c r="NYZ182" s="266"/>
      <c r="NZA182" s="266"/>
      <c r="NZB182" s="266"/>
      <c r="NZC182" s="266"/>
      <c r="NZD182" s="266"/>
      <c r="NZE182" s="266"/>
      <c r="NZF182" s="266"/>
      <c r="NZG182" s="266"/>
      <c r="NZH182" s="266"/>
      <c r="NZI182" s="266"/>
      <c r="NZJ182" s="266"/>
      <c r="NZK182" s="266"/>
      <c r="NZL182" s="266"/>
      <c r="NZM182" s="266"/>
      <c r="NZN182" s="266"/>
      <c r="NZO182" s="266"/>
      <c r="NZP182" s="266"/>
      <c r="NZQ182" s="266"/>
      <c r="NZR182" s="266"/>
      <c r="NZS182" s="266"/>
      <c r="NZT182" s="266"/>
      <c r="NZU182" s="266"/>
      <c r="NZV182" s="266"/>
      <c r="NZW182" s="266"/>
      <c r="NZX182" s="266"/>
      <c r="NZY182" s="266"/>
      <c r="NZZ182" s="266"/>
      <c r="OAA182" s="266"/>
      <c r="OAB182" s="266"/>
      <c r="OAC182" s="266"/>
      <c r="OAD182" s="266"/>
      <c r="OAE182" s="266"/>
      <c r="OAF182" s="266"/>
      <c r="OAG182" s="266"/>
      <c r="OAH182" s="266"/>
      <c r="OAI182" s="266"/>
      <c r="OAJ182" s="266"/>
      <c r="OAK182" s="266"/>
      <c r="OAL182" s="266"/>
      <c r="OAM182" s="266"/>
      <c r="OAN182" s="266"/>
      <c r="OAO182" s="266"/>
      <c r="OAP182" s="266"/>
      <c r="OAQ182" s="266"/>
      <c r="OAR182" s="266"/>
      <c r="OAS182" s="266"/>
      <c r="OAT182" s="266"/>
      <c r="OAU182" s="266"/>
      <c r="OAV182" s="266"/>
      <c r="OAW182" s="266"/>
      <c r="OAX182" s="266"/>
      <c r="OAY182" s="266"/>
      <c r="OAZ182" s="266"/>
      <c r="OBA182" s="266"/>
      <c r="OBB182" s="266"/>
      <c r="OBC182" s="266"/>
      <c r="OBD182" s="266"/>
      <c r="OBE182" s="266"/>
      <c r="OBF182" s="266"/>
      <c r="OBG182" s="266"/>
      <c r="OBH182" s="266"/>
      <c r="OBI182" s="266"/>
      <c r="OBJ182" s="266"/>
      <c r="OBK182" s="266"/>
      <c r="OBL182" s="266"/>
      <c r="OBM182" s="266"/>
      <c r="OBN182" s="266"/>
      <c r="OBO182" s="266"/>
      <c r="OBP182" s="266"/>
      <c r="OBQ182" s="266"/>
      <c r="OBR182" s="266"/>
      <c r="OBS182" s="266"/>
      <c r="OBT182" s="266"/>
      <c r="OBU182" s="266"/>
      <c r="OBV182" s="266"/>
      <c r="OBW182" s="266"/>
      <c r="OBX182" s="266"/>
      <c r="OBY182" s="266"/>
      <c r="OBZ182" s="266"/>
      <c r="OCA182" s="266"/>
      <c r="OCB182" s="266"/>
      <c r="OCC182" s="266"/>
      <c r="OCD182" s="266"/>
      <c r="OCE182" s="266"/>
      <c r="OCF182" s="266"/>
      <c r="OCG182" s="266"/>
      <c r="OCH182" s="266"/>
      <c r="OCI182" s="266"/>
      <c r="OCJ182" s="266"/>
      <c r="OCK182" s="266"/>
      <c r="OCL182" s="266"/>
      <c r="OCM182" s="266"/>
      <c r="OCN182" s="266"/>
      <c r="OCO182" s="266"/>
      <c r="OCP182" s="266"/>
      <c r="OCQ182" s="266"/>
      <c r="OCR182" s="266"/>
      <c r="OCS182" s="266"/>
      <c r="OCT182" s="266"/>
      <c r="OCU182" s="266"/>
      <c r="OCV182" s="266"/>
      <c r="OCW182" s="266"/>
      <c r="OCX182" s="266"/>
      <c r="OCY182" s="266"/>
      <c r="OCZ182" s="266"/>
      <c r="ODA182" s="266"/>
      <c r="ODB182" s="266"/>
      <c r="ODC182" s="266"/>
      <c r="ODD182" s="266"/>
      <c r="ODE182" s="266"/>
      <c r="ODF182" s="266"/>
      <c r="ODG182" s="266"/>
      <c r="ODH182" s="266"/>
      <c r="ODI182" s="266"/>
      <c r="ODJ182" s="266"/>
      <c r="ODK182" s="266"/>
      <c r="ODL182" s="266"/>
      <c r="ODM182" s="266"/>
      <c r="ODN182" s="266"/>
      <c r="ODO182" s="266"/>
      <c r="ODP182" s="266"/>
      <c r="ODQ182" s="266"/>
      <c r="ODR182" s="266"/>
      <c r="ODS182" s="266"/>
      <c r="ODT182" s="266"/>
      <c r="ODU182" s="266"/>
      <c r="ODV182" s="266"/>
      <c r="ODW182" s="266"/>
      <c r="ODX182" s="266"/>
      <c r="ODY182" s="266"/>
      <c r="ODZ182" s="266"/>
      <c r="OEA182" s="266"/>
      <c r="OEB182" s="266"/>
      <c r="OEC182" s="266"/>
      <c r="OED182" s="266"/>
      <c r="OEE182" s="266"/>
      <c r="OEF182" s="266"/>
      <c r="OEG182" s="266"/>
      <c r="OEH182" s="266"/>
      <c r="OEI182" s="266"/>
      <c r="OEJ182" s="266"/>
      <c r="OEK182" s="266"/>
      <c r="OEL182" s="266"/>
      <c r="OEM182" s="266"/>
      <c r="OEN182" s="266"/>
      <c r="OEO182" s="266"/>
      <c r="OEP182" s="266"/>
      <c r="OEQ182" s="266"/>
      <c r="OER182" s="266"/>
      <c r="OES182" s="266"/>
      <c r="OET182" s="266"/>
      <c r="OEU182" s="266"/>
      <c r="OEV182" s="266"/>
      <c r="OEW182" s="266"/>
      <c r="OEX182" s="266"/>
      <c r="OEY182" s="266"/>
      <c r="OEZ182" s="266"/>
      <c r="OFA182" s="266"/>
      <c r="OFB182" s="266"/>
      <c r="OFC182" s="266"/>
      <c r="OFD182" s="266"/>
      <c r="OFE182" s="266"/>
      <c r="OFF182" s="266"/>
      <c r="OFG182" s="266"/>
      <c r="OFH182" s="266"/>
      <c r="OFI182" s="266"/>
      <c r="OFJ182" s="266"/>
      <c r="OFK182" s="266"/>
      <c r="OFL182" s="266"/>
      <c r="OFM182" s="266"/>
      <c r="OFN182" s="266"/>
      <c r="OFO182" s="266"/>
      <c r="OFP182" s="266"/>
      <c r="OFQ182" s="266"/>
      <c r="OFR182" s="266"/>
      <c r="OFS182" s="266"/>
      <c r="OFT182" s="266"/>
      <c r="OFU182" s="266"/>
      <c r="OFV182" s="266"/>
      <c r="OFW182" s="266"/>
      <c r="OFX182" s="266"/>
      <c r="OFY182" s="266"/>
      <c r="OFZ182" s="266"/>
      <c r="OGA182" s="266"/>
      <c r="OGB182" s="266"/>
      <c r="OGC182" s="266"/>
      <c r="OGD182" s="266"/>
      <c r="OGE182" s="266"/>
      <c r="OGF182" s="266"/>
      <c r="OGG182" s="266"/>
      <c r="OGH182" s="266"/>
      <c r="OGI182" s="266"/>
      <c r="OGJ182" s="266"/>
      <c r="OGK182" s="266"/>
      <c r="OGL182" s="266"/>
      <c r="OGM182" s="266"/>
      <c r="OGN182" s="266"/>
      <c r="OGO182" s="266"/>
      <c r="OGP182" s="266"/>
      <c r="OGQ182" s="266"/>
      <c r="OGR182" s="266"/>
      <c r="OGS182" s="266"/>
      <c r="OGT182" s="266"/>
      <c r="OGU182" s="266"/>
      <c r="OGV182" s="266"/>
      <c r="OGW182" s="266"/>
      <c r="OGX182" s="266"/>
      <c r="OGY182" s="266"/>
      <c r="OGZ182" s="266"/>
      <c r="OHA182" s="266"/>
      <c r="OHB182" s="266"/>
      <c r="OHC182" s="266"/>
      <c r="OHD182" s="266"/>
      <c r="OHE182" s="266"/>
      <c r="OHF182" s="266"/>
      <c r="OHG182" s="266"/>
      <c r="OHH182" s="266"/>
      <c r="OHI182" s="266"/>
      <c r="OHJ182" s="266"/>
      <c r="OHK182" s="266"/>
      <c r="OHL182" s="266"/>
      <c r="OHM182" s="266"/>
      <c r="OHN182" s="266"/>
      <c r="OHO182" s="266"/>
      <c r="OHP182" s="266"/>
      <c r="OHQ182" s="266"/>
      <c r="OHR182" s="266"/>
      <c r="OHS182" s="266"/>
      <c r="OHT182" s="266"/>
      <c r="OHU182" s="266"/>
      <c r="OHV182" s="266"/>
      <c r="OHW182" s="266"/>
      <c r="OHX182" s="266"/>
      <c r="OHY182" s="266"/>
      <c r="OHZ182" s="266"/>
      <c r="OIA182" s="266"/>
      <c r="OIB182" s="266"/>
      <c r="OIC182" s="266"/>
      <c r="OID182" s="266"/>
      <c r="OIE182" s="266"/>
      <c r="OIF182" s="266"/>
      <c r="OIG182" s="266"/>
      <c r="OIH182" s="266"/>
      <c r="OII182" s="266"/>
      <c r="OIJ182" s="266"/>
      <c r="OIK182" s="266"/>
      <c r="OIL182" s="266"/>
      <c r="OIM182" s="266"/>
      <c r="OIN182" s="266"/>
      <c r="OIO182" s="266"/>
      <c r="OIP182" s="266"/>
      <c r="OIQ182" s="266"/>
      <c r="OIR182" s="266"/>
      <c r="OIS182" s="266"/>
      <c r="OIT182" s="266"/>
      <c r="OIU182" s="266"/>
      <c r="OIV182" s="266"/>
      <c r="OIW182" s="266"/>
      <c r="OIX182" s="266"/>
      <c r="OIY182" s="266"/>
      <c r="OIZ182" s="266"/>
      <c r="OJA182" s="266"/>
      <c r="OJB182" s="266"/>
      <c r="OJC182" s="266"/>
      <c r="OJD182" s="266"/>
      <c r="OJE182" s="266"/>
      <c r="OJF182" s="266"/>
      <c r="OJG182" s="266"/>
      <c r="OJH182" s="266"/>
      <c r="OJI182" s="266"/>
      <c r="OJJ182" s="266"/>
      <c r="OJK182" s="266"/>
      <c r="OJL182" s="266"/>
      <c r="OJM182" s="266"/>
      <c r="OJN182" s="266"/>
      <c r="OJO182" s="266"/>
      <c r="OJP182" s="266"/>
      <c r="OJQ182" s="266"/>
      <c r="OJR182" s="266"/>
      <c r="OJS182" s="266"/>
      <c r="OJT182" s="266"/>
      <c r="OJU182" s="266"/>
      <c r="OJV182" s="266"/>
      <c r="OJW182" s="266"/>
      <c r="OJX182" s="266"/>
      <c r="OJY182" s="266"/>
      <c r="OJZ182" s="266"/>
      <c r="OKA182" s="266"/>
      <c r="OKB182" s="266"/>
      <c r="OKC182" s="266"/>
      <c r="OKD182" s="266"/>
      <c r="OKE182" s="266"/>
      <c r="OKF182" s="266"/>
      <c r="OKG182" s="266"/>
      <c r="OKH182" s="266"/>
      <c r="OKI182" s="266"/>
      <c r="OKJ182" s="266"/>
      <c r="OKK182" s="266"/>
      <c r="OKL182" s="266"/>
      <c r="OKM182" s="266"/>
      <c r="OKN182" s="266"/>
      <c r="OKO182" s="266"/>
      <c r="OKP182" s="266"/>
      <c r="OKQ182" s="266"/>
      <c r="OKR182" s="266"/>
      <c r="OKS182" s="266"/>
      <c r="OKT182" s="266"/>
      <c r="OKU182" s="266"/>
      <c r="OKV182" s="266"/>
      <c r="OKW182" s="266"/>
      <c r="OKX182" s="266"/>
      <c r="OKY182" s="266"/>
      <c r="OKZ182" s="266"/>
      <c r="OLA182" s="266"/>
      <c r="OLB182" s="266"/>
      <c r="OLC182" s="266"/>
      <c r="OLD182" s="266"/>
      <c r="OLE182" s="266"/>
      <c r="OLF182" s="266"/>
      <c r="OLG182" s="266"/>
      <c r="OLH182" s="266"/>
      <c r="OLI182" s="266"/>
      <c r="OLJ182" s="266"/>
      <c r="OLK182" s="266"/>
      <c r="OLL182" s="266"/>
      <c r="OLM182" s="266"/>
      <c r="OLN182" s="266"/>
      <c r="OLO182" s="266"/>
      <c r="OLP182" s="266"/>
      <c r="OLQ182" s="266"/>
      <c r="OLR182" s="266"/>
      <c r="OLS182" s="266"/>
      <c r="OLT182" s="266"/>
      <c r="OLU182" s="266"/>
      <c r="OLV182" s="266"/>
      <c r="OLW182" s="266"/>
      <c r="OLX182" s="266"/>
      <c r="OLY182" s="266"/>
      <c r="OLZ182" s="266"/>
      <c r="OMA182" s="266"/>
      <c r="OMB182" s="266"/>
      <c r="OMC182" s="266"/>
      <c r="OMD182" s="266"/>
      <c r="OME182" s="266"/>
      <c r="OMF182" s="266"/>
      <c r="OMG182" s="266"/>
      <c r="OMH182" s="266"/>
      <c r="OMI182" s="266"/>
      <c r="OMJ182" s="266"/>
      <c r="OMK182" s="266"/>
      <c r="OML182" s="266"/>
      <c r="OMM182" s="266"/>
      <c r="OMN182" s="266"/>
      <c r="OMO182" s="266"/>
      <c r="OMP182" s="266"/>
      <c r="OMQ182" s="266"/>
      <c r="OMR182" s="266"/>
      <c r="OMS182" s="266"/>
      <c r="OMT182" s="266"/>
      <c r="OMU182" s="266"/>
      <c r="OMV182" s="266"/>
      <c r="OMW182" s="266"/>
      <c r="OMX182" s="266"/>
      <c r="OMY182" s="266"/>
      <c r="OMZ182" s="266"/>
      <c r="ONA182" s="266"/>
      <c r="ONB182" s="266"/>
      <c r="ONC182" s="266"/>
      <c r="OND182" s="266"/>
      <c r="ONE182" s="266"/>
      <c r="ONF182" s="266"/>
      <c r="ONG182" s="266"/>
      <c r="ONH182" s="266"/>
      <c r="ONI182" s="266"/>
      <c r="ONJ182" s="266"/>
      <c r="ONK182" s="266"/>
      <c r="ONL182" s="266"/>
      <c r="ONM182" s="266"/>
      <c r="ONN182" s="266"/>
      <c r="ONO182" s="266"/>
      <c r="ONP182" s="266"/>
      <c r="ONQ182" s="266"/>
      <c r="ONR182" s="266"/>
      <c r="ONS182" s="266"/>
      <c r="ONT182" s="266"/>
      <c r="ONU182" s="266"/>
      <c r="ONV182" s="266"/>
      <c r="ONW182" s="266"/>
      <c r="ONX182" s="266"/>
      <c r="ONY182" s="266"/>
      <c r="ONZ182" s="266"/>
      <c r="OOA182" s="266"/>
      <c r="OOB182" s="266"/>
      <c r="OOC182" s="266"/>
      <c r="OOD182" s="266"/>
      <c r="OOE182" s="266"/>
      <c r="OOF182" s="266"/>
      <c r="OOG182" s="266"/>
      <c r="OOH182" s="266"/>
      <c r="OOI182" s="266"/>
      <c r="OOJ182" s="266"/>
      <c r="OOK182" s="266"/>
      <c r="OOL182" s="266"/>
      <c r="OOM182" s="266"/>
      <c r="OON182" s="266"/>
      <c r="OOO182" s="266"/>
      <c r="OOP182" s="266"/>
      <c r="OOQ182" s="266"/>
      <c r="OOR182" s="266"/>
      <c r="OOS182" s="266"/>
      <c r="OOT182" s="266"/>
      <c r="OOU182" s="266"/>
      <c r="OOV182" s="266"/>
      <c r="OOW182" s="266"/>
      <c r="OOX182" s="266"/>
      <c r="OOY182" s="266"/>
      <c r="OOZ182" s="266"/>
      <c r="OPA182" s="266"/>
      <c r="OPB182" s="266"/>
      <c r="OPC182" s="266"/>
      <c r="OPD182" s="266"/>
      <c r="OPE182" s="266"/>
      <c r="OPF182" s="266"/>
      <c r="OPG182" s="266"/>
      <c r="OPH182" s="266"/>
      <c r="OPI182" s="266"/>
      <c r="OPJ182" s="266"/>
      <c r="OPK182" s="266"/>
      <c r="OPL182" s="266"/>
      <c r="OPM182" s="266"/>
      <c r="OPN182" s="266"/>
      <c r="OPO182" s="266"/>
      <c r="OPP182" s="266"/>
      <c r="OPQ182" s="266"/>
      <c r="OPR182" s="266"/>
      <c r="OPS182" s="266"/>
      <c r="OPT182" s="266"/>
      <c r="OPU182" s="266"/>
      <c r="OPV182" s="266"/>
      <c r="OPW182" s="266"/>
      <c r="OPX182" s="266"/>
      <c r="OPY182" s="266"/>
      <c r="OPZ182" s="266"/>
      <c r="OQA182" s="266"/>
      <c r="OQB182" s="266"/>
      <c r="OQC182" s="266"/>
      <c r="OQD182" s="266"/>
      <c r="OQE182" s="266"/>
      <c r="OQF182" s="266"/>
      <c r="OQG182" s="266"/>
      <c r="OQH182" s="266"/>
      <c r="OQI182" s="266"/>
      <c r="OQJ182" s="266"/>
      <c r="OQK182" s="266"/>
      <c r="OQL182" s="266"/>
      <c r="OQM182" s="266"/>
      <c r="OQN182" s="266"/>
      <c r="OQO182" s="266"/>
      <c r="OQP182" s="266"/>
      <c r="OQQ182" s="266"/>
      <c r="OQR182" s="266"/>
      <c r="OQS182" s="266"/>
      <c r="OQT182" s="266"/>
      <c r="OQU182" s="266"/>
      <c r="OQV182" s="266"/>
      <c r="OQW182" s="266"/>
      <c r="OQX182" s="266"/>
      <c r="OQY182" s="266"/>
      <c r="OQZ182" s="266"/>
      <c r="ORA182" s="266"/>
      <c r="ORB182" s="266"/>
      <c r="ORC182" s="266"/>
      <c r="ORD182" s="266"/>
      <c r="ORE182" s="266"/>
      <c r="ORF182" s="266"/>
      <c r="ORG182" s="266"/>
      <c r="ORH182" s="266"/>
      <c r="ORI182" s="266"/>
      <c r="ORJ182" s="266"/>
      <c r="ORK182" s="266"/>
      <c r="ORL182" s="266"/>
      <c r="ORM182" s="266"/>
      <c r="ORN182" s="266"/>
      <c r="ORO182" s="266"/>
      <c r="ORP182" s="266"/>
      <c r="ORQ182" s="266"/>
      <c r="ORR182" s="266"/>
      <c r="ORS182" s="266"/>
      <c r="ORT182" s="266"/>
      <c r="ORU182" s="266"/>
      <c r="ORV182" s="266"/>
      <c r="ORW182" s="266"/>
      <c r="ORX182" s="266"/>
      <c r="ORY182" s="266"/>
      <c r="ORZ182" s="266"/>
      <c r="OSA182" s="266"/>
      <c r="OSB182" s="266"/>
      <c r="OSC182" s="266"/>
      <c r="OSD182" s="266"/>
      <c r="OSE182" s="266"/>
      <c r="OSF182" s="266"/>
      <c r="OSG182" s="266"/>
      <c r="OSH182" s="266"/>
      <c r="OSI182" s="266"/>
      <c r="OSJ182" s="266"/>
      <c r="OSK182" s="266"/>
      <c r="OSL182" s="266"/>
      <c r="OSM182" s="266"/>
      <c r="OSN182" s="266"/>
      <c r="OSO182" s="266"/>
      <c r="OSP182" s="266"/>
      <c r="OSQ182" s="266"/>
      <c r="OSR182" s="266"/>
      <c r="OSS182" s="266"/>
      <c r="OST182" s="266"/>
      <c r="OSU182" s="266"/>
      <c r="OSV182" s="266"/>
      <c r="OSW182" s="266"/>
      <c r="OSX182" s="266"/>
      <c r="OSY182" s="266"/>
      <c r="OSZ182" s="266"/>
      <c r="OTA182" s="266"/>
      <c r="OTB182" s="266"/>
      <c r="OTC182" s="266"/>
      <c r="OTD182" s="266"/>
      <c r="OTE182" s="266"/>
      <c r="OTF182" s="266"/>
      <c r="OTG182" s="266"/>
      <c r="OTH182" s="266"/>
      <c r="OTI182" s="266"/>
      <c r="OTJ182" s="266"/>
      <c r="OTK182" s="266"/>
      <c r="OTL182" s="266"/>
      <c r="OTM182" s="266"/>
      <c r="OTN182" s="266"/>
      <c r="OTO182" s="266"/>
      <c r="OTP182" s="266"/>
      <c r="OTQ182" s="266"/>
      <c r="OTR182" s="266"/>
      <c r="OTS182" s="266"/>
      <c r="OTT182" s="266"/>
      <c r="OTU182" s="266"/>
      <c r="OTV182" s="266"/>
      <c r="OTW182" s="266"/>
      <c r="OTX182" s="266"/>
      <c r="OTY182" s="266"/>
      <c r="OTZ182" s="266"/>
      <c r="OUA182" s="266"/>
      <c r="OUB182" s="266"/>
      <c r="OUC182" s="266"/>
      <c r="OUD182" s="266"/>
      <c r="OUE182" s="266"/>
      <c r="OUF182" s="266"/>
      <c r="OUG182" s="266"/>
      <c r="OUH182" s="266"/>
      <c r="OUI182" s="266"/>
      <c r="OUJ182" s="266"/>
      <c r="OUK182" s="266"/>
      <c r="OUL182" s="266"/>
      <c r="OUM182" s="266"/>
      <c r="OUN182" s="266"/>
      <c r="OUO182" s="266"/>
      <c r="OUP182" s="266"/>
      <c r="OUQ182" s="266"/>
      <c r="OUR182" s="266"/>
      <c r="OUS182" s="266"/>
      <c r="OUT182" s="266"/>
      <c r="OUU182" s="266"/>
      <c r="OUV182" s="266"/>
      <c r="OUW182" s="266"/>
      <c r="OUX182" s="266"/>
      <c r="OUY182" s="266"/>
      <c r="OUZ182" s="266"/>
      <c r="OVA182" s="266"/>
      <c r="OVB182" s="266"/>
      <c r="OVC182" s="266"/>
      <c r="OVD182" s="266"/>
      <c r="OVE182" s="266"/>
      <c r="OVF182" s="266"/>
      <c r="OVG182" s="266"/>
      <c r="OVH182" s="266"/>
      <c r="OVI182" s="266"/>
      <c r="OVJ182" s="266"/>
      <c r="OVK182" s="266"/>
      <c r="OVL182" s="266"/>
      <c r="OVM182" s="266"/>
      <c r="OVN182" s="266"/>
      <c r="OVO182" s="266"/>
      <c r="OVP182" s="266"/>
      <c r="OVQ182" s="266"/>
      <c r="OVR182" s="266"/>
      <c r="OVS182" s="266"/>
      <c r="OVT182" s="266"/>
      <c r="OVU182" s="266"/>
      <c r="OVV182" s="266"/>
      <c r="OVW182" s="266"/>
      <c r="OVX182" s="266"/>
      <c r="OVY182" s="266"/>
      <c r="OVZ182" s="266"/>
      <c r="OWA182" s="266"/>
      <c r="OWB182" s="266"/>
      <c r="OWC182" s="266"/>
      <c r="OWD182" s="266"/>
      <c r="OWE182" s="266"/>
      <c r="OWF182" s="266"/>
      <c r="OWG182" s="266"/>
      <c r="OWH182" s="266"/>
      <c r="OWI182" s="266"/>
      <c r="OWJ182" s="266"/>
      <c r="OWK182" s="266"/>
      <c r="OWL182" s="266"/>
      <c r="OWM182" s="266"/>
      <c r="OWN182" s="266"/>
      <c r="OWO182" s="266"/>
      <c r="OWP182" s="266"/>
      <c r="OWQ182" s="266"/>
      <c r="OWR182" s="266"/>
      <c r="OWS182" s="266"/>
      <c r="OWT182" s="266"/>
      <c r="OWU182" s="266"/>
      <c r="OWV182" s="266"/>
      <c r="OWW182" s="266"/>
      <c r="OWX182" s="266"/>
      <c r="OWY182" s="266"/>
      <c r="OWZ182" s="266"/>
      <c r="OXA182" s="266"/>
      <c r="OXB182" s="266"/>
      <c r="OXC182" s="266"/>
      <c r="OXD182" s="266"/>
      <c r="OXE182" s="266"/>
      <c r="OXF182" s="266"/>
      <c r="OXG182" s="266"/>
      <c r="OXH182" s="266"/>
      <c r="OXI182" s="266"/>
      <c r="OXJ182" s="266"/>
      <c r="OXK182" s="266"/>
      <c r="OXL182" s="266"/>
      <c r="OXM182" s="266"/>
      <c r="OXN182" s="266"/>
      <c r="OXO182" s="266"/>
      <c r="OXP182" s="266"/>
      <c r="OXQ182" s="266"/>
      <c r="OXR182" s="266"/>
      <c r="OXS182" s="266"/>
      <c r="OXT182" s="266"/>
      <c r="OXU182" s="266"/>
      <c r="OXV182" s="266"/>
      <c r="OXW182" s="266"/>
      <c r="OXX182" s="266"/>
      <c r="OXY182" s="266"/>
      <c r="OXZ182" s="266"/>
      <c r="OYA182" s="266"/>
      <c r="OYB182" s="266"/>
      <c r="OYC182" s="266"/>
      <c r="OYD182" s="266"/>
      <c r="OYE182" s="266"/>
      <c r="OYF182" s="266"/>
      <c r="OYG182" s="266"/>
      <c r="OYH182" s="266"/>
      <c r="OYI182" s="266"/>
      <c r="OYJ182" s="266"/>
      <c r="OYK182" s="266"/>
      <c r="OYL182" s="266"/>
      <c r="OYM182" s="266"/>
      <c r="OYN182" s="266"/>
      <c r="OYO182" s="266"/>
      <c r="OYP182" s="266"/>
      <c r="OYQ182" s="266"/>
      <c r="OYR182" s="266"/>
      <c r="OYS182" s="266"/>
      <c r="OYT182" s="266"/>
      <c r="OYU182" s="266"/>
      <c r="OYV182" s="266"/>
      <c r="OYW182" s="266"/>
      <c r="OYX182" s="266"/>
      <c r="OYY182" s="266"/>
      <c r="OYZ182" s="266"/>
      <c r="OZA182" s="266"/>
      <c r="OZB182" s="266"/>
      <c r="OZC182" s="266"/>
      <c r="OZD182" s="266"/>
      <c r="OZE182" s="266"/>
      <c r="OZF182" s="266"/>
      <c r="OZG182" s="266"/>
      <c r="OZH182" s="266"/>
      <c r="OZI182" s="266"/>
      <c r="OZJ182" s="266"/>
      <c r="OZK182" s="266"/>
      <c r="OZL182" s="266"/>
      <c r="OZM182" s="266"/>
      <c r="OZN182" s="266"/>
      <c r="OZO182" s="266"/>
      <c r="OZP182" s="266"/>
      <c r="OZQ182" s="266"/>
      <c r="OZR182" s="266"/>
      <c r="OZS182" s="266"/>
      <c r="OZT182" s="266"/>
      <c r="OZU182" s="266"/>
      <c r="OZV182" s="266"/>
      <c r="OZW182" s="266"/>
      <c r="OZX182" s="266"/>
      <c r="OZY182" s="266"/>
      <c r="OZZ182" s="266"/>
      <c r="PAA182" s="266"/>
      <c r="PAB182" s="266"/>
      <c r="PAC182" s="266"/>
      <c r="PAD182" s="266"/>
      <c r="PAE182" s="266"/>
      <c r="PAF182" s="266"/>
      <c r="PAG182" s="266"/>
      <c r="PAH182" s="266"/>
      <c r="PAI182" s="266"/>
      <c r="PAJ182" s="266"/>
      <c r="PAK182" s="266"/>
      <c r="PAL182" s="266"/>
      <c r="PAM182" s="266"/>
      <c r="PAN182" s="266"/>
      <c r="PAO182" s="266"/>
      <c r="PAP182" s="266"/>
      <c r="PAQ182" s="266"/>
      <c r="PAR182" s="266"/>
      <c r="PAS182" s="266"/>
      <c r="PAT182" s="266"/>
      <c r="PAU182" s="266"/>
      <c r="PAV182" s="266"/>
      <c r="PAW182" s="266"/>
      <c r="PAX182" s="266"/>
      <c r="PAY182" s="266"/>
      <c r="PAZ182" s="266"/>
      <c r="PBA182" s="266"/>
      <c r="PBB182" s="266"/>
      <c r="PBC182" s="266"/>
      <c r="PBD182" s="266"/>
      <c r="PBE182" s="266"/>
      <c r="PBF182" s="266"/>
      <c r="PBG182" s="266"/>
      <c r="PBH182" s="266"/>
      <c r="PBI182" s="266"/>
      <c r="PBJ182" s="266"/>
      <c r="PBK182" s="266"/>
      <c r="PBL182" s="266"/>
      <c r="PBM182" s="266"/>
      <c r="PBN182" s="266"/>
      <c r="PBO182" s="266"/>
      <c r="PBP182" s="266"/>
      <c r="PBQ182" s="266"/>
      <c r="PBR182" s="266"/>
      <c r="PBS182" s="266"/>
      <c r="PBT182" s="266"/>
      <c r="PBU182" s="266"/>
      <c r="PBV182" s="266"/>
      <c r="PBW182" s="266"/>
      <c r="PBX182" s="266"/>
      <c r="PBY182" s="266"/>
      <c r="PBZ182" s="266"/>
      <c r="PCA182" s="266"/>
      <c r="PCB182" s="266"/>
      <c r="PCC182" s="266"/>
      <c r="PCD182" s="266"/>
      <c r="PCE182" s="266"/>
      <c r="PCF182" s="266"/>
      <c r="PCG182" s="266"/>
      <c r="PCH182" s="266"/>
      <c r="PCI182" s="266"/>
      <c r="PCJ182" s="266"/>
      <c r="PCK182" s="266"/>
      <c r="PCL182" s="266"/>
      <c r="PCM182" s="266"/>
      <c r="PCN182" s="266"/>
      <c r="PCO182" s="266"/>
      <c r="PCP182" s="266"/>
      <c r="PCQ182" s="266"/>
      <c r="PCR182" s="266"/>
      <c r="PCS182" s="266"/>
      <c r="PCT182" s="266"/>
      <c r="PCU182" s="266"/>
      <c r="PCV182" s="266"/>
      <c r="PCW182" s="266"/>
      <c r="PCX182" s="266"/>
      <c r="PCY182" s="266"/>
      <c r="PCZ182" s="266"/>
      <c r="PDA182" s="266"/>
      <c r="PDB182" s="266"/>
      <c r="PDC182" s="266"/>
      <c r="PDD182" s="266"/>
      <c r="PDE182" s="266"/>
      <c r="PDF182" s="266"/>
      <c r="PDG182" s="266"/>
      <c r="PDH182" s="266"/>
      <c r="PDI182" s="266"/>
      <c r="PDJ182" s="266"/>
      <c r="PDK182" s="266"/>
      <c r="PDL182" s="266"/>
      <c r="PDM182" s="266"/>
      <c r="PDN182" s="266"/>
      <c r="PDO182" s="266"/>
      <c r="PDP182" s="266"/>
      <c r="PDQ182" s="266"/>
      <c r="PDR182" s="266"/>
      <c r="PDS182" s="266"/>
      <c r="PDT182" s="266"/>
      <c r="PDU182" s="266"/>
      <c r="PDV182" s="266"/>
      <c r="PDW182" s="266"/>
      <c r="PDX182" s="266"/>
      <c r="PDY182" s="266"/>
      <c r="PDZ182" s="266"/>
      <c r="PEA182" s="266"/>
      <c r="PEB182" s="266"/>
      <c r="PEC182" s="266"/>
      <c r="PED182" s="266"/>
      <c r="PEE182" s="266"/>
      <c r="PEF182" s="266"/>
      <c r="PEG182" s="266"/>
      <c r="PEH182" s="266"/>
      <c r="PEI182" s="266"/>
      <c r="PEJ182" s="266"/>
      <c r="PEK182" s="266"/>
      <c r="PEL182" s="266"/>
      <c r="PEM182" s="266"/>
      <c r="PEN182" s="266"/>
      <c r="PEO182" s="266"/>
      <c r="PEP182" s="266"/>
      <c r="PEQ182" s="266"/>
      <c r="PER182" s="266"/>
      <c r="PES182" s="266"/>
      <c r="PET182" s="266"/>
      <c r="PEU182" s="266"/>
      <c r="PEV182" s="266"/>
      <c r="PEW182" s="266"/>
      <c r="PEX182" s="266"/>
      <c r="PEY182" s="266"/>
      <c r="PEZ182" s="266"/>
      <c r="PFA182" s="266"/>
      <c r="PFB182" s="266"/>
      <c r="PFC182" s="266"/>
      <c r="PFD182" s="266"/>
      <c r="PFE182" s="266"/>
      <c r="PFF182" s="266"/>
      <c r="PFG182" s="266"/>
      <c r="PFH182" s="266"/>
      <c r="PFI182" s="266"/>
      <c r="PFJ182" s="266"/>
      <c r="PFK182" s="266"/>
      <c r="PFL182" s="266"/>
      <c r="PFM182" s="266"/>
      <c r="PFN182" s="266"/>
      <c r="PFO182" s="266"/>
      <c r="PFP182" s="266"/>
      <c r="PFQ182" s="266"/>
      <c r="PFR182" s="266"/>
      <c r="PFS182" s="266"/>
      <c r="PFT182" s="266"/>
      <c r="PFU182" s="266"/>
      <c r="PFV182" s="266"/>
      <c r="PFW182" s="266"/>
      <c r="PFX182" s="266"/>
      <c r="PFY182" s="266"/>
      <c r="PFZ182" s="266"/>
      <c r="PGA182" s="266"/>
      <c r="PGB182" s="266"/>
      <c r="PGC182" s="266"/>
      <c r="PGD182" s="266"/>
      <c r="PGE182" s="266"/>
      <c r="PGF182" s="266"/>
      <c r="PGG182" s="266"/>
      <c r="PGH182" s="266"/>
      <c r="PGI182" s="266"/>
      <c r="PGJ182" s="266"/>
      <c r="PGK182" s="266"/>
      <c r="PGL182" s="266"/>
      <c r="PGM182" s="266"/>
      <c r="PGN182" s="266"/>
      <c r="PGO182" s="266"/>
      <c r="PGP182" s="266"/>
      <c r="PGQ182" s="266"/>
      <c r="PGR182" s="266"/>
      <c r="PGS182" s="266"/>
      <c r="PGT182" s="266"/>
      <c r="PGU182" s="266"/>
      <c r="PGV182" s="266"/>
      <c r="PGW182" s="266"/>
      <c r="PGX182" s="266"/>
      <c r="PGY182" s="266"/>
      <c r="PGZ182" s="266"/>
      <c r="PHA182" s="266"/>
      <c r="PHB182" s="266"/>
      <c r="PHC182" s="266"/>
      <c r="PHD182" s="266"/>
      <c r="PHE182" s="266"/>
      <c r="PHF182" s="266"/>
      <c r="PHG182" s="266"/>
      <c r="PHH182" s="266"/>
      <c r="PHI182" s="266"/>
      <c r="PHJ182" s="266"/>
      <c r="PHK182" s="266"/>
      <c r="PHL182" s="266"/>
      <c r="PHM182" s="266"/>
      <c r="PHN182" s="266"/>
      <c r="PHO182" s="266"/>
      <c r="PHP182" s="266"/>
      <c r="PHQ182" s="266"/>
      <c r="PHR182" s="266"/>
      <c r="PHS182" s="266"/>
      <c r="PHT182" s="266"/>
      <c r="PHU182" s="266"/>
      <c r="PHV182" s="266"/>
      <c r="PHW182" s="266"/>
      <c r="PHX182" s="266"/>
      <c r="PHY182" s="266"/>
      <c r="PHZ182" s="266"/>
      <c r="PIA182" s="266"/>
      <c r="PIB182" s="266"/>
      <c r="PIC182" s="266"/>
      <c r="PID182" s="266"/>
      <c r="PIE182" s="266"/>
      <c r="PIF182" s="266"/>
      <c r="PIG182" s="266"/>
      <c r="PIH182" s="266"/>
      <c r="PII182" s="266"/>
      <c r="PIJ182" s="266"/>
      <c r="PIK182" s="266"/>
      <c r="PIL182" s="266"/>
      <c r="PIM182" s="266"/>
      <c r="PIN182" s="266"/>
      <c r="PIO182" s="266"/>
      <c r="PIP182" s="266"/>
      <c r="PIQ182" s="266"/>
      <c r="PIR182" s="266"/>
      <c r="PIS182" s="266"/>
      <c r="PIT182" s="266"/>
      <c r="PIU182" s="266"/>
      <c r="PIV182" s="266"/>
      <c r="PIW182" s="266"/>
      <c r="PIX182" s="266"/>
      <c r="PIY182" s="266"/>
      <c r="PIZ182" s="266"/>
      <c r="PJA182" s="266"/>
      <c r="PJB182" s="266"/>
      <c r="PJC182" s="266"/>
      <c r="PJD182" s="266"/>
      <c r="PJE182" s="266"/>
      <c r="PJF182" s="266"/>
      <c r="PJG182" s="266"/>
      <c r="PJH182" s="266"/>
      <c r="PJI182" s="266"/>
      <c r="PJJ182" s="266"/>
      <c r="PJK182" s="266"/>
      <c r="PJL182" s="266"/>
      <c r="PJM182" s="266"/>
      <c r="PJN182" s="266"/>
      <c r="PJO182" s="266"/>
      <c r="PJP182" s="266"/>
      <c r="PJQ182" s="266"/>
      <c r="PJR182" s="266"/>
      <c r="PJS182" s="266"/>
      <c r="PJT182" s="266"/>
      <c r="PJU182" s="266"/>
      <c r="PJV182" s="266"/>
      <c r="PJW182" s="266"/>
      <c r="PJX182" s="266"/>
      <c r="PJY182" s="266"/>
      <c r="PJZ182" s="266"/>
      <c r="PKA182" s="266"/>
      <c r="PKB182" s="266"/>
      <c r="PKC182" s="266"/>
      <c r="PKD182" s="266"/>
      <c r="PKE182" s="266"/>
      <c r="PKF182" s="266"/>
      <c r="PKG182" s="266"/>
      <c r="PKH182" s="266"/>
      <c r="PKI182" s="266"/>
      <c r="PKJ182" s="266"/>
      <c r="PKK182" s="266"/>
      <c r="PKL182" s="266"/>
      <c r="PKM182" s="266"/>
      <c r="PKN182" s="266"/>
      <c r="PKO182" s="266"/>
      <c r="PKP182" s="266"/>
      <c r="PKQ182" s="266"/>
      <c r="PKR182" s="266"/>
      <c r="PKS182" s="266"/>
      <c r="PKT182" s="266"/>
      <c r="PKU182" s="266"/>
      <c r="PKV182" s="266"/>
      <c r="PKW182" s="266"/>
      <c r="PKX182" s="266"/>
      <c r="PKY182" s="266"/>
      <c r="PKZ182" s="266"/>
      <c r="PLA182" s="266"/>
      <c r="PLB182" s="266"/>
      <c r="PLC182" s="266"/>
      <c r="PLD182" s="266"/>
      <c r="PLE182" s="266"/>
      <c r="PLF182" s="266"/>
      <c r="PLG182" s="266"/>
      <c r="PLH182" s="266"/>
      <c r="PLI182" s="266"/>
      <c r="PLJ182" s="266"/>
      <c r="PLK182" s="266"/>
      <c r="PLL182" s="266"/>
      <c r="PLM182" s="266"/>
      <c r="PLN182" s="266"/>
      <c r="PLO182" s="266"/>
      <c r="PLP182" s="266"/>
      <c r="PLQ182" s="266"/>
      <c r="PLR182" s="266"/>
      <c r="PLS182" s="266"/>
      <c r="PLT182" s="266"/>
      <c r="PLU182" s="266"/>
      <c r="PLV182" s="266"/>
      <c r="PLW182" s="266"/>
      <c r="PLX182" s="266"/>
      <c r="PLY182" s="266"/>
      <c r="PLZ182" s="266"/>
      <c r="PMA182" s="266"/>
      <c r="PMB182" s="266"/>
      <c r="PMC182" s="266"/>
      <c r="PMD182" s="266"/>
      <c r="PME182" s="266"/>
      <c r="PMF182" s="266"/>
      <c r="PMG182" s="266"/>
      <c r="PMH182" s="266"/>
      <c r="PMI182" s="266"/>
      <c r="PMJ182" s="266"/>
      <c r="PMK182" s="266"/>
      <c r="PML182" s="266"/>
      <c r="PMM182" s="266"/>
      <c r="PMN182" s="266"/>
      <c r="PMO182" s="266"/>
      <c r="PMP182" s="266"/>
      <c r="PMQ182" s="266"/>
      <c r="PMR182" s="266"/>
      <c r="PMS182" s="266"/>
      <c r="PMT182" s="266"/>
      <c r="PMU182" s="266"/>
      <c r="PMV182" s="266"/>
      <c r="PMW182" s="266"/>
      <c r="PMX182" s="266"/>
      <c r="PMY182" s="266"/>
      <c r="PMZ182" s="266"/>
      <c r="PNA182" s="266"/>
      <c r="PNB182" s="266"/>
      <c r="PNC182" s="266"/>
      <c r="PND182" s="266"/>
      <c r="PNE182" s="266"/>
      <c r="PNF182" s="266"/>
      <c r="PNG182" s="266"/>
      <c r="PNH182" s="266"/>
      <c r="PNI182" s="266"/>
      <c r="PNJ182" s="266"/>
      <c r="PNK182" s="266"/>
      <c r="PNL182" s="266"/>
      <c r="PNM182" s="266"/>
      <c r="PNN182" s="266"/>
      <c r="PNO182" s="266"/>
      <c r="PNP182" s="266"/>
      <c r="PNQ182" s="266"/>
      <c r="PNR182" s="266"/>
      <c r="PNS182" s="266"/>
      <c r="PNT182" s="266"/>
      <c r="PNU182" s="266"/>
      <c r="PNV182" s="266"/>
      <c r="PNW182" s="266"/>
      <c r="PNX182" s="266"/>
      <c r="PNY182" s="266"/>
      <c r="PNZ182" s="266"/>
      <c r="POA182" s="266"/>
      <c r="POB182" s="266"/>
      <c r="POC182" s="266"/>
      <c r="POD182" s="266"/>
      <c r="POE182" s="266"/>
      <c r="POF182" s="266"/>
      <c r="POG182" s="266"/>
      <c r="POH182" s="266"/>
      <c r="POI182" s="266"/>
      <c r="POJ182" s="266"/>
      <c r="POK182" s="266"/>
      <c r="POL182" s="266"/>
      <c r="POM182" s="266"/>
      <c r="PON182" s="266"/>
      <c r="POO182" s="266"/>
      <c r="POP182" s="266"/>
      <c r="POQ182" s="266"/>
      <c r="POR182" s="266"/>
      <c r="POS182" s="266"/>
      <c r="POT182" s="266"/>
      <c r="POU182" s="266"/>
      <c r="POV182" s="266"/>
      <c r="POW182" s="266"/>
      <c r="POX182" s="266"/>
      <c r="POY182" s="266"/>
      <c r="POZ182" s="266"/>
      <c r="PPA182" s="266"/>
      <c r="PPB182" s="266"/>
      <c r="PPC182" s="266"/>
      <c r="PPD182" s="266"/>
      <c r="PPE182" s="266"/>
      <c r="PPF182" s="266"/>
      <c r="PPG182" s="266"/>
      <c r="PPH182" s="266"/>
      <c r="PPI182" s="266"/>
      <c r="PPJ182" s="266"/>
      <c r="PPK182" s="266"/>
      <c r="PPL182" s="266"/>
      <c r="PPM182" s="266"/>
      <c r="PPN182" s="266"/>
      <c r="PPO182" s="266"/>
      <c r="PPP182" s="266"/>
      <c r="PPQ182" s="266"/>
      <c r="PPR182" s="266"/>
      <c r="PPS182" s="266"/>
      <c r="PPT182" s="266"/>
      <c r="PPU182" s="266"/>
      <c r="PPV182" s="266"/>
      <c r="PPW182" s="266"/>
      <c r="PPX182" s="266"/>
      <c r="PPY182" s="266"/>
      <c r="PPZ182" s="266"/>
      <c r="PQA182" s="266"/>
      <c r="PQB182" s="266"/>
      <c r="PQC182" s="266"/>
      <c r="PQD182" s="266"/>
      <c r="PQE182" s="266"/>
      <c r="PQF182" s="266"/>
      <c r="PQG182" s="266"/>
      <c r="PQH182" s="266"/>
      <c r="PQI182" s="266"/>
      <c r="PQJ182" s="266"/>
      <c r="PQK182" s="266"/>
      <c r="PQL182" s="266"/>
      <c r="PQM182" s="266"/>
      <c r="PQN182" s="266"/>
      <c r="PQO182" s="266"/>
      <c r="PQP182" s="266"/>
      <c r="PQQ182" s="266"/>
      <c r="PQR182" s="266"/>
      <c r="PQS182" s="266"/>
      <c r="PQT182" s="266"/>
      <c r="PQU182" s="266"/>
      <c r="PQV182" s="266"/>
      <c r="PQW182" s="266"/>
      <c r="PQX182" s="266"/>
      <c r="PQY182" s="266"/>
      <c r="PQZ182" s="266"/>
      <c r="PRA182" s="266"/>
      <c r="PRB182" s="266"/>
      <c r="PRC182" s="266"/>
      <c r="PRD182" s="266"/>
      <c r="PRE182" s="266"/>
      <c r="PRF182" s="266"/>
      <c r="PRG182" s="266"/>
      <c r="PRH182" s="266"/>
      <c r="PRI182" s="266"/>
      <c r="PRJ182" s="266"/>
      <c r="PRK182" s="266"/>
      <c r="PRL182" s="266"/>
      <c r="PRM182" s="266"/>
      <c r="PRN182" s="266"/>
      <c r="PRO182" s="266"/>
      <c r="PRP182" s="266"/>
      <c r="PRQ182" s="266"/>
      <c r="PRR182" s="266"/>
      <c r="PRS182" s="266"/>
      <c r="PRT182" s="266"/>
      <c r="PRU182" s="266"/>
      <c r="PRV182" s="266"/>
      <c r="PRW182" s="266"/>
      <c r="PRX182" s="266"/>
      <c r="PRY182" s="266"/>
      <c r="PRZ182" s="266"/>
      <c r="PSA182" s="266"/>
      <c r="PSB182" s="266"/>
      <c r="PSC182" s="266"/>
      <c r="PSD182" s="266"/>
      <c r="PSE182" s="266"/>
      <c r="PSF182" s="266"/>
      <c r="PSG182" s="266"/>
      <c r="PSH182" s="266"/>
      <c r="PSI182" s="266"/>
      <c r="PSJ182" s="266"/>
      <c r="PSK182" s="266"/>
      <c r="PSL182" s="266"/>
      <c r="PSM182" s="266"/>
      <c r="PSN182" s="266"/>
      <c r="PSO182" s="266"/>
      <c r="PSP182" s="266"/>
      <c r="PSQ182" s="266"/>
      <c r="PSR182" s="266"/>
      <c r="PSS182" s="266"/>
      <c r="PST182" s="266"/>
      <c r="PSU182" s="266"/>
      <c r="PSV182" s="266"/>
      <c r="PSW182" s="266"/>
      <c r="PSX182" s="266"/>
      <c r="PSY182" s="266"/>
      <c r="PSZ182" s="266"/>
      <c r="PTA182" s="266"/>
      <c r="PTB182" s="266"/>
      <c r="PTC182" s="266"/>
      <c r="PTD182" s="266"/>
      <c r="PTE182" s="266"/>
      <c r="PTF182" s="266"/>
      <c r="PTG182" s="266"/>
      <c r="PTH182" s="266"/>
      <c r="PTI182" s="266"/>
      <c r="PTJ182" s="266"/>
      <c r="PTK182" s="266"/>
      <c r="PTL182" s="266"/>
      <c r="PTM182" s="266"/>
      <c r="PTN182" s="266"/>
      <c r="PTO182" s="266"/>
      <c r="PTP182" s="266"/>
      <c r="PTQ182" s="266"/>
      <c r="PTR182" s="266"/>
      <c r="PTS182" s="266"/>
      <c r="PTT182" s="266"/>
      <c r="PTU182" s="266"/>
      <c r="PTV182" s="266"/>
      <c r="PTW182" s="266"/>
      <c r="PTX182" s="266"/>
      <c r="PTY182" s="266"/>
      <c r="PTZ182" s="266"/>
      <c r="PUA182" s="266"/>
      <c r="PUB182" s="266"/>
      <c r="PUC182" s="266"/>
      <c r="PUD182" s="266"/>
      <c r="PUE182" s="266"/>
      <c r="PUF182" s="266"/>
      <c r="PUG182" s="266"/>
      <c r="PUH182" s="266"/>
      <c r="PUI182" s="266"/>
      <c r="PUJ182" s="266"/>
      <c r="PUK182" s="266"/>
      <c r="PUL182" s="266"/>
      <c r="PUM182" s="266"/>
      <c r="PUN182" s="266"/>
      <c r="PUO182" s="266"/>
      <c r="PUP182" s="266"/>
      <c r="PUQ182" s="266"/>
      <c r="PUR182" s="266"/>
      <c r="PUS182" s="266"/>
      <c r="PUT182" s="266"/>
      <c r="PUU182" s="266"/>
      <c r="PUV182" s="266"/>
      <c r="PUW182" s="266"/>
      <c r="PUX182" s="266"/>
      <c r="PUY182" s="266"/>
      <c r="PUZ182" s="266"/>
      <c r="PVA182" s="266"/>
      <c r="PVB182" s="266"/>
      <c r="PVC182" s="266"/>
      <c r="PVD182" s="266"/>
      <c r="PVE182" s="266"/>
      <c r="PVF182" s="266"/>
      <c r="PVG182" s="266"/>
      <c r="PVH182" s="266"/>
      <c r="PVI182" s="266"/>
      <c r="PVJ182" s="266"/>
      <c r="PVK182" s="266"/>
      <c r="PVL182" s="266"/>
      <c r="PVM182" s="266"/>
      <c r="PVN182" s="266"/>
      <c r="PVO182" s="266"/>
      <c r="PVP182" s="266"/>
      <c r="PVQ182" s="266"/>
      <c r="PVR182" s="266"/>
      <c r="PVS182" s="266"/>
      <c r="PVT182" s="266"/>
      <c r="PVU182" s="266"/>
      <c r="PVV182" s="266"/>
      <c r="PVW182" s="266"/>
      <c r="PVX182" s="266"/>
      <c r="PVY182" s="266"/>
      <c r="PVZ182" s="266"/>
      <c r="PWA182" s="266"/>
      <c r="PWB182" s="266"/>
      <c r="PWC182" s="266"/>
      <c r="PWD182" s="266"/>
      <c r="PWE182" s="266"/>
      <c r="PWF182" s="266"/>
      <c r="PWG182" s="266"/>
      <c r="PWH182" s="266"/>
      <c r="PWI182" s="266"/>
      <c r="PWJ182" s="266"/>
      <c r="PWK182" s="266"/>
      <c r="PWL182" s="266"/>
      <c r="PWM182" s="266"/>
      <c r="PWN182" s="266"/>
      <c r="PWO182" s="266"/>
      <c r="PWP182" s="266"/>
      <c r="PWQ182" s="266"/>
      <c r="PWR182" s="266"/>
      <c r="PWS182" s="266"/>
      <c r="PWT182" s="266"/>
      <c r="PWU182" s="266"/>
      <c r="PWV182" s="266"/>
      <c r="PWW182" s="266"/>
      <c r="PWX182" s="266"/>
      <c r="PWY182" s="266"/>
      <c r="PWZ182" s="266"/>
      <c r="PXA182" s="266"/>
      <c r="PXB182" s="266"/>
      <c r="PXC182" s="266"/>
      <c r="PXD182" s="266"/>
      <c r="PXE182" s="266"/>
      <c r="PXF182" s="266"/>
      <c r="PXG182" s="266"/>
      <c r="PXH182" s="266"/>
      <c r="PXI182" s="266"/>
      <c r="PXJ182" s="266"/>
      <c r="PXK182" s="266"/>
      <c r="PXL182" s="266"/>
      <c r="PXM182" s="266"/>
      <c r="PXN182" s="266"/>
      <c r="PXO182" s="266"/>
      <c r="PXP182" s="266"/>
      <c r="PXQ182" s="266"/>
      <c r="PXR182" s="266"/>
      <c r="PXS182" s="266"/>
      <c r="PXT182" s="266"/>
      <c r="PXU182" s="266"/>
      <c r="PXV182" s="266"/>
      <c r="PXW182" s="266"/>
      <c r="PXX182" s="266"/>
      <c r="PXY182" s="266"/>
      <c r="PXZ182" s="266"/>
      <c r="PYA182" s="266"/>
      <c r="PYB182" s="266"/>
      <c r="PYC182" s="266"/>
      <c r="PYD182" s="266"/>
      <c r="PYE182" s="266"/>
      <c r="PYF182" s="266"/>
      <c r="PYG182" s="266"/>
      <c r="PYH182" s="266"/>
      <c r="PYI182" s="266"/>
      <c r="PYJ182" s="266"/>
      <c r="PYK182" s="266"/>
      <c r="PYL182" s="266"/>
      <c r="PYM182" s="266"/>
      <c r="PYN182" s="266"/>
      <c r="PYO182" s="266"/>
      <c r="PYP182" s="266"/>
      <c r="PYQ182" s="266"/>
      <c r="PYR182" s="266"/>
      <c r="PYS182" s="266"/>
      <c r="PYT182" s="266"/>
      <c r="PYU182" s="266"/>
      <c r="PYV182" s="266"/>
      <c r="PYW182" s="266"/>
      <c r="PYX182" s="266"/>
      <c r="PYY182" s="266"/>
      <c r="PYZ182" s="266"/>
      <c r="PZA182" s="266"/>
      <c r="PZB182" s="266"/>
      <c r="PZC182" s="266"/>
      <c r="PZD182" s="266"/>
      <c r="PZE182" s="266"/>
      <c r="PZF182" s="266"/>
      <c r="PZG182" s="266"/>
      <c r="PZH182" s="266"/>
      <c r="PZI182" s="266"/>
      <c r="PZJ182" s="266"/>
      <c r="PZK182" s="266"/>
      <c r="PZL182" s="266"/>
      <c r="PZM182" s="266"/>
      <c r="PZN182" s="266"/>
      <c r="PZO182" s="266"/>
      <c r="PZP182" s="266"/>
      <c r="PZQ182" s="266"/>
      <c r="PZR182" s="266"/>
      <c r="PZS182" s="266"/>
      <c r="PZT182" s="266"/>
      <c r="PZU182" s="266"/>
      <c r="PZV182" s="266"/>
      <c r="PZW182" s="266"/>
      <c r="PZX182" s="266"/>
      <c r="PZY182" s="266"/>
      <c r="PZZ182" s="266"/>
      <c r="QAA182" s="266"/>
      <c r="QAB182" s="266"/>
      <c r="QAC182" s="266"/>
      <c r="QAD182" s="266"/>
      <c r="QAE182" s="266"/>
      <c r="QAF182" s="266"/>
      <c r="QAG182" s="266"/>
      <c r="QAH182" s="266"/>
      <c r="QAI182" s="266"/>
      <c r="QAJ182" s="266"/>
      <c r="QAK182" s="266"/>
      <c r="QAL182" s="266"/>
      <c r="QAM182" s="266"/>
      <c r="QAN182" s="266"/>
      <c r="QAO182" s="266"/>
      <c r="QAP182" s="266"/>
      <c r="QAQ182" s="266"/>
      <c r="QAR182" s="266"/>
      <c r="QAS182" s="266"/>
      <c r="QAT182" s="266"/>
      <c r="QAU182" s="266"/>
      <c r="QAV182" s="266"/>
      <c r="QAW182" s="266"/>
      <c r="QAX182" s="266"/>
      <c r="QAY182" s="266"/>
      <c r="QAZ182" s="266"/>
      <c r="QBA182" s="266"/>
      <c r="QBB182" s="266"/>
      <c r="QBC182" s="266"/>
      <c r="QBD182" s="266"/>
      <c r="QBE182" s="266"/>
      <c r="QBF182" s="266"/>
      <c r="QBG182" s="266"/>
      <c r="QBH182" s="266"/>
      <c r="QBI182" s="266"/>
      <c r="QBJ182" s="266"/>
      <c r="QBK182" s="266"/>
      <c r="QBL182" s="266"/>
      <c r="QBM182" s="266"/>
      <c r="QBN182" s="266"/>
      <c r="QBO182" s="266"/>
      <c r="QBP182" s="266"/>
      <c r="QBQ182" s="266"/>
      <c r="QBR182" s="266"/>
      <c r="QBS182" s="266"/>
      <c r="QBT182" s="266"/>
      <c r="QBU182" s="266"/>
      <c r="QBV182" s="266"/>
      <c r="QBW182" s="266"/>
      <c r="QBX182" s="266"/>
      <c r="QBY182" s="266"/>
      <c r="QBZ182" s="266"/>
      <c r="QCA182" s="266"/>
      <c r="QCB182" s="266"/>
      <c r="QCC182" s="266"/>
      <c r="QCD182" s="266"/>
      <c r="QCE182" s="266"/>
      <c r="QCF182" s="266"/>
      <c r="QCG182" s="266"/>
      <c r="QCH182" s="266"/>
      <c r="QCI182" s="266"/>
      <c r="QCJ182" s="266"/>
      <c r="QCK182" s="266"/>
      <c r="QCL182" s="266"/>
      <c r="QCM182" s="266"/>
      <c r="QCN182" s="266"/>
      <c r="QCO182" s="266"/>
      <c r="QCP182" s="266"/>
      <c r="QCQ182" s="266"/>
      <c r="QCR182" s="266"/>
      <c r="QCS182" s="266"/>
      <c r="QCT182" s="266"/>
      <c r="QCU182" s="266"/>
      <c r="QCV182" s="266"/>
      <c r="QCW182" s="266"/>
      <c r="QCX182" s="266"/>
      <c r="QCY182" s="266"/>
      <c r="QCZ182" s="266"/>
      <c r="QDA182" s="266"/>
      <c r="QDB182" s="266"/>
      <c r="QDC182" s="266"/>
      <c r="QDD182" s="266"/>
      <c r="QDE182" s="266"/>
      <c r="QDF182" s="266"/>
      <c r="QDG182" s="266"/>
      <c r="QDH182" s="266"/>
      <c r="QDI182" s="266"/>
      <c r="QDJ182" s="266"/>
      <c r="QDK182" s="266"/>
      <c r="QDL182" s="266"/>
      <c r="QDM182" s="266"/>
      <c r="QDN182" s="266"/>
      <c r="QDO182" s="266"/>
      <c r="QDP182" s="266"/>
      <c r="QDQ182" s="266"/>
      <c r="QDR182" s="266"/>
      <c r="QDS182" s="266"/>
      <c r="QDT182" s="266"/>
      <c r="QDU182" s="266"/>
      <c r="QDV182" s="266"/>
      <c r="QDW182" s="266"/>
      <c r="QDX182" s="266"/>
      <c r="QDY182" s="266"/>
      <c r="QDZ182" s="266"/>
      <c r="QEA182" s="266"/>
      <c r="QEB182" s="266"/>
      <c r="QEC182" s="266"/>
      <c r="QED182" s="266"/>
      <c r="QEE182" s="266"/>
      <c r="QEF182" s="266"/>
      <c r="QEG182" s="266"/>
      <c r="QEH182" s="266"/>
      <c r="QEI182" s="266"/>
      <c r="QEJ182" s="266"/>
      <c r="QEK182" s="266"/>
      <c r="QEL182" s="266"/>
      <c r="QEM182" s="266"/>
      <c r="QEN182" s="266"/>
      <c r="QEO182" s="266"/>
      <c r="QEP182" s="266"/>
      <c r="QEQ182" s="266"/>
      <c r="QER182" s="266"/>
      <c r="QES182" s="266"/>
      <c r="QET182" s="266"/>
      <c r="QEU182" s="266"/>
      <c r="QEV182" s="266"/>
      <c r="QEW182" s="266"/>
      <c r="QEX182" s="266"/>
      <c r="QEY182" s="266"/>
      <c r="QEZ182" s="266"/>
      <c r="QFA182" s="266"/>
      <c r="QFB182" s="266"/>
      <c r="QFC182" s="266"/>
      <c r="QFD182" s="266"/>
      <c r="QFE182" s="266"/>
      <c r="QFF182" s="266"/>
      <c r="QFG182" s="266"/>
      <c r="QFH182" s="266"/>
      <c r="QFI182" s="266"/>
      <c r="QFJ182" s="266"/>
      <c r="QFK182" s="266"/>
      <c r="QFL182" s="266"/>
      <c r="QFM182" s="266"/>
      <c r="QFN182" s="266"/>
      <c r="QFO182" s="266"/>
      <c r="QFP182" s="266"/>
      <c r="QFQ182" s="266"/>
      <c r="QFR182" s="266"/>
      <c r="QFS182" s="266"/>
      <c r="QFT182" s="266"/>
      <c r="QFU182" s="266"/>
      <c r="QFV182" s="266"/>
      <c r="QFW182" s="266"/>
      <c r="QFX182" s="266"/>
      <c r="QFY182" s="266"/>
      <c r="QFZ182" s="266"/>
      <c r="QGA182" s="266"/>
      <c r="QGB182" s="266"/>
      <c r="QGC182" s="266"/>
      <c r="QGD182" s="266"/>
      <c r="QGE182" s="266"/>
      <c r="QGF182" s="266"/>
      <c r="QGG182" s="266"/>
      <c r="QGH182" s="266"/>
      <c r="QGI182" s="266"/>
      <c r="QGJ182" s="266"/>
      <c r="QGK182" s="266"/>
      <c r="QGL182" s="266"/>
      <c r="QGM182" s="266"/>
      <c r="QGN182" s="266"/>
      <c r="QGO182" s="266"/>
      <c r="QGP182" s="266"/>
      <c r="QGQ182" s="266"/>
      <c r="QGR182" s="266"/>
      <c r="QGS182" s="266"/>
      <c r="QGT182" s="266"/>
      <c r="QGU182" s="266"/>
      <c r="QGV182" s="266"/>
      <c r="QGW182" s="266"/>
      <c r="QGX182" s="266"/>
      <c r="QGY182" s="266"/>
      <c r="QGZ182" s="266"/>
      <c r="QHA182" s="266"/>
      <c r="QHB182" s="266"/>
      <c r="QHC182" s="266"/>
      <c r="QHD182" s="266"/>
      <c r="QHE182" s="266"/>
      <c r="QHF182" s="266"/>
      <c r="QHG182" s="266"/>
      <c r="QHH182" s="266"/>
      <c r="QHI182" s="266"/>
      <c r="QHJ182" s="266"/>
      <c r="QHK182" s="266"/>
      <c r="QHL182" s="266"/>
      <c r="QHM182" s="266"/>
      <c r="QHN182" s="266"/>
      <c r="QHO182" s="266"/>
      <c r="QHP182" s="266"/>
      <c r="QHQ182" s="266"/>
      <c r="QHR182" s="266"/>
      <c r="QHS182" s="266"/>
      <c r="QHT182" s="266"/>
      <c r="QHU182" s="266"/>
      <c r="QHV182" s="266"/>
      <c r="QHW182" s="266"/>
      <c r="QHX182" s="266"/>
      <c r="QHY182" s="266"/>
      <c r="QHZ182" s="266"/>
      <c r="QIA182" s="266"/>
      <c r="QIB182" s="266"/>
      <c r="QIC182" s="266"/>
      <c r="QID182" s="266"/>
      <c r="QIE182" s="266"/>
      <c r="QIF182" s="266"/>
      <c r="QIG182" s="266"/>
      <c r="QIH182" s="266"/>
      <c r="QII182" s="266"/>
      <c r="QIJ182" s="266"/>
      <c r="QIK182" s="266"/>
      <c r="QIL182" s="266"/>
      <c r="QIM182" s="266"/>
      <c r="QIN182" s="266"/>
      <c r="QIO182" s="266"/>
      <c r="QIP182" s="266"/>
      <c r="QIQ182" s="266"/>
      <c r="QIR182" s="266"/>
      <c r="QIS182" s="266"/>
      <c r="QIT182" s="266"/>
      <c r="QIU182" s="266"/>
      <c r="QIV182" s="266"/>
      <c r="QIW182" s="266"/>
      <c r="QIX182" s="266"/>
      <c r="QIY182" s="266"/>
      <c r="QIZ182" s="266"/>
      <c r="QJA182" s="266"/>
      <c r="QJB182" s="266"/>
      <c r="QJC182" s="266"/>
      <c r="QJD182" s="266"/>
      <c r="QJE182" s="266"/>
      <c r="QJF182" s="266"/>
      <c r="QJG182" s="266"/>
      <c r="QJH182" s="266"/>
      <c r="QJI182" s="266"/>
      <c r="QJJ182" s="266"/>
      <c r="QJK182" s="266"/>
      <c r="QJL182" s="266"/>
      <c r="QJM182" s="266"/>
      <c r="QJN182" s="266"/>
      <c r="QJO182" s="266"/>
      <c r="QJP182" s="266"/>
      <c r="QJQ182" s="266"/>
      <c r="QJR182" s="266"/>
      <c r="QJS182" s="266"/>
      <c r="QJT182" s="266"/>
      <c r="QJU182" s="266"/>
      <c r="QJV182" s="266"/>
      <c r="QJW182" s="266"/>
      <c r="QJX182" s="266"/>
      <c r="QJY182" s="266"/>
      <c r="QJZ182" s="266"/>
      <c r="QKA182" s="266"/>
      <c r="QKB182" s="266"/>
      <c r="QKC182" s="266"/>
      <c r="QKD182" s="266"/>
      <c r="QKE182" s="266"/>
      <c r="QKF182" s="266"/>
      <c r="QKG182" s="266"/>
      <c r="QKH182" s="266"/>
      <c r="QKI182" s="266"/>
      <c r="QKJ182" s="266"/>
      <c r="QKK182" s="266"/>
      <c r="QKL182" s="266"/>
      <c r="QKM182" s="266"/>
      <c r="QKN182" s="266"/>
      <c r="QKO182" s="266"/>
      <c r="QKP182" s="266"/>
      <c r="QKQ182" s="266"/>
      <c r="QKR182" s="266"/>
      <c r="QKS182" s="266"/>
      <c r="QKT182" s="266"/>
      <c r="QKU182" s="266"/>
      <c r="QKV182" s="266"/>
      <c r="QKW182" s="266"/>
      <c r="QKX182" s="266"/>
      <c r="QKY182" s="266"/>
      <c r="QKZ182" s="266"/>
      <c r="QLA182" s="266"/>
      <c r="QLB182" s="266"/>
      <c r="QLC182" s="266"/>
      <c r="QLD182" s="266"/>
      <c r="QLE182" s="266"/>
      <c r="QLF182" s="266"/>
      <c r="QLG182" s="266"/>
      <c r="QLH182" s="266"/>
      <c r="QLI182" s="266"/>
      <c r="QLJ182" s="266"/>
      <c r="QLK182" s="266"/>
      <c r="QLL182" s="266"/>
      <c r="QLM182" s="266"/>
      <c r="QLN182" s="266"/>
      <c r="QLO182" s="266"/>
      <c r="QLP182" s="266"/>
      <c r="QLQ182" s="266"/>
      <c r="QLR182" s="266"/>
      <c r="QLS182" s="266"/>
      <c r="QLT182" s="266"/>
      <c r="QLU182" s="266"/>
      <c r="QLV182" s="266"/>
      <c r="QLW182" s="266"/>
      <c r="QLX182" s="266"/>
      <c r="QLY182" s="266"/>
      <c r="QLZ182" s="266"/>
      <c r="QMA182" s="266"/>
      <c r="QMB182" s="266"/>
      <c r="QMC182" s="266"/>
      <c r="QMD182" s="266"/>
      <c r="QME182" s="266"/>
      <c r="QMF182" s="266"/>
      <c r="QMG182" s="266"/>
      <c r="QMH182" s="266"/>
      <c r="QMI182" s="266"/>
      <c r="QMJ182" s="266"/>
      <c r="QMK182" s="266"/>
      <c r="QML182" s="266"/>
      <c r="QMM182" s="266"/>
      <c r="QMN182" s="266"/>
      <c r="QMO182" s="266"/>
      <c r="QMP182" s="266"/>
      <c r="QMQ182" s="266"/>
      <c r="QMR182" s="266"/>
      <c r="QMS182" s="266"/>
      <c r="QMT182" s="266"/>
      <c r="QMU182" s="266"/>
      <c r="QMV182" s="266"/>
      <c r="QMW182" s="266"/>
      <c r="QMX182" s="266"/>
      <c r="QMY182" s="266"/>
      <c r="QMZ182" s="266"/>
      <c r="QNA182" s="266"/>
      <c r="QNB182" s="266"/>
      <c r="QNC182" s="266"/>
      <c r="QND182" s="266"/>
      <c r="QNE182" s="266"/>
      <c r="QNF182" s="266"/>
      <c r="QNG182" s="266"/>
      <c r="QNH182" s="266"/>
      <c r="QNI182" s="266"/>
      <c r="QNJ182" s="266"/>
      <c r="QNK182" s="266"/>
      <c r="QNL182" s="266"/>
      <c r="QNM182" s="266"/>
      <c r="QNN182" s="266"/>
      <c r="QNO182" s="266"/>
      <c r="QNP182" s="266"/>
      <c r="QNQ182" s="266"/>
      <c r="QNR182" s="266"/>
      <c r="QNS182" s="266"/>
      <c r="QNT182" s="266"/>
      <c r="QNU182" s="266"/>
      <c r="QNV182" s="266"/>
      <c r="QNW182" s="266"/>
      <c r="QNX182" s="266"/>
      <c r="QNY182" s="266"/>
      <c r="QNZ182" s="266"/>
      <c r="QOA182" s="266"/>
      <c r="QOB182" s="266"/>
      <c r="QOC182" s="266"/>
      <c r="QOD182" s="266"/>
      <c r="QOE182" s="266"/>
      <c r="QOF182" s="266"/>
      <c r="QOG182" s="266"/>
      <c r="QOH182" s="266"/>
      <c r="QOI182" s="266"/>
      <c r="QOJ182" s="266"/>
      <c r="QOK182" s="266"/>
      <c r="QOL182" s="266"/>
      <c r="QOM182" s="266"/>
      <c r="QON182" s="266"/>
      <c r="QOO182" s="266"/>
      <c r="QOP182" s="266"/>
      <c r="QOQ182" s="266"/>
      <c r="QOR182" s="266"/>
      <c r="QOS182" s="266"/>
      <c r="QOT182" s="266"/>
      <c r="QOU182" s="266"/>
      <c r="QOV182" s="266"/>
      <c r="QOW182" s="266"/>
      <c r="QOX182" s="266"/>
      <c r="QOY182" s="266"/>
      <c r="QOZ182" s="266"/>
      <c r="QPA182" s="266"/>
      <c r="QPB182" s="266"/>
      <c r="QPC182" s="266"/>
      <c r="QPD182" s="266"/>
      <c r="QPE182" s="266"/>
      <c r="QPF182" s="266"/>
      <c r="QPG182" s="266"/>
      <c r="QPH182" s="266"/>
      <c r="QPI182" s="266"/>
      <c r="QPJ182" s="266"/>
      <c r="QPK182" s="266"/>
      <c r="QPL182" s="266"/>
      <c r="QPM182" s="266"/>
      <c r="QPN182" s="266"/>
      <c r="QPO182" s="266"/>
      <c r="QPP182" s="266"/>
      <c r="QPQ182" s="266"/>
      <c r="QPR182" s="266"/>
      <c r="QPS182" s="266"/>
      <c r="QPT182" s="266"/>
      <c r="QPU182" s="266"/>
      <c r="QPV182" s="266"/>
      <c r="QPW182" s="266"/>
      <c r="QPX182" s="266"/>
      <c r="QPY182" s="266"/>
      <c r="QPZ182" s="266"/>
      <c r="QQA182" s="266"/>
      <c r="QQB182" s="266"/>
      <c r="QQC182" s="266"/>
      <c r="QQD182" s="266"/>
      <c r="QQE182" s="266"/>
      <c r="QQF182" s="266"/>
      <c r="QQG182" s="266"/>
      <c r="QQH182" s="266"/>
      <c r="QQI182" s="266"/>
      <c r="QQJ182" s="266"/>
      <c r="QQK182" s="266"/>
      <c r="QQL182" s="266"/>
      <c r="QQM182" s="266"/>
      <c r="QQN182" s="266"/>
      <c r="QQO182" s="266"/>
      <c r="QQP182" s="266"/>
      <c r="QQQ182" s="266"/>
      <c r="QQR182" s="266"/>
      <c r="QQS182" s="266"/>
      <c r="QQT182" s="266"/>
      <c r="QQU182" s="266"/>
      <c r="QQV182" s="266"/>
      <c r="QQW182" s="266"/>
      <c r="QQX182" s="266"/>
      <c r="QQY182" s="266"/>
      <c r="QQZ182" s="266"/>
      <c r="QRA182" s="266"/>
      <c r="QRB182" s="266"/>
      <c r="QRC182" s="266"/>
      <c r="QRD182" s="266"/>
      <c r="QRE182" s="266"/>
      <c r="QRF182" s="266"/>
      <c r="QRG182" s="266"/>
      <c r="QRH182" s="266"/>
      <c r="QRI182" s="266"/>
      <c r="QRJ182" s="266"/>
      <c r="QRK182" s="266"/>
      <c r="QRL182" s="266"/>
      <c r="QRM182" s="266"/>
      <c r="QRN182" s="266"/>
      <c r="QRO182" s="266"/>
      <c r="QRP182" s="266"/>
      <c r="QRQ182" s="266"/>
      <c r="QRR182" s="266"/>
      <c r="QRS182" s="266"/>
      <c r="QRT182" s="266"/>
      <c r="QRU182" s="266"/>
      <c r="QRV182" s="266"/>
      <c r="QRW182" s="266"/>
      <c r="QRX182" s="266"/>
      <c r="QRY182" s="266"/>
      <c r="QRZ182" s="266"/>
      <c r="QSA182" s="266"/>
      <c r="QSB182" s="266"/>
      <c r="QSC182" s="266"/>
      <c r="QSD182" s="266"/>
      <c r="QSE182" s="266"/>
      <c r="QSF182" s="266"/>
      <c r="QSG182" s="266"/>
      <c r="QSH182" s="266"/>
      <c r="QSI182" s="266"/>
      <c r="QSJ182" s="266"/>
      <c r="QSK182" s="266"/>
      <c r="QSL182" s="266"/>
      <c r="QSM182" s="266"/>
      <c r="QSN182" s="266"/>
      <c r="QSO182" s="266"/>
      <c r="QSP182" s="266"/>
      <c r="QSQ182" s="266"/>
      <c r="QSR182" s="266"/>
      <c r="QSS182" s="266"/>
      <c r="QST182" s="266"/>
      <c r="QSU182" s="266"/>
      <c r="QSV182" s="266"/>
      <c r="QSW182" s="266"/>
      <c r="QSX182" s="266"/>
      <c r="QSY182" s="266"/>
      <c r="QSZ182" s="266"/>
      <c r="QTA182" s="266"/>
      <c r="QTB182" s="266"/>
      <c r="QTC182" s="266"/>
      <c r="QTD182" s="266"/>
      <c r="QTE182" s="266"/>
      <c r="QTF182" s="266"/>
      <c r="QTG182" s="266"/>
      <c r="QTH182" s="266"/>
      <c r="QTI182" s="266"/>
      <c r="QTJ182" s="266"/>
      <c r="QTK182" s="266"/>
      <c r="QTL182" s="266"/>
      <c r="QTM182" s="266"/>
      <c r="QTN182" s="266"/>
      <c r="QTO182" s="266"/>
      <c r="QTP182" s="266"/>
      <c r="QTQ182" s="266"/>
      <c r="QTR182" s="266"/>
      <c r="QTS182" s="266"/>
      <c r="QTT182" s="266"/>
      <c r="QTU182" s="266"/>
      <c r="QTV182" s="266"/>
      <c r="QTW182" s="266"/>
      <c r="QTX182" s="266"/>
      <c r="QTY182" s="266"/>
      <c r="QTZ182" s="266"/>
      <c r="QUA182" s="266"/>
      <c r="QUB182" s="266"/>
      <c r="QUC182" s="266"/>
      <c r="QUD182" s="266"/>
      <c r="QUE182" s="266"/>
      <c r="QUF182" s="266"/>
      <c r="QUG182" s="266"/>
      <c r="QUH182" s="266"/>
      <c r="QUI182" s="266"/>
      <c r="QUJ182" s="266"/>
      <c r="QUK182" s="266"/>
      <c r="QUL182" s="266"/>
      <c r="QUM182" s="266"/>
      <c r="QUN182" s="266"/>
      <c r="QUO182" s="266"/>
      <c r="QUP182" s="266"/>
      <c r="QUQ182" s="266"/>
      <c r="QUR182" s="266"/>
      <c r="QUS182" s="266"/>
      <c r="QUT182" s="266"/>
      <c r="QUU182" s="266"/>
      <c r="QUV182" s="266"/>
      <c r="QUW182" s="266"/>
      <c r="QUX182" s="266"/>
      <c r="QUY182" s="266"/>
      <c r="QUZ182" s="266"/>
      <c r="QVA182" s="266"/>
      <c r="QVB182" s="266"/>
      <c r="QVC182" s="266"/>
      <c r="QVD182" s="266"/>
      <c r="QVE182" s="266"/>
      <c r="QVF182" s="266"/>
      <c r="QVG182" s="266"/>
      <c r="QVH182" s="266"/>
      <c r="QVI182" s="266"/>
      <c r="QVJ182" s="266"/>
      <c r="QVK182" s="266"/>
      <c r="QVL182" s="266"/>
      <c r="QVM182" s="266"/>
      <c r="QVN182" s="266"/>
      <c r="QVO182" s="266"/>
      <c r="QVP182" s="266"/>
      <c r="QVQ182" s="266"/>
      <c r="QVR182" s="266"/>
      <c r="QVS182" s="266"/>
      <c r="QVT182" s="266"/>
      <c r="QVU182" s="266"/>
      <c r="QVV182" s="266"/>
      <c r="QVW182" s="266"/>
      <c r="QVX182" s="266"/>
      <c r="QVY182" s="266"/>
      <c r="QVZ182" s="266"/>
      <c r="QWA182" s="266"/>
      <c r="QWB182" s="266"/>
      <c r="QWC182" s="266"/>
      <c r="QWD182" s="266"/>
      <c r="QWE182" s="266"/>
      <c r="QWF182" s="266"/>
      <c r="QWG182" s="266"/>
      <c r="QWH182" s="266"/>
      <c r="QWI182" s="266"/>
      <c r="QWJ182" s="266"/>
      <c r="QWK182" s="266"/>
      <c r="QWL182" s="266"/>
      <c r="QWM182" s="266"/>
      <c r="QWN182" s="266"/>
      <c r="QWO182" s="266"/>
      <c r="QWP182" s="266"/>
      <c r="QWQ182" s="266"/>
      <c r="QWR182" s="266"/>
      <c r="QWS182" s="266"/>
      <c r="QWT182" s="266"/>
      <c r="QWU182" s="266"/>
      <c r="QWV182" s="266"/>
      <c r="QWW182" s="266"/>
      <c r="QWX182" s="266"/>
      <c r="QWY182" s="266"/>
      <c r="QWZ182" s="266"/>
      <c r="QXA182" s="266"/>
      <c r="QXB182" s="266"/>
      <c r="QXC182" s="266"/>
      <c r="QXD182" s="266"/>
      <c r="QXE182" s="266"/>
      <c r="QXF182" s="266"/>
      <c r="QXG182" s="266"/>
      <c r="QXH182" s="266"/>
      <c r="QXI182" s="266"/>
      <c r="QXJ182" s="266"/>
      <c r="QXK182" s="266"/>
      <c r="QXL182" s="266"/>
      <c r="QXM182" s="266"/>
      <c r="QXN182" s="266"/>
      <c r="QXO182" s="266"/>
      <c r="QXP182" s="266"/>
      <c r="QXQ182" s="266"/>
      <c r="QXR182" s="266"/>
      <c r="QXS182" s="266"/>
      <c r="QXT182" s="266"/>
      <c r="QXU182" s="266"/>
      <c r="QXV182" s="266"/>
      <c r="QXW182" s="266"/>
      <c r="QXX182" s="266"/>
      <c r="QXY182" s="266"/>
      <c r="QXZ182" s="266"/>
      <c r="QYA182" s="266"/>
      <c r="QYB182" s="266"/>
      <c r="QYC182" s="266"/>
      <c r="QYD182" s="266"/>
      <c r="QYE182" s="266"/>
      <c r="QYF182" s="266"/>
      <c r="QYG182" s="266"/>
      <c r="QYH182" s="266"/>
      <c r="QYI182" s="266"/>
      <c r="QYJ182" s="266"/>
      <c r="QYK182" s="266"/>
      <c r="QYL182" s="266"/>
      <c r="QYM182" s="266"/>
      <c r="QYN182" s="266"/>
      <c r="QYO182" s="266"/>
      <c r="QYP182" s="266"/>
      <c r="QYQ182" s="266"/>
      <c r="QYR182" s="266"/>
      <c r="QYS182" s="266"/>
      <c r="QYT182" s="266"/>
      <c r="QYU182" s="266"/>
      <c r="QYV182" s="266"/>
      <c r="QYW182" s="266"/>
      <c r="QYX182" s="266"/>
      <c r="QYY182" s="266"/>
      <c r="QYZ182" s="266"/>
      <c r="QZA182" s="266"/>
      <c r="QZB182" s="266"/>
      <c r="QZC182" s="266"/>
      <c r="QZD182" s="266"/>
      <c r="QZE182" s="266"/>
      <c r="QZF182" s="266"/>
      <c r="QZG182" s="266"/>
      <c r="QZH182" s="266"/>
      <c r="QZI182" s="266"/>
      <c r="QZJ182" s="266"/>
      <c r="QZK182" s="266"/>
      <c r="QZL182" s="266"/>
      <c r="QZM182" s="266"/>
      <c r="QZN182" s="266"/>
      <c r="QZO182" s="266"/>
      <c r="QZP182" s="266"/>
      <c r="QZQ182" s="266"/>
      <c r="QZR182" s="266"/>
      <c r="QZS182" s="266"/>
      <c r="QZT182" s="266"/>
      <c r="QZU182" s="266"/>
      <c r="QZV182" s="266"/>
      <c r="QZW182" s="266"/>
      <c r="QZX182" s="266"/>
      <c r="QZY182" s="266"/>
      <c r="QZZ182" s="266"/>
      <c r="RAA182" s="266"/>
      <c r="RAB182" s="266"/>
      <c r="RAC182" s="266"/>
      <c r="RAD182" s="266"/>
      <c r="RAE182" s="266"/>
      <c r="RAF182" s="266"/>
      <c r="RAG182" s="266"/>
      <c r="RAH182" s="266"/>
      <c r="RAI182" s="266"/>
      <c r="RAJ182" s="266"/>
      <c r="RAK182" s="266"/>
      <c r="RAL182" s="266"/>
      <c r="RAM182" s="266"/>
      <c r="RAN182" s="266"/>
      <c r="RAO182" s="266"/>
      <c r="RAP182" s="266"/>
      <c r="RAQ182" s="266"/>
      <c r="RAR182" s="266"/>
      <c r="RAS182" s="266"/>
      <c r="RAT182" s="266"/>
      <c r="RAU182" s="266"/>
      <c r="RAV182" s="266"/>
      <c r="RAW182" s="266"/>
      <c r="RAX182" s="266"/>
      <c r="RAY182" s="266"/>
      <c r="RAZ182" s="266"/>
      <c r="RBA182" s="266"/>
      <c r="RBB182" s="266"/>
      <c r="RBC182" s="266"/>
      <c r="RBD182" s="266"/>
      <c r="RBE182" s="266"/>
      <c r="RBF182" s="266"/>
      <c r="RBG182" s="266"/>
      <c r="RBH182" s="266"/>
      <c r="RBI182" s="266"/>
      <c r="RBJ182" s="266"/>
      <c r="RBK182" s="266"/>
      <c r="RBL182" s="266"/>
      <c r="RBM182" s="266"/>
      <c r="RBN182" s="266"/>
      <c r="RBO182" s="266"/>
      <c r="RBP182" s="266"/>
      <c r="RBQ182" s="266"/>
      <c r="RBR182" s="266"/>
      <c r="RBS182" s="266"/>
      <c r="RBT182" s="266"/>
      <c r="RBU182" s="266"/>
      <c r="RBV182" s="266"/>
      <c r="RBW182" s="266"/>
      <c r="RBX182" s="266"/>
      <c r="RBY182" s="266"/>
      <c r="RBZ182" s="266"/>
      <c r="RCA182" s="266"/>
      <c r="RCB182" s="266"/>
      <c r="RCC182" s="266"/>
      <c r="RCD182" s="266"/>
      <c r="RCE182" s="266"/>
      <c r="RCF182" s="266"/>
      <c r="RCG182" s="266"/>
      <c r="RCH182" s="266"/>
      <c r="RCI182" s="266"/>
      <c r="RCJ182" s="266"/>
      <c r="RCK182" s="266"/>
      <c r="RCL182" s="266"/>
      <c r="RCM182" s="266"/>
      <c r="RCN182" s="266"/>
      <c r="RCO182" s="266"/>
      <c r="RCP182" s="266"/>
      <c r="RCQ182" s="266"/>
      <c r="RCR182" s="266"/>
      <c r="RCS182" s="266"/>
      <c r="RCT182" s="266"/>
      <c r="RCU182" s="266"/>
      <c r="RCV182" s="266"/>
      <c r="RCW182" s="266"/>
      <c r="RCX182" s="266"/>
      <c r="RCY182" s="266"/>
      <c r="RCZ182" s="266"/>
      <c r="RDA182" s="266"/>
      <c r="RDB182" s="266"/>
      <c r="RDC182" s="266"/>
      <c r="RDD182" s="266"/>
      <c r="RDE182" s="266"/>
      <c r="RDF182" s="266"/>
      <c r="RDG182" s="266"/>
      <c r="RDH182" s="266"/>
      <c r="RDI182" s="266"/>
      <c r="RDJ182" s="266"/>
      <c r="RDK182" s="266"/>
      <c r="RDL182" s="266"/>
      <c r="RDM182" s="266"/>
      <c r="RDN182" s="266"/>
      <c r="RDO182" s="266"/>
      <c r="RDP182" s="266"/>
      <c r="RDQ182" s="266"/>
      <c r="RDR182" s="266"/>
      <c r="RDS182" s="266"/>
      <c r="RDT182" s="266"/>
      <c r="RDU182" s="266"/>
      <c r="RDV182" s="266"/>
      <c r="RDW182" s="266"/>
      <c r="RDX182" s="266"/>
      <c r="RDY182" s="266"/>
      <c r="RDZ182" s="266"/>
      <c r="REA182" s="266"/>
      <c r="REB182" s="266"/>
      <c r="REC182" s="266"/>
      <c r="RED182" s="266"/>
      <c r="REE182" s="266"/>
      <c r="REF182" s="266"/>
      <c r="REG182" s="266"/>
      <c r="REH182" s="266"/>
      <c r="REI182" s="266"/>
      <c r="REJ182" s="266"/>
      <c r="REK182" s="266"/>
      <c r="REL182" s="266"/>
      <c r="REM182" s="266"/>
      <c r="REN182" s="266"/>
      <c r="REO182" s="266"/>
      <c r="REP182" s="266"/>
      <c r="REQ182" s="266"/>
      <c r="RER182" s="266"/>
      <c r="RES182" s="266"/>
      <c r="RET182" s="266"/>
      <c r="REU182" s="266"/>
      <c r="REV182" s="266"/>
      <c r="REW182" s="266"/>
      <c r="REX182" s="266"/>
      <c r="REY182" s="266"/>
      <c r="REZ182" s="266"/>
      <c r="RFA182" s="266"/>
      <c r="RFB182" s="266"/>
      <c r="RFC182" s="266"/>
      <c r="RFD182" s="266"/>
      <c r="RFE182" s="266"/>
      <c r="RFF182" s="266"/>
      <c r="RFG182" s="266"/>
      <c r="RFH182" s="266"/>
      <c r="RFI182" s="266"/>
      <c r="RFJ182" s="266"/>
      <c r="RFK182" s="266"/>
      <c r="RFL182" s="266"/>
      <c r="RFM182" s="266"/>
      <c r="RFN182" s="266"/>
      <c r="RFO182" s="266"/>
      <c r="RFP182" s="266"/>
      <c r="RFQ182" s="266"/>
      <c r="RFR182" s="266"/>
      <c r="RFS182" s="266"/>
      <c r="RFT182" s="266"/>
      <c r="RFU182" s="266"/>
      <c r="RFV182" s="266"/>
      <c r="RFW182" s="266"/>
      <c r="RFX182" s="266"/>
      <c r="RFY182" s="266"/>
      <c r="RFZ182" s="266"/>
      <c r="RGA182" s="266"/>
      <c r="RGB182" s="266"/>
      <c r="RGC182" s="266"/>
      <c r="RGD182" s="266"/>
      <c r="RGE182" s="266"/>
      <c r="RGF182" s="266"/>
      <c r="RGG182" s="266"/>
      <c r="RGH182" s="266"/>
      <c r="RGI182" s="266"/>
      <c r="RGJ182" s="266"/>
      <c r="RGK182" s="266"/>
      <c r="RGL182" s="266"/>
      <c r="RGM182" s="266"/>
      <c r="RGN182" s="266"/>
      <c r="RGO182" s="266"/>
      <c r="RGP182" s="266"/>
      <c r="RGQ182" s="266"/>
      <c r="RGR182" s="266"/>
      <c r="RGS182" s="266"/>
      <c r="RGT182" s="266"/>
      <c r="RGU182" s="266"/>
      <c r="RGV182" s="266"/>
      <c r="RGW182" s="266"/>
      <c r="RGX182" s="266"/>
      <c r="RGY182" s="266"/>
      <c r="RGZ182" s="266"/>
      <c r="RHA182" s="266"/>
      <c r="RHB182" s="266"/>
      <c r="RHC182" s="266"/>
      <c r="RHD182" s="266"/>
      <c r="RHE182" s="266"/>
      <c r="RHF182" s="266"/>
      <c r="RHG182" s="266"/>
      <c r="RHH182" s="266"/>
      <c r="RHI182" s="266"/>
      <c r="RHJ182" s="266"/>
      <c r="RHK182" s="266"/>
      <c r="RHL182" s="266"/>
      <c r="RHM182" s="266"/>
      <c r="RHN182" s="266"/>
      <c r="RHO182" s="266"/>
      <c r="RHP182" s="266"/>
      <c r="RHQ182" s="266"/>
      <c r="RHR182" s="266"/>
      <c r="RHS182" s="266"/>
      <c r="RHT182" s="266"/>
      <c r="RHU182" s="266"/>
      <c r="RHV182" s="266"/>
      <c r="RHW182" s="266"/>
      <c r="RHX182" s="266"/>
      <c r="RHY182" s="266"/>
      <c r="RHZ182" s="266"/>
      <c r="RIA182" s="266"/>
      <c r="RIB182" s="266"/>
      <c r="RIC182" s="266"/>
      <c r="RID182" s="266"/>
      <c r="RIE182" s="266"/>
      <c r="RIF182" s="266"/>
      <c r="RIG182" s="266"/>
      <c r="RIH182" s="266"/>
      <c r="RII182" s="266"/>
      <c r="RIJ182" s="266"/>
      <c r="RIK182" s="266"/>
      <c r="RIL182" s="266"/>
      <c r="RIM182" s="266"/>
      <c r="RIN182" s="266"/>
      <c r="RIO182" s="266"/>
      <c r="RIP182" s="266"/>
      <c r="RIQ182" s="266"/>
      <c r="RIR182" s="266"/>
      <c r="RIS182" s="266"/>
      <c r="RIT182" s="266"/>
      <c r="RIU182" s="266"/>
      <c r="RIV182" s="266"/>
      <c r="RIW182" s="266"/>
      <c r="RIX182" s="266"/>
      <c r="RIY182" s="266"/>
      <c r="RIZ182" s="266"/>
      <c r="RJA182" s="266"/>
      <c r="RJB182" s="266"/>
      <c r="RJC182" s="266"/>
      <c r="RJD182" s="266"/>
      <c r="RJE182" s="266"/>
      <c r="RJF182" s="266"/>
      <c r="RJG182" s="266"/>
      <c r="RJH182" s="266"/>
      <c r="RJI182" s="266"/>
      <c r="RJJ182" s="266"/>
      <c r="RJK182" s="266"/>
      <c r="RJL182" s="266"/>
      <c r="RJM182" s="266"/>
      <c r="RJN182" s="266"/>
      <c r="RJO182" s="266"/>
      <c r="RJP182" s="266"/>
      <c r="RJQ182" s="266"/>
      <c r="RJR182" s="266"/>
      <c r="RJS182" s="266"/>
      <c r="RJT182" s="266"/>
      <c r="RJU182" s="266"/>
      <c r="RJV182" s="266"/>
      <c r="RJW182" s="266"/>
      <c r="RJX182" s="266"/>
      <c r="RJY182" s="266"/>
      <c r="RJZ182" s="266"/>
      <c r="RKA182" s="266"/>
      <c r="RKB182" s="266"/>
      <c r="RKC182" s="266"/>
      <c r="RKD182" s="266"/>
      <c r="RKE182" s="266"/>
      <c r="RKF182" s="266"/>
      <c r="RKG182" s="266"/>
      <c r="RKH182" s="266"/>
      <c r="RKI182" s="266"/>
      <c r="RKJ182" s="266"/>
      <c r="RKK182" s="266"/>
      <c r="RKL182" s="266"/>
      <c r="RKM182" s="266"/>
      <c r="RKN182" s="266"/>
      <c r="RKO182" s="266"/>
      <c r="RKP182" s="266"/>
      <c r="RKQ182" s="266"/>
      <c r="RKR182" s="266"/>
      <c r="RKS182" s="266"/>
      <c r="RKT182" s="266"/>
      <c r="RKU182" s="266"/>
      <c r="RKV182" s="266"/>
      <c r="RKW182" s="266"/>
      <c r="RKX182" s="266"/>
      <c r="RKY182" s="266"/>
      <c r="RKZ182" s="266"/>
      <c r="RLA182" s="266"/>
      <c r="RLB182" s="266"/>
      <c r="RLC182" s="266"/>
      <c r="RLD182" s="266"/>
      <c r="RLE182" s="266"/>
      <c r="RLF182" s="266"/>
      <c r="RLG182" s="266"/>
      <c r="RLH182" s="266"/>
      <c r="RLI182" s="266"/>
      <c r="RLJ182" s="266"/>
      <c r="RLK182" s="266"/>
      <c r="RLL182" s="266"/>
      <c r="RLM182" s="266"/>
      <c r="RLN182" s="266"/>
      <c r="RLO182" s="266"/>
      <c r="RLP182" s="266"/>
      <c r="RLQ182" s="266"/>
      <c r="RLR182" s="266"/>
      <c r="RLS182" s="266"/>
      <c r="RLT182" s="266"/>
      <c r="RLU182" s="266"/>
      <c r="RLV182" s="266"/>
      <c r="RLW182" s="266"/>
      <c r="RLX182" s="266"/>
      <c r="RLY182" s="266"/>
      <c r="RLZ182" s="266"/>
      <c r="RMA182" s="266"/>
      <c r="RMB182" s="266"/>
      <c r="RMC182" s="266"/>
      <c r="RMD182" s="266"/>
      <c r="RME182" s="266"/>
      <c r="RMF182" s="266"/>
      <c r="RMG182" s="266"/>
      <c r="RMH182" s="266"/>
      <c r="RMI182" s="266"/>
      <c r="RMJ182" s="266"/>
      <c r="RMK182" s="266"/>
      <c r="RML182" s="266"/>
      <c r="RMM182" s="266"/>
      <c r="RMN182" s="266"/>
      <c r="RMO182" s="266"/>
      <c r="RMP182" s="266"/>
      <c r="RMQ182" s="266"/>
      <c r="RMR182" s="266"/>
      <c r="RMS182" s="266"/>
      <c r="RMT182" s="266"/>
      <c r="RMU182" s="266"/>
      <c r="RMV182" s="266"/>
      <c r="RMW182" s="266"/>
      <c r="RMX182" s="266"/>
      <c r="RMY182" s="266"/>
      <c r="RMZ182" s="266"/>
      <c r="RNA182" s="266"/>
      <c r="RNB182" s="266"/>
      <c r="RNC182" s="266"/>
      <c r="RND182" s="266"/>
      <c r="RNE182" s="266"/>
      <c r="RNF182" s="266"/>
      <c r="RNG182" s="266"/>
      <c r="RNH182" s="266"/>
      <c r="RNI182" s="266"/>
      <c r="RNJ182" s="266"/>
      <c r="RNK182" s="266"/>
      <c r="RNL182" s="266"/>
      <c r="RNM182" s="266"/>
      <c r="RNN182" s="266"/>
      <c r="RNO182" s="266"/>
      <c r="RNP182" s="266"/>
      <c r="RNQ182" s="266"/>
      <c r="RNR182" s="266"/>
      <c r="RNS182" s="266"/>
      <c r="RNT182" s="266"/>
      <c r="RNU182" s="266"/>
      <c r="RNV182" s="266"/>
      <c r="RNW182" s="266"/>
      <c r="RNX182" s="266"/>
      <c r="RNY182" s="266"/>
      <c r="RNZ182" s="266"/>
      <c r="ROA182" s="266"/>
      <c r="ROB182" s="266"/>
      <c r="ROC182" s="266"/>
      <c r="ROD182" s="266"/>
      <c r="ROE182" s="266"/>
      <c r="ROF182" s="266"/>
      <c r="ROG182" s="266"/>
      <c r="ROH182" s="266"/>
      <c r="ROI182" s="266"/>
      <c r="ROJ182" s="266"/>
      <c r="ROK182" s="266"/>
      <c r="ROL182" s="266"/>
      <c r="ROM182" s="266"/>
      <c r="RON182" s="266"/>
      <c r="ROO182" s="266"/>
      <c r="ROP182" s="266"/>
      <c r="ROQ182" s="266"/>
      <c r="ROR182" s="266"/>
      <c r="ROS182" s="266"/>
      <c r="ROT182" s="266"/>
      <c r="ROU182" s="266"/>
      <c r="ROV182" s="266"/>
      <c r="ROW182" s="266"/>
      <c r="ROX182" s="266"/>
      <c r="ROY182" s="266"/>
      <c r="ROZ182" s="266"/>
      <c r="RPA182" s="266"/>
      <c r="RPB182" s="266"/>
      <c r="RPC182" s="266"/>
      <c r="RPD182" s="266"/>
      <c r="RPE182" s="266"/>
      <c r="RPF182" s="266"/>
      <c r="RPG182" s="266"/>
      <c r="RPH182" s="266"/>
      <c r="RPI182" s="266"/>
      <c r="RPJ182" s="266"/>
      <c r="RPK182" s="266"/>
      <c r="RPL182" s="266"/>
      <c r="RPM182" s="266"/>
      <c r="RPN182" s="266"/>
      <c r="RPO182" s="266"/>
      <c r="RPP182" s="266"/>
      <c r="RPQ182" s="266"/>
      <c r="RPR182" s="266"/>
      <c r="RPS182" s="266"/>
      <c r="RPT182" s="266"/>
      <c r="RPU182" s="266"/>
      <c r="RPV182" s="266"/>
      <c r="RPW182" s="266"/>
      <c r="RPX182" s="266"/>
      <c r="RPY182" s="266"/>
      <c r="RPZ182" s="266"/>
      <c r="RQA182" s="266"/>
      <c r="RQB182" s="266"/>
      <c r="RQC182" s="266"/>
      <c r="RQD182" s="266"/>
      <c r="RQE182" s="266"/>
      <c r="RQF182" s="266"/>
      <c r="RQG182" s="266"/>
      <c r="RQH182" s="266"/>
      <c r="RQI182" s="266"/>
      <c r="RQJ182" s="266"/>
      <c r="RQK182" s="266"/>
      <c r="RQL182" s="266"/>
      <c r="RQM182" s="266"/>
      <c r="RQN182" s="266"/>
      <c r="RQO182" s="266"/>
      <c r="RQP182" s="266"/>
      <c r="RQQ182" s="266"/>
      <c r="RQR182" s="266"/>
      <c r="RQS182" s="266"/>
      <c r="RQT182" s="266"/>
      <c r="RQU182" s="266"/>
      <c r="RQV182" s="266"/>
      <c r="RQW182" s="266"/>
      <c r="RQX182" s="266"/>
      <c r="RQY182" s="266"/>
      <c r="RQZ182" s="266"/>
      <c r="RRA182" s="266"/>
      <c r="RRB182" s="266"/>
      <c r="RRC182" s="266"/>
      <c r="RRD182" s="266"/>
      <c r="RRE182" s="266"/>
      <c r="RRF182" s="266"/>
      <c r="RRG182" s="266"/>
      <c r="RRH182" s="266"/>
      <c r="RRI182" s="266"/>
      <c r="RRJ182" s="266"/>
      <c r="RRK182" s="266"/>
      <c r="RRL182" s="266"/>
      <c r="RRM182" s="266"/>
      <c r="RRN182" s="266"/>
      <c r="RRO182" s="266"/>
      <c r="RRP182" s="266"/>
      <c r="RRQ182" s="266"/>
      <c r="RRR182" s="266"/>
      <c r="RRS182" s="266"/>
      <c r="RRT182" s="266"/>
      <c r="RRU182" s="266"/>
      <c r="RRV182" s="266"/>
      <c r="RRW182" s="266"/>
      <c r="RRX182" s="266"/>
      <c r="RRY182" s="266"/>
      <c r="RRZ182" s="266"/>
      <c r="RSA182" s="266"/>
      <c r="RSB182" s="266"/>
      <c r="RSC182" s="266"/>
      <c r="RSD182" s="266"/>
      <c r="RSE182" s="266"/>
      <c r="RSF182" s="266"/>
      <c r="RSG182" s="266"/>
      <c r="RSH182" s="266"/>
      <c r="RSI182" s="266"/>
      <c r="RSJ182" s="266"/>
      <c r="RSK182" s="266"/>
      <c r="RSL182" s="266"/>
      <c r="RSM182" s="266"/>
      <c r="RSN182" s="266"/>
      <c r="RSO182" s="266"/>
      <c r="RSP182" s="266"/>
      <c r="RSQ182" s="266"/>
      <c r="RSR182" s="266"/>
      <c r="RSS182" s="266"/>
      <c r="RST182" s="266"/>
      <c r="RSU182" s="266"/>
      <c r="RSV182" s="266"/>
      <c r="RSW182" s="266"/>
      <c r="RSX182" s="266"/>
      <c r="RSY182" s="266"/>
      <c r="RSZ182" s="266"/>
      <c r="RTA182" s="266"/>
      <c r="RTB182" s="266"/>
      <c r="RTC182" s="266"/>
      <c r="RTD182" s="266"/>
      <c r="RTE182" s="266"/>
      <c r="RTF182" s="266"/>
      <c r="RTG182" s="266"/>
      <c r="RTH182" s="266"/>
      <c r="RTI182" s="266"/>
      <c r="RTJ182" s="266"/>
      <c r="RTK182" s="266"/>
      <c r="RTL182" s="266"/>
      <c r="RTM182" s="266"/>
      <c r="RTN182" s="266"/>
      <c r="RTO182" s="266"/>
      <c r="RTP182" s="266"/>
      <c r="RTQ182" s="266"/>
      <c r="RTR182" s="266"/>
      <c r="RTS182" s="266"/>
      <c r="RTT182" s="266"/>
      <c r="RTU182" s="266"/>
      <c r="RTV182" s="266"/>
      <c r="RTW182" s="266"/>
      <c r="RTX182" s="266"/>
      <c r="RTY182" s="266"/>
      <c r="RTZ182" s="266"/>
      <c r="RUA182" s="266"/>
      <c r="RUB182" s="266"/>
      <c r="RUC182" s="266"/>
      <c r="RUD182" s="266"/>
      <c r="RUE182" s="266"/>
      <c r="RUF182" s="266"/>
      <c r="RUG182" s="266"/>
      <c r="RUH182" s="266"/>
      <c r="RUI182" s="266"/>
      <c r="RUJ182" s="266"/>
      <c r="RUK182" s="266"/>
      <c r="RUL182" s="266"/>
      <c r="RUM182" s="266"/>
      <c r="RUN182" s="266"/>
      <c r="RUO182" s="266"/>
      <c r="RUP182" s="266"/>
      <c r="RUQ182" s="266"/>
      <c r="RUR182" s="266"/>
      <c r="RUS182" s="266"/>
      <c r="RUT182" s="266"/>
      <c r="RUU182" s="266"/>
      <c r="RUV182" s="266"/>
      <c r="RUW182" s="266"/>
      <c r="RUX182" s="266"/>
      <c r="RUY182" s="266"/>
      <c r="RUZ182" s="266"/>
      <c r="RVA182" s="266"/>
      <c r="RVB182" s="266"/>
      <c r="RVC182" s="266"/>
      <c r="RVD182" s="266"/>
      <c r="RVE182" s="266"/>
      <c r="RVF182" s="266"/>
      <c r="RVG182" s="266"/>
      <c r="RVH182" s="266"/>
      <c r="RVI182" s="266"/>
      <c r="RVJ182" s="266"/>
      <c r="RVK182" s="266"/>
      <c r="RVL182" s="266"/>
      <c r="RVM182" s="266"/>
      <c r="RVN182" s="266"/>
      <c r="RVO182" s="266"/>
      <c r="RVP182" s="266"/>
      <c r="RVQ182" s="266"/>
      <c r="RVR182" s="266"/>
      <c r="RVS182" s="266"/>
      <c r="RVT182" s="266"/>
      <c r="RVU182" s="266"/>
      <c r="RVV182" s="266"/>
      <c r="RVW182" s="266"/>
      <c r="RVX182" s="266"/>
      <c r="RVY182" s="266"/>
      <c r="RVZ182" s="266"/>
      <c r="RWA182" s="266"/>
      <c r="RWB182" s="266"/>
      <c r="RWC182" s="266"/>
      <c r="RWD182" s="266"/>
      <c r="RWE182" s="266"/>
      <c r="RWF182" s="266"/>
      <c r="RWG182" s="266"/>
      <c r="RWH182" s="266"/>
      <c r="RWI182" s="266"/>
      <c r="RWJ182" s="266"/>
      <c r="RWK182" s="266"/>
      <c r="RWL182" s="266"/>
      <c r="RWM182" s="266"/>
      <c r="RWN182" s="266"/>
      <c r="RWO182" s="266"/>
      <c r="RWP182" s="266"/>
      <c r="RWQ182" s="266"/>
      <c r="RWR182" s="266"/>
      <c r="RWS182" s="266"/>
      <c r="RWT182" s="266"/>
      <c r="RWU182" s="266"/>
      <c r="RWV182" s="266"/>
      <c r="RWW182" s="266"/>
      <c r="RWX182" s="266"/>
      <c r="RWY182" s="266"/>
      <c r="RWZ182" s="266"/>
      <c r="RXA182" s="266"/>
      <c r="RXB182" s="266"/>
      <c r="RXC182" s="266"/>
      <c r="RXD182" s="266"/>
      <c r="RXE182" s="266"/>
      <c r="RXF182" s="266"/>
      <c r="RXG182" s="266"/>
      <c r="RXH182" s="266"/>
      <c r="RXI182" s="266"/>
      <c r="RXJ182" s="266"/>
      <c r="RXK182" s="266"/>
      <c r="RXL182" s="266"/>
      <c r="RXM182" s="266"/>
      <c r="RXN182" s="266"/>
      <c r="RXO182" s="266"/>
      <c r="RXP182" s="266"/>
      <c r="RXQ182" s="266"/>
      <c r="RXR182" s="266"/>
      <c r="RXS182" s="266"/>
      <c r="RXT182" s="266"/>
      <c r="RXU182" s="266"/>
      <c r="RXV182" s="266"/>
      <c r="RXW182" s="266"/>
      <c r="RXX182" s="266"/>
      <c r="RXY182" s="266"/>
      <c r="RXZ182" s="266"/>
      <c r="RYA182" s="266"/>
      <c r="RYB182" s="266"/>
      <c r="RYC182" s="266"/>
      <c r="RYD182" s="266"/>
      <c r="RYE182" s="266"/>
      <c r="RYF182" s="266"/>
      <c r="RYG182" s="266"/>
      <c r="RYH182" s="266"/>
      <c r="RYI182" s="266"/>
      <c r="RYJ182" s="266"/>
      <c r="RYK182" s="266"/>
      <c r="RYL182" s="266"/>
      <c r="RYM182" s="266"/>
      <c r="RYN182" s="266"/>
      <c r="RYO182" s="266"/>
      <c r="RYP182" s="266"/>
      <c r="RYQ182" s="266"/>
      <c r="RYR182" s="266"/>
      <c r="RYS182" s="266"/>
      <c r="RYT182" s="266"/>
      <c r="RYU182" s="266"/>
      <c r="RYV182" s="266"/>
      <c r="RYW182" s="266"/>
      <c r="RYX182" s="266"/>
      <c r="RYY182" s="266"/>
      <c r="RYZ182" s="266"/>
      <c r="RZA182" s="266"/>
      <c r="RZB182" s="266"/>
      <c r="RZC182" s="266"/>
      <c r="RZD182" s="266"/>
      <c r="RZE182" s="266"/>
      <c r="RZF182" s="266"/>
      <c r="RZG182" s="266"/>
      <c r="RZH182" s="266"/>
      <c r="RZI182" s="266"/>
      <c r="RZJ182" s="266"/>
      <c r="RZK182" s="266"/>
      <c r="RZL182" s="266"/>
      <c r="RZM182" s="266"/>
      <c r="RZN182" s="266"/>
      <c r="RZO182" s="266"/>
      <c r="RZP182" s="266"/>
      <c r="RZQ182" s="266"/>
      <c r="RZR182" s="266"/>
      <c r="RZS182" s="266"/>
      <c r="RZT182" s="266"/>
      <c r="RZU182" s="266"/>
      <c r="RZV182" s="266"/>
      <c r="RZW182" s="266"/>
      <c r="RZX182" s="266"/>
      <c r="RZY182" s="266"/>
      <c r="RZZ182" s="266"/>
      <c r="SAA182" s="266"/>
      <c r="SAB182" s="266"/>
      <c r="SAC182" s="266"/>
      <c r="SAD182" s="266"/>
      <c r="SAE182" s="266"/>
      <c r="SAF182" s="266"/>
      <c r="SAG182" s="266"/>
      <c r="SAH182" s="266"/>
      <c r="SAI182" s="266"/>
      <c r="SAJ182" s="266"/>
      <c r="SAK182" s="266"/>
      <c r="SAL182" s="266"/>
      <c r="SAM182" s="266"/>
      <c r="SAN182" s="266"/>
      <c r="SAO182" s="266"/>
      <c r="SAP182" s="266"/>
      <c r="SAQ182" s="266"/>
      <c r="SAR182" s="266"/>
      <c r="SAS182" s="266"/>
      <c r="SAT182" s="266"/>
      <c r="SAU182" s="266"/>
      <c r="SAV182" s="266"/>
      <c r="SAW182" s="266"/>
      <c r="SAX182" s="266"/>
      <c r="SAY182" s="266"/>
      <c r="SAZ182" s="266"/>
      <c r="SBA182" s="266"/>
      <c r="SBB182" s="266"/>
      <c r="SBC182" s="266"/>
      <c r="SBD182" s="266"/>
      <c r="SBE182" s="266"/>
      <c r="SBF182" s="266"/>
      <c r="SBG182" s="266"/>
      <c r="SBH182" s="266"/>
      <c r="SBI182" s="266"/>
      <c r="SBJ182" s="266"/>
      <c r="SBK182" s="266"/>
      <c r="SBL182" s="266"/>
      <c r="SBM182" s="266"/>
      <c r="SBN182" s="266"/>
      <c r="SBO182" s="266"/>
      <c r="SBP182" s="266"/>
      <c r="SBQ182" s="266"/>
      <c r="SBR182" s="266"/>
      <c r="SBS182" s="266"/>
      <c r="SBT182" s="266"/>
      <c r="SBU182" s="266"/>
      <c r="SBV182" s="266"/>
      <c r="SBW182" s="266"/>
      <c r="SBX182" s="266"/>
      <c r="SBY182" s="266"/>
      <c r="SBZ182" s="266"/>
      <c r="SCA182" s="266"/>
      <c r="SCB182" s="266"/>
      <c r="SCC182" s="266"/>
      <c r="SCD182" s="266"/>
      <c r="SCE182" s="266"/>
      <c r="SCF182" s="266"/>
      <c r="SCG182" s="266"/>
      <c r="SCH182" s="266"/>
      <c r="SCI182" s="266"/>
      <c r="SCJ182" s="266"/>
      <c r="SCK182" s="266"/>
      <c r="SCL182" s="266"/>
      <c r="SCM182" s="266"/>
      <c r="SCN182" s="266"/>
      <c r="SCO182" s="266"/>
      <c r="SCP182" s="266"/>
      <c r="SCQ182" s="266"/>
      <c r="SCR182" s="266"/>
      <c r="SCS182" s="266"/>
      <c r="SCT182" s="266"/>
      <c r="SCU182" s="266"/>
      <c r="SCV182" s="266"/>
      <c r="SCW182" s="266"/>
      <c r="SCX182" s="266"/>
      <c r="SCY182" s="266"/>
      <c r="SCZ182" s="266"/>
      <c r="SDA182" s="266"/>
      <c r="SDB182" s="266"/>
      <c r="SDC182" s="266"/>
      <c r="SDD182" s="266"/>
      <c r="SDE182" s="266"/>
      <c r="SDF182" s="266"/>
      <c r="SDG182" s="266"/>
      <c r="SDH182" s="266"/>
      <c r="SDI182" s="266"/>
      <c r="SDJ182" s="266"/>
      <c r="SDK182" s="266"/>
      <c r="SDL182" s="266"/>
      <c r="SDM182" s="266"/>
      <c r="SDN182" s="266"/>
      <c r="SDO182" s="266"/>
      <c r="SDP182" s="266"/>
      <c r="SDQ182" s="266"/>
      <c r="SDR182" s="266"/>
      <c r="SDS182" s="266"/>
      <c r="SDT182" s="266"/>
      <c r="SDU182" s="266"/>
      <c r="SDV182" s="266"/>
      <c r="SDW182" s="266"/>
      <c r="SDX182" s="266"/>
      <c r="SDY182" s="266"/>
      <c r="SDZ182" s="266"/>
      <c r="SEA182" s="266"/>
      <c r="SEB182" s="266"/>
      <c r="SEC182" s="266"/>
      <c r="SED182" s="266"/>
      <c r="SEE182" s="266"/>
      <c r="SEF182" s="266"/>
      <c r="SEG182" s="266"/>
      <c r="SEH182" s="266"/>
      <c r="SEI182" s="266"/>
      <c r="SEJ182" s="266"/>
      <c r="SEK182" s="266"/>
      <c r="SEL182" s="266"/>
      <c r="SEM182" s="266"/>
      <c r="SEN182" s="266"/>
      <c r="SEO182" s="266"/>
      <c r="SEP182" s="266"/>
      <c r="SEQ182" s="266"/>
      <c r="SER182" s="266"/>
      <c r="SES182" s="266"/>
      <c r="SET182" s="266"/>
      <c r="SEU182" s="266"/>
      <c r="SEV182" s="266"/>
      <c r="SEW182" s="266"/>
      <c r="SEX182" s="266"/>
      <c r="SEY182" s="266"/>
      <c r="SEZ182" s="266"/>
      <c r="SFA182" s="266"/>
      <c r="SFB182" s="266"/>
      <c r="SFC182" s="266"/>
      <c r="SFD182" s="266"/>
      <c r="SFE182" s="266"/>
      <c r="SFF182" s="266"/>
      <c r="SFG182" s="266"/>
      <c r="SFH182" s="266"/>
      <c r="SFI182" s="266"/>
      <c r="SFJ182" s="266"/>
      <c r="SFK182" s="266"/>
      <c r="SFL182" s="266"/>
      <c r="SFM182" s="266"/>
      <c r="SFN182" s="266"/>
      <c r="SFO182" s="266"/>
      <c r="SFP182" s="266"/>
      <c r="SFQ182" s="266"/>
      <c r="SFR182" s="266"/>
      <c r="SFS182" s="266"/>
      <c r="SFT182" s="266"/>
      <c r="SFU182" s="266"/>
      <c r="SFV182" s="266"/>
      <c r="SFW182" s="266"/>
      <c r="SFX182" s="266"/>
      <c r="SFY182" s="266"/>
      <c r="SFZ182" s="266"/>
      <c r="SGA182" s="266"/>
      <c r="SGB182" s="266"/>
      <c r="SGC182" s="266"/>
      <c r="SGD182" s="266"/>
      <c r="SGE182" s="266"/>
      <c r="SGF182" s="266"/>
      <c r="SGG182" s="266"/>
      <c r="SGH182" s="266"/>
      <c r="SGI182" s="266"/>
      <c r="SGJ182" s="266"/>
      <c r="SGK182" s="266"/>
      <c r="SGL182" s="266"/>
      <c r="SGM182" s="266"/>
      <c r="SGN182" s="266"/>
      <c r="SGO182" s="266"/>
      <c r="SGP182" s="266"/>
      <c r="SGQ182" s="266"/>
      <c r="SGR182" s="266"/>
      <c r="SGS182" s="266"/>
      <c r="SGT182" s="266"/>
      <c r="SGU182" s="266"/>
      <c r="SGV182" s="266"/>
      <c r="SGW182" s="266"/>
      <c r="SGX182" s="266"/>
      <c r="SGY182" s="266"/>
      <c r="SGZ182" s="266"/>
      <c r="SHA182" s="266"/>
      <c r="SHB182" s="266"/>
      <c r="SHC182" s="266"/>
      <c r="SHD182" s="266"/>
      <c r="SHE182" s="266"/>
      <c r="SHF182" s="266"/>
      <c r="SHG182" s="266"/>
      <c r="SHH182" s="266"/>
      <c r="SHI182" s="266"/>
      <c r="SHJ182" s="266"/>
      <c r="SHK182" s="266"/>
      <c r="SHL182" s="266"/>
      <c r="SHM182" s="266"/>
      <c r="SHN182" s="266"/>
      <c r="SHO182" s="266"/>
      <c r="SHP182" s="266"/>
      <c r="SHQ182" s="266"/>
      <c r="SHR182" s="266"/>
      <c r="SHS182" s="266"/>
      <c r="SHT182" s="266"/>
      <c r="SHU182" s="266"/>
      <c r="SHV182" s="266"/>
      <c r="SHW182" s="266"/>
      <c r="SHX182" s="266"/>
      <c r="SHY182" s="266"/>
      <c r="SHZ182" s="266"/>
      <c r="SIA182" s="266"/>
      <c r="SIB182" s="266"/>
      <c r="SIC182" s="266"/>
      <c r="SID182" s="266"/>
      <c r="SIE182" s="266"/>
      <c r="SIF182" s="266"/>
      <c r="SIG182" s="266"/>
      <c r="SIH182" s="266"/>
      <c r="SII182" s="266"/>
      <c r="SIJ182" s="266"/>
      <c r="SIK182" s="266"/>
      <c r="SIL182" s="266"/>
      <c r="SIM182" s="266"/>
      <c r="SIN182" s="266"/>
      <c r="SIO182" s="266"/>
      <c r="SIP182" s="266"/>
      <c r="SIQ182" s="266"/>
      <c r="SIR182" s="266"/>
      <c r="SIS182" s="266"/>
      <c r="SIT182" s="266"/>
      <c r="SIU182" s="266"/>
      <c r="SIV182" s="266"/>
      <c r="SIW182" s="266"/>
      <c r="SIX182" s="266"/>
      <c r="SIY182" s="266"/>
      <c r="SIZ182" s="266"/>
      <c r="SJA182" s="266"/>
      <c r="SJB182" s="266"/>
      <c r="SJC182" s="266"/>
      <c r="SJD182" s="266"/>
      <c r="SJE182" s="266"/>
      <c r="SJF182" s="266"/>
      <c r="SJG182" s="266"/>
      <c r="SJH182" s="266"/>
      <c r="SJI182" s="266"/>
      <c r="SJJ182" s="266"/>
      <c r="SJK182" s="266"/>
      <c r="SJL182" s="266"/>
      <c r="SJM182" s="266"/>
      <c r="SJN182" s="266"/>
      <c r="SJO182" s="266"/>
      <c r="SJP182" s="266"/>
      <c r="SJQ182" s="266"/>
      <c r="SJR182" s="266"/>
      <c r="SJS182" s="266"/>
      <c r="SJT182" s="266"/>
      <c r="SJU182" s="266"/>
      <c r="SJV182" s="266"/>
      <c r="SJW182" s="266"/>
      <c r="SJX182" s="266"/>
      <c r="SJY182" s="266"/>
      <c r="SJZ182" s="266"/>
      <c r="SKA182" s="266"/>
      <c r="SKB182" s="266"/>
      <c r="SKC182" s="266"/>
      <c r="SKD182" s="266"/>
      <c r="SKE182" s="266"/>
      <c r="SKF182" s="266"/>
      <c r="SKG182" s="266"/>
      <c r="SKH182" s="266"/>
      <c r="SKI182" s="266"/>
      <c r="SKJ182" s="266"/>
      <c r="SKK182" s="266"/>
      <c r="SKL182" s="266"/>
      <c r="SKM182" s="266"/>
      <c r="SKN182" s="266"/>
      <c r="SKO182" s="266"/>
      <c r="SKP182" s="266"/>
      <c r="SKQ182" s="266"/>
      <c r="SKR182" s="266"/>
      <c r="SKS182" s="266"/>
      <c r="SKT182" s="266"/>
      <c r="SKU182" s="266"/>
      <c r="SKV182" s="266"/>
      <c r="SKW182" s="266"/>
      <c r="SKX182" s="266"/>
      <c r="SKY182" s="266"/>
      <c r="SKZ182" s="266"/>
      <c r="SLA182" s="266"/>
      <c r="SLB182" s="266"/>
      <c r="SLC182" s="266"/>
      <c r="SLD182" s="266"/>
      <c r="SLE182" s="266"/>
      <c r="SLF182" s="266"/>
      <c r="SLG182" s="266"/>
      <c r="SLH182" s="266"/>
      <c r="SLI182" s="266"/>
      <c r="SLJ182" s="266"/>
      <c r="SLK182" s="266"/>
      <c r="SLL182" s="266"/>
      <c r="SLM182" s="266"/>
      <c r="SLN182" s="266"/>
      <c r="SLO182" s="266"/>
      <c r="SLP182" s="266"/>
      <c r="SLQ182" s="266"/>
      <c r="SLR182" s="266"/>
      <c r="SLS182" s="266"/>
      <c r="SLT182" s="266"/>
      <c r="SLU182" s="266"/>
      <c r="SLV182" s="266"/>
      <c r="SLW182" s="266"/>
      <c r="SLX182" s="266"/>
      <c r="SLY182" s="266"/>
      <c r="SLZ182" s="266"/>
      <c r="SMA182" s="266"/>
      <c r="SMB182" s="266"/>
      <c r="SMC182" s="266"/>
      <c r="SMD182" s="266"/>
      <c r="SME182" s="266"/>
      <c r="SMF182" s="266"/>
      <c r="SMG182" s="266"/>
      <c r="SMH182" s="266"/>
      <c r="SMI182" s="266"/>
      <c r="SMJ182" s="266"/>
      <c r="SMK182" s="266"/>
      <c r="SML182" s="266"/>
      <c r="SMM182" s="266"/>
      <c r="SMN182" s="266"/>
      <c r="SMO182" s="266"/>
      <c r="SMP182" s="266"/>
      <c r="SMQ182" s="266"/>
      <c r="SMR182" s="266"/>
      <c r="SMS182" s="266"/>
      <c r="SMT182" s="266"/>
      <c r="SMU182" s="266"/>
      <c r="SMV182" s="266"/>
      <c r="SMW182" s="266"/>
      <c r="SMX182" s="266"/>
      <c r="SMY182" s="266"/>
      <c r="SMZ182" s="266"/>
      <c r="SNA182" s="266"/>
      <c r="SNB182" s="266"/>
      <c r="SNC182" s="266"/>
      <c r="SND182" s="266"/>
      <c r="SNE182" s="266"/>
      <c r="SNF182" s="266"/>
      <c r="SNG182" s="266"/>
      <c r="SNH182" s="266"/>
      <c r="SNI182" s="266"/>
      <c r="SNJ182" s="266"/>
      <c r="SNK182" s="266"/>
      <c r="SNL182" s="266"/>
      <c r="SNM182" s="266"/>
      <c r="SNN182" s="266"/>
      <c r="SNO182" s="266"/>
      <c r="SNP182" s="266"/>
      <c r="SNQ182" s="266"/>
      <c r="SNR182" s="266"/>
      <c r="SNS182" s="266"/>
      <c r="SNT182" s="266"/>
      <c r="SNU182" s="266"/>
      <c r="SNV182" s="266"/>
      <c r="SNW182" s="266"/>
      <c r="SNX182" s="266"/>
      <c r="SNY182" s="266"/>
      <c r="SNZ182" s="266"/>
      <c r="SOA182" s="266"/>
      <c r="SOB182" s="266"/>
      <c r="SOC182" s="266"/>
      <c r="SOD182" s="266"/>
      <c r="SOE182" s="266"/>
      <c r="SOF182" s="266"/>
      <c r="SOG182" s="266"/>
      <c r="SOH182" s="266"/>
      <c r="SOI182" s="266"/>
      <c r="SOJ182" s="266"/>
      <c r="SOK182" s="266"/>
      <c r="SOL182" s="266"/>
      <c r="SOM182" s="266"/>
      <c r="SON182" s="266"/>
      <c r="SOO182" s="266"/>
      <c r="SOP182" s="266"/>
      <c r="SOQ182" s="266"/>
      <c r="SOR182" s="266"/>
      <c r="SOS182" s="266"/>
      <c r="SOT182" s="266"/>
      <c r="SOU182" s="266"/>
      <c r="SOV182" s="266"/>
      <c r="SOW182" s="266"/>
      <c r="SOX182" s="266"/>
      <c r="SOY182" s="266"/>
      <c r="SOZ182" s="266"/>
      <c r="SPA182" s="266"/>
      <c r="SPB182" s="266"/>
      <c r="SPC182" s="266"/>
      <c r="SPD182" s="266"/>
      <c r="SPE182" s="266"/>
      <c r="SPF182" s="266"/>
      <c r="SPG182" s="266"/>
      <c r="SPH182" s="266"/>
      <c r="SPI182" s="266"/>
      <c r="SPJ182" s="266"/>
      <c r="SPK182" s="266"/>
      <c r="SPL182" s="266"/>
      <c r="SPM182" s="266"/>
      <c r="SPN182" s="266"/>
      <c r="SPO182" s="266"/>
      <c r="SPP182" s="266"/>
      <c r="SPQ182" s="266"/>
      <c r="SPR182" s="266"/>
      <c r="SPS182" s="266"/>
      <c r="SPT182" s="266"/>
      <c r="SPU182" s="266"/>
      <c r="SPV182" s="266"/>
      <c r="SPW182" s="266"/>
      <c r="SPX182" s="266"/>
      <c r="SPY182" s="266"/>
      <c r="SPZ182" s="266"/>
      <c r="SQA182" s="266"/>
      <c r="SQB182" s="266"/>
      <c r="SQC182" s="266"/>
      <c r="SQD182" s="266"/>
      <c r="SQE182" s="266"/>
      <c r="SQF182" s="266"/>
      <c r="SQG182" s="266"/>
      <c r="SQH182" s="266"/>
      <c r="SQI182" s="266"/>
      <c r="SQJ182" s="266"/>
      <c r="SQK182" s="266"/>
      <c r="SQL182" s="266"/>
      <c r="SQM182" s="266"/>
      <c r="SQN182" s="266"/>
      <c r="SQO182" s="266"/>
      <c r="SQP182" s="266"/>
      <c r="SQQ182" s="266"/>
      <c r="SQR182" s="266"/>
      <c r="SQS182" s="266"/>
      <c r="SQT182" s="266"/>
      <c r="SQU182" s="266"/>
      <c r="SQV182" s="266"/>
      <c r="SQW182" s="266"/>
      <c r="SQX182" s="266"/>
      <c r="SQY182" s="266"/>
      <c r="SQZ182" s="266"/>
      <c r="SRA182" s="266"/>
      <c r="SRB182" s="266"/>
      <c r="SRC182" s="266"/>
      <c r="SRD182" s="266"/>
      <c r="SRE182" s="266"/>
      <c r="SRF182" s="266"/>
      <c r="SRG182" s="266"/>
      <c r="SRH182" s="266"/>
      <c r="SRI182" s="266"/>
      <c r="SRJ182" s="266"/>
      <c r="SRK182" s="266"/>
      <c r="SRL182" s="266"/>
      <c r="SRM182" s="266"/>
      <c r="SRN182" s="266"/>
      <c r="SRO182" s="266"/>
      <c r="SRP182" s="266"/>
      <c r="SRQ182" s="266"/>
      <c r="SRR182" s="266"/>
      <c r="SRS182" s="266"/>
      <c r="SRT182" s="266"/>
      <c r="SRU182" s="266"/>
      <c r="SRV182" s="266"/>
      <c r="SRW182" s="266"/>
      <c r="SRX182" s="266"/>
      <c r="SRY182" s="266"/>
      <c r="SRZ182" s="266"/>
      <c r="SSA182" s="266"/>
      <c r="SSB182" s="266"/>
      <c r="SSC182" s="266"/>
      <c r="SSD182" s="266"/>
      <c r="SSE182" s="266"/>
      <c r="SSF182" s="266"/>
      <c r="SSG182" s="266"/>
      <c r="SSH182" s="266"/>
      <c r="SSI182" s="266"/>
      <c r="SSJ182" s="266"/>
      <c r="SSK182" s="266"/>
      <c r="SSL182" s="266"/>
      <c r="SSM182" s="266"/>
      <c r="SSN182" s="266"/>
      <c r="SSO182" s="266"/>
      <c r="SSP182" s="266"/>
      <c r="SSQ182" s="266"/>
      <c r="SSR182" s="266"/>
      <c r="SSS182" s="266"/>
      <c r="SST182" s="266"/>
      <c r="SSU182" s="266"/>
      <c r="SSV182" s="266"/>
      <c r="SSW182" s="266"/>
      <c r="SSX182" s="266"/>
      <c r="SSY182" s="266"/>
      <c r="SSZ182" s="266"/>
      <c r="STA182" s="266"/>
      <c r="STB182" s="266"/>
      <c r="STC182" s="266"/>
      <c r="STD182" s="266"/>
      <c r="STE182" s="266"/>
      <c r="STF182" s="266"/>
      <c r="STG182" s="266"/>
      <c r="STH182" s="266"/>
      <c r="STI182" s="266"/>
      <c r="STJ182" s="266"/>
      <c r="STK182" s="266"/>
      <c r="STL182" s="266"/>
      <c r="STM182" s="266"/>
      <c r="STN182" s="266"/>
      <c r="STO182" s="266"/>
      <c r="STP182" s="266"/>
      <c r="STQ182" s="266"/>
      <c r="STR182" s="266"/>
      <c r="STS182" s="266"/>
      <c r="STT182" s="266"/>
      <c r="STU182" s="266"/>
      <c r="STV182" s="266"/>
      <c r="STW182" s="266"/>
      <c r="STX182" s="266"/>
      <c r="STY182" s="266"/>
      <c r="STZ182" s="266"/>
      <c r="SUA182" s="266"/>
      <c r="SUB182" s="266"/>
      <c r="SUC182" s="266"/>
      <c r="SUD182" s="266"/>
      <c r="SUE182" s="266"/>
      <c r="SUF182" s="266"/>
      <c r="SUG182" s="266"/>
      <c r="SUH182" s="266"/>
      <c r="SUI182" s="266"/>
      <c r="SUJ182" s="266"/>
      <c r="SUK182" s="266"/>
      <c r="SUL182" s="266"/>
      <c r="SUM182" s="266"/>
      <c r="SUN182" s="266"/>
      <c r="SUO182" s="266"/>
      <c r="SUP182" s="266"/>
      <c r="SUQ182" s="266"/>
      <c r="SUR182" s="266"/>
      <c r="SUS182" s="266"/>
      <c r="SUT182" s="266"/>
      <c r="SUU182" s="266"/>
      <c r="SUV182" s="266"/>
      <c r="SUW182" s="266"/>
      <c r="SUX182" s="266"/>
      <c r="SUY182" s="266"/>
      <c r="SUZ182" s="266"/>
      <c r="SVA182" s="266"/>
      <c r="SVB182" s="266"/>
      <c r="SVC182" s="266"/>
      <c r="SVD182" s="266"/>
      <c r="SVE182" s="266"/>
      <c r="SVF182" s="266"/>
      <c r="SVG182" s="266"/>
      <c r="SVH182" s="266"/>
      <c r="SVI182" s="266"/>
      <c r="SVJ182" s="266"/>
      <c r="SVK182" s="266"/>
      <c r="SVL182" s="266"/>
      <c r="SVM182" s="266"/>
      <c r="SVN182" s="266"/>
      <c r="SVO182" s="266"/>
      <c r="SVP182" s="266"/>
      <c r="SVQ182" s="266"/>
      <c r="SVR182" s="266"/>
      <c r="SVS182" s="266"/>
      <c r="SVT182" s="266"/>
      <c r="SVU182" s="266"/>
      <c r="SVV182" s="266"/>
      <c r="SVW182" s="266"/>
      <c r="SVX182" s="266"/>
      <c r="SVY182" s="266"/>
      <c r="SVZ182" s="266"/>
      <c r="SWA182" s="266"/>
      <c r="SWB182" s="266"/>
      <c r="SWC182" s="266"/>
      <c r="SWD182" s="266"/>
      <c r="SWE182" s="266"/>
      <c r="SWF182" s="266"/>
      <c r="SWG182" s="266"/>
      <c r="SWH182" s="266"/>
      <c r="SWI182" s="266"/>
      <c r="SWJ182" s="266"/>
      <c r="SWK182" s="266"/>
      <c r="SWL182" s="266"/>
      <c r="SWM182" s="266"/>
      <c r="SWN182" s="266"/>
      <c r="SWO182" s="266"/>
      <c r="SWP182" s="266"/>
      <c r="SWQ182" s="266"/>
      <c r="SWR182" s="266"/>
      <c r="SWS182" s="266"/>
      <c r="SWT182" s="266"/>
      <c r="SWU182" s="266"/>
      <c r="SWV182" s="266"/>
      <c r="SWW182" s="266"/>
      <c r="SWX182" s="266"/>
      <c r="SWY182" s="266"/>
      <c r="SWZ182" s="266"/>
      <c r="SXA182" s="266"/>
      <c r="SXB182" s="266"/>
      <c r="SXC182" s="266"/>
      <c r="SXD182" s="266"/>
      <c r="SXE182" s="266"/>
      <c r="SXF182" s="266"/>
      <c r="SXG182" s="266"/>
      <c r="SXH182" s="266"/>
      <c r="SXI182" s="266"/>
      <c r="SXJ182" s="266"/>
      <c r="SXK182" s="266"/>
      <c r="SXL182" s="266"/>
      <c r="SXM182" s="266"/>
      <c r="SXN182" s="266"/>
      <c r="SXO182" s="266"/>
      <c r="SXP182" s="266"/>
      <c r="SXQ182" s="266"/>
      <c r="SXR182" s="266"/>
      <c r="SXS182" s="266"/>
      <c r="SXT182" s="266"/>
      <c r="SXU182" s="266"/>
      <c r="SXV182" s="266"/>
      <c r="SXW182" s="266"/>
      <c r="SXX182" s="266"/>
      <c r="SXY182" s="266"/>
      <c r="SXZ182" s="266"/>
      <c r="SYA182" s="266"/>
      <c r="SYB182" s="266"/>
      <c r="SYC182" s="266"/>
      <c r="SYD182" s="266"/>
      <c r="SYE182" s="266"/>
      <c r="SYF182" s="266"/>
      <c r="SYG182" s="266"/>
      <c r="SYH182" s="266"/>
      <c r="SYI182" s="266"/>
      <c r="SYJ182" s="266"/>
      <c r="SYK182" s="266"/>
      <c r="SYL182" s="266"/>
      <c r="SYM182" s="266"/>
      <c r="SYN182" s="266"/>
      <c r="SYO182" s="266"/>
      <c r="SYP182" s="266"/>
      <c r="SYQ182" s="266"/>
      <c r="SYR182" s="266"/>
      <c r="SYS182" s="266"/>
      <c r="SYT182" s="266"/>
      <c r="SYU182" s="266"/>
      <c r="SYV182" s="266"/>
      <c r="SYW182" s="266"/>
      <c r="SYX182" s="266"/>
      <c r="SYY182" s="266"/>
      <c r="SYZ182" s="266"/>
      <c r="SZA182" s="266"/>
      <c r="SZB182" s="266"/>
      <c r="SZC182" s="266"/>
      <c r="SZD182" s="266"/>
      <c r="SZE182" s="266"/>
      <c r="SZF182" s="266"/>
      <c r="SZG182" s="266"/>
      <c r="SZH182" s="266"/>
      <c r="SZI182" s="266"/>
      <c r="SZJ182" s="266"/>
      <c r="SZK182" s="266"/>
      <c r="SZL182" s="266"/>
      <c r="SZM182" s="266"/>
      <c r="SZN182" s="266"/>
      <c r="SZO182" s="266"/>
      <c r="SZP182" s="266"/>
      <c r="SZQ182" s="266"/>
      <c r="SZR182" s="266"/>
      <c r="SZS182" s="266"/>
      <c r="SZT182" s="266"/>
      <c r="SZU182" s="266"/>
      <c r="SZV182" s="266"/>
      <c r="SZW182" s="266"/>
      <c r="SZX182" s="266"/>
      <c r="SZY182" s="266"/>
      <c r="SZZ182" s="266"/>
      <c r="TAA182" s="266"/>
      <c r="TAB182" s="266"/>
      <c r="TAC182" s="266"/>
      <c r="TAD182" s="266"/>
      <c r="TAE182" s="266"/>
      <c r="TAF182" s="266"/>
      <c r="TAG182" s="266"/>
      <c r="TAH182" s="266"/>
      <c r="TAI182" s="266"/>
      <c r="TAJ182" s="266"/>
      <c r="TAK182" s="266"/>
      <c r="TAL182" s="266"/>
      <c r="TAM182" s="266"/>
      <c r="TAN182" s="266"/>
      <c r="TAO182" s="266"/>
      <c r="TAP182" s="266"/>
      <c r="TAQ182" s="266"/>
      <c r="TAR182" s="266"/>
      <c r="TAS182" s="266"/>
      <c r="TAT182" s="266"/>
      <c r="TAU182" s="266"/>
      <c r="TAV182" s="266"/>
      <c r="TAW182" s="266"/>
      <c r="TAX182" s="266"/>
      <c r="TAY182" s="266"/>
      <c r="TAZ182" s="266"/>
      <c r="TBA182" s="266"/>
      <c r="TBB182" s="266"/>
      <c r="TBC182" s="266"/>
      <c r="TBD182" s="266"/>
      <c r="TBE182" s="266"/>
      <c r="TBF182" s="266"/>
      <c r="TBG182" s="266"/>
      <c r="TBH182" s="266"/>
      <c r="TBI182" s="266"/>
      <c r="TBJ182" s="266"/>
      <c r="TBK182" s="266"/>
      <c r="TBL182" s="266"/>
      <c r="TBM182" s="266"/>
      <c r="TBN182" s="266"/>
      <c r="TBO182" s="266"/>
      <c r="TBP182" s="266"/>
      <c r="TBQ182" s="266"/>
      <c r="TBR182" s="266"/>
      <c r="TBS182" s="266"/>
      <c r="TBT182" s="266"/>
      <c r="TBU182" s="266"/>
      <c r="TBV182" s="266"/>
      <c r="TBW182" s="266"/>
      <c r="TBX182" s="266"/>
      <c r="TBY182" s="266"/>
      <c r="TBZ182" s="266"/>
      <c r="TCA182" s="266"/>
      <c r="TCB182" s="266"/>
      <c r="TCC182" s="266"/>
      <c r="TCD182" s="266"/>
      <c r="TCE182" s="266"/>
      <c r="TCF182" s="266"/>
      <c r="TCG182" s="266"/>
      <c r="TCH182" s="266"/>
      <c r="TCI182" s="266"/>
      <c r="TCJ182" s="266"/>
      <c r="TCK182" s="266"/>
      <c r="TCL182" s="266"/>
      <c r="TCM182" s="266"/>
      <c r="TCN182" s="266"/>
      <c r="TCO182" s="266"/>
      <c r="TCP182" s="266"/>
      <c r="TCQ182" s="266"/>
      <c r="TCR182" s="266"/>
      <c r="TCS182" s="266"/>
      <c r="TCT182" s="266"/>
      <c r="TCU182" s="266"/>
      <c r="TCV182" s="266"/>
      <c r="TCW182" s="266"/>
      <c r="TCX182" s="266"/>
      <c r="TCY182" s="266"/>
      <c r="TCZ182" s="266"/>
      <c r="TDA182" s="266"/>
      <c r="TDB182" s="266"/>
      <c r="TDC182" s="266"/>
      <c r="TDD182" s="266"/>
      <c r="TDE182" s="266"/>
      <c r="TDF182" s="266"/>
      <c r="TDG182" s="266"/>
      <c r="TDH182" s="266"/>
      <c r="TDI182" s="266"/>
      <c r="TDJ182" s="266"/>
      <c r="TDK182" s="266"/>
      <c r="TDL182" s="266"/>
      <c r="TDM182" s="266"/>
      <c r="TDN182" s="266"/>
      <c r="TDO182" s="266"/>
      <c r="TDP182" s="266"/>
      <c r="TDQ182" s="266"/>
      <c r="TDR182" s="266"/>
      <c r="TDS182" s="266"/>
      <c r="TDT182" s="266"/>
      <c r="TDU182" s="266"/>
      <c r="TDV182" s="266"/>
      <c r="TDW182" s="266"/>
      <c r="TDX182" s="266"/>
      <c r="TDY182" s="266"/>
      <c r="TDZ182" s="266"/>
      <c r="TEA182" s="266"/>
      <c r="TEB182" s="266"/>
      <c r="TEC182" s="266"/>
      <c r="TED182" s="266"/>
      <c r="TEE182" s="266"/>
      <c r="TEF182" s="266"/>
      <c r="TEG182" s="266"/>
      <c r="TEH182" s="266"/>
      <c r="TEI182" s="266"/>
      <c r="TEJ182" s="266"/>
      <c r="TEK182" s="266"/>
      <c r="TEL182" s="266"/>
      <c r="TEM182" s="266"/>
      <c r="TEN182" s="266"/>
      <c r="TEO182" s="266"/>
      <c r="TEP182" s="266"/>
      <c r="TEQ182" s="266"/>
      <c r="TER182" s="266"/>
      <c r="TES182" s="266"/>
      <c r="TET182" s="266"/>
      <c r="TEU182" s="266"/>
      <c r="TEV182" s="266"/>
      <c r="TEW182" s="266"/>
      <c r="TEX182" s="266"/>
      <c r="TEY182" s="266"/>
      <c r="TEZ182" s="266"/>
      <c r="TFA182" s="266"/>
      <c r="TFB182" s="266"/>
      <c r="TFC182" s="266"/>
      <c r="TFD182" s="266"/>
      <c r="TFE182" s="266"/>
      <c r="TFF182" s="266"/>
      <c r="TFG182" s="266"/>
      <c r="TFH182" s="266"/>
      <c r="TFI182" s="266"/>
      <c r="TFJ182" s="266"/>
      <c r="TFK182" s="266"/>
      <c r="TFL182" s="266"/>
      <c r="TFM182" s="266"/>
      <c r="TFN182" s="266"/>
      <c r="TFO182" s="266"/>
      <c r="TFP182" s="266"/>
      <c r="TFQ182" s="266"/>
      <c r="TFR182" s="266"/>
      <c r="TFS182" s="266"/>
      <c r="TFT182" s="266"/>
      <c r="TFU182" s="266"/>
      <c r="TFV182" s="266"/>
      <c r="TFW182" s="266"/>
      <c r="TFX182" s="266"/>
      <c r="TFY182" s="266"/>
      <c r="TFZ182" s="266"/>
      <c r="TGA182" s="266"/>
      <c r="TGB182" s="266"/>
      <c r="TGC182" s="266"/>
      <c r="TGD182" s="266"/>
      <c r="TGE182" s="266"/>
      <c r="TGF182" s="266"/>
      <c r="TGG182" s="266"/>
      <c r="TGH182" s="266"/>
      <c r="TGI182" s="266"/>
      <c r="TGJ182" s="266"/>
      <c r="TGK182" s="266"/>
      <c r="TGL182" s="266"/>
      <c r="TGM182" s="266"/>
      <c r="TGN182" s="266"/>
      <c r="TGO182" s="266"/>
      <c r="TGP182" s="266"/>
      <c r="TGQ182" s="266"/>
      <c r="TGR182" s="266"/>
      <c r="TGS182" s="266"/>
      <c r="TGT182" s="266"/>
      <c r="TGU182" s="266"/>
      <c r="TGV182" s="266"/>
      <c r="TGW182" s="266"/>
      <c r="TGX182" s="266"/>
      <c r="TGY182" s="266"/>
      <c r="TGZ182" s="266"/>
      <c r="THA182" s="266"/>
      <c r="THB182" s="266"/>
      <c r="THC182" s="266"/>
      <c r="THD182" s="266"/>
      <c r="THE182" s="266"/>
      <c r="THF182" s="266"/>
      <c r="THG182" s="266"/>
      <c r="THH182" s="266"/>
      <c r="THI182" s="266"/>
      <c r="THJ182" s="266"/>
      <c r="THK182" s="266"/>
      <c r="THL182" s="266"/>
      <c r="THM182" s="266"/>
      <c r="THN182" s="266"/>
      <c r="THO182" s="266"/>
      <c r="THP182" s="266"/>
      <c r="THQ182" s="266"/>
      <c r="THR182" s="266"/>
      <c r="THS182" s="266"/>
      <c r="THT182" s="266"/>
      <c r="THU182" s="266"/>
      <c r="THV182" s="266"/>
      <c r="THW182" s="266"/>
      <c r="THX182" s="266"/>
      <c r="THY182" s="266"/>
      <c r="THZ182" s="266"/>
      <c r="TIA182" s="266"/>
      <c r="TIB182" s="266"/>
      <c r="TIC182" s="266"/>
      <c r="TID182" s="266"/>
      <c r="TIE182" s="266"/>
      <c r="TIF182" s="266"/>
      <c r="TIG182" s="266"/>
      <c r="TIH182" s="266"/>
      <c r="TII182" s="266"/>
      <c r="TIJ182" s="266"/>
      <c r="TIK182" s="266"/>
      <c r="TIL182" s="266"/>
      <c r="TIM182" s="266"/>
      <c r="TIN182" s="266"/>
      <c r="TIO182" s="266"/>
      <c r="TIP182" s="266"/>
      <c r="TIQ182" s="266"/>
      <c r="TIR182" s="266"/>
      <c r="TIS182" s="266"/>
      <c r="TIT182" s="266"/>
      <c r="TIU182" s="266"/>
      <c r="TIV182" s="266"/>
      <c r="TIW182" s="266"/>
      <c r="TIX182" s="266"/>
      <c r="TIY182" s="266"/>
      <c r="TIZ182" s="266"/>
      <c r="TJA182" s="266"/>
      <c r="TJB182" s="266"/>
      <c r="TJC182" s="266"/>
      <c r="TJD182" s="266"/>
      <c r="TJE182" s="266"/>
      <c r="TJF182" s="266"/>
      <c r="TJG182" s="266"/>
      <c r="TJH182" s="266"/>
      <c r="TJI182" s="266"/>
      <c r="TJJ182" s="266"/>
      <c r="TJK182" s="266"/>
      <c r="TJL182" s="266"/>
      <c r="TJM182" s="266"/>
      <c r="TJN182" s="266"/>
      <c r="TJO182" s="266"/>
      <c r="TJP182" s="266"/>
      <c r="TJQ182" s="266"/>
      <c r="TJR182" s="266"/>
      <c r="TJS182" s="266"/>
      <c r="TJT182" s="266"/>
      <c r="TJU182" s="266"/>
      <c r="TJV182" s="266"/>
      <c r="TJW182" s="266"/>
      <c r="TJX182" s="266"/>
      <c r="TJY182" s="266"/>
      <c r="TJZ182" s="266"/>
      <c r="TKA182" s="266"/>
      <c r="TKB182" s="266"/>
      <c r="TKC182" s="266"/>
      <c r="TKD182" s="266"/>
      <c r="TKE182" s="266"/>
      <c r="TKF182" s="266"/>
      <c r="TKG182" s="266"/>
      <c r="TKH182" s="266"/>
      <c r="TKI182" s="266"/>
      <c r="TKJ182" s="266"/>
      <c r="TKK182" s="266"/>
      <c r="TKL182" s="266"/>
      <c r="TKM182" s="266"/>
      <c r="TKN182" s="266"/>
      <c r="TKO182" s="266"/>
      <c r="TKP182" s="266"/>
      <c r="TKQ182" s="266"/>
      <c r="TKR182" s="266"/>
      <c r="TKS182" s="266"/>
      <c r="TKT182" s="266"/>
      <c r="TKU182" s="266"/>
      <c r="TKV182" s="266"/>
      <c r="TKW182" s="266"/>
      <c r="TKX182" s="266"/>
      <c r="TKY182" s="266"/>
      <c r="TKZ182" s="266"/>
      <c r="TLA182" s="266"/>
      <c r="TLB182" s="266"/>
      <c r="TLC182" s="266"/>
      <c r="TLD182" s="266"/>
      <c r="TLE182" s="266"/>
      <c r="TLF182" s="266"/>
      <c r="TLG182" s="266"/>
      <c r="TLH182" s="266"/>
      <c r="TLI182" s="266"/>
      <c r="TLJ182" s="266"/>
      <c r="TLK182" s="266"/>
      <c r="TLL182" s="266"/>
      <c r="TLM182" s="266"/>
      <c r="TLN182" s="266"/>
      <c r="TLO182" s="266"/>
      <c r="TLP182" s="266"/>
      <c r="TLQ182" s="266"/>
      <c r="TLR182" s="266"/>
      <c r="TLS182" s="266"/>
      <c r="TLT182" s="266"/>
      <c r="TLU182" s="266"/>
      <c r="TLV182" s="266"/>
      <c r="TLW182" s="266"/>
      <c r="TLX182" s="266"/>
      <c r="TLY182" s="266"/>
      <c r="TLZ182" s="266"/>
      <c r="TMA182" s="266"/>
      <c r="TMB182" s="266"/>
      <c r="TMC182" s="266"/>
      <c r="TMD182" s="266"/>
      <c r="TME182" s="266"/>
      <c r="TMF182" s="266"/>
      <c r="TMG182" s="266"/>
      <c r="TMH182" s="266"/>
      <c r="TMI182" s="266"/>
      <c r="TMJ182" s="266"/>
      <c r="TMK182" s="266"/>
      <c r="TML182" s="266"/>
      <c r="TMM182" s="266"/>
      <c r="TMN182" s="266"/>
      <c r="TMO182" s="266"/>
      <c r="TMP182" s="266"/>
      <c r="TMQ182" s="266"/>
      <c r="TMR182" s="266"/>
      <c r="TMS182" s="266"/>
      <c r="TMT182" s="266"/>
      <c r="TMU182" s="266"/>
      <c r="TMV182" s="266"/>
      <c r="TMW182" s="266"/>
      <c r="TMX182" s="266"/>
      <c r="TMY182" s="266"/>
      <c r="TMZ182" s="266"/>
      <c r="TNA182" s="266"/>
      <c r="TNB182" s="266"/>
      <c r="TNC182" s="266"/>
      <c r="TND182" s="266"/>
      <c r="TNE182" s="266"/>
      <c r="TNF182" s="266"/>
      <c r="TNG182" s="266"/>
      <c r="TNH182" s="266"/>
      <c r="TNI182" s="266"/>
      <c r="TNJ182" s="266"/>
      <c r="TNK182" s="266"/>
      <c r="TNL182" s="266"/>
      <c r="TNM182" s="266"/>
      <c r="TNN182" s="266"/>
      <c r="TNO182" s="266"/>
      <c r="TNP182" s="266"/>
      <c r="TNQ182" s="266"/>
      <c r="TNR182" s="266"/>
      <c r="TNS182" s="266"/>
      <c r="TNT182" s="266"/>
      <c r="TNU182" s="266"/>
      <c r="TNV182" s="266"/>
      <c r="TNW182" s="266"/>
      <c r="TNX182" s="266"/>
      <c r="TNY182" s="266"/>
      <c r="TNZ182" s="266"/>
      <c r="TOA182" s="266"/>
      <c r="TOB182" s="266"/>
      <c r="TOC182" s="266"/>
      <c r="TOD182" s="266"/>
      <c r="TOE182" s="266"/>
      <c r="TOF182" s="266"/>
      <c r="TOG182" s="266"/>
      <c r="TOH182" s="266"/>
      <c r="TOI182" s="266"/>
      <c r="TOJ182" s="266"/>
      <c r="TOK182" s="266"/>
      <c r="TOL182" s="266"/>
      <c r="TOM182" s="266"/>
      <c r="TON182" s="266"/>
      <c r="TOO182" s="266"/>
      <c r="TOP182" s="266"/>
      <c r="TOQ182" s="266"/>
      <c r="TOR182" s="266"/>
      <c r="TOS182" s="266"/>
      <c r="TOT182" s="266"/>
      <c r="TOU182" s="266"/>
      <c r="TOV182" s="266"/>
      <c r="TOW182" s="266"/>
      <c r="TOX182" s="266"/>
      <c r="TOY182" s="266"/>
      <c r="TOZ182" s="266"/>
      <c r="TPA182" s="266"/>
      <c r="TPB182" s="266"/>
      <c r="TPC182" s="266"/>
      <c r="TPD182" s="266"/>
      <c r="TPE182" s="266"/>
      <c r="TPF182" s="266"/>
      <c r="TPG182" s="266"/>
      <c r="TPH182" s="266"/>
      <c r="TPI182" s="266"/>
      <c r="TPJ182" s="266"/>
      <c r="TPK182" s="266"/>
      <c r="TPL182" s="266"/>
      <c r="TPM182" s="266"/>
      <c r="TPN182" s="266"/>
      <c r="TPO182" s="266"/>
      <c r="TPP182" s="266"/>
      <c r="TPQ182" s="266"/>
      <c r="TPR182" s="266"/>
      <c r="TPS182" s="266"/>
      <c r="TPT182" s="266"/>
      <c r="TPU182" s="266"/>
      <c r="TPV182" s="266"/>
      <c r="TPW182" s="266"/>
      <c r="TPX182" s="266"/>
      <c r="TPY182" s="266"/>
      <c r="TPZ182" s="266"/>
      <c r="TQA182" s="266"/>
      <c r="TQB182" s="266"/>
      <c r="TQC182" s="266"/>
      <c r="TQD182" s="266"/>
      <c r="TQE182" s="266"/>
      <c r="TQF182" s="266"/>
      <c r="TQG182" s="266"/>
      <c r="TQH182" s="266"/>
      <c r="TQI182" s="266"/>
      <c r="TQJ182" s="266"/>
      <c r="TQK182" s="266"/>
      <c r="TQL182" s="266"/>
      <c r="TQM182" s="266"/>
      <c r="TQN182" s="266"/>
      <c r="TQO182" s="266"/>
      <c r="TQP182" s="266"/>
      <c r="TQQ182" s="266"/>
      <c r="TQR182" s="266"/>
      <c r="TQS182" s="266"/>
      <c r="TQT182" s="266"/>
      <c r="TQU182" s="266"/>
      <c r="TQV182" s="266"/>
      <c r="TQW182" s="266"/>
      <c r="TQX182" s="266"/>
      <c r="TQY182" s="266"/>
      <c r="TQZ182" s="266"/>
      <c r="TRA182" s="266"/>
      <c r="TRB182" s="266"/>
      <c r="TRC182" s="266"/>
      <c r="TRD182" s="266"/>
      <c r="TRE182" s="266"/>
      <c r="TRF182" s="266"/>
      <c r="TRG182" s="266"/>
      <c r="TRH182" s="266"/>
      <c r="TRI182" s="266"/>
      <c r="TRJ182" s="266"/>
      <c r="TRK182" s="266"/>
      <c r="TRL182" s="266"/>
      <c r="TRM182" s="266"/>
      <c r="TRN182" s="266"/>
      <c r="TRO182" s="266"/>
      <c r="TRP182" s="266"/>
      <c r="TRQ182" s="266"/>
      <c r="TRR182" s="266"/>
      <c r="TRS182" s="266"/>
      <c r="TRT182" s="266"/>
      <c r="TRU182" s="266"/>
      <c r="TRV182" s="266"/>
      <c r="TRW182" s="266"/>
      <c r="TRX182" s="266"/>
      <c r="TRY182" s="266"/>
      <c r="TRZ182" s="266"/>
      <c r="TSA182" s="266"/>
      <c r="TSB182" s="266"/>
      <c r="TSC182" s="266"/>
      <c r="TSD182" s="266"/>
      <c r="TSE182" s="266"/>
      <c r="TSF182" s="266"/>
      <c r="TSG182" s="266"/>
      <c r="TSH182" s="266"/>
      <c r="TSI182" s="266"/>
      <c r="TSJ182" s="266"/>
      <c r="TSK182" s="266"/>
      <c r="TSL182" s="266"/>
      <c r="TSM182" s="266"/>
      <c r="TSN182" s="266"/>
      <c r="TSO182" s="266"/>
      <c r="TSP182" s="266"/>
      <c r="TSQ182" s="266"/>
      <c r="TSR182" s="266"/>
      <c r="TSS182" s="266"/>
      <c r="TST182" s="266"/>
      <c r="TSU182" s="266"/>
      <c r="TSV182" s="266"/>
      <c r="TSW182" s="266"/>
      <c r="TSX182" s="266"/>
      <c r="TSY182" s="266"/>
      <c r="TSZ182" s="266"/>
      <c r="TTA182" s="266"/>
      <c r="TTB182" s="266"/>
      <c r="TTC182" s="266"/>
      <c r="TTD182" s="266"/>
      <c r="TTE182" s="266"/>
      <c r="TTF182" s="266"/>
      <c r="TTG182" s="266"/>
      <c r="TTH182" s="266"/>
      <c r="TTI182" s="266"/>
      <c r="TTJ182" s="266"/>
      <c r="TTK182" s="266"/>
      <c r="TTL182" s="266"/>
      <c r="TTM182" s="266"/>
      <c r="TTN182" s="266"/>
      <c r="TTO182" s="266"/>
      <c r="TTP182" s="266"/>
      <c r="TTQ182" s="266"/>
      <c r="TTR182" s="266"/>
      <c r="TTS182" s="266"/>
      <c r="TTT182" s="266"/>
      <c r="TTU182" s="266"/>
      <c r="TTV182" s="266"/>
      <c r="TTW182" s="266"/>
      <c r="TTX182" s="266"/>
      <c r="TTY182" s="266"/>
      <c r="TTZ182" s="266"/>
      <c r="TUA182" s="266"/>
      <c r="TUB182" s="266"/>
      <c r="TUC182" s="266"/>
      <c r="TUD182" s="266"/>
      <c r="TUE182" s="266"/>
      <c r="TUF182" s="266"/>
      <c r="TUG182" s="266"/>
      <c r="TUH182" s="266"/>
      <c r="TUI182" s="266"/>
      <c r="TUJ182" s="266"/>
      <c r="TUK182" s="266"/>
      <c r="TUL182" s="266"/>
      <c r="TUM182" s="266"/>
      <c r="TUN182" s="266"/>
      <c r="TUO182" s="266"/>
      <c r="TUP182" s="266"/>
      <c r="TUQ182" s="266"/>
      <c r="TUR182" s="266"/>
      <c r="TUS182" s="266"/>
      <c r="TUT182" s="266"/>
      <c r="TUU182" s="266"/>
      <c r="TUV182" s="266"/>
      <c r="TUW182" s="266"/>
      <c r="TUX182" s="266"/>
      <c r="TUY182" s="266"/>
      <c r="TUZ182" s="266"/>
      <c r="TVA182" s="266"/>
      <c r="TVB182" s="266"/>
      <c r="TVC182" s="266"/>
      <c r="TVD182" s="266"/>
      <c r="TVE182" s="266"/>
      <c r="TVF182" s="266"/>
      <c r="TVG182" s="266"/>
      <c r="TVH182" s="266"/>
      <c r="TVI182" s="266"/>
      <c r="TVJ182" s="266"/>
      <c r="TVK182" s="266"/>
      <c r="TVL182" s="266"/>
      <c r="TVM182" s="266"/>
      <c r="TVN182" s="266"/>
      <c r="TVO182" s="266"/>
      <c r="TVP182" s="266"/>
      <c r="TVQ182" s="266"/>
      <c r="TVR182" s="266"/>
      <c r="TVS182" s="266"/>
      <c r="TVT182" s="266"/>
      <c r="TVU182" s="266"/>
      <c r="TVV182" s="266"/>
      <c r="TVW182" s="266"/>
      <c r="TVX182" s="266"/>
      <c r="TVY182" s="266"/>
      <c r="TVZ182" s="266"/>
      <c r="TWA182" s="266"/>
      <c r="TWB182" s="266"/>
      <c r="TWC182" s="266"/>
      <c r="TWD182" s="266"/>
      <c r="TWE182" s="266"/>
      <c r="TWF182" s="266"/>
      <c r="TWG182" s="266"/>
      <c r="TWH182" s="266"/>
      <c r="TWI182" s="266"/>
      <c r="TWJ182" s="266"/>
      <c r="TWK182" s="266"/>
      <c r="TWL182" s="266"/>
      <c r="TWM182" s="266"/>
      <c r="TWN182" s="266"/>
      <c r="TWO182" s="266"/>
      <c r="TWP182" s="266"/>
      <c r="TWQ182" s="266"/>
      <c r="TWR182" s="266"/>
      <c r="TWS182" s="266"/>
      <c r="TWT182" s="266"/>
      <c r="TWU182" s="266"/>
      <c r="TWV182" s="266"/>
      <c r="TWW182" s="266"/>
      <c r="TWX182" s="266"/>
      <c r="TWY182" s="266"/>
      <c r="TWZ182" s="266"/>
      <c r="TXA182" s="266"/>
      <c r="TXB182" s="266"/>
      <c r="TXC182" s="266"/>
      <c r="TXD182" s="266"/>
      <c r="TXE182" s="266"/>
      <c r="TXF182" s="266"/>
      <c r="TXG182" s="266"/>
      <c r="TXH182" s="266"/>
      <c r="TXI182" s="266"/>
      <c r="TXJ182" s="266"/>
      <c r="TXK182" s="266"/>
      <c r="TXL182" s="266"/>
      <c r="TXM182" s="266"/>
      <c r="TXN182" s="266"/>
      <c r="TXO182" s="266"/>
      <c r="TXP182" s="266"/>
      <c r="TXQ182" s="266"/>
      <c r="TXR182" s="266"/>
      <c r="TXS182" s="266"/>
      <c r="TXT182" s="266"/>
      <c r="TXU182" s="266"/>
      <c r="TXV182" s="266"/>
      <c r="TXW182" s="266"/>
      <c r="TXX182" s="266"/>
      <c r="TXY182" s="266"/>
      <c r="TXZ182" s="266"/>
      <c r="TYA182" s="266"/>
      <c r="TYB182" s="266"/>
      <c r="TYC182" s="266"/>
      <c r="TYD182" s="266"/>
      <c r="TYE182" s="266"/>
      <c r="TYF182" s="266"/>
      <c r="TYG182" s="266"/>
      <c r="TYH182" s="266"/>
      <c r="TYI182" s="266"/>
      <c r="TYJ182" s="266"/>
      <c r="TYK182" s="266"/>
      <c r="TYL182" s="266"/>
      <c r="TYM182" s="266"/>
      <c r="TYN182" s="266"/>
      <c r="TYO182" s="266"/>
      <c r="TYP182" s="266"/>
      <c r="TYQ182" s="266"/>
      <c r="TYR182" s="266"/>
      <c r="TYS182" s="266"/>
      <c r="TYT182" s="266"/>
      <c r="TYU182" s="266"/>
      <c r="TYV182" s="266"/>
      <c r="TYW182" s="266"/>
      <c r="TYX182" s="266"/>
      <c r="TYY182" s="266"/>
      <c r="TYZ182" s="266"/>
      <c r="TZA182" s="266"/>
      <c r="TZB182" s="266"/>
      <c r="TZC182" s="266"/>
      <c r="TZD182" s="266"/>
      <c r="TZE182" s="266"/>
      <c r="TZF182" s="266"/>
      <c r="TZG182" s="266"/>
      <c r="TZH182" s="266"/>
      <c r="TZI182" s="266"/>
      <c r="TZJ182" s="266"/>
      <c r="TZK182" s="266"/>
      <c r="TZL182" s="266"/>
      <c r="TZM182" s="266"/>
      <c r="TZN182" s="266"/>
      <c r="TZO182" s="266"/>
      <c r="TZP182" s="266"/>
      <c r="TZQ182" s="266"/>
      <c r="TZR182" s="266"/>
      <c r="TZS182" s="266"/>
      <c r="TZT182" s="266"/>
      <c r="TZU182" s="266"/>
      <c r="TZV182" s="266"/>
      <c r="TZW182" s="266"/>
      <c r="TZX182" s="266"/>
      <c r="TZY182" s="266"/>
      <c r="TZZ182" s="266"/>
      <c r="UAA182" s="266"/>
      <c r="UAB182" s="266"/>
      <c r="UAC182" s="266"/>
      <c r="UAD182" s="266"/>
      <c r="UAE182" s="266"/>
      <c r="UAF182" s="266"/>
      <c r="UAG182" s="266"/>
      <c r="UAH182" s="266"/>
      <c r="UAI182" s="266"/>
      <c r="UAJ182" s="266"/>
      <c r="UAK182" s="266"/>
      <c r="UAL182" s="266"/>
      <c r="UAM182" s="266"/>
      <c r="UAN182" s="266"/>
      <c r="UAO182" s="266"/>
      <c r="UAP182" s="266"/>
      <c r="UAQ182" s="266"/>
      <c r="UAR182" s="266"/>
      <c r="UAS182" s="266"/>
      <c r="UAT182" s="266"/>
      <c r="UAU182" s="266"/>
      <c r="UAV182" s="266"/>
      <c r="UAW182" s="266"/>
      <c r="UAX182" s="266"/>
      <c r="UAY182" s="266"/>
      <c r="UAZ182" s="266"/>
      <c r="UBA182" s="266"/>
      <c r="UBB182" s="266"/>
      <c r="UBC182" s="266"/>
      <c r="UBD182" s="266"/>
      <c r="UBE182" s="266"/>
      <c r="UBF182" s="266"/>
      <c r="UBG182" s="266"/>
      <c r="UBH182" s="266"/>
      <c r="UBI182" s="266"/>
      <c r="UBJ182" s="266"/>
      <c r="UBK182" s="266"/>
      <c r="UBL182" s="266"/>
      <c r="UBM182" s="266"/>
      <c r="UBN182" s="266"/>
      <c r="UBO182" s="266"/>
      <c r="UBP182" s="266"/>
      <c r="UBQ182" s="266"/>
      <c r="UBR182" s="266"/>
      <c r="UBS182" s="266"/>
      <c r="UBT182" s="266"/>
      <c r="UBU182" s="266"/>
      <c r="UBV182" s="266"/>
      <c r="UBW182" s="266"/>
      <c r="UBX182" s="266"/>
      <c r="UBY182" s="266"/>
      <c r="UBZ182" s="266"/>
      <c r="UCA182" s="266"/>
      <c r="UCB182" s="266"/>
      <c r="UCC182" s="266"/>
      <c r="UCD182" s="266"/>
      <c r="UCE182" s="266"/>
      <c r="UCF182" s="266"/>
      <c r="UCG182" s="266"/>
      <c r="UCH182" s="266"/>
      <c r="UCI182" s="266"/>
      <c r="UCJ182" s="266"/>
      <c r="UCK182" s="266"/>
      <c r="UCL182" s="266"/>
      <c r="UCM182" s="266"/>
      <c r="UCN182" s="266"/>
      <c r="UCO182" s="266"/>
      <c r="UCP182" s="266"/>
      <c r="UCQ182" s="266"/>
      <c r="UCR182" s="266"/>
      <c r="UCS182" s="266"/>
      <c r="UCT182" s="266"/>
      <c r="UCU182" s="266"/>
      <c r="UCV182" s="266"/>
      <c r="UCW182" s="266"/>
      <c r="UCX182" s="266"/>
      <c r="UCY182" s="266"/>
      <c r="UCZ182" s="266"/>
      <c r="UDA182" s="266"/>
      <c r="UDB182" s="266"/>
      <c r="UDC182" s="266"/>
      <c r="UDD182" s="266"/>
      <c r="UDE182" s="266"/>
      <c r="UDF182" s="266"/>
      <c r="UDG182" s="266"/>
      <c r="UDH182" s="266"/>
      <c r="UDI182" s="266"/>
      <c r="UDJ182" s="266"/>
      <c r="UDK182" s="266"/>
      <c r="UDL182" s="266"/>
      <c r="UDM182" s="266"/>
      <c r="UDN182" s="266"/>
      <c r="UDO182" s="266"/>
      <c r="UDP182" s="266"/>
      <c r="UDQ182" s="266"/>
      <c r="UDR182" s="266"/>
      <c r="UDS182" s="266"/>
      <c r="UDT182" s="266"/>
      <c r="UDU182" s="266"/>
      <c r="UDV182" s="266"/>
      <c r="UDW182" s="266"/>
      <c r="UDX182" s="266"/>
      <c r="UDY182" s="266"/>
      <c r="UDZ182" s="266"/>
      <c r="UEA182" s="266"/>
      <c r="UEB182" s="266"/>
      <c r="UEC182" s="266"/>
      <c r="UED182" s="266"/>
      <c r="UEE182" s="266"/>
      <c r="UEF182" s="266"/>
      <c r="UEG182" s="266"/>
      <c r="UEH182" s="266"/>
      <c r="UEI182" s="266"/>
      <c r="UEJ182" s="266"/>
      <c r="UEK182" s="266"/>
      <c r="UEL182" s="266"/>
      <c r="UEM182" s="266"/>
      <c r="UEN182" s="266"/>
      <c r="UEO182" s="266"/>
      <c r="UEP182" s="266"/>
      <c r="UEQ182" s="266"/>
      <c r="UER182" s="266"/>
      <c r="UES182" s="266"/>
      <c r="UET182" s="266"/>
      <c r="UEU182" s="266"/>
      <c r="UEV182" s="266"/>
      <c r="UEW182" s="266"/>
      <c r="UEX182" s="266"/>
      <c r="UEY182" s="266"/>
      <c r="UEZ182" s="266"/>
      <c r="UFA182" s="266"/>
      <c r="UFB182" s="266"/>
      <c r="UFC182" s="266"/>
      <c r="UFD182" s="266"/>
      <c r="UFE182" s="266"/>
      <c r="UFF182" s="266"/>
      <c r="UFG182" s="266"/>
      <c r="UFH182" s="266"/>
      <c r="UFI182" s="266"/>
      <c r="UFJ182" s="266"/>
      <c r="UFK182" s="266"/>
      <c r="UFL182" s="266"/>
      <c r="UFM182" s="266"/>
      <c r="UFN182" s="266"/>
      <c r="UFO182" s="266"/>
      <c r="UFP182" s="266"/>
      <c r="UFQ182" s="266"/>
      <c r="UFR182" s="266"/>
      <c r="UFS182" s="266"/>
      <c r="UFT182" s="266"/>
      <c r="UFU182" s="266"/>
      <c r="UFV182" s="266"/>
      <c r="UFW182" s="266"/>
      <c r="UFX182" s="266"/>
      <c r="UFY182" s="266"/>
      <c r="UFZ182" s="266"/>
      <c r="UGA182" s="266"/>
      <c r="UGB182" s="266"/>
      <c r="UGC182" s="266"/>
      <c r="UGD182" s="266"/>
      <c r="UGE182" s="266"/>
      <c r="UGF182" s="266"/>
      <c r="UGG182" s="266"/>
      <c r="UGH182" s="266"/>
      <c r="UGI182" s="266"/>
      <c r="UGJ182" s="266"/>
      <c r="UGK182" s="266"/>
      <c r="UGL182" s="266"/>
      <c r="UGM182" s="266"/>
      <c r="UGN182" s="266"/>
      <c r="UGO182" s="266"/>
      <c r="UGP182" s="266"/>
      <c r="UGQ182" s="266"/>
      <c r="UGR182" s="266"/>
      <c r="UGS182" s="266"/>
      <c r="UGT182" s="266"/>
      <c r="UGU182" s="266"/>
      <c r="UGV182" s="266"/>
      <c r="UGW182" s="266"/>
      <c r="UGX182" s="266"/>
      <c r="UGY182" s="266"/>
      <c r="UGZ182" s="266"/>
      <c r="UHA182" s="266"/>
      <c r="UHB182" s="266"/>
      <c r="UHC182" s="266"/>
      <c r="UHD182" s="266"/>
      <c r="UHE182" s="266"/>
      <c r="UHF182" s="266"/>
      <c r="UHG182" s="266"/>
      <c r="UHH182" s="266"/>
      <c r="UHI182" s="266"/>
      <c r="UHJ182" s="266"/>
      <c r="UHK182" s="266"/>
      <c r="UHL182" s="266"/>
      <c r="UHM182" s="266"/>
      <c r="UHN182" s="266"/>
      <c r="UHO182" s="266"/>
      <c r="UHP182" s="266"/>
      <c r="UHQ182" s="266"/>
      <c r="UHR182" s="266"/>
      <c r="UHS182" s="266"/>
      <c r="UHT182" s="266"/>
      <c r="UHU182" s="266"/>
      <c r="UHV182" s="266"/>
      <c r="UHW182" s="266"/>
      <c r="UHX182" s="266"/>
      <c r="UHY182" s="266"/>
      <c r="UHZ182" s="266"/>
      <c r="UIA182" s="266"/>
      <c r="UIB182" s="266"/>
      <c r="UIC182" s="266"/>
      <c r="UID182" s="266"/>
      <c r="UIE182" s="266"/>
      <c r="UIF182" s="266"/>
      <c r="UIG182" s="266"/>
      <c r="UIH182" s="266"/>
      <c r="UII182" s="266"/>
      <c r="UIJ182" s="266"/>
      <c r="UIK182" s="266"/>
      <c r="UIL182" s="266"/>
      <c r="UIM182" s="266"/>
      <c r="UIN182" s="266"/>
      <c r="UIO182" s="266"/>
      <c r="UIP182" s="266"/>
      <c r="UIQ182" s="266"/>
      <c r="UIR182" s="266"/>
      <c r="UIS182" s="266"/>
      <c r="UIT182" s="266"/>
      <c r="UIU182" s="266"/>
      <c r="UIV182" s="266"/>
      <c r="UIW182" s="266"/>
      <c r="UIX182" s="266"/>
      <c r="UIY182" s="266"/>
      <c r="UIZ182" s="266"/>
      <c r="UJA182" s="266"/>
      <c r="UJB182" s="266"/>
      <c r="UJC182" s="266"/>
      <c r="UJD182" s="266"/>
      <c r="UJE182" s="266"/>
      <c r="UJF182" s="266"/>
      <c r="UJG182" s="266"/>
      <c r="UJH182" s="266"/>
      <c r="UJI182" s="266"/>
      <c r="UJJ182" s="266"/>
      <c r="UJK182" s="266"/>
      <c r="UJL182" s="266"/>
      <c r="UJM182" s="266"/>
      <c r="UJN182" s="266"/>
      <c r="UJO182" s="266"/>
      <c r="UJP182" s="266"/>
      <c r="UJQ182" s="266"/>
      <c r="UJR182" s="266"/>
      <c r="UJS182" s="266"/>
      <c r="UJT182" s="266"/>
      <c r="UJU182" s="266"/>
      <c r="UJV182" s="266"/>
      <c r="UJW182" s="266"/>
      <c r="UJX182" s="266"/>
      <c r="UJY182" s="266"/>
      <c r="UJZ182" s="266"/>
      <c r="UKA182" s="266"/>
      <c r="UKB182" s="266"/>
      <c r="UKC182" s="266"/>
      <c r="UKD182" s="266"/>
      <c r="UKE182" s="266"/>
      <c r="UKF182" s="266"/>
      <c r="UKG182" s="266"/>
      <c r="UKH182" s="266"/>
      <c r="UKI182" s="266"/>
      <c r="UKJ182" s="266"/>
      <c r="UKK182" s="266"/>
      <c r="UKL182" s="266"/>
      <c r="UKM182" s="266"/>
      <c r="UKN182" s="266"/>
      <c r="UKO182" s="266"/>
      <c r="UKP182" s="266"/>
      <c r="UKQ182" s="266"/>
      <c r="UKR182" s="266"/>
      <c r="UKS182" s="266"/>
      <c r="UKT182" s="266"/>
      <c r="UKU182" s="266"/>
      <c r="UKV182" s="266"/>
      <c r="UKW182" s="266"/>
      <c r="UKX182" s="266"/>
      <c r="UKY182" s="266"/>
      <c r="UKZ182" s="266"/>
      <c r="ULA182" s="266"/>
      <c r="ULB182" s="266"/>
      <c r="ULC182" s="266"/>
      <c r="ULD182" s="266"/>
      <c r="ULE182" s="266"/>
      <c r="ULF182" s="266"/>
      <c r="ULG182" s="266"/>
      <c r="ULH182" s="266"/>
      <c r="ULI182" s="266"/>
      <c r="ULJ182" s="266"/>
      <c r="ULK182" s="266"/>
      <c r="ULL182" s="266"/>
      <c r="ULM182" s="266"/>
      <c r="ULN182" s="266"/>
      <c r="ULO182" s="266"/>
      <c r="ULP182" s="266"/>
      <c r="ULQ182" s="266"/>
      <c r="ULR182" s="266"/>
      <c r="ULS182" s="266"/>
      <c r="ULT182" s="266"/>
      <c r="ULU182" s="266"/>
      <c r="ULV182" s="266"/>
      <c r="ULW182" s="266"/>
      <c r="ULX182" s="266"/>
      <c r="ULY182" s="266"/>
      <c r="ULZ182" s="266"/>
      <c r="UMA182" s="266"/>
      <c r="UMB182" s="266"/>
      <c r="UMC182" s="266"/>
      <c r="UMD182" s="266"/>
      <c r="UME182" s="266"/>
      <c r="UMF182" s="266"/>
      <c r="UMG182" s="266"/>
      <c r="UMH182" s="266"/>
      <c r="UMI182" s="266"/>
      <c r="UMJ182" s="266"/>
      <c r="UMK182" s="266"/>
      <c r="UML182" s="266"/>
      <c r="UMM182" s="266"/>
      <c r="UMN182" s="266"/>
      <c r="UMO182" s="266"/>
      <c r="UMP182" s="266"/>
      <c r="UMQ182" s="266"/>
      <c r="UMR182" s="266"/>
      <c r="UMS182" s="266"/>
      <c r="UMT182" s="266"/>
      <c r="UMU182" s="266"/>
      <c r="UMV182" s="266"/>
      <c r="UMW182" s="266"/>
      <c r="UMX182" s="266"/>
      <c r="UMY182" s="266"/>
      <c r="UMZ182" s="266"/>
      <c r="UNA182" s="266"/>
      <c r="UNB182" s="266"/>
      <c r="UNC182" s="266"/>
      <c r="UND182" s="266"/>
      <c r="UNE182" s="266"/>
      <c r="UNF182" s="266"/>
      <c r="UNG182" s="266"/>
      <c r="UNH182" s="266"/>
      <c r="UNI182" s="266"/>
      <c r="UNJ182" s="266"/>
      <c r="UNK182" s="266"/>
      <c r="UNL182" s="266"/>
      <c r="UNM182" s="266"/>
      <c r="UNN182" s="266"/>
      <c r="UNO182" s="266"/>
      <c r="UNP182" s="266"/>
      <c r="UNQ182" s="266"/>
      <c r="UNR182" s="266"/>
      <c r="UNS182" s="266"/>
      <c r="UNT182" s="266"/>
      <c r="UNU182" s="266"/>
      <c r="UNV182" s="266"/>
      <c r="UNW182" s="266"/>
      <c r="UNX182" s="266"/>
      <c r="UNY182" s="266"/>
      <c r="UNZ182" s="266"/>
      <c r="UOA182" s="266"/>
      <c r="UOB182" s="266"/>
      <c r="UOC182" s="266"/>
      <c r="UOD182" s="266"/>
      <c r="UOE182" s="266"/>
      <c r="UOF182" s="266"/>
      <c r="UOG182" s="266"/>
      <c r="UOH182" s="266"/>
      <c r="UOI182" s="266"/>
      <c r="UOJ182" s="266"/>
      <c r="UOK182" s="266"/>
      <c r="UOL182" s="266"/>
      <c r="UOM182" s="266"/>
      <c r="UON182" s="266"/>
      <c r="UOO182" s="266"/>
      <c r="UOP182" s="266"/>
      <c r="UOQ182" s="266"/>
      <c r="UOR182" s="266"/>
      <c r="UOS182" s="266"/>
      <c r="UOT182" s="266"/>
      <c r="UOU182" s="266"/>
      <c r="UOV182" s="266"/>
      <c r="UOW182" s="266"/>
      <c r="UOX182" s="266"/>
      <c r="UOY182" s="266"/>
      <c r="UOZ182" s="266"/>
      <c r="UPA182" s="266"/>
      <c r="UPB182" s="266"/>
      <c r="UPC182" s="266"/>
      <c r="UPD182" s="266"/>
      <c r="UPE182" s="266"/>
      <c r="UPF182" s="266"/>
      <c r="UPG182" s="266"/>
      <c r="UPH182" s="266"/>
      <c r="UPI182" s="266"/>
      <c r="UPJ182" s="266"/>
      <c r="UPK182" s="266"/>
      <c r="UPL182" s="266"/>
      <c r="UPM182" s="266"/>
      <c r="UPN182" s="266"/>
      <c r="UPO182" s="266"/>
      <c r="UPP182" s="266"/>
      <c r="UPQ182" s="266"/>
      <c r="UPR182" s="266"/>
      <c r="UPS182" s="266"/>
      <c r="UPT182" s="266"/>
      <c r="UPU182" s="266"/>
      <c r="UPV182" s="266"/>
      <c r="UPW182" s="266"/>
      <c r="UPX182" s="266"/>
      <c r="UPY182" s="266"/>
      <c r="UPZ182" s="266"/>
      <c r="UQA182" s="266"/>
      <c r="UQB182" s="266"/>
      <c r="UQC182" s="266"/>
      <c r="UQD182" s="266"/>
      <c r="UQE182" s="266"/>
      <c r="UQF182" s="266"/>
      <c r="UQG182" s="266"/>
      <c r="UQH182" s="266"/>
      <c r="UQI182" s="266"/>
      <c r="UQJ182" s="266"/>
      <c r="UQK182" s="266"/>
      <c r="UQL182" s="266"/>
      <c r="UQM182" s="266"/>
      <c r="UQN182" s="266"/>
      <c r="UQO182" s="266"/>
      <c r="UQP182" s="266"/>
      <c r="UQQ182" s="266"/>
      <c r="UQR182" s="266"/>
      <c r="UQS182" s="266"/>
      <c r="UQT182" s="266"/>
      <c r="UQU182" s="266"/>
      <c r="UQV182" s="266"/>
      <c r="UQW182" s="266"/>
      <c r="UQX182" s="266"/>
      <c r="UQY182" s="266"/>
      <c r="UQZ182" s="266"/>
      <c r="URA182" s="266"/>
      <c r="URB182" s="266"/>
      <c r="URC182" s="266"/>
      <c r="URD182" s="266"/>
      <c r="URE182" s="266"/>
      <c r="URF182" s="266"/>
      <c r="URG182" s="266"/>
      <c r="URH182" s="266"/>
      <c r="URI182" s="266"/>
      <c r="URJ182" s="266"/>
      <c r="URK182" s="266"/>
      <c r="URL182" s="266"/>
      <c r="URM182" s="266"/>
      <c r="URN182" s="266"/>
      <c r="URO182" s="266"/>
      <c r="URP182" s="266"/>
      <c r="URQ182" s="266"/>
      <c r="URR182" s="266"/>
      <c r="URS182" s="266"/>
      <c r="URT182" s="266"/>
      <c r="URU182" s="266"/>
      <c r="URV182" s="266"/>
      <c r="URW182" s="266"/>
      <c r="URX182" s="266"/>
      <c r="URY182" s="266"/>
      <c r="URZ182" s="266"/>
      <c r="USA182" s="266"/>
      <c r="USB182" s="266"/>
      <c r="USC182" s="266"/>
      <c r="USD182" s="266"/>
      <c r="USE182" s="266"/>
      <c r="USF182" s="266"/>
      <c r="USG182" s="266"/>
      <c r="USH182" s="266"/>
      <c r="USI182" s="266"/>
      <c r="USJ182" s="266"/>
      <c r="USK182" s="266"/>
      <c r="USL182" s="266"/>
      <c r="USM182" s="266"/>
      <c r="USN182" s="266"/>
      <c r="USO182" s="266"/>
      <c r="USP182" s="266"/>
      <c r="USQ182" s="266"/>
      <c r="USR182" s="266"/>
      <c r="USS182" s="266"/>
      <c r="UST182" s="266"/>
      <c r="USU182" s="266"/>
      <c r="USV182" s="266"/>
      <c r="USW182" s="266"/>
      <c r="USX182" s="266"/>
      <c r="USY182" s="266"/>
      <c r="USZ182" s="266"/>
      <c r="UTA182" s="266"/>
      <c r="UTB182" s="266"/>
      <c r="UTC182" s="266"/>
      <c r="UTD182" s="266"/>
      <c r="UTE182" s="266"/>
      <c r="UTF182" s="266"/>
      <c r="UTG182" s="266"/>
      <c r="UTH182" s="266"/>
      <c r="UTI182" s="266"/>
      <c r="UTJ182" s="266"/>
      <c r="UTK182" s="266"/>
      <c r="UTL182" s="266"/>
      <c r="UTM182" s="266"/>
      <c r="UTN182" s="266"/>
      <c r="UTO182" s="266"/>
      <c r="UTP182" s="266"/>
      <c r="UTQ182" s="266"/>
      <c r="UTR182" s="266"/>
      <c r="UTS182" s="266"/>
      <c r="UTT182" s="266"/>
      <c r="UTU182" s="266"/>
      <c r="UTV182" s="266"/>
      <c r="UTW182" s="266"/>
      <c r="UTX182" s="266"/>
      <c r="UTY182" s="266"/>
      <c r="UTZ182" s="266"/>
      <c r="UUA182" s="266"/>
      <c r="UUB182" s="266"/>
      <c r="UUC182" s="266"/>
      <c r="UUD182" s="266"/>
      <c r="UUE182" s="266"/>
      <c r="UUF182" s="266"/>
      <c r="UUG182" s="266"/>
      <c r="UUH182" s="266"/>
      <c r="UUI182" s="266"/>
      <c r="UUJ182" s="266"/>
      <c r="UUK182" s="266"/>
      <c r="UUL182" s="266"/>
      <c r="UUM182" s="266"/>
      <c r="UUN182" s="266"/>
      <c r="UUO182" s="266"/>
      <c r="UUP182" s="266"/>
      <c r="UUQ182" s="266"/>
      <c r="UUR182" s="266"/>
      <c r="UUS182" s="266"/>
      <c r="UUT182" s="266"/>
      <c r="UUU182" s="266"/>
      <c r="UUV182" s="266"/>
      <c r="UUW182" s="266"/>
      <c r="UUX182" s="266"/>
      <c r="UUY182" s="266"/>
      <c r="UUZ182" s="266"/>
      <c r="UVA182" s="266"/>
      <c r="UVB182" s="266"/>
      <c r="UVC182" s="266"/>
      <c r="UVD182" s="266"/>
      <c r="UVE182" s="266"/>
      <c r="UVF182" s="266"/>
      <c r="UVG182" s="266"/>
      <c r="UVH182" s="266"/>
      <c r="UVI182" s="266"/>
      <c r="UVJ182" s="266"/>
      <c r="UVK182" s="266"/>
      <c r="UVL182" s="266"/>
      <c r="UVM182" s="266"/>
      <c r="UVN182" s="266"/>
      <c r="UVO182" s="266"/>
      <c r="UVP182" s="266"/>
      <c r="UVQ182" s="266"/>
      <c r="UVR182" s="266"/>
      <c r="UVS182" s="266"/>
      <c r="UVT182" s="266"/>
      <c r="UVU182" s="266"/>
      <c r="UVV182" s="266"/>
      <c r="UVW182" s="266"/>
      <c r="UVX182" s="266"/>
      <c r="UVY182" s="266"/>
      <c r="UVZ182" s="266"/>
      <c r="UWA182" s="266"/>
      <c r="UWB182" s="266"/>
      <c r="UWC182" s="266"/>
      <c r="UWD182" s="266"/>
      <c r="UWE182" s="266"/>
      <c r="UWF182" s="266"/>
      <c r="UWG182" s="266"/>
      <c r="UWH182" s="266"/>
      <c r="UWI182" s="266"/>
      <c r="UWJ182" s="266"/>
      <c r="UWK182" s="266"/>
      <c r="UWL182" s="266"/>
      <c r="UWM182" s="266"/>
      <c r="UWN182" s="266"/>
      <c r="UWO182" s="266"/>
      <c r="UWP182" s="266"/>
      <c r="UWQ182" s="266"/>
      <c r="UWR182" s="266"/>
      <c r="UWS182" s="266"/>
      <c r="UWT182" s="266"/>
      <c r="UWU182" s="266"/>
      <c r="UWV182" s="266"/>
      <c r="UWW182" s="266"/>
      <c r="UWX182" s="266"/>
      <c r="UWY182" s="266"/>
      <c r="UWZ182" s="266"/>
      <c r="UXA182" s="266"/>
      <c r="UXB182" s="266"/>
      <c r="UXC182" s="266"/>
      <c r="UXD182" s="266"/>
      <c r="UXE182" s="266"/>
      <c r="UXF182" s="266"/>
      <c r="UXG182" s="266"/>
      <c r="UXH182" s="266"/>
      <c r="UXI182" s="266"/>
      <c r="UXJ182" s="266"/>
      <c r="UXK182" s="266"/>
      <c r="UXL182" s="266"/>
      <c r="UXM182" s="266"/>
      <c r="UXN182" s="266"/>
      <c r="UXO182" s="266"/>
      <c r="UXP182" s="266"/>
      <c r="UXQ182" s="266"/>
      <c r="UXR182" s="266"/>
      <c r="UXS182" s="266"/>
      <c r="UXT182" s="266"/>
      <c r="UXU182" s="266"/>
      <c r="UXV182" s="266"/>
      <c r="UXW182" s="266"/>
      <c r="UXX182" s="266"/>
      <c r="UXY182" s="266"/>
      <c r="UXZ182" s="266"/>
      <c r="UYA182" s="266"/>
      <c r="UYB182" s="266"/>
      <c r="UYC182" s="266"/>
      <c r="UYD182" s="266"/>
      <c r="UYE182" s="266"/>
      <c r="UYF182" s="266"/>
      <c r="UYG182" s="266"/>
      <c r="UYH182" s="266"/>
      <c r="UYI182" s="266"/>
      <c r="UYJ182" s="266"/>
      <c r="UYK182" s="266"/>
      <c r="UYL182" s="266"/>
      <c r="UYM182" s="266"/>
      <c r="UYN182" s="266"/>
      <c r="UYO182" s="266"/>
      <c r="UYP182" s="266"/>
      <c r="UYQ182" s="266"/>
      <c r="UYR182" s="266"/>
      <c r="UYS182" s="266"/>
      <c r="UYT182" s="266"/>
      <c r="UYU182" s="266"/>
      <c r="UYV182" s="266"/>
      <c r="UYW182" s="266"/>
      <c r="UYX182" s="266"/>
      <c r="UYY182" s="266"/>
      <c r="UYZ182" s="266"/>
      <c r="UZA182" s="266"/>
      <c r="UZB182" s="266"/>
      <c r="UZC182" s="266"/>
      <c r="UZD182" s="266"/>
      <c r="UZE182" s="266"/>
      <c r="UZF182" s="266"/>
      <c r="UZG182" s="266"/>
      <c r="UZH182" s="266"/>
      <c r="UZI182" s="266"/>
      <c r="UZJ182" s="266"/>
      <c r="UZK182" s="266"/>
      <c r="UZL182" s="266"/>
      <c r="UZM182" s="266"/>
      <c r="UZN182" s="266"/>
      <c r="UZO182" s="266"/>
      <c r="UZP182" s="266"/>
      <c r="UZQ182" s="266"/>
      <c r="UZR182" s="266"/>
      <c r="UZS182" s="266"/>
      <c r="UZT182" s="266"/>
      <c r="UZU182" s="266"/>
      <c r="UZV182" s="266"/>
      <c r="UZW182" s="266"/>
      <c r="UZX182" s="266"/>
      <c r="UZY182" s="266"/>
      <c r="UZZ182" s="266"/>
      <c r="VAA182" s="266"/>
      <c r="VAB182" s="266"/>
      <c r="VAC182" s="266"/>
      <c r="VAD182" s="266"/>
      <c r="VAE182" s="266"/>
      <c r="VAF182" s="266"/>
      <c r="VAG182" s="266"/>
      <c r="VAH182" s="266"/>
      <c r="VAI182" s="266"/>
      <c r="VAJ182" s="266"/>
      <c r="VAK182" s="266"/>
      <c r="VAL182" s="266"/>
      <c r="VAM182" s="266"/>
      <c r="VAN182" s="266"/>
      <c r="VAO182" s="266"/>
      <c r="VAP182" s="266"/>
      <c r="VAQ182" s="266"/>
      <c r="VAR182" s="266"/>
      <c r="VAS182" s="266"/>
      <c r="VAT182" s="266"/>
      <c r="VAU182" s="266"/>
      <c r="VAV182" s="266"/>
      <c r="VAW182" s="266"/>
      <c r="VAX182" s="266"/>
      <c r="VAY182" s="266"/>
      <c r="VAZ182" s="266"/>
      <c r="VBA182" s="266"/>
      <c r="VBB182" s="266"/>
      <c r="VBC182" s="266"/>
      <c r="VBD182" s="266"/>
      <c r="VBE182" s="266"/>
      <c r="VBF182" s="266"/>
      <c r="VBG182" s="266"/>
      <c r="VBH182" s="266"/>
      <c r="VBI182" s="266"/>
      <c r="VBJ182" s="266"/>
      <c r="VBK182" s="266"/>
      <c r="VBL182" s="266"/>
      <c r="VBM182" s="266"/>
      <c r="VBN182" s="266"/>
      <c r="VBO182" s="266"/>
      <c r="VBP182" s="266"/>
      <c r="VBQ182" s="266"/>
      <c r="VBR182" s="266"/>
      <c r="VBS182" s="266"/>
      <c r="VBT182" s="266"/>
      <c r="VBU182" s="266"/>
      <c r="VBV182" s="266"/>
      <c r="VBW182" s="266"/>
      <c r="VBX182" s="266"/>
      <c r="VBY182" s="266"/>
      <c r="VBZ182" s="266"/>
      <c r="VCA182" s="266"/>
      <c r="VCB182" s="266"/>
      <c r="VCC182" s="266"/>
      <c r="VCD182" s="266"/>
      <c r="VCE182" s="266"/>
      <c r="VCF182" s="266"/>
      <c r="VCG182" s="266"/>
      <c r="VCH182" s="266"/>
      <c r="VCI182" s="266"/>
      <c r="VCJ182" s="266"/>
      <c r="VCK182" s="266"/>
      <c r="VCL182" s="266"/>
      <c r="VCM182" s="266"/>
      <c r="VCN182" s="266"/>
      <c r="VCO182" s="266"/>
      <c r="VCP182" s="266"/>
      <c r="VCQ182" s="266"/>
      <c r="VCR182" s="266"/>
      <c r="VCS182" s="266"/>
      <c r="VCT182" s="266"/>
      <c r="VCU182" s="266"/>
      <c r="VCV182" s="266"/>
      <c r="VCW182" s="266"/>
      <c r="VCX182" s="266"/>
      <c r="VCY182" s="266"/>
      <c r="VCZ182" s="266"/>
      <c r="VDA182" s="266"/>
      <c r="VDB182" s="266"/>
      <c r="VDC182" s="266"/>
      <c r="VDD182" s="266"/>
      <c r="VDE182" s="266"/>
      <c r="VDF182" s="266"/>
      <c r="VDG182" s="266"/>
      <c r="VDH182" s="266"/>
      <c r="VDI182" s="266"/>
      <c r="VDJ182" s="266"/>
      <c r="VDK182" s="266"/>
      <c r="VDL182" s="266"/>
      <c r="VDM182" s="266"/>
      <c r="VDN182" s="266"/>
      <c r="VDO182" s="266"/>
      <c r="VDP182" s="266"/>
      <c r="VDQ182" s="266"/>
      <c r="VDR182" s="266"/>
      <c r="VDS182" s="266"/>
      <c r="VDT182" s="266"/>
      <c r="VDU182" s="266"/>
      <c r="VDV182" s="266"/>
      <c r="VDW182" s="266"/>
      <c r="VDX182" s="266"/>
      <c r="VDY182" s="266"/>
      <c r="VDZ182" s="266"/>
      <c r="VEA182" s="266"/>
      <c r="VEB182" s="266"/>
      <c r="VEC182" s="266"/>
      <c r="VED182" s="266"/>
      <c r="VEE182" s="266"/>
      <c r="VEF182" s="266"/>
      <c r="VEG182" s="266"/>
      <c r="VEH182" s="266"/>
      <c r="VEI182" s="266"/>
      <c r="VEJ182" s="266"/>
      <c r="VEK182" s="266"/>
      <c r="VEL182" s="266"/>
      <c r="VEM182" s="266"/>
      <c r="VEN182" s="266"/>
      <c r="VEO182" s="266"/>
      <c r="VEP182" s="266"/>
      <c r="VEQ182" s="266"/>
      <c r="VER182" s="266"/>
      <c r="VES182" s="266"/>
      <c r="VET182" s="266"/>
      <c r="VEU182" s="266"/>
      <c r="VEV182" s="266"/>
      <c r="VEW182" s="266"/>
      <c r="VEX182" s="266"/>
      <c r="VEY182" s="266"/>
      <c r="VEZ182" s="266"/>
      <c r="VFA182" s="266"/>
      <c r="VFB182" s="266"/>
      <c r="VFC182" s="266"/>
      <c r="VFD182" s="266"/>
      <c r="VFE182" s="266"/>
      <c r="VFF182" s="266"/>
      <c r="VFG182" s="266"/>
      <c r="VFH182" s="266"/>
      <c r="VFI182" s="266"/>
      <c r="VFJ182" s="266"/>
      <c r="VFK182" s="266"/>
      <c r="VFL182" s="266"/>
      <c r="VFM182" s="266"/>
      <c r="VFN182" s="266"/>
      <c r="VFO182" s="266"/>
      <c r="VFP182" s="266"/>
      <c r="VFQ182" s="266"/>
      <c r="VFR182" s="266"/>
      <c r="VFS182" s="266"/>
      <c r="VFT182" s="266"/>
      <c r="VFU182" s="266"/>
      <c r="VFV182" s="266"/>
      <c r="VFW182" s="266"/>
      <c r="VFX182" s="266"/>
      <c r="VFY182" s="266"/>
      <c r="VFZ182" s="266"/>
      <c r="VGA182" s="266"/>
      <c r="VGB182" s="266"/>
      <c r="VGC182" s="266"/>
      <c r="VGD182" s="266"/>
      <c r="VGE182" s="266"/>
      <c r="VGF182" s="266"/>
      <c r="VGG182" s="266"/>
      <c r="VGH182" s="266"/>
      <c r="VGI182" s="266"/>
      <c r="VGJ182" s="266"/>
      <c r="VGK182" s="266"/>
      <c r="VGL182" s="266"/>
      <c r="VGM182" s="266"/>
      <c r="VGN182" s="266"/>
      <c r="VGO182" s="266"/>
      <c r="VGP182" s="266"/>
      <c r="VGQ182" s="266"/>
      <c r="VGR182" s="266"/>
      <c r="VGS182" s="266"/>
      <c r="VGT182" s="266"/>
      <c r="VGU182" s="266"/>
      <c r="VGV182" s="266"/>
      <c r="VGW182" s="266"/>
      <c r="VGX182" s="266"/>
      <c r="VGY182" s="266"/>
      <c r="VGZ182" s="266"/>
      <c r="VHA182" s="266"/>
      <c r="VHB182" s="266"/>
      <c r="VHC182" s="266"/>
      <c r="VHD182" s="266"/>
      <c r="VHE182" s="266"/>
      <c r="VHF182" s="266"/>
      <c r="VHG182" s="266"/>
      <c r="VHH182" s="266"/>
      <c r="VHI182" s="266"/>
      <c r="VHJ182" s="266"/>
      <c r="VHK182" s="266"/>
      <c r="VHL182" s="266"/>
      <c r="VHM182" s="266"/>
      <c r="VHN182" s="266"/>
      <c r="VHO182" s="266"/>
      <c r="VHP182" s="266"/>
      <c r="VHQ182" s="266"/>
      <c r="VHR182" s="266"/>
      <c r="VHS182" s="266"/>
      <c r="VHT182" s="266"/>
      <c r="VHU182" s="266"/>
      <c r="VHV182" s="266"/>
      <c r="VHW182" s="266"/>
      <c r="VHX182" s="266"/>
      <c r="VHY182" s="266"/>
      <c r="VHZ182" s="266"/>
      <c r="VIA182" s="266"/>
      <c r="VIB182" s="266"/>
      <c r="VIC182" s="266"/>
      <c r="VID182" s="266"/>
      <c r="VIE182" s="266"/>
      <c r="VIF182" s="266"/>
      <c r="VIG182" s="266"/>
      <c r="VIH182" s="266"/>
      <c r="VII182" s="266"/>
      <c r="VIJ182" s="266"/>
      <c r="VIK182" s="266"/>
      <c r="VIL182" s="266"/>
      <c r="VIM182" s="266"/>
      <c r="VIN182" s="266"/>
      <c r="VIO182" s="266"/>
      <c r="VIP182" s="266"/>
      <c r="VIQ182" s="266"/>
      <c r="VIR182" s="266"/>
      <c r="VIS182" s="266"/>
      <c r="VIT182" s="266"/>
      <c r="VIU182" s="266"/>
      <c r="VIV182" s="266"/>
      <c r="VIW182" s="266"/>
      <c r="VIX182" s="266"/>
      <c r="VIY182" s="266"/>
      <c r="VIZ182" s="266"/>
      <c r="VJA182" s="266"/>
      <c r="VJB182" s="266"/>
      <c r="VJC182" s="266"/>
      <c r="VJD182" s="266"/>
      <c r="VJE182" s="266"/>
      <c r="VJF182" s="266"/>
      <c r="VJG182" s="266"/>
      <c r="VJH182" s="266"/>
      <c r="VJI182" s="266"/>
      <c r="VJJ182" s="266"/>
      <c r="VJK182" s="266"/>
      <c r="VJL182" s="266"/>
      <c r="VJM182" s="266"/>
      <c r="VJN182" s="266"/>
      <c r="VJO182" s="266"/>
      <c r="VJP182" s="266"/>
      <c r="VJQ182" s="266"/>
      <c r="VJR182" s="266"/>
      <c r="VJS182" s="266"/>
      <c r="VJT182" s="266"/>
      <c r="VJU182" s="266"/>
      <c r="VJV182" s="266"/>
      <c r="VJW182" s="266"/>
      <c r="VJX182" s="266"/>
      <c r="VJY182" s="266"/>
      <c r="VJZ182" s="266"/>
      <c r="VKA182" s="266"/>
      <c r="VKB182" s="266"/>
      <c r="VKC182" s="266"/>
      <c r="VKD182" s="266"/>
      <c r="VKE182" s="266"/>
      <c r="VKF182" s="266"/>
      <c r="VKG182" s="266"/>
      <c r="VKH182" s="266"/>
      <c r="VKI182" s="266"/>
      <c r="VKJ182" s="266"/>
      <c r="VKK182" s="266"/>
      <c r="VKL182" s="266"/>
      <c r="VKM182" s="266"/>
      <c r="VKN182" s="266"/>
      <c r="VKO182" s="266"/>
      <c r="VKP182" s="266"/>
      <c r="VKQ182" s="266"/>
      <c r="VKR182" s="266"/>
      <c r="VKS182" s="266"/>
      <c r="VKT182" s="266"/>
      <c r="VKU182" s="266"/>
      <c r="VKV182" s="266"/>
      <c r="VKW182" s="266"/>
      <c r="VKX182" s="266"/>
      <c r="VKY182" s="266"/>
      <c r="VKZ182" s="266"/>
      <c r="VLA182" s="266"/>
      <c r="VLB182" s="266"/>
      <c r="VLC182" s="266"/>
      <c r="VLD182" s="266"/>
      <c r="VLE182" s="266"/>
      <c r="VLF182" s="266"/>
      <c r="VLG182" s="266"/>
      <c r="VLH182" s="266"/>
      <c r="VLI182" s="266"/>
      <c r="VLJ182" s="266"/>
      <c r="VLK182" s="266"/>
      <c r="VLL182" s="266"/>
      <c r="VLM182" s="266"/>
      <c r="VLN182" s="266"/>
      <c r="VLO182" s="266"/>
      <c r="VLP182" s="266"/>
      <c r="VLQ182" s="266"/>
      <c r="VLR182" s="266"/>
      <c r="VLS182" s="266"/>
      <c r="VLT182" s="266"/>
      <c r="VLU182" s="266"/>
      <c r="VLV182" s="266"/>
      <c r="VLW182" s="266"/>
      <c r="VLX182" s="266"/>
      <c r="VLY182" s="266"/>
      <c r="VLZ182" s="266"/>
      <c r="VMA182" s="266"/>
      <c r="VMB182" s="266"/>
      <c r="VMC182" s="266"/>
      <c r="VMD182" s="266"/>
      <c r="VME182" s="266"/>
      <c r="VMF182" s="266"/>
      <c r="VMG182" s="266"/>
      <c r="VMH182" s="266"/>
      <c r="VMI182" s="266"/>
      <c r="VMJ182" s="266"/>
      <c r="VMK182" s="266"/>
      <c r="VML182" s="266"/>
      <c r="VMM182" s="266"/>
      <c r="VMN182" s="266"/>
      <c r="VMO182" s="266"/>
      <c r="VMP182" s="266"/>
      <c r="VMQ182" s="266"/>
      <c r="VMR182" s="266"/>
      <c r="VMS182" s="266"/>
      <c r="VMT182" s="266"/>
      <c r="VMU182" s="266"/>
      <c r="VMV182" s="266"/>
      <c r="VMW182" s="266"/>
      <c r="VMX182" s="266"/>
      <c r="VMY182" s="266"/>
      <c r="VMZ182" s="266"/>
      <c r="VNA182" s="266"/>
      <c r="VNB182" s="266"/>
      <c r="VNC182" s="266"/>
      <c r="VND182" s="266"/>
      <c r="VNE182" s="266"/>
      <c r="VNF182" s="266"/>
      <c r="VNG182" s="266"/>
      <c r="VNH182" s="266"/>
      <c r="VNI182" s="266"/>
      <c r="VNJ182" s="266"/>
      <c r="VNK182" s="266"/>
      <c r="VNL182" s="266"/>
      <c r="VNM182" s="266"/>
      <c r="VNN182" s="266"/>
      <c r="VNO182" s="266"/>
      <c r="VNP182" s="266"/>
      <c r="VNQ182" s="266"/>
      <c r="VNR182" s="266"/>
      <c r="VNS182" s="266"/>
      <c r="VNT182" s="266"/>
      <c r="VNU182" s="266"/>
      <c r="VNV182" s="266"/>
      <c r="VNW182" s="266"/>
      <c r="VNX182" s="266"/>
      <c r="VNY182" s="266"/>
      <c r="VNZ182" s="266"/>
      <c r="VOA182" s="266"/>
      <c r="VOB182" s="266"/>
      <c r="VOC182" s="266"/>
      <c r="VOD182" s="266"/>
      <c r="VOE182" s="266"/>
      <c r="VOF182" s="266"/>
      <c r="VOG182" s="266"/>
      <c r="VOH182" s="266"/>
      <c r="VOI182" s="266"/>
      <c r="VOJ182" s="266"/>
      <c r="VOK182" s="266"/>
      <c r="VOL182" s="266"/>
      <c r="VOM182" s="266"/>
      <c r="VON182" s="266"/>
      <c r="VOO182" s="266"/>
      <c r="VOP182" s="266"/>
      <c r="VOQ182" s="266"/>
      <c r="VOR182" s="266"/>
      <c r="VOS182" s="266"/>
      <c r="VOT182" s="266"/>
      <c r="VOU182" s="266"/>
      <c r="VOV182" s="266"/>
      <c r="VOW182" s="266"/>
      <c r="VOX182" s="266"/>
      <c r="VOY182" s="266"/>
      <c r="VOZ182" s="266"/>
      <c r="VPA182" s="266"/>
      <c r="VPB182" s="266"/>
      <c r="VPC182" s="266"/>
      <c r="VPD182" s="266"/>
      <c r="VPE182" s="266"/>
      <c r="VPF182" s="266"/>
      <c r="VPG182" s="266"/>
      <c r="VPH182" s="266"/>
      <c r="VPI182" s="266"/>
      <c r="VPJ182" s="266"/>
      <c r="VPK182" s="266"/>
      <c r="VPL182" s="266"/>
      <c r="VPM182" s="266"/>
      <c r="VPN182" s="266"/>
      <c r="VPO182" s="266"/>
      <c r="VPP182" s="266"/>
      <c r="VPQ182" s="266"/>
      <c r="VPR182" s="266"/>
      <c r="VPS182" s="266"/>
      <c r="VPT182" s="266"/>
      <c r="VPU182" s="266"/>
      <c r="VPV182" s="266"/>
      <c r="VPW182" s="266"/>
      <c r="VPX182" s="266"/>
      <c r="VPY182" s="266"/>
      <c r="VPZ182" s="266"/>
      <c r="VQA182" s="266"/>
      <c r="VQB182" s="266"/>
      <c r="VQC182" s="266"/>
      <c r="VQD182" s="266"/>
      <c r="VQE182" s="266"/>
      <c r="VQF182" s="266"/>
      <c r="VQG182" s="266"/>
      <c r="VQH182" s="266"/>
      <c r="VQI182" s="266"/>
      <c r="VQJ182" s="266"/>
      <c r="VQK182" s="266"/>
      <c r="VQL182" s="266"/>
      <c r="VQM182" s="266"/>
      <c r="VQN182" s="266"/>
      <c r="VQO182" s="266"/>
      <c r="VQP182" s="266"/>
      <c r="VQQ182" s="266"/>
      <c r="VQR182" s="266"/>
      <c r="VQS182" s="266"/>
      <c r="VQT182" s="266"/>
      <c r="VQU182" s="266"/>
      <c r="VQV182" s="266"/>
      <c r="VQW182" s="266"/>
      <c r="VQX182" s="266"/>
      <c r="VQY182" s="266"/>
      <c r="VQZ182" s="266"/>
      <c r="VRA182" s="266"/>
      <c r="VRB182" s="266"/>
      <c r="VRC182" s="266"/>
      <c r="VRD182" s="266"/>
      <c r="VRE182" s="266"/>
      <c r="VRF182" s="266"/>
      <c r="VRG182" s="266"/>
      <c r="VRH182" s="266"/>
      <c r="VRI182" s="266"/>
      <c r="VRJ182" s="266"/>
      <c r="VRK182" s="266"/>
      <c r="VRL182" s="266"/>
      <c r="VRM182" s="266"/>
      <c r="VRN182" s="266"/>
      <c r="VRO182" s="266"/>
      <c r="VRP182" s="266"/>
      <c r="VRQ182" s="266"/>
      <c r="VRR182" s="266"/>
      <c r="VRS182" s="266"/>
      <c r="VRT182" s="266"/>
      <c r="VRU182" s="266"/>
      <c r="VRV182" s="266"/>
      <c r="VRW182" s="266"/>
      <c r="VRX182" s="266"/>
      <c r="VRY182" s="266"/>
      <c r="VRZ182" s="266"/>
      <c r="VSA182" s="266"/>
      <c r="VSB182" s="266"/>
      <c r="VSC182" s="266"/>
      <c r="VSD182" s="266"/>
      <c r="VSE182" s="266"/>
      <c r="VSF182" s="266"/>
      <c r="VSG182" s="266"/>
      <c r="VSH182" s="266"/>
      <c r="VSI182" s="266"/>
      <c r="VSJ182" s="266"/>
      <c r="VSK182" s="266"/>
      <c r="VSL182" s="266"/>
      <c r="VSM182" s="266"/>
      <c r="VSN182" s="266"/>
      <c r="VSO182" s="266"/>
      <c r="VSP182" s="266"/>
      <c r="VSQ182" s="266"/>
      <c r="VSR182" s="266"/>
      <c r="VSS182" s="266"/>
      <c r="VST182" s="266"/>
      <c r="VSU182" s="266"/>
      <c r="VSV182" s="266"/>
      <c r="VSW182" s="266"/>
      <c r="VSX182" s="266"/>
      <c r="VSY182" s="266"/>
      <c r="VSZ182" s="266"/>
      <c r="VTA182" s="266"/>
      <c r="VTB182" s="266"/>
      <c r="VTC182" s="266"/>
      <c r="VTD182" s="266"/>
      <c r="VTE182" s="266"/>
      <c r="VTF182" s="266"/>
      <c r="VTG182" s="266"/>
      <c r="VTH182" s="266"/>
      <c r="VTI182" s="266"/>
      <c r="VTJ182" s="266"/>
      <c r="VTK182" s="266"/>
      <c r="VTL182" s="266"/>
      <c r="VTM182" s="266"/>
      <c r="VTN182" s="266"/>
      <c r="VTO182" s="266"/>
      <c r="VTP182" s="266"/>
      <c r="VTQ182" s="266"/>
      <c r="VTR182" s="266"/>
      <c r="VTS182" s="266"/>
      <c r="VTT182" s="266"/>
      <c r="VTU182" s="266"/>
      <c r="VTV182" s="266"/>
      <c r="VTW182" s="266"/>
      <c r="VTX182" s="266"/>
      <c r="VTY182" s="266"/>
      <c r="VTZ182" s="266"/>
      <c r="VUA182" s="266"/>
      <c r="VUB182" s="266"/>
      <c r="VUC182" s="266"/>
      <c r="VUD182" s="266"/>
      <c r="VUE182" s="266"/>
      <c r="VUF182" s="266"/>
      <c r="VUG182" s="266"/>
      <c r="VUH182" s="266"/>
      <c r="VUI182" s="266"/>
      <c r="VUJ182" s="266"/>
      <c r="VUK182" s="266"/>
      <c r="VUL182" s="266"/>
      <c r="VUM182" s="266"/>
      <c r="VUN182" s="266"/>
      <c r="VUO182" s="266"/>
      <c r="VUP182" s="266"/>
      <c r="VUQ182" s="266"/>
      <c r="VUR182" s="266"/>
      <c r="VUS182" s="266"/>
      <c r="VUT182" s="266"/>
      <c r="VUU182" s="266"/>
      <c r="VUV182" s="266"/>
      <c r="VUW182" s="266"/>
      <c r="VUX182" s="266"/>
      <c r="VUY182" s="266"/>
      <c r="VUZ182" s="266"/>
      <c r="VVA182" s="266"/>
      <c r="VVB182" s="266"/>
      <c r="VVC182" s="266"/>
      <c r="VVD182" s="266"/>
      <c r="VVE182" s="266"/>
      <c r="VVF182" s="266"/>
      <c r="VVG182" s="266"/>
      <c r="VVH182" s="266"/>
      <c r="VVI182" s="266"/>
      <c r="VVJ182" s="266"/>
      <c r="VVK182" s="266"/>
      <c r="VVL182" s="266"/>
      <c r="VVM182" s="266"/>
      <c r="VVN182" s="266"/>
      <c r="VVO182" s="266"/>
      <c r="VVP182" s="266"/>
      <c r="VVQ182" s="266"/>
      <c r="VVR182" s="266"/>
      <c r="VVS182" s="266"/>
      <c r="VVT182" s="266"/>
      <c r="VVU182" s="266"/>
      <c r="VVV182" s="266"/>
      <c r="VVW182" s="266"/>
      <c r="VVX182" s="266"/>
      <c r="VVY182" s="266"/>
      <c r="VVZ182" s="266"/>
      <c r="VWA182" s="266"/>
      <c r="VWB182" s="266"/>
      <c r="VWC182" s="266"/>
      <c r="VWD182" s="266"/>
      <c r="VWE182" s="266"/>
      <c r="VWF182" s="266"/>
      <c r="VWG182" s="266"/>
      <c r="VWH182" s="266"/>
      <c r="VWI182" s="266"/>
      <c r="VWJ182" s="266"/>
      <c r="VWK182" s="266"/>
      <c r="VWL182" s="266"/>
      <c r="VWM182" s="266"/>
      <c r="VWN182" s="266"/>
      <c r="VWO182" s="266"/>
      <c r="VWP182" s="266"/>
      <c r="VWQ182" s="266"/>
      <c r="VWR182" s="266"/>
      <c r="VWS182" s="266"/>
      <c r="VWT182" s="266"/>
      <c r="VWU182" s="266"/>
      <c r="VWV182" s="266"/>
      <c r="VWW182" s="266"/>
      <c r="VWX182" s="266"/>
      <c r="VWY182" s="266"/>
      <c r="VWZ182" s="266"/>
      <c r="VXA182" s="266"/>
      <c r="VXB182" s="266"/>
      <c r="VXC182" s="266"/>
      <c r="VXD182" s="266"/>
      <c r="VXE182" s="266"/>
      <c r="VXF182" s="266"/>
      <c r="VXG182" s="266"/>
      <c r="VXH182" s="266"/>
      <c r="VXI182" s="266"/>
      <c r="VXJ182" s="266"/>
      <c r="VXK182" s="266"/>
      <c r="VXL182" s="266"/>
      <c r="VXM182" s="266"/>
      <c r="VXN182" s="266"/>
      <c r="VXO182" s="266"/>
      <c r="VXP182" s="266"/>
      <c r="VXQ182" s="266"/>
      <c r="VXR182" s="266"/>
      <c r="VXS182" s="266"/>
      <c r="VXT182" s="266"/>
      <c r="VXU182" s="266"/>
      <c r="VXV182" s="266"/>
      <c r="VXW182" s="266"/>
      <c r="VXX182" s="266"/>
      <c r="VXY182" s="266"/>
      <c r="VXZ182" s="266"/>
      <c r="VYA182" s="266"/>
      <c r="VYB182" s="266"/>
      <c r="VYC182" s="266"/>
      <c r="VYD182" s="266"/>
      <c r="VYE182" s="266"/>
      <c r="VYF182" s="266"/>
      <c r="VYG182" s="266"/>
      <c r="VYH182" s="266"/>
      <c r="VYI182" s="266"/>
      <c r="VYJ182" s="266"/>
      <c r="VYK182" s="266"/>
      <c r="VYL182" s="266"/>
      <c r="VYM182" s="266"/>
      <c r="VYN182" s="266"/>
      <c r="VYO182" s="266"/>
      <c r="VYP182" s="266"/>
      <c r="VYQ182" s="266"/>
      <c r="VYR182" s="266"/>
      <c r="VYS182" s="266"/>
      <c r="VYT182" s="266"/>
      <c r="VYU182" s="266"/>
      <c r="VYV182" s="266"/>
      <c r="VYW182" s="266"/>
      <c r="VYX182" s="266"/>
      <c r="VYY182" s="266"/>
      <c r="VYZ182" s="266"/>
      <c r="VZA182" s="266"/>
      <c r="VZB182" s="266"/>
      <c r="VZC182" s="266"/>
      <c r="VZD182" s="266"/>
      <c r="VZE182" s="266"/>
      <c r="VZF182" s="266"/>
      <c r="VZG182" s="266"/>
      <c r="VZH182" s="266"/>
      <c r="VZI182" s="266"/>
      <c r="VZJ182" s="266"/>
      <c r="VZK182" s="266"/>
      <c r="VZL182" s="266"/>
      <c r="VZM182" s="266"/>
      <c r="VZN182" s="266"/>
      <c r="VZO182" s="266"/>
      <c r="VZP182" s="266"/>
      <c r="VZQ182" s="266"/>
      <c r="VZR182" s="266"/>
      <c r="VZS182" s="266"/>
      <c r="VZT182" s="266"/>
      <c r="VZU182" s="266"/>
      <c r="VZV182" s="266"/>
      <c r="VZW182" s="266"/>
      <c r="VZX182" s="266"/>
      <c r="VZY182" s="266"/>
      <c r="VZZ182" s="266"/>
      <c r="WAA182" s="266"/>
      <c r="WAB182" s="266"/>
      <c r="WAC182" s="266"/>
      <c r="WAD182" s="266"/>
      <c r="WAE182" s="266"/>
      <c r="WAF182" s="266"/>
      <c r="WAG182" s="266"/>
      <c r="WAH182" s="266"/>
      <c r="WAI182" s="266"/>
      <c r="WAJ182" s="266"/>
      <c r="WAK182" s="266"/>
      <c r="WAL182" s="266"/>
      <c r="WAM182" s="266"/>
      <c r="WAN182" s="266"/>
      <c r="WAO182" s="266"/>
      <c r="WAP182" s="266"/>
      <c r="WAQ182" s="266"/>
      <c r="WAR182" s="266"/>
      <c r="WAS182" s="266"/>
      <c r="WAT182" s="266"/>
      <c r="WAU182" s="266"/>
      <c r="WAV182" s="266"/>
      <c r="WAW182" s="266"/>
      <c r="WAX182" s="266"/>
      <c r="WAY182" s="266"/>
      <c r="WAZ182" s="266"/>
      <c r="WBA182" s="266"/>
      <c r="WBB182" s="266"/>
      <c r="WBC182" s="266"/>
      <c r="WBD182" s="266"/>
      <c r="WBE182" s="266"/>
      <c r="WBF182" s="266"/>
      <c r="WBG182" s="266"/>
      <c r="WBH182" s="266"/>
      <c r="WBI182" s="266"/>
      <c r="WBJ182" s="266"/>
      <c r="WBK182" s="266"/>
      <c r="WBL182" s="266"/>
      <c r="WBM182" s="266"/>
      <c r="WBN182" s="266"/>
      <c r="WBO182" s="266"/>
      <c r="WBP182" s="266"/>
      <c r="WBQ182" s="266"/>
      <c r="WBR182" s="266"/>
      <c r="WBS182" s="266"/>
      <c r="WBT182" s="266"/>
      <c r="WBU182" s="266"/>
      <c r="WBV182" s="266"/>
      <c r="WBW182" s="266"/>
      <c r="WBX182" s="266"/>
      <c r="WBY182" s="266"/>
      <c r="WBZ182" s="266"/>
      <c r="WCA182" s="266"/>
      <c r="WCB182" s="266"/>
      <c r="WCC182" s="266"/>
      <c r="WCD182" s="266"/>
      <c r="WCE182" s="266"/>
      <c r="WCF182" s="266"/>
      <c r="WCG182" s="266"/>
      <c r="WCH182" s="266"/>
      <c r="WCI182" s="266"/>
      <c r="WCJ182" s="266"/>
      <c r="WCK182" s="266"/>
      <c r="WCL182" s="266"/>
      <c r="WCM182" s="266"/>
      <c r="WCN182" s="266"/>
      <c r="WCO182" s="266"/>
      <c r="WCP182" s="266"/>
      <c r="WCQ182" s="266"/>
      <c r="WCR182" s="266"/>
      <c r="WCS182" s="266"/>
      <c r="WCT182" s="266"/>
      <c r="WCU182" s="266"/>
      <c r="WCV182" s="266"/>
      <c r="WCW182" s="266"/>
      <c r="WCX182" s="266"/>
      <c r="WCY182" s="266"/>
      <c r="WCZ182" s="266"/>
      <c r="WDA182" s="266"/>
      <c r="WDB182" s="266"/>
      <c r="WDC182" s="266"/>
      <c r="WDD182" s="266"/>
      <c r="WDE182" s="266"/>
      <c r="WDF182" s="266"/>
      <c r="WDG182" s="266"/>
      <c r="WDH182" s="266"/>
      <c r="WDI182" s="266"/>
      <c r="WDJ182" s="266"/>
      <c r="WDK182" s="266"/>
      <c r="WDL182" s="266"/>
      <c r="WDM182" s="266"/>
      <c r="WDN182" s="266"/>
      <c r="WDO182" s="266"/>
      <c r="WDP182" s="266"/>
      <c r="WDQ182" s="266"/>
      <c r="WDR182" s="266"/>
      <c r="WDS182" s="266"/>
      <c r="WDT182" s="266"/>
      <c r="WDU182" s="266"/>
      <c r="WDV182" s="266"/>
      <c r="WDW182" s="266"/>
      <c r="WDX182" s="266"/>
      <c r="WDY182" s="266"/>
      <c r="WDZ182" s="266"/>
      <c r="WEA182" s="266"/>
      <c r="WEB182" s="266"/>
      <c r="WEC182" s="266"/>
      <c r="WED182" s="266"/>
      <c r="WEE182" s="266"/>
      <c r="WEF182" s="266"/>
      <c r="WEG182" s="266"/>
      <c r="WEH182" s="266"/>
      <c r="WEI182" s="266"/>
      <c r="WEJ182" s="266"/>
      <c r="WEK182" s="266"/>
      <c r="WEL182" s="266"/>
      <c r="WEM182" s="266"/>
      <c r="WEN182" s="266"/>
      <c r="WEO182" s="266"/>
      <c r="WEP182" s="266"/>
      <c r="WEQ182" s="266"/>
      <c r="WER182" s="266"/>
      <c r="WES182" s="266"/>
      <c r="WET182" s="266"/>
      <c r="WEU182" s="266"/>
      <c r="WEV182" s="266"/>
      <c r="WEW182" s="266"/>
      <c r="WEX182" s="266"/>
      <c r="WEY182" s="266"/>
      <c r="WEZ182" s="266"/>
      <c r="WFA182" s="266"/>
      <c r="WFB182" s="266"/>
      <c r="WFC182" s="266"/>
      <c r="WFD182" s="266"/>
      <c r="WFE182" s="266"/>
      <c r="WFF182" s="266"/>
      <c r="WFG182" s="266"/>
      <c r="WFH182" s="266"/>
      <c r="WFI182" s="266"/>
      <c r="WFJ182" s="266"/>
      <c r="WFK182" s="266"/>
      <c r="WFL182" s="266"/>
      <c r="WFM182" s="266"/>
      <c r="WFN182" s="266"/>
      <c r="WFO182" s="266"/>
      <c r="WFP182" s="266"/>
      <c r="WFQ182" s="266"/>
      <c r="WFR182" s="266"/>
      <c r="WFS182" s="266"/>
      <c r="WFT182" s="266"/>
      <c r="WFU182" s="266"/>
      <c r="WFV182" s="266"/>
      <c r="WFW182" s="266"/>
      <c r="WFX182" s="266"/>
      <c r="WFY182" s="266"/>
      <c r="WFZ182" s="266"/>
      <c r="WGA182" s="266"/>
      <c r="WGB182" s="266"/>
      <c r="WGC182" s="266"/>
      <c r="WGD182" s="266"/>
      <c r="WGE182" s="266"/>
      <c r="WGF182" s="266"/>
      <c r="WGG182" s="266"/>
      <c r="WGH182" s="266"/>
      <c r="WGI182" s="266"/>
      <c r="WGJ182" s="266"/>
      <c r="WGK182" s="266"/>
      <c r="WGL182" s="266"/>
      <c r="WGM182" s="266"/>
      <c r="WGN182" s="266"/>
      <c r="WGO182" s="266"/>
      <c r="WGP182" s="266"/>
      <c r="WGQ182" s="266"/>
      <c r="WGR182" s="266"/>
      <c r="WGS182" s="266"/>
      <c r="WGT182" s="266"/>
      <c r="WGU182" s="266"/>
      <c r="WGV182" s="266"/>
      <c r="WGW182" s="266"/>
      <c r="WGX182" s="266"/>
      <c r="WGY182" s="266"/>
      <c r="WGZ182" s="266"/>
      <c r="WHA182" s="266"/>
      <c r="WHB182" s="266"/>
      <c r="WHC182" s="266"/>
      <c r="WHD182" s="266"/>
      <c r="WHE182" s="266"/>
      <c r="WHF182" s="266"/>
      <c r="WHG182" s="266"/>
      <c r="WHH182" s="266"/>
      <c r="WHI182" s="266"/>
      <c r="WHJ182" s="266"/>
      <c r="WHK182" s="266"/>
      <c r="WHL182" s="266"/>
      <c r="WHM182" s="266"/>
      <c r="WHN182" s="266"/>
      <c r="WHO182" s="266"/>
      <c r="WHP182" s="266"/>
      <c r="WHQ182" s="266"/>
      <c r="WHR182" s="266"/>
      <c r="WHS182" s="266"/>
      <c r="WHT182" s="266"/>
      <c r="WHU182" s="266"/>
      <c r="WHV182" s="266"/>
      <c r="WHW182" s="266"/>
      <c r="WHX182" s="266"/>
      <c r="WHY182" s="266"/>
      <c r="WHZ182" s="266"/>
      <c r="WIA182" s="266"/>
      <c r="WIB182" s="266"/>
      <c r="WIC182" s="266"/>
      <c r="WID182" s="266"/>
      <c r="WIE182" s="266"/>
      <c r="WIF182" s="266"/>
      <c r="WIG182" s="266"/>
      <c r="WIH182" s="266"/>
      <c r="WII182" s="266"/>
      <c r="WIJ182" s="266"/>
      <c r="WIK182" s="266"/>
      <c r="WIL182" s="266"/>
      <c r="WIM182" s="266"/>
      <c r="WIN182" s="266"/>
      <c r="WIO182" s="266"/>
      <c r="WIP182" s="266"/>
      <c r="WIQ182" s="266"/>
      <c r="WIR182" s="266"/>
      <c r="WIS182" s="266"/>
      <c r="WIT182" s="266"/>
      <c r="WIU182" s="266"/>
      <c r="WIV182" s="266"/>
      <c r="WIW182" s="266"/>
      <c r="WIX182" s="266"/>
      <c r="WIY182" s="266"/>
      <c r="WIZ182" s="266"/>
      <c r="WJA182" s="266"/>
      <c r="WJB182" s="266"/>
      <c r="WJC182" s="266"/>
      <c r="WJD182" s="266"/>
      <c r="WJE182" s="266"/>
      <c r="WJF182" s="266"/>
      <c r="WJG182" s="266"/>
      <c r="WJH182" s="266"/>
      <c r="WJI182" s="266"/>
      <c r="WJJ182" s="266"/>
      <c r="WJK182" s="266"/>
      <c r="WJL182" s="266"/>
      <c r="WJM182" s="266"/>
      <c r="WJN182" s="266"/>
      <c r="WJO182" s="266"/>
      <c r="WJP182" s="266"/>
      <c r="WJQ182" s="266"/>
      <c r="WJR182" s="266"/>
      <c r="WJS182" s="266"/>
      <c r="WJT182" s="266"/>
      <c r="WJU182" s="266"/>
      <c r="WJV182" s="266"/>
      <c r="WJW182" s="266"/>
      <c r="WJX182" s="266"/>
      <c r="WJY182" s="266"/>
      <c r="WJZ182" s="266"/>
      <c r="WKA182" s="266"/>
      <c r="WKB182" s="266"/>
      <c r="WKC182" s="266"/>
      <c r="WKD182" s="266"/>
      <c r="WKE182" s="266"/>
      <c r="WKF182" s="266"/>
      <c r="WKG182" s="266"/>
      <c r="WKH182" s="266"/>
      <c r="WKI182" s="266"/>
      <c r="WKJ182" s="266"/>
      <c r="WKK182" s="266"/>
      <c r="WKL182" s="266"/>
      <c r="WKM182" s="266"/>
      <c r="WKN182" s="266"/>
      <c r="WKO182" s="266"/>
      <c r="WKP182" s="266"/>
      <c r="WKQ182" s="266"/>
      <c r="WKR182" s="266"/>
      <c r="WKS182" s="266"/>
      <c r="WKT182" s="266"/>
      <c r="WKU182" s="266"/>
      <c r="WKV182" s="266"/>
      <c r="WKW182" s="266"/>
      <c r="WKX182" s="266"/>
      <c r="WKY182" s="266"/>
      <c r="WKZ182" s="266"/>
      <c r="WLA182" s="266"/>
      <c r="WLB182" s="266"/>
      <c r="WLC182" s="266"/>
      <c r="WLD182" s="266"/>
      <c r="WLE182" s="266"/>
      <c r="WLF182" s="266"/>
      <c r="WLG182" s="266"/>
      <c r="WLH182" s="266"/>
      <c r="WLI182" s="266"/>
      <c r="WLJ182" s="266"/>
      <c r="WLK182" s="266"/>
      <c r="WLL182" s="266"/>
      <c r="WLM182" s="266"/>
      <c r="WLN182" s="266"/>
      <c r="WLO182" s="266"/>
      <c r="WLP182" s="266"/>
      <c r="WLQ182" s="266"/>
      <c r="WLR182" s="266"/>
      <c r="WLS182" s="266"/>
      <c r="WLT182" s="266"/>
      <c r="WLU182" s="266"/>
      <c r="WLV182" s="266"/>
      <c r="WLW182" s="266"/>
      <c r="WLX182" s="266"/>
      <c r="WLY182" s="266"/>
      <c r="WLZ182" s="266"/>
      <c r="WMA182" s="266"/>
      <c r="WMB182" s="266"/>
      <c r="WMC182" s="266"/>
      <c r="WMD182" s="266"/>
      <c r="WME182" s="266"/>
      <c r="WMF182" s="266"/>
      <c r="WMG182" s="266"/>
      <c r="WMH182" s="266"/>
      <c r="WMI182" s="266"/>
      <c r="WMJ182" s="266"/>
      <c r="WMK182" s="266"/>
      <c r="WML182" s="266"/>
      <c r="WMM182" s="266"/>
      <c r="WMN182" s="266"/>
      <c r="WMO182" s="266"/>
      <c r="WMP182" s="266"/>
      <c r="WMQ182" s="266"/>
      <c r="WMR182" s="266"/>
      <c r="WMS182" s="266"/>
      <c r="WMT182" s="266"/>
      <c r="WMU182" s="266"/>
      <c r="WMV182" s="266"/>
      <c r="WMW182" s="266"/>
      <c r="WMX182" s="266"/>
      <c r="WMY182" s="266"/>
      <c r="WMZ182" s="266"/>
      <c r="WNA182" s="266"/>
      <c r="WNB182" s="266"/>
      <c r="WNC182" s="266"/>
      <c r="WND182" s="266"/>
      <c r="WNE182" s="266"/>
      <c r="WNF182" s="266"/>
      <c r="WNG182" s="266"/>
      <c r="WNH182" s="266"/>
      <c r="WNI182" s="266"/>
      <c r="WNJ182" s="266"/>
      <c r="WNK182" s="266"/>
      <c r="WNL182" s="266"/>
      <c r="WNM182" s="266"/>
      <c r="WNN182" s="266"/>
      <c r="WNO182" s="266"/>
      <c r="WNP182" s="266"/>
      <c r="WNQ182" s="266"/>
      <c r="WNR182" s="266"/>
      <c r="WNS182" s="266"/>
      <c r="WNT182" s="266"/>
      <c r="WNU182" s="266"/>
      <c r="WNV182" s="266"/>
      <c r="WNW182" s="266"/>
      <c r="WNX182" s="266"/>
      <c r="WNY182" s="266"/>
      <c r="WNZ182" s="266"/>
      <c r="WOA182" s="266"/>
      <c r="WOB182" s="266"/>
      <c r="WOC182" s="266"/>
      <c r="WOD182" s="266"/>
      <c r="WOE182" s="266"/>
      <c r="WOF182" s="266"/>
      <c r="WOG182" s="266"/>
      <c r="WOH182" s="266"/>
      <c r="WOI182" s="266"/>
      <c r="WOJ182" s="266"/>
      <c r="WOK182" s="266"/>
      <c r="WOL182" s="266"/>
      <c r="WOM182" s="266"/>
      <c r="WON182" s="266"/>
      <c r="WOO182" s="266"/>
      <c r="WOP182" s="266"/>
      <c r="WOQ182" s="266"/>
      <c r="WOR182" s="266"/>
      <c r="WOS182" s="266"/>
      <c r="WOT182" s="266"/>
      <c r="WOU182" s="266"/>
      <c r="WOV182" s="266"/>
      <c r="WOW182" s="266"/>
      <c r="WOX182" s="266"/>
      <c r="WOY182" s="266"/>
      <c r="WOZ182" s="266"/>
      <c r="WPA182" s="266"/>
      <c r="WPB182" s="266"/>
      <c r="WPC182" s="266"/>
      <c r="WPD182" s="266"/>
      <c r="WPE182" s="266"/>
      <c r="WPF182" s="266"/>
      <c r="WPG182" s="266"/>
      <c r="WPH182" s="266"/>
      <c r="WPI182" s="266"/>
      <c r="WPJ182" s="266"/>
      <c r="WPK182" s="266"/>
      <c r="WPL182" s="266"/>
      <c r="WPM182" s="266"/>
      <c r="WPN182" s="266"/>
      <c r="WPO182" s="266"/>
      <c r="WPP182" s="266"/>
      <c r="WPQ182" s="266"/>
      <c r="WPR182" s="266"/>
      <c r="WPS182" s="266"/>
      <c r="WPT182" s="266"/>
      <c r="WPU182" s="266"/>
      <c r="WPV182" s="266"/>
      <c r="WPW182" s="266"/>
      <c r="WPX182" s="266"/>
      <c r="WPY182" s="266"/>
      <c r="WPZ182" s="266"/>
      <c r="WQA182" s="266"/>
      <c r="WQB182" s="266"/>
      <c r="WQC182" s="266"/>
      <c r="WQD182" s="266"/>
      <c r="WQE182" s="266"/>
      <c r="WQF182" s="266"/>
      <c r="WQG182" s="266"/>
      <c r="WQH182" s="266"/>
      <c r="WQI182" s="266"/>
      <c r="WQJ182" s="266"/>
      <c r="WQK182" s="266"/>
      <c r="WQL182" s="266"/>
      <c r="WQM182" s="266"/>
      <c r="WQN182" s="266"/>
      <c r="WQO182" s="266"/>
      <c r="WQP182" s="266"/>
      <c r="WQQ182" s="266"/>
      <c r="WQR182" s="266"/>
      <c r="WQS182" s="266"/>
      <c r="WQT182" s="266"/>
      <c r="WQU182" s="266"/>
      <c r="WQV182" s="266"/>
      <c r="WQW182" s="266"/>
      <c r="WQX182" s="266"/>
      <c r="WQY182" s="266"/>
      <c r="WQZ182" s="266"/>
      <c r="WRA182" s="266"/>
      <c r="WRB182" s="266"/>
      <c r="WRC182" s="266"/>
      <c r="WRD182" s="266"/>
      <c r="WRE182" s="266"/>
      <c r="WRF182" s="266"/>
      <c r="WRG182" s="266"/>
      <c r="WRH182" s="266"/>
      <c r="WRI182" s="266"/>
      <c r="WRJ182" s="266"/>
      <c r="WRK182" s="266"/>
      <c r="WRL182" s="266"/>
      <c r="WRM182" s="266"/>
      <c r="WRN182" s="266"/>
      <c r="WRO182" s="266"/>
      <c r="WRP182" s="266"/>
      <c r="WRQ182" s="266"/>
      <c r="WRR182" s="266"/>
      <c r="WRS182" s="266"/>
      <c r="WRT182" s="266"/>
      <c r="WRU182" s="266"/>
      <c r="WRV182" s="266"/>
      <c r="WRW182" s="266"/>
      <c r="WRX182" s="266"/>
      <c r="WRY182" s="266"/>
      <c r="WRZ182" s="266"/>
      <c r="WSA182" s="266"/>
      <c r="WSB182" s="266"/>
      <c r="WSC182" s="266"/>
      <c r="WSD182" s="266"/>
      <c r="WSE182" s="266"/>
      <c r="WSF182" s="266"/>
      <c r="WSG182" s="266"/>
      <c r="WSH182" s="266"/>
      <c r="WSI182" s="266"/>
      <c r="WSJ182" s="266"/>
      <c r="WSK182" s="266"/>
      <c r="WSL182" s="266"/>
      <c r="WSM182" s="266"/>
      <c r="WSN182" s="266"/>
      <c r="WSO182" s="266"/>
      <c r="WSP182" s="266"/>
      <c r="WSQ182" s="266"/>
      <c r="WSR182" s="266"/>
      <c r="WSS182" s="266"/>
      <c r="WST182" s="266"/>
      <c r="WSU182" s="266"/>
      <c r="WSV182" s="266"/>
      <c r="WSW182" s="266"/>
      <c r="WSX182" s="266"/>
      <c r="WSY182" s="266"/>
      <c r="WSZ182" s="266"/>
      <c r="WTA182" s="266"/>
      <c r="WTB182" s="266"/>
      <c r="WTC182" s="266"/>
      <c r="WTD182" s="266"/>
      <c r="WTE182" s="266"/>
      <c r="WTF182" s="266"/>
      <c r="WTG182" s="266"/>
      <c r="WTH182" s="266"/>
      <c r="WTI182" s="266"/>
      <c r="WTJ182" s="266"/>
      <c r="WTK182" s="266"/>
      <c r="WTL182" s="266"/>
      <c r="WTM182" s="266"/>
      <c r="WTN182" s="266"/>
      <c r="WTO182" s="266"/>
      <c r="WTP182" s="266"/>
      <c r="WTQ182" s="266"/>
      <c r="WTR182" s="266"/>
      <c r="WTS182" s="266"/>
      <c r="WTT182" s="266"/>
      <c r="WTU182" s="266"/>
      <c r="WTV182" s="266"/>
      <c r="WTW182" s="266"/>
      <c r="WTX182" s="266"/>
      <c r="WTY182" s="266"/>
      <c r="WTZ182" s="266"/>
      <c r="WUA182" s="266"/>
      <c r="WUB182" s="266"/>
      <c r="WUC182" s="266"/>
      <c r="WUD182" s="266"/>
      <c r="WUE182" s="266"/>
      <c r="WUF182" s="266"/>
      <c r="WUG182" s="266"/>
      <c r="WUH182" s="266"/>
      <c r="WUI182" s="266"/>
      <c r="WUJ182" s="266"/>
      <c r="WUK182" s="266"/>
      <c r="WUL182" s="266"/>
      <c r="WUM182" s="266"/>
      <c r="WUN182" s="266"/>
      <c r="WUO182" s="266"/>
      <c r="WUP182" s="266"/>
      <c r="WUQ182" s="266"/>
      <c r="WUR182" s="266"/>
      <c r="WUS182" s="266"/>
      <c r="WUT182" s="266"/>
      <c r="WUU182" s="266"/>
      <c r="WUV182" s="266"/>
      <c r="WUW182" s="266"/>
      <c r="WUX182" s="266"/>
      <c r="WUY182" s="266"/>
      <c r="WUZ182" s="266"/>
      <c r="WVA182" s="266"/>
      <c r="WVB182" s="266"/>
      <c r="WVC182" s="266"/>
      <c r="WVD182" s="266"/>
      <c r="WVE182" s="266"/>
      <c r="WVF182" s="266"/>
      <c r="WVG182" s="266"/>
      <c r="WVH182" s="266"/>
      <c r="WVI182" s="266"/>
      <c r="WVJ182" s="266"/>
      <c r="WVK182" s="266"/>
      <c r="WVL182" s="266"/>
      <c r="WVM182" s="266"/>
      <c r="WVN182" s="266"/>
      <c r="WVO182" s="266"/>
      <c r="WVP182" s="266"/>
      <c r="WVQ182" s="266"/>
      <c r="WVR182" s="266"/>
      <c r="WVS182" s="266"/>
      <c r="WVT182" s="266"/>
      <c r="WVU182" s="266"/>
      <c r="WVV182" s="266"/>
      <c r="WVW182" s="266"/>
      <c r="WVX182" s="266"/>
      <c r="WVY182" s="266"/>
      <c r="WVZ182" s="266"/>
      <c r="WWA182" s="266"/>
      <c r="WWB182" s="266"/>
      <c r="WWC182" s="266"/>
      <c r="WWD182" s="266"/>
      <c r="WWE182" s="266"/>
      <c r="WWF182" s="266"/>
      <c r="WWG182" s="266"/>
      <c r="WWH182" s="266"/>
      <c r="WWI182" s="266"/>
      <c r="WWJ182" s="266"/>
      <c r="WWK182" s="266"/>
      <c r="WWL182" s="266"/>
      <c r="WWM182" s="266"/>
      <c r="WWN182" s="266"/>
      <c r="WWO182" s="266"/>
      <c r="WWP182" s="266"/>
      <c r="WWQ182" s="266"/>
      <c r="WWR182" s="266"/>
      <c r="WWS182" s="266"/>
      <c r="WWT182" s="266"/>
      <c r="WWU182" s="266"/>
      <c r="WWV182" s="266"/>
      <c r="WWW182" s="266"/>
      <c r="WWX182" s="266"/>
      <c r="WWY182" s="266"/>
      <c r="WWZ182" s="266"/>
      <c r="WXA182" s="266"/>
      <c r="WXB182" s="266"/>
      <c r="WXC182" s="266"/>
      <c r="WXD182" s="266"/>
      <c r="WXE182" s="266"/>
      <c r="WXF182" s="266"/>
      <c r="WXG182" s="266"/>
      <c r="WXH182" s="266"/>
      <c r="WXI182" s="266"/>
      <c r="WXJ182" s="266"/>
      <c r="WXK182" s="266"/>
      <c r="WXL182" s="266"/>
      <c r="WXM182" s="266"/>
      <c r="WXN182" s="266"/>
      <c r="WXO182" s="266"/>
      <c r="WXP182" s="266"/>
      <c r="WXQ182" s="266"/>
      <c r="WXR182" s="266"/>
      <c r="WXS182" s="266"/>
      <c r="WXT182" s="266"/>
      <c r="WXU182" s="266"/>
      <c r="WXV182" s="266"/>
      <c r="WXW182" s="266"/>
      <c r="WXX182" s="266"/>
      <c r="WXY182" s="266"/>
      <c r="WXZ182" s="266"/>
      <c r="WYA182" s="266"/>
      <c r="WYB182" s="266"/>
      <c r="WYC182" s="266"/>
      <c r="WYD182" s="266"/>
      <c r="WYE182" s="266"/>
      <c r="WYF182" s="266"/>
      <c r="WYG182" s="266"/>
      <c r="WYH182" s="266"/>
      <c r="WYI182" s="266"/>
      <c r="WYJ182" s="266"/>
      <c r="WYK182" s="266"/>
      <c r="WYL182" s="266"/>
      <c r="WYM182" s="266"/>
      <c r="WYN182" s="266"/>
      <c r="WYO182" s="266"/>
      <c r="WYP182" s="266"/>
      <c r="WYQ182" s="266"/>
      <c r="WYR182" s="266"/>
      <c r="WYS182" s="266"/>
      <c r="WYT182" s="266"/>
      <c r="WYU182" s="266"/>
      <c r="WYV182" s="266"/>
      <c r="WYW182" s="266"/>
      <c r="WYX182" s="266"/>
      <c r="WYY182" s="266"/>
      <c r="WYZ182" s="266"/>
      <c r="WZA182" s="266"/>
      <c r="WZB182" s="266"/>
      <c r="WZC182" s="266"/>
      <c r="WZD182" s="266"/>
      <c r="WZE182" s="266"/>
      <c r="WZF182" s="266"/>
      <c r="WZG182" s="266"/>
      <c r="WZH182" s="266"/>
      <c r="WZI182" s="266"/>
      <c r="WZJ182" s="266"/>
      <c r="WZK182" s="266"/>
      <c r="WZL182" s="266"/>
      <c r="WZM182" s="266"/>
      <c r="WZN182" s="266"/>
      <c r="WZO182" s="266"/>
      <c r="WZP182" s="266"/>
      <c r="WZQ182" s="266"/>
      <c r="WZR182" s="266"/>
      <c r="WZS182" s="266"/>
      <c r="WZT182" s="266"/>
      <c r="WZU182" s="266"/>
      <c r="WZV182" s="266"/>
      <c r="WZW182" s="266"/>
      <c r="WZX182" s="266"/>
      <c r="WZY182" s="266"/>
      <c r="WZZ182" s="266"/>
      <c r="XAA182" s="266"/>
      <c r="XAB182" s="266"/>
      <c r="XAC182" s="266"/>
      <c r="XAD182" s="266"/>
      <c r="XAE182" s="266"/>
      <c r="XAF182" s="266"/>
      <c r="XAG182" s="266"/>
      <c r="XAH182" s="266"/>
      <c r="XAI182" s="266"/>
      <c r="XAJ182" s="266"/>
      <c r="XAK182" s="266"/>
      <c r="XAL182" s="266"/>
      <c r="XAM182" s="266"/>
      <c r="XAN182" s="266"/>
      <c r="XAO182" s="266"/>
      <c r="XAP182" s="266"/>
      <c r="XAQ182" s="266"/>
      <c r="XAR182" s="266"/>
      <c r="XAS182" s="266"/>
      <c r="XAT182" s="266"/>
      <c r="XAU182" s="266"/>
      <c r="XAV182" s="266"/>
      <c r="XAW182" s="266"/>
      <c r="XAX182" s="266"/>
      <c r="XAY182" s="266"/>
      <c r="XAZ182" s="266"/>
      <c r="XBA182" s="266"/>
      <c r="XBB182" s="266"/>
      <c r="XBC182" s="266"/>
      <c r="XBD182" s="266"/>
      <c r="XBE182" s="266"/>
      <c r="XBF182" s="266"/>
      <c r="XBG182" s="266"/>
      <c r="XBH182" s="266"/>
      <c r="XBI182" s="266"/>
      <c r="XBJ182" s="266"/>
      <c r="XBK182" s="266"/>
      <c r="XBL182" s="266"/>
      <c r="XBM182" s="266"/>
      <c r="XBN182" s="266"/>
      <c r="XBO182" s="266"/>
      <c r="XBP182" s="266"/>
      <c r="XBQ182" s="266"/>
      <c r="XBR182" s="266"/>
      <c r="XBS182" s="266"/>
      <c r="XBT182" s="266"/>
      <c r="XBU182" s="266"/>
      <c r="XBV182" s="266"/>
      <c r="XBW182" s="266"/>
      <c r="XBX182" s="266"/>
      <c r="XBY182" s="266"/>
      <c r="XBZ182" s="266"/>
      <c r="XCA182" s="266"/>
      <c r="XCB182" s="266"/>
      <c r="XCC182" s="266"/>
      <c r="XCD182" s="266"/>
      <c r="XCE182" s="266"/>
      <c r="XCF182" s="266"/>
      <c r="XCG182" s="266"/>
      <c r="XCH182" s="266"/>
      <c r="XCI182" s="266"/>
      <c r="XCJ182" s="266"/>
      <c r="XCK182" s="266"/>
      <c r="XCL182" s="266"/>
      <c r="XCM182" s="266"/>
      <c r="XCN182" s="266"/>
      <c r="XCO182" s="266"/>
      <c r="XCP182" s="266"/>
      <c r="XCQ182" s="266"/>
      <c r="XCR182" s="266"/>
      <c r="XCS182" s="266"/>
      <c r="XCT182" s="266"/>
      <c r="XCU182" s="266"/>
      <c r="XCV182" s="266"/>
      <c r="XCW182" s="266"/>
      <c r="XCX182" s="266"/>
      <c r="XCY182" s="266"/>
      <c r="XCZ182" s="266"/>
      <c r="XDA182" s="266"/>
      <c r="XDB182" s="266"/>
      <c r="XDC182" s="266"/>
      <c r="XDD182" s="266"/>
      <c r="XDE182" s="266"/>
      <c r="XDF182" s="266"/>
      <c r="XDG182" s="266"/>
      <c r="XDH182" s="266"/>
      <c r="XDI182" s="266"/>
      <c r="XDJ182" s="266"/>
      <c r="XDK182" s="266"/>
      <c r="XDL182" s="266"/>
      <c r="XDM182" s="266"/>
      <c r="XDN182" s="266"/>
      <c r="XDO182" s="266"/>
      <c r="XDP182" s="266"/>
      <c r="XDQ182" s="266"/>
      <c r="XDR182" s="266"/>
      <c r="XDS182" s="266"/>
      <c r="XDT182" s="266"/>
      <c r="XDU182" s="266"/>
      <c r="XDV182" s="266"/>
      <c r="XDW182" s="266"/>
      <c r="XDX182" s="266"/>
      <c r="XDY182" s="266"/>
      <c r="XDZ182" s="266"/>
      <c r="XEA182" s="266"/>
      <c r="XEB182" s="266"/>
      <c r="XEC182" s="266"/>
      <c r="XED182" s="266"/>
      <c r="XEE182" s="266"/>
      <c r="XEF182" s="266"/>
      <c r="XEG182" s="266"/>
      <c r="XEH182" s="266"/>
      <c r="XEI182" s="266"/>
      <c r="XEJ182" s="266"/>
      <c r="XEK182" s="266"/>
      <c r="XEL182" s="266"/>
      <c r="XEM182" s="266"/>
      <c r="XEN182" s="266"/>
      <c r="XEO182" s="266"/>
      <c r="XEP182" s="266"/>
      <c r="XEQ182" s="266"/>
      <c r="XER182" s="266"/>
      <c r="XES182" s="266"/>
      <c r="XET182" s="266"/>
      <c r="XEU182" s="266"/>
      <c r="XEV182" s="266"/>
      <c r="XEW182" s="266"/>
      <c r="XEX182" s="266"/>
      <c r="XEY182" s="266"/>
      <c r="XEZ182" s="266"/>
    </row>
    <row r="183" spans="1:16380" s="164" customFormat="1" ht="15.75" outlineLevel="1">
      <c r="A183" s="247"/>
      <c r="B183" s="264" t="s">
        <v>236</v>
      </c>
      <c r="C183" s="172"/>
      <c r="D183" s="31"/>
      <c r="E183" s="167"/>
      <c r="F183" s="167"/>
      <c r="G183" s="168"/>
      <c r="H183" s="168"/>
      <c r="I183" s="276"/>
      <c r="J183" s="276"/>
      <c r="K183" s="280"/>
      <c r="L183" s="281"/>
      <c r="M183" s="281"/>
      <c r="N183" s="281"/>
      <c r="O183" s="276"/>
      <c r="P183" s="265">
        <v>0.12</v>
      </c>
      <c r="Q183" s="265"/>
      <c r="R183" s="265"/>
      <c r="S183" s="265"/>
      <c r="T183" s="215">
        <f t="shared" si="8"/>
        <v>0.12</v>
      </c>
      <c r="U183" s="298"/>
      <c r="V183" s="298"/>
      <c r="W183" s="357"/>
      <c r="X183" s="357"/>
      <c r="Y183" s="357"/>
      <c r="Z183" s="357"/>
      <c r="AA183" s="357"/>
      <c r="AB183" s="357"/>
      <c r="AC183" s="175"/>
      <c r="AD183" s="265"/>
      <c r="AE183" s="265"/>
      <c r="AF183" s="265"/>
      <c r="AG183" s="305"/>
      <c r="AH183" s="305"/>
      <c r="AI183" s="305"/>
      <c r="AJ183" s="244"/>
      <c r="AK183" s="244"/>
      <c r="AL183" s="244"/>
      <c r="AM183" s="244"/>
      <c r="AN183" s="215">
        <f t="shared" si="9"/>
        <v>0</v>
      </c>
      <c r="AO183" s="244"/>
      <c r="AP183" s="244"/>
      <c r="AQ183" s="244"/>
      <c r="AR183" s="298"/>
      <c r="AS183" s="298"/>
      <c r="AT183" s="298"/>
      <c r="AU183" s="298"/>
      <c r="AV183" s="298"/>
      <c r="AW183" s="222"/>
      <c r="AX183" s="247"/>
      <c r="AY183" s="333">
        <f t="shared" si="11"/>
        <v>0</v>
      </c>
      <c r="AZ183" s="164" t="b">
        <f t="shared" si="10"/>
        <v>0</v>
      </c>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c r="DM183" s="266"/>
      <c r="DN183" s="266"/>
      <c r="DO183" s="266"/>
      <c r="DP183" s="266"/>
      <c r="DQ183" s="266"/>
      <c r="DR183" s="266"/>
      <c r="DS183" s="266"/>
      <c r="DT183" s="266"/>
      <c r="DU183" s="266"/>
      <c r="DV183" s="266"/>
      <c r="DW183" s="266"/>
      <c r="DX183" s="266"/>
      <c r="DY183" s="266"/>
      <c r="DZ183" s="266"/>
      <c r="EA183" s="266"/>
      <c r="EB183" s="266"/>
      <c r="EC183" s="266"/>
      <c r="ED183" s="266"/>
      <c r="EE183" s="266"/>
      <c r="EF183" s="266"/>
      <c r="EG183" s="266"/>
      <c r="EH183" s="266"/>
      <c r="EI183" s="266"/>
      <c r="EJ183" s="266"/>
      <c r="EK183" s="266"/>
      <c r="EL183" s="266"/>
      <c r="EM183" s="266"/>
      <c r="EN183" s="266"/>
      <c r="EO183" s="266"/>
      <c r="EP183" s="266"/>
      <c r="EQ183" s="266"/>
      <c r="ER183" s="266"/>
      <c r="ES183" s="266"/>
      <c r="ET183" s="266"/>
      <c r="EU183" s="266"/>
      <c r="EV183" s="266"/>
      <c r="EW183" s="266"/>
      <c r="EX183" s="266"/>
      <c r="EY183" s="266"/>
      <c r="EZ183" s="266"/>
      <c r="FA183" s="266"/>
      <c r="FB183" s="266"/>
      <c r="FC183" s="266"/>
      <c r="FD183" s="266"/>
      <c r="FE183" s="266"/>
      <c r="FF183" s="266"/>
      <c r="FG183" s="266"/>
      <c r="FH183" s="266"/>
      <c r="FI183" s="266"/>
      <c r="FJ183" s="266"/>
      <c r="FK183" s="266"/>
      <c r="FL183" s="266"/>
      <c r="FM183" s="266"/>
      <c r="FN183" s="266"/>
      <c r="FO183" s="266"/>
      <c r="FP183" s="266"/>
      <c r="FQ183" s="266"/>
      <c r="FR183" s="266"/>
      <c r="FS183" s="266"/>
      <c r="FT183" s="266"/>
      <c r="FU183" s="266"/>
      <c r="FV183" s="266"/>
      <c r="FW183" s="266"/>
      <c r="FX183" s="266"/>
      <c r="FY183" s="266"/>
      <c r="FZ183" s="266"/>
      <c r="GA183" s="266"/>
      <c r="GB183" s="266"/>
      <c r="GC183" s="266"/>
      <c r="GD183" s="266"/>
      <c r="GE183" s="266"/>
      <c r="GF183" s="266"/>
      <c r="GG183" s="266"/>
      <c r="GH183" s="266"/>
      <c r="GI183" s="266"/>
      <c r="GJ183" s="266"/>
      <c r="GK183" s="266"/>
      <c r="GL183" s="266"/>
      <c r="GM183" s="266"/>
      <c r="GN183" s="266"/>
      <c r="GO183" s="266"/>
      <c r="GP183" s="266"/>
      <c r="GQ183" s="266"/>
      <c r="GR183" s="266"/>
      <c r="GS183" s="266"/>
      <c r="GT183" s="266"/>
      <c r="GU183" s="266"/>
      <c r="GV183" s="266"/>
      <c r="GW183" s="266"/>
      <c r="GX183" s="266"/>
      <c r="GY183" s="266"/>
      <c r="GZ183" s="266"/>
      <c r="HA183" s="266"/>
      <c r="HB183" s="266"/>
      <c r="HC183" s="266"/>
      <c r="HD183" s="266"/>
      <c r="HE183" s="266"/>
      <c r="HF183" s="266"/>
      <c r="HG183" s="266"/>
      <c r="HH183" s="266"/>
      <c r="HI183" s="266"/>
      <c r="HJ183" s="266"/>
      <c r="HK183" s="266"/>
      <c r="HL183" s="266"/>
      <c r="HM183" s="266"/>
      <c r="HN183" s="266"/>
      <c r="HO183" s="266"/>
      <c r="HP183" s="266"/>
      <c r="HQ183" s="266"/>
      <c r="HR183" s="266"/>
      <c r="HS183" s="266"/>
      <c r="HT183" s="266"/>
      <c r="HU183" s="266"/>
      <c r="HV183" s="266"/>
      <c r="HW183" s="266"/>
      <c r="HX183" s="266"/>
      <c r="HY183" s="266"/>
      <c r="HZ183" s="266"/>
      <c r="IA183" s="266"/>
      <c r="IB183" s="266"/>
      <c r="IC183" s="266"/>
      <c r="ID183" s="266"/>
      <c r="IE183" s="266"/>
      <c r="IF183" s="266"/>
      <c r="IG183" s="266"/>
      <c r="IH183" s="266"/>
      <c r="II183" s="266"/>
      <c r="IJ183" s="266"/>
      <c r="IK183" s="266"/>
      <c r="IL183" s="266"/>
      <c r="IM183" s="266"/>
      <c r="IN183" s="266"/>
      <c r="IO183" s="266"/>
      <c r="IP183" s="266"/>
      <c r="IQ183" s="266"/>
      <c r="IR183" s="266"/>
      <c r="IS183" s="266"/>
      <c r="IT183" s="266"/>
      <c r="IU183" s="266"/>
      <c r="IV183" s="266"/>
      <c r="IW183" s="266"/>
      <c r="IX183" s="266"/>
      <c r="IY183" s="266"/>
      <c r="IZ183" s="266"/>
      <c r="JA183" s="266"/>
      <c r="JB183" s="266"/>
      <c r="JC183" s="266"/>
      <c r="JD183" s="266"/>
      <c r="JE183" s="266"/>
      <c r="JF183" s="266"/>
      <c r="JG183" s="266"/>
      <c r="JH183" s="266"/>
      <c r="JI183" s="266"/>
      <c r="JJ183" s="266"/>
      <c r="JK183" s="266"/>
      <c r="JL183" s="266"/>
      <c r="JM183" s="266"/>
      <c r="JN183" s="266"/>
      <c r="JO183" s="266"/>
      <c r="JP183" s="266"/>
      <c r="JQ183" s="266"/>
      <c r="JR183" s="266"/>
      <c r="JS183" s="266"/>
      <c r="JT183" s="266"/>
      <c r="JU183" s="266"/>
      <c r="JV183" s="266"/>
      <c r="JW183" s="266"/>
      <c r="JX183" s="266"/>
      <c r="JY183" s="266"/>
      <c r="JZ183" s="266"/>
      <c r="KA183" s="266"/>
      <c r="KB183" s="266"/>
      <c r="KC183" s="266"/>
      <c r="KD183" s="266"/>
      <c r="KE183" s="266"/>
      <c r="KF183" s="266"/>
      <c r="KG183" s="266"/>
      <c r="KH183" s="266"/>
      <c r="KI183" s="266"/>
      <c r="KJ183" s="266"/>
      <c r="KK183" s="266"/>
      <c r="KL183" s="266"/>
      <c r="KM183" s="266"/>
      <c r="KN183" s="266"/>
      <c r="KO183" s="266"/>
      <c r="KP183" s="266"/>
      <c r="KQ183" s="266"/>
      <c r="KR183" s="266"/>
      <c r="KS183" s="266"/>
      <c r="KT183" s="266"/>
      <c r="KU183" s="266"/>
      <c r="KV183" s="266"/>
      <c r="KW183" s="266"/>
      <c r="KX183" s="266"/>
      <c r="KY183" s="266"/>
      <c r="KZ183" s="266"/>
      <c r="LA183" s="266"/>
      <c r="LB183" s="266"/>
      <c r="LC183" s="266"/>
      <c r="LD183" s="266"/>
      <c r="LE183" s="266"/>
      <c r="LF183" s="266"/>
      <c r="LG183" s="266"/>
      <c r="LH183" s="266"/>
      <c r="LI183" s="266"/>
      <c r="LJ183" s="266"/>
      <c r="LK183" s="266"/>
      <c r="LL183" s="266"/>
      <c r="LM183" s="266"/>
      <c r="LN183" s="266"/>
      <c r="LO183" s="266"/>
      <c r="LP183" s="266"/>
      <c r="LQ183" s="266"/>
      <c r="LR183" s="266"/>
      <c r="LS183" s="266"/>
      <c r="LT183" s="266"/>
      <c r="LU183" s="266"/>
      <c r="LV183" s="266"/>
      <c r="LW183" s="266"/>
      <c r="LX183" s="266"/>
      <c r="LY183" s="266"/>
      <c r="LZ183" s="266"/>
      <c r="MA183" s="266"/>
      <c r="MB183" s="266"/>
      <c r="MC183" s="266"/>
      <c r="MD183" s="266"/>
      <c r="ME183" s="266"/>
      <c r="MF183" s="266"/>
      <c r="MG183" s="266"/>
      <c r="MH183" s="266"/>
      <c r="MI183" s="266"/>
      <c r="MJ183" s="266"/>
      <c r="MK183" s="266"/>
      <c r="ML183" s="266"/>
      <c r="MM183" s="266"/>
      <c r="MN183" s="266"/>
      <c r="MO183" s="266"/>
      <c r="MP183" s="266"/>
      <c r="MQ183" s="266"/>
      <c r="MR183" s="266"/>
      <c r="MS183" s="266"/>
      <c r="MT183" s="266"/>
      <c r="MU183" s="266"/>
      <c r="MV183" s="266"/>
      <c r="MW183" s="266"/>
      <c r="MX183" s="266"/>
      <c r="MY183" s="266"/>
      <c r="MZ183" s="266"/>
      <c r="NA183" s="266"/>
      <c r="NB183" s="266"/>
      <c r="NC183" s="266"/>
      <c r="ND183" s="266"/>
      <c r="NE183" s="266"/>
      <c r="NF183" s="266"/>
      <c r="NG183" s="266"/>
      <c r="NH183" s="266"/>
      <c r="NI183" s="266"/>
      <c r="NJ183" s="266"/>
      <c r="NK183" s="266"/>
      <c r="NL183" s="266"/>
      <c r="NM183" s="266"/>
      <c r="NN183" s="266"/>
      <c r="NO183" s="266"/>
      <c r="NP183" s="266"/>
      <c r="NQ183" s="266"/>
      <c r="NR183" s="266"/>
      <c r="NS183" s="266"/>
      <c r="NT183" s="266"/>
      <c r="NU183" s="266"/>
      <c r="NV183" s="266"/>
      <c r="NW183" s="266"/>
      <c r="NX183" s="266"/>
      <c r="NY183" s="266"/>
      <c r="NZ183" s="266"/>
      <c r="OA183" s="266"/>
      <c r="OB183" s="266"/>
      <c r="OC183" s="266"/>
      <c r="OD183" s="266"/>
      <c r="OE183" s="266"/>
      <c r="OF183" s="266"/>
      <c r="OG183" s="266"/>
      <c r="OH183" s="266"/>
      <c r="OI183" s="266"/>
      <c r="OJ183" s="266"/>
      <c r="OK183" s="266"/>
      <c r="OL183" s="266"/>
      <c r="OM183" s="266"/>
      <c r="ON183" s="266"/>
      <c r="OO183" s="266"/>
      <c r="OP183" s="266"/>
      <c r="OQ183" s="266"/>
      <c r="OR183" s="266"/>
      <c r="OS183" s="266"/>
      <c r="OT183" s="266"/>
      <c r="OU183" s="266"/>
      <c r="OV183" s="266"/>
      <c r="OW183" s="266"/>
      <c r="OX183" s="266"/>
      <c r="OY183" s="266"/>
      <c r="OZ183" s="266"/>
      <c r="PA183" s="266"/>
      <c r="PB183" s="266"/>
      <c r="PC183" s="266"/>
      <c r="PD183" s="266"/>
      <c r="PE183" s="266"/>
      <c r="PF183" s="266"/>
      <c r="PG183" s="266"/>
      <c r="PH183" s="266"/>
      <c r="PI183" s="266"/>
      <c r="PJ183" s="266"/>
      <c r="PK183" s="266"/>
      <c r="PL183" s="266"/>
      <c r="PM183" s="266"/>
      <c r="PN183" s="266"/>
      <c r="PO183" s="266"/>
      <c r="PP183" s="266"/>
      <c r="PQ183" s="266"/>
      <c r="PR183" s="266"/>
      <c r="PS183" s="266"/>
      <c r="PT183" s="266"/>
      <c r="PU183" s="266"/>
      <c r="PV183" s="266"/>
      <c r="PW183" s="266"/>
      <c r="PX183" s="266"/>
      <c r="PY183" s="266"/>
      <c r="PZ183" s="266"/>
      <c r="QA183" s="266"/>
      <c r="QB183" s="266"/>
      <c r="QC183" s="266"/>
      <c r="QD183" s="266"/>
      <c r="QE183" s="266"/>
      <c r="QF183" s="266"/>
      <c r="QG183" s="266"/>
      <c r="QH183" s="266"/>
      <c r="QI183" s="266"/>
      <c r="QJ183" s="266"/>
      <c r="QK183" s="266"/>
      <c r="QL183" s="266"/>
      <c r="QM183" s="266"/>
      <c r="QN183" s="266"/>
      <c r="QO183" s="266"/>
      <c r="QP183" s="266"/>
      <c r="QQ183" s="266"/>
      <c r="QR183" s="266"/>
      <c r="QS183" s="266"/>
      <c r="QT183" s="266"/>
      <c r="QU183" s="266"/>
      <c r="QV183" s="266"/>
      <c r="QW183" s="266"/>
      <c r="QX183" s="266"/>
      <c r="QY183" s="266"/>
      <c r="QZ183" s="266"/>
      <c r="RA183" s="266"/>
      <c r="RB183" s="266"/>
      <c r="RC183" s="266"/>
      <c r="RD183" s="266"/>
      <c r="RE183" s="266"/>
      <c r="RF183" s="266"/>
      <c r="RG183" s="266"/>
      <c r="RH183" s="266"/>
      <c r="RI183" s="266"/>
      <c r="RJ183" s="266"/>
      <c r="RK183" s="266"/>
      <c r="RL183" s="266"/>
      <c r="RM183" s="266"/>
      <c r="RN183" s="266"/>
      <c r="RO183" s="266"/>
      <c r="RP183" s="266"/>
      <c r="RQ183" s="266"/>
      <c r="RR183" s="266"/>
      <c r="RS183" s="266"/>
      <c r="RT183" s="266"/>
      <c r="RU183" s="266"/>
      <c r="RV183" s="266"/>
      <c r="RW183" s="266"/>
      <c r="RX183" s="266"/>
      <c r="RY183" s="266"/>
      <c r="RZ183" s="266"/>
      <c r="SA183" s="266"/>
      <c r="SB183" s="266"/>
      <c r="SC183" s="266"/>
      <c r="SD183" s="266"/>
      <c r="SE183" s="266"/>
      <c r="SF183" s="266"/>
      <c r="SG183" s="266"/>
      <c r="SH183" s="266"/>
      <c r="SI183" s="266"/>
      <c r="SJ183" s="266"/>
      <c r="SK183" s="266"/>
      <c r="SL183" s="266"/>
      <c r="SM183" s="266"/>
      <c r="SN183" s="266"/>
      <c r="SO183" s="266"/>
      <c r="SP183" s="266"/>
      <c r="SQ183" s="266"/>
      <c r="SR183" s="266"/>
      <c r="SS183" s="266"/>
      <c r="ST183" s="266"/>
      <c r="SU183" s="266"/>
      <c r="SV183" s="266"/>
      <c r="SW183" s="266"/>
      <c r="SX183" s="266"/>
      <c r="SY183" s="266"/>
      <c r="SZ183" s="266"/>
      <c r="TA183" s="266"/>
      <c r="TB183" s="266"/>
      <c r="TC183" s="266"/>
      <c r="TD183" s="266"/>
      <c r="TE183" s="266"/>
      <c r="TF183" s="266"/>
      <c r="TG183" s="266"/>
      <c r="TH183" s="266"/>
      <c r="TI183" s="266"/>
      <c r="TJ183" s="266"/>
      <c r="TK183" s="266"/>
      <c r="TL183" s="266"/>
      <c r="TM183" s="266"/>
      <c r="TN183" s="266"/>
      <c r="TO183" s="266"/>
      <c r="TP183" s="266"/>
      <c r="TQ183" s="266"/>
      <c r="TR183" s="266"/>
      <c r="TS183" s="266"/>
      <c r="TT183" s="266"/>
      <c r="TU183" s="266"/>
      <c r="TV183" s="266"/>
      <c r="TW183" s="266"/>
      <c r="TX183" s="266"/>
      <c r="TY183" s="266"/>
      <c r="TZ183" s="266"/>
      <c r="UA183" s="266"/>
      <c r="UB183" s="266"/>
      <c r="UC183" s="266"/>
      <c r="UD183" s="266"/>
      <c r="UE183" s="266"/>
      <c r="UF183" s="266"/>
      <c r="UG183" s="266"/>
      <c r="UH183" s="266"/>
      <c r="UI183" s="266"/>
      <c r="UJ183" s="266"/>
      <c r="UK183" s="266"/>
      <c r="UL183" s="266"/>
      <c r="UM183" s="266"/>
      <c r="UN183" s="266"/>
      <c r="UO183" s="266"/>
      <c r="UP183" s="266"/>
      <c r="UQ183" s="266"/>
      <c r="UR183" s="266"/>
      <c r="US183" s="266"/>
      <c r="UT183" s="266"/>
      <c r="UU183" s="266"/>
      <c r="UV183" s="266"/>
      <c r="UW183" s="266"/>
      <c r="UX183" s="266"/>
      <c r="UY183" s="266"/>
      <c r="UZ183" s="266"/>
      <c r="VA183" s="266"/>
      <c r="VB183" s="266"/>
      <c r="VC183" s="266"/>
      <c r="VD183" s="266"/>
      <c r="VE183" s="266"/>
      <c r="VF183" s="266"/>
      <c r="VG183" s="266"/>
      <c r="VH183" s="266"/>
      <c r="VI183" s="266"/>
      <c r="VJ183" s="266"/>
      <c r="VK183" s="266"/>
      <c r="VL183" s="266"/>
      <c r="VM183" s="266"/>
      <c r="VN183" s="266"/>
      <c r="VO183" s="266"/>
      <c r="VP183" s="266"/>
      <c r="VQ183" s="266"/>
      <c r="VR183" s="266"/>
      <c r="VS183" s="266"/>
      <c r="VT183" s="266"/>
      <c r="VU183" s="266"/>
      <c r="VV183" s="266"/>
      <c r="VW183" s="266"/>
      <c r="VX183" s="266"/>
      <c r="VY183" s="266"/>
      <c r="VZ183" s="266"/>
      <c r="WA183" s="266"/>
      <c r="WB183" s="266"/>
      <c r="WC183" s="266"/>
      <c r="WD183" s="266"/>
      <c r="WE183" s="266"/>
      <c r="WF183" s="266"/>
      <c r="WG183" s="266"/>
      <c r="WH183" s="266"/>
      <c r="WI183" s="266"/>
      <c r="WJ183" s="266"/>
      <c r="WK183" s="266"/>
      <c r="WL183" s="266"/>
      <c r="WM183" s="266"/>
      <c r="WN183" s="266"/>
      <c r="WO183" s="266"/>
      <c r="WP183" s="266"/>
      <c r="WQ183" s="266"/>
      <c r="WR183" s="266"/>
      <c r="WS183" s="266"/>
      <c r="WT183" s="266"/>
      <c r="WU183" s="266"/>
      <c r="WV183" s="266"/>
      <c r="WW183" s="266"/>
      <c r="WX183" s="266"/>
      <c r="WY183" s="266"/>
      <c r="WZ183" s="266"/>
      <c r="XA183" s="266"/>
      <c r="XB183" s="266"/>
      <c r="XC183" s="266"/>
      <c r="XD183" s="266"/>
      <c r="XE183" s="266"/>
      <c r="XF183" s="266"/>
      <c r="XG183" s="266"/>
      <c r="XH183" s="266"/>
      <c r="XI183" s="266"/>
      <c r="XJ183" s="266"/>
      <c r="XK183" s="266"/>
      <c r="XL183" s="266"/>
      <c r="XM183" s="266"/>
      <c r="XN183" s="266"/>
      <c r="XO183" s="266"/>
      <c r="XP183" s="266"/>
      <c r="XQ183" s="266"/>
      <c r="XR183" s="266"/>
      <c r="XS183" s="266"/>
      <c r="XT183" s="266"/>
      <c r="XU183" s="266"/>
      <c r="XV183" s="266"/>
      <c r="XW183" s="266"/>
      <c r="XX183" s="266"/>
      <c r="XY183" s="266"/>
      <c r="XZ183" s="266"/>
      <c r="YA183" s="266"/>
      <c r="YB183" s="266"/>
      <c r="YC183" s="266"/>
      <c r="YD183" s="266"/>
      <c r="YE183" s="266"/>
      <c r="YF183" s="266"/>
      <c r="YG183" s="266"/>
      <c r="YH183" s="266"/>
      <c r="YI183" s="266"/>
      <c r="YJ183" s="266"/>
      <c r="YK183" s="266"/>
      <c r="YL183" s="266"/>
      <c r="YM183" s="266"/>
      <c r="YN183" s="266"/>
      <c r="YO183" s="266"/>
      <c r="YP183" s="266"/>
      <c r="YQ183" s="266"/>
      <c r="YR183" s="266"/>
      <c r="YS183" s="266"/>
      <c r="YT183" s="266"/>
      <c r="YU183" s="266"/>
      <c r="YV183" s="266"/>
      <c r="YW183" s="266"/>
      <c r="YX183" s="266"/>
      <c r="YY183" s="266"/>
      <c r="YZ183" s="266"/>
      <c r="ZA183" s="266"/>
      <c r="ZB183" s="266"/>
      <c r="ZC183" s="266"/>
      <c r="ZD183" s="266"/>
      <c r="ZE183" s="266"/>
      <c r="ZF183" s="266"/>
      <c r="ZG183" s="266"/>
      <c r="ZH183" s="266"/>
      <c r="ZI183" s="266"/>
      <c r="ZJ183" s="266"/>
      <c r="ZK183" s="266"/>
      <c r="ZL183" s="266"/>
      <c r="ZM183" s="266"/>
      <c r="ZN183" s="266"/>
      <c r="ZO183" s="266"/>
      <c r="ZP183" s="266"/>
      <c r="ZQ183" s="266"/>
      <c r="ZR183" s="266"/>
      <c r="ZS183" s="266"/>
      <c r="ZT183" s="266"/>
      <c r="ZU183" s="266"/>
      <c r="ZV183" s="266"/>
      <c r="ZW183" s="266"/>
      <c r="ZX183" s="266"/>
      <c r="ZY183" s="266"/>
      <c r="ZZ183" s="266"/>
      <c r="AAA183" s="266"/>
      <c r="AAB183" s="266"/>
      <c r="AAC183" s="266"/>
      <c r="AAD183" s="266"/>
      <c r="AAE183" s="266"/>
      <c r="AAF183" s="266"/>
      <c r="AAG183" s="266"/>
      <c r="AAH183" s="266"/>
      <c r="AAI183" s="266"/>
      <c r="AAJ183" s="266"/>
      <c r="AAK183" s="266"/>
      <c r="AAL183" s="266"/>
      <c r="AAM183" s="266"/>
      <c r="AAN183" s="266"/>
      <c r="AAO183" s="266"/>
      <c r="AAP183" s="266"/>
      <c r="AAQ183" s="266"/>
      <c r="AAR183" s="266"/>
      <c r="AAS183" s="266"/>
      <c r="AAT183" s="266"/>
      <c r="AAU183" s="266"/>
      <c r="AAV183" s="266"/>
      <c r="AAW183" s="266"/>
      <c r="AAX183" s="266"/>
      <c r="AAY183" s="266"/>
      <c r="AAZ183" s="266"/>
      <c r="ABA183" s="266"/>
      <c r="ABB183" s="266"/>
      <c r="ABC183" s="266"/>
      <c r="ABD183" s="266"/>
      <c r="ABE183" s="266"/>
      <c r="ABF183" s="266"/>
      <c r="ABG183" s="266"/>
      <c r="ABH183" s="266"/>
      <c r="ABI183" s="266"/>
      <c r="ABJ183" s="266"/>
      <c r="ABK183" s="266"/>
      <c r="ABL183" s="266"/>
      <c r="ABM183" s="266"/>
      <c r="ABN183" s="266"/>
      <c r="ABO183" s="266"/>
      <c r="ABP183" s="266"/>
      <c r="ABQ183" s="266"/>
      <c r="ABR183" s="266"/>
      <c r="ABS183" s="266"/>
      <c r="ABT183" s="266"/>
      <c r="ABU183" s="266"/>
      <c r="ABV183" s="266"/>
      <c r="ABW183" s="266"/>
      <c r="ABX183" s="266"/>
      <c r="ABY183" s="266"/>
      <c r="ABZ183" s="266"/>
      <c r="ACA183" s="266"/>
      <c r="ACB183" s="266"/>
      <c r="ACC183" s="266"/>
      <c r="ACD183" s="266"/>
      <c r="ACE183" s="266"/>
      <c r="ACF183" s="266"/>
      <c r="ACG183" s="266"/>
      <c r="ACH183" s="266"/>
      <c r="ACI183" s="266"/>
      <c r="ACJ183" s="266"/>
      <c r="ACK183" s="266"/>
      <c r="ACL183" s="266"/>
      <c r="ACM183" s="266"/>
      <c r="ACN183" s="266"/>
      <c r="ACO183" s="266"/>
      <c r="ACP183" s="266"/>
      <c r="ACQ183" s="266"/>
      <c r="ACR183" s="266"/>
      <c r="ACS183" s="266"/>
      <c r="ACT183" s="266"/>
      <c r="ACU183" s="266"/>
      <c r="ACV183" s="266"/>
      <c r="ACW183" s="266"/>
      <c r="ACX183" s="266"/>
      <c r="ACY183" s="266"/>
      <c r="ACZ183" s="266"/>
      <c r="ADA183" s="266"/>
      <c r="ADB183" s="266"/>
      <c r="ADC183" s="266"/>
      <c r="ADD183" s="266"/>
      <c r="ADE183" s="266"/>
      <c r="ADF183" s="266"/>
      <c r="ADG183" s="266"/>
      <c r="ADH183" s="266"/>
      <c r="ADI183" s="266"/>
      <c r="ADJ183" s="266"/>
      <c r="ADK183" s="266"/>
      <c r="ADL183" s="266"/>
      <c r="ADM183" s="266"/>
      <c r="ADN183" s="266"/>
      <c r="ADO183" s="266"/>
      <c r="ADP183" s="266"/>
      <c r="ADQ183" s="266"/>
      <c r="ADR183" s="266"/>
      <c r="ADS183" s="266"/>
      <c r="ADT183" s="266"/>
      <c r="ADU183" s="266"/>
      <c r="ADV183" s="266"/>
      <c r="ADW183" s="266"/>
      <c r="ADX183" s="266"/>
      <c r="ADY183" s="266"/>
      <c r="ADZ183" s="266"/>
      <c r="AEA183" s="266"/>
      <c r="AEB183" s="266"/>
      <c r="AEC183" s="266"/>
      <c r="AED183" s="266"/>
      <c r="AEE183" s="266"/>
      <c r="AEF183" s="266"/>
      <c r="AEG183" s="266"/>
      <c r="AEH183" s="266"/>
      <c r="AEI183" s="266"/>
      <c r="AEJ183" s="266"/>
      <c r="AEK183" s="266"/>
      <c r="AEL183" s="266"/>
      <c r="AEM183" s="266"/>
      <c r="AEN183" s="266"/>
      <c r="AEO183" s="266"/>
      <c r="AEP183" s="266"/>
      <c r="AEQ183" s="266"/>
      <c r="AER183" s="266"/>
      <c r="AES183" s="266"/>
      <c r="AET183" s="266"/>
      <c r="AEU183" s="266"/>
      <c r="AEV183" s="266"/>
      <c r="AEW183" s="266"/>
      <c r="AEX183" s="266"/>
      <c r="AEY183" s="266"/>
      <c r="AEZ183" s="266"/>
      <c r="AFA183" s="266"/>
      <c r="AFB183" s="266"/>
      <c r="AFC183" s="266"/>
      <c r="AFD183" s="266"/>
      <c r="AFE183" s="266"/>
      <c r="AFF183" s="266"/>
      <c r="AFG183" s="266"/>
      <c r="AFH183" s="266"/>
      <c r="AFI183" s="266"/>
      <c r="AFJ183" s="266"/>
      <c r="AFK183" s="266"/>
      <c r="AFL183" s="266"/>
      <c r="AFM183" s="266"/>
      <c r="AFN183" s="266"/>
      <c r="AFO183" s="266"/>
      <c r="AFP183" s="266"/>
      <c r="AFQ183" s="266"/>
      <c r="AFR183" s="266"/>
      <c r="AFS183" s="266"/>
      <c r="AFT183" s="266"/>
      <c r="AFU183" s="266"/>
      <c r="AFV183" s="266"/>
      <c r="AFW183" s="266"/>
      <c r="AFX183" s="266"/>
      <c r="AFY183" s="266"/>
      <c r="AFZ183" s="266"/>
      <c r="AGA183" s="266"/>
      <c r="AGB183" s="266"/>
      <c r="AGC183" s="266"/>
      <c r="AGD183" s="266"/>
      <c r="AGE183" s="266"/>
      <c r="AGF183" s="266"/>
      <c r="AGG183" s="266"/>
      <c r="AGH183" s="266"/>
      <c r="AGI183" s="266"/>
      <c r="AGJ183" s="266"/>
      <c r="AGK183" s="266"/>
      <c r="AGL183" s="266"/>
      <c r="AGM183" s="266"/>
      <c r="AGN183" s="266"/>
      <c r="AGO183" s="266"/>
      <c r="AGP183" s="266"/>
      <c r="AGQ183" s="266"/>
      <c r="AGR183" s="266"/>
      <c r="AGS183" s="266"/>
      <c r="AGT183" s="266"/>
      <c r="AGU183" s="266"/>
      <c r="AGV183" s="266"/>
      <c r="AGW183" s="266"/>
      <c r="AGX183" s="266"/>
      <c r="AGY183" s="266"/>
      <c r="AGZ183" s="266"/>
      <c r="AHA183" s="266"/>
      <c r="AHB183" s="266"/>
      <c r="AHC183" s="266"/>
      <c r="AHD183" s="266"/>
      <c r="AHE183" s="266"/>
      <c r="AHF183" s="266"/>
      <c r="AHG183" s="266"/>
      <c r="AHH183" s="266"/>
      <c r="AHI183" s="266"/>
      <c r="AHJ183" s="266"/>
      <c r="AHK183" s="266"/>
      <c r="AHL183" s="266"/>
      <c r="AHM183" s="266"/>
      <c r="AHN183" s="266"/>
      <c r="AHO183" s="266"/>
      <c r="AHP183" s="266"/>
      <c r="AHQ183" s="266"/>
      <c r="AHR183" s="266"/>
      <c r="AHS183" s="266"/>
      <c r="AHT183" s="266"/>
      <c r="AHU183" s="266"/>
      <c r="AHV183" s="266"/>
      <c r="AHW183" s="266"/>
      <c r="AHX183" s="266"/>
      <c r="AHY183" s="266"/>
      <c r="AHZ183" s="266"/>
      <c r="AIA183" s="266"/>
      <c r="AIB183" s="266"/>
      <c r="AIC183" s="266"/>
      <c r="AID183" s="266"/>
      <c r="AIE183" s="266"/>
      <c r="AIF183" s="266"/>
      <c r="AIG183" s="266"/>
      <c r="AIH183" s="266"/>
      <c r="AII183" s="266"/>
      <c r="AIJ183" s="266"/>
      <c r="AIK183" s="266"/>
      <c r="AIL183" s="266"/>
      <c r="AIM183" s="266"/>
      <c r="AIN183" s="266"/>
      <c r="AIO183" s="266"/>
      <c r="AIP183" s="266"/>
      <c r="AIQ183" s="266"/>
      <c r="AIR183" s="266"/>
      <c r="AIS183" s="266"/>
      <c r="AIT183" s="266"/>
      <c r="AIU183" s="266"/>
      <c r="AIV183" s="266"/>
      <c r="AIW183" s="266"/>
      <c r="AIX183" s="266"/>
      <c r="AIY183" s="266"/>
      <c r="AIZ183" s="266"/>
      <c r="AJA183" s="266"/>
      <c r="AJB183" s="266"/>
      <c r="AJC183" s="266"/>
      <c r="AJD183" s="266"/>
      <c r="AJE183" s="266"/>
      <c r="AJF183" s="266"/>
      <c r="AJG183" s="266"/>
      <c r="AJH183" s="266"/>
      <c r="AJI183" s="266"/>
      <c r="AJJ183" s="266"/>
      <c r="AJK183" s="266"/>
      <c r="AJL183" s="266"/>
      <c r="AJM183" s="266"/>
      <c r="AJN183" s="266"/>
      <c r="AJO183" s="266"/>
      <c r="AJP183" s="266"/>
      <c r="AJQ183" s="266"/>
      <c r="AJR183" s="266"/>
      <c r="AJS183" s="266"/>
      <c r="AJT183" s="266"/>
      <c r="AJU183" s="266"/>
      <c r="AJV183" s="266"/>
      <c r="AJW183" s="266"/>
      <c r="AJX183" s="266"/>
      <c r="AJY183" s="266"/>
      <c r="AJZ183" s="266"/>
      <c r="AKA183" s="266"/>
      <c r="AKB183" s="266"/>
      <c r="AKC183" s="266"/>
      <c r="AKD183" s="266"/>
      <c r="AKE183" s="266"/>
      <c r="AKF183" s="266"/>
      <c r="AKG183" s="266"/>
      <c r="AKH183" s="266"/>
      <c r="AKI183" s="266"/>
      <c r="AKJ183" s="266"/>
      <c r="AKK183" s="266"/>
      <c r="AKL183" s="266"/>
      <c r="AKM183" s="266"/>
      <c r="AKN183" s="266"/>
      <c r="AKO183" s="266"/>
      <c r="AKP183" s="266"/>
      <c r="AKQ183" s="266"/>
      <c r="AKR183" s="266"/>
      <c r="AKS183" s="266"/>
      <c r="AKT183" s="266"/>
      <c r="AKU183" s="266"/>
      <c r="AKV183" s="266"/>
      <c r="AKW183" s="266"/>
      <c r="AKX183" s="266"/>
      <c r="AKY183" s="266"/>
      <c r="AKZ183" s="266"/>
      <c r="ALA183" s="266"/>
      <c r="ALB183" s="266"/>
      <c r="ALC183" s="266"/>
      <c r="ALD183" s="266"/>
      <c r="ALE183" s="266"/>
      <c r="ALF183" s="266"/>
      <c r="ALG183" s="266"/>
      <c r="ALH183" s="266"/>
      <c r="ALI183" s="266"/>
      <c r="ALJ183" s="266"/>
      <c r="ALK183" s="266"/>
      <c r="ALL183" s="266"/>
      <c r="ALM183" s="266"/>
      <c r="ALN183" s="266"/>
      <c r="ALO183" s="266"/>
      <c r="ALP183" s="266"/>
      <c r="ALQ183" s="266"/>
      <c r="ALR183" s="266"/>
      <c r="ALS183" s="266"/>
      <c r="ALT183" s="266"/>
      <c r="ALU183" s="266"/>
      <c r="ALV183" s="266"/>
      <c r="ALW183" s="266"/>
      <c r="ALX183" s="266"/>
      <c r="ALY183" s="266"/>
      <c r="ALZ183" s="266"/>
      <c r="AMA183" s="266"/>
      <c r="AMB183" s="266"/>
      <c r="AMC183" s="266"/>
      <c r="AMD183" s="266"/>
      <c r="AME183" s="266"/>
      <c r="AMF183" s="266"/>
      <c r="AMG183" s="266"/>
      <c r="AMH183" s="266"/>
      <c r="AMI183" s="266"/>
      <c r="AMJ183" s="266"/>
      <c r="AMK183" s="266"/>
      <c r="AML183" s="266"/>
      <c r="AMM183" s="266"/>
      <c r="AMN183" s="266"/>
      <c r="AMO183" s="266"/>
      <c r="AMP183" s="266"/>
      <c r="AMQ183" s="266"/>
      <c r="AMR183" s="266"/>
      <c r="AMS183" s="266"/>
      <c r="AMT183" s="266"/>
      <c r="AMU183" s="266"/>
      <c r="AMV183" s="266"/>
      <c r="AMW183" s="266"/>
      <c r="AMX183" s="266"/>
      <c r="AMY183" s="266"/>
      <c r="AMZ183" s="266"/>
      <c r="ANA183" s="266"/>
      <c r="ANB183" s="266"/>
      <c r="ANC183" s="266"/>
      <c r="AND183" s="266"/>
      <c r="ANE183" s="266"/>
      <c r="ANF183" s="266"/>
      <c r="ANG183" s="266"/>
      <c r="ANH183" s="266"/>
      <c r="ANI183" s="266"/>
      <c r="ANJ183" s="266"/>
      <c r="ANK183" s="266"/>
      <c r="ANL183" s="266"/>
      <c r="ANM183" s="266"/>
      <c r="ANN183" s="266"/>
      <c r="ANO183" s="266"/>
      <c r="ANP183" s="266"/>
      <c r="ANQ183" s="266"/>
      <c r="ANR183" s="266"/>
      <c r="ANS183" s="266"/>
      <c r="ANT183" s="266"/>
      <c r="ANU183" s="266"/>
      <c r="ANV183" s="266"/>
      <c r="ANW183" s="266"/>
      <c r="ANX183" s="266"/>
      <c r="ANY183" s="266"/>
      <c r="ANZ183" s="266"/>
      <c r="AOA183" s="266"/>
      <c r="AOB183" s="266"/>
      <c r="AOC183" s="266"/>
      <c r="AOD183" s="266"/>
      <c r="AOE183" s="266"/>
      <c r="AOF183" s="266"/>
      <c r="AOG183" s="266"/>
      <c r="AOH183" s="266"/>
      <c r="AOI183" s="266"/>
      <c r="AOJ183" s="266"/>
      <c r="AOK183" s="266"/>
      <c r="AOL183" s="266"/>
      <c r="AOM183" s="266"/>
      <c r="AON183" s="266"/>
      <c r="AOO183" s="266"/>
      <c r="AOP183" s="266"/>
      <c r="AOQ183" s="266"/>
      <c r="AOR183" s="266"/>
      <c r="AOS183" s="266"/>
      <c r="AOT183" s="266"/>
      <c r="AOU183" s="266"/>
      <c r="AOV183" s="266"/>
      <c r="AOW183" s="266"/>
      <c r="AOX183" s="266"/>
      <c r="AOY183" s="266"/>
      <c r="AOZ183" s="266"/>
      <c r="APA183" s="266"/>
      <c r="APB183" s="266"/>
      <c r="APC183" s="266"/>
      <c r="APD183" s="266"/>
      <c r="APE183" s="266"/>
      <c r="APF183" s="266"/>
      <c r="APG183" s="266"/>
      <c r="APH183" s="266"/>
      <c r="API183" s="266"/>
      <c r="APJ183" s="266"/>
      <c r="APK183" s="266"/>
      <c r="APL183" s="266"/>
      <c r="APM183" s="266"/>
      <c r="APN183" s="266"/>
      <c r="APO183" s="266"/>
      <c r="APP183" s="266"/>
      <c r="APQ183" s="266"/>
      <c r="APR183" s="266"/>
      <c r="APS183" s="266"/>
      <c r="APT183" s="266"/>
      <c r="APU183" s="266"/>
      <c r="APV183" s="266"/>
      <c r="APW183" s="266"/>
      <c r="APX183" s="266"/>
      <c r="APY183" s="266"/>
      <c r="APZ183" s="266"/>
      <c r="AQA183" s="266"/>
      <c r="AQB183" s="266"/>
      <c r="AQC183" s="266"/>
      <c r="AQD183" s="266"/>
      <c r="AQE183" s="266"/>
      <c r="AQF183" s="266"/>
      <c r="AQG183" s="266"/>
      <c r="AQH183" s="266"/>
      <c r="AQI183" s="266"/>
      <c r="AQJ183" s="266"/>
      <c r="AQK183" s="266"/>
      <c r="AQL183" s="266"/>
      <c r="AQM183" s="266"/>
      <c r="AQN183" s="266"/>
      <c r="AQO183" s="266"/>
      <c r="AQP183" s="266"/>
      <c r="AQQ183" s="266"/>
      <c r="AQR183" s="266"/>
      <c r="AQS183" s="266"/>
      <c r="AQT183" s="266"/>
      <c r="AQU183" s="266"/>
      <c r="AQV183" s="266"/>
      <c r="AQW183" s="266"/>
      <c r="AQX183" s="266"/>
      <c r="AQY183" s="266"/>
      <c r="AQZ183" s="266"/>
      <c r="ARA183" s="266"/>
      <c r="ARB183" s="266"/>
      <c r="ARC183" s="266"/>
      <c r="ARD183" s="266"/>
      <c r="ARE183" s="266"/>
      <c r="ARF183" s="266"/>
      <c r="ARG183" s="266"/>
      <c r="ARH183" s="266"/>
      <c r="ARI183" s="266"/>
      <c r="ARJ183" s="266"/>
      <c r="ARK183" s="266"/>
      <c r="ARL183" s="266"/>
      <c r="ARM183" s="266"/>
      <c r="ARN183" s="266"/>
      <c r="ARO183" s="266"/>
      <c r="ARP183" s="266"/>
      <c r="ARQ183" s="266"/>
      <c r="ARR183" s="266"/>
      <c r="ARS183" s="266"/>
      <c r="ART183" s="266"/>
      <c r="ARU183" s="266"/>
      <c r="ARV183" s="266"/>
      <c r="ARW183" s="266"/>
      <c r="ARX183" s="266"/>
      <c r="ARY183" s="266"/>
      <c r="ARZ183" s="266"/>
      <c r="ASA183" s="266"/>
      <c r="ASB183" s="266"/>
      <c r="ASC183" s="266"/>
      <c r="ASD183" s="266"/>
      <c r="ASE183" s="266"/>
      <c r="ASF183" s="266"/>
      <c r="ASG183" s="266"/>
      <c r="ASH183" s="266"/>
      <c r="ASI183" s="266"/>
      <c r="ASJ183" s="266"/>
      <c r="ASK183" s="266"/>
      <c r="ASL183" s="266"/>
      <c r="ASM183" s="266"/>
      <c r="ASN183" s="266"/>
      <c r="ASO183" s="266"/>
      <c r="ASP183" s="266"/>
      <c r="ASQ183" s="266"/>
      <c r="ASR183" s="266"/>
      <c r="ASS183" s="266"/>
      <c r="AST183" s="266"/>
      <c r="ASU183" s="266"/>
      <c r="ASV183" s="266"/>
      <c r="ASW183" s="266"/>
      <c r="ASX183" s="266"/>
      <c r="ASY183" s="266"/>
      <c r="ASZ183" s="266"/>
      <c r="ATA183" s="266"/>
      <c r="ATB183" s="266"/>
      <c r="ATC183" s="266"/>
      <c r="ATD183" s="266"/>
      <c r="ATE183" s="266"/>
      <c r="ATF183" s="266"/>
      <c r="ATG183" s="266"/>
      <c r="ATH183" s="266"/>
      <c r="ATI183" s="266"/>
      <c r="ATJ183" s="266"/>
      <c r="ATK183" s="266"/>
      <c r="ATL183" s="266"/>
      <c r="ATM183" s="266"/>
      <c r="ATN183" s="266"/>
      <c r="ATO183" s="266"/>
      <c r="ATP183" s="266"/>
      <c r="ATQ183" s="266"/>
      <c r="ATR183" s="266"/>
      <c r="ATS183" s="266"/>
      <c r="ATT183" s="266"/>
      <c r="ATU183" s="266"/>
      <c r="ATV183" s="266"/>
      <c r="ATW183" s="266"/>
      <c r="ATX183" s="266"/>
      <c r="ATY183" s="266"/>
      <c r="ATZ183" s="266"/>
      <c r="AUA183" s="266"/>
      <c r="AUB183" s="266"/>
      <c r="AUC183" s="266"/>
      <c r="AUD183" s="266"/>
      <c r="AUE183" s="266"/>
      <c r="AUF183" s="266"/>
      <c r="AUG183" s="266"/>
      <c r="AUH183" s="266"/>
      <c r="AUI183" s="266"/>
      <c r="AUJ183" s="266"/>
      <c r="AUK183" s="266"/>
      <c r="AUL183" s="266"/>
      <c r="AUM183" s="266"/>
      <c r="AUN183" s="266"/>
      <c r="AUO183" s="266"/>
      <c r="AUP183" s="266"/>
      <c r="AUQ183" s="266"/>
      <c r="AUR183" s="266"/>
      <c r="AUS183" s="266"/>
      <c r="AUT183" s="266"/>
      <c r="AUU183" s="266"/>
      <c r="AUV183" s="266"/>
      <c r="AUW183" s="266"/>
      <c r="AUX183" s="266"/>
      <c r="AUY183" s="266"/>
      <c r="AUZ183" s="266"/>
      <c r="AVA183" s="266"/>
      <c r="AVB183" s="266"/>
      <c r="AVC183" s="266"/>
      <c r="AVD183" s="266"/>
      <c r="AVE183" s="266"/>
      <c r="AVF183" s="266"/>
      <c r="AVG183" s="266"/>
      <c r="AVH183" s="266"/>
      <c r="AVI183" s="266"/>
      <c r="AVJ183" s="266"/>
      <c r="AVK183" s="266"/>
      <c r="AVL183" s="266"/>
      <c r="AVM183" s="266"/>
      <c r="AVN183" s="266"/>
      <c r="AVO183" s="266"/>
      <c r="AVP183" s="266"/>
      <c r="AVQ183" s="266"/>
      <c r="AVR183" s="266"/>
      <c r="AVS183" s="266"/>
      <c r="AVT183" s="266"/>
      <c r="AVU183" s="266"/>
      <c r="AVV183" s="266"/>
      <c r="AVW183" s="266"/>
      <c r="AVX183" s="266"/>
      <c r="AVY183" s="266"/>
      <c r="AVZ183" s="266"/>
      <c r="AWA183" s="266"/>
      <c r="AWB183" s="266"/>
      <c r="AWC183" s="266"/>
      <c r="AWD183" s="266"/>
      <c r="AWE183" s="266"/>
      <c r="AWF183" s="266"/>
      <c r="AWG183" s="266"/>
      <c r="AWH183" s="266"/>
      <c r="AWI183" s="266"/>
      <c r="AWJ183" s="266"/>
      <c r="AWK183" s="266"/>
      <c r="AWL183" s="266"/>
      <c r="AWM183" s="266"/>
      <c r="AWN183" s="266"/>
      <c r="AWO183" s="266"/>
      <c r="AWP183" s="266"/>
      <c r="AWQ183" s="266"/>
      <c r="AWR183" s="266"/>
      <c r="AWS183" s="266"/>
      <c r="AWT183" s="266"/>
      <c r="AWU183" s="266"/>
      <c r="AWV183" s="266"/>
      <c r="AWW183" s="266"/>
      <c r="AWX183" s="266"/>
      <c r="AWY183" s="266"/>
      <c r="AWZ183" s="266"/>
      <c r="AXA183" s="266"/>
      <c r="AXB183" s="266"/>
      <c r="AXC183" s="266"/>
      <c r="AXD183" s="266"/>
      <c r="AXE183" s="266"/>
      <c r="AXF183" s="266"/>
      <c r="AXG183" s="266"/>
      <c r="AXH183" s="266"/>
      <c r="AXI183" s="266"/>
      <c r="AXJ183" s="266"/>
      <c r="AXK183" s="266"/>
      <c r="AXL183" s="266"/>
      <c r="AXM183" s="266"/>
      <c r="AXN183" s="266"/>
      <c r="AXO183" s="266"/>
      <c r="AXP183" s="266"/>
      <c r="AXQ183" s="266"/>
      <c r="AXR183" s="266"/>
      <c r="AXS183" s="266"/>
      <c r="AXT183" s="266"/>
      <c r="AXU183" s="266"/>
      <c r="AXV183" s="266"/>
      <c r="AXW183" s="266"/>
      <c r="AXX183" s="266"/>
      <c r="AXY183" s="266"/>
      <c r="AXZ183" s="266"/>
      <c r="AYA183" s="266"/>
      <c r="AYB183" s="266"/>
      <c r="AYC183" s="266"/>
      <c r="AYD183" s="266"/>
      <c r="AYE183" s="266"/>
      <c r="AYF183" s="266"/>
      <c r="AYG183" s="266"/>
      <c r="AYH183" s="266"/>
      <c r="AYI183" s="266"/>
      <c r="AYJ183" s="266"/>
      <c r="AYK183" s="266"/>
      <c r="AYL183" s="266"/>
      <c r="AYM183" s="266"/>
      <c r="AYN183" s="266"/>
      <c r="AYO183" s="266"/>
      <c r="AYP183" s="266"/>
      <c r="AYQ183" s="266"/>
      <c r="AYR183" s="266"/>
      <c r="AYS183" s="266"/>
      <c r="AYT183" s="266"/>
      <c r="AYU183" s="266"/>
      <c r="AYV183" s="266"/>
      <c r="AYW183" s="266"/>
      <c r="AYX183" s="266"/>
      <c r="AYY183" s="266"/>
      <c r="AYZ183" s="266"/>
      <c r="AZA183" s="266"/>
      <c r="AZB183" s="266"/>
      <c r="AZC183" s="266"/>
      <c r="AZD183" s="266"/>
      <c r="AZE183" s="266"/>
      <c r="AZF183" s="266"/>
      <c r="AZG183" s="266"/>
      <c r="AZH183" s="266"/>
      <c r="AZI183" s="266"/>
      <c r="AZJ183" s="266"/>
      <c r="AZK183" s="266"/>
      <c r="AZL183" s="266"/>
      <c r="AZM183" s="266"/>
      <c r="AZN183" s="266"/>
      <c r="AZO183" s="266"/>
      <c r="AZP183" s="266"/>
      <c r="AZQ183" s="266"/>
      <c r="AZR183" s="266"/>
      <c r="AZS183" s="266"/>
      <c r="AZT183" s="266"/>
      <c r="AZU183" s="266"/>
      <c r="AZV183" s="266"/>
      <c r="AZW183" s="266"/>
      <c r="AZX183" s="266"/>
      <c r="AZY183" s="266"/>
      <c r="AZZ183" s="266"/>
      <c r="BAA183" s="266"/>
      <c r="BAB183" s="266"/>
      <c r="BAC183" s="266"/>
      <c r="BAD183" s="266"/>
      <c r="BAE183" s="266"/>
      <c r="BAF183" s="266"/>
      <c r="BAG183" s="266"/>
      <c r="BAH183" s="266"/>
      <c r="BAI183" s="266"/>
      <c r="BAJ183" s="266"/>
      <c r="BAK183" s="266"/>
      <c r="BAL183" s="266"/>
      <c r="BAM183" s="266"/>
      <c r="BAN183" s="266"/>
      <c r="BAO183" s="266"/>
      <c r="BAP183" s="266"/>
      <c r="BAQ183" s="266"/>
      <c r="BAR183" s="266"/>
      <c r="BAS183" s="266"/>
      <c r="BAT183" s="266"/>
      <c r="BAU183" s="266"/>
      <c r="BAV183" s="266"/>
      <c r="BAW183" s="266"/>
      <c r="BAX183" s="266"/>
      <c r="BAY183" s="266"/>
      <c r="BAZ183" s="266"/>
      <c r="BBA183" s="266"/>
      <c r="BBB183" s="266"/>
      <c r="BBC183" s="266"/>
      <c r="BBD183" s="266"/>
      <c r="BBE183" s="266"/>
      <c r="BBF183" s="266"/>
      <c r="BBG183" s="266"/>
      <c r="BBH183" s="266"/>
      <c r="BBI183" s="266"/>
      <c r="BBJ183" s="266"/>
      <c r="BBK183" s="266"/>
      <c r="BBL183" s="266"/>
      <c r="BBM183" s="266"/>
      <c r="BBN183" s="266"/>
      <c r="BBO183" s="266"/>
      <c r="BBP183" s="266"/>
      <c r="BBQ183" s="266"/>
      <c r="BBR183" s="266"/>
      <c r="BBS183" s="266"/>
      <c r="BBT183" s="266"/>
      <c r="BBU183" s="266"/>
      <c r="BBV183" s="266"/>
      <c r="BBW183" s="266"/>
      <c r="BBX183" s="266"/>
      <c r="BBY183" s="266"/>
      <c r="BBZ183" s="266"/>
      <c r="BCA183" s="266"/>
      <c r="BCB183" s="266"/>
      <c r="BCC183" s="266"/>
      <c r="BCD183" s="266"/>
      <c r="BCE183" s="266"/>
      <c r="BCF183" s="266"/>
      <c r="BCG183" s="266"/>
      <c r="BCH183" s="266"/>
      <c r="BCI183" s="266"/>
      <c r="BCJ183" s="266"/>
      <c r="BCK183" s="266"/>
      <c r="BCL183" s="266"/>
      <c r="BCM183" s="266"/>
      <c r="BCN183" s="266"/>
      <c r="BCO183" s="266"/>
      <c r="BCP183" s="266"/>
      <c r="BCQ183" s="266"/>
      <c r="BCR183" s="266"/>
      <c r="BCS183" s="266"/>
      <c r="BCT183" s="266"/>
      <c r="BCU183" s="266"/>
      <c r="BCV183" s="266"/>
      <c r="BCW183" s="266"/>
      <c r="BCX183" s="266"/>
      <c r="BCY183" s="266"/>
      <c r="BCZ183" s="266"/>
      <c r="BDA183" s="266"/>
      <c r="BDB183" s="266"/>
      <c r="BDC183" s="266"/>
      <c r="BDD183" s="266"/>
      <c r="BDE183" s="266"/>
      <c r="BDF183" s="266"/>
      <c r="BDG183" s="266"/>
      <c r="BDH183" s="266"/>
      <c r="BDI183" s="266"/>
      <c r="BDJ183" s="266"/>
      <c r="BDK183" s="266"/>
      <c r="BDL183" s="266"/>
      <c r="BDM183" s="266"/>
      <c r="BDN183" s="266"/>
      <c r="BDO183" s="266"/>
      <c r="BDP183" s="266"/>
      <c r="BDQ183" s="266"/>
      <c r="BDR183" s="266"/>
      <c r="BDS183" s="266"/>
      <c r="BDT183" s="266"/>
      <c r="BDU183" s="266"/>
      <c r="BDV183" s="266"/>
      <c r="BDW183" s="266"/>
      <c r="BDX183" s="266"/>
      <c r="BDY183" s="266"/>
      <c r="BDZ183" s="266"/>
      <c r="BEA183" s="266"/>
      <c r="BEB183" s="266"/>
      <c r="BEC183" s="266"/>
      <c r="BED183" s="266"/>
      <c r="BEE183" s="266"/>
      <c r="BEF183" s="266"/>
      <c r="BEG183" s="266"/>
      <c r="BEH183" s="266"/>
      <c r="BEI183" s="266"/>
      <c r="BEJ183" s="266"/>
      <c r="BEK183" s="266"/>
      <c r="BEL183" s="266"/>
      <c r="BEM183" s="266"/>
      <c r="BEN183" s="266"/>
      <c r="BEO183" s="266"/>
      <c r="BEP183" s="266"/>
      <c r="BEQ183" s="266"/>
      <c r="BER183" s="266"/>
      <c r="BES183" s="266"/>
      <c r="BET183" s="266"/>
      <c r="BEU183" s="266"/>
      <c r="BEV183" s="266"/>
      <c r="BEW183" s="266"/>
      <c r="BEX183" s="266"/>
      <c r="BEY183" s="266"/>
      <c r="BEZ183" s="266"/>
      <c r="BFA183" s="266"/>
      <c r="BFB183" s="266"/>
      <c r="BFC183" s="266"/>
      <c r="BFD183" s="266"/>
      <c r="BFE183" s="266"/>
      <c r="BFF183" s="266"/>
      <c r="BFG183" s="266"/>
      <c r="BFH183" s="266"/>
      <c r="BFI183" s="266"/>
      <c r="BFJ183" s="266"/>
      <c r="BFK183" s="266"/>
      <c r="BFL183" s="266"/>
      <c r="BFM183" s="266"/>
      <c r="BFN183" s="266"/>
      <c r="BFO183" s="266"/>
      <c r="BFP183" s="266"/>
      <c r="BFQ183" s="266"/>
      <c r="BFR183" s="266"/>
      <c r="BFS183" s="266"/>
      <c r="BFT183" s="266"/>
      <c r="BFU183" s="266"/>
      <c r="BFV183" s="266"/>
      <c r="BFW183" s="266"/>
      <c r="BFX183" s="266"/>
      <c r="BFY183" s="266"/>
      <c r="BFZ183" s="266"/>
      <c r="BGA183" s="266"/>
      <c r="BGB183" s="266"/>
      <c r="BGC183" s="266"/>
      <c r="BGD183" s="266"/>
      <c r="BGE183" s="266"/>
      <c r="BGF183" s="266"/>
      <c r="BGG183" s="266"/>
      <c r="BGH183" s="266"/>
      <c r="BGI183" s="266"/>
      <c r="BGJ183" s="266"/>
      <c r="BGK183" s="266"/>
      <c r="BGL183" s="266"/>
      <c r="BGM183" s="266"/>
      <c r="BGN183" s="266"/>
      <c r="BGO183" s="266"/>
      <c r="BGP183" s="266"/>
      <c r="BGQ183" s="266"/>
      <c r="BGR183" s="266"/>
      <c r="BGS183" s="266"/>
      <c r="BGT183" s="266"/>
      <c r="BGU183" s="266"/>
      <c r="BGV183" s="266"/>
      <c r="BGW183" s="266"/>
      <c r="BGX183" s="266"/>
      <c r="BGY183" s="266"/>
      <c r="BGZ183" s="266"/>
      <c r="BHA183" s="266"/>
      <c r="BHB183" s="266"/>
      <c r="BHC183" s="266"/>
      <c r="BHD183" s="266"/>
      <c r="BHE183" s="266"/>
      <c r="BHF183" s="266"/>
      <c r="BHG183" s="266"/>
      <c r="BHH183" s="266"/>
      <c r="BHI183" s="266"/>
      <c r="BHJ183" s="266"/>
      <c r="BHK183" s="266"/>
      <c r="BHL183" s="266"/>
      <c r="BHM183" s="266"/>
      <c r="BHN183" s="266"/>
      <c r="BHO183" s="266"/>
      <c r="BHP183" s="266"/>
      <c r="BHQ183" s="266"/>
      <c r="BHR183" s="266"/>
      <c r="BHS183" s="266"/>
      <c r="BHT183" s="266"/>
      <c r="BHU183" s="266"/>
      <c r="BHV183" s="266"/>
      <c r="BHW183" s="266"/>
      <c r="BHX183" s="266"/>
      <c r="BHY183" s="266"/>
      <c r="BHZ183" s="266"/>
      <c r="BIA183" s="266"/>
      <c r="BIB183" s="266"/>
      <c r="BIC183" s="266"/>
      <c r="BID183" s="266"/>
      <c r="BIE183" s="266"/>
      <c r="BIF183" s="266"/>
      <c r="BIG183" s="266"/>
      <c r="BIH183" s="266"/>
      <c r="BII183" s="266"/>
      <c r="BIJ183" s="266"/>
      <c r="BIK183" s="266"/>
      <c r="BIL183" s="266"/>
      <c r="BIM183" s="266"/>
      <c r="BIN183" s="266"/>
      <c r="BIO183" s="266"/>
      <c r="BIP183" s="266"/>
      <c r="BIQ183" s="266"/>
      <c r="BIR183" s="266"/>
      <c r="BIS183" s="266"/>
      <c r="BIT183" s="266"/>
      <c r="BIU183" s="266"/>
      <c r="BIV183" s="266"/>
      <c r="BIW183" s="266"/>
      <c r="BIX183" s="266"/>
      <c r="BIY183" s="266"/>
      <c r="BIZ183" s="266"/>
      <c r="BJA183" s="266"/>
      <c r="BJB183" s="266"/>
      <c r="BJC183" s="266"/>
      <c r="BJD183" s="266"/>
      <c r="BJE183" s="266"/>
      <c r="BJF183" s="266"/>
      <c r="BJG183" s="266"/>
      <c r="BJH183" s="266"/>
      <c r="BJI183" s="266"/>
      <c r="BJJ183" s="266"/>
      <c r="BJK183" s="266"/>
      <c r="BJL183" s="266"/>
      <c r="BJM183" s="266"/>
      <c r="BJN183" s="266"/>
      <c r="BJO183" s="266"/>
      <c r="BJP183" s="266"/>
      <c r="BJQ183" s="266"/>
      <c r="BJR183" s="266"/>
      <c r="BJS183" s="266"/>
      <c r="BJT183" s="266"/>
      <c r="BJU183" s="266"/>
      <c r="BJV183" s="266"/>
      <c r="BJW183" s="266"/>
      <c r="BJX183" s="266"/>
      <c r="BJY183" s="266"/>
      <c r="BJZ183" s="266"/>
      <c r="BKA183" s="266"/>
      <c r="BKB183" s="266"/>
      <c r="BKC183" s="266"/>
      <c r="BKD183" s="266"/>
      <c r="BKE183" s="266"/>
      <c r="BKF183" s="266"/>
      <c r="BKG183" s="266"/>
      <c r="BKH183" s="266"/>
      <c r="BKI183" s="266"/>
      <c r="BKJ183" s="266"/>
      <c r="BKK183" s="266"/>
      <c r="BKL183" s="266"/>
      <c r="BKM183" s="266"/>
      <c r="BKN183" s="266"/>
      <c r="BKO183" s="266"/>
      <c r="BKP183" s="266"/>
      <c r="BKQ183" s="266"/>
      <c r="BKR183" s="266"/>
      <c r="BKS183" s="266"/>
      <c r="BKT183" s="266"/>
      <c r="BKU183" s="266"/>
      <c r="BKV183" s="266"/>
      <c r="BKW183" s="266"/>
      <c r="BKX183" s="266"/>
      <c r="BKY183" s="266"/>
      <c r="BKZ183" s="266"/>
      <c r="BLA183" s="266"/>
      <c r="BLB183" s="266"/>
      <c r="BLC183" s="266"/>
      <c r="BLD183" s="266"/>
      <c r="BLE183" s="266"/>
      <c r="BLF183" s="266"/>
      <c r="BLG183" s="266"/>
      <c r="BLH183" s="266"/>
      <c r="BLI183" s="266"/>
      <c r="BLJ183" s="266"/>
      <c r="BLK183" s="266"/>
      <c r="BLL183" s="266"/>
      <c r="BLM183" s="266"/>
      <c r="BLN183" s="266"/>
      <c r="BLO183" s="266"/>
      <c r="BLP183" s="266"/>
      <c r="BLQ183" s="266"/>
      <c r="BLR183" s="266"/>
      <c r="BLS183" s="266"/>
      <c r="BLT183" s="266"/>
      <c r="BLU183" s="266"/>
      <c r="BLV183" s="266"/>
      <c r="BLW183" s="266"/>
      <c r="BLX183" s="266"/>
      <c r="BLY183" s="266"/>
      <c r="BLZ183" s="266"/>
      <c r="BMA183" s="266"/>
      <c r="BMB183" s="266"/>
      <c r="BMC183" s="266"/>
      <c r="BMD183" s="266"/>
      <c r="BME183" s="266"/>
      <c r="BMF183" s="266"/>
      <c r="BMG183" s="266"/>
      <c r="BMH183" s="266"/>
      <c r="BMI183" s="266"/>
      <c r="BMJ183" s="266"/>
      <c r="BMK183" s="266"/>
      <c r="BML183" s="266"/>
      <c r="BMM183" s="266"/>
      <c r="BMN183" s="266"/>
      <c r="BMO183" s="266"/>
      <c r="BMP183" s="266"/>
      <c r="BMQ183" s="266"/>
      <c r="BMR183" s="266"/>
      <c r="BMS183" s="266"/>
      <c r="BMT183" s="266"/>
      <c r="BMU183" s="266"/>
      <c r="BMV183" s="266"/>
      <c r="BMW183" s="266"/>
      <c r="BMX183" s="266"/>
      <c r="BMY183" s="266"/>
      <c r="BMZ183" s="266"/>
      <c r="BNA183" s="266"/>
      <c r="BNB183" s="266"/>
      <c r="BNC183" s="266"/>
      <c r="BND183" s="266"/>
      <c r="BNE183" s="266"/>
      <c r="BNF183" s="266"/>
      <c r="BNG183" s="266"/>
      <c r="BNH183" s="266"/>
      <c r="BNI183" s="266"/>
      <c r="BNJ183" s="266"/>
      <c r="BNK183" s="266"/>
      <c r="BNL183" s="266"/>
      <c r="BNM183" s="266"/>
      <c r="BNN183" s="266"/>
      <c r="BNO183" s="266"/>
      <c r="BNP183" s="266"/>
      <c r="BNQ183" s="266"/>
      <c r="BNR183" s="266"/>
      <c r="BNS183" s="266"/>
      <c r="BNT183" s="266"/>
      <c r="BNU183" s="266"/>
      <c r="BNV183" s="266"/>
      <c r="BNW183" s="266"/>
      <c r="BNX183" s="266"/>
      <c r="BNY183" s="266"/>
      <c r="BNZ183" s="266"/>
      <c r="BOA183" s="266"/>
      <c r="BOB183" s="266"/>
      <c r="BOC183" s="266"/>
      <c r="BOD183" s="266"/>
      <c r="BOE183" s="266"/>
      <c r="BOF183" s="266"/>
      <c r="BOG183" s="266"/>
      <c r="BOH183" s="266"/>
      <c r="BOI183" s="266"/>
      <c r="BOJ183" s="266"/>
      <c r="BOK183" s="266"/>
      <c r="BOL183" s="266"/>
      <c r="BOM183" s="266"/>
      <c r="BON183" s="266"/>
      <c r="BOO183" s="266"/>
      <c r="BOP183" s="266"/>
      <c r="BOQ183" s="266"/>
      <c r="BOR183" s="266"/>
      <c r="BOS183" s="266"/>
      <c r="BOT183" s="266"/>
      <c r="BOU183" s="266"/>
      <c r="BOV183" s="266"/>
      <c r="BOW183" s="266"/>
      <c r="BOX183" s="266"/>
      <c r="BOY183" s="266"/>
      <c r="BOZ183" s="266"/>
      <c r="BPA183" s="266"/>
      <c r="BPB183" s="266"/>
      <c r="BPC183" s="266"/>
      <c r="BPD183" s="266"/>
      <c r="BPE183" s="266"/>
      <c r="BPF183" s="266"/>
      <c r="BPG183" s="266"/>
      <c r="BPH183" s="266"/>
      <c r="BPI183" s="266"/>
      <c r="BPJ183" s="266"/>
      <c r="BPK183" s="266"/>
      <c r="BPL183" s="266"/>
      <c r="BPM183" s="266"/>
      <c r="BPN183" s="266"/>
      <c r="BPO183" s="266"/>
      <c r="BPP183" s="266"/>
      <c r="BPQ183" s="266"/>
      <c r="BPR183" s="266"/>
      <c r="BPS183" s="266"/>
      <c r="BPT183" s="266"/>
      <c r="BPU183" s="266"/>
      <c r="BPV183" s="266"/>
      <c r="BPW183" s="266"/>
      <c r="BPX183" s="266"/>
      <c r="BPY183" s="266"/>
      <c r="BPZ183" s="266"/>
      <c r="BQA183" s="266"/>
      <c r="BQB183" s="266"/>
      <c r="BQC183" s="266"/>
      <c r="BQD183" s="266"/>
      <c r="BQE183" s="266"/>
      <c r="BQF183" s="266"/>
      <c r="BQG183" s="266"/>
      <c r="BQH183" s="266"/>
      <c r="BQI183" s="266"/>
      <c r="BQJ183" s="266"/>
      <c r="BQK183" s="266"/>
      <c r="BQL183" s="266"/>
      <c r="BQM183" s="266"/>
      <c r="BQN183" s="266"/>
      <c r="BQO183" s="266"/>
      <c r="BQP183" s="266"/>
      <c r="BQQ183" s="266"/>
      <c r="BQR183" s="266"/>
      <c r="BQS183" s="266"/>
      <c r="BQT183" s="266"/>
      <c r="BQU183" s="266"/>
      <c r="BQV183" s="266"/>
      <c r="BQW183" s="266"/>
      <c r="BQX183" s="266"/>
      <c r="BQY183" s="266"/>
      <c r="BQZ183" s="266"/>
      <c r="BRA183" s="266"/>
      <c r="BRB183" s="266"/>
      <c r="BRC183" s="266"/>
      <c r="BRD183" s="266"/>
      <c r="BRE183" s="266"/>
      <c r="BRF183" s="266"/>
      <c r="BRG183" s="266"/>
      <c r="BRH183" s="266"/>
      <c r="BRI183" s="266"/>
      <c r="BRJ183" s="266"/>
      <c r="BRK183" s="266"/>
      <c r="BRL183" s="266"/>
      <c r="BRM183" s="266"/>
      <c r="BRN183" s="266"/>
      <c r="BRO183" s="266"/>
      <c r="BRP183" s="266"/>
      <c r="BRQ183" s="266"/>
      <c r="BRR183" s="266"/>
      <c r="BRS183" s="266"/>
      <c r="BRT183" s="266"/>
      <c r="BRU183" s="266"/>
      <c r="BRV183" s="266"/>
      <c r="BRW183" s="266"/>
      <c r="BRX183" s="266"/>
      <c r="BRY183" s="266"/>
      <c r="BRZ183" s="266"/>
      <c r="BSA183" s="266"/>
      <c r="BSB183" s="266"/>
      <c r="BSC183" s="266"/>
      <c r="BSD183" s="266"/>
      <c r="BSE183" s="266"/>
      <c r="BSF183" s="266"/>
      <c r="BSG183" s="266"/>
      <c r="BSH183" s="266"/>
      <c r="BSI183" s="266"/>
      <c r="BSJ183" s="266"/>
      <c r="BSK183" s="266"/>
      <c r="BSL183" s="266"/>
      <c r="BSM183" s="266"/>
      <c r="BSN183" s="266"/>
      <c r="BSO183" s="266"/>
      <c r="BSP183" s="266"/>
      <c r="BSQ183" s="266"/>
      <c r="BSR183" s="266"/>
      <c r="BSS183" s="266"/>
      <c r="BST183" s="266"/>
      <c r="BSU183" s="266"/>
      <c r="BSV183" s="266"/>
      <c r="BSW183" s="266"/>
      <c r="BSX183" s="266"/>
      <c r="BSY183" s="266"/>
      <c r="BSZ183" s="266"/>
      <c r="BTA183" s="266"/>
      <c r="BTB183" s="266"/>
      <c r="BTC183" s="266"/>
      <c r="BTD183" s="266"/>
      <c r="BTE183" s="266"/>
      <c r="BTF183" s="266"/>
      <c r="BTG183" s="266"/>
      <c r="BTH183" s="266"/>
      <c r="BTI183" s="266"/>
      <c r="BTJ183" s="266"/>
      <c r="BTK183" s="266"/>
      <c r="BTL183" s="266"/>
      <c r="BTM183" s="266"/>
      <c r="BTN183" s="266"/>
      <c r="BTO183" s="266"/>
      <c r="BTP183" s="266"/>
      <c r="BTQ183" s="266"/>
      <c r="BTR183" s="266"/>
      <c r="BTS183" s="266"/>
      <c r="BTT183" s="266"/>
      <c r="BTU183" s="266"/>
      <c r="BTV183" s="266"/>
      <c r="BTW183" s="266"/>
      <c r="BTX183" s="266"/>
      <c r="BTY183" s="266"/>
      <c r="BTZ183" s="266"/>
      <c r="BUA183" s="266"/>
      <c r="BUB183" s="266"/>
      <c r="BUC183" s="266"/>
      <c r="BUD183" s="266"/>
      <c r="BUE183" s="266"/>
      <c r="BUF183" s="266"/>
      <c r="BUG183" s="266"/>
      <c r="BUH183" s="266"/>
      <c r="BUI183" s="266"/>
      <c r="BUJ183" s="266"/>
      <c r="BUK183" s="266"/>
      <c r="BUL183" s="266"/>
      <c r="BUM183" s="266"/>
      <c r="BUN183" s="266"/>
      <c r="BUO183" s="266"/>
      <c r="BUP183" s="266"/>
      <c r="BUQ183" s="266"/>
      <c r="BUR183" s="266"/>
      <c r="BUS183" s="266"/>
      <c r="BUT183" s="266"/>
      <c r="BUU183" s="266"/>
      <c r="BUV183" s="266"/>
      <c r="BUW183" s="266"/>
      <c r="BUX183" s="266"/>
      <c r="BUY183" s="266"/>
      <c r="BUZ183" s="266"/>
      <c r="BVA183" s="266"/>
      <c r="BVB183" s="266"/>
      <c r="BVC183" s="266"/>
      <c r="BVD183" s="266"/>
      <c r="BVE183" s="266"/>
      <c r="BVF183" s="266"/>
      <c r="BVG183" s="266"/>
      <c r="BVH183" s="266"/>
      <c r="BVI183" s="266"/>
      <c r="BVJ183" s="266"/>
      <c r="BVK183" s="266"/>
      <c r="BVL183" s="266"/>
      <c r="BVM183" s="266"/>
      <c r="BVN183" s="266"/>
      <c r="BVO183" s="266"/>
      <c r="BVP183" s="266"/>
      <c r="BVQ183" s="266"/>
      <c r="BVR183" s="266"/>
      <c r="BVS183" s="266"/>
      <c r="BVT183" s="266"/>
      <c r="BVU183" s="266"/>
      <c r="BVV183" s="266"/>
      <c r="BVW183" s="266"/>
      <c r="BVX183" s="266"/>
      <c r="BVY183" s="266"/>
      <c r="BVZ183" s="266"/>
      <c r="BWA183" s="266"/>
      <c r="BWB183" s="266"/>
      <c r="BWC183" s="266"/>
      <c r="BWD183" s="266"/>
      <c r="BWE183" s="266"/>
      <c r="BWF183" s="266"/>
      <c r="BWG183" s="266"/>
      <c r="BWH183" s="266"/>
      <c r="BWI183" s="266"/>
      <c r="BWJ183" s="266"/>
      <c r="BWK183" s="266"/>
      <c r="BWL183" s="266"/>
      <c r="BWM183" s="266"/>
      <c r="BWN183" s="266"/>
      <c r="BWO183" s="266"/>
      <c r="BWP183" s="266"/>
      <c r="BWQ183" s="266"/>
      <c r="BWR183" s="266"/>
      <c r="BWS183" s="266"/>
      <c r="BWT183" s="266"/>
      <c r="BWU183" s="266"/>
      <c r="BWV183" s="266"/>
      <c r="BWW183" s="266"/>
      <c r="BWX183" s="266"/>
      <c r="BWY183" s="266"/>
      <c r="BWZ183" s="266"/>
      <c r="BXA183" s="266"/>
      <c r="BXB183" s="266"/>
      <c r="BXC183" s="266"/>
      <c r="BXD183" s="266"/>
      <c r="BXE183" s="266"/>
      <c r="BXF183" s="266"/>
      <c r="BXG183" s="266"/>
      <c r="BXH183" s="266"/>
      <c r="BXI183" s="266"/>
      <c r="BXJ183" s="266"/>
      <c r="BXK183" s="266"/>
      <c r="BXL183" s="266"/>
      <c r="BXM183" s="266"/>
      <c r="BXN183" s="266"/>
      <c r="BXO183" s="266"/>
      <c r="BXP183" s="266"/>
      <c r="BXQ183" s="266"/>
      <c r="BXR183" s="266"/>
      <c r="BXS183" s="266"/>
      <c r="BXT183" s="266"/>
      <c r="BXU183" s="266"/>
      <c r="BXV183" s="266"/>
      <c r="BXW183" s="266"/>
      <c r="BXX183" s="266"/>
      <c r="BXY183" s="266"/>
      <c r="BXZ183" s="266"/>
      <c r="BYA183" s="266"/>
      <c r="BYB183" s="266"/>
      <c r="BYC183" s="266"/>
      <c r="BYD183" s="266"/>
      <c r="BYE183" s="266"/>
      <c r="BYF183" s="266"/>
      <c r="BYG183" s="266"/>
      <c r="BYH183" s="266"/>
      <c r="BYI183" s="266"/>
      <c r="BYJ183" s="266"/>
      <c r="BYK183" s="266"/>
      <c r="BYL183" s="266"/>
      <c r="BYM183" s="266"/>
      <c r="BYN183" s="266"/>
      <c r="BYO183" s="266"/>
      <c r="BYP183" s="266"/>
      <c r="BYQ183" s="266"/>
      <c r="BYR183" s="266"/>
      <c r="BYS183" s="266"/>
      <c r="BYT183" s="266"/>
      <c r="BYU183" s="266"/>
      <c r="BYV183" s="266"/>
      <c r="BYW183" s="266"/>
      <c r="BYX183" s="266"/>
      <c r="BYY183" s="266"/>
      <c r="BYZ183" s="266"/>
      <c r="BZA183" s="266"/>
      <c r="BZB183" s="266"/>
      <c r="BZC183" s="266"/>
      <c r="BZD183" s="266"/>
      <c r="BZE183" s="266"/>
      <c r="BZF183" s="266"/>
      <c r="BZG183" s="266"/>
      <c r="BZH183" s="266"/>
      <c r="BZI183" s="266"/>
      <c r="BZJ183" s="266"/>
      <c r="BZK183" s="266"/>
      <c r="BZL183" s="266"/>
      <c r="BZM183" s="266"/>
      <c r="BZN183" s="266"/>
      <c r="BZO183" s="266"/>
      <c r="BZP183" s="266"/>
      <c r="BZQ183" s="266"/>
      <c r="BZR183" s="266"/>
      <c r="BZS183" s="266"/>
      <c r="BZT183" s="266"/>
      <c r="BZU183" s="266"/>
      <c r="BZV183" s="266"/>
      <c r="BZW183" s="266"/>
      <c r="BZX183" s="266"/>
      <c r="BZY183" s="266"/>
      <c r="BZZ183" s="266"/>
      <c r="CAA183" s="266"/>
      <c r="CAB183" s="266"/>
      <c r="CAC183" s="266"/>
      <c r="CAD183" s="266"/>
      <c r="CAE183" s="266"/>
      <c r="CAF183" s="266"/>
      <c r="CAG183" s="266"/>
      <c r="CAH183" s="266"/>
      <c r="CAI183" s="266"/>
      <c r="CAJ183" s="266"/>
      <c r="CAK183" s="266"/>
      <c r="CAL183" s="266"/>
      <c r="CAM183" s="266"/>
      <c r="CAN183" s="266"/>
      <c r="CAO183" s="266"/>
      <c r="CAP183" s="266"/>
      <c r="CAQ183" s="266"/>
      <c r="CAR183" s="266"/>
      <c r="CAS183" s="266"/>
      <c r="CAT183" s="266"/>
      <c r="CAU183" s="266"/>
      <c r="CAV183" s="266"/>
      <c r="CAW183" s="266"/>
      <c r="CAX183" s="266"/>
      <c r="CAY183" s="266"/>
      <c r="CAZ183" s="266"/>
      <c r="CBA183" s="266"/>
      <c r="CBB183" s="266"/>
      <c r="CBC183" s="266"/>
      <c r="CBD183" s="266"/>
      <c r="CBE183" s="266"/>
      <c r="CBF183" s="266"/>
      <c r="CBG183" s="266"/>
      <c r="CBH183" s="266"/>
      <c r="CBI183" s="266"/>
      <c r="CBJ183" s="266"/>
      <c r="CBK183" s="266"/>
      <c r="CBL183" s="266"/>
      <c r="CBM183" s="266"/>
      <c r="CBN183" s="266"/>
      <c r="CBO183" s="266"/>
      <c r="CBP183" s="266"/>
      <c r="CBQ183" s="266"/>
      <c r="CBR183" s="266"/>
      <c r="CBS183" s="266"/>
      <c r="CBT183" s="266"/>
      <c r="CBU183" s="266"/>
      <c r="CBV183" s="266"/>
      <c r="CBW183" s="266"/>
      <c r="CBX183" s="266"/>
      <c r="CBY183" s="266"/>
      <c r="CBZ183" s="266"/>
      <c r="CCA183" s="266"/>
      <c r="CCB183" s="266"/>
      <c r="CCC183" s="266"/>
      <c r="CCD183" s="266"/>
      <c r="CCE183" s="266"/>
      <c r="CCF183" s="266"/>
      <c r="CCG183" s="266"/>
      <c r="CCH183" s="266"/>
      <c r="CCI183" s="266"/>
      <c r="CCJ183" s="266"/>
      <c r="CCK183" s="266"/>
      <c r="CCL183" s="266"/>
      <c r="CCM183" s="266"/>
      <c r="CCN183" s="266"/>
      <c r="CCO183" s="266"/>
      <c r="CCP183" s="266"/>
      <c r="CCQ183" s="266"/>
      <c r="CCR183" s="266"/>
      <c r="CCS183" s="266"/>
      <c r="CCT183" s="266"/>
      <c r="CCU183" s="266"/>
      <c r="CCV183" s="266"/>
      <c r="CCW183" s="266"/>
      <c r="CCX183" s="266"/>
      <c r="CCY183" s="266"/>
      <c r="CCZ183" s="266"/>
      <c r="CDA183" s="266"/>
      <c r="CDB183" s="266"/>
      <c r="CDC183" s="266"/>
      <c r="CDD183" s="266"/>
      <c r="CDE183" s="266"/>
      <c r="CDF183" s="266"/>
      <c r="CDG183" s="266"/>
      <c r="CDH183" s="266"/>
      <c r="CDI183" s="266"/>
      <c r="CDJ183" s="266"/>
      <c r="CDK183" s="266"/>
      <c r="CDL183" s="266"/>
      <c r="CDM183" s="266"/>
      <c r="CDN183" s="266"/>
      <c r="CDO183" s="266"/>
      <c r="CDP183" s="266"/>
      <c r="CDQ183" s="266"/>
      <c r="CDR183" s="266"/>
      <c r="CDS183" s="266"/>
      <c r="CDT183" s="266"/>
      <c r="CDU183" s="266"/>
      <c r="CDV183" s="266"/>
      <c r="CDW183" s="266"/>
      <c r="CDX183" s="266"/>
      <c r="CDY183" s="266"/>
      <c r="CDZ183" s="266"/>
      <c r="CEA183" s="266"/>
      <c r="CEB183" s="266"/>
      <c r="CEC183" s="266"/>
      <c r="CED183" s="266"/>
      <c r="CEE183" s="266"/>
      <c r="CEF183" s="266"/>
      <c r="CEG183" s="266"/>
      <c r="CEH183" s="266"/>
      <c r="CEI183" s="266"/>
      <c r="CEJ183" s="266"/>
      <c r="CEK183" s="266"/>
      <c r="CEL183" s="266"/>
      <c r="CEM183" s="266"/>
      <c r="CEN183" s="266"/>
      <c r="CEO183" s="266"/>
      <c r="CEP183" s="266"/>
      <c r="CEQ183" s="266"/>
      <c r="CER183" s="266"/>
      <c r="CES183" s="266"/>
      <c r="CET183" s="266"/>
      <c r="CEU183" s="266"/>
      <c r="CEV183" s="266"/>
      <c r="CEW183" s="266"/>
      <c r="CEX183" s="266"/>
      <c r="CEY183" s="266"/>
      <c r="CEZ183" s="266"/>
      <c r="CFA183" s="266"/>
      <c r="CFB183" s="266"/>
      <c r="CFC183" s="266"/>
      <c r="CFD183" s="266"/>
      <c r="CFE183" s="266"/>
      <c r="CFF183" s="266"/>
      <c r="CFG183" s="266"/>
      <c r="CFH183" s="266"/>
      <c r="CFI183" s="266"/>
      <c r="CFJ183" s="266"/>
      <c r="CFK183" s="266"/>
      <c r="CFL183" s="266"/>
      <c r="CFM183" s="266"/>
      <c r="CFN183" s="266"/>
      <c r="CFO183" s="266"/>
      <c r="CFP183" s="266"/>
      <c r="CFQ183" s="266"/>
      <c r="CFR183" s="266"/>
      <c r="CFS183" s="266"/>
      <c r="CFT183" s="266"/>
      <c r="CFU183" s="266"/>
      <c r="CFV183" s="266"/>
      <c r="CFW183" s="266"/>
      <c r="CFX183" s="266"/>
      <c r="CFY183" s="266"/>
      <c r="CFZ183" s="266"/>
      <c r="CGA183" s="266"/>
      <c r="CGB183" s="266"/>
      <c r="CGC183" s="266"/>
      <c r="CGD183" s="266"/>
      <c r="CGE183" s="266"/>
      <c r="CGF183" s="266"/>
      <c r="CGG183" s="266"/>
      <c r="CGH183" s="266"/>
      <c r="CGI183" s="266"/>
      <c r="CGJ183" s="266"/>
      <c r="CGK183" s="266"/>
      <c r="CGL183" s="266"/>
      <c r="CGM183" s="266"/>
      <c r="CGN183" s="266"/>
      <c r="CGO183" s="266"/>
      <c r="CGP183" s="266"/>
      <c r="CGQ183" s="266"/>
      <c r="CGR183" s="266"/>
      <c r="CGS183" s="266"/>
      <c r="CGT183" s="266"/>
      <c r="CGU183" s="266"/>
      <c r="CGV183" s="266"/>
      <c r="CGW183" s="266"/>
      <c r="CGX183" s="266"/>
      <c r="CGY183" s="266"/>
      <c r="CGZ183" s="266"/>
      <c r="CHA183" s="266"/>
      <c r="CHB183" s="266"/>
      <c r="CHC183" s="266"/>
      <c r="CHD183" s="266"/>
      <c r="CHE183" s="266"/>
      <c r="CHF183" s="266"/>
      <c r="CHG183" s="266"/>
      <c r="CHH183" s="266"/>
      <c r="CHI183" s="266"/>
      <c r="CHJ183" s="266"/>
      <c r="CHK183" s="266"/>
      <c r="CHL183" s="266"/>
      <c r="CHM183" s="266"/>
      <c r="CHN183" s="266"/>
      <c r="CHO183" s="266"/>
      <c r="CHP183" s="266"/>
      <c r="CHQ183" s="266"/>
      <c r="CHR183" s="266"/>
      <c r="CHS183" s="266"/>
      <c r="CHT183" s="266"/>
      <c r="CHU183" s="266"/>
      <c r="CHV183" s="266"/>
      <c r="CHW183" s="266"/>
      <c r="CHX183" s="266"/>
      <c r="CHY183" s="266"/>
      <c r="CHZ183" s="266"/>
      <c r="CIA183" s="266"/>
      <c r="CIB183" s="266"/>
      <c r="CIC183" s="266"/>
      <c r="CID183" s="266"/>
      <c r="CIE183" s="266"/>
      <c r="CIF183" s="266"/>
      <c r="CIG183" s="266"/>
      <c r="CIH183" s="266"/>
      <c r="CII183" s="266"/>
      <c r="CIJ183" s="266"/>
      <c r="CIK183" s="266"/>
      <c r="CIL183" s="266"/>
      <c r="CIM183" s="266"/>
      <c r="CIN183" s="266"/>
      <c r="CIO183" s="266"/>
      <c r="CIP183" s="266"/>
      <c r="CIQ183" s="266"/>
      <c r="CIR183" s="266"/>
      <c r="CIS183" s="266"/>
      <c r="CIT183" s="266"/>
      <c r="CIU183" s="266"/>
      <c r="CIV183" s="266"/>
      <c r="CIW183" s="266"/>
      <c r="CIX183" s="266"/>
      <c r="CIY183" s="266"/>
      <c r="CIZ183" s="266"/>
      <c r="CJA183" s="266"/>
      <c r="CJB183" s="266"/>
      <c r="CJC183" s="266"/>
      <c r="CJD183" s="266"/>
      <c r="CJE183" s="266"/>
      <c r="CJF183" s="266"/>
      <c r="CJG183" s="266"/>
      <c r="CJH183" s="266"/>
      <c r="CJI183" s="266"/>
      <c r="CJJ183" s="266"/>
      <c r="CJK183" s="266"/>
      <c r="CJL183" s="266"/>
      <c r="CJM183" s="266"/>
      <c r="CJN183" s="266"/>
      <c r="CJO183" s="266"/>
      <c r="CJP183" s="266"/>
      <c r="CJQ183" s="266"/>
      <c r="CJR183" s="266"/>
      <c r="CJS183" s="266"/>
      <c r="CJT183" s="266"/>
      <c r="CJU183" s="266"/>
      <c r="CJV183" s="266"/>
      <c r="CJW183" s="266"/>
      <c r="CJX183" s="266"/>
      <c r="CJY183" s="266"/>
      <c r="CJZ183" s="266"/>
      <c r="CKA183" s="266"/>
      <c r="CKB183" s="266"/>
      <c r="CKC183" s="266"/>
      <c r="CKD183" s="266"/>
      <c r="CKE183" s="266"/>
      <c r="CKF183" s="266"/>
      <c r="CKG183" s="266"/>
      <c r="CKH183" s="266"/>
      <c r="CKI183" s="266"/>
      <c r="CKJ183" s="266"/>
      <c r="CKK183" s="266"/>
      <c r="CKL183" s="266"/>
      <c r="CKM183" s="266"/>
      <c r="CKN183" s="266"/>
      <c r="CKO183" s="266"/>
      <c r="CKP183" s="266"/>
      <c r="CKQ183" s="266"/>
      <c r="CKR183" s="266"/>
      <c r="CKS183" s="266"/>
      <c r="CKT183" s="266"/>
      <c r="CKU183" s="266"/>
      <c r="CKV183" s="266"/>
      <c r="CKW183" s="266"/>
      <c r="CKX183" s="266"/>
      <c r="CKY183" s="266"/>
      <c r="CKZ183" s="266"/>
      <c r="CLA183" s="266"/>
      <c r="CLB183" s="266"/>
      <c r="CLC183" s="266"/>
      <c r="CLD183" s="266"/>
      <c r="CLE183" s="266"/>
      <c r="CLF183" s="266"/>
      <c r="CLG183" s="266"/>
      <c r="CLH183" s="266"/>
      <c r="CLI183" s="266"/>
      <c r="CLJ183" s="266"/>
      <c r="CLK183" s="266"/>
      <c r="CLL183" s="266"/>
      <c r="CLM183" s="266"/>
      <c r="CLN183" s="266"/>
      <c r="CLO183" s="266"/>
      <c r="CLP183" s="266"/>
      <c r="CLQ183" s="266"/>
      <c r="CLR183" s="266"/>
      <c r="CLS183" s="266"/>
      <c r="CLT183" s="266"/>
      <c r="CLU183" s="266"/>
      <c r="CLV183" s="266"/>
      <c r="CLW183" s="266"/>
      <c r="CLX183" s="266"/>
      <c r="CLY183" s="266"/>
      <c r="CLZ183" s="266"/>
      <c r="CMA183" s="266"/>
      <c r="CMB183" s="266"/>
      <c r="CMC183" s="266"/>
      <c r="CMD183" s="266"/>
      <c r="CME183" s="266"/>
      <c r="CMF183" s="266"/>
      <c r="CMG183" s="266"/>
      <c r="CMH183" s="266"/>
      <c r="CMI183" s="266"/>
      <c r="CMJ183" s="266"/>
      <c r="CMK183" s="266"/>
      <c r="CML183" s="266"/>
      <c r="CMM183" s="266"/>
      <c r="CMN183" s="266"/>
      <c r="CMO183" s="266"/>
      <c r="CMP183" s="266"/>
      <c r="CMQ183" s="266"/>
      <c r="CMR183" s="266"/>
      <c r="CMS183" s="266"/>
      <c r="CMT183" s="266"/>
      <c r="CMU183" s="266"/>
      <c r="CMV183" s="266"/>
      <c r="CMW183" s="266"/>
      <c r="CMX183" s="266"/>
      <c r="CMY183" s="266"/>
      <c r="CMZ183" s="266"/>
      <c r="CNA183" s="266"/>
      <c r="CNB183" s="266"/>
      <c r="CNC183" s="266"/>
      <c r="CND183" s="266"/>
      <c r="CNE183" s="266"/>
      <c r="CNF183" s="266"/>
      <c r="CNG183" s="266"/>
      <c r="CNH183" s="266"/>
      <c r="CNI183" s="266"/>
      <c r="CNJ183" s="266"/>
      <c r="CNK183" s="266"/>
      <c r="CNL183" s="266"/>
      <c r="CNM183" s="266"/>
      <c r="CNN183" s="266"/>
      <c r="CNO183" s="266"/>
      <c r="CNP183" s="266"/>
      <c r="CNQ183" s="266"/>
      <c r="CNR183" s="266"/>
      <c r="CNS183" s="266"/>
      <c r="CNT183" s="266"/>
      <c r="CNU183" s="266"/>
      <c r="CNV183" s="266"/>
      <c r="CNW183" s="266"/>
      <c r="CNX183" s="266"/>
      <c r="CNY183" s="266"/>
      <c r="CNZ183" s="266"/>
      <c r="COA183" s="266"/>
      <c r="COB183" s="266"/>
      <c r="COC183" s="266"/>
      <c r="COD183" s="266"/>
      <c r="COE183" s="266"/>
      <c r="COF183" s="266"/>
      <c r="COG183" s="266"/>
      <c r="COH183" s="266"/>
      <c r="COI183" s="266"/>
      <c r="COJ183" s="266"/>
      <c r="COK183" s="266"/>
      <c r="COL183" s="266"/>
      <c r="COM183" s="266"/>
      <c r="CON183" s="266"/>
      <c r="COO183" s="266"/>
      <c r="COP183" s="266"/>
      <c r="COQ183" s="266"/>
      <c r="COR183" s="266"/>
      <c r="COS183" s="266"/>
      <c r="COT183" s="266"/>
      <c r="COU183" s="266"/>
      <c r="COV183" s="266"/>
      <c r="COW183" s="266"/>
      <c r="COX183" s="266"/>
      <c r="COY183" s="266"/>
      <c r="COZ183" s="266"/>
      <c r="CPA183" s="266"/>
      <c r="CPB183" s="266"/>
      <c r="CPC183" s="266"/>
      <c r="CPD183" s="266"/>
      <c r="CPE183" s="266"/>
      <c r="CPF183" s="266"/>
      <c r="CPG183" s="266"/>
      <c r="CPH183" s="266"/>
      <c r="CPI183" s="266"/>
      <c r="CPJ183" s="266"/>
      <c r="CPK183" s="266"/>
      <c r="CPL183" s="266"/>
      <c r="CPM183" s="266"/>
      <c r="CPN183" s="266"/>
      <c r="CPO183" s="266"/>
      <c r="CPP183" s="266"/>
      <c r="CPQ183" s="266"/>
      <c r="CPR183" s="266"/>
      <c r="CPS183" s="266"/>
      <c r="CPT183" s="266"/>
      <c r="CPU183" s="266"/>
      <c r="CPV183" s="266"/>
      <c r="CPW183" s="266"/>
      <c r="CPX183" s="266"/>
      <c r="CPY183" s="266"/>
      <c r="CPZ183" s="266"/>
      <c r="CQA183" s="266"/>
      <c r="CQB183" s="266"/>
      <c r="CQC183" s="266"/>
      <c r="CQD183" s="266"/>
      <c r="CQE183" s="266"/>
      <c r="CQF183" s="266"/>
      <c r="CQG183" s="266"/>
      <c r="CQH183" s="266"/>
      <c r="CQI183" s="266"/>
      <c r="CQJ183" s="266"/>
      <c r="CQK183" s="266"/>
      <c r="CQL183" s="266"/>
      <c r="CQM183" s="266"/>
      <c r="CQN183" s="266"/>
      <c r="CQO183" s="266"/>
      <c r="CQP183" s="266"/>
      <c r="CQQ183" s="266"/>
      <c r="CQR183" s="266"/>
      <c r="CQS183" s="266"/>
      <c r="CQT183" s="266"/>
      <c r="CQU183" s="266"/>
      <c r="CQV183" s="266"/>
      <c r="CQW183" s="266"/>
      <c r="CQX183" s="266"/>
      <c r="CQY183" s="266"/>
      <c r="CQZ183" s="266"/>
      <c r="CRA183" s="266"/>
      <c r="CRB183" s="266"/>
      <c r="CRC183" s="266"/>
      <c r="CRD183" s="266"/>
      <c r="CRE183" s="266"/>
      <c r="CRF183" s="266"/>
      <c r="CRG183" s="266"/>
      <c r="CRH183" s="266"/>
      <c r="CRI183" s="266"/>
      <c r="CRJ183" s="266"/>
      <c r="CRK183" s="266"/>
      <c r="CRL183" s="266"/>
      <c r="CRM183" s="266"/>
      <c r="CRN183" s="266"/>
      <c r="CRO183" s="266"/>
      <c r="CRP183" s="266"/>
      <c r="CRQ183" s="266"/>
      <c r="CRR183" s="266"/>
      <c r="CRS183" s="266"/>
      <c r="CRT183" s="266"/>
      <c r="CRU183" s="266"/>
      <c r="CRV183" s="266"/>
      <c r="CRW183" s="266"/>
      <c r="CRX183" s="266"/>
      <c r="CRY183" s="266"/>
      <c r="CRZ183" s="266"/>
      <c r="CSA183" s="266"/>
      <c r="CSB183" s="266"/>
      <c r="CSC183" s="266"/>
      <c r="CSD183" s="266"/>
      <c r="CSE183" s="266"/>
      <c r="CSF183" s="266"/>
      <c r="CSG183" s="266"/>
      <c r="CSH183" s="266"/>
      <c r="CSI183" s="266"/>
      <c r="CSJ183" s="266"/>
      <c r="CSK183" s="266"/>
      <c r="CSL183" s="266"/>
      <c r="CSM183" s="266"/>
      <c r="CSN183" s="266"/>
      <c r="CSO183" s="266"/>
      <c r="CSP183" s="266"/>
      <c r="CSQ183" s="266"/>
      <c r="CSR183" s="266"/>
      <c r="CSS183" s="266"/>
      <c r="CST183" s="266"/>
      <c r="CSU183" s="266"/>
      <c r="CSV183" s="266"/>
      <c r="CSW183" s="266"/>
      <c r="CSX183" s="266"/>
      <c r="CSY183" s="266"/>
      <c r="CSZ183" s="266"/>
      <c r="CTA183" s="266"/>
      <c r="CTB183" s="266"/>
      <c r="CTC183" s="266"/>
      <c r="CTD183" s="266"/>
      <c r="CTE183" s="266"/>
      <c r="CTF183" s="266"/>
      <c r="CTG183" s="266"/>
      <c r="CTH183" s="266"/>
      <c r="CTI183" s="266"/>
      <c r="CTJ183" s="266"/>
      <c r="CTK183" s="266"/>
      <c r="CTL183" s="266"/>
      <c r="CTM183" s="266"/>
      <c r="CTN183" s="266"/>
      <c r="CTO183" s="266"/>
      <c r="CTP183" s="266"/>
      <c r="CTQ183" s="266"/>
      <c r="CTR183" s="266"/>
      <c r="CTS183" s="266"/>
      <c r="CTT183" s="266"/>
      <c r="CTU183" s="266"/>
      <c r="CTV183" s="266"/>
      <c r="CTW183" s="266"/>
      <c r="CTX183" s="266"/>
      <c r="CTY183" s="266"/>
      <c r="CTZ183" s="266"/>
      <c r="CUA183" s="266"/>
      <c r="CUB183" s="266"/>
      <c r="CUC183" s="266"/>
      <c r="CUD183" s="266"/>
      <c r="CUE183" s="266"/>
      <c r="CUF183" s="266"/>
      <c r="CUG183" s="266"/>
      <c r="CUH183" s="266"/>
      <c r="CUI183" s="266"/>
      <c r="CUJ183" s="266"/>
      <c r="CUK183" s="266"/>
      <c r="CUL183" s="266"/>
      <c r="CUM183" s="266"/>
      <c r="CUN183" s="266"/>
      <c r="CUO183" s="266"/>
      <c r="CUP183" s="266"/>
      <c r="CUQ183" s="266"/>
      <c r="CUR183" s="266"/>
      <c r="CUS183" s="266"/>
      <c r="CUT183" s="266"/>
      <c r="CUU183" s="266"/>
      <c r="CUV183" s="266"/>
      <c r="CUW183" s="266"/>
      <c r="CUX183" s="266"/>
      <c r="CUY183" s="266"/>
      <c r="CUZ183" s="266"/>
      <c r="CVA183" s="266"/>
      <c r="CVB183" s="266"/>
      <c r="CVC183" s="266"/>
      <c r="CVD183" s="266"/>
      <c r="CVE183" s="266"/>
      <c r="CVF183" s="266"/>
      <c r="CVG183" s="266"/>
      <c r="CVH183" s="266"/>
      <c r="CVI183" s="266"/>
      <c r="CVJ183" s="266"/>
      <c r="CVK183" s="266"/>
      <c r="CVL183" s="266"/>
      <c r="CVM183" s="266"/>
      <c r="CVN183" s="266"/>
      <c r="CVO183" s="266"/>
      <c r="CVP183" s="266"/>
      <c r="CVQ183" s="266"/>
      <c r="CVR183" s="266"/>
      <c r="CVS183" s="266"/>
      <c r="CVT183" s="266"/>
      <c r="CVU183" s="266"/>
      <c r="CVV183" s="266"/>
      <c r="CVW183" s="266"/>
      <c r="CVX183" s="266"/>
      <c r="CVY183" s="266"/>
      <c r="CVZ183" s="266"/>
      <c r="CWA183" s="266"/>
      <c r="CWB183" s="266"/>
      <c r="CWC183" s="266"/>
      <c r="CWD183" s="266"/>
      <c r="CWE183" s="266"/>
      <c r="CWF183" s="266"/>
      <c r="CWG183" s="266"/>
      <c r="CWH183" s="266"/>
      <c r="CWI183" s="266"/>
      <c r="CWJ183" s="266"/>
      <c r="CWK183" s="266"/>
      <c r="CWL183" s="266"/>
      <c r="CWM183" s="266"/>
      <c r="CWN183" s="266"/>
      <c r="CWO183" s="266"/>
      <c r="CWP183" s="266"/>
      <c r="CWQ183" s="266"/>
      <c r="CWR183" s="266"/>
      <c r="CWS183" s="266"/>
      <c r="CWT183" s="266"/>
      <c r="CWU183" s="266"/>
      <c r="CWV183" s="266"/>
      <c r="CWW183" s="266"/>
      <c r="CWX183" s="266"/>
      <c r="CWY183" s="266"/>
      <c r="CWZ183" s="266"/>
      <c r="CXA183" s="266"/>
      <c r="CXB183" s="266"/>
      <c r="CXC183" s="266"/>
      <c r="CXD183" s="266"/>
      <c r="CXE183" s="266"/>
      <c r="CXF183" s="266"/>
      <c r="CXG183" s="266"/>
      <c r="CXH183" s="266"/>
      <c r="CXI183" s="266"/>
      <c r="CXJ183" s="266"/>
      <c r="CXK183" s="266"/>
      <c r="CXL183" s="266"/>
      <c r="CXM183" s="266"/>
      <c r="CXN183" s="266"/>
      <c r="CXO183" s="266"/>
      <c r="CXP183" s="266"/>
      <c r="CXQ183" s="266"/>
      <c r="CXR183" s="266"/>
      <c r="CXS183" s="266"/>
      <c r="CXT183" s="266"/>
      <c r="CXU183" s="266"/>
      <c r="CXV183" s="266"/>
      <c r="CXW183" s="266"/>
      <c r="CXX183" s="266"/>
      <c r="CXY183" s="266"/>
      <c r="CXZ183" s="266"/>
      <c r="CYA183" s="266"/>
      <c r="CYB183" s="266"/>
      <c r="CYC183" s="266"/>
      <c r="CYD183" s="266"/>
      <c r="CYE183" s="266"/>
      <c r="CYF183" s="266"/>
      <c r="CYG183" s="266"/>
      <c r="CYH183" s="266"/>
      <c r="CYI183" s="266"/>
      <c r="CYJ183" s="266"/>
      <c r="CYK183" s="266"/>
      <c r="CYL183" s="266"/>
      <c r="CYM183" s="266"/>
      <c r="CYN183" s="266"/>
      <c r="CYO183" s="266"/>
      <c r="CYP183" s="266"/>
      <c r="CYQ183" s="266"/>
      <c r="CYR183" s="266"/>
      <c r="CYS183" s="266"/>
      <c r="CYT183" s="266"/>
      <c r="CYU183" s="266"/>
      <c r="CYV183" s="266"/>
      <c r="CYW183" s="266"/>
      <c r="CYX183" s="266"/>
      <c r="CYY183" s="266"/>
      <c r="CYZ183" s="266"/>
      <c r="CZA183" s="266"/>
      <c r="CZB183" s="266"/>
      <c r="CZC183" s="266"/>
      <c r="CZD183" s="266"/>
      <c r="CZE183" s="266"/>
      <c r="CZF183" s="266"/>
      <c r="CZG183" s="266"/>
      <c r="CZH183" s="266"/>
      <c r="CZI183" s="266"/>
      <c r="CZJ183" s="266"/>
      <c r="CZK183" s="266"/>
      <c r="CZL183" s="266"/>
      <c r="CZM183" s="266"/>
      <c r="CZN183" s="266"/>
      <c r="CZO183" s="266"/>
      <c r="CZP183" s="266"/>
      <c r="CZQ183" s="266"/>
      <c r="CZR183" s="266"/>
      <c r="CZS183" s="266"/>
      <c r="CZT183" s="266"/>
      <c r="CZU183" s="266"/>
      <c r="CZV183" s="266"/>
      <c r="CZW183" s="266"/>
      <c r="CZX183" s="266"/>
      <c r="CZY183" s="266"/>
      <c r="CZZ183" s="266"/>
      <c r="DAA183" s="266"/>
      <c r="DAB183" s="266"/>
      <c r="DAC183" s="266"/>
      <c r="DAD183" s="266"/>
      <c r="DAE183" s="266"/>
      <c r="DAF183" s="266"/>
      <c r="DAG183" s="266"/>
      <c r="DAH183" s="266"/>
      <c r="DAI183" s="266"/>
      <c r="DAJ183" s="266"/>
      <c r="DAK183" s="266"/>
      <c r="DAL183" s="266"/>
      <c r="DAM183" s="266"/>
      <c r="DAN183" s="266"/>
      <c r="DAO183" s="266"/>
      <c r="DAP183" s="266"/>
      <c r="DAQ183" s="266"/>
      <c r="DAR183" s="266"/>
      <c r="DAS183" s="266"/>
      <c r="DAT183" s="266"/>
      <c r="DAU183" s="266"/>
      <c r="DAV183" s="266"/>
      <c r="DAW183" s="266"/>
      <c r="DAX183" s="266"/>
      <c r="DAY183" s="266"/>
      <c r="DAZ183" s="266"/>
      <c r="DBA183" s="266"/>
      <c r="DBB183" s="266"/>
      <c r="DBC183" s="266"/>
      <c r="DBD183" s="266"/>
      <c r="DBE183" s="266"/>
      <c r="DBF183" s="266"/>
      <c r="DBG183" s="266"/>
      <c r="DBH183" s="266"/>
      <c r="DBI183" s="266"/>
      <c r="DBJ183" s="266"/>
      <c r="DBK183" s="266"/>
      <c r="DBL183" s="266"/>
      <c r="DBM183" s="266"/>
      <c r="DBN183" s="266"/>
      <c r="DBO183" s="266"/>
      <c r="DBP183" s="266"/>
      <c r="DBQ183" s="266"/>
      <c r="DBR183" s="266"/>
      <c r="DBS183" s="266"/>
      <c r="DBT183" s="266"/>
      <c r="DBU183" s="266"/>
      <c r="DBV183" s="266"/>
      <c r="DBW183" s="266"/>
      <c r="DBX183" s="266"/>
      <c r="DBY183" s="266"/>
      <c r="DBZ183" s="266"/>
      <c r="DCA183" s="266"/>
      <c r="DCB183" s="266"/>
      <c r="DCC183" s="266"/>
      <c r="DCD183" s="266"/>
      <c r="DCE183" s="266"/>
      <c r="DCF183" s="266"/>
      <c r="DCG183" s="266"/>
      <c r="DCH183" s="266"/>
      <c r="DCI183" s="266"/>
      <c r="DCJ183" s="266"/>
      <c r="DCK183" s="266"/>
      <c r="DCL183" s="266"/>
      <c r="DCM183" s="266"/>
      <c r="DCN183" s="266"/>
      <c r="DCO183" s="266"/>
      <c r="DCP183" s="266"/>
      <c r="DCQ183" s="266"/>
      <c r="DCR183" s="266"/>
      <c r="DCS183" s="266"/>
      <c r="DCT183" s="266"/>
      <c r="DCU183" s="266"/>
      <c r="DCV183" s="266"/>
      <c r="DCW183" s="266"/>
      <c r="DCX183" s="266"/>
      <c r="DCY183" s="266"/>
      <c r="DCZ183" s="266"/>
      <c r="DDA183" s="266"/>
      <c r="DDB183" s="266"/>
      <c r="DDC183" s="266"/>
      <c r="DDD183" s="266"/>
      <c r="DDE183" s="266"/>
      <c r="DDF183" s="266"/>
      <c r="DDG183" s="266"/>
      <c r="DDH183" s="266"/>
      <c r="DDI183" s="266"/>
      <c r="DDJ183" s="266"/>
      <c r="DDK183" s="266"/>
      <c r="DDL183" s="266"/>
      <c r="DDM183" s="266"/>
      <c r="DDN183" s="266"/>
      <c r="DDO183" s="266"/>
      <c r="DDP183" s="266"/>
      <c r="DDQ183" s="266"/>
      <c r="DDR183" s="266"/>
      <c r="DDS183" s="266"/>
      <c r="DDT183" s="266"/>
      <c r="DDU183" s="266"/>
      <c r="DDV183" s="266"/>
      <c r="DDW183" s="266"/>
      <c r="DDX183" s="266"/>
      <c r="DDY183" s="266"/>
      <c r="DDZ183" s="266"/>
      <c r="DEA183" s="266"/>
      <c r="DEB183" s="266"/>
      <c r="DEC183" s="266"/>
      <c r="DED183" s="266"/>
      <c r="DEE183" s="266"/>
      <c r="DEF183" s="266"/>
      <c r="DEG183" s="266"/>
      <c r="DEH183" s="266"/>
      <c r="DEI183" s="266"/>
      <c r="DEJ183" s="266"/>
      <c r="DEK183" s="266"/>
      <c r="DEL183" s="266"/>
      <c r="DEM183" s="266"/>
      <c r="DEN183" s="266"/>
      <c r="DEO183" s="266"/>
      <c r="DEP183" s="266"/>
      <c r="DEQ183" s="266"/>
      <c r="DER183" s="266"/>
      <c r="DES183" s="266"/>
      <c r="DET183" s="266"/>
      <c r="DEU183" s="266"/>
      <c r="DEV183" s="266"/>
      <c r="DEW183" s="266"/>
      <c r="DEX183" s="266"/>
      <c r="DEY183" s="266"/>
      <c r="DEZ183" s="266"/>
      <c r="DFA183" s="266"/>
      <c r="DFB183" s="266"/>
      <c r="DFC183" s="266"/>
      <c r="DFD183" s="266"/>
      <c r="DFE183" s="266"/>
      <c r="DFF183" s="266"/>
      <c r="DFG183" s="266"/>
      <c r="DFH183" s="266"/>
      <c r="DFI183" s="266"/>
      <c r="DFJ183" s="266"/>
      <c r="DFK183" s="266"/>
      <c r="DFL183" s="266"/>
      <c r="DFM183" s="266"/>
      <c r="DFN183" s="266"/>
      <c r="DFO183" s="266"/>
      <c r="DFP183" s="266"/>
      <c r="DFQ183" s="266"/>
      <c r="DFR183" s="266"/>
      <c r="DFS183" s="266"/>
      <c r="DFT183" s="266"/>
      <c r="DFU183" s="266"/>
      <c r="DFV183" s="266"/>
      <c r="DFW183" s="266"/>
      <c r="DFX183" s="266"/>
      <c r="DFY183" s="266"/>
      <c r="DFZ183" s="266"/>
      <c r="DGA183" s="266"/>
      <c r="DGB183" s="266"/>
      <c r="DGC183" s="266"/>
      <c r="DGD183" s="266"/>
      <c r="DGE183" s="266"/>
      <c r="DGF183" s="266"/>
      <c r="DGG183" s="266"/>
      <c r="DGH183" s="266"/>
      <c r="DGI183" s="266"/>
      <c r="DGJ183" s="266"/>
      <c r="DGK183" s="266"/>
      <c r="DGL183" s="266"/>
      <c r="DGM183" s="266"/>
      <c r="DGN183" s="266"/>
      <c r="DGO183" s="266"/>
      <c r="DGP183" s="266"/>
      <c r="DGQ183" s="266"/>
      <c r="DGR183" s="266"/>
      <c r="DGS183" s="266"/>
      <c r="DGT183" s="266"/>
      <c r="DGU183" s="266"/>
      <c r="DGV183" s="266"/>
      <c r="DGW183" s="266"/>
      <c r="DGX183" s="266"/>
      <c r="DGY183" s="266"/>
      <c r="DGZ183" s="266"/>
      <c r="DHA183" s="266"/>
      <c r="DHB183" s="266"/>
      <c r="DHC183" s="266"/>
      <c r="DHD183" s="266"/>
      <c r="DHE183" s="266"/>
      <c r="DHF183" s="266"/>
      <c r="DHG183" s="266"/>
      <c r="DHH183" s="266"/>
      <c r="DHI183" s="266"/>
      <c r="DHJ183" s="266"/>
      <c r="DHK183" s="266"/>
      <c r="DHL183" s="266"/>
      <c r="DHM183" s="266"/>
      <c r="DHN183" s="266"/>
      <c r="DHO183" s="266"/>
      <c r="DHP183" s="266"/>
      <c r="DHQ183" s="266"/>
      <c r="DHR183" s="266"/>
      <c r="DHS183" s="266"/>
      <c r="DHT183" s="266"/>
      <c r="DHU183" s="266"/>
      <c r="DHV183" s="266"/>
      <c r="DHW183" s="266"/>
      <c r="DHX183" s="266"/>
      <c r="DHY183" s="266"/>
      <c r="DHZ183" s="266"/>
      <c r="DIA183" s="266"/>
      <c r="DIB183" s="266"/>
      <c r="DIC183" s="266"/>
      <c r="DID183" s="266"/>
      <c r="DIE183" s="266"/>
      <c r="DIF183" s="266"/>
      <c r="DIG183" s="266"/>
      <c r="DIH183" s="266"/>
      <c r="DII183" s="266"/>
      <c r="DIJ183" s="266"/>
      <c r="DIK183" s="266"/>
      <c r="DIL183" s="266"/>
      <c r="DIM183" s="266"/>
      <c r="DIN183" s="266"/>
      <c r="DIO183" s="266"/>
      <c r="DIP183" s="266"/>
      <c r="DIQ183" s="266"/>
      <c r="DIR183" s="266"/>
      <c r="DIS183" s="266"/>
      <c r="DIT183" s="266"/>
      <c r="DIU183" s="266"/>
      <c r="DIV183" s="266"/>
      <c r="DIW183" s="266"/>
      <c r="DIX183" s="266"/>
      <c r="DIY183" s="266"/>
      <c r="DIZ183" s="266"/>
      <c r="DJA183" s="266"/>
      <c r="DJB183" s="266"/>
      <c r="DJC183" s="266"/>
      <c r="DJD183" s="266"/>
      <c r="DJE183" s="266"/>
      <c r="DJF183" s="266"/>
      <c r="DJG183" s="266"/>
      <c r="DJH183" s="266"/>
      <c r="DJI183" s="266"/>
      <c r="DJJ183" s="266"/>
      <c r="DJK183" s="266"/>
      <c r="DJL183" s="266"/>
      <c r="DJM183" s="266"/>
      <c r="DJN183" s="266"/>
      <c r="DJO183" s="266"/>
      <c r="DJP183" s="266"/>
      <c r="DJQ183" s="266"/>
      <c r="DJR183" s="266"/>
      <c r="DJS183" s="266"/>
      <c r="DJT183" s="266"/>
      <c r="DJU183" s="266"/>
      <c r="DJV183" s="266"/>
      <c r="DJW183" s="266"/>
      <c r="DJX183" s="266"/>
      <c r="DJY183" s="266"/>
      <c r="DJZ183" s="266"/>
      <c r="DKA183" s="266"/>
      <c r="DKB183" s="266"/>
      <c r="DKC183" s="266"/>
      <c r="DKD183" s="266"/>
      <c r="DKE183" s="266"/>
      <c r="DKF183" s="266"/>
      <c r="DKG183" s="266"/>
      <c r="DKH183" s="266"/>
      <c r="DKI183" s="266"/>
      <c r="DKJ183" s="266"/>
      <c r="DKK183" s="266"/>
      <c r="DKL183" s="266"/>
      <c r="DKM183" s="266"/>
      <c r="DKN183" s="266"/>
      <c r="DKO183" s="266"/>
      <c r="DKP183" s="266"/>
      <c r="DKQ183" s="266"/>
      <c r="DKR183" s="266"/>
      <c r="DKS183" s="266"/>
      <c r="DKT183" s="266"/>
      <c r="DKU183" s="266"/>
      <c r="DKV183" s="266"/>
      <c r="DKW183" s="266"/>
      <c r="DKX183" s="266"/>
      <c r="DKY183" s="266"/>
      <c r="DKZ183" s="266"/>
      <c r="DLA183" s="266"/>
      <c r="DLB183" s="266"/>
      <c r="DLC183" s="266"/>
      <c r="DLD183" s="266"/>
      <c r="DLE183" s="266"/>
      <c r="DLF183" s="266"/>
      <c r="DLG183" s="266"/>
      <c r="DLH183" s="266"/>
      <c r="DLI183" s="266"/>
      <c r="DLJ183" s="266"/>
      <c r="DLK183" s="266"/>
      <c r="DLL183" s="266"/>
      <c r="DLM183" s="266"/>
      <c r="DLN183" s="266"/>
      <c r="DLO183" s="266"/>
      <c r="DLP183" s="266"/>
      <c r="DLQ183" s="266"/>
      <c r="DLR183" s="266"/>
      <c r="DLS183" s="266"/>
      <c r="DLT183" s="266"/>
      <c r="DLU183" s="266"/>
      <c r="DLV183" s="266"/>
      <c r="DLW183" s="266"/>
      <c r="DLX183" s="266"/>
      <c r="DLY183" s="266"/>
      <c r="DLZ183" s="266"/>
      <c r="DMA183" s="266"/>
      <c r="DMB183" s="266"/>
      <c r="DMC183" s="266"/>
      <c r="DMD183" s="266"/>
      <c r="DME183" s="266"/>
      <c r="DMF183" s="266"/>
      <c r="DMG183" s="266"/>
      <c r="DMH183" s="266"/>
      <c r="DMI183" s="266"/>
      <c r="DMJ183" s="266"/>
      <c r="DMK183" s="266"/>
      <c r="DML183" s="266"/>
      <c r="DMM183" s="266"/>
      <c r="DMN183" s="266"/>
      <c r="DMO183" s="266"/>
      <c r="DMP183" s="266"/>
      <c r="DMQ183" s="266"/>
      <c r="DMR183" s="266"/>
      <c r="DMS183" s="266"/>
      <c r="DMT183" s="266"/>
      <c r="DMU183" s="266"/>
      <c r="DMV183" s="266"/>
      <c r="DMW183" s="266"/>
      <c r="DMX183" s="266"/>
      <c r="DMY183" s="266"/>
      <c r="DMZ183" s="266"/>
      <c r="DNA183" s="266"/>
      <c r="DNB183" s="266"/>
      <c r="DNC183" s="266"/>
      <c r="DND183" s="266"/>
      <c r="DNE183" s="266"/>
      <c r="DNF183" s="266"/>
      <c r="DNG183" s="266"/>
      <c r="DNH183" s="266"/>
      <c r="DNI183" s="266"/>
      <c r="DNJ183" s="266"/>
      <c r="DNK183" s="266"/>
      <c r="DNL183" s="266"/>
      <c r="DNM183" s="266"/>
      <c r="DNN183" s="266"/>
      <c r="DNO183" s="266"/>
      <c r="DNP183" s="266"/>
      <c r="DNQ183" s="266"/>
      <c r="DNR183" s="266"/>
      <c r="DNS183" s="266"/>
      <c r="DNT183" s="266"/>
      <c r="DNU183" s="266"/>
      <c r="DNV183" s="266"/>
      <c r="DNW183" s="266"/>
      <c r="DNX183" s="266"/>
      <c r="DNY183" s="266"/>
      <c r="DNZ183" s="266"/>
      <c r="DOA183" s="266"/>
      <c r="DOB183" s="266"/>
      <c r="DOC183" s="266"/>
      <c r="DOD183" s="266"/>
      <c r="DOE183" s="266"/>
      <c r="DOF183" s="266"/>
      <c r="DOG183" s="266"/>
      <c r="DOH183" s="266"/>
      <c r="DOI183" s="266"/>
      <c r="DOJ183" s="266"/>
      <c r="DOK183" s="266"/>
      <c r="DOL183" s="266"/>
      <c r="DOM183" s="266"/>
      <c r="DON183" s="266"/>
      <c r="DOO183" s="266"/>
      <c r="DOP183" s="266"/>
      <c r="DOQ183" s="266"/>
      <c r="DOR183" s="266"/>
      <c r="DOS183" s="266"/>
      <c r="DOT183" s="266"/>
      <c r="DOU183" s="266"/>
      <c r="DOV183" s="266"/>
      <c r="DOW183" s="266"/>
      <c r="DOX183" s="266"/>
      <c r="DOY183" s="266"/>
      <c r="DOZ183" s="266"/>
      <c r="DPA183" s="266"/>
      <c r="DPB183" s="266"/>
      <c r="DPC183" s="266"/>
      <c r="DPD183" s="266"/>
      <c r="DPE183" s="266"/>
      <c r="DPF183" s="266"/>
      <c r="DPG183" s="266"/>
      <c r="DPH183" s="266"/>
      <c r="DPI183" s="266"/>
      <c r="DPJ183" s="266"/>
      <c r="DPK183" s="266"/>
      <c r="DPL183" s="266"/>
      <c r="DPM183" s="266"/>
      <c r="DPN183" s="266"/>
      <c r="DPO183" s="266"/>
      <c r="DPP183" s="266"/>
      <c r="DPQ183" s="266"/>
      <c r="DPR183" s="266"/>
      <c r="DPS183" s="266"/>
      <c r="DPT183" s="266"/>
      <c r="DPU183" s="266"/>
      <c r="DPV183" s="266"/>
      <c r="DPW183" s="266"/>
      <c r="DPX183" s="266"/>
      <c r="DPY183" s="266"/>
      <c r="DPZ183" s="266"/>
      <c r="DQA183" s="266"/>
      <c r="DQB183" s="266"/>
      <c r="DQC183" s="266"/>
      <c r="DQD183" s="266"/>
      <c r="DQE183" s="266"/>
      <c r="DQF183" s="266"/>
      <c r="DQG183" s="266"/>
      <c r="DQH183" s="266"/>
      <c r="DQI183" s="266"/>
      <c r="DQJ183" s="266"/>
      <c r="DQK183" s="266"/>
      <c r="DQL183" s="266"/>
      <c r="DQM183" s="266"/>
      <c r="DQN183" s="266"/>
      <c r="DQO183" s="266"/>
      <c r="DQP183" s="266"/>
      <c r="DQQ183" s="266"/>
      <c r="DQR183" s="266"/>
      <c r="DQS183" s="266"/>
      <c r="DQT183" s="266"/>
      <c r="DQU183" s="266"/>
      <c r="DQV183" s="266"/>
      <c r="DQW183" s="266"/>
      <c r="DQX183" s="266"/>
      <c r="DQY183" s="266"/>
      <c r="DQZ183" s="266"/>
      <c r="DRA183" s="266"/>
      <c r="DRB183" s="266"/>
      <c r="DRC183" s="266"/>
      <c r="DRD183" s="266"/>
      <c r="DRE183" s="266"/>
      <c r="DRF183" s="266"/>
      <c r="DRG183" s="266"/>
      <c r="DRH183" s="266"/>
      <c r="DRI183" s="266"/>
      <c r="DRJ183" s="266"/>
      <c r="DRK183" s="266"/>
      <c r="DRL183" s="266"/>
      <c r="DRM183" s="266"/>
      <c r="DRN183" s="266"/>
      <c r="DRO183" s="266"/>
      <c r="DRP183" s="266"/>
      <c r="DRQ183" s="266"/>
      <c r="DRR183" s="266"/>
      <c r="DRS183" s="266"/>
      <c r="DRT183" s="266"/>
      <c r="DRU183" s="266"/>
      <c r="DRV183" s="266"/>
      <c r="DRW183" s="266"/>
      <c r="DRX183" s="266"/>
      <c r="DRY183" s="266"/>
      <c r="DRZ183" s="266"/>
      <c r="DSA183" s="266"/>
      <c r="DSB183" s="266"/>
      <c r="DSC183" s="266"/>
      <c r="DSD183" s="266"/>
      <c r="DSE183" s="266"/>
      <c r="DSF183" s="266"/>
      <c r="DSG183" s="266"/>
      <c r="DSH183" s="266"/>
      <c r="DSI183" s="266"/>
      <c r="DSJ183" s="266"/>
      <c r="DSK183" s="266"/>
      <c r="DSL183" s="266"/>
      <c r="DSM183" s="266"/>
      <c r="DSN183" s="266"/>
      <c r="DSO183" s="266"/>
      <c r="DSP183" s="266"/>
      <c r="DSQ183" s="266"/>
      <c r="DSR183" s="266"/>
      <c r="DSS183" s="266"/>
      <c r="DST183" s="266"/>
      <c r="DSU183" s="266"/>
      <c r="DSV183" s="266"/>
      <c r="DSW183" s="266"/>
      <c r="DSX183" s="266"/>
      <c r="DSY183" s="266"/>
      <c r="DSZ183" s="266"/>
      <c r="DTA183" s="266"/>
      <c r="DTB183" s="266"/>
      <c r="DTC183" s="266"/>
      <c r="DTD183" s="266"/>
      <c r="DTE183" s="266"/>
      <c r="DTF183" s="266"/>
      <c r="DTG183" s="266"/>
      <c r="DTH183" s="266"/>
      <c r="DTI183" s="266"/>
      <c r="DTJ183" s="266"/>
      <c r="DTK183" s="266"/>
      <c r="DTL183" s="266"/>
      <c r="DTM183" s="266"/>
      <c r="DTN183" s="266"/>
      <c r="DTO183" s="266"/>
      <c r="DTP183" s="266"/>
      <c r="DTQ183" s="266"/>
      <c r="DTR183" s="266"/>
      <c r="DTS183" s="266"/>
      <c r="DTT183" s="266"/>
      <c r="DTU183" s="266"/>
      <c r="DTV183" s="266"/>
      <c r="DTW183" s="266"/>
      <c r="DTX183" s="266"/>
      <c r="DTY183" s="266"/>
      <c r="DTZ183" s="266"/>
      <c r="DUA183" s="266"/>
      <c r="DUB183" s="266"/>
      <c r="DUC183" s="266"/>
      <c r="DUD183" s="266"/>
      <c r="DUE183" s="266"/>
      <c r="DUF183" s="266"/>
      <c r="DUG183" s="266"/>
      <c r="DUH183" s="266"/>
      <c r="DUI183" s="266"/>
      <c r="DUJ183" s="266"/>
      <c r="DUK183" s="266"/>
      <c r="DUL183" s="266"/>
      <c r="DUM183" s="266"/>
      <c r="DUN183" s="266"/>
      <c r="DUO183" s="266"/>
      <c r="DUP183" s="266"/>
      <c r="DUQ183" s="266"/>
      <c r="DUR183" s="266"/>
      <c r="DUS183" s="266"/>
      <c r="DUT183" s="266"/>
      <c r="DUU183" s="266"/>
      <c r="DUV183" s="266"/>
      <c r="DUW183" s="266"/>
      <c r="DUX183" s="266"/>
      <c r="DUY183" s="266"/>
      <c r="DUZ183" s="266"/>
      <c r="DVA183" s="266"/>
      <c r="DVB183" s="266"/>
      <c r="DVC183" s="266"/>
      <c r="DVD183" s="266"/>
      <c r="DVE183" s="266"/>
      <c r="DVF183" s="266"/>
      <c r="DVG183" s="266"/>
      <c r="DVH183" s="266"/>
      <c r="DVI183" s="266"/>
      <c r="DVJ183" s="266"/>
      <c r="DVK183" s="266"/>
      <c r="DVL183" s="266"/>
      <c r="DVM183" s="266"/>
      <c r="DVN183" s="266"/>
      <c r="DVO183" s="266"/>
      <c r="DVP183" s="266"/>
      <c r="DVQ183" s="266"/>
      <c r="DVR183" s="266"/>
      <c r="DVS183" s="266"/>
      <c r="DVT183" s="266"/>
      <c r="DVU183" s="266"/>
      <c r="DVV183" s="266"/>
      <c r="DVW183" s="266"/>
      <c r="DVX183" s="266"/>
      <c r="DVY183" s="266"/>
      <c r="DVZ183" s="266"/>
      <c r="DWA183" s="266"/>
      <c r="DWB183" s="266"/>
      <c r="DWC183" s="266"/>
      <c r="DWD183" s="266"/>
      <c r="DWE183" s="266"/>
      <c r="DWF183" s="266"/>
      <c r="DWG183" s="266"/>
      <c r="DWH183" s="266"/>
      <c r="DWI183" s="266"/>
      <c r="DWJ183" s="266"/>
      <c r="DWK183" s="266"/>
      <c r="DWL183" s="266"/>
      <c r="DWM183" s="266"/>
      <c r="DWN183" s="266"/>
      <c r="DWO183" s="266"/>
      <c r="DWP183" s="266"/>
      <c r="DWQ183" s="266"/>
      <c r="DWR183" s="266"/>
      <c r="DWS183" s="266"/>
      <c r="DWT183" s="266"/>
      <c r="DWU183" s="266"/>
      <c r="DWV183" s="266"/>
      <c r="DWW183" s="266"/>
      <c r="DWX183" s="266"/>
      <c r="DWY183" s="266"/>
      <c r="DWZ183" s="266"/>
      <c r="DXA183" s="266"/>
      <c r="DXB183" s="266"/>
      <c r="DXC183" s="266"/>
      <c r="DXD183" s="266"/>
      <c r="DXE183" s="266"/>
      <c r="DXF183" s="266"/>
      <c r="DXG183" s="266"/>
      <c r="DXH183" s="266"/>
      <c r="DXI183" s="266"/>
      <c r="DXJ183" s="266"/>
      <c r="DXK183" s="266"/>
      <c r="DXL183" s="266"/>
      <c r="DXM183" s="266"/>
      <c r="DXN183" s="266"/>
      <c r="DXO183" s="266"/>
      <c r="DXP183" s="266"/>
      <c r="DXQ183" s="266"/>
      <c r="DXR183" s="266"/>
      <c r="DXS183" s="266"/>
      <c r="DXT183" s="266"/>
      <c r="DXU183" s="266"/>
      <c r="DXV183" s="266"/>
      <c r="DXW183" s="266"/>
      <c r="DXX183" s="266"/>
      <c r="DXY183" s="266"/>
      <c r="DXZ183" s="266"/>
      <c r="DYA183" s="266"/>
      <c r="DYB183" s="266"/>
      <c r="DYC183" s="266"/>
      <c r="DYD183" s="266"/>
      <c r="DYE183" s="266"/>
      <c r="DYF183" s="266"/>
      <c r="DYG183" s="266"/>
      <c r="DYH183" s="266"/>
      <c r="DYI183" s="266"/>
      <c r="DYJ183" s="266"/>
      <c r="DYK183" s="266"/>
      <c r="DYL183" s="266"/>
      <c r="DYM183" s="266"/>
      <c r="DYN183" s="266"/>
      <c r="DYO183" s="266"/>
      <c r="DYP183" s="266"/>
      <c r="DYQ183" s="266"/>
      <c r="DYR183" s="266"/>
      <c r="DYS183" s="266"/>
      <c r="DYT183" s="266"/>
      <c r="DYU183" s="266"/>
      <c r="DYV183" s="266"/>
      <c r="DYW183" s="266"/>
      <c r="DYX183" s="266"/>
      <c r="DYY183" s="266"/>
      <c r="DYZ183" s="266"/>
      <c r="DZA183" s="266"/>
      <c r="DZB183" s="266"/>
      <c r="DZC183" s="266"/>
      <c r="DZD183" s="266"/>
      <c r="DZE183" s="266"/>
      <c r="DZF183" s="266"/>
      <c r="DZG183" s="266"/>
      <c r="DZH183" s="266"/>
      <c r="DZI183" s="266"/>
      <c r="DZJ183" s="266"/>
      <c r="DZK183" s="266"/>
      <c r="DZL183" s="266"/>
      <c r="DZM183" s="266"/>
      <c r="DZN183" s="266"/>
      <c r="DZO183" s="266"/>
      <c r="DZP183" s="266"/>
      <c r="DZQ183" s="266"/>
      <c r="DZR183" s="266"/>
      <c r="DZS183" s="266"/>
      <c r="DZT183" s="266"/>
      <c r="DZU183" s="266"/>
      <c r="DZV183" s="266"/>
      <c r="DZW183" s="266"/>
      <c r="DZX183" s="266"/>
      <c r="DZY183" s="266"/>
      <c r="DZZ183" s="266"/>
      <c r="EAA183" s="266"/>
      <c r="EAB183" s="266"/>
      <c r="EAC183" s="266"/>
      <c r="EAD183" s="266"/>
      <c r="EAE183" s="266"/>
      <c r="EAF183" s="266"/>
      <c r="EAG183" s="266"/>
      <c r="EAH183" s="266"/>
      <c r="EAI183" s="266"/>
      <c r="EAJ183" s="266"/>
      <c r="EAK183" s="266"/>
      <c r="EAL183" s="266"/>
      <c r="EAM183" s="266"/>
      <c r="EAN183" s="266"/>
      <c r="EAO183" s="266"/>
      <c r="EAP183" s="266"/>
      <c r="EAQ183" s="266"/>
      <c r="EAR183" s="266"/>
      <c r="EAS183" s="266"/>
      <c r="EAT183" s="266"/>
      <c r="EAU183" s="266"/>
      <c r="EAV183" s="266"/>
      <c r="EAW183" s="266"/>
      <c r="EAX183" s="266"/>
      <c r="EAY183" s="266"/>
      <c r="EAZ183" s="266"/>
      <c r="EBA183" s="266"/>
      <c r="EBB183" s="266"/>
      <c r="EBC183" s="266"/>
      <c r="EBD183" s="266"/>
      <c r="EBE183" s="266"/>
      <c r="EBF183" s="266"/>
      <c r="EBG183" s="266"/>
      <c r="EBH183" s="266"/>
      <c r="EBI183" s="266"/>
      <c r="EBJ183" s="266"/>
      <c r="EBK183" s="266"/>
      <c r="EBL183" s="266"/>
      <c r="EBM183" s="266"/>
      <c r="EBN183" s="266"/>
      <c r="EBO183" s="266"/>
      <c r="EBP183" s="266"/>
      <c r="EBQ183" s="266"/>
      <c r="EBR183" s="266"/>
      <c r="EBS183" s="266"/>
      <c r="EBT183" s="266"/>
      <c r="EBU183" s="266"/>
      <c r="EBV183" s="266"/>
      <c r="EBW183" s="266"/>
      <c r="EBX183" s="266"/>
      <c r="EBY183" s="266"/>
      <c r="EBZ183" s="266"/>
      <c r="ECA183" s="266"/>
      <c r="ECB183" s="266"/>
      <c r="ECC183" s="266"/>
      <c r="ECD183" s="266"/>
      <c r="ECE183" s="266"/>
      <c r="ECF183" s="266"/>
      <c r="ECG183" s="266"/>
      <c r="ECH183" s="266"/>
      <c r="ECI183" s="266"/>
      <c r="ECJ183" s="266"/>
      <c r="ECK183" s="266"/>
      <c r="ECL183" s="266"/>
      <c r="ECM183" s="266"/>
      <c r="ECN183" s="266"/>
      <c r="ECO183" s="266"/>
      <c r="ECP183" s="266"/>
      <c r="ECQ183" s="266"/>
      <c r="ECR183" s="266"/>
      <c r="ECS183" s="266"/>
      <c r="ECT183" s="266"/>
      <c r="ECU183" s="266"/>
      <c r="ECV183" s="266"/>
      <c r="ECW183" s="266"/>
      <c r="ECX183" s="266"/>
      <c r="ECY183" s="266"/>
      <c r="ECZ183" s="266"/>
      <c r="EDA183" s="266"/>
      <c r="EDB183" s="266"/>
      <c r="EDC183" s="266"/>
      <c r="EDD183" s="266"/>
      <c r="EDE183" s="266"/>
      <c r="EDF183" s="266"/>
      <c r="EDG183" s="266"/>
      <c r="EDH183" s="266"/>
      <c r="EDI183" s="266"/>
      <c r="EDJ183" s="266"/>
      <c r="EDK183" s="266"/>
      <c r="EDL183" s="266"/>
      <c r="EDM183" s="266"/>
      <c r="EDN183" s="266"/>
      <c r="EDO183" s="266"/>
      <c r="EDP183" s="266"/>
      <c r="EDQ183" s="266"/>
      <c r="EDR183" s="266"/>
      <c r="EDS183" s="266"/>
      <c r="EDT183" s="266"/>
      <c r="EDU183" s="266"/>
      <c r="EDV183" s="266"/>
      <c r="EDW183" s="266"/>
      <c r="EDX183" s="266"/>
      <c r="EDY183" s="266"/>
      <c r="EDZ183" s="266"/>
      <c r="EEA183" s="266"/>
      <c r="EEB183" s="266"/>
      <c r="EEC183" s="266"/>
      <c r="EED183" s="266"/>
      <c r="EEE183" s="266"/>
      <c r="EEF183" s="266"/>
      <c r="EEG183" s="266"/>
      <c r="EEH183" s="266"/>
      <c r="EEI183" s="266"/>
      <c r="EEJ183" s="266"/>
      <c r="EEK183" s="266"/>
      <c r="EEL183" s="266"/>
      <c r="EEM183" s="266"/>
      <c r="EEN183" s="266"/>
      <c r="EEO183" s="266"/>
      <c r="EEP183" s="266"/>
      <c r="EEQ183" s="266"/>
      <c r="EER183" s="266"/>
      <c r="EES183" s="266"/>
      <c r="EET183" s="266"/>
      <c r="EEU183" s="266"/>
      <c r="EEV183" s="266"/>
      <c r="EEW183" s="266"/>
      <c r="EEX183" s="266"/>
      <c r="EEY183" s="266"/>
      <c r="EEZ183" s="266"/>
      <c r="EFA183" s="266"/>
      <c r="EFB183" s="266"/>
      <c r="EFC183" s="266"/>
      <c r="EFD183" s="266"/>
      <c r="EFE183" s="266"/>
      <c r="EFF183" s="266"/>
      <c r="EFG183" s="266"/>
      <c r="EFH183" s="266"/>
      <c r="EFI183" s="266"/>
      <c r="EFJ183" s="266"/>
      <c r="EFK183" s="266"/>
      <c r="EFL183" s="266"/>
      <c r="EFM183" s="266"/>
      <c r="EFN183" s="266"/>
      <c r="EFO183" s="266"/>
      <c r="EFP183" s="266"/>
      <c r="EFQ183" s="266"/>
      <c r="EFR183" s="266"/>
      <c r="EFS183" s="266"/>
      <c r="EFT183" s="266"/>
      <c r="EFU183" s="266"/>
      <c r="EFV183" s="266"/>
      <c r="EFW183" s="266"/>
      <c r="EFX183" s="266"/>
      <c r="EFY183" s="266"/>
      <c r="EFZ183" s="266"/>
      <c r="EGA183" s="266"/>
      <c r="EGB183" s="266"/>
      <c r="EGC183" s="266"/>
      <c r="EGD183" s="266"/>
      <c r="EGE183" s="266"/>
      <c r="EGF183" s="266"/>
      <c r="EGG183" s="266"/>
      <c r="EGH183" s="266"/>
      <c r="EGI183" s="266"/>
      <c r="EGJ183" s="266"/>
      <c r="EGK183" s="266"/>
      <c r="EGL183" s="266"/>
      <c r="EGM183" s="266"/>
      <c r="EGN183" s="266"/>
      <c r="EGO183" s="266"/>
      <c r="EGP183" s="266"/>
      <c r="EGQ183" s="266"/>
      <c r="EGR183" s="266"/>
      <c r="EGS183" s="266"/>
      <c r="EGT183" s="266"/>
      <c r="EGU183" s="266"/>
      <c r="EGV183" s="266"/>
      <c r="EGW183" s="266"/>
      <c r="EGX183" s="266"/>
      <c r="EGY183" s="266"/>
      <c r="EGZ183" s="266"/>
      <c r="EHA183" s="266"/>
      <c r="EHB183" s="266"/>
      <c r="EHC183" s="266"/>
      <c r="EHD183" s="266"/>
      <c r="EHE183" s="266"/>
      <c r="EHF183" s="266"/>
      <c r="EHG183" s="266"/>
      <c r="EHH183" s="266"/>
      <c r="EHI183" s="266"/>
      <c r="EHJ183" s="266"/>
      <c r="EHK183" s="266"/>
      <c r="EHL183" s="266"/>
      <c r="EHM183" s="266"/>
      <c r="EHN183" s="266"/>
      <c r="EHO183" s="266"/>
      <c r="EHP183" s="266"/>
      <c r="EHQ183" s="266"/>
      <c r="EHR183" s="266"/>
      <c r="EHS183" s="266"/>
      <c r="EHT183" s="266"/>
      <c r="EHU183" s="266"/>
      <c r="EHV183" s="266"/>
      <c r="EHW183" s="266"/>
      <c r="EHX183" s="266"/>
      <c r="EHY183" s="266"/>
      <c r="EHZ183" s="266"/>
      <c r="EIA183" s="266"/>
      <c r="EIB183" s="266"/>
      <c r="EIC183" s="266"/>
      <c r="EID183" s="266"/>
      <c r="EIE183" s="266"/>
      <c r="EIF183" s="266"/>
      <c r="EIG183" s="266"/>
      <c r="EIH183" s="266"/>
      <c r="EII183" s="266"/>
      <c r="EIJ183" s="266"/>
      <c r="EIK183" s="266"/>
      <c r="EIL183" s="266"/>
      <c r="EIM183" s="266"/>
      <c r="EIN183" s="266"/>
      <c r="EIO183" s="266"/>
      <c r="EIP183" s="266"/>
      <c r="EIQ183" s="266"/>
      <c r="EIR183" s="266"/>
      <c r="EIS183" s="266"/>
      <c r="EIT183" s="266"/>
      <c r="EIU183" s="266"/>
      <c r="EIV183" s="266"/>
      <c r="EIW183" s="266"/>
      <c r="EIX183" s="266"/>
      <c r="EIY183" s="266"/>
      <c r="EIZ183" s="266"/>
      <c r="EJA183" s="266"/>
      <c r="EJB183" s="266"/>
      <c r="EJC183" s="266"/>
      <c r="EJD183" s="266"/>
      <c r="EJE183" s="266"/>
      <c r="EJF183" s="266"/>
      <c r="EJG183" s="266"/>
      <c r="EJH183" s="266"/>
      <c r="EJI183" s="266"/>
      <c r="EJJ183" s="266"/>
      <c r="EJK183" s="266"/>
      <c r="EJL183" s="266"/>
      <c r="EJM183" s="266"/>
      <c r="EJN183" s="266"/>
      <c r="EJO183" s="266"/>
      <c r="EJP183" s="266"/>
      <c r="EJQ183" s="266"/>
      <c r="EJR183" s="266"/>
      <c r="EJS183" s="266"/>
      <c r="EJT183" s="266"/>
      <c r="EJU183" s="266"/>
      <c r="EJV183" s="266"/>
      <c r="EJW183" s="266"/>
      <c r="EJX183" s="266"/>
      <c r="EJY183" s="266"/>
      <c r="EJZ183" s="266"/>
      <c r="EKA183" s="266"/>
      <c r="EKB183" s="266"/>
      <c r="EKC183" s="266"/>
      <c r="EKD183" s="266"/>
      <c r="EKE183" s="266"/>
      <c r="EKF183" s="266"/>
      <c r="EKG183" s="266"/>
      <c r="EKH183" s="266"/>
      <c r="EKI183" s="266"/>
      <c r="EKJ183" s="266"/>
      <c r="EKK183" s="266"/>
      <c r="EKL183" s="266"/>
      <c r="EKM183" s="266"/>
      <c r="EKN183" s="266"/>
      <c r="EKO183" s="266"/>
      <c r="EKP183" s="266"/>
      <c r="EKQ183" s="266"/>
      <c r="EKR183" s="266"/>
      <c r="EKS183" s="266"/>
      <c r="EKT183" s="266"/>
      <c r="EKU183" s="266"/>
      <c r="EKV183" s="266"/>
      <c r="EKW183" s="266"/>
      <c r="EKX183" s="266"/>
      <c r="EKY183" s="266"/>
      <c r="EKZ183" s="266"/>
      <c r="ELA183" s="266"/>
      <c r="ELB183" s="266"/>
      <c r="ELC183" s="266"/>
      <c r="ELD183" s="266"/>
      <c r="ELE183" s="266"/>
      <c r="ELF183" s="266"/>
      <c r="ELG183" s="266"/>
      <c r="ELH183" s="266"/>
      <c r="ELI183" s="266"/>
      <c r="ELJ183" s="266"/>
      <c r="ELK183" s="266"/>
      <c r="ELL183" s="266"/>
      <c r="ELM183" s="266"/>
      <c r="ELN183" s="266"/>
      <c r="ELO183" s="266"/>
      <c r="ELP183" s="266"/>
      <c r="ELQ183" s="266"/>
      <c r="ELR183" s="266"/>
      <c r="ELS183" s="266"/>
      <c r="ELT183" s="266"/>
      <c r="ELU183" s="266"/>
      <c r="ELV183" s="266"/>
      <c r="ELW183" s="266"/>
      <c r="ELX183" s="266"/>
      <c r="ELY183" s="266"/>
      <c r="ELZ183" s="266"/>
      <c r="EMA183" s="266"/>
      <c r="EMB183" s="266"/>
      <c r="EMC183" s="266"/>
      <c r="EMD183" s="266"/>
      <c r="EME183" s="266"/>
      <c r="EMF183" s="266"/>
      <c r="EMG183" s="266"/>
      <c r="EMH183" s="266"/>
      <c r="EMI183" s="266"/>
      <c r="EMJ183" s="266"/>
      <c r="EMK183" s="266"/>
      <c r="EML183" s="266"/>
      <c r="EMM183" s="266"/>
      <c r="EMN183" s="266"/>
      <c r="EMO183" s="266"/>
      <c r="EMP183" s="266"/>
      <c r="EMQ183" s="266"/>
      <c r="EMR183" s="266"/>
      <c r="EMS183" s="266"/>
      <c r="EMT183" s="266"/>
      <c r="EMU183" s="266"/>
      <c r="EMV183" s="266"/>
      <c r="EMW183" s="266"/>
      <c r="EMX183" s="266"/>
      <c r="EMY183" s="266"/>
      <c r="EMZ183" s="266"/>
      <c r="ENA183" s="266"/>
      <c r="ENB183" s="266"/>
      <c r="ENC183" s="266"/>
      <c r="END183" s="266"/>
      <c r="ENE183" s="266"/>
      <c r="ENF183" s="266"/>
      <c r="ENG183" s="266"/>
      <c r="ENH183" s="266"/>
      <c r="ENI183" s="266"/>
      <c r="ENJ183" s="266"/>
      <c r="ENK183" s="266"/>
      <c r="ENL183" s="266"/>
      <c r="ENM183" s="266"/>
      <c r="ENN183" s="266"/>
      <c r="ENO183" s="266"/>
      <c r="ENP183" s="266"/>
      <c r="ENQ183" s="266"/>
      <c r="ENR183" s="266"/>
      <c r="ENS183" s="266"/>
      <c r="ENT183" s="266"/>
      <c r="ENU183" s="266"/>
      <c r="ENV183" s="266"/>
      <c r="ENW183" s="266"/>
      <c r="ENX183" s="266"/>
      <c r="ENY183" s="266"/>
      <c r="ENZ183" s="266"/>
      <c r="EOA183" s="266"/>
      <c r="EOB183" s="266"/>
      <c r="EOC183" s="266"/>
      <c r="EOD183" s="266"/>
      <c r="EOE183" s="266"/>
      <c r="EOF183" s="266"/>
      <c r="EOG183" s="266"/>
      <c r="EOH183" s="266"/>
      <c r="EOI183" s="266"/>
      <c r="EOJ183" s="266"/>
      <c r="EOK183" s="266"/>
      <c r="EOL183" s="266"/>
      <c r="EOM183" s="266"/>
      <c r="EON183" s="266"/>
      <c r="EOO183" s="266"/>
      <c r="EOP183" s="266"/>
      <c r="EOQ183" s="266"/>
      <c r="EOR183" s="266"/>
      <c r="EOS183" s="266"/>
      <c r="EOT183" s="266"/>
      <c r="EOU183" s="266"/>
      <c r="EOV183" s="266"/>
      <c r="EOW183" s="266"/>
      <c r="EOX183" s="266"/>
      <c r="EOY183" s="266"/>
      <c r="EOZ183" s="266"/>
      <c r="EPA183" s="266"/>
      <c r="EPB183" s="266"/>
      <c r="EPC183" s="266"/>
      <c r="EPD183" s="266"/>
      <c r="EPE183" s="266"/>
      <c r="EPF183" s="266"/>
      <c r="EPG183" s="266"/>
      <c r="EPH183" s="266"/>
      <c r="EPI183" s="266"/>
      <c r="EPJ183" s="266"/>
      <c r="EPK183" s="266"/>
      <c r="EPL183" s="266"/>
      <c r="EPM183" s="266"/>
      <c r="EPN183" s="266"/>
      <c r="EPO183" s="266"/>
      <c r="EPP183" s="266"/>
      <c r="EPQ183" s="266"/>
      <c r="EPR183" s="266"/>
      <c r="EPS183" s="266"/>
      <c r="EPT183" s="266"/>
      <c r="EPU183" s="266"/>
      <c r="EPV183" s="266"/>
      <c r="EPW183" s="266"/>
      <c r="EPX183" s="266"/>
      <c r="EPY183" s="266"/>
      <c r="EPZ183" s="266"/>
      <c r="EQA183" s="266"/>
      <c r="EQB183" s="266"/>
      <c r="EQC183" s="266"/>
      <c r="EQD183" s="266"/>
      <c r="EQE183" s="266"/>
      <c r="EQF183" s="266"/>
      <c r="EQG183" s="266"/>
      <c r="EQH183" s="266"/>
      <c r="EQI183" s="266"/>
      <c r="EQJ183" s="266"/>
      <c r="EQK183" s="266"/>
      <c r="EQL183" s="266"/>
      <c r="EQM183" s="266"/>
      <c r="EQN183" s="266"/>
      <c r="EQO183" s="266"/>
      <c r="EQP183" s="266"/>
      <c r="EQQ183" s="266"/>
      <c r="EQR183" s="266"/>
      <c r="EQS183" s="266"/>
      <c r="EQT183" s="266"/>
      <c r="EQU183" s="266"/>
      <c r="EQV183" s="266"/>
      <c r="EQW183" s="266"/>
      <c r="EQX183" s="266"/>
      <c r="EQY183" s="266"/>
      <c r="EQZ183" s="266"/>
      <c r="ERA183" s="266"/>
      <c r="ERB183" s="266"/>
      <c r="ERC183" s="266"/>
      <c r="ERD183" s="266"/>
      <c r="ERE183" s="266"/>
      <c r="ERF183" s="266"/>
      <c r="ERG183" s="266"/>
      <c r="ERH183" s="266"/>
      <c r="ERI183" s="266"/>
      <c r="ERJ183" s="266"/>
      <c r="ERK183" s="266"/>
      <c r="ERL183" s="266"/>
      <c r="ERM183" s="266"/>
      <c r="ERN183" s="266"/>
      <c r="ERO183" s="266"/>
      <c r="ERP183" s="266"/>
      <c r="ERQ183" s="266"/>
      <c r="ERR183" s="266"/>
      <c r="ERS183" s="266"/>
      <c r="ERT183" s="266"/>
      <c r="ERU183" s="266"/>
      <c r="ERV183" s="266"/>
      <c r="ERW183" s="266"/>
      <c r="ERX183" s="266"/>
      <c r="ERY183" s="266"/>
      <c r="ERZ183" s="266"/>
      <c r="ESA183" s="266"/>
      <c r="ESB183" s="266"/>
      <c r="ESC183" s="266"/>
      <c r="ESD183" s="266"/>
      <c r="ESE183" s="266"/>
      <c r="ESF183" s="266"/>
      <c r="ESG183" s="266"/>
      <c r="ESH183" s="266"/>
      <c r="ESI183" s="266"/>
      <c r="ESJ183" s="266"/>
      <c r="ESK183" s="266"/>
      <c r="ESL183" s="266"/>
      <c r="ESM183" s="266"/>
      <c r="ESN183" s="266"/>
      <c r="ESO183" s="266"/>
      <c r="ESP183" s="266"/>
      <c r="ESQ183" s="266"/>
      <c r="ESR183" s="266"/>
      <c r="ESS183" s="266"/>
      <c r="EST183" s="266"/>
      <c r="ESU183" s="266"/>
      <c r="ESV183" s="266"/>
      <c r="ESW183" s="266"/>
      <c r="ESX183" s="266"/>
      <c r="ESY183" s="266"/>
      <c r="ESZ183" s="266"/>
      <c r="ETA183" s="266"/>
      <c r="ETB183" s="266"/>
      <c r="ETC183" s="266"/>
      <c r="ETD183" s="266"/>
      <c r="ETE183" s="266"/>
      <c r="ETF183" s="266"/>
      <c r="ETG183" s="266"/>
      <c r="ETH183" s="266"/>
      <c r="ETI183" s="266"/>
      <c r="ETJ183" s="266"/>
      <c r="ETK183" s="266"/>
      <c r="ETL183" s="266"/>
      <c r="ETM183" s="266"/>
      <c r="ETN183" s="266"/>
      <c r="ETO183" s="266"/>
      <c r="ETP183" s="266"/>
      <c r="ETQ183" s="266"/>
      <c r="ETR183" s="266"/>
      <c r="ETS183" s="266"/>
      <c r="ETT183" s="266"/>
      <c r="ETU183" s="266"/>
      <c r="ETV183" s="266"/>
      <c r="ETW183" s="266"/>
      <c r="ETX183" s="266"/>
      <c r="ETY183" s="266"/>
      <c r="ETZ183" s="266"/>
      <c r="EUA183" s="266"/>
      <c r="EUB183" s="266"/>
      <c r="EUC183" s="266"/>
      <c r="EUD183" s="266"/>
      <c r="EUE183" s="266"/>
      <c r="EUF183" s="266"/>
      <c r="EUG183" s="266"/>
      <c r="EUH183" s="266"/>
      <c r="EUI183" s="266"/>
      <c r="EUJ183" s="266"/>
      <c r="EUK183" s="266"/>
      <c r="EUL183" s="266"/>
      <c r="EUM183" s="266"/>
      <c r="EUN183" s="266"/>
      <c r="EUO183" s="266"/>
      <c r="EUP183" s="266"/>
      <c r="EUQ183" s="266"/>
      <c r="EUR183" s="266"/>
      <c r="EUS183" s="266"/>
      <c r="EUT183" s="266"/>
      <c r="EUU183" s="266"/>
      <c r="EUV183" s="266"/>
      <c r="EUW183" s="266"/>
      <c r="EUX183" s="266"/>
      <c r="EUY183" s="266"/>
      <c r="EUZ183" s="266"/>
      <c r="EVA183" s="266"/>
      <c r="EVB183" s="266"/>
      <c r="EVC183" s="266"/>
      <c r="EVD183" s="266"/>
      <c r="EVE183" s="266"/>
      <c r="EVF183" s="266"/>
      <c r="EVG183" s="266"/>
      <c r="EVH183" s="266"/>
      <c r="EVI183" s="266"/>
      <c r="EVJ183" s="266"/>
      <c r="EVK183" s="266"/>
      <c r="EVL183" s="266"/>
      <c r="EVM183" s="266"/>
      <c r="EVN183" s="266"/>
      <c r="EVO183" s="266"/>
      <c r="EVP183" s="266"/>
      <c r="EVQ183" s="266"/>
      <c r="EVR183" s="266"/>
      <c r="EVS183" s="266"/>
      <c r="EVT183" s="266"/>
      <c r="EVU183" s="266"/>
      <c r="EVV183" s="266"/>
      <c r="EVW183" s="266"/>
      <c r="EVX183" s="266"/>
      <c r="EVY183" s="266"/>
      <c r="EVZ183" s="266"/>
      <c r="EWA183" s="266"/>
      <c r="EWB183" s="266"/>
      <c r="EWC183" s="266"/>
      <c r="EWD183" s="266"/>
      <c r="EWE183" s="266"/>
      <c r="EWF183" s="266"/>
      <c r="EWG183" s="266"/>
      <c r="EWH183" s="266"/>
      <c r="EWI183" s="266"/>
      <c r="EWJ183" s="266"/>
      <c r="EWK183" s="266"/>
      <c r="EWL183" s="266"/>
      <c r="EWM183" s="266"/>
      <c r="EWN183" s="266"/>
      <c r="EWO183" s="266"/>
      <c r="EWP183" s="266"/>
      <c r="EWQ183" s="266"/>
      <c r="EWR183" s="266"/>
      <c r="EWS183" s="266"/>
      <c r="EWT183" s="266"/>
      <c r="EWU183" s="266"/>
      <c r="EWV183" s="266"/>
      <c r="EWW183" s="266"/>
      <c r="EWX183" s="266"/>
      <c r="EWY183" s="266"/>
      <c r="EWZ183" s="266"/>
      <c r="EXA183" s="266"/>
      <c r="EXB183" s="266"/>
      <c r="EXC183" s="266"/>
      <c r="EXD183" s="266"/>
      <c r="EXE183" s="266"/>
      <c r="EXF183" s="266"/>
      <c r="EXG183" s="266"/>
      <c r="EXH183" s="266"/>
      <c r="EXI183" s="266"/>
      <c r="EXJ183" s="266"/>
      <c r="EXK183" s="266"/>
      <c r="EXL183" s="266"/>
      <c r="EXM183" s="266"/>
      <c r="EXN183" s="266"/>
      <c r="EXO183" s="266"/>
      <c r="EXP183" s="266"/>
      <c r="EXQ183" s="266"/>
      <c r="EXR183" s="266"/>
      <c r="EXS183" s="266"/>
      <c r="EXT183" s="266"/>
      <c r="EXU183" s="266"/>
      <c r="EXV183" s="266"/>
      <c r="EXW183" s="266"/>
      <c r="EXX183" s="266"/>
      <c r="EXY183" s="266"/>
      <c r="EXZ183" s="266"/>
      <c r="EYA183" s="266"/>
      <c r="EYB183" s="266"/>
      <c r="EYC183" s="266"/>
      <c r="EYD183" s="266"/>
      <c r="EYE183" s="266"/>
      <c r="EYF183" s="266"/>
      <c r="EYG183" s="266"/>
      <c r="EYH183" s="266"/>
      <c r="EYI183" s="266"/>
      <c r="EYJ183" s="266"/>
      <c r="EYK183" s="266"/>
      <c r="EYL183" s="266"/>
      <c r="EYM183" s="266"/>
      <c r="EYN183" s="266"/>
      <c r="EYO183" s="266"/>
      <c r="EYP183" s="266"/>
      <c r="EYQ183" s="266"/>
      <c r="EYR183" s="266"/>
      <c r="EYS183" s="266"/>
      <c r="EYT183" s="266"/>
      <c r="EYU183" s="266"/>
      <c r="EYV183" s="266"/>
      <c r="EYW183" s="266"/>
      <c r="EYX183" s="266"/>
      <c r="EYY183" s="266"/>
      <c r="EYZ183" s="266"/>
      <c r="EZA183" s="266"/>
      <c r="EZB183" s="266"/>
      <c r="EZC183" s="266"/>
      <c r="EZD183" s="266"/>
      <c r="EZE183" s="266"/>
      <c r="EZF183" s="266"/>
      <c r="EZG183" s="266"/>
      <c r="EZH183" s="266"/>
      <c r="EZI183" s="266"/>
      <c r="EZJ183" s="266"/>
      <c r="EZK183" s="266"/>
      <c r="EZL183" s="266"/>
      <c r="EZM183" s="266"/>
      <c r="EZN183" s="266"/>
      <c r="EZO183" s="266"/>
      <c r="EZP183" s="266"/>
      <c r="EZQ183" s="266"/>
      <c r="EZR183" s="266"/>
      <c r="EZS183" s="266"/>
      <c r="EZT183" s="266"/>
      <c r="EZU183" s="266"/>
      <c r="EZV183" s="266"/>
      <c r="EZW183" s="266"/>
      <c r="EZX183" s="266"/>
      <c r="EZY183" s="266"/>
      <c r="EZZ183" s="266"/>
      <c r="FAA183" s="266"/>
      <c r="FAB183" s="266"/>
      <c r="FAC183" s="266"/>
      <c r="FAD183" s="266"/>
      <c r="FAE183" s="266"/>
      <c r="FAF183" s="266"/>
      <c r="FAG183" s="266"/>
      <c r="FAH183" s="266"/>
      <c r="FAI183" s="266"/>
      <c r="FAJ183" s="266"/>
      <c r="FAK183" s="266"/>
      <c r="FAL183" s="266"/>
      <c r="FAM183" s="266"/>
      <c r="FAN183" s="266"/>
      <c r="FAO183" s="266"/>
      <c r="FAP183" s="266"/>
      <c r="FAQ183" s="266"/>
      <c r="FAR183" s="266"/>
      <c r="FAS183" s="266"/>
      <c r="FAT183" s="266"/>
      <c r="FAU183" s="266"/>
      <c r="FAV183" s="266"/>
      <c r="FAW183" s="266"/>
      <c r="FAX183" s="266"/>
      <c r="FAY183" s="266"/>
      <c r="FAZ183" s="266"/>
      <c r="FBA183" s="266"/>
      <c r="FBB183" s="266"/>
      <c r="FBC183" s="266"/>
      <c r="FBD183" s="266"/>
      <c r="FBE183" s="266"/>
      <c r="FBF183" s="266"/>
      <c r="FBG183" s="266"/>
      <c r="FBH183" s="266"/>
      <c r="FBI183" s="266"/>
      <c r="FBJ183" s="266"/>
      <c r="FBK183" s="266"/>
      <c r="FBL183" s="266"/>
      <c r="FBM183" s="266"/>
      <c r="FBN183" s="266"/>
      <c r="FBO183" s="266"/>
      <c r="FBP183" s="266"/>
      <c r="FBQ183" s="266"/>
      <c r="FBR183" s="266"/>
      <c r="FBS183" s="266"/>
      <c r="FBT183" s="266"/>
      <c r="FBU183" s="266"/>
      <c r="FBV183" s="266"/>
      <c r="FBW183" s="266"/>
      <c r="FBX183" s="266"/>
      <c r="FBY183" s="266"/>
      <c r="FBZ183" s="266"/>
      <c r="FCA183" s="266"/>
      <c r="FCB183" s="266"/>
      <c r="FCC183" s="266"/>
      <c r="FCD183" s="266"/>
      <c r="FCE183" s="266"/>
      <c r="FCF183" s="266"/>
      <c r="FCG183" s="266"/>
      <c r="FCH183" s="266"/>
      <c r="FCI183" s="266"/>
      <c r="FCJ183" s="266"/>
      <c r="FCK183" s="266"/>
      <c r="FCL183" s="266"/>
      <c r="FCM183" s="266"/>
      <c r="FCN183" s="266"/>
      <c r="FCO183" s="266"/>
      <c r="FCP183" s="266"/>
      <c r="FCQ183" s="266"/>
      <c r="FCR183" s="266"/>
      <c r="FCS183" s="266"/>
      <c r="FCT183" s="266"/>
      <c r="FCU183" s="266"/>
      <c r="FCV183" s="266"/>
      <c r="FCW183" s="266"/>
      <c r="FCX183" s="266"/>
      <c r="FCY183" s="266"/>
      <c r="FCZ183" s="266"/>
      <c r="FDA183" s="266"/>
      <c r="FDB183" s="266"/>
      <c r="FDC183" s="266"/>
      <c r="FDD183" s="266"/>
      <c r="FDE183" s="266"/>
      <c r="FDF183" s="266"/>
      <c r="FDG183" s="266"/>
      <c r="FDH183" s="266"/>
      <c r="FDI183" s="266"/>
      <c r="FDJ183" s="266"/>
      <c r="FDK183" s="266"/>
      <c r="FDL183" s="266"/>
      <c r="FDM183" s="266"/>
      <c r="FDN183" s="266"/>
      <c r="FDO183" s="266"/>
      <c r="FDP183" s="266"/>
      <c r="FDQ183" s="266"/>
      <c r="FDR183" s="266"/>
      <c r="FDS183" s="266"/>
      <c r="FDT183" s="266"/>
      <c r="FDU183" s="266"/>
      <c r="FDV183" s="266"/>
      <c r="FDW183" s="266"/>
      <c r="FDX183" s="266"/>
      <c r="FDY183" s="266"/>
      <c r="FDZ183" s="266"/>
      <c r="FEA183" s="266"/>
      <c r="FEB183" s="266"/>
      <c r="FEC183" s="266"/>
      <c r="FED183" s="266"/>
      <c r="FEE183" s="266"/>
      <c r="FEF183" s="266"/>
      <c r="FEG183" s="266"/>
      <c r="FEH183" s="266"/>
      <c r="FEI183" s="266"/>
      <c r="FEJ183" s="266"/>
      <c r="FEK183" s="266"/>
      <c r="FEL183" s="266"/>
      <c r="FEM183" s="266"/>
      <c r="FEN183" s="266"/>
      <c r="FEO183" s="266"/>
      <c r="FEP183" s="266"/>
      <c r="FEQ183" s="266"/>
      <c r="FER183" s="266"/>
      <c r="FES183" s="266"/>
      <c r="FET183" s="266"/>
      <c r="FEU183" s="266"/>
      <c r="FEV183" s="266"/>
      <c r="FEW183" s="266"/>
      <c r="FEX183" s="266"/>
      <c r="FEY183" s="266"/>
      <c r="FEZ183" s="266"/>
      <c r="FFA183" s="266"/>
      <c r="FFB183" s="266"/>
      <c r="FFC183" s="266"/>
      <c r="FFD183" s="266"/>
      <c r="FFE183" s="266"/>
      <c r="FFF183" s="266"/>
      <c r="FFG183" s="266"/>
      <c r="FFH183" s="266"/>
      <c r="FFI183" s="266"/>
      <c r="FFJ183" s="266"/>
      <c r="FFK183" s="266"/>
      <c r="FFL183" s="266"/>
      <c r="FFM183" s="266"/>
      <c r="FFN183" s="266"/>
      <c r="FFO183" s="266"/>
      <c r="FFP183" s="266"/>
      <c r="FFQ183" s="266"/>
      <c r="FFR183" s="266"/>
      <c r="FFS183" s="266"/>
      <c r="FFT183" s="266"/>
      <c r="FFU183" s="266"/>
      <c r="FFV183" s="266"/>
      <c r="FFW183" s="266"/>
      <c r="FFX183" s="266"/>
      <c r="FFY183" s="266"/>
      <c r="FFZ183" s="266"/>
      <c r="FGA183" s="266"/>
      <c r="FGB183" s="266"/>
      <c r="FGC183" s="266"/>
      <c r="FGD183" s="266"/>
      <c r="FGE183" s="266"/>
      <c r="FGF183" s="266"/>
      <c r="FGG183" s="266"/>
      <c r="FGH183" s="266"/>
      <c r="FGI183" s="266"/>
      <c r="FGJ183" s="266"/>
      <c r="FGK183" s="266"/>
      <c r="FGL183" s="266"/>
      <c r="FGM183" s="266"/>
      <c r="FGN183" s="266"/>
      <c r="FGO183" s="266"/>
      <c r="FGP183" s="266"/>
      <c r="FGQ183" s="266"/>
      <c r="FGR183" s="266"/>
      <c r="FGS183" s="266"/>
      <c r="FGT183" s="266"/>
      <c r="FGU183" s="266"/>
      <c r="FGV183" s="266"/>
      <c r="FGW183" s="266"/>
      <c r="FGX183" s="266"/>
      <c r="FGY183" s="266"/>
      <c r="FGZ183" s="266"/>
      <c r="FHA183" s="266"/>
      <c r="FHB183" s="266"/>
      <c r="FHC183" s="266"/>
      <c r="FHD183" s="266"/>
      <c r="FHE183" s="266"/>
      <c r="FHF183" s="266"/>
      <c r="FHG183" s="266"/>
      <c r="FHH183" s="266"/>
      <c r="FHI183" s="266"/>
      <c r="FHJ183" s="266"/>
      <c r="FHK183" s="266"/>
      <c r="FHL183" s="266"/>
      <c r="FHM183" s="266"/>
      <c r="FHN183" s="266"/>
      <c r="FHO183" s="266"/>
      <c r="FHP183" s="266"/>
      <c r="FHQ183" s="266"/>
      <c r="FHR183" s="266"/>
      <c r="FHS183" s="266"/>
      <c r="FHT183" s="266"/>
      <c r="FHU183" s="266"/>
      <c r="FHV183" s="266"/>
      <c r="FHW183" s="266"/>
      <c r="FHX183" s="266"/>
      <c r="FHY183" s="266"/>
      <c r="FHZ183" s="266"/>
      <c r="FIA183" s="266"/>
      <c r="FIB183" s="266"/>
      <c r="FIC183" s="266"/>
      <c r="FID183" s="266"/>
      <c r="FIE183" s="266"/>
      <c r="FIF183" s="266"/>
      <c r="FIG183" s="266"/>
      <c r="FIH183" s="266"/>
      <c r="FII183" s="266"/>
      <c r="FIJ183" s="266"/>
      <c r="FIK183" s="266"/>
      <c r="FIL183" s="266"/>
      <c r="FIM183" s="266"/>
      <c r="FIN183" s="266"/>
      <c r="FIO183" s="266"/>
      <c r="FIP183" s="266"/>
      <c r="FIQ183" s="266"/>
      <c r="FIR183" s="266"/>
      <c r="FIS183" s="266"/>
      <c r="FIT183" s="266"/>
      <c r="FIU183" s="266"/>
      <c r="FIV183" s="266"/>
      <c r="FIW183" s="266"/>
      <c r="FIX183" s="266"/>
      <c r="FIY183" s="266"/>
      <c r="FIZ183" s="266"/>
      <c r="FJA183" s="266"/>
      <c r="FJB183" s="266"/>
      <c r="FJC183" s="266"/>
      <c r="FJD183" s="266"/>
      <c r="FJE183" s="266"/>
      <c r="FJF183" s="266"/>
      <c r="FJG183" s="266"/>
      <c r="FJH183" s="266"/>
      <c r="FJI183" s="266"/>
      <c r="FJJ183" s="266"/>
      <c r="FJK183" s="266"/>
      <c r="FJL183" s="266"/>
      <c r="FJM183" s="266"/>
      <c r="FJN183" s="266"/>
      <c r="FJO183" s="266"/>
      <c r="FJP183" s="266"/>
      <c r="FJQ183" s="266"/>
      <c r="FJR183" s="266"/>
      <c r="FJS183" s="266"/>
      <c r="FJT183" s="266"/>
      <c r="FJU183" s="266"/>
      <c r="FJV183" s="266"/>
      <c r="FJW183" s="266"/>
      <c r="FJX183" s="266"/>
      <c r="FJY183" s="266"/>
      <c r="FJZ183" s="266"/>
      <c r="FKA183" s="266"/>
      <c r="FKB183" s="266"/>
      <c r="FKC183" s="266"/>
      <c r="FKD183" s="266"/>
      <c r="FKE183" s="266"/>
      <c r="FKF183" s="266"/>
      <c r="FKG183" s="266"/>
      <c r="FKH183" s="266"/>
      <c r="FKI183" s="266"/>
      <c r="FKJ183" s="266"/>
      <c r="FKK183" s="266"/>
      <c r="FKL183" s="266"/>
      <c r="FKM183" s="266"/>
      <c r="FKN183" s="266"/>
      <c r="FKO183" s="266"/>
      <c r="FKP183" s="266"/>
      <c r="FKQ183" s="266"/>
      <c r="FKR183" s="266"/>
      <c r="FKS183" s="266"/>
      <c r="FKT183" s="266"/>
      <c r="FKU183" s="266"/>
      <c r="FKV183" s="266"/>
      <c r="FKW183" s="266"/>
      <c r="FKX183" s="266"/>
      <c r="FKY183" s="266"/>
      <c r="FKZ183" s="266"/>
      <c r="FLA183" s="266"/>
      <c r="FLB183" s="266"/>
      <c r="FLC183" s="266"/>
      <c r="FLD183" s="266"/>
      <c r="FLE183" s="266"/>
      <c r="FLF183" s="266"/>
      <c r="FLG183" s="266"/>
      <c r="FLH183" s="266"/>
      <c r="FLI183" s="266"/>
      <c r="FLJ183" s="266"/>
      <c r="FLK183" s="266"/>
      <c r="FLL183" s="266"/>
      <c r="FLM183" s="266"/>
      <c r="FLN183" s="266"/>
      <c r="FLO183" s="266"/>
      <c r="FLP183" s="266"/>
      <c r="FLQ183" s="266"/>
      <c r="FLR183" s="266"/>
      <c r="FLS183" s="266"/>
      <c r="FLT183" s="266"/>
      <c r="FLU183" s="266"/>
      <c r="FLV183" s="266"/>
      <c r="FLW183" s="266"/>
      <c r="FLX183" s="266"/>
      <c r="FLY183" s="266"/>
      <c r="FLZ183" s="266"/>
      <c r="FMA183" s="266"/>
      <c r="FMB183" s="266"/>
      <c r="FMC183" s="266"/>
      <c r="FMD183" s="266"/>
      <c r="FME183" s="266"/>
      <c r="FMF183" s="266"/>
      <c r="FMG183" s="266"/>
      <c r="FMH183" s="266"/>
      <c r="FMI183" s="266"/>
      <c r="FMJ183" s="266"/>
      <c r="FMK183" s="266"/>
      <c r="FML183" s="266"/>
      <c r="FMM183" s="266"/>
      <c r="FMN183" s="266"/>
      <c r="FMO183" s="266"/>
      <c r="FMP183" s="266"/>
      <c r="FMQ183" s="266"/>
      <c r="FMR183" s="266"/>
      <c r="FMS183" s="266"/>
      <c r="FMT183" s="266"/>
      <c r="FMU183" s="266"/>
      <c r="FMV183" s="266"/>
      <c r="FMW183" s="266"/>
      <c r="FMX183" s="266"/>
      <c r="FMY183" s="266"/>
      <c r="FMZ183" s="266"/>
      <c r="FNA183" s="266"/>
      <c r="FNB183" s="266"/>
      <c r="FNC183" s="266"/>
      <c r="FND183" s="266"/>
      <c r="FNE183" s="266"/>
      <c r="FNF183" s="266"/>
      <c r="FNG183" s="266"/>
      <c r="FNH183" s="266"/>
      <c r="FNI183" s="266"/>
      <c r="FNJ183" s="266"/>
      <c r="FNK183" s="266"/>
      <c r="FNL183" s="266"/>
      <c r="FNM183" s="266"/>
      <c r="FNN183" s="266"/>
      <c r="FNO183" s="266"/>
      <c r="FNP183" s="266"/>
      <c r="FNQ183" s="266"/>
      <c r="FNR183" s="266"/>
      <c r="FNS183" s="266"/>
      <c r="FNT183" s="266"/>
      <c r="FNU183" s="266"/>
      <c r="FNV183" s="266"/>
      <c r="FNW183" s="266"/>
      <c r="FNX183" s="266"/>
      <c r="FNY183" s="266"/>
      <c r="FNZ183" s="266"/>
      <c r="FOA183" s="266"/>
      <c r="FOB183" s="266"/>
      <c r="FOC183" s="266"/>
      <c r="FOD183" s="266"/>
      <c r="FOE183" s="266"/>
      <c r="FOF183" s="266"/>
      <c r="FOG183" s="266"/>
      <c r="FOH183" s="266"/>
      <c r="FOI183" s="266"/>
      <c r="FOJ183" s="266"/>
      <c r="FOK183" s="266"/>
      <c r="FOL183" s="266"/>
      <c r="FOM183" s="266"/>
      <c r="FON183" s="266"/>
      <c r="FOO183" s="266"/>
      <c r="FOP183" s="266"/>
      <c r="FOQ183" s="266"/>
      <c r="FOR183" s="266"/>
      <c r="FOS183" s="266"/>
      <c r="FOT183" s="266"/>
      <c r="FOU183" s="266"/>
      <c r="FOV183" s="266"/>
      <c r="FOW183" s="266"/>
      <c r="FOX183" s="266"/>
      <c r="FOY183" s="266"/>
      <c r="FOZ183" s="266"/>
      <c r="FPA183" s="266"/>
      <c r="FPB183" s="266"/>
      <c r="FPC183" s="266"/>
      <c r="FPD183" s="266"/>
      <c r="FPE183" s="266"/>
      <c r="FPF183" s="266"/>
      <c r="FPG183" s="266"/>
      <c r="FPH183" s="266"/>
      <c r="FPI183" s="266"/>
      <c r="FPJ183" s="266"/>
      <c r="FPK183" s="266"/>
      <c r="FPL183" s="266"/>
      <c r="FPM183" s="266"/>
      <c r="FPN183" s="266"/>
      <c r="FPO183" s="266"/>
      <c r="FPP183" s="266"/>
      <c r="FPQ183" s="266"/>
      <c r="FPR183" s="266"/>
      <c r="FPS183" s="266"/>
      <c r="FPT183" s="266"/>
      <c r="FPU183" s="266"/>
      <c r="FPV183" s="266"/>
      <c r="FPW183" s="266"/>
      <c r="FPX183" s="266"/>
      <c r="FPY183" s="266"/>
      <c r="FPZ183" s="266"/>
      <c r="FQA183" s="266"/>
      <c r="FQB183" s="266"/>
      <c r="FQC183" s="266"/>
      <c r="FQD183" s="266"/>
      <c r="FQE183" s="266"/>
      <c r="FQF183" s="266"/>
      <c r="FQG183" s="266"/>
      <c r="FQH183" s="266"/>
      <c r="FQI183" s="266"/>
      <c r="FQJ183" s="266"/>
      <c r="FQK183" s="266"/>
      <c r="FQL183" s="266"/>
      <c r="FQM183" s="266"/>
      <c r="FQN183" s="266"/>
      <c r="FQO183" s="266"/>
      <c r="FQP183" s="266"/>
      <c r="FQQ183" s="266"/>
      <c r="FQR183" s="266"/>
      <c r="FQS183" s="266"/>
      <c r="FQT183" s="266"/>
      <c r="FQU183" s="266"/>
      <c r="FQV183" s="266"/>
      <c r="FQW183" s="266"/>
      <c r="FQX183" s="266"/>
      <c r="FQY183" s="266"/>
      <c r="FQZ183" s="266"/>
      <c r="FRA183" s="266"/>
      <c r="FRB183" s="266"/>
      <c r="FRC183" s="266"/>
      <c r="FRD183" s="266"/>
      <c r="FRE183" s="266"/>
      <c r="FRF183" s="266"/>
      <c r="FRG183" s="266"/>
      <c r="FRH183" s="266"/>
      <c r="FRI183" s="266"/>
      <c r="FRJ183" s="266"/>
      <c r="FRK183" s="266"/>
      <c r="FRL183" s="266"/>
      <c r="FRM183" s="266"/>
      <c r="FRN183" s="266"/>
      <c r="FRO183" s="266"/>
      <c r="FRP183" s="266"/>
      <c r="FRQ183" s="266"/>
      <c r="FRR183" s="266"/>
      <c r="FRS183" s="266"/>
      <c r="FRT183" s="266"/>
      <c r="FRU183" s="266"/>
      <c r="FRV183" s="266"/>
      <c r="FRW183" s="266"/>
      <c r="FRX183" s="266"/>
      <c r="FRY183" s="266"/>
      <c r="FRZ183" s="266"/>
      <c r="FSA183" s="266"/>
      <c r="FSB183" s="266"/>
      <c r="FSC183" s="266"/>
      <c r="FSD183" s="266"/>
      <c r="FSE183" s="266"/>
      <c r="FSF183" s="266"/>
      <c r="FSG183" s="266"/>
      <c r="FSH183" s="266"/>
      <c r="FSI183" s="266"/>
      <c r="FSJ183" s="266"/>
      <c r="FSK183" s="266"/>
      <c r="FSL183" s="266"/>
      <c r="FSM183" s="266"/>
      <c r="FSN183" s="266"/>
      <c r="FSO183" s="266"/>
      <c r="FSP183" s="266"/>
      <c r="FSQ183" s="266"/>
      <c r="FSR183" s="266"/>
      <c r="FSS183" s="266"/>
      <c r="FST183" s="266"/>
      <c r="FSU183" s="266"/>
      <c r="FSV183" s="266"/>
      <c r="FSW183" s="266"/>
      <c r="FSX183" s="266"/>
      <c r="FSY183" s="266"/>
      <c r="FSZ183" s="266"/>
      <c r="FTA183" s="266"/>
      <c r="FTB183" s="266"/>
      <c r="FTC183" s="266"/>
      <c r="FTD183" s="266"/>
      <c r="FTE183" s="266"/>
      <c r="FTF183" s="266"/>
      <c r="FTG183" s="266"/>
      <c r="FTH183" s="266"/>
      <c r="FTI183" s="266"/>
      <c r="FTJ183" s="266"/>
      <c r="FTK183" s="266"/>
      <c r="FTL183" s="266"/>
      <c r="FTM183" s="266"/>
      <c r="FTN183" s="266"/>
      <c r="FTO183" s="266"/>
      <c r="FTP183" s="266"/>
      <c r="FTQ183" s="266"/>
      <c r="FTR183" s="266"/>
      <c r="FTS183" s="266"/>
      <c r="FTT183" s="266"/>
      <c r="FTU183" s="266"/>
      <c r="FTV183" s="266"/>
      <c r="FTW183" s="266"/>
      <c r="FTX183" s="266"/>
      <c r="FTY183" s="266"/>
      <c r="FTZ183" s="266"/>
      <c r="FUA183" s="266"/>
      <c r="FUB183" s="266"/>
      <c r="FUC183" s="266"/>
      <c r="FUD183" s="266"/>
      <c r="FUE183" s="266"/>
      <c r="FUF183" s="266"/>
      <c r="FUG183" s="266"/>
      <c r="FUH183" s="266"/>
      <c r="FUI183" s="266"/>
      <c r="FUJ183" s="266"/>
      <c r="FUK183" s="266"/>
      <c r="FUL183" s="266"/>
      <c r="FUM183" s="266"/>
      <c r="FUN183" s="266"/>
      <c r="FUO183" s="266"/>
      <c r="FUP183" s="266"/>
      <c r="FUQ183" s="266"/>
      <c r="FUR183" s="266"/>
      <c r="FUS183" s="266"/>
      <c r="FUT183" s="266"/>
      <c r="FUU183" s="266"/>
      <c r="FUV183" s="266"/>
      <c r="FUW183" s="266"/>
      <c r="FUX183" s="266"/>
      <c r="FUY183" s="266"/>
      <c r="FUZ183" s="266"/>
      <c r="FVA183" s="266"/>
      <c r="FVB183" s="266"/>
      <c r="FVC183" s="266"/>
      <c r="FVD183" s="266"/>
      <c r="FVE183" s="266"/>
      <c r="FVF183" s="266"/>
      <c r="FVG183" s="266"/>
      <c r="FVH183" s="266"/>
      <c r="FVI183" s="266"/>
      <c r="FVJ183" s="266"/>
      <c r="FVK183" s="266"/>
      <c r="FVL183" s="266"/>
      <c r="FVM183" s="266"/>
      <c r="FVN183" s="266"/>
      <c r="FVO183" s="266"/>
      <c r="FVP183" s="266"/>
      <c r="FVQ183" s="266"/>
      <c r="FVR183" s="266"/>
      <c r="FVS183" s="266"/>
      <c r="FVT183" s="266"/>
      <c r="FVU183" s="266"/>
      <c r="FVV183" s="266"/>
      <c r="FVW183" s="266"/>
      <c r="FVX183" s="266"/>
      <c r="FVY183" s="266"/>
      <c r="FVZ183" s="266"/>
      <c r="FWA183" s="266"/>
      <c r="FWB183" s="266"/>
      <c r="FWC183" s="266"/>
      <c r="FWD183" s="266"/>
      <c r="FWE183" s="266"/>
      <c r="FWF183" s="266"/>
      <c r="FWG183" s="266"/>
      <c r="FWH183" s="266"/>
      <c r="FWI183" s="266"/>
      <c r="FWJ183" s="266"/>
      <c r="FWK183" s="266"/>
      <c r="FWL183" s="266"/>
      <c r="FWM183" s="266"/>
      <c r="FWN183" s="266"/>
      <c r="FWO183" s="266"/>
      <c r="FWP183" s="266"/>
      <c r="FWQ183" s="266"/>
      <c r="FWR183" s="266"/>
      <c r="FWS183" s="266"/>
      <c r="FWT183" s="266"/>
      <c r="FWU183" s="266"/>
      <c r="FWV183" s="266"/>
      <c r="FWW183" s="266"/>
      <c r="FWX183" s="266"/>
      <c r="FWY183" s="266"/>
      <c r="FWZ183" s="266"/>
      <c r="FXA183" s="266"/>
      <c r="FXB183" s="266"/>
      <c r="FXC183" s="266"/>
      <c r="FXD183" s="266"/>
      <c r="FXE183" s="266"/>
      <c r="FXF183" s="266"/>
      <c r="FXG183" s="266"/>
      <c r="FXH183" s="266"/>
      <c r="FXI183" s="266"/>
      <c r="FXJ183" s="266"/>
      <c r="FXK183" s="266"/>
      <c r="FXL183" s="266"/>
      <c r="FXM183" s="266"/>
      <c r="FXN183" s="266"/>
      <c r="FXO183" s="266"/>
      <c r="FXP183" s="266"/>
      <c r="FXQ183" s="266"/>
      <c r="FXR183" s="266"/>
      <c r="FXS183" s="266"/>
      <c r="FXT183" s="266"/>
      <c r="FXU183" s="266"/>
      <c r="FXV183" s="266"/>
      <c r="FXW183" s="266"/>
      <c r="FXX183" s="266"/>
      <c r="FXY183" s="266"/>
      <c r="FXZ183" s="266"/>
      <c r="FYA183" s="266"/>
      <c r="FYB183" s="266"/>
      <c r="FYC183" s="266"/>
      <c r="FYD183" s="266"/>
      <c r="FYE183" s="266"/>
      <c r="FYF183" s="266"/>
      <c r="FYG183" s="266"/>
      <c r="FYH183" s="266"/>
      <c r="FYI183" s="266"/>
      <c r="FYJ183" s="266"/>
      <c r="FYK183" s="266"/>
      <c r="FYL183" s="266"/>
      <c r="FYM183" s="266"/>
      <c r="FYN183" s="266"/>
      <c r="FYO183" s="266"/>
      <c r="FYP183" s="266"/>
      <c r="FYQ183" s="266"/>
      <c r="FYR183" s="266"/>
      <c r="FYS183" s="266"/>
      <c r="FYT183" s="266"/>
      <c r="FYU183" s="266"/>
      <c r="FYV183" s="266"/>
      <c r="FYW183" s="266"/>
      <c r="FYX183" s="266"/>
      <c r="FYY183" s="266"/>
      <c r="FYZ183" s="266"/>
      <c r="FZA183" s="266"/>
      <c r="FZB183" s="266"/>
      <c r="FZC183" s="266"/>
      <c r="FZD183" s="266"/>
      <c r="FZE183" s="266"/>
      <c r="FZF183" s="266"/>
      <c r="FZG183" s="266"/>
      <c r="FZH183" s="266"/>
      <c r="FZI183" s="266"/>
      <c r="FZJ183" s="266"/>
      <c r="FZK183" s="266"/>
      <c r="FZL183" s="266"/>
      <c r="FZM183" s="266"/>
      <c r="FZN183" s="266"/>
      <c r="FZO183" s="266"/>
      <c r="FZP183" s="266"/>
      <c r="FZQ183" s="266"/>
      <c r="FZR183" s="266"/>
      <c r="FZS183" s="266"/>
      <c r="FZT183" s="266"/>
      <c r="FZU183" s="266"/>
      <c r="FZV183" s="266"/>
      <c r="FZW183" s="266"/>
      <c r="FZX183" s="266"/>
      <c r="FZY183" s="266"/>
      <c r="FZZ183" s="266"/>
      <c r="GAA183" s="266"/>
      <c r="GAB183" s="266"/>
      <c r="GAC183" s="266"/>
      <c r="GAD183" s="266"/>
      <c r="GAE183" s="266"/>
      <c r="GAF183" s="266"/>
      <c r="GAG183" s="266"/>
      <c r="GAH183" s="266"/>
      <c r="GAI183" s="266"/>
      <c r="GAJ183" s="266"/>
      <c r="GAK183" s="266"/>
      <c r="GAL183" s="266"/>
      <c r="GAM183" s="266"/>
      <c r="GAN183" s="266"/>
      <c r="GAO183" s="266"/>
      <c r="GAP183" s="266"/>
      <c r="GAQ183" s="266"/>
      <c r="GAR183" s="266"/>
      <c r="GAS183" s="266"/>
      <c r="GAT183" s="266"/>
      <c r="GAU183" s="266"/>
      <c r="GAV183" s="266"/>
      <c r="GAW183" s="266"/>
      <c r="GAX183" s="266"/>
      <c r="GAY183" s="266"/>
      <c r="GAZ183" s="266"/>
      <c r="GBA183" s="266"/>
      <c r="GBB183" s="266"/>
      <c r="GBC183" s="266"/>
      <c r="GBD183" s="266"/>
      <c r="GBE183" s="266"/>
      <c r="GBF183" s="266"/>
      <c r="GBG183" s="266"/>
      <c r="GBH183" s="266"/>
      <c r="GBI183" s="266"/>
      <c r="GBJ183" s="266"/>
      <c r="GBK183" s="266"/>
      <c r="GBL183" s="266"/>
      <c r="GBM183" s="266"/>
      <c r="GBN183" s="266"/>
      <c r="GBO183" s="266"/>
      <c r="GBP183" s="266"/>
      <c r="GBQ183" s="266"/>
      <c r="GBR183" s="266"/>
      <c r="GBS183" s="266"/>
      <c r="GBT183" s="266"/>
      <c r="GBU183" s="266"/>
      <c r="GBV183" s="266"/>
      <c r="GBW183" s="266"/>
      <c r="GBX183" s="266"/>
      <c r="GBY183" s="266"/>
      <c r="GBZ183" s="266"/>
      <c r="GCA183" s="266"/>
      <c r="GCB183" s="266"/>
      <c r="GCC183" s="266"/>
      <c r="GCD183" s="266"/>
      <c r="GCE183" s="266"/>
      <c r="GCF183" s="266"/>
      <c r="GCG183" s="266"/>
      <c r="GCH183" s="266"/>
      <c r="GCI183" s="266"/>
      <c r="GCJ183" s="266"/>
      <c r="GCK183" s="266"/>
      <c r="GCL183" s="266"/>
      <c r="GCM183" s="266"/>
      <c r="GCN183" s="266"/>
      <c r="GCO183" s="266"/>
      <c r="GCP183" s="266"/>
      <c r="GCQ183" s="266"/>
      <c r="GCR183" s="266"/>
      <c r="GCS183" s="266"/>
      <c r="GCT183" s="266"/>
      <c r="GCU183" s="266"/>
      <c r="GCV183" s="266"/>
      <c r="GCW183" s="266"/>
      <c r="GCX183" s="266"/>
      <c r="GCY183" s="266"/>
      <c r="GCZ183" s="266"/>
      <c r="GDA183" s="266"/>
      <c r="GDB183" s="266"/>
      <c r="GDC183" s="266"/>
      <c r="GDD183" s="266"/>
      <c r="GDE183" s="266"/>
      <c r="GDF183" s="266"/>
      <c r="GDG183" s="266"/>
      <c r="GDH183" s="266"/>
      <c r="GDI183" s="266"/>
      <c r="GDJ183" s="266"/>
      <c r="GDK183" s="266"/>
      <c r="GDL183" s="266"/>
      <c r="GDM183" s="266"/>
      <c r="GDN183" s="266"/>
      <c r="GDO183" s="266"/>
      <c r="GDP183" s="266"/>
      <c r="GDQ183" s="266"/>
      <c r="GDR183" s="266"/>
      <c r="GDS183" s="266"/>
      <c r="GDT183" s="266"/>
      <c r="GDU183" s="266"/>
      <c r="GDV183" s="266"/>
      <c r="GDW183" s="266"/>
      <c r="GDX183" s="266"/>
      <c r="GDY183" s="266"/>
      <c r="GDZ183" s="266"/>
      <c r="GEA183" s="266"/>
      <c r="GEB183" s="266"/>
      <c r="GEC183" s="266"/>
      <c r="GED183" s="266"/>
      <c r="GEE183" s="266"/>
      <c r="GEF183" s="266"/>
      <c r="GEG183" s="266"/>
      <c r="GEH183" s="266"/>
      <c r="GEI183" s="266"/>
      <c r="GEJ183" s="266"/>
      <c r="GEK183" s="266"/>
      <c r="GEL183" s="266"/>
      <c r="GEM183" s="266"/>
      <c r="GEN183" s="266"/>
      <c r="GEO183" s="266"/>
      <c r="GEP183" s="266"/>
      <c r="GEQ183" s="266"/>
      <c r="GER183" s="266"/>
      <c r="GES183" s="266"/>
      <c r="GET183" s="266"/>
      <c r="GEU183" s="266"/>
      <c r="GEV183" s="266"/>
      <c r="GEW183" s="266"/>
      <c r="GEX183" s="266"/>
      <c r="GEY183" s="266"/>
      <c r="GEZ183" s="266"/>
      <c r="GFA183" s="266"/>
      <c r="GFB183" s="266"/>
      <c r="GFC183" s="266"/>
      <c r="GFD183" s="266"/>
      <c r="GFE183" s="266"/>
      <c r="GFF183" s="266"/>
      <c r="GFG183" s="266"/>
      <c r="GFH183" s="266"/>
      <c r="GFI183" s="266"/>
      <c r="GFJ183" s="266"/>
      <c r="GFK183" s="266"/>
      <c r="GFL183" s="266"/>
      <c r="GFM183" s="266"/>
      <c r="GFN183" s="266"/>
      <c r="GFO183" s="266"/>
      <c r="GFP183" s="266"/>
      <c r="GFQ183" s="266"/>
      <c r="GFR183" s="266"/>
      <c r="GFS183" s="266"/>
      <c r="GFT183" s="266"/>
      <c r="GFU183" s="266"/>
      <c r="GFV183" s="266"/>
      <c r="GFW183" s="266"/>
      <c r="GFX183" s="266"/>
      <c r="GFY183" s="266"/>
      <c r="GFZ183" s="266"/>
      <c r="GGA183" s="266"/>
      <c r="GGB183" s="266"/>
      <c r="GGC183" s="266"/>
      <c r="GGD183" s="266"/>
      <c r="GGE183" s="266"/>
      <c r="GGF183" s="266"/>
      <c r="GGG183" s="266"/>
      <c r="GGH183" s="266"/>
      <c r="GGI183" s="266"/>
      <c r="GGJ183" s="266"/>
      <c r="GGK183" s="266"/>
      <c r="GGL183" s="266"/>
      <c r="GGM183" s="266"/>
      <c r="GGN183" s="266"/>
      <c r="GGO183" s="266"/>
      <c r="GGP183" s="266"/>
      <c r="GGQ183" s="266"/>
      <c r="GGR183" s="266"/>
      <c r="GGS183" s="266"/>
      <c r="GGT183" s="266"/>
      <c r="GGU183" s="266"/>
      <c r="GGV183" s="266"/>
      <c r="GGW183" s="266"/>
      <c r="GGX183" s="266"/>
      <c r="GGY183" s="266"/>
      <c r="GGZ183" s="266"/>
      <c r="GHA183" s="266"/>
      <c r="GHB183" s="266"/>
      <c r="GHC183" s="266"/>
      <c r="GHD183" s="266"/>
      <c r="GHE183" s="266"/>
      <c r="GHF183" s="266"/>
      <c r="GHG183" s="266"/>
      <c r="GHH183" s="266"/>
      <c r="GHI183" s="266"/>
      <c r="GHJ183" s="266"/>
      <c r="GHK183" s="266"/>
      <c r="GHL183" s="266"/>
      <c r="GHM183" s="266"/>
      <c r="GHN183" s="266"/>
      <c r="GHO183" s="266"/>
      <c r="GHP183" s="266"/>
      <c r="GHQ183" s="266"/>
      <c r="GHR183" s="266"/>
      <c r="GHS183" s="266"/>
      <c r="GHT183" s="266"/>
      <c r="GHU183" s="266"/>
      <c r="GHV183" s="266"/>
      <c r="GHW183" s="266"/>
      <c r="GHX183" s="266"/>
      <c r="GHY183" s="266"/>
      <c r="GHZ183" s="266"/>
      <c r="GIA183" s="266"/>
      <c r="GIB183" s="266"/>
      <c r="GIC183" s="266"/>
      <c r="GID183" s="266"/>
      <c r="GIE183" s="266"/>
      <c r="GIF183" s="266"/>
      <c r="GIG183" s="266"/>
      <c r="GIH183" s="266"/>
      <c r="GII183" s="266"/>
      <c r="GIJ183" s="266"/>
      <c r="GIK183" s="266"/>
      <c r="GIL183" s="266"/>
      <c r="GIM183" s="266"/>
      <c r="GIN183" s="266"/>
      <c r="GIO183" s="266"/>
      <c r="GIP183" s="266"/>
      <c r="GIQ183" s="266"/>
      <c r="GIR183" s="266"/>
      <c r="GIS183" s="266"/>
      <c r="GIT183" s="266"/>
      <c r="GIU183" s="266"/>
      <c r="GIV183" s="266"/>
      <c r="GIW183" s="266"/>
      <c r="GIX183" s="266"/>
      <c r="GIY183" s="266"/>
      <c r="GIZ183" s="266"/>
      <c r="GJA183" s="266"/>
      <c r="GJB183" s="266"/>
      <c r="GJC183" s="266"/>
      <c r="GJD183" s="266"/>
      <c r="GJE183" s="266"/>
      <c r="GJF183" s="266"/>
      <c r="GJG183" s="266"/>
      <c r="GJH183" s="266"/>
      <c r="GJI183" s="266"/>
      <c r="GJJ183" s="266"/>
      <c r="GJK183" s="266"/>
      <c r="GJL183" s="266"/>
      <c r="GJM183" s="266"/>
      <c r="GJN183" s="266"/>
      <c r="GJO183" s="266"/>
      <c r="GJP183" s="266"/>
      <c r="GJQ183" s="266"/>
      <c r="GJR183" s="266"/>
      <c r="GJS183" s="266"/>
      <c r="GJT183" s="266"/>
      <c r="GJU183" s="266"/>
      <c r="GJV183" s="266"/>
      <c r="GJW183" s="266"/>
      <c r="GJX183" s="266"/>
      <c r="GJY183" s="266"/>
      <c r="GJZ183" s="266"/>
      <c r="GKA183" s="266"/>
      <c r="GKB183" s="266"/>
      <c r="GKC183" s="266"/>
      <c r="GKD183" s="266"/>
      <c r="GKE183" s="266"/>
      <c r="GKF183" s="266"/>
      <c r="GKG183" s="266"/>
      <c r="GKH183" s="266"/>
      <c r="GKI183" s="266"/>
      <c r="GKJ183" s="266"/>
      <c r="GKK183" s="266"/>
      <c r="GKL183" s="266"/>
      <c r="GKM183" s="266"/>
      <c r="GKN183" s="266"/>
      <c r="GKO183" s="266"/>
      <c r="GKP183" s="266"/>
      <c r="GKQ183" s="266"/>
      <c r="GKR183" s="266"/>
      <c r="GKS183" s="266"/>
      <c r="GKT183" s="266"/>
      <c r="GKU183" s="266"/>
      <c r="GKV183" s="266"/>
      <c r="GKW183" s="266"/>
      <c r="GKX183" s="266"/>
      <c r="GKY183" s="266"/>
      <c r="GKZ183" s="266"/>
      <c r="GLA183" s="266"/>
      <c r="GLB183" s="266"/>
      <c r="GLC183" s="266"/>
      <c r="GLD183" s="266"/>
      <c r="GLE183" s="266"/>
      <c r="GLF183" s="266"/>
      <c r="GLG183" s="266"/>
      <c r="GLH183" s="266"/>
      <c r="GLI183" s="266"/>
      <c r="GLJ183" s="266"/>
      <c r="GLK183" s="266"/>
      <c r="GLL183" s="266"/>
      <c r="GLM183" s="266"/>
      <c r="GLN183" s="266"/>
      <c r="GLO183" s="266"/>
      <c r="GLP183" s="266"/>
      <c r="GLQ183" s="266"/>
      <c r="GLR183" s="266"/>
      <c r="GLS183" s="266"/>
      <c r="GLT183" s="266"/>
      <c r="GLU183" s="266"/>
      <c r="GLV183" s="266"/>
      <c r="GLW183" s="266"/>
      <c r="GLX183" s="266"/>
      <c r="GLY183" s="266"/>
      <c r="GLZ183" s="266"/>
      <c r="GMA183" s="266"/>
      <c r="GMB183" s="266"/>
      <c r="GMC183" s="266"/>
      <c r="GMD183" s="266"/>
      <c r="GME183" s="266"/>
      <c r="GMF183" s="266"/>
      <c r="GMG183" s="266"/>
      <c r="GMH183" s="266"/>
      <c r="GMI183" s="266"/>
      <c r="GMJ183" s="266"/>
      <c r="GMK183" s="266"/>
      <c r="GML183" s="266"/>
      <c r="GMM183" s="266"/>
      <c r="GMN183" s="266"/>
      <c r="GMO183" s="266"/>
      <c r="GMP183" s="266"/>
      <c r="GMQ183" s="266"/>
      <c r="GMR183" s="266"/>
      <c r="GMS183" s="266"/>
      <c r="GMT183" s="266"/>
      <c r="GMU183" s="266"/>
      <c r="GMV183" s="266"/>
      <c r="GMW183" s="266"/>
      <c r="GMX183" s="266"/>
      <c r="GMY183" s="266"/>
      <c r="GMZ183" s="266"/>
      <c r="GNA183" s="266"/>
      <c r="GNB183" s="266"/>
      <c r="GNC183" s="266"/>
      <c r="GND183" s="266"/>
      <c r="GNE183" s="266"/>
      <c r="GNF183" s="266"/>
      <c r="GNG183" s="266"/>
      <c r="GNH183" s="266"/>
      <c r="GNI183" s="266"/>
      <c r="GNJ183" s="266"/>
      <c r="GNK183" s="266"/>
      <c r="GNL183" s="266"/>
      <c r="GNM183" s="266"/>
      <c r="GNN183" s="266"/>
      <c r="GNO183" s="266"/>
      <c r="GNP183" s="266"/>
      <c r="GNQ183" s="266"/>
      <c r="GNR183" s="266"/>
      <c r="GNS183" s="266"/>
      <c r="GNT183" s="266"/>
      <c r="GNU183" s="266"/>
      <c r="GNV183" s="266"/>
      <c r="GNW183" s="266"/>
      <c r="GNX183" s="266"/>
      <c r="GNY183" s="266"/>
      <c r="GNZ183" s="266"/>
      <c r="GOA183" s="266"/>
      <c r="GOB183" s="266"/>
      <c r="GOC183" s="266"/>
      <c r="GOD183" s="266"/>
      <c r="GOE183" s="266"/>
      <c r="GOF183" s="266"/>
      <c r="GOG183" s="266"/>
      <c r="GOH183" s="266"/>
      <c r="GOI183" s="266"/>
      <c r="GOJ183" s="266"/>
      <c r="GOK183" s="266"/>
      <c r="GOL183" s="266"/>
      <c r="GOM183" s="266"/>
      <c r="GON183" s="266"/>
      <c r="GOO183" s="266"/>
      <c r="GOP183" s="266"/>
      <c r="GOQ183" s="266"/>
      <c r="GOR183" s="266"/>
      <c r="GOS183" s="266"/>
      <c r="GOT183" s="266"/>
      <c r="GOU183" s="266"/>
      <c r="GOV183" s="266"/>
      <c r="GOW183" s="266"/>
      <c r="GOX183" s="266"/>
      <c r="GOY183" s="266"/>
      <c r="GOZ183" s="266"/>
      <c r="GPA183" s="266"/>
      <c r="GPB183" s="266"/>
      <c r="GPC183" s="266"/>
      <c r="GPD183" s="266"/>
      <c r="GPE183" s="266"/>
      <c r="GPF183" s="266"/>
      <c r="GPG183" s="266"/>
      <c r="GPH183" s="266"/>
      <c r="GPI183" s="266"/>
      <c r="GPJ183" s="266"/>
      <c r="GPK183" s="266"/>
      <c r="GPL183" s="266"/>
      <c r="GPM183" s="266"/>
      <c r="GPN183" s="266"/>
      <c r="GPO183" s="266"/>
      <c r="GPP183" s="266"/>
      <c r="GPQ183" s="266"/>
      <c r="GPR183" s="266"/>
      <c r="GPS183" s="266"/>
      <c r="GPT183" s="266"/>
      <c r="GPU183" s="266"/>
      <c r="GPV183" s="266"/>
      <c r="GPW183" s="266"/>
      <c r="GPX183" s="266"/>
      <c r="GPY183" s="266"/>
      <c r="GPZ183" s="266"/>
      <c r="GQA183" s="266"/>
      <c r="GQB183" s="266"/>
      <c r="GQC183" s="266"/>
      <c r="GQD183" s="266"/>
      <c r="GQE183" s="266"/>
      <c r="GQF183" s="266"/>
      <c r="GQG183" s="266"/>
      <c r="GQH183" s="266"/>
      <c r="GQI183" s="266"/>
      <c r="GQJ183" s="266"/>
      <c r="GQK183" s="266"/>
      <c r="GQL183" s="266"/>
      <c r="GQM183" s="266"/>
      <c r="GQN183" s="266"/>
      <c r="GQO183" s="266"/>
      <c r="GQP183" s="266"/>
      <c r="GQQ183" s="266"/>
      <c r="GQR183" s="266"/>
      <c r="GQS183" s="266"/>
      <c r="GQT183" s="266"/>
      <c r="GQU183" s="266"/>
      <c r="GQV183" s="266"/>
      <c r="GQW183" s="266"/>
      <c r="GQX183" s="266"/>
      <c r="GQY183" s="266"/>
      <c r="GQZ183" s="266"/>
      <c r="GRA183" s="266"/>
      <c r="GRB183" s="266"/>
      <c r="GRC183" s="266"/>
      <c r="GRD183" s="266"/>
      <c r="GRE183" s="266"/>
      <c r="GRF183" s="266"/>
      <c r="GRG183" s="266"/>
      <c r="GRH183" s="266"/>
      <c r="GRI183" s="266"/>
      <c r="GRJ183" s="266"/>
      <c r="GRK183" s="266"/>
      <c r="GRL183" s="266"/>
      <c r="GRM183" s="266"/>
      <c r="GRN183" s="266"/>
      <c r="GRO183" s="266"/>
      <c r="GRP183" s="266"/>
      <c r="GRQ183" s="266"/>
      <c r="GRR183" s="266"/>
      <c r="GRS183" s="266"/>
      <c r="GRT183" s="266"/>
      <c r="GRU183" s="266"/>
      <c r="GRV183" s="266"/>
      <c r="GRW183" s="266"/>
      <c r="GRX183" s="266"/>
      <c r="GRY183" s="266"/>
      <c r="GRZ183" s="266"/>
      <c r="GSA183" s="266"/>
      <c r="GSB183" s="266"/>
      <c r="GSC183" s="266"/>
      <c r="GSD183" s="266"/>
      <c r="GSE183" s="266"/>
      <c r="GSF183" s="266"/>
      <c r="GSG183" s="266"/>
      <c r="GSH183" s="266"/>
      <c r="GSI183" s="266"/>
      <c r="GSJ183" s="266"/>
      <c r="GSK183" s="266"/>
      <c r="GSL183" s="266"/>
      <c r="GSM183" s="266"/>
      <c r="GSN183" s="266"/>
      <c r="GSO183" s="266"/>
      <c r="GSP183" s="266"/>
      <c r="GSQ183" s="266"/>
      <c r="GSR183" s="266"/>
      <c r="GSS183" s="266"/>
      <c r="GST183" s="266"/>
      <c r="GSU183" s="266"/>
      <c r="GSV183" s="266"/>
      <c r="GSW183" s="266"/>
      <c r="GSX183" s="266"/>
      <c r="GSY183" s="266"/>
      <c r="GSZ183" s="266"/>
      <c r="GTA183" s="266"/>
      <c r="GTB183" s="266"/>
      <c r="GTC183" s="266"/>
      <c r="GTD183" s="266"/>
      <c r="GTE183" s="266"/>
      <c r="GTF183" s="266"/>
      <c r="GTG183" s="266"/>
      <c r="GTH183" s="266"/>
      <c r="GTI183" s="266"/>
      <c r="GTJ183" s="266"/>
      <c r="GTK183" s="266"/>
      <c r="GTL183" s="266"/>
      <c r="GTM183" s="266"/>
      <c r="GTN183" s="266"/>
      <c r="GTO183" s="266"/>
      <c r="GTP183" s="266"/>
      <c r="GTQ183" s="266"/>
      <c r="GTR183" s="266"/>
      <c r="GTS183" s="266"/>
      <c r="GTT183" s="266"/>
      <c r="GTU183" s="266"/>
      <c r="GTV183" s="266"/>
      <c r="GTW183" s="266"/>
      <c r="GTX183" s="266"/>
      <c r="GTY183" s="266"/>
      <c r="GTZ183" s="266"/>
      <c r="GUA183" s="266"/>
      <c r="GUB183" s="266"/>
      <c r="GUC183" s="266"/>
      <c r="GUD183" s="266"/>
      <c r="GUE183" s="266"/>
      <c r="GUF183" s="266"/>
      <c r="GUG183" s="266"/>
      <c r="GUH183" s="266"/>
      <c r="GUI183" s="266"/>
      <c r="GUJ183" s="266"/>
      <c r="GUK183" s="266"/>
      <c r="GUL183" s="266"/>
      <c r="GUM183" s="266"/>
      <c r="GUN183" s="266"/>
      <c r="GUO183" s="266"/>
      <c r="GUP183" s="266"/>
      <c r="GUQ183" s="266"/>
      <c r="GUR183" s="266"/>
      <c r="GUS183" s="266"/>
      <c r="GUT183" s="266"/>
      <c r="GUU183" s="266"/>
      <c r="GUV183" s="266"/>
      <c r="GUW183" s="266"/>
      <c r="GUX183" s="266"/>
      <c r="GUY183" s="266"/>
      <c r="GUZ183" s="266"/>
      <c r="GVA183" s="266"/>
      <c r="GVB183" s="266"/>
      <c r="GVC183" s="266"/>
      <c r="GVD183" s="266"/>
      <c r="GVE183" s="266"/>
      <c r="GVF183" s="266"/>
      <c r="GVG183" s="266"/>
      <c r="GVH183" s="266"/>
      <c r="GVI183" s="266"/>
      <c r="GVJ183" s="266"/>
      <c r="GVK183" s="266"/>
      <c r="GVL183" s="266"/>
      <c r="GVM183" s="266"/>
      <c r="GVN183" s="266"/>
      <c r="GVO183" s="266"/>
      <c r="GVP183" s="266"/>
      <c r="GVQ183" s="266"/>
      <c r="GVR183" s="266"/>
      <c r="GVS183" s="266"/>
      <c r="GVT183" s="266"/>
      <c r="GVU183" s="266"/>
      <c r="GVV183" s="266"/>
      <c r="GVW183" s="266"/>
      <c r="GVX183" s="266"/>
      <c r="GVY183" s="266"/>
      <c r="GVZ183" s="266"/>
      <c r="GWA183" s="266"/>
      <c r="GWB183" s="266"/>
      <c r="GWC183" s="266"/>
      <c r="GWD183" s="266"/>
      <c r="GWE183" s="266"/>
      <c r="GWF183" s="266"/>
      <c r="GWG183" s="266"/>
      <c r="GWH183" s="266"/>
      <c r="GWI183" s="266"/>
      <c r="GWJ183" s="266"/>
      <c r="GWK183" s="266"/>
      <c r="GWL183" s="266"/>
      <c r="GWM183" s="266"/>
      <c r="GWN183" s="266"/>
      <c r="GWO183" s="266"/>
      <c r="GWP183" s="266"/>
      <c r="GWQ183" s="266"/>
      <c r="GWR183" s="266"/>
      <c r="GWS183" s="266"/>
      <c r="GWT183" s="266"/>
      <c r="GWU183" s="266"/>
      <c r="GWV183" s="266"/>
      <c r="GWW183" s="266"/>
      <c r="GWX183" s="266"/>
      <c r="GWY183" s="266"/>
      <c r="GWZ183" s="266"/>
      <c r="GXA183" s="266"/>
      <c r="GXB183" s="266"/>
      <c r="GXC183" s="266"/>
      <c r="GXD183" s="266"/>
      <c r="GXE183" s="266"/>
      <c r="GXF183" s="266"/>
      <c r="GXG183" s="266"/>
      <c r="GXH183" s="266"/>
      <c r="GXI183" s="266"/>
      <c r="GXJ183" s="266"/>
      <c r="GXK183" s="266"/>
      <c r="GXL183" s="266"/>
      <c r="GXM183" s="266"/>
      <c r="GXN183" s="266"/>
      <c r="GXO183" s="266"/>
      <c r="GXP183" s="266"/>
      <c r="GXQ183" s="266"/>
      <c r="GXR183" s="266"/>
      <c r="GXS183" s="266"/>
      <c r="GXT183" s="266"/>
      <c r="GXU183" s="266"/>
      <c r="GXV183" s="266"/>
      <c r="GXW183" s="266"/>
      <c r="GXX183" s="266"/>
      <c r="GXY183" s="266"/>
      <c r="GXZ183" s="266"/>
      <c r="GYA183" s="266"/>
      <c r="GYB183" s="266"/>
      <c r="GYC183" s="266"/>
      <c r="GYD183" s="266"/>
      <c r="GYE183" s="266"/>
      <c r="GYF183" s="266"/>
      <c r="GYG183" s="266"/>
      <c r="GYH183" s="266"/>
      <c r="GYI183" s="266"/>
      <c r="GYJ183" s="266"/>
      <c r="GYK183" s="266"/>
      <c r="GYL183" s="266"/>
      <c r="GYM183" s="266"/>
      <c r="GYN183" s="266"/>
      <c r="GYO183" s="266"/>
      <c r="GYP183" s="266"/>
      <c r="GYQ183" s="266"/>
      <c r="GYR183" s="266"/>
      <c r="GYS183" s="266"/>
      <c r="GYT183" s="266"/>
      <c r="GYU183" s="266"/>
      <c r="GYV183" s="266"/>
      <c r="GYW183" s="266"/>
      <c r="GYX183" s="266"/>
      <c r="GYY183" s="266"/>
      <c r="GYZ183" s="266"/>
      <c r="GZA183" s="266"/>
      <c r="GZB183" s="266"/>
      <c r="GZC183" s="266"/>
      <c r="GZD183" s="266"/>
      <c r="GZE183" s="266"/>
      <c r="GZF183" s="266"/>
      <c r="GZG183" s="266"/>
      <c r="GZH183" s="266"/>
      <c r="GZI183" s="266"/>
      <c r="GZJ183" s="266"/>
      <c r="GZK183" s="266"/>
      <c r="GZL183" s="266"/>
      <c r="GZM183" s="266"/>
      <c r="GZN183" s="266"/>
      <c r="GZO183" s="266"/>
      <c r="GZP183" s="266"/>
      <c r="GZQ183" s="266"/>
      <c r="GZR183" s="266"/>
      <c r="GZS183" s="266"/>
      <c r="GZT183" s="266"/>
      <c r="GZU183" s="266"/>
      <c r="GZV183" s="266"/>
      <c r="GZW183" s="266"/>
      <c r="GZX183" s="266"/>
      <c r="GZY183" s="266"/>
      <c r="GZZ183" s="266"/>
      <c r="HAA183" s="266"/>
      <c r="HAB183" s="266"/>
      <c r="HAC183" s="266"/>
      <c r="HAD183" s="266"/>
      <c r="HAE183" s="266"/>
      <c r="HAF183" s="266"/>
      <c r="HAG183" s="266"/>
      <c r="HAH183" s="266"/>
      <c r="HAI183" s="266"/>
      <c r="HAJ183" s="266"/>
      <c r="HAK183" s="266"/>
      <c r="HAL183" s="266"/>
      <c r="HAM183" s="266"/>
      <c r="HAN183" s="266"/>
      <c r="HAO183" s="266"/>
      <c r="HAP183" s="266"/>
      <c r="HAQ183" s="266"/>
      <c r="HAR183" s="266"/>
      <c r="HAS183" s="266"/>
      <c r="HAT183" s="266"/>
      <c r="HAU183" s="266"/>
      <c r="HAV183" s="266"/>
      <c r="HAW183" s="266"/>
      <c r="HAX183" s="266"/>
      <c r="HAY183" s="266"/>
      <c r="HAZ183" s="266"/>
      <c r="HBA183" s="266"/>
      <c r="HBB183" s="266"/>
      <c r="HBC183" s="266"/>
      <c r="HBD183" s="266"/>
      <c r="HBE183" s="266"/>
      <c r="HBF183" s="266"/>
      <c r="HBG183" s="266"/>
      <c r="HBH183" s="266"/>
      <c r="HBI183" s="266"/>
      <c r="HBJ183" s="266"/>
      <c r="HBK183" s="266"/>
      <c r="HBL183" s="266"/>
      <c r="HBM183" s="266"/>
      <c r="HBN183" s="266"/>
      <c r="HBO183" s="266"/>
      <c r="HBP183" s="266"/>
      <c r="HBQ183" s="266"/>
      <c r="HBR183" s="266"/>
      <c r="HBS183" s="266"/>
      <c r="HBT183" s="266"/>
      <c r="HBU183" s="266"/>
      <c r="HBV183" s="266"/>
      <c r="HBW183" s="266"/>
      <c r="HBX183" s="266"/>
      <c r="HBY183" s="266"/>
      <c r="HBZ183" s="266"/>
      <c r="HCA183" s="266"/>
      <c r="HCB183" s="266"/>
      <c r="HCC183" s="266"/>
      <c r="HCD183" s="266"/>
      <c r="HCE183" s="266"/>
      <c r="HCF183" s="266"/>
      <c r="HCG183" s="266"/>
      <c r="HCH183" s="266"/>
      <c r="HCI183" s="266"/>
      <c r="HCJ183" s="266"/>
      <c r="HCK183" s="266"/>
      <c r="HCL183" s="266"/>
      <c r="HCM183" s="266"/>
      <c r="HCN183" s="266"/>
      <c r="HCO183" s="266"/>
      <c r="HCP183" s="266"/>
      <c r="HCQ183" s="266"/>
      <c r="HCR183" s="266"/>
      <c r="HCS183" s="266"/>
      <c r="HCT183" s="266"/>
      <c r="HCU183" s="266"/>
      <c r="HCV183" s="266"/>
      <c r="HCW183" s="266"/>
      <c r="HCX183" s="266"/>
      <c r="HCY183" s="266"/>
      <c r="HCZ183" s="266"/>
      <c r="HDA183" s="266"/>
      <c r="HDB183" s="266"/>
      <c r="HDC183" s="266"/>
      <c r="HDD183" s="266"/>
      <c r="HDE183" s="266"/>
      <c r="HDF183" s="266"/>
      <c r="HDG183" s="266"/>
      <c r="HDH183" s="266"/>
      <c r="HDI183" s="266"/>
      <c r="HDJ183" s="266"/>
      <c r="HDK183" s="266"/>
      <c r="HDL183" s="266"/>
      <c r="HDM183" s="266"/>
      <c r="HDN183" s="266"/>
      <c r="HDO183" s="266"/>
      <c r="HDP183" s="266"/>
      <c r="HDQ183" s="266"/>
      <c r="HDR183" s="266"/>
      <c r="HDS183" s="266"/>
      <c r="HDT183" s="266"/>
      <c r="HDU183" s="266"/>
      <c r="HDV183" s="266"/>
      <c r="HDW183" s="266"/>
      <c r="HDX183" s="266"/>
      <c r="HDY183" s="266"/>
      <c r="HDZ183" s="266"/>
      <c r="HEA183" s="266"/>
      <c r="HEB183" s="266"/>
      <c r="HEC183" s="266"/>
      <c r="HED183" s="266"/>
      <c r="HEE183" s="266"/>
      <c r="HEF183" s="266"/>
      <c r="HEG183" s="266"/>
      <c r="HEH183" s="266"/>
      <c r="HEI183" s="266"/>
      <c r="HEJ183" s="266"/>
      <c r="HEK183" s="266"/>
      <c r="HEL183" s="266"/>
      <c r="HEM183" s="266"/>
      <c r="HEN183" s="266"/>
      <c r="HEO183" s="266"/>
      <c r="HEP183" s="266"/>
      <c r="HEQ183" s="266"/>
      <c r="HER183" s="266"/>
      <c r="HES183" s="266"/>
      <c r="HET183" s="266"/>
      <c r="HEU183" s="266"/>
      <c r="HEV183" s="266"/>
      <c r="HEW183" s="266"/>
      <c r="HEX183" s="266"/>
      <c r="HEY183" s="266"/>
      <c r="HEZ183" s="266"/>
      <c r="HFA183" s="266"/>
      <c r="HFB183" s="266"/>
      <c r="HFC183" s="266"/>
      <c r="HFD183" s="266"/>
      <c r="HFE183" s="266"/>
      <c r="HFF183" s="266"/>
      <c r="HFG183" s="266"/>
      <c r="HFH183" s="266"/>
      <c r="HFI183" s="266"/>
      <c r="HFJ183" s="266"/>
      <c r="HFK183" s="266"/>
      <c r="HFL183" s="266"/>
      <c r="HFM183" s="266"/>
      <c r="HFN183" s="266"/>
      <c r="HFO183" s="266"/>
      <c r="HFP183" s="266"/>
      <c r="HFQ183" s="266"/>
      <c r="HFR183" s="266"/>
      <c r="HFS183" s="266"/>
      <c r="HFT183" s="266"/>
      <c r="HFU183" s="266"/>
      <c r="HFV183" s="266"/>
      <c r="HFW183" s="266"/>
      <c r="HFX183" s="266"/>
      <c r="HFY183" s="266"/>
      <c r="HFZ183" s="266"/>
      <c r="HGA183" s="266"/>
      <c r="HGB183" s="266"/>
      <c r="HGC183" s="266"/>
      <c r="HGD183" s="266"/>
      <c r="HGE183" s="266"/>
      <c r="HGF183" s="266"/>
      <c r="HGG183" s="266"/>
      <c r="HGH183" s="266"/>
      <c r="HGI183" s="266"/>
      <c r="HGJ183" s="266"/>
      <c r="HGK183" s="266"/>
      <c r="HGL183" s="266"/>
      <c r="HGM183" s="266"/>
      <c r="HGN183" s="266"/>
      <c r="HGO183" s="266"/>
      <c r="HGP183" s="266"/>
      <c r="HGQ183" s="266"/>
      <c r="HGR183" s="266"/>
      <c r="HGS183" s="266"/>
      <c r="HGT183" s="266"/>
      <c r="HGU183" s="266"/>
      <c r="HGV183" s="266"/>
      <c r="HGW183" s="266"/>
      <c r="HGX183" s="266"/>
      <c r="HGY183" s="266"/>
      <c r="HGZ183" s="266"/>
      <c r="HHA183" s="266"/>
      <c r="HHB183" s="266"/>
      <c r="HHC183" s="266"/>
      <c r="HHD183" s="266"/>
      <c r="HHE183" s="266"/>
      <c r="HHF183" s="266"/>
      <c r="HHG183" s="266"/>
      <c r="HHH183" s="266"/>
      <c r="HHI183" s="266"/>
      <c r="HHJ183" s="266"/>
      <c r="HHK183" s="266"/>
      <c r="HHL183" s="266"/>
      <c r="HHM183" s="266"/>
      <c r="HHN183" s="266"/>
      <c r="HHO183" s="266"/>
      <c r="HHP183" s="266"/>
      <c r="HHQ183" s="266"/>
      <c r="HHR183" s="266"/>
      <c r="HHS183" s="266"/>
      <c r="HHT183" s="266"/>
      <c r="HHU183" s="266"/>
      <c r="HHV183" s="266"/>
      <c r="HHW183" s="266"/>
      <c r="HHX183" s="266"/>
      <c r="HHY183" s="266"/>
      <c r="HHZ183" s="266"/>
      <c r="HIA183" s="266"/>
      <c r="HIB183" s="266"/>
      <c r="HIC183" s="266"/>
      <c r="HID183" s="266"/>
      <c r="HIE183" s="266"/>
      <c r="HIF183" s="266"/>
      <c r="HIG183" s="266"/>
      <c r="HIH183" s="266"/>
      <c r="HII183" s="266"/>
      <c r="HIJ183" s="266"/>
      <c r="HIK183" s="266"/>
      <c r="HIL183" s="266"/>
      <c r="HIM183" s="266"/>
      <c r="HIN183" s="266"/>
      <c r="HIO183" s="266"/>
      <c r="HIP183" s="266"/>
      <c r="HIQ183" s="266"/>
      <c r="HIR183" s="266"/>
      <c r="HIS183" s="266"/>
      <c r="HIT183" s="266"/>
      <c r="HIU183" s="266"/>
      <c r="HIV183" s="266"/>
      <c r="HIW183" s="266"/>
      <c r="HIX183" s="266"/>
      <c r="HIY183" s="266"/>
      <c r="HIZ183" s="266"/>
      <c r="HJA183" s="266"/>
      <c r="HJB183" s="266"/>
      <c r="HJC183" s="266"/>
      <c r="HJD183" s="266"/>
      <c r="HJE183" s="266"/>
      <c r="HJF183" s="266"/>
      <c r="HJG183" s="266"/>
      <c r="HJH183" s="266"/>
      <c r="HJI183" s="266"/>
      <c r="HJJ183" s="266"/>
      <c r="HJK183" s="266"/>
      <c r="HJL183" s="266"/>
      <c r="HJM183" s="266"/>
      <c r="HJN183" s="266"/>
      <c r="HJO183" s="266"/>
      <c r="HJP183" s="266"/>
      <c r="HJQ183" s="266"/>
      <c r="HJR183" s="266"/>
      <c r="HJS183" s="266"/>
      <c r="HJT183" s="266"/>
      <c r="HJU183" s="266"/>
      <c r="HJV183" s="266"/>
      <c r="HJW183" s="266"/>
      <c r="HJX183" s="266"/>
      <c r="HJY183" s="266"/>
      <c r="HJZ183" s="266"/>
      <c r="HKA183" s="266"/>
      <c r="HKB183" s="266"/>
      <c r="HKC183" s="266"/>
      <c r="HKD183" s="266"/>
      <c r="HKE183" s="266"/>
      <c r="HKF183" s="266"/>
      <c r="HKG183" s="266"/>
      <c r="HKH183" s="266"/>
      <c r="HKI183" s="266"/>
      <c r="HKJ183" s="266"/>
      <c r="HKK183" s="266"/>
      <c r="HKL183" s="266"/>
      <c r="HKM183" s="266"/>
      <c r="HKN183" s="266"/>
      <c r="HKO183" s="266"/>
      <c r="HKP183" s="266"/>
      <c r="HKQ183" s="266"/>
      <c r="HKR183" s="266"/>
      <c r="HKS183" s="266"/>
      <c r="HKT183" s="266"/>
      <c r="HKU183" s="266"/>
      <c r="HKV183" s="266"/>
      <c r="HKW183" s="266"/>
      <c r="HKX183" s="266"/>
      <c r="HKY183" s="266"/>
      <c r="HKZ183" s="266"/>
      <c r="HLA183" s="266"/>
      <c r="HLB183" s="266"/>
      <c r="HLC183" s="266"/>
      <c r="HLD183" s="266"/>
      <c r="HLE183" s="266"/>
      <c r="HLF183" s="266"/>
      <c r="HLG183" s="266"/>
      <c r="HLH183" s="266"/>
      <c r="HLI183" s="266"/>
      <c r="HLJ183" s="266"/>
      <c r="HLK183" s="266"/>
      <c r="HLL183" s="266"/>
      <c r="HLM183" s="266"/>
      <c r="HLN183" s="266"/>
      <c r="HLO183" s="266"/>
      <c r="HLP183" s="266"/>
      <c r="HLQ183" s="266"/>
      <c r="HLR183" s="266"/>
      <c r="HLS183" s="266"/>
      <c r="HLT183" s="266"/>
      <c r="HLU183" s="266"/>
      <c r="HLV183" s="266"/>
      <c r="HLW183" s="266"/>
      <c r="HLX183" s="266"/>
      <c r="HLY183" s="266"/>
      <c r="HLZ183" s="266"/>
      <c r="HMA183" s="266"/>
      <c r="HMB183" s="266"/>
      <c r="HMC183" s="266"/>
      <c r="HMD183" s="266"/>
      <c r="HME183" s="266"/>
      <c r="HMF183" s="266"/>
      <c r="HMG183" s="266"/>
      <c r="HMH183" s="266"/>
      <c r="HMI183" s="266"/>
      <c r="HMJ183" s="266"/>
      <c r="HMK183" s="266"/>
      <c r="HML183" s="266"/>
      <c r="HMM183" s="266"/>
      <c r="HMN183" s="266"/>
      <c r="HMO183" s="266"/>
      <c r="HMP183" s="266"/>
      <c r="HMQ183" s="266"/>
      <c r="HMR183" s="266"/>
      <c r="HMS183" s="266"/>
      <c r="HMT183" s="266"/>
      <c r="HMU183" s="266"/>
      <c r="HMV183" s="266"/>
      <c r="HMW183" s="266"/>
      <c r="HMX183" s="266"/>
      <c r="HMY183" s="266"/>
      <c r="HMZ183" s="266"/>
      <c r="HNA183" s="266"/>
      <c r="HNB183" s="266"/>
      <c r="HNC183" s="266"/>
      <c r="HND183" s="266"/>
      <c r="HNE183" s="266"/>
      <c r="HNF183" s="266"/>
      <c r="HNG183" s="266"/>
      <c r="HNH183" s="266"/>
      <c r="HNI183" s="266"/>
      <c r="HNJ183" s="266"/>
      <c r="HNK183" s="266"/>
      <c r="HNL183" s="266"/>
      <c r="HNM183" s="266"/>
      <c r="HNN183" s="266"/>
      <c r="HNO183" s="266"/>
      <c r="HNP183" s="266"/>
      <c r="HNQ183" s="266"/>
      <c r="HNR183" s="266"/>
      <c r="HNS183" s="266"/>
      <c r="HNT183" s="266"/>
      <c r="HNU183" s="266"/>
      <c r="HNV183" s="266"/>
      <c r="HNW183" s="266"/>
      <c r="HNX183" s="266"/>
      <c r="HNY183" s="266"/>
      <c r="HNZ183" s="266"/>
      <c r="HOA183" s="266"/>
      <c r="HOB183" s="266"/>
      <c r="HOC183" s="266"/>
      <c r="HOD183" s="266"/>
      <c r="HOE183" s="266"/>
      <c r="HOF183" s="266"/>
      <c r="HOG183" s="266"/>
      <c r="HOH183" s="266"/>
      <c r="HOI183" s="266"/>
      <c r="HOJ183" s="266"/>
      <c r="HOK183" s="266"/>
      <c r="HOL183" s="266"/>
      <c r="HOM183" s="266"/>
      <c r="HON183" s="266"/>
      <c r="HOO183" s="266"/>
      <c r="HOP183" s="266"/>
      <c r="HOQ183" s="266"/>
      <c r="HOR183" s="266"/>
      <c r="HOS183" s="266"/>
      <c r="HOT183" s="266"/>
      <c r="HOU183" s="266"/>
      <c r="HOV183" s="266"/>
      <c r="HOW183" s="266"/>
      <c r="HOX183" s="266"/>
      <c r="HOY183" s="266"/>
      <c r="HOZ183" s="266"/>
      <c r="HPA183" s="266"/>
      <c r="HPB183" s="266"/>
      <c r="HPC183" s="266"/>
      <c r="HPD183" s="266"/>
      <c r="HPE183" s="266"/>
      <c r="HPF183" s="266"/>
      <c r="HPG183" s="266"/>
      <c r="HPH183" s="266"/>
      <c r="HPI183" s="266"/>
      <c r="HPJ183" s="266"/>
      <c r="HPK183" s="266"/>
      <c r="HPL183" s="266"/>
      <c r="HPM183" s="266"/>
      <c r="HPN183" s="266"/>
      <c r="HPO183" s="266"/>
      <c r="HPP183" s="266"/>
      <c r="HPQ183" s="266"/>
      <c r="HPR183" s="266"/>
      <c r="HPS183" s="266"/>
      <c r="HPT183" s="266"/>
      <c r="HPU183" s="266"/>
      <c r="HPV183" s="266"/>
      <c r="HPW183" s="266"/>
      <c r="HPX183" s="266"/>
      <c r="HPY183" s="266"/>
      <c r="HPZ183" s="266"/>
      <c r="HQA183" s="266"/>
      <c r="HQB183" s="266"/>
      <c r="HQC183" s="266"/>
      <c r="HQD183" s="266"/>
      <c r="HQE183" s="266"/>
      <c r="HQF183" s="266"/>
      <c r="HQG183" s="266"/>
      <c r="HQH183" s="266"/>
      <c r="HQI183" s="266"/>
      <c r="HQJ183" s="266"/>
      <c r="HQK183" s="266"/>
      <c r="HQL183" s="266"/>
      <c r="HQM183" s="266"/>
      <c r="HQN183" s="266"/>
      <c r="HQO183" s="266"/>
      <c r="HQP183" s="266"/>
      <c r="HQQ183" s="266"/>
      <c r="HQR183" s="266"/>
      <c r="HQS183" s="266"/>
      <c r="HQT183" s="266"/>
      <c r="HQU183" s="266"/>
      <c r="HQV183" s="266"/>
      <c r="HQW183" s="266"/>
      <c r="HQX183" s="266"/>
      <c r="HQY183" s="266"/>
      <c r="HQZ183" s="266"/>
      <c r="HRA183" s="266"/>
      <c r="HRB183" s="266"/>
      <c r="HRC183" s="266"/>
      <c r="HRD183" s="266"/>
      <c r="HRE183" s="266"/>
      <c r="HRF183" s="266"/>
      <c r="HRG183" s="266"/>
      <c r="HRH183" s="266"/>
      <c r="HRI183" s="266"/>
      <c r="HRJ183" s="266"/>
      <c r="HRK183" s="266"/>
      <c r="HRL183" s="266"/>
      <c r="HRM183" s="266"/>
      <c r="HRN183" s="266"/>
      <c r="HRO183" s="266"/>
      <c r="HRP183" s="266"/>
      <c r="HRQ183" s="266"/>
      <c r="HRR183" s="266"/>
      <c r="HRS183" s="266"/>
      <c r="HRT183" s="266"/>
      <c r="HRU183" s="266"/>
      <c r="HRV183" s="266"/>
      <c r="HRW183" s="266"/>
      <c r="HRX183" s="266"/>
      <c r="HRY183" s="266"/>
      <c r="HRZ183" s="266"/>
      <c r="HSA183" s="266"/>
      <c r="HSB183" s="266"/>
      <c r="HSC183" s="266"/>
      <c r="HSD183" s="266"/>
      <c r="HSE183" s="266"/>
      <c r="HSF183" s="266"/>
      <c r="HSG183" s="266"/>
      <c r="HSH183" s="266"/>
      <c r="HSI183" s="266"/>
      <c r="HSJ183" s="266"/>
      <c r="HSK183" s="266"/>
      <c r="HSL183" s="266"/>
      <c r="HSM183" s="266"/>
      <c r="HSN183" s="266"/>
      <c r="HSO183" s="266"/>
      <c r="HSP183" s="266"/>
      <c r="HSQ183" s="266"/>
      <c r="HSR183" s="266"/>
      <c r="HSS183" s="266"/>
      <c r="HST183" s="266"/>
      <c r="HSU183" s="266"/>
      <c r="HSV183" s="266"/>
      <c r="HSW183" s="266"/>
      <c r="HSX183" s="266"/>
      <c r="HSY183" s="266"/>
      <c r="HSZ183" s="266"/>
      <c r="HTA183" s="266"/>
      <c r="HTB183" s="266"/>
      <c r="HTC183" s="266"/>
      <c r="HTD183" s="266"/>
      <c r="HTE183" s="266"/>
      <c r="HTF183" s="266"/>
      <c r="HTG183" s="266"/>
      <c r="HTH183" s="266"/>
      <c r="HTI183" s="266"/>
      <c r="HTJ183" s="266"/>
      <c r="HTK183" s="266"/>
      <c r="HTL183" s="266"/>
      <c r="HTM183" s="266"/>
      <c r="HTN183" s="266"/>
      <c r="HTO183" s="266"/>
      <c r="HTP183" s="266"/>
      <c r="HTQ183" s="266"/>
      <c r="HTR183" s="266"/>
      <c r="HTS183" s="266"/>
      <c r="HTT183" s="266"/>
      <c r="HTU183" s="266"/>
      <c r="HTV183" s="266"/>
      <c r="HTW183" s="266"/>
      <c r="HTX183" s="266"/>
      <c r="HTY183" s="266"/>
      <c r="HTZ183" s="266"/>
      <c r="HUA183" s="266"/>
      <c r="HUB183" s="266"/>
      <c r="HUC183" s="266"/>
      <c r="HUD183" s="266"/>
      <c r="HUE183" s="266"/>
      <c r="HUF183" s="266"/>
      <c r="HUG183" s="266"/>
      <c r="HUH183" s="266"/>
      <c r="HUI183" s="266"/>
      <c r="HUJ183" s="266"/>
      <c r="HUK183" s="266"/>
      <c r="HUL183" s="266"/>
      <c r="HUM183" s="266"/>
      <c r="HUN183" s="266"/>
      <c r="HUO183" s="266"/>
      <c r="HUP183" s="266"/>
      <c r="HUQ183" s="266"/>
      <c r="HUR183" s="266"/>
      <c r="HUS183" s="266"/>
      <c r="HUT183" s="266"/>
      <c r="HUU183" s="266"/>
      <c r="HUV183" s="266"/>
      <c r="HUW183" s="266"/>
      <c r="HUX183" s="266"/>
      <c r="HUY183" s="266"/>
      <c r="HUZ183" s="266"/>
      <c r="HVA183" s="266"/>
      <c r="HVB183" s="266"/>
      <c r="HVC183" s="266"/>
      <c r="HVD183" s="266"/>
      <c r="HVE183" s="266"/>
      <c r="HVF183" s="266"/>
      <c r="HVG183" s="266"/>
      <c r="HVH183" s="266"/>
      <c r="HVI183" s="266"/>
      <c r="HVJ183" s="266"/>
      <c r="HVK183" s="266"/>
      <c r="HVL183" s="266"/>
      <c r="HVM183" s="266"/>
      <c r="HVN183" s="266"/>
      <c r="HVO183" s="266"/>
      <c r="HVP183" s="266"/>
      <c r="HVQ183" s="266"/>
      <c r="HVR183" s="266"/>
      <c r="HVS183" s="266"/>
      <c r="HVT183" s="266"/>
      <c r="HVU183" s="266"/>
      <c r="HVV183" s="266"/>
      <c r="HVW183" s="266"/>
      <c r="HVX183" s="266"/>
      <c r="HVY183" s="266"/>
      <c r="HVZ183" s="266"/>
      <c r="HWA183" s="266"/>
      <c r="HWB183" s="266"/>
      <c r="HWC183" s="266"/>
      <c r="HWD183" s="266"/>
      <c r="HWE183" s="266"/>
      <c r="HWF183" s="266"/>
      <c r="HWG183" s="266"/>
      <c r="HWH183" s="266"/>
      <c r="HWI183" s="266"/>
      <c r="HWJ183" s="266"/>
      <c r="HWK183" s="266"/>
      <c r="HWL183" s="266"/>
      <c r="HWM183" s="266"/>
      <c r="HWN183" s="266"/>
      <c r="HWO183" s="266"/>
      <c r="HWP183" s="266"/>
      <c r="HWQ183" s="266"/>
      <c r="HWR183" s="266"/>
      <c r="HWS183" s="266"/>
      <c r="HWT183" s="266"/>
      <c r="HWU183" s="266"/>
      <c r="HWV183" s="266"/>
      <c r="HWW183" s="266"/>
      <c r="HWX183" s="266"/>
      <c r="HWY183" s="266"/>
      <c r="HWZ183" s="266"/>
      <c r="HXA183" s="266"/>
      <c r="HXB183" s="266"/>
      <c r="HXC183" s="266"/>
      <c r="HXD183" s="266"/>
      <c r="HXE183" s="266"/>
      <c r="HXF183" s="266"/>
      <c r="HXG183" s="266"/>
      <c r="HXH183" s="266"/>
      <c r="HXI183" s="266"/>
      <c r="HXJ183" s="266"/>
      <c r="HXK183" s="266"/>
      <c r="HXL183" s="266"/>
      <c r="HXM183" s="266"/>
      <c r="HXN183" s="266"/>
      <c r="HXO183" s="266"/>
      <c r="HXP183" s="266"/>
      <c r="HXQ183" s="266"/>
      <c r="HXR183" s="266"/>
      <c r="HXS183" s="266"/>
      <c r="HXT183" s="266"/>
      <c r="HXU183" s="266"/>
      <c r="HXV183" s="266"/>
      <c r="HXW183" s="266"/>
      <c r="HXX183" s="266"/>
      <c r="HXY183" s="266"/>
      <c r="HXZ183" s="266"/>
      <c r="HYA183" s="266"/>
      <c r="HYB183" s="266"/>
      <c r="HYC183" s="266"/>
      <c r="HYD183" s="266"/>
      <c r="HYE183" s="266"/>
      <c r="HYF183" s="266"/>
      <c r="HYG183" s="266"/>
      <c r="HYH183" s="266"/>
      <c r="HYI183" s="266"/>
      <c r="HYJ183" s="266"/>
      <c r="HYK183" s="266"/>
      <c r="HYL183" s="266"/>
      <c r="HYM183" s="266"/>
      <c r="HYN183" s="266"/>
      <c r="HYO183" s="266"/>
      <c r="HYP183" s="266"/>
      <c r="HYQ183" s="266"/>
      <c r="HYR183" s="266"/>
      <c r="HYS183" s="266"/>
      <c r="HYT183" s="266"/>
      <c r="HYU183" s="266"/>
      <c r="HYV183" s="266"/>
      <c r="HYW183" s="266"/>
      <c r="HYX183" s="266"/>
      <c r="HYY183" s="266"/>
      <c r="HYZ183" s="266"/>
      <c r="HZA183" s="266"/>
      <c r="HZB183" s="266"/>
      <c r="HZC183" s="266"/>
      <c r="HZD183" s="266"/>
      <c r="HZE183" s="266"/>
      <c r="HZF183" s="266"/>
      <c r="HZG183" s="266"/>
      <c r="HZH183" s="266"/>
      <c r="HZI183" s="266"/>
      <c r="HZJ183" s="266"/>
      <c r="HZK183" s="266"/>
      <c r="HZL183" s="266"/>
      <c r="HZM183" s="266"/>
      <c r="HZN183" s="266"/>
      <c r="HZO183" s="266"/>
      <c r="HZP183" s="266"/>
      <c r="HZQ183" s="266"/>
      <c r="HZR183" s="266"/>
      <c r="HZS183" s="266"/>
      <c r="HZT183" s="266"/>
      <c r="HZU183" s="266"/>
      <c r="HZV183" s="266"/>
      <c r="HZW183" s="266"/>
      <c r="HZX183" s="266"/>
      <c r="HZY183" s="266"/>
      <c r="HZZ183" s="266"/>
      <c r="IAA183" s="266"/>
      <c r="IAB183" s="266"/>
      <c r="IAC183" s="266"/>
      <c r="IAD183" s="266"/>
      <c r="IAE183" s="266"/>
      <c r="IAF183" s="266"/>
      <c r="IAG183" s="266"/>
      <c r="IAH183" s="266"/>
      <c r="IAI183" s="266"/>
      <c r="IAJ183" s="266"/>
      <c r="IAK183" s="266"/>
      <c r="IAL183" s="266"/>
      <c r="IAM183" s="266"/>
      <c r="IAN183" s="266"/>
      <c r="IAO183" s="266"/>
      <c r="IAP183" s="266"/>
      <c r="IAQ183" s="266"/>
      <c r="IAR183" s="266"/>
      <c r="IAS183" s="266"/>
      <c r="IAT183" s="266"/>
      <c r="IAU183" s="266"/>
      <c r="IAV183" s="266"/>
      <c r="IAW183" s="266"/>
      <c r="IAX183" s="266"/>
      <c r="IAY183" s="266"/>
      <c r="IAZ183" s="266"/>
      <c r="IBA183" s="266"/>
      <c r="IBB183" s="266"/>
      <c r="IBC183" s="266"/>
      <c r="IBD183" s="266"/>
      <c r="IBE183" s="266"/>
      <c r="IBF183" s="266"/>
      <c r="IBG183" s="266"/>
      <c r="IBH183" s="266"/>
      <c r="IBI183" s="266"/>
      <c r="IBJ183" s="266"/>
      <c r="IBK183" s="266"/>
      <c r="IBL183" s="266"/>
      <c r="IBM183" s="266"/>
      <c r="IBN183" s="266"/>
      <c r="IBO183" s="266"/>
      <c r="IBP183" s="266"/>
      <c r="IBQ183" s="266"/>
      <c r="IBR183" s="266"/>
      <c r="IBS183" s="266"/>
      <c r="IBT183" s="266"/>
      <c r="IBU183" s="266"/>
      <c r="IBV183" s="266"/>
      <c r="IBW183" s="266"/>
      <c r="IBX183" s="266"/>
      <c r="IBY183" s="266"/>
      <c r="IBZ183" s="266"/>
      <c r="ICA183" s="266"/>
      <c r="ICB183" s="266"/>
      <c r="ICC183" s="266"/>
      <c r="ICD183" s="266"/>
      <c r="ICE183" s="266"/>
      <c r="ICF183" s="266"/>
      <c r="ICG183" s="266"/>
      <c r="ICH183" s="266"/>
      <c r="ICI183" s="266"/>
      <c r="ICJ183" s="266"/>
      <c r="ICK183" s="266"/>
      <c r="ICL183" s="266"/>
      <c r="ICM183" s="266"/>
      <c r="ICN183" s="266"/>
      <c r="ICO183" s="266"/>
      <c r="ICP183" s="266"/>
      <c r="ICQ183" s="266"/>
      <c r="ICR183" s="266"/>
      <c r="ICS183" s="266"/>
      <c r="ICT183" s="266"/>
      <c r="ICU183" s="266"/>
      <c r="ICV183" s="266"/>
      <c r="ICW183" s="266"/>
      <c r="ICX183" s="266"/>
      <c r="ICY183" s="266"/>
      <c r="ICZ183" s="266"/>
      <c r="IDA183" s="266"/>
      <c r="IDB183" s="266"/>
      <c r="IDC183" s="266"/>
      <c r="IDD183" s="266"/>
      <c r="IDE183" s="266"/>
      <c r="IDF183" s="266"/>
      <c r="IDG183" s="266"/>
      <c r="IDH183" s="266"/>
      <c r="IDI183" s="266"/>
      <c r="IDJ183" s="266"/>
      <c r="IDK183" s="266"/>
      <c r="IDL183" s="266"/>
      <c r="IDM183" s="266"/>
      <c r="IDN183" s="266"/>
      <c r="IDO183" s="266"/>
      <c r="IDP183" s="266"/>
      <c r="IDQ183" s="266"/>
      <c r="IDR183" s="266"/>
      <c r="IDS183" s="266"/>
      <c r="IDT183" s="266"/>
      <c r="IDU183" s="266"/>
      <c r="IDV183" s="266"/>
      <c r="IDW183" s="266"/>
      <c r="IDX183" s="266"/>
      <c r="IDY183" s="266"/>
      <c r="IDZ183" s="266"/>
      <c r="IEA183" s="266"/>
      <c r="IEB183" s="266"/>
      <c r="IEC183" s="266"/>
      <c r="IED183" s="266"/>
      <c r="IEE183" s="266"/>
      <c r="IEF183" s="266"/>
      <c r="IEG183" s="266"/>
      <c r="IEH183" s="266"/>
      <c r="IEI183" s="266"/>
      <c r="IEJ183" s="266"/>
      <c r="IEK183" s="266"/>
      <c r="IEL183" s="266"/>
      <c r="IEM183" s="266"/>
      <c r="IEN183" s="266"/>
      <c r="IEO183" s="266"/>
      <c r="IEP183" s="266"/>
      <c r="IEQ183" s="266"/>
      <c r="IER183" s="266"/>
      <c r="IES183" s="266"/>
      <c r="IET183" s="266"/>
      <c r="IEU183" s="266"/>
      <c r="IEV183" s="266"/>
      <c r="IEW183" s="266"/>
      <c r="IEX183" s="266"/>
      <c r="IEY183" s="266"/>
      <c r="IEZ183" s="266"/>
      <c r="IFA183" s="266"/>
      <c r="IFB183" s="266"/>
      <c r="IFC183" s="266"/>
      <c r="IFD183" s="266"/>
      <c r="IFE183" s="266"/>
      <c r="IFF183" s="266"/>
      <c r="IFG183" s="266"/>
      <c r="IFH183" s="266"/>
      <c r="IFI183" s="266"/>
      <c r="IFJ183" s="266"/>
      <c r="IFK183" s="266"/>
      <c r="IFL183" s="266"/>
      <c r="IFM183" s="266"/>
      <c r="IFN183" s="266"/>
      <c r="IFO183" s="266"/>
      <c r="IFP183" s="266"/>
      <c r="IFQ183" s="266"/>
      <c r="IFR183" s="266"/>
      <c r="IFS183" s="266"/>
      <c r="IFT183" s="266"/>
      <c r="IFU183" s="266"/>
      <c r="IFV183" s="266"/>
      <c r="IFW183" s="266"/>
      <c r="IFX183" s="266"/>
      <c r="IFY183" s="266"/>
      <c r="IFZ183" s="266"/>
      <c r="IGA183" s="266"/>
      <c r="IGB183" s="266"/>
      <c r="IGC183" s="266"/>
      <c r="IGD183" s="266"/>
      <c r="IGE183" s="266"/>
      <c r="IGF183" s="266"/>
      <c r="IGG183" s="266"/>
      <c r="IGH183" s="266"/>
      <c r="IGI183" s="266"/>
      <c r="IGJ183" s="266"/>
      <c r="IGK183" s="266"/>
      <c r="IGL183" s="266"/>
      <c r="IGM183" s="266"/>
      <c r="IGN183" s="266"/>
      <c r="IGO183" s="266"/>
      <c r="IGP183" s="266"/>
      <c r="IGQ183" s="266"/>
      <c r="IGR183" s="266"/>
      <c r="IGS183" s="266"/>
      <c r="IGT183" s="266"/>
      <c r="IGU183" s="266"/>
      <c r="IGV183" s="266"/>
      <c r="IGW183" s="266"/>
      <c r="IGX183" s="266"/>
      <c r="IGY183" s="266"/>
      <c r="IGZ183" s="266"/>
      <c r="IHA183" s="266"/>
      <c r="IHB183" s="266"/>
      <c r="IHC183" s="266"/>
      <c r="IHD183" s="266"/>
      <c r="IHE183" s="266"/>
      <c r="IHF183" s="266"/>
      <c r="IHG183" s="266"/>
      <c r="IHH183" s="266"/>
      <c r="IHI183" s="266"/>
      <c r="IHJ183" s="266"/>
      <c r="IHK183" s="266"/>
      <c r="IHL183" s="266"/>
      <c r="IHM183" s="266"/>
      <c r="IHN183" s="266"/>
      <c r="IHO183" s="266"/>
      <c r="IHP183" s="266"/>
      <c r="IHQ183" s="266"/>
      <c r="IHR183" s="266"/>
      <c r="IHS183" s="266"/>
      <c r="IHT183" s="266"/>
      <c r="IHU183" s="266"/>
      <c r="IHV183" s="266"/>
      <c r="IHW183" s="266"/>
      <c r="IHX183" s="266"/>
      <c r="IHY183" s="266"/>
      <c r="IHZ183" s="266"/>
      <c r="IIA183" s="266"/>
      <c r="IIB183" s="266"/>
      <c r="IIC183" s="266"/>
      <c r="IID183" s="266"/>
      <c r="IIE183" s="266"/>
      <c r="IIF183" s="266"/>
      <c r="IIG183" s="266"/>
      <c r="IIH183" s="266"/>
      <c r="III183" s="266"/>
      <c r="IIJ183" s="266"/>
      <c r="IIK183" s="266"/>
      <c r="IIL183" s="266"/>
      <c r="IIM183" s="266"/>
      <c r="IIN183" s="266"/>
      <c r="IIO183" s="266"/>
      <c r="IIP183" s="266"/>
      <c r="IIQ183" s="266"/>
      <c r="IIR183" s="266"/>
      <c r="IIS183" s="266"/>
      <c r="IIT183" s="266"/>
      <c r="IIU183" s="266"/>
      <c r="IIV183" s="266"/>
      <c r="IIW183" s="266"/>
      <c r="IIX183" s="266"/>
      <c r="IIY183" s="266"/>
      <c r="IIZ183" s="266"/>
      <c r="IJA183" s="266"/>
      <c r="IJB183" s="266"/>
      <c r="IJC183" s="266"/>
      <c r="IJD183" s="266"/>
      <c r="IJE183" s="266"/>
      <c r="IJF183" s="266"/>
      <c r="IJG183" s="266"/>
      <c r="IJH183" s="266"/>
      <c r="IJI183" s="266"/>
      <c r="IJJ183" s="266"/>
      <c r="IJK183" s="266"/>
      <c r="IJL183" s="266"/>
      <c r="IJM183" s="266"/>
      <c r="IJN183" s="266"/>
      <c r="IJO183" s="266"/>
      <c r="IJP183" s="266"/>
      <c r="IJQ183" s="266"/>
      <c r="IJR183" s="266"/>
      <c r="IJS183" s="266"/>
      <c r="IJT183" s="266"/>
      <c r="IJU183" s="266"/>
      <c r="IJV183" s="266"/>
      <c r="IJW183" s="266"/>
      <c r="IJX183" s="266"/>
      <c r="IJY183" s="266"/>
      <c r="IJZ183" s="266"/>
      <c r="IKA183" s="266"/>
      <c r="IKB183" s="266"/>
      <c r="IKC183" s="266"/>
      <c r="IKD183" s="266"/>
      <c r="IKE183" s="266"/>
      <c r="IKF183" s="266"/>
      <c r="IKG183" s="266"/>
      <c r="IKH183" s="266"/>
      <c r="IKI183" s="266"/>
      <c r="IKJ183" s="266"/>
      <c r="IKK183" s="266"/>
      <c r="IKL183" s="266"/>
      <c r="IKM183" s="266"/>
      <c r="IKN183" s="266"/>
      <c r="IKO183" s="266"/>
      <c r="IKP183" s="266"/>
      <c r="IKQ183" s="266"/>
      <c r="IKR183" s="266"/>
      <c r="IKS183" s="266"/>
      <c r="IKT183" s="266"/>
      <c r="IKU183" s="266"/>
      <c r="IKV183" s="266"/>
      <c r="IKW183" s="266"/>
      <c r="IKX183" s="266"/>
      <c r="IKY183" s="266"/>
      <c r="IKZ183" s="266"/>
      <c r="ILA183" s="266"/>
      <c r="ILB183" s="266"/>
      <c r="ILC183" s="266"/>
      <c r="ILD183" s="266"/>
      <c r="ILE183" s="266"/>
      <c r="ILF183" s="266"/>
      <c r="ILG183" s="266"/>
      <c r="ILH183" s="266"/>
      <c r="ILI183" s="266"/>
      <c r="ILJ183" s="266"/>
      <c r="ILK183" s="266"/>
      <c r="ILL183" s="266"/>
      <c r="ILM183" s="266"/>
      <c r="ILN183" s="266"/>
      <c r="ILO183" s="266"/>
      <c r="ILP183" s="266"/>
      <c r="ILQ183" s="266"/>
      <c r="ILR183" s="266"/>
      <c r="ILS183" s="266"/>
      <c r="ILT183" s="266"/>
      <c r="ILU183" s="266"/>
      <c r="ILV183" s="266"/>
      <c r="ILW183" s="266"/>
      <c r="ILX183" s="266"/>
      <c r="ILY183" s="266"/>
      <c r="ILZ183" s="266"/>
      <c r="IMA183" s="266"/>
      <c r="IMB183" s="266"/>
      <c r="IMC183" s="266"/>
      <c r="IMD183" s="266"/>
      <c r="IME183" s="266"/>
      <c r="IMF183" s="266"/>
      <c r="IMG183" s="266"/>
      <c r="IMH183" s="266"/>
      <c r="IMI183" s="266"/>
      <c r="IMJ183" s="266"/>
      <c r="IMK183" s="266"/>
      <c r="IML183" s="266"/>
      <c r="IMM183" s="266"/>
      <c r="IMN183" s="266"/>
      <c r="IMO183" s="266"/>
      <c r="IMP183" s="266"/>
      <c r="IMQ183" s="266"/>
      <c r="IMR183" s="266"/>
      <c r="IMS183" s="266"/>
      <c r="IMT183" s="266"/>
      <c r="IMU183" s="266"/>
      <c r="IMV183" s="266"/>
      <c r="IMW183" s="266"/>
      <c r="IMX183" s="266"/>
      <c r="IMY183" s="266"/>
      <c r="IMZ183" s="266"/>
      <c r="INA183" s="266"/>
      <c r="INB183" s="266"/>
      <c r="INC183" s="266"/>
      <c r="IND183" s="266"/>
      <c r="INE183" s="266"/>
      <c r="INF183" s="266"/>
      <c r="ING183" s="266"/>
      <c r="INH183" s="266"/>
      <c r="INI183" s="266"/>
      <c r="INJ183" s="266"/>
      <c r="INK183" s="266"/>
      <c r="INL183" s="266"/>
      <c r="INM183" s="266"/>
      <c r="INN183" s="266"/>
      <c r="INO183" s="266"/>
      <c r="INP183" s="266"/>
      <c r="INQ183" s="266"/>
      <c r="INR183" s="266"/>
      <c r="INS183" s="266"/>
      <c r="INT183" s="266"/>
      <c r="INU183" s="266"/>
      <c r="INV183" s="266"/>
      <c r="INW183" s="266"/>
      <c r="INX183" s="266"/>
      <c r="INY183" s="266"/>
      <c r="INZ183" s="266"/>
      <c r="IOA183" s="266"/>
      <c r="IOB183" s="266"/>
      <c r="IOC183" s="266"/>
      <c r="IOD183" s="266"/>
      <c r="IOE183" s="266"/>
      <c r="IOF183" s="266"/>
      <c r="IOG183" s="266"/>
      <c r="IOH183" s="266"/>
      <c r="IOI183" s="266"/>
      <c r="IOJ183" s="266"/>
      <c r="IOK183" s="266"/>
      <c r="IOL183" s="266"/>
      <c r="IOM183" s="266"/>
      <c r="ION183" s="266"/>
      <c r="IOO183" s="266"/>
      <c r="IOP183" s="266"/>
      <c r="IOQ183" s="266"/>
      <c r="IOR183" s="266"/>
      <c r="IOS183" s="266"/>
      <c r="IOT183" s="266"/>
      <c r="IOU183" s="266"/>
      <c r="IOV183" s="266"/>
      <c r="IOW183" s="266"/>
      <c r="IOX183" s="266"/>
      <c r="IOY183" s="266"/>
      <c r="IOZ183" s="266"/>
      <c r="IPA183" s="266"/>
      <c r="IPB183" s="266"/>
      <c r="IPC183" s="266"/>
      <c r="IPD183" s="266"/>
      <c r="IPE183" s="266"/>
      <c r="IPF183" s="266"/>
      <c r="IPG183" s="266"/>
      <c r="IPH183" s="266"/>
      <c r="IPI183" s="266"/>
      <c r="IPJ183" s="266"/>
      <c r="IPK183" s="266"/>
      <c r="IPL183" s="266"/>
      <c r="IPM183" s="266"/>
      <c r="IPN183" s="266"/>
      <c r="IPO183" s="266"/>
      <c r="IPP183" s="266"/>
      <c r="IPQ183" s="266"/>
      <c r="IPR183" s="266"/>
      <c r="IPS183" s="266"/>
      <c r="IPT183" s="266"/>
      <c r="IPU183" s="266"/>
      <c r="IPV183" s="266"/>
      <c r="IPW183" s="266"/>
      <c r="IPX183" s="266"/>
      <c r="IPY183" s="266"/>
      <c r="IPZ183" s="266"/>
      <c r="IQA183" s="266"/>
      <c r="IQB183" s="266"/>
      <c r="IQC183" s="266"/>
      <c r="IQD183" s="266"/>
      <c r="IQE183" s="266"/>
      <c r="IQF183" s="266"/>
      <c r="IQG183" s="266"/>
      <c r="IQH183" s="266"/>
      <c r="IQI183" s="266"/>
      <c r="IQJ183" s="266"/>
      <c r="IQK183" s="266"/>
      <c r="IQL183" s="266"/>
      <c r="IQM183" s="266"/>
      <c r="IQN183" s="266"/>
      <c r="IQO183" s="266"/>
      <c r="IQP183" s="266"/>
      <c r="IQQ183" s="266"/>
      <c r="IQR183" s="266"/>
      <c r="IQS183" s="266"/>
      <c r="IQT183" s="266"/>
      <c r="IQU183" s="266"/>
      <c r="IQV183" s="266"/>
      <c r="IQW183" s="266"/>
      <c r="IQX183" s="266"/>
      <c r="IQY183" s="266"/>
      <c r="IQZ183" s="266"/>
      <c r="IRA183" s="266"/>
      <c r="IRB183" s="266"/>
      <c r="IRC183" s="266"/>
      <c r="IRD183" s="266"/>
      <c r="IRE183" s="266"/>
      <c r="IRF183" s="266"/>
      <c r="IRG183" s="266"/>
      <c r="IRH183" s="266"/>
      <c r="IRI183" s="266"/>
      <c r="IRJ183" s="266"/>
      <c r="IRK183" s="266"/>
      <c r="IRL183" s="266"/>
      <c r="IRM183" s="266"/>
      <c r="IRN183" s="266"/>
      <c r="IRO183" s="266"/>
      <c r="IRP183" s="266"/>
      <c r="IRQ183" s="266"/>
      <c r="IRR183" s="266"/>
      <c r="IRS183" s="266"/>
      <c r="IRT183" s="266"/>
      <c r="IRU183" s="266"/>
      <c r="IRV183" s="266"/>
      <c r="IRW183" s="266"/>
      <c r="IRX183" s="266"/>
      <c r="IRY183" s="266"/>
      <c r="IRZ183" s="266"/>
      <c r="ISA183" s="266"/>
      <c r="ISB183" s="266"/>
      <c r="ISC183" s="266"/>
      <c r="ISD183" s="266"/>
      <c r="ISE183" s="266"/>
      <c r="ISF183" s="266"/>
      <c r="ISG183" s="266"/>
      <c r="ISH183" s="266"/>
      <c r="ISI183" s="266"/>
      <c r="ISJ183" s="266"/>
      <c r="ISK183" s="266"/>
      <c r="ISL183" s="266"/>
      <c r="ISM183" s="266"/>
      <c r="ISN183" s="266"/>
      <c r="ISO183" s="266"/>
      <c r="ISP183" s="266"/>
      <c r="ISQ183" s="266"/>
      <c r="ISR183" s="266"/>
      <c r="ISS183" s="266"/>
      <c r="IST183" s="266"/>
      <c r="ISU183" s="266"/>
      <c r="ISV183" s="266"/>
      <c r="ISW183" s="266"/>
      <c r="ISX183" s="266"/>
      <c r="ISY183" s="266"/>
      <c r="ISZ183" s="266"/>
      <c r="ITA183" s="266"/>
      <c r="ITB183" s="266"/>
      <c r="ITC183" s="266"/>
      <c r="ITD183" s="266"/>
      <c r="ITE183" s="266"/>
      <c r="ITF183" s="266"/>
      <c r="ITG183" s="266"/>
      <c r="ITH183" s="266"/>
      <c r="ITI183" s="266"/>
      <c r="ITJ183" s="266"/>
      <c r="ITK183" s="266"/>
      <c r="ITL183" s="266"/>
      <c r="ITM183" s="266"/>
      <c r="ITN183" s="266"/>
      <c r="ITO183" s="266"/>
      <c r="ITP183" s="266"/>
      <c r="ITQ183" s="266"/>
      <c r="ITR183" s="266"/>
      <c r="ITS183" s="266"/>
      <c r="ITT183" s="266"/>
      <c r="ITU183" s="266"/>
      <c r="ITV183" s="266"/>
      <c r="ITW183" s="266"/>
      <c r="ITX183" s="266"/>
      <c r="ITY183" s="266"/>
      <c r="ITZ183" s="266"/>
      <c r="IUA183" s="266"/>
      <c r="IUB183" s="266"/>
      <c r="IUC183" s="266"/>
      <c r="IUD183" s="266"/>
      <c r="IUE183" s="266"/>
      <c r="IUF183" s="266"/>
      <c r="IUG183" s="266"/>
      <c r="IUH183" s="266"/>
      <c r="IUI183" s="266"/>
      <c r="IUJ183" s="266"/>
      <c r="IUK183" s="266"/>
      <c r="IUL183" s="266"/>
      <c r="IUM183" s="266"/>
      <c r="IUN183" s="266"/>
      <c r="IUO183" s="266"/>
      <c r="IUP183" s="266"/>
      <c r="IUQ183" s="266"/>
      <c r="IUR183" s="266"/>
      <c r="IUS183" s="266"/>
      <c r="IUT183" s="266"/>
      <c r="IUU183" s="266"/>
      <c r="IUV183" s="266"/>
      <c r="IUW183" s="266"/>
      <c r="IUX183" s="266"/>
      <c r="IUY183" s="266"/>
      <c r="IUZ183" s="266"/>
      <c r="IVA183" s="266"/>
      <c r="IVB183" s="266"/>
      <c r="IVC183" s="266"/>
      <c r="IVD183" s="266"/>
      <c r="IVE183" s="266"/>
      <c r="IVF183" s="266"/>
      <c r="IVG183" s="266"/>
      <c r="IVH183" s="266"/>
      <c r="IVI183" s="266"/>
      <c r="IVJ183" s="266"/>
      <c r="IVK183" s="266"/>
      <c r="IVL183" s="266"/>
      <c r="IVM183" s="266"/>
      <c r="IVN183" s="266"/>
      <c r="IVO183" s="266"/>
      <c r="IVP183" s="266"/>
      <c r="IVQ183" s="266"/>
      <c r="IVR183" s="266"/>
      <c r="IVS183" s="266"/>
      <c r="IVT183" s="266"/>
      <c r="IVU183" s="266"/>
      <c r="IVV183" s="266"/>
      <c r="IVW183" s="266"/>
      <c r="IVX183" s="266"/>
      <c r="IVY183" s="266"/>
      <c r="IVZ183" s="266"/>
      <c r="IWA183" s="266"/>
      <c r="IWB183" s="266"/>
      <c r="IWC183" s="266"/>
      <c r="IWD183" s="266"/>
      <c r="IWE183" s="266"/>
      <c r="IWF183" s="266"/>
      <c r="IWG183" s="266"/>
      <c r="IWH183" s="266"/>
      <c r="IWI183" s="266"/>
      <c r="IWJ183" s="266"/>
      <c r="IWK183" s="266"/>
      <c r="IWL183" s="266"/>
      <c r="IWM183" s="266"/>
      <c r="IWN183" s="266"/>
      <c r="IWO183" s="266"/>
      <c r="IWP183" s="266"/>
      <c r="IWQ183" s="266"/>
      <c r="IWR183" s="266"/>
      <c r="IWS183" s="266"/>
      <c r="IWT183" s="266"/>
      <c r="IWU183" s="266"/>
      <c r="IWV183" s="266"/>
      <c r="IWW183" s="266"/>
      <c r="IWX183" s="266"/>
      <c r="IWY183" s="266"/>
      <c r="IWZ183" s="266"/>
      <c r="IXA183" s="266"/>
      <c r="IXB183" s="266"/>
      <c r="IXC183" s="266"/>
      <c r="IXD183" s="266"/>
      <c r="IXE183" s="266"/>
      <c r="IXF183" s="266"/>
      <c r="IXG183" s="266"/>
      <c r="IXH183" s="266"/>
      <c r="IXI183" s="266"/>
      <c r="IXJ183" s="266"/>
      <c r="IXK183" s="266"/>
      <c r="IXL183" s="266"/>
      <c r="IXM183" s="266"/>
      <c r="IXN183" s="266"/>
      <c r="IXO183" s="266"/>
      <c r="IXP183" s="266"/>
      <c r="IXQ183" s="266"/>
      <c r="IXR183" s="266"/>
      <c r="IXS183" s="266"/>
      <c r="IXT183" s="266"/>
      <c r="IXU183" s="266"/>
      <c r="IXV183" s="266"/>
      <c r="IXW183" s="266"/>
      <c r="IXX183" s="266"/>
      <c r="IXY183" s="266"/>
      <c r="IXZ183" s="266"/>
      <c r="IYA183" s="266"/>
      <c r="IYB183" s="266"/>
      <c r="IYC183" s="266"/>
      <c r="IYD183" s="266"/>
      <c r="IYE183" s="266"/>
      <c r="IYF183" s="266"/>
      <c r="IYG183" s="266"/>
      <c r="IYH183" s="266"/>
      <c r="IYI183" s="266"/>
      <c r="IYJ183" s="266"/>
      <c r="IYK183" s="266"/>
      <c r="IYL183" s="266"/>
      <c r="IYM183" s="266"/>
      <c r="IYN183" s="266"/>
      <c r="IYO183" s="266"/>
      <c r="IYP183" s="266"/>
      <c r="IYQ183" s="266"/>
      <c r="IYR183" s="266"/>
      <c r="IYS183" s="266"/>
      <c r="IYT183" s="266"/>
      <c r="IYU183" s="266"/>
      <c r="IYV183" s="266"/>
      <c r="IYW183" s="266"/>
      <c r="IYX183" s="266"/>
      <c r="IYY183" s="266"/>
      <c r="IYZ183" s="266"/>
      <c r="IZA183" s="266"/>
      <c r="IZB183" s="266"/>
      <c r="IZC183" s="266"/>
      <c r="IZD183" s="266"/>
      <c r="IZE183" s="266"/>
      <c r="IZF183" s="266"/>
      <c r="IZG183" s="266"/>
      <c r="IZH183" s="266"/>
      <c r="IZI183" s="266"/>
      <c r="IZJ183" s="266"/>
      <c r="IZK183" s="266"/>
      <c r="IZL183" s="266"/>
      <c r="IZM183" s="266"/>
      <c r="IZN183" s="266"/>
      <c r="IZO183" s="266"/>
      <c r="IZP183" s="266"/>
      <c r="IZQ183" s="266"/>
      <c r="IZR183" s="266"/>
      <c r="IZS183" s="266"/>
      <c r="IZT183" s="266"/>
      <c r="IZU183" s="266"/>
      <c r="IZV183" s="266"/>
      <c r="IZW183" s="266"/>
      <c r="IZX183" s="266"/>
      <c r="IZY183" s="266"/>
      <c r="IZZ183" s="266"/>
      <c r="JAA183" s="266"/>
      <c r="JAB183" s="266"/>
      <c r="JAC183" s="266"/>
      <c r="JAD183" s="266"/>
      <c r="JAE183" s="266"/>
      <c r="JAF183" s="266"/>
      <c r="JAG183" s="266"/>
      <c r="JAH183" s="266"/>
      <c r="JAI183" s="266"/>
      <c r="JAJ183" s="266"/>
      <c r="JAK183" s="266"/>
      <c r="JAL183" s="266"/>
      <c r="JAM183" s="266"/>
      <c r="JAN183" s="266"/>
      <c r="JAO183" s="266"/>
      <c r="JAP183" s="266"/>
      <c r="JAQ183" s="266"/>
      <c r="JAR183" s="266"/>
      <c r="JAS183" s="266"/>
      <c r="JAT183" s="266"/>
      <c r="JAU183" s="266"/>
      <c r="JAV183" s="266"/>
      <c r="JAW183" s="266"/>
      <c r="JAX183" s="266"/>
      <c r="JAY183" s="266"/>
      <c r="JAZ183" s="266"/>
      <c r="JBA183" s="266"/>
      <c r="JBB183" s="266"/>
      <c r="JBC183" s="266"/>
      <c r="JBD183" s="266"/>
      <c r="JBE183" s="266"/>
      <c r="JBF183" s="266"/>
      <c r="JBG183" s="266"/>
      <c r="JBH183" s="266"/>
      <c r="JBI183" s="266"/>
      <c r="JBJ183" s="266"/>
      <c r="JBK183" s="266"/>
      <c r="JBL183" s="266"/>
      <c r="JBM183" s="266"/>
      <c r="JBN183" s="266"/>
      <c r="JBO183" s="266"/>
      <c r="JBP183" s="266"/>
      <c r="JBQ183" s="266"/>
      <c r="JBR183" s="266"/>
      <c r="JBS183" s="266"/>
      <c r="JBT183" s="266"/>
      <c r="JBU183" s="266"/>
      <c r="JBV183" s="266"/>
      <c r="JBW183" s="266"/>
      <c r="JBX183" s="266"/>
      <c r="JBY183" s="266"/>
      <c r="JBZ183" s="266"/>
      <c r="JCA183" s="266"/>
      <c r="JCB183" s="266"/>
      <c r="JCC183" s="266"/>
      <c r="JCD183" s="266"/>
      <c r="JCE183" s="266"/>
      <c r="JCF183" s="266"/>
      <c r="JCG183" s="266"/>
      <c r="JCH183" s="266"/>
      <c r="JCI183" s="266"/>
      <c r="JCJ183" s="266"/>
      <c r="JCK183" s="266"/>
      <c r="JCL183" s="266"/>
      <c r="JCM183" s="266"/>
      <c r="JCN183" s="266"/>
      <c r="JCO183" s="266"/>
      <c r="JCP183" s="266"/>
      <c r="JCQ183" s="266"/>
      <c r="JCR183" s="266"/>
      <c r="JCS183" s="266"/>
      <c r="JCT183" s="266"/>
      <c r="JCU183" s="266"/>
      <c r="JCV183" s="266"/>
      <c r="JCW183" s="266"/>
      <c r="JCX183" s="266"/>
      <c r="JCY183" s="266"/>
      <c r="JCZ183" s="266"/>
      <c r="JDA183" s="266"/>
      <c r="JDB183" s="266"/>
      <c r="JDC183" s="266"/>
      <c r="JDD183" s="266"/>
      <c r="JDE183" s="266"/>
      <c r="JDF183" s="266"/>
      <c r="JDG183" s="266"/>
      <c r="JDH183" s="266"/>
      <c r="JDI183" s="266"/>
      <c r="JDJ183" s="266"/>
      <c r="JDK183" s="266"/>
      <c r="JDL183" s="266"/>
      <c r="JDM183" s="266"/>
      <c r="JDN183" s="266"/>
      <c r="JDO183" s="266"/>
      <c r="JDP183" s="266"/>
      <c r="JDQ183" s="266"/>
      <c r="JDR183" s="266"/>
      <c r="JDS183" s="266"/>
      <c r="JDT183" s="266"/>
      <c r="JDU183" s="266"/>
      <c r="JDV183" s="266"/>
      <c r="JDW183" s="266"/>
      <c r="JDX183" s="266"/>
      <c r="JDY183" s="266"/>
      <c r="JDZ183" s="266"/>
      <c r="JEA183" s="266"/>
      <c r="JEB183" s="266"/>
      <c r="JEC183" s="266"/>
      <c r="JED183" s="266"/>
      <c r="JEE183" s="266"/>
      <c r="JEF183" s="266"/>
      <c r="JEG183" s="266"/>
      <c r="JEH183" s="266"/>
      <c r="JEI183" s="266"/>
      <c r="JEJ183" s="266"/>
      <c r="JEK183" s="266"/>
      <c r="JEL183" s="266"/>
      <c r="JEM183" s="266"/>
      <c r="JEN183" s="266"/>
      <c r="JEO183" s="266"/>
      <c r="JEP183" s="266"/>
      <c r="JEQ183" s="266"/>
      <c r="JER183" s="266"/>
      <c r="JES183" s="266"/>
      <c r="JET183" s="266"/>
      <c r="JEU183" s="266"/>
      <c r="JEV183" s="266"/>
      <c r="JEW183" s="266"/>
      <c r="JEX183" s="266"/>
      <c r="JEY183" s="266"/>
      <c r="JEZ183" s="266"/>
      <c r="JFA183" s="266"/>
      <c r="JFB183" s="266"/>
      <c r="JFC183" s="266"/>
      <c r="JFD183" s="266"/>
      <c r="JFE183" s="266"/>
      <c r="JFF183" s="266"/>
      <c r="JFG183" s="266"/>
      <c r="JFH183" s="266"/>
      <c r="JFI183" s="266"/>
      <c r="JFJ183" s="266"/>
      <c r="JFK183" s="266"/>
      <c r="JFL183" s="266"/>
      <c r="JFM183" s="266"/>
      <c r="JFN183" s="266"/>
      <c r="JFO183" s="266"/>
      <c r="JFP183" s="266"/>
      <c r="JFQ183" s="266"/>
      <c r="JFR183" s="266"/>
      <c r="JFS183" s="266"/>
      <c r="JFT183" s="266"/>
      <c r="JFU183" s="266"/>
      <c r="JFV183" s="266"/>
      <c r="JFW183" s="266"/>
      <c r="JFX183" s="266"/>
      <c r="JFY183" s="266"/>
      <c r="JFZ183" s="266"/>
      <c r="JGA183" s="266"/>
      <c r="JGB183" s="266"/>
      <c r="JGC183" s="266"/>
      <c r="JGD183" s="266"/>
      <c r="JGE183" s="266"/>
      <c r="JGF183" s="266"/>
      <c r="JGG183" s="266"/>
      <c r="JGH183" s="266"/>
      <c r="JGI183" s="266"/>
      <c r="JGJ183" s="266"/>
      <c r="JGK183" s="266"/>
      <c r="JGL183" s="266"/>
      <c r="JGM183" s="266"/>
      <c r="JGN183" s="266"/>
      <c r="JGO183" s="266"/>
      <c r="JGP183" s="266"/>
      <c r="JGQ183" s="266"/>
      <c r="JGR183" s="266"/>
      <c r="JGS183" s="266"/>
      <c r="JGT183" s="266"/>
      <c r="JGU183" s="266"/>
      <c r="JGV183" s="266"/>
      <c r="JGW183" s="266"/>
      <c r="JGX183" s="266"/>
      <c r="JGY183" s="266"/>
      <c r="JGZ183" s="266"/>
      <c r="JHA183" s="266"/>
      <c r="JHB183" s="266"/>
      <c r="JHC183" s="266"/>
      <c r="JHD183" s="266"/>
      <c r="JHE183" s="266"/>
      <c r="JHF183" s="266"/>
      <c r="JHG183" s="266"/>
      <c r="JHH183" s="266"/>
      <c r="JHI183" s="266"/>
      <c r="JHJ183" s="266"/>
      <c r="JHK183" s="266"/>
      <c r="JHL183" s="266"/>
      <c r="JHM183" s="266"/>
      <c r="JHN183" s="266"/>
      <c r="JHO183" s="266"/>
      <c r="JHP183" s="266"/>
      <c r="JHQ183" s="266"/>
      <c r="JHR183" s="266"/>
      <c r="JHS183" s="266"/>
      <c r="JHT183" s="266"/>
      <c r="JHU183" s="266"/>
      <c r="JHV183" s="266"/>
      <c r="JHW183" s="266"/>
      <c r="JHX183" s="266"/>
      <c r="JHY183" s="266"/>
      <c r="JHZ183" s="266"/>
      <c r="JIA183" s="266"/>
      <c r="JIB183" s="266"/>
      <c r="JIC183" s="266"/>
      <c r="JID183" s="266"/>
      <c r="JIE183" s="266"/>
      <c r="JIF183" s="266"/>
      <c r="JIG183" s="266"/>
      <c r="JIH183" s="266"/>
      <c r="JII183" s="266"/>
      <c r="JIJ183" s="266"/>
      <c r="JIK183" s="266"/>
      <c r="JIL183" s="266"/>
      <c r="JIM183" s="266"/>
      <c r="JIN183" s="266"/>
      <c r="JIO183" s="266"/>
      <c r="JIP183" s="266"/>
      <c r="JIQ183" s="266"/>
      <c r="JIR183" s="266"/>
      <c r="JIS183" s="266"/>
      <c r="JIT183" s="266"/>
      <c r="JIU183" s="266"/>
      <c r="JIV183" s="266"/>
      <c r="JIW183" s="266"/>
      <c r="JIX183" s="266"/>
      <c r="JIY183" s="266"/>
      <c r="JIZ183" s="266"/>
      <c r="JJA183" s="266"/>
      <c r="JJB183" s="266"/>
      <c r="JJC183" s="266"/>
      <c r="JJD183" s="266"/>
      <c r="JJE183" s="266"/>
      <c r="JJF183" s="266"/>
      <c r="JJG183" s="266"/>
      <c r="JJH183" s="266"/>
      <c r="JJI183" s="266"/>
      <c r="JJJ183" s="266"/>
      <c r="JJK183" s="266"/>
      <c r="JJL183" s="266"/>
      <c r="JJM183" s="266"/>
      <c r="JJN183" s="266"/>
      <c r="JJO183" s="266"/>
      <c r="JJP183" s="266"/>
      <c r="JJQ183" s="266"/>
      <c r="JJR183" s="266"/>
      <c r="JJS183" s="266"/>
      <c r="JJT183" s="266"/>
      <c r="JJU183" s="266"/>
      <c r="JJV183" s="266"/>
      <c r="JJW183" s="266"/>
      <c r="JJX183" s="266"/>
      <c r="JJY183" s="266"/>
      <c r="JJZ183" s="266"/>
      <c r="JKA183" s="266"/>
      <c r="JKB183" s="266"/>
      <c r="JKC183" s="266"/>
      <c r="JKD183" s="266"/>
      <c r="JKE183" s="266"/>
      <c r="JKF183" s="266"/>
      <c r="JKG183" s="266"/>
      <c r="JKH183" s="266"/>
      <c r="JKI183" s="266"/>
      <c r="JKJ183" s="266"/>
      <c r="JKK183" s="266"/>
      <c r="JKL183" s="266"/>
      <c r="JKM183" s="266"/>
      <c r="JKN183" s="266"/>
      <c r="JKO183" s="266"/>
      <c r="JKP183" s="266"/>
      <c r="JKQ183" s="266"/>
      <c r="JKR183" s="266"/>
      <c r="JKS183" s="266"/>
      <c r="JKT183" s="266"/>
      <c r="JKU183" s="266"/>
      <c r="JKV183" s="266"/>
      <c r="JKW183" s="266"/>
      <c r="JKX183" s="266"/>
      <c r="JKY183" s="266"/>
      <c r="JKZ183" s="266"/>
      <c r="JLA183" s="266"/>
      <c r="JLB183" s="266"/>
      <c r="JLC183" s="266"/>
      <c r="JLD183" s="266"/>
      <c r="JLE183" s="266"/>
      <c r="JLF183" s="266"/>
      <c r="JLG183" s="266"/>
      <c r="JLH183" s="266"/>
      <c r="JLI183" s="266"/>
      <c r="JLJ183" s="266"/>
      <c r="JLK183" s="266"/>
      <c r="JLL183" s="266"/>
      <c r="JLM183" s="266"/>
      <c r="JLN183" s="266"/>
      <c r="JLO183" s="266"/>
      <c r="JLP183" s="266"/>
      <c r="JLQ183" s="266"/>
      <c r="JLR183" s="266"/>
      <c r="JLS183" s="266"/>
      <c r="JLT183" s="266"/>
      <c r="JLU183" s="266"/>
      <c r="JLV183" s="266"/>
      <c r="JLW183" s="266"/>
      <c r="JLX183" s="266"/>
      <c r="JLY183" s="266"/>
      <c r="JLZ183" s="266"/>
      <c r="JMA183" s="266"/>
      <c r="JMB183" s="266"/>
      <c r="JMC183" s="266"/>
      <c r="JMD183" s="266"/>
      <c r="JME183" s="266"/>
      <c r="JMF183" s="266"/>
      <c r="JMG183" s="266"/>
      <c r="JMH183" s="266"/>
      <c r="JMI183" s="266"/>
      <c r="JMJ183" s="266"/>
      <c r="JMK183" s="266"/>
      <c r="JML183" s="266"/>
      <c r="JMM183" s="266"/>
      <c r="JMN183" s="266"/>
      <c r="JMO183" s="266"/>
      <c r="JMP183" s="266"/>
      <c r="JMQ183" s="266"/>
      <c r="JMR183" s="266"/>
      <c r="JMS183" s="266"/>
      <c r="JMT183" s="266"/>
      <c r="JMU183" s="266"/>
      <c r="JMV183" s="266"/>
      <c r="JMW183" s="266"/>
      <c r="JMX183" s="266"/>
      <c r="JMY183" s="266"/>
      <c r="JMZ183" s="266"/>
      <c r="JNA183" s="266"/>
      <c r="JNB183" s="266"/>
      <c r="JNC183" s="266"/>
      <c r="JND183" s="266"/>
      <c r="JNE183" s="266"/>
      <c r="JNF183" s="266"/>
      <c r="JNG183" s="266"/>
      <c r="JNH183" s="266"/>
      <c r="JNI183" s="266"/>
      <c r="JNJ183" s="266"/>
      <c r="JNK183" s="266"/>
      <c r="JNL183" s="266"/>
      <c r="JNM183" s="266"/>
      <c r="JNN183" s="266"/>
      <c r="JNO183" s="266"/>
      <c r="JNP183" s="266"/>
      <c r="JNQ183" s="266"/>
      <c r="JNR183" s="266"/>
      <c r="JNS183" s="266"/>
      <c r="JNT183" s="266"/>
      <c r="JNU183" s="266"/>
      <c r="JNV183" s="266"/>
      <c r="JNW183" s="266"/>
      <c r="JNX183" s="266"/>
      <c r="JNY183" s="266"/>
      <c r="JNZ183" s="266"/>
      <c r="JOA183" s="266"/>
      <c r="JOB183" s="266"/>
      <c r="JOC183" s="266"/>
      <c r="JOD183" s="266"/>
      <c r="JOE183" s="266"/>
      <c r="JOF183" s="266"/>
      <c r="JOG183" s="266"/>
      <c r="JOH183" s="266"/>
      <c r="JOI183" s="266"/>
      <c r="JOJ183" s="266"/>
      <c r="JOK183" s="266"/>
      <c r="JOL183" s="266"/>
      <c r="JOM183" s="266"/>
      <c r="JON183" s="266"/>
      <c r="JOO183" s="266"/>
      <c r="JOP183" s="266"/>
      <c r="JOQ183" s="266"/>
      <c r="JOR183" s="266"/>
      <c r="JOS183" s="266"/>
      <c r="JOT183" s="266"/>
      <c r="JOU183" s="266"/>
      <c r="JOV183" s="266"/>
      <c r="JOW183" s="266"/>
      <c r="JOX183" s="266"/>
      <c r="JOY183" s="266"/>
      <c r="JOZ183" s="266"/>
      <c r="JPA183" s="266"/>
      <c r="JPB183" s="266"/>
      <c r="JPC183" s="266"/>
      <c r="JPD183" s="266"/>
      <c r="JPE183" s="266"/>
      <c r="JPF183" s="266"/>
      <c r="JPG183" s="266"/>
      <c r="JPH183" s="266"/>
      <c r="JPI183" s="266"/>
      <c r="JPJ183" s="266"/>
      <c r="JPK183" s="266"/>
      <c r="JPL183" s="266"/>
      <c r="JPM183" s="266"/>
      <c r="JPN183" s="266"/>
      <c r="JPO183" s="266"/>
      <c r="JPP183" s="266"/>
      <c r="JPQ183" s="266"/>
      <c r="JPR183" s="266"/>
      <c r="JPS183" s="266"/>
      <c r="JPT183" s="266"/>
      <c r="JPU183" s="266"/>
      <c r="JPV183" s="266"/>
      <c r="JPW183" s="266"/>
      <c r="JPX183" s="266"/>
      <c r="JPY183" s="266"/>
      <c r="JPZ183" s="266"/>
      <c r="JQA183" s="266"/>
      <c r="JQB183" s="266"/>
      <c r="JQC183" s="266"/>
      <c r="JQD183" s="266"/>
      <c r="JQE183" s="266"/>
      <c r="JQF183" s="266"/>
      <c r="JQG183" s="266"/>
      <c r="JQH183" s="266"/>
      <c r="JQI183" s="266"/>
      <c r="JQJ183" s="266"/>
      <c r="JQK183" s="266"/>
      <c r="JQL183" s="266"/>
      <c r="JQM183" s="266"/>
      <c r="JQN183" s="266"/>
      <c r="JQO183" s="266"/>
      <c r="JQP183" s="266"/>
      <c r="JQQ183" s="266"/>
      <c r="JQR183" s="266"/>
      <c r="JQS183" s="266"/>
      <c r="JQT183" s="266"/>
      <c r="JQU183" s="266"/>
      <c r="JQV183" s="266"/>
      <c r="JQW183" s="266"/>
      <c r="JQX183" s="266"/>
      <c r="JQY183" s="266"/>
      <c r="JQZ183" s="266"/>
      <c r="JRA183" s="266"/>
      <c r="JRB183" s="266"/>
      <c r="JRC183" s="266"/>
      <c r="JRD183" s="266"/>
      <c r="JRE183" s="266"/>
      <c r="JRF183" s="266"/>
      <c r="JRG183" s="266"/>
      <c r="JRH183" s="266"/>
      <c r="JRI183" s="266"/>
      <c r="JRJ183" s="266"/>
      <c r="JRK183" s="266"/>
      <c r="JRL183" s="266"/>
      <c r="JRM183" s="266"/>
      <c r="JRN183" s="266"/>
      <c r="JRO183" s="266"/>
      <c r="JRP183" s="266"/>
      <c r="JRQ183" s="266"/>
      <c r="JRR183" s="266"/>
      <c r="JRS183" s="266"/>
      <c r="JRT183" s="266"/>
      <c r="JRU183" s="266"/>
      <c r="JRV183" s="266"/>
      <c r="JRW183" s="266"/>
      <c r="JRX183" s="266"/>
      <c r="JRY183" s="266"/>
      <c r="JRZ183" s="266"/>
      <c r="JSA183" s="266"/>
      <c r="JSB183" s="266"/>
      <c r="JSC183" s="266"/>
      <c r="JSD183" s="266"/>
      <c r="JSE183" s="266"/>
      <c r="JSF183" s="266"/>
      <c r="JSG183" s="266"/>
      <c r="JSH183" s="266"/>
      <c r="JSI183" s="266"/>
      <c r="JSJ183" s="266"/>
      <c r="JSK183" s="266"/>
      <c r="JSL183" s="266"/>
      <c r="JSM183" s="266"/>
      <c r="JSN183" s="266"/>
      <c r="JSO183" s="266"/>
      <c r="JSP183" s="266"/>
      <c r="JSQ183" s="266"/>
      <c r="JSR183" s="266"/>
      <c r="JSS183" s="266"/>
      <c r="JST183" s="266"/>
      <c r="JSU183" s="266"/>
      <c r="JSV183" s="266"/>
      <c r="JSW183" s="266"/>
      <c r="JSX183" s="266"/>
      <c r="JSY183" s="266"/>
      <c r="JSZ183" s="266"/>
      <c r="JTA183" s="266"/>
      <c r="JTB183" s="266"/>
      <c r="JTC183" s="266"/>
      <c r="JTD183" s="266"/>
      <c r="JTE183" s="266"/>
      <c r="JTF183" s="266"/>
      <c r="JTG183" s="266"/>
      <c r="JTH183" s="266"/>
      <c r="JTI183" s="266"/>
      <c r="JTJ183" s="266"/>
      <c r="JTK183" s="266"/>
      <c r="JTL183" s="266"/>
      <c r="JTM183" s="266"/>
      <c r="JTN183" s="266"/>
      <c r="JTO183" s="266"/>
      <c r="JTP183" s="266"/>
      <c r="JTQ183" s="266"/>
      <c r="JTR183" s="266"/>
      <c r="JTS183" s="266"/>
      <c r="JTT183" s="266"/>
      <c r="JTU183" s="266"/>
      <c r="JTV183" s="266"/>
      <c r="JTW183" s="266"/>
      <c r="JTX183" s="266"/>
      <c r="JTY183" s="266"/>
      <c r="JTZ183" s="266"/>
      <c r="JUA183" s="266"/>
      <c r="JUB183" s="266"/>
      <c r="JUC183" s="266"/>
      <c r="JUD183" s="266"/>
      <c r="JUE183" s="266"/>
      <c r="JUF183" s="266"/>
      <c r="JUG183" s="266"/>
      <c r="JUH183" s="266"/>
      <c r="JUI183" s="266"/>
      <c r="JUJ183" s="266"/>
      <c r="JUK183" s="266"/>
      <c r="JUL183" s="266"/>
      <c r="JUM183" s="266"/>
      <c r="JUN183" s="266"/>
      <c r="JUO183" s="266"/>
      <c r="JUP183" s="266"/>
      <c r="JUQ183" s="266"/>
      <c r="JUR183" s="266"/>
      <c r="JUS183" s="266"/>
      <c r="JUT183" s="266"/>
      <c r="JUU183" s="266"/>
      <c r="JUV183" s="266"/>
      <c r="JUW183" s="266"/>
      <c r="JUX183" s="266"/>
      <c r="JUY183" s="266"/>
      <c r="JUZ183" s="266"/>
      <c r="JVA183" s="266"/>
      <c r="JVB183" s="266"/>
      <c r="JVC183" s="266"/>
      <c r="JVD183" s="266"/>
      <c r="JVE183" s="266"/>
      <c r="JVF183" s="266"/>
      <c r="JVG183" s="266"/>
      <c r="JVH183" s="266"/>
      <c r="JVI183" s="266"/>
      <c r="JVJ183" s="266"/>
      <c r="JVK183" s="266"/>
      <c r="JVL183" s="266"/>
      <c r="JVM183" s="266"/>
      <c r="JVN183" s="266"/>
      <c r="JVO183" s="266"/>
      <c r="JVP183" s="266"/>
      <c r="JVQ183" s="266"/>
      <c r="JVR183" s="266"/>
      <c r="JVS183" s="266"/>
      <c r="JVT183" s="266"/>
      <c r="JVU183" s="266"/>
      <c r="JVV183" s="266"/>
      <c r="JVW183" s="266"/>
      <c r="JVX183" s="266"/>
      <c r="JVY183" s="266"/>
      <c r="JVZ183" s="266"/>
      <c r="JWA183" s="266"/>
      <c r="JWB183" s="266"/>
      <c r="JWC183" s="266"/>
      <c r="JWD183" s="266"/>
      <c r="JWE183" s="266"/>
      <c r="JWF183" s="266"/>
      <c r="JWG183" s="266"/>
      <c r="JWH183" s="266"/>
      <c r="JWI183" s="266"/>
      <c r="JWJ183" s="266"/>
      <c r="JWK183" s="266"/>
      <c r="JWL183" s="266"/>
      <c r="JWM183" s="266"/>
      <c r="JWN183" s="266"/>
      <c r="JWO183" s="266"/>
      <c r="JWP183" s="266"/>
      <c r="JWQ183" s="266"/>
      <c r="JWR183" s="266"/>
      <c r="JWS183" s="266"/>
      <c r="JWT183" s="266"/>
      <c r="JWU183" s="266"/>
      <c r="JWV183" s="266"/>
      <c r="JWW183" s="266"/>
      <c r="JWX183" s="266"/>
      <c r="JWY183" s="266"/>
      <c r="JWZ183" s="266"/>
      <c r="JXA183" s="266"/>
      <c r="JXB183" s="266"/>
      <c r="JXC183" s="266"/>
      <c r="JXD183" s="266"/>
      <c r="JXE183" s="266"/>
      <c r="JXF183" s="266"/>
      <c r="JXG183" s="266"/>
      <c r="JXH183" s="266"/>
      <c r="JXI183" s="266"/>
      <c r="JXJ183" s="266"/>
      <c r="JXK183" s="266"/>
      <c r="JXL183" s="266"/>
      <c r="JXM183" s="266"/>
      <c r="JXN183" s="266"/>
      <c r="JXO183" s="266"/>
      <c r="JXP183" s="266"/>
      <c r="JXQ183" s="266"/>
      <c r="JXR183" s="266"/>
      <c r="JXS183" s="266"/>
      <c r="JXT183" s="266"/>
      <c r="JXU183" s="266"/>
      <c r="JXV183" s="266"/>
      <c r="JXW183" s="266"/>
      <c r="JXX183" s="266"/>
      <c r="JXY183" s="266"/>
      <c r="JXZ183" s="266"/>
      <c r="JYA183" s="266"/>
      <c r="JYB183" s="266"/>
      <c r="JYC183" s="266"/>
      <c r="JYD183" s="266"/>
      <c r="JYE183" s="266"/>
      <c r="JYF183" s="266"/>
      <c r="JYG183" s="266"/>
      <c r="JYH183" s="266"/>
      <c r="JYI183" s="266"/>
      <c r="JYJ183" s="266"/>
      <c r="JYK183" s="266"/>
      <c r="JYL183" s="266"/>
      <c r="JYM183" s="266"/>
      <c r="JYN183" s="266"/>
      <c r="JYO183" s="266"/>
      <c r="JYP183" s="266"/>
      <c r="JYQ183" s="266"/>
      <c r="JYR183" s="266"/>
      <c r="JYS183" s="266"/>
      <c r="JYT183" s="266"/>
      <c r="JYU183" s="266"/>
      <c r="JYV183" s="266"/>
      <c r="JYW183" s="266"/>
      <c r="JYX183" s="266"/>
      <c r="JYY183" s="266"/>
      <c r="JYZ183" s="266"/>
      <c r="JZA183" s="266"/>
      <c r="JZB183" s="266"/>
      <c r="JZC183" s="266"/>
      <c r="JZD183" s="266"/>
      <c r="JZE183" s="266"/>
      <c r="JZF183" s="266"/>
      <c r="JZG183" s="266"/>
      <c r="JZH183" s="266"/>
      <c r="JZI183" s="266"/>
      <c r="JZJ183" s="266"/>
      <c r="JZK183" s="266"/>
      <c r="JZL183" s="266"/>
      <c r="JZM183" s="266"/>
      <c r="JZN183" s="266"/>
      <c r="JZO183" s="266"/>
      <c r="JZP183" s="266"/>
      <c r="JZQ183" s="266"/>
      <c r="JZR183" s="266"/>
      <c r="JZS183" s="266"/>
      <c r="JZT183" s="266"/>
      <c r="JZU183" s="266"/>
      <c r="JZV183" s="266"/>
      <c r="JZW183" s="266"/>
      <c r="JZX183" s="266"/>
      <c r="JZY183" s="266"/>
      <c r="JZZ183" s="266"/>
      <c r="KAA183" s="266"/>
      <c r="KAB183" s="266"/>
      <c r="KAC183" s="266"/>
      <c r="KAD183" s="266"/>
      <c r="KAE183" s="266"/>
      <c r="KAF183" s="266"/>
      <c r="KAG183" s="266"/>
      <c r="KAH183" s="266"/>
      <c r="KAI183" s="266"/>
      <c r="KAJ183" s="266"/>
      <c r="KAK183" s="266"/>
      <c r="KAL183" s="266"/>
      <c r="KAM183" s="266"/>
      <c r="KAN183" s="266"/>
      <c r="KAO183" s="266"/>
      <c r="KAP183" s="266"/>
      <c r="KAQ183" s="266"/>
      <c r="KAR183" s="266"/>
      <c r="KAS183" s="266"/>
      <c r="KAT183" s="266"/>
      <c r="KAU183" s="266"/>
      <c r="KAV183" s="266"/>
      <c r="KAW183" s="266"/>
      <c r="KAX183" s="266"/>
      <c r="KAY183" s="266"/>
      <c r="KAZ183" s="266"/>
      <c r="KBA183" s="266"/>
      <c r="KBB183" s="266"/>
      <c r="KBC183" s="266"/>
      <c r="KBD183" s="266"/>
      <c r="KBE183" s="266"/>
      <c r="KBF183" s="266"/>
      <c r="KBG183" s="266"/>
      <c r="KBH183" s="266"/>
      <c r="KBI183" s="266"/>
      <c r="KBJ183" s="266"/>
      <c r="KBK183" s="266"/>
      <c r="KBL183" s="266"/>
      <c r="KBM183" s="266"/>
      <c r="KBN183" s="266"/>
      <c r="KBO183" s="266"/>
      <c r="KBP183" s="266"/>
      <c r="KBQ183" s="266"/>
      <c r="KBR183" s="266"/>
      <c r="KBS183" s="266"/>
      <c r="KBT183" s="266"/>
      <c r="KBU183" s="266"/>
      <c r="KBV183" s="266"/>
      <c r="KBW183" s="266"/>
      <c r="KBX183" s="266"/>
      <c r="KBY183" s="266"/>
      <c r="KBZ183" s="266"/>
      <c r="KCA183" s="266"/>
      <c r="KCB183" s="266"/>
      <c r="KCC183" s="266"/>
      <c r="KCD183" s="266"/>
      <c r="KCE183" s="266"/>
      <c r="KCF183" s="266"/>
      <c r="KCG183" s="266"/>
      <c r="KCH183" s="266"/>
      <c r="KCI183" s="266"/>
      <c r="KCJ183" s="266"/>
      <c r="KCK183" s="266"/>
      <c r="KCL183" s="266"/>
      <c r="KCM183" s="266"/>
      <c r="KCN183" s="266"/>
      <c r="KCO183" s="266"/>
      <c r="KCP183" s="266"/>
      <c r="KCQ183" s="266"/>
      <c r="KCR183" s="266"/>
      <c r="KCS183" s="266"/>
      <c r="KCT183" s="266"/>
      <c r="KCU183" s="266"/>
      <c r="KCV183" s="266"/>
      <c r="KCW183" s="266"/>
      <c r="KCX183" s="266"/>
      <c r="KCY183" s="266"/>
      <c r="KCZ183" s="266"/>
      <c r="KDA183" s="266"/>
      <c r="KDB183" s="266"/>
      <c r="KDC183" s="266"/>
      <c r="KDD183" s="266"/>
      <c r="KDE183" s="266"/>
      <c r="KDF183" s="266"/>
      <c r="KDG183" s="266"/>
      <c r="KDH183" s="266"/>
      <c r="KDI183" s="266"/>
      <c r="KDJ183" s="266"/>
      <c r="KDK183" s="266"/>
      <c r="KDL183" s="266"/>
      <c r="KDM183" s="266"/>
      <c r="KDN183" s="266"/>
      <c r="KDO183" s="266"/>
      <c r="KDP183" s="266"/>
      <c r="KDQ183" s="266"/>
      <c r="KDR183" s="266"/>
      <c r="KDS183" s="266"/>
      <c r="KDT183" s="266"/>
      <c r="KDU183" s="266"/>
      <c r="KDV183" s="266"/>
      <c r="KDW183" s="266"/>
      <c r="KDX183" s="266"/>
      <c r="KDY183" s="266"/>
      <c r="KDZ183" s="266"/>
      <c r="KEA183" s="266"/>
      <c r="KEB183" s="266"/>
      <c r="KEC183" s="266"/>
      <c r="KED183" s="266"/>
      <c r="KEE183" s="266"/>
      <c r="KEF183" s="266"/>
      <c r="KEG183" s="266"/>
      <c r="KEH183" s="266"/>
      <c r="KEI183" s="266"/>
      <c r="KEJ183" s="266"/>
      <c r="KEK183" s="266"/>
      <c r="KEL183" s="266"/>
      <c r="KEM183" s="266"/>
      <c r="KEN183" s="266"/>
      <c r="KEO183" s="266"/>
      <c r="KEP183" s="266"/>
      <c r="KEQ183" s="266"/>
      <c r="KER183" s="266"/>
      <c r="KES183" s="266"/>
      <c r="KET183" s="266"/>
      <c r="KEU183" s="266"/>
      <c r="KEV183" s="266"/>
      <c r="KEW183" s="266"/>
      <c r="KEX183" s="266"/>
      <c r="KEY183" s="266"/>
      <c r="KEZ183" s="266"/>
      <c r="KFA183" s="266"/>
      <c r="KFB183" s="266"/>
      <c r="KFC183" s="266"/>
      <c r="KFD183" s="266"/>
      <c r="KFE183" s="266"/>
      <c r="KFF183" s="266"/>
      <c r="KFG183" s="266"/>
      <c r="KFH183" s="266"/>
      <c r="KFI183" s="266"/>
      <c r="KFJ183" s="266"/>
      <c r="KFK183" s="266"/>
      <c r="KFL183" s="266"/>
      <c r="KFM183" s="266"/>
      <c r="KFN183" s="266"/>
      <c r="KFO183" s="266"/>
      <c r="KFP183" s="266"/>
      <c r="KFQ183" s="266"/>
      <c r="KFR183" s="266"/>
      <c r="KFS183" s="266"/>
      <c r="KFT183" s="266"/>
      <c r="KFU183" s="266"/>
      <c r="KFV183" s="266"/>
      <c r="KFW183" s="266"/>
      <c r="KFX183" s="266"/>
      <c r="KFY183" s="266"/>
      <c r="KFZ183" s="266"/>
      <c r="KGA183" s="266"/>
      <c r="KGB183" s="266"/>
      <c r="KGC183" s="266"/>
      <c r="KGD183" s="266"/>
      <c r="KGE183" s="266"/>
      <c r="KGF183" s="266"/>
      <c r="KGG183" s="266"/>
      <c r="KGH183" s="266"/>
      <c r="KGI183" s="266"/>
      <c r="KGJ183" s="266"/>
      <c r="KGK183" s="266"/>
      <c r="KGL183" s="266"/>
      <c r="KGM183" s="266"/>
      <c r="KGN183" s="266"/>
      <c r="KGO183" s="266"/>
      <c r="KGP183" s="266"/>
      <c r="KGQ183" s="266"/>
      <c r="KGR183" s="266"/>
      <c r="KGS183" s="266"/>
      <c r="KGT183" s="266"/>
      <c r="KGU183" s="266"/>
      <c r="KGV183" s="266"/>
      <c r="KGW183" s="266"/>
      <c r="KGX183" s="266"/>
      <c r="KGY183" s="266"/>
      <c r="KGZ183" s="266"/>
      <c r="KHA183" s="266"/>
      <c r="KHB183" s="266"/>
      <c r="KHC183" s="266"/>
      <c r="KHD183" s="266"/>
      <c r="KHE183" s="266"/>
      <c r="KHF183" s="266"/>
      <c r="KHG183" s="266"/>
      <c r="KHH183" s="266"/>
      <c r="KHI183" s="266"/>
      <c r="KHJ183" s="266"/>
      <c r="KHK183" s="266"/>
      <c r="KHL183" s="266"/>
      <c r="KHM183" s="266"/>
      <c r="KHN183" s="266"/>
      <c r="KHO183" s="266"/>
      <c r="KHP183" s="266"/>
      <c r="KHQ183" s="266"/>
      <c r="KHR183" s="266"/>
      <c r="KHS183" s="266"/>
      <c r="KHT183" s="266"/>
      <c r="KHU183" s="266"/>
      <c r="KHV183" s="266"/>
      <c r="KHW183" s="266"/>
      <c r="KHX183" s="266"/>
      <c r="KHY183" s="266"/>
      <c r="KHZ183" s="266"/>
      <c r="KIA183" s="266"/>
      <c r="KIB183" s="266"/>
      <c r="KIC183" s="266"/>
      <c r="KID183" s="266"/>
      <c r="KIE183" s="266"/>
      <c r="KIF183" s="266"/>
      <c r="KIG183" s="266"/>
      <c r="KIH183" s="266"/>
      <c r="KII183" s="266"/>
      <c r="KIJ183" s="266"/>
      <c r="KIK183" s="266"/>
      <c r="KIL183" s="266"/>
      <c r="KIM183" s="266"/>
      <c r="KIN183" s="266"/>
      <c r="KIO183" s="266"/>
      <c r="KIP183" s="266"/>
      <c r="KIQ183" s="266"/>
      <c r="KIR183" s="266"/>
      <c r="KIS183" s="266"/>
      <c r="KIT183" s="266"/>
      <c r="KIU183" s="266"/>
      <c r="KIV183" s="266"/>
      <c r="KIW183" s="266"/>
      <c r="KIX183" s="266"/>
      <c r="KIY183" s="266"/>
      <c r="KIZ183" s="266"/>
      <c r="KJA183" s="266"/>
      <c r="KJB183" s="266"/>
      <c r="KJC183" s="266"/>
      <c r="KJD183" s="266"/>
      <c r="KJE183" s="266"/>
      <c r="KJF183" s="266"/>
      <c r="KJG183" s="266"/>
      <c r="KJH183" s="266"/>
      <c r="KJI183" s="266"/>
      <c r="KJJ183" s="266"/>
      <c r="KJK183" s="266"/>
      <c r="KJL183" s="266"/>
      <c r="KJM183" s="266"/>
      <c r="KJN183" s="266"/>
      <c r="KJO183" s="266"/>
      <c r="KJP183" s="266"/>
      <c r="KJQ183" s="266"/>
      <c r="KJR183" s="266"/>
      <c r="KJS183" s="266"/>
      <c r="KJT183" s="266"/>
      <c r="KJU183" s="266"/>
      <c r="KJV183" s="266"/>
      <c r="KJW183" s="266"/>
      <c r="KJX183" s="266"/>
      <c r="KJY183" s="266"/>
      <c r="KJZ183" s="266"/>
      <c r="KKA183" s="266"/>
      <c r="KKB183" s="266"/>
      <c r="KKC183" s="266"/>
      <c r="KKD183" s="266"/>
      <c r="KKE183" s="266"/>
      <c r="KKF183" s="266"/>
      <c r="KKG183" s="266"/>
      <c r="KKH183" s="266"/>
      <c r="KKI183" s="266"/>
      <c r="KKJ183" s="266"/>
      <c r="KKK183" s="266"/>
      <c r="KKL183" s="266"/>
      <c r="KKM183" s="266"/>
      <c r="KKN183" s="266"/>
      <c r="KKO183" s="266"/>
      <c r="KKP183" s="266"/>
      <c r="KKQ183" s="266"/>
      <c r="KKR183" s="266"/>
      <c r="KKS183" s="266"/>
      <c r="KKT183" s="266"/>
      <c r="KKU183" s="266"/>
      <c r="KKV183" s="266"/>
      <c r="KKW183" s="266"/>
      <c r="KKX183" s="266"/>
      <c r="KKY183" s="266"/>
      <c r="KKZ183" s="266"/>
      <c r="KLA183" s="266"/>
      <c r="KLB183" s="266"/>
      <c r="KLC183" s="266"/>
      <c r="KLD183" s="266"/>
      <c r="KLE183" s="266"/>
      <c r="KLF183" s="266"/>
      <c r="KLG183" s="266"/>
      <c r="KLH183" s="266"/>
      <c r="KLI183" s="266"/>
      <c r="KLJ183" s="266"/>
      <c r="KLK183" s="266"/>
      <c r="KLL183" s="266"/>
      <c r="KLM183" s="266"/>
      <c r="KLN183" s="266"/>
      <c r="KLO183" s="266"/>
      <c r="KLP183" s="266"/>
      <c r="KLQ183" s="266"/>
      <c r="KLR183" s="266"/>
      <c r="KLS183" s="266"/>
      <c r="KLT183" s="266"/>
      <c r="KLU183" s="266"/>
      <c r="KLV183" s="266"/>
      <c r="KLW183" s="266"/>
      <c r="KLX183" s="266"/>
      <c r="KLY183" s="266"/>
      <c r="KLZ183" s="266"/>
      <c r="KMA183" s="266"/>
      <c r="KMB183" s="266"/>
      <c r="KMC183" s="266"/>
      <c r="KMD183" s="266"/>
      <c r="KME183" s="266"/>
      <c r="KMF183" s="266"/>
      <c r="KMG183" s="266"/>
      <c r="KMH183" s="266"/>
      <c r="KMI183" s="266"/>
      <c r="KMJ183" s="266"/>
      <c r="KMK183" s="266"/>
      <c r="KML183" s="266"/>
      <c r="KMM183" s="266"/>
      <c r="KMN183" s="266"/>
      <c r="KMO183" s="266"/>
      <c r="KMP183" s="266"/>
      <c r="KMQ183" s="266"/>
      <c r="KMR183" s="266"/>
      <c r="KMS183" s="266"/>
      <c r="KMT183" s="266"/>
      <c r="KMU183" s="266"/>
      <c r="KMV183" s="266"/>
      <c r="KMW183" s="266"/>
      <c r="KMX183" s="266"/>
      <c r="KMY183" s="266"/>
      <c r="KMZ183" s="266"/>
      <c r="KNA183" s="266"/>
      <c r="KNB183" s="266"/>
      <c r="KNC183" s="266"/>
      <c r="KND183" s="266"/>
      <c r="KNE183" s="266"/>
      <c r="KNF183" s="266"/>
      <c r="KNG183" s="266"/>
      <c r="KNH183" s="266"/>
      <c r="KNI183" s="266"/>
      <c r="KNJ183" s="266"/>
      <c r="KNK183" s="266"/>
      <c r="KNL183" s="266"/>
      <c r="KNM183" s="266"/>
      <c r="KNN183" s="266"/>
      <c r="KNO183" s="266"/>
      <c r="KNP183" s="266"/>
      <c r="KNQ183" s="266"/>
      <c r="KNR183" s="266"/>
      <c r="KNS183" s="266"/>
      <c r="KNT183" s="266"/>
      <c r="KNU183" s="266"/>
      <c r="KNV183" s="266"/>
      <c r="KNW183" s="266"/>
      <c r="KNX183" s="266"/>
      <c r="KNY183" s="266"/>
      <c r="KNZ183" s="266"/>
      <c r="KOA183" s="266"/>
      <c r="KOB183" s="266"/>
      <c r="KOC183" s="266"/>
      <c r="KOD183" s="266"/>
      <c r="KOE183" s="266"/>
      <c r="KOF183" s="266"/>
      <c r="KOG183" s="266"/>
      <c r="KOH183" s="266"/>
      <c r="KOI183" s="266"/>
      <c r="KOJ183" s="266"/>
      <c r="KOK183" s="266"/>
      <c r="KOL183" s="266"/>
      <c r="KOM183" s="266"/>
      <c r="KON183" s="266"/>
      <c r="KOO183" s="266"/>
      <c r="KOP183" s="266"/>
      <c r="KOQ183" s="266"/>
      <c r="KOR183" s="266"/>
      <c r="KOS183" s="266"/>
      <c r="KOT183" s="266"/>
      <c r="KOU183" s="266"/>
      <c r="KOV183" s="266"/>
      <c r="KOW183" s="266"/>
      <c r="KOX183" s="266"/>
      <c r="KOY183" s="266"/>
      <c r="KOZ183" s="266"/>
      <c r="KPA183" s="266"/>
      <c r="KPB183" s="266"/>
      <c r="KPC183" s="266"/>
      <c r="KPD183" s="266"/>
      <c r="KPE183" s="266"/>
      <c r="KPF183" s="266"/>
      <c r="KPG183" s="266"/>
      <c r="KPH183" s="266"/>
      <c r="KPI183" s="266"/>
      <c r="KPJ183" s="266"/>
      <c r="KPK183" s="266"/>
      <c r="KPL183" s="266"/>
      <c r="KPM183" s="266"/>
      <c r="KPN183" s="266"/>
      <c r="KPO183" s="266"/>
      <c r="KPP183" s="266"/>
      <c r="KPQ183" s="266"/>
      <c r="KPR183" s="266"/>
      <c r="KPS183" s="266"/>
      <c r="KPT183" s="266"/>
      <c r="KPU183" s="266"/>
      <c r="KPV183" s="266"/>
      <c r="KPW183" s="266"/>
      <c r="KPX183" s="266"/>
      <c r="KPY183" s="266"/>
      <c r="KPZ183" s="266"/>
      <c r="KQA183" s="266"/>
      <c r="KQB183" s="266"/>
      <c r="KQC183" s="266"/>
      <c r="KQD183" s="266"/>
      <c r="KQE183" s="266"/>
      <c r="KQF183" s="266"/>
      <c r="KQG183" s="266"/>
      <c r="KQH183" s="266"/>
      <c r="KQI183" s="266"/>
      <c r="KQJ183" s="266"/>
      <c r="KQK183" s="266"/>
      <c r="KQL183" s="266"/>
      <c r="KQM183" s="266"/>
      <c r="KQN183" s="266"/>
      <c r="KQO183" s="266"/>
      <c r="KQP183" s="266"/>
      <c r="KQQ183" s="266"/>
      <c r="KQR183" s="266"/>
      <c r="KQS183" s="266"/>
      <c r="KQT183" s="266"/>
      <c r="KQU183" s="266"/>
      <c r="KQV183" s="266"/>
      <c r="KQW183" s="266"/>
      <c r="KQX183" s="266"/>
      <c r="KQY183" s="266"/>
      <c r="KQZ183" s="266"/>
      <c r="KRA183" s="266"/>
      <c r="KRB183" s="266"/>
      <c r="KRC183" s="266"/>
      <c r="KRD183" s="266"/>
      <c r="KRE183" s="266"/>
      <c r="KRF183" s="266"/>
      <c r="KRG183" s="266"/>
      <c r="KRH183" s="266"/>
      <c r="KRI183" s="266"/>
      <c r="KRJ183" s="266"/>
      <c r="KRK183" s="266"/>
      <c r="KRL183" s="266"/>
      <c r="KRM183" s="266"/>
      <c r="KRN183" s="266"/>
      <c r="KRO183" s="266"/>
      <c r="KRP183" s="266"/>
      <c r="KRQ183" s="266"/>
      <c r="KRR183" s="266"/>
      <c r="KRS183" s="266"/>
      <c r="KRT183" s="266"/>
      <c r="KRU183" s="266"/>
      <c r="KRV183" s="266"/>
      <c r="KRW183" s="266"/>
      <c r="KRX183" s="266"/>
      <c r="KRY183" s="266"/>
      <c r="KRZ183" s="266"/>
      <c r="KSA183" s="266"/>
      <c r="KSB183" s="266"/>
      <c r="KSC183" s="266"/>
      <c r="KSD183" s="266"/>
      <c r="KSE183" s="266"/>
      <c r="KSF183" s="266"/>
      <c r="KSG183" s="266"/>
      <c r="KSH183" s="266"/>
      <c r="KSI183" s="266"/>
      <c r="KSJ183" s="266"/>
      <c r="KSK183" s="266"/>
      <c r="KSL183" s="266"/>
      <c r="KSM183" s="266"/>
      <c r="KSN183" s="266"/>
      <c r="KSO183" s="266"/>
      <c r="KSP183" s="266"/>
      <c r="KSQ183" s="266"/>
      <c r="KSR183" s="266"/>
      <c r="KSS183" s="266"/>
      <c r="KST183" s="266"/>
      <c r="KSU183" s="266"/>
      <c r="KSV183" s="266"/>
      <c r="KSW183" s="266"/>
      <c r="KSX183" s="266"/>
      <c r="KSY183" s="266"/>
      <c r="KSZ183" s="266"/>
      <c r="KTA183" s="266"/>
      <c r="KTB183" s="266"/>
      <c r="KTC183" s="266"/>
      <c r="KTD183" s="266"/>
      <c r="KTE183" s="266"/>
      <c r="KTF183" s="266"/>
      <c r="KTG183" s="266"/>
      <c r="KTH183" s="266"/>
      <c r="KTI183" s="266"/>
      <c r="KTJ183" s="266"/>
      <c r="KTK183" s="266"/>
      <c r="KTL183" s="266"/>
      <c r="KTM183" s="266"/>
      <c r="KTN183" s="266"/>
      <c r="KTO183" s="266"/>
      <c r="KTP183" s="266"/>
      <c r="KTQ183" s="266"/>
      <c r="KTR183" s="266"/>
      <c r="KTS183" s="266"/>
      <c r="KTT183" s="266"/>
      <c r="KTU183" s="266"/>
      <c r="KTV183" s="266"/>
      <c r="KTW183" s="266"/>
      <c r="KTX183" s="266"/>
      <c r="KTY183" s="266"/>
      <c r="KTZ183" s="266"/>
      <c r="KUA183" s="266"/>
      <c r="KUB183" s="266"/>
      <c r="KUC183" s="266"/>
      <c r="KUD183" s="266"/>
      <c r="KUE183" s="266"/>
      <c r="KUF183" s="266"/>
      <c r="KUG183" s="266"/>
      <c r="KUH183" s="266"/>
      <c r="KUI183" s="266"/>
      <c r="KUJ183" s="266"/>
      <c r="KUK183" s="266"/>
      <c r="KUL183" s="266"/>
      <c r="KUM183" s="266"/>
      <c r="KUN183" s="266"/>
      <c r="KUO183" s="266"/>
      <c r="KUP183" s="266"/>
      <c r="KUQ183" s="266"/>
      <c r="KUR183" s="266"/>
      <c r="KUS183" s="266"/>
      <c r="KUT183" s="266"/>
      <c r="KUU183" s="266"/>
      <c r="KUV183" s="266"/>
      <c r="KUW183" s="266"/>
      <c r="KUX183" s="266"/>
      <c r="KUY183" s="266"/>
      <c r="KUZ183" s="266"/>
      <c r="KVA183" s="266"/>
      <c r="KVB183" s="266"/>
      <c r="KVC183" s="266"/>
      <c r="KVD183" s="266"/>
      <c r="KVE183" s="266"/>
      <c r="KVF183" s="266"/>
      <c r="KVG183" s="266"/>
      <c r="KVH183" s="266"/>
      <c r="KVI183" s="266"/>
      <c r="KVJ183" s="266"/>
      <c r="KVK183" s="266"/>
      <c r="KVL183" s="266"/>
      <c r="KVM183" s="266"/>
      <c r="KVN183" s="266"/>
      <c r="KVO183" s="266"/>
      <c r="KVP183" s="266"/>
      <c r="KVQ183" s="266"/>
      <c r="KVR183" s="266"/>
      <c r="KVS183" s="266"/>
      <c r="KVT183" s="266"/>
      <c r="KVU183" s="266"/>
      <c r="KVV183" s="266"/>
      <c r="KVW183" s="266"/>
      <c r="KVX183" s="266"/>
      <c r="KVY183" s="266"/>
      <c r="KVZ183" s="266"/>
      <c r="KWA183" s="266"/>
      <c r="KWB183" s="266"/>
      <c r="KWC183" s="266"/>
      <c r="KWD183" s="266"/>
      <c r="KWE183" s="266"/>
      <c r="KWF183" s="266"/>
      <c r="KWG183" s="266"/>
      <c r="KWH183" s="266"/>
      <c r="KWI183" s="266"/>
      <c r="KWJ183" s="266"/>
      <c r="KWK183" s="266"/>
      <c r="KWL183" s="266"/>
      <c r="KWM183" s="266"/>
      <c r="KWN183" s="266"/>
      <c r="KWO183" s="266"/>
      <c r="KWP183" s="266"/>
      <c r="KWQ183" s="266"/>
      <c r="KWR183" s="266"/>
      <c r="KWS183" s="266"/>
      <c r="KWT183" s="266"/>
      <c r="KWU183" s="266"/>
      <c r="KWV183" s="266"/>
      <c r="KWW183" s="266"/>
      <c r="KWX183" s="266"/>
      <c r="KWY183" s="266"/>
      <c r="KWZ183" s="266"/>
      <c r="KXA183" s="266"/>
      <c r="KXB183" s="266"/>
      <c r="KXC183" s="266"/>
      <c r="KXD183" s="266"/>
      <c r="KXE183" s="266"/>
      <c r="KXF183" s="266"/>
      <c r="KXG183" s="266"/>
      <c r="KXH183" s="266"/>
      <c r="KXI183" s="266"/>
      <c r="KXJ183" s="266"/>
      <c r="KXK183" s="266"/>
      <c r="KXL183" s="266"/>
      <c r="KXM183" s="266"/>
      <c r="KXN183" s="266"/>
      <c r="KXO183" s="266"/>
      <c r="KXP183" s="266"/>
      <c r="KXQ183" s="266"/>
      <c r="KXR183" s="266"/>
      <c r="KXS183" s="266"/>
      <c r="KXT183" s="266"/>
      <c r="KXU183" s="266"/>
      <c r="KXV183" s="266"/>
      <c r="KXW183" s="266"/>
      <c r="KXX183" s="266"/>
      <c r="KXY183" s="266"/>
      <c r="KXZ183" s="266"/>
      <c r="KYA183" s="266"/>
      <c r="KYB183" s="266"/>
      <c r="KYC183" s="266"/>
      <c r="KYD183" s="266"/>
      <c r="KYE183" s="266"/>
      <c r="KYF183" s="266"/>
      <c r="KYG183" s="266"/>
      <c r="KYH183" s="266"/>
      <c r="KYI183" s="266"/>
      <c r="KYJ183" s="266"/>
      <c r="KYK183" s="266"/>
      <c r="KYL183" s="266"/>
      <c r="KYM183" s="266"/>
      <c r="KYN183" s="266"/>
      <c r="KYO183" s="266"/>
      <c r="KYP183" s="266"/>
      <c r="KYQ183" s="266"/>
      <c r="KYR183" s="266"/>
      <c r="KYS183" s="266"/>
      <c r="KYT183" s="266"/>
      <c r="KYU183" s="266"/>
      <c r="KYV183" s="266"/>
      <c r="KYW183" s="266"/>
      <c r="KYX183" s="266"/>
      <c r="KYY183" s="266"/>
      <c r="KYZ183" s="266"/>
      <c r="KZA183" s="266"/>
      <c r="KZB183" s="266"/>
      <c r="KZC183" s="266"/>
      <c r="KZD183" s="266"/>
      <c r="KZE183" s="266"/>
      <c r="KZF183" s="266"/>
      <c r="KZG183" s="266"/>
      <c r="KZH183" s="266"/>
      <c r="KZI183" s="266"/>
      <c r="KZJ183" s="266"/>
      <c r="KZK183" s="266"/>
      <c r="KZL183" s="266"/>
      <c r="KZM183" s="266"/>
      <c r="KZN183" s="266"/>
      <c r="KZO183" s="266"/>
      <c r="KZP183" s="266"/>
      <c r="KZQ183" s="266"/>
      <c r="KZR183" s="266"/>
      <c r="KZS183" s="266"/>
      <c r="KZT183" s="266"/>
      <c r="KZU183" s="266"/>
      <c r="KZV183" s="266"/>
      <c r="KZW183" s="266"/>
      <c r="KZX183" s="266"/>
      <c r="KZY183" s="266"/>
      <c r="KZZ183" s="266"/>
      <c r="LAA183" s="266"/>
      <c r="LAB183" s="266"/>
      <c r="LAC183" s="266"/>
      <c r="LAD183" s="266"/>
      <c r="LAE183" s="266"/>
      <c r="LAF183" s="266"/>
      <c r="LAG183" s="266"/>
      <c r="LAH183" s="266"/>
      <c r="LAI183" s="266"/>
      <c r="LAJ183" s="266"/>
      <c r="LAK183" s="266"/>
      <c r="LAL183" s="266"/>
      <c r="LAM183" s="266"/>
      <c r="LAN183" s="266"/>
      <c r="LAO183" s="266"/>
      <c r="LAP183" s="266"/>
      <c r="LAQ183" s="266"/>
      <c r="LAR183" s="266"/>
      <c r="LAS183" s="266"/>
      <c r="LAT183" s="266"/>
      <c r="LAU183" s="266"/>
      <c r="LAV183" s="266"/>
      <c r="LAW183" s="266"/>
      <c r="LAX183" s="266"/>
      <c r="LAY183" s="266"/>
      <c r="LAZ183" s="266"/>
      <c r="LBA183" s="266"/>
      <c r="LBB183" s="266"/>
      <c r="LBC183" s="266"/>
      <c r="LBD183" s="266"/>
      <c r="LBE183" s="266"/>
      <c r="LBF183" s="266"/>
      <c r="LBG183" s="266"/>
      <c r="LBH183" s="266"/>
      <c r="LBI183" s="266"/>
      <c r="LBJ183" s="266"/>
      <c r="LBK183" s="266"/>
      <c r="LBL183" s="266"/>
      <c r="LBM183" s="266"/>
      <c r="LBN183" s="266"/>
      <c r="LBO183" s="266"/>
      <c r="LBP183" s="266"/>
      <c r="LBQ183" s="266"/>
      <c r="LBR183" s="266"/>
      <c r="LBS183" s="266"/>
      <c r="LBT183" s="266"/>
      <c r="LBU183" s="266"/>
      <c r="LBV183" s="266"/>
      <c r="LBW183" s="266"/>
      <c r="LBX183" s="266"/>
      <c r="LBY183" s="266"/>
      <c r="LBZ183" s="266"/>
      <c r="LCA183" s="266"/>
      <c r="LCB183" s="266"/>
      <c r="LCC183" s="266"/>
      <c r="LCD183" s="266"/>
      <c r="LCE183" s="266"/>
      <c r="LCF183" s="266"/>
      <c r="LCG183" s="266"/>
      <c r="LCH183" s="266"/>
      <c r="LCI183" s="266"/>
      <c r="LCJ183" s="266"/>
      <c r="LCK183" s="266"/>
      <c r="LCL183" s="266"/>
      <c r="LCM183" s="266"/>
      <c r="LCN183" s="266"/>
      <c r="LCO183" s="266"/>
      <c r="LCP183" s="266"/>
      <c r="LCQ183" s="266"/>
      <c r="LCR183" s="266"/>
      <c r="LCS183" s="266"/>
      <c r="LCT183" s="266"/>
      <c r="LCU183" s="266"/>
      <c r="LCV183" s="266"/>
      <c r="LCW183" s="266"/>
      <c r="LCX183" s="266"/>
      <c r="LCY183" s="266"/>
      <c r="LCZ183" s="266"/>
      <c r="LDA183" s="266"/>
      <c r="LDB183" s="266"/>
      <c r="LDC183" s="266"/>
      <c r="LDD183" s="266"/>
      <c r="LDE183" s="266"/>
      <c r="LDF183" s="266"/>
      <c r="LDG183" s="266"/>
      <c r="LDH183" s="266"/>
      <c r="LDI183" s="266"/>
      <c r="LDJ183" s="266"/>
      <c r="LDK183" s="266"/>
      <c r="LDL183" s="266"/>
      <c r="LDM183" s="266"/>
      <c r="LDN183" s="266"/>
      <c r="LDO183" s="266"/>
      <c r="LDP183" s="266"/>
      <c r="LDQ183" s="266"/>
      <c r="LDR183" s="266"/>
      <c r="LDS183" s="266"/>
      <c r="LDT183" s="266"/>
      <c r="LDU183" s="266"/>
      <c r="LDV183" s="266"/>
      <c r="LDW183" s="266"/>
      <c r="LDX183" s="266"/>
      <c r="LDY183" s="266"/>
      <c r="LDZ183" s="266"/>
      <c r="LEA183" s="266"/>
      <c r="LEB183" s="266"/>
      <c r="LEC183" s="266"/>
      <c r="LED183" s="266"/>
      <c r="LEE183" s="266"/>
      <c r="LEF183" s="266"/>
      <c r="LEG183" s="266"/>
      <c r="LEH183" s="266"/>
      <c r="LEI183" s="266"/>
      <c r="LEJ183" s="266"/>
      <c r="LEK183" s="266"/>
      <c r="LEL183" s="266"/>
      <c r="LEM183" s="266"/>
      <c r="LEN183" s="266"/>
      <c r="LEO183" s="266"/>
      <c r="LEP183" s="266"/>
      <c r="LEQ183" s="266"/>
      <c r="LER183" s="266"/>
      <c r="LES183" s="266"/>
      <c r="LET183" s="266"/>
      <c r="LEU183" s="266"/>
      <c r="LEV183" s="266"/>
      <c r="LEW183" s="266"/>
      <c r="LEX183" s="266"/>
      <c r="LEY183" s="266"/>
      <c r="LEZ183" s="266"/>
      <c r="LFA183" s="266"/>
      <c r="LFB183" s="266"/>
      <c r="LFC183" s="266"/>
      <c r="LFD183" s="266"/>
      <c r="LFE183" s="266"/>
      <c r="LFF183" s="266"/>
      <c r="LFG183" s="266"/>
      <c r="LFH183" s="266"/>
      <c r="LFI183" s="266"/>
      <c r="LFJ183" s="266"/>
      <c r="LFK183" s="266"/>
      <c r="LFL183" s="266"/>
      <c r="LFM183" s="266"/>
      <c r="LFN183" s="266"/>
      <c r="LFO183" s="266"/>
      <c r="LFP183" s="266"/>
      <c r="LFQ183" s="266"/>
      <c r="LFR183" s="266"/>
      <c r="LFS183" s="266"/>
      <c r="LFT183" s="266"/>
      <c r="LFU183" s="266"/>
      <c r="LFV183" s="266"/>
      <c r="LFW183" s="266"/>
      <c r="LFX183" s="266"/>
      <c r="LFY183" s="266"/>
      <c r="LFZ183" s="266"/>
      <c r="LGA183" s="266"/>
      <c r="LGB183" s="266"/>
      <c r="LGC183" s="266"/>
      <c r="LGD183" s="266"/>
      <c r="LGE183" s="266"/>
      <c r="LGF183" s="266"/>
      <c r="LGG183" s="266"/>
      <c r="LGH183" s="266"/>
      <c r="LGI183" s="266"/>
      <c r="LGJ183" s="266"/>
      <c r="LGK183" s="266"/>
      <c r="LGL183" s="266"/>
      <c r="LGM183" s="266"/>
      <c r="LGN183" s="266"/>
      <c r="LGO183" s="266"/>
      <c r="LGP183" s="266"/>
      <c r="LGQ183" s="266"/>
      <c r="LGR183" s="266"/>
      <c r="LGS183" s="266"/>
      <c r="LGT183" s="266"/>
      <c r="LGU183" s="266"/>
      <c r="LGV183" s="266"/>
      <c r="LGW183" s="266"/>
      <c r="LGX183" s="266"/>
      <c r="LGY183" s="266"/>
      <c r="LGZ183" s="266"/>
      <c r="LHA183" s="266"/>
      <c r="LHB183" s="266"/>
      <c r="LHC183" s="266"/>
      <c r="LHD183" s="266"/>
      <c r="LHE183" s="266"/>
      <c r="LHF183" s="266"/>
      <c r="LHG183" s="266"/>
      <c r="LHH183" s="266"/>
      <c r="LHI183" s="266"/>
      <c r="LHJ183" s="266"/>
      <c r="LHK183" s="266"/>
      <c r="LHL183" s="266"/>
      <c r="LHM183" s="266"/>
      <c r="LHN183" s="266"/>
      <c r="LHO183" s="266"/>
      <c r="LHP183" s="266"/>
      <c r="LHQ183" s="266"/>
      <c r="LHR183" s="266"/>
      <c r="LHS183" s="266"/>
      <c r="LHT183" s="266"/>
      <c r="LHU183" s="266"/>
      <c r="LHV183" s="266"/>
      <c r="LHW183" s="266"/>
      <c r="LHX183" s="266"/>
      <c r="LHY183" s="266"/>
      <c r="LHZ183" s="266"/>
      <c r="LIA183" s="266"/>
      <c r="LIB183" s="266"/>
      <c r="LIC183" s="266"/>
      <c r="LID183" s="266"/>
      <c r="LIE183" s="266"/>
      <c r="LIF183" s="266"/>
      <c r="LIG183" s="266"/>
      <c r="LIH183" s="266"/>
      <c r="LII183" s="266"/>
      <c r="LIJ183" s="266"/>
      <c r="LIK183" s="266"/>
      <c r="LIL183" s="266"/>
      <c r="LIM183" s="266"/>
      <c r="LIN183" s="266"/>
      <c r="LIO183" s="266"/>
      <c r="LIP183" s="266"/>
      <c r="LIQ183" s="266"/>
      <c r="LIR183" s="266"/>
      <c r="LIS183" s="266"/>
      <c r="LIT183" s="266"/>
      <c r="LIU183" s="266"/>
      <c r="LIV183" s="266"/>
      <c r="LIW183" s="266"/>
      <c r="LIX183" s="266"/>
      <c r="LIY183" s="266"/>
      <c r="LIZ183" s="266"/>
      <c r="LJA183" s="266"/>
      <c r="LJB183" s="266"/>
      <c r="LJC183" s="266"/>
      <c r="LJD183" s="266"/>
      <c r="LJE183" s="266"/>
      <c r="LJF183" s="266"/>
      <c r="LJG183" s="266"/>
      <c r="LJH183" s="266"/>
      <c r="LJI183" s="266"/>
      <c r="LJJ183" s="266"/>
      <c r="LJK183" s="266"/>
      <c r="LJL183" s="266"/>
      <c r="LJM183" s="266"/>
      <c r="LJN183" s="266"/>
      <c r="LJO183" s="266"/>
      <c r="LJP183" s="266"/>
      <c r="LJQ183" s="266"/>
      <c r="LJR183" s="266"/>
      <c r="LJS183" s="266"/>
      <c r="LJT183" s="266"/>
      <c r="LJU183" s="266"/>
      <c r="LJV183" s="266"/>
      <c r="LJW183" s="266"/>
      <c r="LJX183" s="266"/>
      <c r="LJY183" s="266"/>
      <c r="LJZ183" s="266"/>
      <c r="LKA183" s="266"/>
      <c r="LKB183" s="266"/>
      <c r="LKC183" s="266"/>
      <c r="LKD183" s="266"/>
      <c r="LKE183" s="266"/>
      <c r="LKF183" s="266"/>
      <c r="LKG183" s="266"/>
      <c r="LKH183" s="266"/>
      <c r="LKI183" s="266"/>
      <c r="LKJ183" s="266"/>
      <c r="LKK183" s="266"/>
      <c r="LKL183" s="266"/>
      <c r="LKM183" s="266"/>
      <c r="LKN183" s="266"/>
      <c r="LKO183" s="266"/>
      <c r="LKP183" s="266"/>
      <c r="LKQ183" s="266"/>
      <c r="LKR183" s="266"/>
      <c r="LKS183" s="266"/>
      <c r="LKT183" s="266"/>
      <c r="LKU183" s="266"/>
      <c r="LKV183" s="266"/>
      <c r="LKW183" s="266"/>
      <c r="LKX183" s="266"/>
      <c r="LKY183" s="266"/>
      <c r="LKZ183" s="266"/>
      <c r="LLA183" s="266"/>
      <c r="LLB183" s="266"/>
      <c r="LLC183" s="266"/>
      <c r="LLD183" s="266"/>
      <c r="LLE183" s="266"/>
      <c r="LLF183" s="266"/>
      <c r="LLG183" s="266"/>
      <c r="LLH183" s="266"/>
      <c r="LLI183" s="266"/>
      <c r="LLJ183" s="266"/>
      <c r="LLK183" s="266"/>
      <c r="LLL183" s="266"/>
      <c r="LLM183" s="266"/>
      <c r="LLN183" s="266"/>
      <c r="LLO183" s="266"/>
      <c r="LLP183" s="266"/>
      <c r="LLQ183" s="266"/>
      <c r="LLR183" s="266"/>
      <c r="LLS183" s="266"/>
      <c r="LLT183" s="266"/>
      <c r="LLU183" s="266"/>
      <c r="LLV183" s="266"/>
      <c r="LLW183" s="266"/>
      <c r="LLX183" s="266"/>
      <c r="LLY183" s="266"/>
      <c r="LLZ183" s="266"/>
      <c r="LMA183" s="266"/>
      <c r="LMB183" s="266"/>
      <c r="LMC183" s="266"/>
      <c r="LMD183" s="266"/>
      <c r="LME183" s="266"/>
      <c r="LMF183" s="266"/>
      <c r="LMG183" s="266"/>
      <c r="LMH183" s="266"/>
      <c r="LMI183" s="266"/>
      <c r="LMJ183" s="266"/>
      <c r="LMK183" s="266"/>
      <c r="LML183" s="266"/>
      <c r="LMM183" s="266"/>
      <c r="LMN183" s="266"/>
      <c r="LMO183" s="266"/>
      <c r="LMP183" s="266"/>
      <c r="LMQ183" s="266"/>
      <c r="LMR183" s="266"/>
      <c r="LMS183" s="266"/>
      <c r="LMT183" s="266"/>
      <c r="LMU183" s="266"/>
      <c r="LMV183" s="266"/>
      <c r="LMW183" s="266"/>
      <c r="LMX183" s="266"/>
      <c r="LMY183" s="266"/>
      <c r="LMZ183" s="266"/>
      <c r="LNA183" s="266"/>
      <c r="LNB183" s="266"/>
      <c r="LNC183" s="266"/>
      <c r="LND183" s="266"/>
      <c r="LNE183" s="266"/>
      <c r="LNF183" s="266"/>
      <c r="LNG183" s="266"/>
      <c r="LNH183" s="266"/>
      <c r="LNI183" s="266"/>
      <c r="LNJ183" s="266"/>
      <c r="LNK183" s="266"/>
      <c r="LNL183" s="266"/>
      <c r="LNM183" s="266"/>
      <c r="LNN183" s="266"/>
      <c r="LNO183" s="266"/>
      <c r="LNP183" s="266"/>
      <c r="LNQ183" s="266"/>
      <c r="LNR183" s="266"/>
      <c r="LNS183" s="266"/>
      <c r="LNT183" s="266"/>
      <c r="LNU183" s="266"/>
      <c r="LNV183" s="266"/>
      <c r="LNW183" s="266"/>
      <c r="LNX183" s="266"/>
      <c r="LNY183" s="266"/>
      <c r="LNZ183" s="266"/>
      <c r="LOA183" s="266"/>
      <c r="LOB183" s="266"/>
      <c r="LOC183" s="266"/>
      <c r="LOD183" s="266"/>
      <c r="LOE183" s="266"/>
      <c r="LOF183" s="266"/>
      <c r="LOG183" s="266"/>
      <c r="LOH183" s="266"/>
      <c r="LOI183" s="266"/>
      <c r="LOJ183" s="266"/>
      <c r="LOK183" s="266"/>
      <c r="LOL183" s="266"/>
      <c r="LOM183" s="266"/>
      <c r="LON183" s="266"/>
      <c r="LOO183" s="266"/>
      <c r="LOP183" s="266"/>
      <c r="LOQ183" s="266"/>
      <c r="LOR183" s="266"/>
      <c r="LOS183" s="266"/>
      <c r="LOT183" s="266"/>
      <c r="LOU183" s="266"/>
      <c r="LOV183" s="266"/>
      <c r="LOW183" s="266"/>
      <c r="LOX183" s="266"/>
      <c r="LOY183" s="266"/>
      <c r="LOZ183" s="266"/>
      <c r="LPA183" s="266"/>
      <c r="LPB183" s="266"/>
      <c r="LPC183" s="266"/>
      <c r="LPD183" s="266"/>
      <c r="LPE183" s="266"/>
      <c r="LPF183" s="266"/>
      <c r="LPG183" s="266"/>
      <c r="LPH183" s="266"/>
      <c r="LPI183" s="266"/>
      <c r="LPJ183" s="266"/>
      <c r="LPK183" s="266"/>
      <c r="LPL183" s="266"/>
      <c r="LPM183" s="266"/>
      <c r="LPN183" s="266"/>
      <c r="LPO183" s="266"/>
      <c r="LPP183" s="266"/>
      <c r="LPQ183" s="266"/>
      <c r="LPR183" s="266"/>
      <c r="LPS183" s="266"/>
      <c r="LPT183" s="266"/>
      <c r="LPU183" s="266"/>
      <c r="LPV183" s="266"/>
      <c r="LPW183" s="266"/>
      <c r="LPX183" s="266"/>
      <c r="LPY183" s="266"/>
      <c r="LPZ183" s="266"/>
      <c r="LQA183" s="266"/>
      <c r="LQB183" s="266"/>
      <c r="LQC183" s="266"/>
      <c r="LQD183" s="266"/>
      <c r="LQE183" s="266"/>
      <c r="LQF183" s="266"/>
      <c r="LQG183" s="266"/>
      <c r="LQH183" s="266"/>
      <c r="LQI183" s="266"/>
      <c r="LQJ183" s="266"/>
      <c r="LQK183" s="266"/>
      <c r="LQL183" s="266"/>
      <c r="LQM183" s="266"/>
      <c r="LQN183" s="266"/>
      <c r="LQO183" s="266"/>
      <c r="LQP183" s="266"/>
      <c r="LQQ183" s="266"/>
      <c r="LQR183" s="266"/>
      <c r="LQS183" s="266"/>
      <c r="LQT183" s="266"/>
      <c r="LQU183" s="266"/>
      <c r="LQV183" s="266"/>
      <c r="LQW183" s="266"/>
      <c r="LQX183" s="266"/>
      <c r="LQY183" s="266"/>
      <c r="LQZ183" s="266"/>
      <c r="LRA183" s="266"/>
      <c r="LRB183" s="266"/>
      <c r="LRC183" s="266"/>
      <c r="LRD183" s="266"/>
      <c r="LRE183" s="266"/>
      <c r="LRF183" s="266"/>
      <c r="LRG183" s="266"/>
      <c r="LRH183" s="266"/>
      <c r="LRI183" s="266"/>
      <c r="LRJ183" s="266"/>
      <c r="LRK183" s="266"/>
      <c r="LRL183" s="266"/>
      <c r="LRM183" s="266"/>
      <c r="LRN183" s="266"/>
      <c r="LRO183" s="266"/>
      <c r="LRP183" s="266"/>
      <c r="LRQ183" s="266"/>
      <c r="LRR183" s="266"/>
      <c r="LRS183" s="266"/>
      <c r="LRT183" s="266"/>
      <c r="LRU183" s="266"/>
      <c r="LRV183" s="266"/>
      <c r="LRW183" s="266"/>
      <c r="LRX183" s="266"/>
      <c r="LRY183" s="266"/>
      <c r="LRZ183" s="266"/>
      <c r="LSA183" s="266"/>
      <c r="LSB183" s="266"/>
      <c r="LSC183" s="266"/>
      <c r="LSD183" s="266"/>
      <c r="LSE183" s="266"/>
      <c r="LSF183" s="266"/>
      <c r="LSG183" s="266"/>
      <c r="LSH183" s="266"/>
      <c r="LSI183" s="266"/>
      <c r="LSJ183" s="266"/>
      <c r="LSK183" s="266"/>
      <c r="LSL183" s="266"/>
      <c r="LSM183" s="266"/>
      <c r="LSN183" s="266"/>
      <c r="LSO183" s="266"/>
      <c r="LSP183" s="266"/>
      <c r="LSQ183" s="266"/>
      <c r="LSR183" s="266"/>
      <c r="LSS183" s="266"/>
      <c r="LST183" s="266"/>
      <c r="LSU183" s="266"/>
      <c r="LSV183" s="266"/>
      <c r="LSW183" s="266"/>
      <c r="LSX183" s="266"/>
      <c r="LSY183" s="266"/>
      <c r="LSZ183" s="266"/>
      <c r="LTA183" s="266"/>
      <c r="LTB183" s="266"/>
      <c r="LTC183" s="266"/>
      <c r="LTD183" s="266"/>
      <c r="LTE183" s="266"/>
      <c r="LTF183" s="266"/>
      <c r="LTG183" s="266"/>
      <c r="LTH183" s="266"/>
      <c r="LTI183" s="266"/>
      <c r="LTJ183" s="266"/>
      <c r="LTK183" s="266"/>
      <c r="LTL183" s="266"/>
      <c r="LTM183" s="266"/>
      <c r="LTN183" s="266"/>
      <c r="LTO183" s="266"/>
      <c r="LTP183" s="266"/>
      <c r="LTQ183" s="266"/>
      <c r="LTR183" s="266"/>
      <c r="LTS183" s="266"/>
      <c r="LTT183" s="266"/>
      <c r="LTU183" s="266"/>
      <c r="LTV183" s="266"/>
      <c r="LTW183" s="266"/>
      <c r="LTX183" s="266"/>
      <c r="LTY183" s="266"/>
      <c r="LTZ183" s="266"/>
      <c r="LUA183" s="266"/>
      <c r="LUB183" s="266"/>
      <c r="LUC183" s="266"/>
      <c r="LUD183" s="266"/>
      <c r="LUE183" s="266"/>
      <c r="LUF183" s="266"/>
      <c r="LUG183" s="266"/>
      <c r="LUH183" s="266"/>
      <c r="LUI183" s="266"/>
      <c r="LUJ183" s="266"/>
      <c r="LUK183" s="266"/>
      <c r="LUL183" s="266"/>
      <c r="LUM183" s="266"/>
      <c r="LUN183" s="266"/>
      <c r="LUO183" s="266"/>
      <c r="LUP183" s="266"/>
      <c r="LUQ183" s="266"/>
      <c r="LUR183" s="266"/>
      <c r="LUS183" s="266"/>
      <c r="LUT183" s="266"/>
      <c r="LUU183" s="266"/>
      <c r="LUV183" s="266"/>
      <c r="LUW183" s="266"/>
      <c r="LUX183" s="266"/>
      <c r="LUY183" s="266"/>
      <c r="LUZ183" s="266"/>
      <c r="LVA183" s="266"/>
      <c r="LVB183" s="266"/>
      <c r="LVC183" s="266"/>
      <c r="LVD183" s="266"/>
      <c r="LVE183" s="266"/>
      <c r="LVF183" s="266"/>
      <c r="LVG183" s="266"/>
      <c r="LVH183" s="266"/>
      <c r="LVI183" s="266"/>
      <c r="LVJ183" s="266"/>
      <c r="LVK183" s="266"/>
      <c r="LVL183" s="266"/>
      <c r="LVM183" s="266"/>
      <c r="LVN183" s="266"/>
      <c r="LVO183" s="266"/>
      <c r="LVP183" s="266"/>
      <c r="LVQ183" s="266"/>
      <c r="LVR183" s="266"/>
      <c r="LVS183" s="266"/>
      <c r="LVT183" s="266"/>
      <c r="LVU183" s="266"/>
      <c r="LVV183" s="266"/>
      <c r="LVW183" s="266"/>
      <c r="LVX183" s="266"/>
      <c r="LVY183" s="266"/>
      <c r="LVZ183" s="266"/>
      <c r="LWA183" s="266"/>
      <c r="LWB183" s="266"/>
      <c r="LWC183" s="266"/>
      <c r="LWD183" s="266"/>
      <c r="LWE183" s="266"/>
      <c r="LWF183" s="266"/>
      <c r="LWG183" s="266"/>
      <c r="LWH183" s="266"/>
      <c r="LWI183" s="266"/>
      <c r="LWJ183" s="266"/>
      <c r="LWK183" s="266"/>
      <c r="LWL183" s="266"/>
      <c r="LWM183" s="266"/>
      <c r="LWN183" s="266"/>
      <c r="LWO183" s="266"/>
      <c r="LWP183" s="266"/>
      <c r="LWQ183" s="266"/>
      <c r="LWR183" s="266"/>
      <c r="LWS183" s="266"/>
      <c r="LWT183" s="266"/>
      <c r="LWU183" s="266"/>
      <c r="LWV183" s="266"/>
      <c r="LWW183" s="266"/>
      <c r="LWX183" s="266"/>
      <c r="LWY183" s="266"/>
      <c r="LWZ183" s="266"/>
      <c r="LXA183" s="266"/>
      <c r="LXB183" s="266"/>
      <c r="LXC183" s="266"/>
      <c r="LXD183" s="266"/>
      <c r="LXE183" s="266"/>
      <c r="LXF183" s="266"/>
      <c r="LXG183" s="266"/>
      <c r="LXH183" s="266"/>
      <c r="LXI183" s="266"/>
      <c r="LXJ183" s="266"/>
      <c r="LXK183" s="266"/>
      <c r="LXL183" s="266"/>
      <c r="LXM183" s="266"/>
      <c r="LXN183" s="266"/>
      <c r="LXO183" s="266"/>
      <c r="LXP183" s="266"/>
      <c r="LXQ183" s="266"/>
      <c r="LXR183" s="266"/>
      <c r="LXS183" s="266"/>
      <c r="LXT183" s="266"/>
      <c r="LXU183" s="266"/>
      <c r="LXV183" s="266"/>
      <c r="LXW183" s="266"/>
      <c r="LXX183" s="266"/>
      <c r="LXY183" s="266"/>
      <c r="LXZ183" s="266"/>
      <c r="LYA183" s="266"/>
      <c r="LYB183" s="266"/>
      <c r="LYC183" s="266"/>
      <c r="LYD183" s="266"/>
      <c r="LYE183" s="266"/>
      <c r="LYF183" s="266"/>
      <c r="LYG183" s="266"/>
      <c r="LYH183" s="266"/>
      <c r="LYI183" s="266"/>
      <c r="LYJ183" s="266"/>
      <c r="LYK183" s="266"/>
      <c r="LYL183" s="266"/>
      <c r="LYM183" s="266"/>
      <c r="LYN183" s="266"/>
      <c r="LYO183" s="266"/>
      <c r="LYP183" s="266"/>
      <c r="LYQ183" s="266"/>
      <c r="LYR183" s="266"/>
      <c r="LYS183" s="266"/>
      <c r="LYT183" s="266"/>
      <c r="LYU183" s="266"/>
      <c r="LYV183" s="266"/>
      <c r="LYW183" s="266"/>
      <c r="LYX183" s="266"/>
      <c r="LYY183" s="266"/>
      <c r="LYZ183" s="266"/>
      <c r="LZA183" s="266"/>
      <c r="LZB183" s="266"/>
      <c r="LZC183" s="266"/>
      <c r="LZD183" s="266"/>
      <c r="LZE183" s="266"/>
      <c r="LZF183" s="266"/>
      <c r="LZG183" s="266"/>
      <c r="LZH183" s="266"/>
      <c r="LZI183" s="266"/>
      <c r="LZJ183" s="266"/>
      <c r="LZK183" s="266"/>
      <c r="LZL183" s="266"/>
      <c r="LZM183" s="266"/>
      <c r="LZN183" s="266"/>
      <c r="LZO183" s="266"/>
      <c r="LZP183" s="266"/>
      <c r="LZQ183" s="266"/>
      <c r="LZR183" s="266"/>
      <c r="LZS183" s="266"/>
      <c r="LZT183" s="266"/>
      <c r="LZU183" s="266"/>
      <c r="LZV183" s="266"/>
      <c r="LZW183" s="266"/>
      <c r="LZX183" s="266"/>
      <c r="LZY183" s="266"/>
      <c r="LZZ183" s="266"/>
      <c r="MAA183" s="266"/>
      <c r="MAB183" s="266"/>
      <c r="MAC183" s="266"/>
      <c r="MAD183" s="266"/>
      <c r="MAE183" s="266"/>
      <c r="MAF183" s="266"/>
      <c r="MAG183" s="266"/>
      <c r="MAH183" s="266"/>
      <c r="MAI183" s="266"/>
      <c r="MAJ183" s="266"/>
      <c r="MAK183" s="266"/>
      <c r="MAL183" s="266"/>
      <c r="MAM183" s="266"/>
      <c r="MAN183" s="266"/>
      <c r="MAO183" s="266"/>
      <c r="MAP183" s="266"/>
      <c r="MAQ183" s="266"/>
      <c r="MAR183" s="266"/>
      <c r="MAS183" s="266"/>
      <c r="MAT183" s="266"/>
      <c r="MAU183" s="266"/>
      <c r="MAV183" s="266"/>
      <c r="MAW183" s="266"/>
      <c r="MAX183" s="266"/>
      <c r="MAY183" s="266"/>
      <c r="MAZ183" s="266"/>
      <c r="MBA183" s="266"/>
      <c r="MBB183" s="266"/>
      <c r="MBC183" s="266"/>
      <c r="MBD183" s="266"/>
      <c r="MBE183" s="266"/>
      <c r="MBF183" s="266"/>
      <c r="MBG183" s="266"/>
      <c r="MBH183" s="266"/>
      <c r="MBI183" s="266"/>
      <c r="MBJ183" s="266"/>
      <c r="MBK183" s="266"/>
      <c r="MBL183" s="266"/>
      <c r="MBM183" s="266"/>
      <c r="MBN183" s="266"/>
      <c r="MBO183" s="266"/>
      <c r="MBP183" s="266"/>
      <c r="MBQ183" s="266"/>
      <c r="MBR183" s="266"/>
      <c r="MBS183" s="266"/>
      <c r="MBT183" s="266"/>
      <c r="MBU183" s="266"/>
      <c r="MBV183" s="266"/>
      <c r="MBW183" s="266"/>
      <c r="MBX183" s="266"/>
      <c r="MBY183" s="266"/>
      <c r="MBZ183" s="266"/>
      <c r="MCA183" s="266"/>
      <c r="MCB183" s="266"/>
      <c r="MCC183" s="266"/>
      <c r="MCD183" s="266"/>
      <c r="MCE183" s="266"/>
      <c r="MCF183" s="266"/>
      <c r="MCG183" s="266"/>
      <c r="MCH183" s="266"/>
      <c r="MCI183" s="266"/>
      <c r="MCJ183" s="266"/>
      <c r="MCK183" s="266"/>
      <c r="MCL183" s="266"/>
      <c r="MCM183" s="266"/>
      <c r="MCN183" s="266"/>
      <c r="MCO183" s="266"/>
      <c r="MCP183" s="266"/>
      <c r="MCQ183" s="266"/>
      <c r="MCR183" s="266"/>
      <c r="MCS183" s="266"/>
      <c r="MCT183" s="266"/>
      <c r="MCU183" s="266"/>
      <c r="MCV183" s="266"/>
      <c r="MCW183" s="266"/>
      <c r="MCX183" s="266"/>
      <c r="MCY183" s="266"/>
      <c r="MCZ183" s="266"/>
      <c r="MDA183" s="266"/>
      <c r="MDB183" s="266"/>
      <c r="MDC183" s="266"/>
      <c r="MDD183" s="266"/>
      <c r="MDE183" s="266"/>
      <c r="MDF183" s="266"/>
      <c r="MDG183" s="266"/>
      <c r="MDH183" s="266"/>
      <c r="MDI183" s="266"/>
      <c r="MDJ183" s="266"/>
      <c r="MDK183" s="266"/>
      <c r="MDL183" s="266"/>
      <c r="MDM183" s="266"/>
      <c r="MDN183" s="266"/>
      <c r="MDO183" s="266"/>
      <c r="MDP183" s="266"/>
      <c r="MDQ183" s="266"/>
      <c r="MDR183" s="266"/>
      <c r="MDS183" s="266"/>
      <c r="MDT183" s="266"/>
      <c r="MDU183" s="266"/>
      <c r="MDV183" s="266"/>
      <c r="MDW183" s="266"/>
      <c r="MDX183" s="266"/>
      <c r="MDY183" s="266"/>
      <c r="MDZ183" s="266"/>
      <c r="MEA183" s="266"/>
      <c r="MEB183" s="266"/>
      <c r="MEC183" s="266"/>
      <c r="MED183" s="266"/>
      <c r="MEE183" s="266"/>
      <c r="MEF183" s="266"/>
      <c r="MEG183" s="266"/>
      <c r="MEH183" s="266"/>
      <c r="MEI183" s="266"/>
      <c r="MEJ183" s="266"/>
      <c r="MEK183" s="266"/>
      <c r="MEL183" s="266"/>
      <c r="MEM183" s="266"/>
      <c r="MEN183" s="266"/>
      <c r="MEO183" s="266"/>
      <c r="MEP183" s="266"/>
      <c r="MEQ183" s="266"/>
      <c r="MER183" s="266"/>
      <c r="MES183" s="266"/>
      <c r="MET183" s="266"/>
      <c r="MEU183" s="266"/>
      <c r="MEV183" s="266"/>
      <c r="MEW183" s="266"/>
      <c r="MEX183" s="266"/>
      <c r="MEY183" s="266"/>
      <c r="MEZ183" s="266"/>
      <c r="MFA183" s="266"/>
      <c r="MFB183" s="266"/>
      <c r="MFC183" s="266"/>
      <c r="MFD183" s="266"/>
      <c r="MFE183" s="266"/>
      <c r="MFF183" s="266"/>
      <c r="MFG183" s="266"/>
      <c r="MFH183" s="266"/>
      <c r="MFI183" s="266"/>
      <c r="MFJ183" s="266"/>
      <c r="MFK183" s="266"/>
      <c r="MFL183" s="266"/>
      <c r="MFM183" s="266"/>
      <c r="MFN183" s="266"/>
      <c r="MFO183" s="266"/>
      <c r="MFP183" s="266"/>
      <c r="MFQ183" s="266"/>
      <c r="MFR183" s="266"/>
      <c r="MFS183" s="266"/>
      <c r="MFT183" s="266"/>
      <c r="MFU183" s="266"/>
      <c r="MFV183" s="266"/>
      <c r="MFW183" s="266"/>
      <c r="MFX183" s="266"/>
      <c r="MFY183" s="266"/>
      <c r="MFZ183" s="266"/>
      <c r="MGA183" s="266"/>
      <c r="MGB183" s="266"/>
      <c r="MGC183" s="266"/>
      <c r="MGD183" s="266"/>
      <c r="MGE183" s="266"/>
      <c r="MGF183" s="266"/>
      <c r="MGG183" s="266"/>
      <c r="MGH183" s="266"/>
      <c r="MGI183" s="266"/>
      <c r="MGJ183" s="266"/>
      <c r="MGK183" s="266"/>
      <c r="MGL183" s="266"/>
      <c r="MGM183" s="266"/>
      <c r="MGN183" s="266"/>
      <c r="MGO183" s="266"/>
      <c r="MGP183" s="266"/>
      <c r="MGQ183" s="266"/>
      <c r="MGR183" s="266"/>
      <c r="MGS183" s="266"/>
      <c r="MGT183" s="266"/>
      <c r="MGU183" s="266"/>
      <c r="MGV183" s="266"/>
      <c r="MGW183" s="266"/>
      <c r="MGX183" s="266"/>
      <c r="MGY183" s="266"/>
      <c r="MGZ183" s="266"/>
      <c r="MHA183" s="266"/>
      <c r="MHB183" s="266"/>
      <c r="MHC183" s="266"/>
      <c r="MHD183" s="266"/>
      <c r="MHE183" s="266"/>
      <c r="MHF183" s="266"/>
      <c r="MHG183" s="266"/>
      <c r="MHH183" s="266"/>
      <c r="MHI183" s="266"/>
      <c r="MHJ183" s="266"/>
      <c r="MHK183" s="266"/>
      <c r="MHL183" s="266"/>
      <c r="MHM183" s="266"/>
      <c r="MHN183" s="266"/>
      <c r="MHO183" s="266"/>
      <c r="MHP183" s="266"/>
      <c r="MHQ183" s="266"/>
      <c r="MHR183" s="266"/>
      <c r="MHS183" s="266"/>
      <c r="MHT183" s="266"/>
      <c r="MHU183" s="266"/>
      <c r="MHV183" s="266"/>
      <c r="MHW183" s="266"/>
      <c r="MHX183" s="266"/>
      <c r="MHY183" s="266"/>
      <c r="MHZ183" s="266"/>
      <c r="MIA183" s="266"/>
      <c r="MIB183" s="266"/>
      <c r="MIC183" s="266"/>
      <c r="MID183" s="266"/>
      <c r="MIE183" s="266"/>
      <c r="MIF183" s="266"/>
      <c r="MIG183" s="266"/>
      <c r="MIH183" s="266"/>
      <c r="MII183" s="266"/>
      <c r="MIJ183" s="266"/>
      <c r="MIK183" s="266"/>
      <c r="MIL183" s="266"/>
      <c r="MIM183" s="266"/>
      <c r="MIN183" s="266"/>
      <c r="MIO183" s="266"/>
      <c r="MIP183" s="266"/>
      <c r="MIQ183" s="266"/>
      <c r="MIR183" s="266"/>
      <c r="MIS183" s="266"/>
      <c r="MIT183" s="266"/>
      <c r="MIU183" s="266"/>
      <c r="MIV183" s="266"/>
      <c r="MIW183" s="266"/>
      <c r="MIX183" s="266"/>
      <c r="MIY183" s="266"/>
      <c r="MIZ183" s="266"/>
      <c r="MJA183" s="266"/>
      <c r="MJB183" s="266"/>
      <c r="MJC183" s="266"/>
      <c r="MJD183" s="266"/>
      <c r="MJE183" s="266"/>
      <c r="MJF183" s="266"/>
      <c r="MJG183" s="266"/>
      <c r="MJH183" s="266"/>
      <c r="MJI183" s="266"/>
      <c r="MJJ183" s="266"/>
      <c r="MJK183" s="266"/>
      <c r="MJL183" s="266"/>
      <c r="MJM183" s="266"/>
      <c r="MJN183" s="266"/>
      <c r="MJO183" s="266"/>
      <c r="MJP183" s="266"/>
      <c r="MJQ183" s="266"/>
      <c r="MJR183" s="266"/>
      <c r="MJS183" s="266"/>
      <c r="MJT183" s="266"/>
      <c r="MJU183" s="266"/>
      <c r="MJV183" s="266"/>
      <c r="MJW183" s="266"/>
      <c r="MJX183" s="266"/>
      <c r="MJY183" s="266"/>
      <c r="MJZ183" s="266"/>
      <c r="MKA183" s="266"/>
      <c r="MKB183" s="266"/>
      <c r="MKC183" s="266"/>
      <c r="MKD183" s="266"/>
      <c r="MKE183" s="266"/>
      <c r="MKF183" s="266"/>
      <c r="MKG183" s="266"/>
      <c r="MKH183" s="266"/>
      <c r="MKI183" s="266"/>
      <c r="MKJ183" s="266"/>
      <c r="MKK183" s="266"/>
      <c r="MKL183" s="266"/>
      <c r="MKM183" s="266"/>
      <c r="MKN183" s="266"/>
      <c r="MKO183" s="266"/>
      <c r="MKP183" s="266"/>
      <c r="MKQ183" s="266"/>
      <c r="MKR183" s="266"/>
      <c r="MKS183" s="266"/>
      <c r="MKT183" s="266"/>
      <c r="MKU183" s="266"/>
      <c r="MKV183" s="266"/>
      <c r="MKW183" s="266"/>
      <c r="MKX183" s="266"/>
      <c r="MKY183" s="266"/>
      <c r="MKZ183" s="266"/>
      <c r="MLA183" s="266"/>
      <c r="MLB183" s="266"/>
      <c r="MLC183" s="266"/>
      <c r="MLD183" s="266"/>
      <c r="MLE183" s="266"/>
      <c r="MLF183" s="266"/>
      <c r="MLG183" s="266"/>
      <c r="MLH183" s="266"/>
      <c r="MLI183" s="266"/>
      <c r="MLJ183" s="266"/>
      <c r="MLK183" s="266"/>
      <c r="MLL183" s="266"/>
      <c r="MLM183" s="266"/>
      <c r="MLN183" s="266"/>
      <c r="MLO183" s="266"/>
      <c r="MLP183" s="266"/>
      <c r="MLQ183" s="266"/>
      <c r="MLR183" s="266"/>
      <c r="MLS183" s="266"/>
      <c r="MLT183" s="266"/>
      <c r="MLU183" s="266"/>
      <c r="MLV183" s="266"/>
      <c r="MLW183" s="266"/>
      <c r="MLX183" s="266"/>
      <c r="MLY183" s="266"/>
      <c r="MLZ183" s="266"/>
      <c r="MMA183" s="266"/>
      <c r="MMB183" s="266"/>
      <c r="MMC183" s="266"/>
      <c r="MMD183" s="266"/>
      <c r="MME183" s="266"/>
      <c r="MMF183" s="266"/>
      <c r="MMG183" s="266"/>
      <c r="MMH183" s="266"/>
      <c r="MMI183" s="266"/>
      <c r="MMJ183" s="266"/>
      <c r="MMK183" s="266"/>
      <c r="MML183" s="266"/>
      <c r="MMM183" s="266"/>
      <c r="MMN183" s="266"/>
      <c r="MMO183" s="266"/>
      <c r="MMP183" s="266"/>
      <c r="MMQ183" s="266"/>
      <c r="MMR183" s="266"/>
      <c r="MMS183" s="266"/>
      <c r="MMT183" s="266"/>
      <c r="MMU183" s="266"/>
      <c r="MMV183" s="266"/>
      <c r="MMW183" s="266"/>
      <c r="MMX183" s="266"/>
      <c r="MMY183" s="266"/>
      <c r="MMZ183" s="266"/>
      <c r="MNA183" s="266"/>
      <c r="MNB183" s="266"/>
      <c r="MNC183" s="266"/>
      <c r="MND183" s="266"/>
      <c r="MNE183" s="266"/>
      <c r="MNF183" s="266"/>
      <c r="MNG183" s="266"/>
      <c r="MNH183" s="266"/>
      <c r="MNI183" s="266"/>
      <c r="MNJ183" s="266"/>
      <c r="MNK183" s="266"/>
      <c r="MNL183" s="266"/>
      <c r="MNM183" s="266"/>
      <c r="MNN183" s="266"/>
      <c r="MNO183" s="266"/>
      <c r="MNP183" s="266"/>
      <c r="MNQ183" s="266"/>
      <c r="MNR183" s="266"/>
      <c r="MNS183" s="266"/>
      <c r="MNT183" s="266"/>
      <c r="MNU183" s="266"/>
      <c r="MNV183" s="266"/>
      <c r="MNW183" s="266"/>
      <c r="MNX183" s="266"/>
      <c r="MNY183" s="266"/>
      <c r="MNZ183" s="266"/>
      <c r="MOA183" s="266"/>
      <c r="MOB183" s="266"/>
      <c r="MOC183" s="266"/>
      <c r="MOD183" s="266"/>
      <c r="MOE183" s="266"/>
      <c r="MOF183" s="266"/>
      <c r="MOG183" s="266"/>
      <c r="MOH183" s="266"/>
      <c r="MOI183" s="266"/>
      <c r="MOJ183" s="266"/>
      <c r="MOK183" s="266"/>
      <c r="MOL183" s="266"/>
      <c r="MOM183" s="266"/>
      <c r="MON183" s="266"/>
      <c r="MOO183" s="266"/>
      <c r="MOP183" s="266"/>
      <c r="MOQ183" s="266"/>
      <c r="MOR183" s="266"/>
      <c r="MOS183" s="266"/>
      <c r="MOT183" s="266"/>
      <c r="MOU183" s="266"/>
      <c r="MOV183" s="266"/>
      <c r="MOW183" s="266"/>
      <c r="MOX183" s="266"/>
      <c r="MOY183" s="266"/>
      <c r="MOZ183" s="266"/>
      <c r="MPA183" s="266"/>
      <c r="MPB183" s="266"/>
      <c r="MPC183" s="266"/>
      <c r="MPD183" s="266"/>
      <c r="MPE183" s="266"/>
      <c r="MPF183" s="266"/>
      <c r="MPG183" s="266"/>
      <c r="MPH183" s="266"/>
      <c r="MPI183" s="266"/>
      <c r="MPJ183" s="266"/>
      <c r="MPK183" s="266"/>
      <c r="MPL183" s="266"/>
      <c r="MPM183" s="266"/>
      <c r="MPN183" s="266"/>
      <c r="MPO183" s="266"/>
      <c r="MPP183" s="266"/>
      <c r="MPQ183" s="266"/>
      <c r="MPR183" s="266"/>
      <c r="MPS183" s="266"/>
      <c r="MPT183" s="266"/>
      <c r="MPU183" s="266"/>
      <c r="MPV183" s="266"/>
      <c r="MPW183" s="266"/>
      <c r="MPX183" s="266"/>
      <c r="MPY183" s="266"/>
      <c r="MPZ183" s="266"/>
      <c r="MQA183" s="266"/>
      <c r="MQB183" s="266"/>
      <c r="MQC183" s="266"/>
      <c r="MQD183" s="266"/>
      <c r="MQE183" s="266"/>
      <c r="MQF183" s="266"/>
      <c r="MQG183" s="266"/>
      <c r="MQH183" s="266"/>
      <c r="MQI183" s="266"/>
      <c r="MQJ183" s="266"/>
      <c r="MQK183" s="266"/>
      <c r="MQL183" s="266"/>
      <c r="MQM183" s="266"/>
      <c r="MQN183" s="266"/>
      <c r="MQO183" s="266"/>
      <c r="MQP183" s="266"/>
      <c r="MQQ183" s="266"/>
      <c r="MQR183" s="266"/>
      <c r="MQS183" s="266"/>
      <c r="MQT183" s="266"/>
      <c r="MQU183" s="266"/>
      <c r="MQV183" s="266"/>
      <c r="MQW183" s="266"/>
      <c r="MQX183" s="266"/>
      <c r="MQY183" s="266"/>
      <c r="MQZ183" s="266"/>
      <c r="MRA183" s="266"/>
      <c r="MRB183" s="266"/>
      <c r="MRC183" s="266"/>
      <c r="MRD183" s="266"/>
      <c r="MRE183" s="266"/>
      <c r="MRF183" s="266"/>
      <c r="MRG183" s="266"/>
      <c r="MRH183" s="266"/>
      <c r="MRI183" s="266"/>
      <c r="MRJ183" s="266"/>
      <c r="MRK183" s="266"/>
      <c r="MRL183" s="266"/>
      <c r="MRM183" s="266"/>
      <c r="MRN183" s="266"/>
      <c r="MRO183" s="266"/>
      <c r="MRP183" s="266"/>
      <c r="MRQ183" s="266"/>
      <c r="MRR183" s="266"/>
      <c r="MRS183" s="266"/>
      <c r="MRT183" s="266"/>
      <c r="MRU183" s="266"/>
      <c r="MRV183" s="266"/>
      <c r="MRW183" s="266"/>
      <c r="MRX183" s="266"/>
      <c r="MRY183" s="266"/>
      <c r="MRZ183" s="266"/>
      <c r="MSA183" s="266"/>
      <c r="MSB183" s="266"/>
      <c r="MSC183" s="266"/>
      <c r="MSD183" s="266"/>
      <c r="MSE183" s="266"/>
      <c r="MSF183" s="266"/>
      <c r="MSG183" s="266"/>
      <c r="MSH183" s="266"/>
      <c r="MSI183" s="266"/>
      <c r="MSJ183" s="266"/>
      <c r="MSK183" s="266"/>
      <c r="MSL183" s="266"/>
      <c r="MSM183" s="266"/>
      <c r="MSN183" s="266"/>
      <c r="MSO183" s="266"/>
      <c r="MSP183" s="266"/>
      <c r="MSQ183" s="266"/>
      <c r="MSR183" s="266"/>
      <c r="MSS183" s="266"/>
      <c r="MST183" s="266"/>
      <c r="MSU183" s="266"/>
      <c r="MSV183" s="266"/>
      <c r="MSW183" s="266"/>
      <c r="MSX183" s="266"/>
      <c r="MSY183" s="266"/>
      <c r="MSZ183" s="266"/>
      <c r="MTA183" s="266"/>
      <c r="MTB183" s="266"/>
      <c r="MTC183" s="266"/>
      <c r="MTD183" s="266"/>
      <c r="MTE183" s="266"/>
      <c r="MTF183" s="266"/>
      <c r="MTG183" s="266"/>
      <c r="MTH183" s="266"/>
      <c r="MTI183" s="266"/>
      <c r="MTJ183" s="266"/>
      <c r="MTK183" s="266"/>
      <c r="MTL183" s="266"/>
      <c r="MTM183" s="266"/>
      <c r="MTN183" s="266"/>
      <c r="MTO183" s="266"/>
      <c r="MTP183" s="266"/>
      <c r="MTQ183" s="266"/>
      <c r="MTR183" s="266"/>
      <c r="MTS183" s="266"/>
      <c r="MTT183" s="266"/>
      <c r="MTU183" s="266"/>
      <c r="MTV183" s="266"/>
      <c r="MTW183" s="266"/>
      <c r="MTX183" s="266"/>
      <c r="MTY183" s="266"/>
      <c r="MTZ183" s="266"/>
      <c r="MUA183" s="266"/>
      <c r="MUB183" s="266"/>
      <c r="MUC183" s="266"/>
      <c r="MUD183" s="266"/>
      <c r="MUE183" s="266"/>
      <c r="MUF183" s="266"/>
      <c r="MUG183" s="266"/>
      <c r="MUH183" s="266"/>
      <c r="MUI183" s="266"/>
      <c r="MUJ183" s="266"/>
      <c r="MUK183" s="266"/>
      <c r="MUL183" s="266"/>
      <c r="MUM183" s="266"/>
      <c r="MUN183" s="266"/>
      <c r="MUO183" s="266"/>
      <c r="MUP183" s="266"/>
      <c r="MUQ183" s="266"/>
      <c r="MUR183" s="266"/>
      <c r="MUS183" s="266"/>
      <c r="MUT183" s="266"/>
      <c r="MUU183" s="266"/>
      <c r="MUV183" s="266"/>
      <c r="MUW183" s="266"/>
      <c r="MUX183" s="266"/>
      <c r="MUY183" s="266"/>
      <c r="MUZ183" s="266"/>
      <c r="MVA183" s="266"/>
      <c r="MVB183" s="266"/>
      <c r="MVC183" s="266"/>
      <c r="MVD183" s="266"/>
      <c r="MVE183" s="266"/>
      <c r="MVF183" s="266"/>
      <c r="MVG183" s="266"/>
      <c r="MVH183" s="266"/>
      <c r="MVI183" s="266"/>
      <c r="MVJ183" s="266"/>
      <c r="MVK183" s="266"/>
      <c r="MVL183" s="266"/>
      <c r="MVM183" s="266"/>
      <c r="MVN183" s="266"/>
      <c r="MVO183" s="266"/>
      <c r="MVP183" s="266"/>
      <c r="MVQ183" s="266"/>
      <c r="MVR183" s="266"/>
      <c r="MVS183" s="266"/>
      <c r="MVT183" s="266"/>
      <c r="MVU183" s="266"/>
      <c r="MVV183" s="266"/>
      <c r="MVW183" s="266"/>
      <c r="MVX183" s="266"/>
      <c r="MVY183" s="266"/>
      <c r="MVZ183" s="266"/>
      <c r="MWA183" s="266"/>
      <c r="MWB183" s="266"/>
      <c r="MWC183" s="266"/>
      <c r="MWD183" s="266"/>
      <c r="MWE183" s="266"/>
      <c r="MWF183" s="266"/>
      <c r="MWG183" s="266"/>
      <c r="MWH183" s="266"/>
      <c r="MWI183" s="266"/>
      <c r="MWJ183" s="266"/>
      <c r="MWK183" s="266"/>
      <c r="MWL183" s="266"/>
      <c r="MWM183" s="266"/>
      <c r="MWN183" s="266"/>
      <c r="MWO183" s="266"/>
      <c r="MWP183" s="266"/>
      <c r="MWQ183" s="266"/>
      <c r="MWR183" s="266"/>
      <c r="MWS183" s="266"/>
      <c r="MWT183" s="266"/>
      <c r="MWU183" s="266"/>
      <c r="MWV183" s="266"/>
      <c r="MWW183" s="266"/>
      <c r="MWX183" s="266"/>
      <c r="MWY183" s="266"/>
      <c r="MWZ183" s="266"/>
      <c r="MXA183" s="266"/>
      <c r="MXB183" s="266"/>
      <c r="MXC183" s="266"/>
      <c r="MXD183" s="266"/>
      <c r="MXE183" s="266"/>
      <c r="MXF183" s="266"/>
      <c r="MXG183" s="266"/>
      <c r="MXH183" s="266"/>
      <c r="MXI183" s="266"/>
      <c r="MXJ183" s="266"/>
      <c r="MXK183" s="266"/>
      <c r="MXL183" s="266"/>
      <c r="MXM183" s="266"/>
      <c r="MXN183" s="266"/>
      <c r="MXO183" s="266"/>
      <c r="MXP183" s="266"/>
      <c r="MXQ183" s="266"/>
      <c r="MXR183" s="266"/>
      <c r="MXS183" s="266"/>
      <c r="MXT183" s="266"/>
      <c r="MXU183" s="266"/>
      <c r="MXV183" s="266"/>
      <c r="MXW183" s="266"/>
      <c r="MXX183" s="266"/>
      <c r="MXY183" s="266"/>
      <c r="MXZ183" s="266"/>
      <c r="MYA183" s="266"/>
      <c r="MYB183" s="266"/>
      <c r="MYC183" s="266"/>
      <c r="MYD183" s="266"/>
      <c r="MYE183" s="266"/>
      <c r="MYF183" s="266"/>
      <c r="MYG183" s="266"/>
      <c r="MYH183" s="266"/>
      <c r="MYI183" s="266"/>
      <c r="MYJ183" s="266"/>
      <c r="MYK183" s="266"/>
      <c r="MYL183" s="266"/>
      <c r="MYM183" s="266"/>
      <c r="MYN183" s="266"/>
      <c r="MYO183" s="266"/>
      <c r="MYP183" s="266"/>
      <c r="MYQ183" s="266"/>
      <c r="MYR183" s="266"/>
      <c r="MYS183" s="266"/>
      <c r="MYT183" s="266"/>
      <c r="MYU183" s="266"/>
      <c r="MYV183" s="266"/>
      <c r="MYW183" s="266"/>
      <c r="MYX183" s="266"/>
      <c r="MYY183" s="266"/>
      <c r="MYZ183" s="266"/>
      <c r="MZA183" s="266"/>
      <c r="MZB183" s="266"/>
      <c r="MZC183" s="266"/>
      <c r="MZD183" s="266"/>
      <c r="MZE183" s="266"/>
      <c r="MZF183" s="266"/>
      <c r="MZG183" s="266"/>
      <c r="MZH183" s="266"/>
      <c r="MZI183" s="266"/>
      <c r="MZJ183" s="266"/>
      <c r="MZK183" s="266"/>
      <c r="MZL183" s="266"/>
      <c r="MZM183" s="266"/>
      <c r="MZN183" s="266"/>
      <c r="MZO183" s="266"/>
      <c r="MZP183" s="266"/>
      <c r="MZQ183" s="266"/>
      <c r="MZR183" s="266"/>
      <c r="MZS183" s="266"/>
      <c r="MZT183" s="266"/>
      <c r="MZU183" s="266"/>
      <c r="MZV183" s="266"/>
      <c r="MZW183" s="266"/>
      <c r="MZX183" s="266"/>
      <c r="MZY183" s="266"/>
      <c r="MZZ183" s="266"/>
      <c r="NAA183" s="266"/>
      <c r="NAB183" s="266"/>
      <c r="NAC183" s="266"/>
      <c r="NAD183" s="266"/>
      <c r="NAE183" s="266"/>
      <c r="NAF183" s="266"/>
      <c r="NAG183" s="266"/>
      <c r="NAH183" s="266"/>
      <c r="NAI183" s="266"/>
      <c r="NAJ183" s="266"/>
      <c r="NAK183" s="266"/>
      <c r="NAL183" s="266"/>
      <c r="NAM183" s="266"/>
      <c r="NAN183" s="266"/>
      <c r="NAO183" s="266"/>
      <c r="NAP183" s="266"/>
      <c r="NAQ183" s="266"/>
      <c r="NAR183" s="266"/>
      <c r="NAS183" s="266"/>
      <c r="NAT183" s="266"/>
      <c r="NAU183" s="266"/>
      <c r="NAV183" s="266"/>
      <c r="NAW183" s="266"/>
      <c r="NAX183" s="266"/>
      <c r="NAY183" s="266"/>
      <c r="NAZ183" s="266"/>
      <c r="NBA183" s="266"/>
      <c r="NBB183" s="266"/>
      <c r="NBC183" s="266"/>
      <c r="NBD183" s="266"/>
      <c r="NBE183" s="266"/>
      <c r="NBF183" s="266"/>
      <c r="NBG183" s="266"/>
      <c r="NBH183" s="266"/>
      <c r="NBI183" s="266"/>
      <c r="NBJ183" s="266"/>
      <c r="NBK183" s="266"/>
      <c r="NBL183" s="266"/>
      <c r="NBM183" s="266"/>
      <c r="NBN183" s="266"/>
      <c r="NBO183" s="266"/>
      <c r="NBP183" s="266"/>
      <c r="NBQ183" s="266"/>
      <c r="NBR183" s="266"/>
      <c r="NBS183" s="266"/>
      <c r="NBT183" s="266"/>
      <c r="NBU183" s="266"/>
      <c r="NBV183" s="266"/>
      <c r="NBW183" s="266"/>
      <c r="NBX183" s="266"/>
      <c r="NBY183" s="266"/>
      <c r="NBZ183" s="266"/>
      <c r="NCA183" s="266"/>
      <c r="NCB183" s="266"/>
      <c r="NCC183" s="266"/>
      <c r="NCD183" s="266"/>
      <c r="NCE183" s="266"/>
      <c r="NCF183" s="266"/>
      <c r="NCG183" s="266"/>
      <c r="NCH183" s="266"/>
      <c r="NCI183" s="266"/>
      <c r="NCJ183" s="266"/>
      <c r="NCK183" s="266"/>
      <c r="NCL183" s="266"/>
      <c r="NCM183" s="266"/>
      <c r="NCN183" s="266"/>
      <c r="NCO183" s="266"/>
      <c r="NCP183" s="266"/>
      <c r="NCQ183" s="266"/>
      <c r="NCR183" s="266"/>
      <c r="NCS183" s="266"/>
      <c r="NCT183" s="266"/>
      <c r="NCU183" s="266"/>
      <c r="NCV183" s="266"/>
      <c r="NCW183" s="266"/>
      <c r="NCX183" s="266"/>
      <c r="NCY183" s="266"/>
      <c r="NCZ183" s="266"/>
      <c r="NDA183" s="266"/>
      <c r="NDB183" s="266"/>
      <c r="NDC183" s="266"/>
      <c r="NDD183" s="266"/>
      <c r="NDE183" s="266"/>
      <c r="NDF183" s="266"/>
      <c r="NDG183" s="266"/>
      <c r="NDH183" s="266"/>
      <c r="NDI183" s="266"/>
      <c r="NDJ183" s="266"/>
      <c r="NDK183" s="266"/>
      <c r="NDL183" s="266"/>
      <c r="NDM183" s="266"/>
      <c r="NDN183" s="266"/>
      <c r="NDO183" s="266"/>
      <c r="NDP183" s="266"/>
      <c r="NDQ183" s="266"/>
      <c r="NDR183" s="266"/>
      <c r="NDS183" s="266"/>
      <c r="NDT183" s="266"/>
      <c r="NDU183" s="266"/>
      <c r="NDV183" s="266"/>
      <c r="NDW183" s="266"/>
      <c r="NDX183" s="266"/>
      <c r="NDY183" s="266"/>
      <c r="NDZ183" s="266"/>
      <c r="NEA183" s="266"/>
      <c r="NEB183" s="266"/>
      <c r="NEC183" s="266"/>
      <c r="NED183" s="266"/>
      <c r="NEE183" s="266"/>
      <c r="NEF183" s="266"/>
      <c r="NEG183" s="266"/>
      <c r="NEH183" s="266"/>
      <c r="NEI183" s="266"/>
      <c r="NEJ183" s="266"/>
      <c r="NEK183" s="266"/>
      <c r="NEL183" s="266"/>
      <c r="NEM183" s="266"/>
      <c r="NEN183" s="266"/>
      <c r="NEO183" s="266"/>
      <c r="NEP183" s="266"/>
      <c r="NEQ183" s="266"/>
      <c r="NER183" s="266"/>
      <c r="NES183" s="266"/>
      <c r="NET183" s="266"/>
      <c r="NEU183" s="266"/>
      <c r="NEV183" s="266"/>
      <c r="NEW183" s="266"/>
      <c r="NEX183" s="266"/>
      <c r="NEY183" s="266"/>
      <c r="NEZ183" s="266"/>
      <c r="NFA183" s="266"/>
      <c r="NFB183" s="266"/>
      <c r="NFC183" s="266"/>
      <c r="NFD183" s="266"/>
      <c r="NFE183" s="266"/>
      <c r="NFF183" s="266"/>
      <c r="NFG183" s="266"/>
      <c r="NFH183" s="266"/>
      <c r="NFI183" s="266"/>
      <c r="NFJ183" s="266"/>
      <c r="NFK183" s="266"/>
      <c r="NFL183" s="266"/>
      <c r="NFM183" s="266"/>
      <c r="NFN183" s="266"/>
      <c r="NFO183" s="266"/>
      <c r="NFP183" s="266"/>
      <c r="NFQ183" s="266"/>
      <c r="NFR183" s="266"/>
      <c r="NFS183" s="266"/>
      <c r="NFT183" s="266"/>
      <c r="NFU183" s="266"/>
      <c r="NFV183" s="266"/>
      <c r="NFW183" s="266"/>
      <c r="NFX183" s="266"/>
      <c r="NFY183" s="266"/>
      <c r="NFZ183" s="266"/>
      <c r="NGA183" s="266"/>
      <c r="NGB183" s="266"/>
      <c r="NGC183" s="266"/>
      <c r="NGD183" s="266"/>
      <c r="NGE183" s="266"/>
      <c r="NGF183" s="266"/>
      <c r="NGG183" s="266"/>
      <c r="NGH183" s="266"/>
      <c r="NGI183" s="266"/>
      <c r="NGJ183" s="266"/>
      <c r="NGK183" s="266"/>
      <c r="NGL183" s="266"/>
      <c r="NGM183" s="266"/>
      <c r="NGN183" s="266"/>
      <c r="NGO183" s="266"/>
      <c r="NGP183" s="266"/>
      <c r="NGQ183" s="266"/>
      <c r="NGR183" s="266"/>
      <c r="NGS183" s="266"/>
      <c r="NGT183" s="266"/>
      <c r="NGU183" s="266"/>
      <c r="NGV183" s="266"/>
      <c r="NGW183" s="266"/>
      <c r="NGX183" s="266"/>
      <c r="NGY183" s="266"/>
      <c r="NGZ183" s="266"/>
      <c r="NHA183" s="266"/>
      <c r="NHB183" s="266"/>
      <c r="NHC183" s="266"/>
      <c r="NHD183" s="266"/>
      <c r="NHE183" s="266"/>
      <c r="NHF183" s="266"/>
      <c r="NHG183" s="266"/>
      <c r="NHH183" s="266"/>
      <c r="NHI183" s="266"/>
      <c r="NHJ183" s="266"/>
      <c r="NHK183" s="266"/>
      <c r="NHL183" s="266"/>
      <c r="NHM183" s="266"/>
      <c r="NHN183" s="266"/>
      <c r="NHO183" s="266"/>
      <c r="NHP183" s="266"/>
      <c r="NHQ183" s="266"/>
      <c r="NHR183" s="266"/>
      <c r="NHS183" s="266"/>
      <c r="NHT183" s="266"/>
      <c r="NHU183" s="266"/>
      <c r="NHV183" s="266"/>
      <c r="NHW183" s="266"/>
      <c r="NHX183" s="266"/>
      <c r="NHY183" s="266"/>
      <c r="NHZ183" s="266"/>
      <c r="NIA183" s="266"/>
      <c r="NIB183" s="266"/>
      <c r="NIC183" s="266"/>
      <c r="NID183" s="266"/>
      <c r="NIE183" s="266"/>
      <c r="NIF183" s="266"/>
      <c r="NIG183" s="266"/>
      <c r="NIH183" s="266"/>
      <c r="NII183" s="266"/>
      <c r="NIJ183" s="266"/>
      <c r="NIK183" s="266"/>
      <c r="NIL183" s="266"/>
      <c r="NIM183" s="266"/>
      <c r="NIN183" s="266"/>
      <c r="NIO183" s="266"/>
      <c r="NIP183" s="266"/>
      <c r="NIQ183" s="266"/>
      <c r="NIR183" s="266"/>
      <c r="NIS183" s="266"/>
      <c r="NIT183" s="266"/>
      <c r="NIU183" s="266"/>
      <c r="NIV183" s="266"/>
      <c r="NIW183" s="266"/>
      <c r="NIX183" s="266"/>
      <c r="NIY183" s="266"/>
      <c r="NIZ183" s="266"/>
      <c r="NJA183" s="266"/>
      <c r="NJB183" s="266"/>
      <c r="NJC183" s="266"/>
      <c r="NJD183" s="266"/>
      <c r="NJE183" s="266"/>
      <c r="NJF183" s="266"/>
      <c r="NJG183" s="266"/>
      <c r="NJH183" s="266"/>
      <c r="NJI183" s="266"/>
      <c r="NJJ183" s="266"/>
      <c r="NJK183" s="266"/>
      <c r="NJL183" s="266"/>
      <c r="NJM183" s="266"/>
      <c r="NJN183" s="266"/>
      <c r="NJO183" s="266"/>
      <c r="NJP183" s="266"/>
      <c r="NJQ183" s="266"/>
      <c r="NJR183" s="266"/>
      <c r="NJS183" s="266"/>
      <c r="NJT183" s="266"/>
      <c r="NJU183" s="266"/>
      <c r="NJV183" s="266"/>
      <c r="NJW183" s="266"/>
      <c r="NJX183" s="266"/>
      <c r="NJY183" s="266"/>
      <c r="NJZ183" s="266"/>
      <c r="NKA183" s="266"/>
      <c r="NKB183" s="266"/>
      <c r="NKC183" s="266"/>
      <c r="NKD183" s="266"/>
      <c r="NKE183" s="266"/>
      <c r="NKF183" s="266"/>
      <c r="NKG183" s="266"/>
      <c r="NKH183" s="266"/>
      <c r="NKI183" s="266"/>
      <c r="NKJ183" s="266"/>
      <c r="NKK183" s="266"/>
      <c r="NKL183" s="266"/>
      <c r="NKM183" s="266"/>
      <c r="NKN183" s="266"/>
      <c r="NKO183" s="266"/>
      <c r="NKP183" s="266"/>
      <c r="NKQ183" s="266"/>
      <c r="NKR183" s="266"/>
      <c r="NKS183" s="266"/>
      <c r="NKT183" s="266"/>
      <c r="NKU183" s="266"/>
      <c r="NKV183" s="266"/>
      <c r="NKW183" s="266"/>
      <c r="NKX183" s="266"/>
      <c r="NKY183" s="266"/>
      <c r="NKZ183" s="266"/>
      <c r="NLA183" s="266"/>
      <c r="NLB183" s="266"/>
      <c r="NLC183" s="266"/>
      <c r="NLD183" s="266"/>
      <c r="NLE183" s="266"/>
      <c r="NLF183" s="266"/>
      <c r="NLG183" s="266"/>
      <c r="NLH183" s="266"/>
      <c r="NLI183" s="266"/>
      <c r="NLJ183" s="266"/>
      <c r="NLK183" s="266"/>
      <c r="NLL183" s="266"/>
      <c r="NLM183" s="266"/>
      <c r="NLN183" s="266"/>
      <c r="NLO183" s="266"/>
      <c r="NLP183" s="266"/>
      <c r="NLQ183" s="266"/>
      <c r="NLR183" s="266"/>
      <c r="NLS183" s="266"/>
      <c r="NLT183" s="266"/>
      <c r="NLU183" s="266"/>
      <c r="NLV183" s="266"/>
      <c r="NLW183" s="266"/>
      <c r="NLX183" s="266"/>
      <c r="NLY183" s="266"/>
      <c r="NLZ183" s="266"/>
      <c r="NMA183" s="266"/>
      <c r="NMB183" s="266"/>
      <c r="NMC183" s="266"/>
      <c r="NMD183" s="266"/>
      <c r="NME183" s="266"/>
      <c r="NMF183" s="266"/>
      <c r="NMG183" s="266"/>
      <c r="NMH183" s="266"/>
      <c r="NMI183" s="266"/>
      <c r="NMJ183" s="266"/>
      <c r="NMK183" s="266"/>
      <c r="NML183" s="266"/>
      <c r="NMM183" s="266"/>
      <c r="NMN183" s="266"/>
      <c r="NMO183" s="266"/>
      <c r="NMP183" s="266"/>
      <c r="NMQ183" s="266"/>
      <c r="NMR183" s="266"/>
      <c r="NMS183" s="266"/>
      <c r="NMT183" s="266"/>
      <c r="NMU183" s="266"/>
      <c r="NMV183" s="266"/>
      <c r="NMW183" s="266"/>
      <c r="NMX183" s="266"/>
      <c r="NMY183" s="266"/>
      <c r="NMZ183" s="266"/>
      <c r="NNA183" s="266"/>
      <c r="NNB183" s="266"/>
      <c r="NNC183" s="266"/>
      <c r="NND183" s="266"/>
      <c r="NNE183" s="266"/>
      <c r="NNF183" s="266"/>
      <c r="NNG183" s="266"/>
      <c r="NNH183" s="266"/>
      <c r="NNI183" s="266"/>
      <c r="NNJ183" s="266"/>
      <c r="NNK183" s="266"/>
      <c r="NNL183" s="266"/>
      <c r="NNM183" s="266"/>
      <c r="NNN183" s="266"/>
      <c r="NNO183" s="266"/>
      <c r="NNP183" s="266"/>
      <c r="NNQ183" s="266"/>
      <c r="NNR183" s="266"/>
      <c r="NNS183" s="266"/>
      <c r="NNT183" s="266"/>
      <c r="NNU183" s="266"/>
      <c r="NNV183" s="266"/>
      <c r="NNW183" s="266"/>
      <c r="NNX183" s="266"/>
      <c r="NNY183" s="266"/>
      <c r="NNZ183" s="266"/>
      <c r="NOA183" s="266"/>
      <c r="NOB183" s="266"/>
      <c r="NOC183" s="266"/>
      <c r="NOD183" s="266"/>
      <c r="NOE183" s="266"/>
      <c r="NOF183" s="266"/>
      <c r="NOG183" s="266"/>
      <c r="NOH183" s="266"/>
      <c r="NOI183" s="266"/>
      <c r="NOJ183" s="266"/>
      <c r="NOK183" s="266"/>
      <c r="NOL183" s="266"/>
      <c r="NOM183" s="266"/>
      <c r="NON183" s="266"/>
      <c r="NOO183" s="266"/>
      <c r="NOP183" s="266"/>
      <c r="NOQ183" s="266"/>
      <c r="NOR183" s="266"/>
      <c r="NOS183" s="266"/>
      <c r="NOT183" s="266"/>
      <c r="NOU183" s="266"/>
      <c r="NOV183" s="266"/>
      <c r="NOW183" s="266"/>
      <c r="NOX183" s="266"/>
      <c r="NOY183" s="266"/>
      <c r="NOZ183" s="266"/>
      <c r="NPA183" s="266"/>
      <c r="NPB183" s="266"/>
      <c r="NPC183" s="266"/>
      <c r="NPD183" s="266"/>
      <c r="NPE183" s="266"/>
      <c r="NPF183" s="266"/>
      <c r="NPG183" s="266"/>
      <c r="NPH183" s="266"/>
      <c r="NPI183" s="266"/>
      <c r="NPJ183" s="266"/>
      <c r="NPK183" s="266"/>
      <c r="NPL183" s="266"/>
      <c r="NPM183" s="266"/>
      <c r="NPN183" s="266"/>
      <c r="NPO183" s="266"/>
      <c r="NPP183" s="266"/>
      <c r="NPQ183" s="266"/>
      <c r="NPR183" s="266"/>
      <c r="NPS183" s="266"/>
      <c r="NPT183" s="266"/>
      <c r="NPU183" s="266"/>
      <c r="NPV183" s="266"/>
      <c r="NPW183" s="266"/>
      <c r="NPX183" s="266"/>
      <c r="NPY183" s="266"/>
      <c r="NPZ183" s="266"/>
      <c r="NQA183" s="266"/>
      <c r="NQB183" s="266"/>
      <c r="NQC183" s="266"/>
      <c r="NQD183" s="266"/>
      <c r="NQE183" s="266"/>
      <c r="NQF183" s="266"/>
      <c r="NQG183" s="266"/>
      <c r="NQH183" s="266"/>
      <c r="NQI183" s="266"/>
      <c r="NQJ183" s="266"/>
      <c r="NQK183" s="266"/>
      <c r="NQL183" s="266"/>
      <c r="NQM183" s="266"/>
      <c r="NQN183" s="266"/>
      <c r="NQO183" s="266"/>
      <c r="NQP183" s="266"/>
      <c r="NQQ183" s="266"/>
      <c r="NQR183" s="266"/>
      <c r="NQS183" s="266"/>
      <c r="NQT183" s="266"/>
      <c r="NQU183" s="266"/>
      <c r="NQV183" s="266"/>
      <c r="NQW183" s="266"/>
      <c r="NQX183" s="266"/>
      <c r="NQY183" s="266"/>
      <c r="NQZ183" s="266"/>
      <c r="NRA183" s="266"/>
      <c r="NRB183" s="266"/>
      <c r="NRC183" s="266"/>
      <c r="NRD183" s="266"/>
      <c r="NRE183" s="266"/>
      <c r="NRF183" s="266"/>
      <c r="NRG183" s="266"/>
      <c r="NRH183" s="266"/>
      <c r="NRI183" s="266"/>
      <c r="NRJ183" s="266"/>
      <c r="NRK183" s="266"/>
      <c r="NRL183" s="266"/>
      <c r="NRM183" s="266"/>
      <c r="NRN183" s="266"/>
      <c r="NRO183" s="266"/>
      <c r="NRP183" s="266"/>
      <c r="NRQ183" s="266"/>
      <c r="NRR183" s="266"/>
      <c r="NRS183" s="266"/>
      <c r="NRT183" s="266"/>
      <c r="NRU183" s="266"/>
      <c r="NRV183" s="266"/>
      <c r="NRW183" s="266"/>
      <c r="NRX183" s="266"/>
      <c r="NRY183" s="266"/>
      <c r="NRZ183" s="266"/>
      <c r="NSA183" s="266"/>
      <c r="NSB183" s="266"/>
      <c r="NSC183" s="266"/>
      <c r="NSD183" s="266"/>
      <c r="NSE183" s="266"/>
      <c r="NSF183" s="266"/>
      <c r="NSG183" s="266"/>
      <c r="NSH183" s="266"/>
      <c r="NSI183" s="266"/>
      <c r="NSJ183" s="266"/>
      <c r="NSK183" s="266"/>
      <c r="NSL183" s="266"/>
      <c r="NSM183" s="266"/>
      <c r="NSN183" s="266"/>
      <c r="NSO183" s="266"/>
      <c r="NSP183" s="266"/>
      <c r="NSQ183" s="266"/>
      <c r="NSR183" s="266"/>
      <c r="NSS183" s="266"/>
      <c r="NST183" s="266"/>
      <c r="NSU183" s="266"/>
      <c r="NSV183" s="266"/>
      <c r="NSW183" s="266"/>
      <c r="NSX183" s="266"/>
      <c r="NSY183" s="266"/>
      <c r="NSZ183" s="266"/>
      <c r="NTA183" s="266"/>
      <c r="NTB183" s="266"/>
      <c r="NTC183" s="266"/>
      <c r="NTD183" s="266"/>
      <c r="NTE183" s="266"/>
      <c r="NTF183" s="266"/>
      <c r="NTG183" s="266"/>
      <c r="NTH183" s="266"/>
      <c r="NTI183" s="266"/>
      <c r="NTJ183" s="266"/>
      <c r="NTK183" s="266"/>
      <c r="NTL183" s="266"/>
      <c r="NTM183" s="266"/>
      <c r="NTN183" s="266"/>
      <c r="NTO183" s="266"/>
      <c r="NTP183" s="266"/>
      <c r="NTQ183" s="266"/>
      <c r="NTR183" s="266"/>
      <c r="NTS183" s="266"/>
      <c r="NTT183" s="266"/>
      <c r="NTU183" s="266"/>
      <c r="NTV183" s="266"/>
      <c r="NTW183" s="266"/>
      <c r="NTX183" s="266"/>
      <c r="NTY183" s="266"/>
      <c r="NTZ183" s="266"/>
      <c r="NUA183" s="266"/>
      <c r="NUB183" s="266"/>
      <c r="NUC183" s="266"/>
      <c r="NUD183" s="266"/>
      <c r="NUE183" s="266"/>
      <c r="NUF183" s="266"/>
      <c r="NUG183" s="266"/>
      <c r="NUH183" s="266"/>
      <c r="NUI183" s="266"/>
      <c r="NUJ183" s="266"/>
      <c r="NUK183" s="266"/>
      <c r="NUL183" s="266"/>
      <c r="NUM183" s="266"/>
      <c r="NUN183" s="266"/>
      <c r="NUO183" s="266"/>
      <c r="NUP183" s="266"/>
      <c r="NUQ183" s="266"/>
      <c r="NUR183" s="266"/>
      <c r="NUS183" s="266"/>
      <c r="NUT183" s="266"/>
      <c r="NUU183" s="266"/>
      <c r="NUV183" s="266"/>
      <c r="NUW183" s="266"/>
      <c r="NUX183" s="266"/>
      <c r="NUY183" s="266"/>
      <c r="NUZ183" s="266"/>
      <c r="NVA183" s="266"/>
      <c r="NVB183" s="266"/>
      <c r="NVC183" s="266"/>
      <c r="NVD183" s="266"/>
      <c r="NVE183" s="266"/>
      <c r="NVF183" s="266"/>
      <c r="NVG183" s="266"/>
      <c r="NVH183" s="266"/>
      <c r="NVI183" s="266"/>
      <c r="NVJ183" s="266"/>
      <c r="NVK183" s="266"/>
      <c r="NVL183" s="266"/>
      <c r="NVM183" s="266"/>
      <c r="NVN183" s="266"/>
      <c r="NVO183" s="266"/>
      <c r="NVP183" s="266"/>
      <c r="NVQ183" s="266"/>
      <c r="NVR183" s="266"/>
      <c r="NVS183" s="266"/>
      <c r="NVT183" s="266"/>
      <c r="NVU183" s="266"/>
      <c r="NVV183" s="266"/>
      <c r="NVW183" s="266"/>
      <c r="NVX183" s="266"/>
      <c r="NVY183" s="266"/>
      <c r="NVZ183" s="266"/>
      <c r="NWA183" s="266"/>
      <c r="NWB183" s="266"/>
      <c r="NWC183" s="266"/>
      <c r="NWD183" s="266"/>
      <c r="NWE183" s="266"/>
      <c r="NWF183" s="266"/>
      <c r="NWG183" s="266"/>
      <c r="NWH183" s="266"/>
      <c r="NWI183" s="266"/>
      <c r="NWJ183" s="266"/>
      <c r="NWK183" s="266"/>
      <c r="NWL183" s="266"/>
      <c r="NWM183" s="266"/>
      <c r="NWN183" s="266"/>
      <c r="NWO183" s="266"/>
      <c r="NWP183" s="266"/>
      <c r="NWQ183" s="266"/>
      <c r="NWR183" s="266"/>
      <c r="NWS183" s="266"/>
      <c r="NWT183" s="266"/>
      <c r="NWU183" s="266"/>
      <c r="NWV183" s="266"/>
      <c r="NWW183" s="266"/>
      <c r="NWX183" s="266"/>
      <c r="NWY183" s="266"/>
      <c r="NWZ183" s="266"/>
      <c r="NXA183" s="266"/>
      <c r="NXB183" s="266"/>
      <c r="NXC183" s="266"/>
      <c r="NXD183" s="266"/>
      <c r="NXE183" s="266"/>
      <c r="NXF183" s="266"/>
      <c r="NXG183" s="266"/>
      <c r="NXH183" s="266"/>
      <c r="NXI183" s="266"/>
      <c r="NXJ183" s="266"/>
      <c r="NXK183" s="266"/>
      <c r="NXL183" s="266"/>
      <c r="NXM183" s="266"/>
      <c r="NXN183" s="266"/>
      <c r="NXO183" s="266"/>
      <c r="NXP183" s="266"/>
      <c r="NXQ183" s="266"/>
      <c r="NXR183" s="266"/>
      <c r="NXS183" s="266"/>
      <c r="NXT183" s="266"/>
      <c r="NXU183" s="266"/>
      <c r="NXV183" s="266"/>
      <c r="NXW183" s="266"/>
      <c r="NXX183" s="266"/>
      <c r="NXY183" s="266"/>
      <c r="NXZ183" s="266"/>
      <c r="NYA183" s="266"/>
      <c r="NYB183" s="266"/>
      <c r="NYC183" s="266"/>
      <c r="NYD183" s="266"/>
      <c r="NYE183" s="266"/>
      <c r="NYF183" s="266"/>
      <c r="NYG183" s="266"/>
      <c r="NYH183" s="266"/>
      <c r="NYI183" s="266"/>
      <c r="NYJ183" s="266"/>
      <c r="NYK183" s="266"/>
      <c r="NYL183" s="266"/>
      <c r="NYM183" s="266"/>
      <c r="NYN183" s="266"/>
      <c r="NYO183" s="266"/>
      <c r="NYP183" s="266"/>
      <c r="NYQ183" s="266"/>
      <c r="NYR183" s="266"/>
      <c r="NYS183" s="266"/>
      <c r="NYT183" s="266"/>
      <c r="NYU183" s="266"/>
      <c r="NYV183" s="266"/>
      <c r="NYW183" s="266"/>
      <c r="NYX183" s="266"/>
      <c r="NYY183" s="266"/>
      <c r="NYZ183" s="266"/>
      <c r="NZA183" s="266"/>
      <c r="NZB183" s="266"/>
      <c r="NZC183" s="266"/>
      <c r="NZD183" s="266"/>
      <c r="NZE183" s="266"/>
      <c r="NZF183" s="266"/>
      <c r="NZG183" s="266"/>
      <c r="NZH183" s="266"/>
      <c r="NZI183" s="266"/>
      <c r="NZJ183" s="266"/>
      <c r="NZK183" s="266"/>
      <c r="NZL183" s="266"/>
      <c r="NZM183" s="266"/>
      <c r="NZN183" s="266"/>
      <c r="NZO183" s="266"/>
      <c r="NZP183" s="266"/>
      <c r="NZQ183" s="266"/>
      <c r="NZR183" s="266"/>
      <c r="NZS183" s="266"/>
      <c r="NZT183" s="266"/>
      <c r="NZU183" s="266"/>
      <c r="NZV183" s="266"/>
      <c r="NZW183" s="266"/>
      <c r="NZX183" s="266"/>
      <c r="NZY183" s="266"/>
      <c r="NZZ183" s="266"/>
      <c r="OAA183" s="266"/>
      <c r="OAB183" s="266"/>
      <c r="OAC183" s="266"/>
      <c r="OAD183" s="266"/>
      <c r="OAE183" s="266"/>
      <c r="OAF183" s="266"/>
      <c r="OAG183" s="266"/>
      <c r="OAH183" s="266"/>
      <c r="OAI183" s="266"/>
      <c r="OAJ183" s="266"/>
      <c r="OAK183" s="266"/>
      <c r="OAL183" s="266"/>
      <c r="OAM183" s="266"/>
      <c r="OAN183" s="266"/>
      <c r="OAO183" s="266"/>
      <c r="OAP183" s="266"/>
      <c r="OAQ183" s="266"/>
      <c r="OAR183" s="266"/>
      <c r="OAS183" s="266"/>
      <c r="OAT183" s="266"/>
      <c r="OAU183" s="266"/>
      <c r="OAV183" s="266"/>
      <c r="OAW183" s="266"/>
      <c r="OAX183" s="266"/>
      <c r="OAY183" s="266"/>
      <c r="OAZ183" s="266"/>
      <c r="OBA183" s="266"/>
      <c r="OBB183" s="266"/>
      <c r="OBC183" s="266"/>
      <c r="OBD183" s="266"/>
      <c r="OBE183" s="266"/>
      <c r="OBF183" s="266"/>
      <c r="OBG183" s="266"/>
      <c r="OBH183" s="266"/>
      <c r="OBI183" s="266"/>
      <c r="OBJ183" s="266"/>
      <c r="OBK183" s="266"/>
      <c r="OBL183" s="266"/>
      <c r="OBM183" s="266"/>
      <c r="OBN183" s="266"/>
      <c r="OBO183" s="266"/>
      <c r="OBP183" s="266"/>
      <c r="OBQ183" s="266"/>
      <c r="OBR183" s="266"/>
      <c r="OBS183" s="266"/>
      <c r="OBT183" s="266"/>
      <c r="OBU183" s="266"/>
      <c r="OBV183" s="266"/>
      <c r="OBW183" s="266"/>
      <c r="OBX183" s="266"/>
      <c r="OBY183" s="266"/>
      <c r="OBZ183" s="266"/>
      <c r="OCA183" s="266"/>
      <c r="OCB183" s="266"/>
      <c r="OCC183" s="266"/>
      <c r="OCD183" s="266"/>
      <c r="OCE183" s="266"/>
      <c r="OCF183" s="266"/>
      <c r="OCG183" s="266"/>
      <c r="OCH183" s="266"/>
      <c r="OCI183" s="266"/>
      <c r="OCJ183" s="266"/>
      <c r="OCK183" s="266"/>
      <c r="OCL183" s="266"/>
      <c r="OCM183" s="266"/>
      <c r="OCN183" s="266"/>
      <c r="OCO183" s="266"/>
      <c r="OCP183" s="266"/>
      <c r="OCQ183" s="266"/>
      <c r="OCR183" s="266"/>
      <c r="OCS183" s="266"/>
      <c r="OCT183" s="266"/>
      <c r="OCU183" s="266"/>
      <c r="OCV183" s="266"/>
      <c r="OCW183" s="266"/>
      <c r="OCX183" s="266"/>
      <c r="OCY183" s="266"/>
      <c r="OCZ183" s="266"/>
      <c r="ODA183" s="266"/>
      <c r="ODB183" s="266"/>
      <c r="ODC183" s="266"/>
      <c r="ODD183" s="266"/>
      <c r="ODE183" s="266"/>
      <c r="ODF183" s="266"/>
      <c r="ODG183" s="266"/>
      <c r="ODH183" s="266"/>
      <c r="ODI183" s="266"/>
      <c r="ODJ183" s="266"/>
      <c r="ODK183" s="266"/>
      <c r="ODL183" s="266"/>
      <c r="ODM183" s="266"/>
      <c r="ODN183" s="266"/>
      <c r="ODO183" s="266"/>
      <c r="ODP183" s="266"/>
      <c r="ODQ183" s="266"/>
      <c r="ODR183" s="266"/>
      <c r="ODS183" s="266"/>
      <c r="ODT183" s="266"/>
      <c r="ODU183" s="266"/>
      <c r="ODV183" s="266"/>
      <c r="ODW183" s="266"/>
      <c r="ODX183" s="266"/>
      <c r="ODY183" s="266"/>
      <c r="ODZ183" s="266"/>
      <c r="OEA183" s="266"/>
      <c r="OEB183" s="266"/>
      <c r="OEC183" s="266"/>
      <c r="OED183" s="266"/>
      <c r="OEE183" s="266"/>
      <c r="OEF183" s="266"/>
      <c r="OEG183" s="266"/>
      <c r="OEH183" s="266"/>
      <c r="OEI183" s="266"/>
      <c r="OEJ183" s="266"/>
      <c r="OEK183" s="266"/>
      <c r="OEL183" s="266"/>
      <c r="OEM183" s="266"/>
      <c r="OEN183" s="266"/>
      <c r="OEO183" s="266"/>
      <c r="OEP183" s="266"/>
      <c r="OEQ183" s="266"/>
      <c r="OER183" s="266"/>
      <c r="OES183" s="266"/>
      <c r="OET183" s="266"/>
      <c r="OEU183" s="266"/>
      <c r="OEV183" s="266"/>
      <c r="OEW183" s="266"/>
      <c r="OEX183" s="266"/>
      <c r="OEY183" s="266"/>
      <c r="OEZ183" s="266"/>
      <c r="OFA183" s="266"/>
      <c r="OFB183" s="266"/>
      <c r="OFC183" s="266"/>
      <c r="OFD183" s="266"/>
      <c r="OFE183" s="266"/>
      <c r="OFF183" s="266"/>
      <c r="OFG183" s="266"/>
      <c r="OFH183" s="266"/>
      <c r="OFI183" s="266"/>
      <c r="OFJ183" s="266"/>
      <c r="OFK183" s="266"/>
      <c r="OFL183" s="266"/>
      <c r="OFM183" s="266"/>
      <c r="OFN183" s="266"/>
      <c r="OFO183" s="266"/>
      <c r="OFP183" s="266"/>
      <c r="OFQ183" s="266"/>
      <c r="OFR183" s="266"/>
      <c r="OFS183" s="266"/>
      <c r="OFT183" s="266"/>
      <c r="OFU183" s="266"/>
      <c r="OFV183" s="266"/>
      <c r="OFW183" s="266"/>
      <c r="OFX183" s="266"/>
      <c r="OFY183" s="266"/>
      <c r="OFZ183" s="266"/>
      <c r="OGA183" s="266"/>
      <c r="OGB183" s="266"/>
      <c r="OGC183" s="266"/>
      <c r="OGD183" s="266"/>
      <c r="OGE183" s="266"/>
      <c r="OGF183" s="266"/>
      <c r="OGG183" s="266"/>
      <c r="OGH183" s="266"/>
      <c r="OGI183" s="266"/>
      <c r="OGJ183" s="266"/>
      <c r="OGK183" s="266"/>
      <c r="OGL183" s="266"/>
      <c r="OGM183" s="266"/>
      <c r="OGN183" s="266"/>
      <c r="OGO183" s="266"/>
      <c r="OGP183" s="266"/>
      <c r="OGQ183" s="266"/>
      <c r="OGR183" s="266"/>
      <c r="OGS183" s="266"/>
      <c r="OGT183" s="266"/>
      <c r="OGU183" s="266"/>
      <c r="OGV183" s="266"/>
      <c r="OGW183" s="266"/>
      <c r="OGX183" s="266"/>
      <c r="OGY183" s="266"/>
      <c r="OGZ183" s="266"/>
      <c r="OHA183" s="266"/>
      <c r="OHB183" s="266"/>
      <c r="OHC183" s="266"/>
      <c r="OHD183" s="266"/>
      <c r="OHE183" s="266"/>
      <c r="OHF183" s="266"/>
      <c r="OHG183" s="266"/>
      <c r="OHH183" s="266"/>
      <c r="OHI183" s="266"/>
      <c r="OHJ183" s="266"/>
      <c r="OHK183" s="266"/>
      <c r="OHL183" s="266"/>
      <c r="OHM183" s="266"/>
      <c r="OHN183" s="266"/>
      <c r="OHO183" s="266"/>
      <c r="OHP183" s="266"/>
      <c r="OHQ183" s="266"/>
      <c r="OHR183" s="266"/>
      <c r="OHS183" s="266"/>
      <c r="OHT183" s="266"/>
      <c r="OHU183" s="266"/>
      <c r="OHV183" s="266"/>
      <c r="OHW183" s="266"/>
      <c r="OHX183" s="266"/>
      <c r="OHY183" s="266"/>
      <c r="OHZ183" s="266"/>
      <c r="OIA183" s="266"/>
      <c r="OIB183" s="266"/>
      <c r="OIC183" s="266"/>
      <c r="OID183" s="266"/>
      <c r="OIE183" s="266"/>
      <c r="OIF183" s="266"/>
      <c r="OIG183" s="266"/>
      <c r="OIH183" s="266"/>
      <c r="OII183" s="266"/>
      <c r="OIJ183" s="266"/>
      <c r="OIK183" s="266"/>
      <c r="OIL183" s="266"/>
      <c r="OIM183" s="266"/>
      <c r="OIN183" s="266"/>
      <c r="OIO183" s="266"/>
      <c r="OIP183" s="266"/>
      <c r="OIQ183" s="266"/>
      <c r="OIR183" s="266"/>
      <c r="OIS183" s="266"/>
      <c r="OIT183" s="266"/>
      <c r="OIU183" s="266"/>
      <c r="OIV183" s="266"/>
      <c r="OIW183" s="266"/>
      <c r="OIX183" s="266"/>
      <c r="OIY183" s="266"/>
      <c r="OIZ183" s="266"/>
      <c r="OJA183" s="266"/>
      <c r="OJB183" s="266"/>
      <c r="OJC183" s="266"/>
      <c r="OJD183" s="266"/>
      <c r="OJE183" s="266"/>
      <c r="OJF183" s="266"/>
      <c r="OJG183" s="266"/>
      <c r="OJH183" s="266"/>
      <c r="OJI183" s="266"/>
      <c r="OJJ183" s="266"/>
      <c r="OJK183" s="266"/>
      <c r="OJL183" s="266"/>
      <c r="OJM183" s="266"/>
      <c r="OJN183" s="266"/>
      <c r="OJO183" s="266"/>
      <c r="OJP183" s="266"/>
      <c r="OJQ183" s="266"/>
      <c r="OJR183" s="266"/>
      <c r="OJS183" s="266"/>
      <c r="OJT183" s="266"/>
      <c r="OJU183" s="266"/>
      <c r="OJV183" s="266"/>
      <c r="OJW183" s="266"/>
      <c r="OJX183" s="266"/>
      <c r="OJY183" s="266"/>
      <c r="OJZ183" s="266"/>
      <c r="OKA183" s="266"/>
      <c r="OKB183" s="266"/>
      <c r="OKC183" s="266"/>
      <c r="OKD183" s="266"/>
      <c r="OKE183" s="266"/>
      <c r="OKF183" s="266"/>
      <c r="OKG183" s="266"/>
      <c r="OKH183" s="266"/>
      <c r="OKI183" s="266"/>
      <c r="OKJ183" s="266"/>
      <c r="OKK183" s="266"/>
      <c r="OKL183" s="266"/>
      <c r="OKM183" s="266"/>
      <c r="OKN183" s="266"/>
      <c r="OKO183" s="266"/>
      <c r="OKP183" s="266"/>
      <c r="OKQ183" s="266"/>
      <c r="OKR183" s="266"/>
      <c r="OKS183" s="266"/>
      <c r="OKT183" s="266"/>
      <c r="OKU183" s="266"/>
      <c r="OKV183" s="266"/>
      <c r="OKW183" s="266"/>
      <c r="OKX183" s="266"/>
      <c r="OKY183" s="266"/>
      <c r="OKZ183" s="266"/>
      <c r="OLA183" s="266"/>
      <c r="OLB183" s="266"/>
      <c r="OLC183" s="266"/>
      <c r="OLD183" s="266"/>
      <c r="OLE183" s="266"/>
      <c r="OLF183" s="266"/>
      <c r="OLG183" s="266"/>
      <c r="OLH183" s="266"/>
      <c r="OLI183" s="266"/>
      <c r="OLJ183" s="266"/>
      <c r="OLK183" s="266"/>
      <c r="OLL183" s="266"/>
      <c r="OLM183" s="266"/>
      <c r="OLN183" s="266"/>
      <c r="OLO183" s="266"/>
      <c r="OLP183" s="266"/>
      <c r="OLQ183" s="266"/>
      <c r="OLR183" s="266"/>
      <c r="OLS183" s="266"/>
      <c r="OLT183" s="266"/>
      <c r="OLU183" s="266"/>
      <c r="OLV183" s="266"/>
      <c r="OLW183" s="266"/>
      <c r="OLX183" s="266"/>
      <c r="OLY183" s="266"/>
      <c r="OLZ183" s="266"/>
      <c r="OMA183" s="266"/>
      <c r="OMB183" s="266"/>
      <c r="OMC183" s="266"/>
      <c r="OMD183" s="266"/>
      <c r="OME183" s="266"/>
      <c r="OMF183" s="266"/>
      <c r="OMG183" s="266"/>
      <c r="OMH183" s="266"/>
      <c r="OMI183" s="266"/>
      <c r="OMJ183" s="266"/>
      <c r="OMK183" s="266"/>
      <c r="OML183" s="266"/>
      <c r="OMM183" s="266"/>
      <c r="OMN183" s="266"/>
      <c r="OMO183" s="266"/>
      <c r="OMP183" s="266"/>
      <c r="OMQ183" s="266"/>
      <c r="OMR183" s="266"/>
      <c r="OMS183" s="266"/>
      <c r="OMT183" s="266"/>
      <c r="OMU183" s="266"/>
      <c r="OMV183" s="266"/>
      <c r="OMW183" s="266"/>
      <c r="OMX183" s="266"/>
      <c r="OMY183" s="266"/>
      <c r="OMZ183" s="266"/>
      <c r="ONA183" s="266"/>
      <c r="ONB183" s="266"/>
      <c r="ONC183" s="266"/>
      <c r="OND183" s="266"/>
      <c r="ONE183" s="266"/>
      <c r="ONF183" s="266"/>
      <c r="ONG183" s="266"/>
      <c r="ONH183" s="266"/>
      <c r="ONI183" s="266"/>
      <c r="ONJ183" s="266"/>
      <c r="ONK183" s="266"/>
      <c r="ONL183" s="266"/>
      <c r="ONM183" s="266"/>
      <c r="ONN183" s="266"/>
      <c r="ONO183" s="266"/>
      <c r="ONP183" s="266"/>
      <c r="ONQ183" s="266"/>
      <c r="ONR183" s="266"/>
      <c r="ONS183" s="266"/>
      <c r="ONT183" s="266"/>
      <c r="ONU183" s="266"/>
      <c r="ONV183" s="266"/>
      <c r="ONW183" s="266"/>
      <c r="ONX183" s="266"/>
      <c r="ONY183" s="266"/>
      <c r="ONZ183" s="266"/>
      <c r="OOA183" s="266"/>
      <c r="OOB183" s="266"/>
      <c r="OOC183" s="266"/>
      <c r="OOD183" s="266"/>
      <c r="OOE183" s="266"/>
      <c r="OOF183" s="266"/>
      <c r="OOG183" s="266"/>
      <c r="OOH183" s="266"/>
      <c r="OOI183" s="266"/>
      <c r="OOJ183" s="266"/>
      <c r="OOK183" s="266"/>
      <c r="OOL183" s="266"/>
      <c r="OOM183" s="266"/>
      <c r="OON183" s="266"/>
      <c r="OOO183" s="266"/>
      <c r="OOP183" s="266"/>
      <c r="OOQ183" s="266"/>
      <c r="OOR183" s="266"/>
      <c r="OOS183" s="266"/>
      <c r="OOT183" s="266"/>
      <c r="OOU183" s="266"/>
      <c r="OOV183" s="266"/>
      <c r="OOW183" s="266"/>
      <c r="OOX183" s="266"/>
      <c r="OOY183" s="266"/>
      <c r="OOZ183" s="266"/>
      <c r="OPA183" s="266"/>
      <c r="OPB183" s="266"/>
      <c r="OPC183" s="266"/>
      <c r="OPD183" s="266"/>
      <c r="OPE183" s="266"/>
      <c r="OPF183" s="266"/>
      <c r="OPG183" s="266"/>
      <c r="OPH183" s="266"/>
      <c r="OPI183" s="266"/>
      <c r="OPJ183" s="266"/>
      <c r="OPK183" s="266"/>
      <c r="OPL183" s="266"/>
      <c r="OPM183" s="266"/>
      <c r="OPN183" s="266"/>
      <c r="OPO183" s="266"/>
      <c r="OPP183" s="266"/>
      <c r="OPQ183" s="266"/>
      <c r="OPR183" s="266"/>
      <c r="OPS183" s="266"/>
      <c r="OPT183" s="266"/>
      <c r="OPU183" s="266"/>
      <c r="OPV183" s="266"/>
      <c r="OPW183" s="266"/>
      <c r="OPX183" s="266"/>
      <c r="OPY183" s="266"/>
      <c r="OPZ183" s="266"/>
      <c r="OQA183" s="266"/>
      <c r="OQB183" s="266"/>
      <c r="OQC183" s="266"/>
      <c r="OQD183" s="266"/>
      <c r="OQE183" s="266"/>
      <c r="OQF183" s="266"/>
      <c r="OQG183" s="266"/>
      <c r="OQH183" s="266"/>
      <c r="OQI183" s="266"/>
      <c r="OQJ183" s="266"/>
      <c r="OQK183" s="266"/>
      <c r="OQL183" s="266"/>
      <c r="OQM183" s="266"/>
      <c r="OQN183" s="266"/>
      <c r="OQO183" s="266"/>
      <c r="OQP183" s="266"/>
      <c r="OQQ183" s="266"/>
      <c r="OQR183" s="266"/>
      <c r="OQS183" s="266"/>
      <c r="OQT183" s="266"/>
      <c r="OQU183" s="266"/>
      <c r="OQV183" s="266"/>
      <c r="OQW183" s="266"/>
      <c r="OQX183" s="266"/>
      <c r="OQY183" s="266"/>
      <c r="OQZ183" s="266"/>
      <c r="ORA183" s="266"/>
      <c r="ORB183" s="266"/>
      <c r="ORC183" s="266"/>
      <c r="ORD183" s="266"/>
      <c r="ORE183" s="266"/>
      <c r="ORF183" s="266"/>
      <c r="ORG183" s="266"/>
      <c r="ORH183" s="266"/>
      <c r="ORI183" s="266"/>
      <c r="ORJ183" s="266"/>
      <c r="ORK183" s="266"/>
      <c r="ORL183" s="266"/>
      <c r="ORM183" s="266"/>
      <c r="ORN183" s="266"/>
      <c r="ORO183" s="266"/>
      <c r="ORP183" s="266"/>
      <c r="ORQ183" s="266"/>
      <c r="ORR183" s="266"/>
      <c r="ORS183" s="266"/>
      <c r="ORT183" s="266"/>
      <c r="ORU183" s="266"/>
      <c r="ORV183" s="266"/>
      <c r="ORW183" s="266"/>
      <c r="ORX183" s="266"/>
      <c r="ORY183" s="266"/>
      <c r="ORZ183" s="266"/>
      <c r="OSA183" s="266"/>
      <c r="OSB183" s="266"/>
      <c r="OSC183" s="266"/>
      <c r="OSD183" s="266"/>
      <c r="OSE183" s="266"/>
      <c r="OSF183" s="266"/>
      <c r="OSG183" s="266"/>
      <c r="OSH183" s="266"/>
      <c r="OSI183" s="266"/>
      <c r="OSJ183" s="266"/>
      <c r="OSK183" s="266"/>
      <c r="OSL183" s="266"/>
      <c r="OSM183" s="266"/>
      <c r="OSN183" s="266"/>
      <c r="OSO183" s="266"/>
      <c r="OSP183" s="266"/>
      <c r="OSQ183" s="266"/>
      <c r="OSR183" s="266"/>
      <c r="OSS183" s="266"/>
      <c r="OST183" s="266"/>
      <c r="OSU183" s="266"/>
      <c r="OSV183" s="266"/>
      <c r="OSW183" s="266"/>
      <c r="OSX183" s="266"/>
      <c r="OSY183" s="266"/>
      <c r="OSZ183" s="266"/>
      <c r="OTA183" s="266"/>
      <c r="OTB183" s="266"/>
      <c r="OTC183" s="266"/>
      <c r="OTD183" s="266"/>
      <c r="OTE183" s="266"/>
      <c r="OTF183" s="266"/>
      <c r="OTG183" s="266"/>
      <c r="OTH183" s="266"/>
      <c r="OTI183" s="266"/>
      <c r="OTJ183" s="266"/>
      <c r="OTK183" s="266"/>
      <c r="OTL183" s="266"/>
      <c r="OTM183" s="266"/>
      <c r="OTN183" s="266"/>
      <c r="OTO183" s="266"/>
      <c r="OTP183" s="266"/>
      <c r="OTQ183" s="266"/>
      <c r="OTR183" s="266"/>
      <c r="OTS183" s="266"/>
      <c r="OTT183" s="266"/>
      <c r="OTU183" s="266"/>
      <c r="OTV183" s="266"/>
      <c r="OTW183" s="266"/>
      <c r="OTX183" s="266"/>
      <c r="OTY183" s="266"/>
      <c r="OTZ183" s="266"/>
      <c r="OUA183" s="266"/>
      <c r="OUB183" s="266"/>
      <c r="OUC183" s="266"/>
      <c r="OUD183" s="266"/>
      <c r="OUE183" s="266"/>
      <c r="OUF183" s="266"/>
      <c r="OUG183" s="266"/>
      <c r="OUH183" s="266"/>
      <c r="OUI183" s="266"/>
      <c r="OUJ183" s="266"/>
      <c r="OUK183" s="266"/>
      <c r="OUL183" s="266"/>
      <c r="OUM183" s="266"/>
      <c r="OUN183" s="266"/>
      <c r="OUO183" s="266"/>
      <c r="OUP183" s="266"/>
      <c r="OUQ183" s="266"/>
      <c r="OUR183" s="266"/>
      <c r="OUS183" s="266"/>
      <c r="OUT183" s="266"/>
      <c r="OUU183" s="266"/>
      <c r="OUV183" s="266"/>
      <c r="OUW183" s="266"/>
      <c r="OUX183" s="266"/>
      <c r="OUY183" s="266"/>
      <c r="OUZ183" s="266"/>
      <c r="OVA183" s="266"/>
      <c r="OVB183" s="266"/>
      <c r="OVC183" s="266"/>
      <c r="OVD183" s="266"/>
      <c r="OVE183" s="266"/>
      <c r="OVF183" s="266"/>
      <c r="OVG183" s="266"/>
      <c r="OVH183" s="266"/>
      <c r="OVI183" s="266"/>
      <c r="OVJ183" s="266"/>
      <c r="OVK183" s="266"/>
      <c r="OVL183" s="266"/>
      <c r="OVM183" s="266"/>
      <c r="OVN183" s="266"/>
      <c r="OVO183" s="266"/>
      <c r="OVP183" s="266"/>
      <c r="OVQ183" s="266"/>
      <c r="OVR183" s="266"/>
      <c r="OVS183" s="266"/>
      <c r="OVT183" s="266"/>
      <c r="OVU183" s="266"/>
      <c r="OVV183" s="266"/>
      <c r="OVW183" s="266"/>
      <c r="OVX183" s="266"/>
      <c r="OVY183" s="266"/>
      <c r="OVZ183" s="266"/>
      <c r="OWA183" s="266"/>
      <c r="OWB183" s="266"/>
      <c r="OWC183" s="266"/>
      <c r="OWD183" s="266"/>
      <c r="OWE183" s="266"/>
      <c r="OWF183" s="266"/>
      <c r="OWG183" s="266"/>
      <c r="OWH183" s="266"/>
      <c r="OWI183" s="266"/>
      <c r="OWJ183" s="266"/>
      <c r="OWK183" s="266"/>
      <c r="OWL183" s="266"/>
      <c r="OWM183" s="266"/>
      <c r="OWN183" s="266"/>
      <c r="OWO183" s="266"/>
      <c r="OWP183" s="266"/>
      <c r="OWQ183" s="266"/>
      <c r="OWR183" s="266"/>
      <c r="OWS183" s="266"/>
      <c r="OWT183" s="266"/>
      <c r="OWU183" s="266"/>
      <c r="OWV183" s="266"/>
      <c r="OWW183" s="266"/>
      <c r="OWX183" s="266"/>
      <c r="OWY183" s="266"/>
      <c r="OWZ183" s="266"/>
      <c r="OXA183" s="266"/>
      <c r="OXB183" s="266"/>
      <c r="OXC183" s="266"/>
      <c r="OXD183" s="266"/>
      <c r="OXE183" s="266"/>
      <c r="OXF183" s="266"/>
      <c r="OXG183" s="266"/>
      <c r="OXH183" s="266"/>
      <c r="OXI183" s="266"/>
      <c r="OXJ183" s="266"/>
      <c r="OXK183" s="266"/>
      <c r="OXL183" s="266"/>
      <c r="OXM183" s="266"/>
      <c r="OXN183" s="266"/>
      <c r="OXO183" s="266"/>
      <c r="OXP183" s="266"/>
      <c r="OXQ183" s="266"/>
      <c r="OXR183" s="266"/>
      <c r="OXS183" s="266"/>
      <c r="OXT183" s="266"/>
      <c r="OXU183" s="266"/>
      <c r="OXV183" s="266"/>
      <c r="OXW183" s="266"/>
      <c r="OXX183" s="266"/>
      <c r="OXY183" s="266"/>
      <c r="OXZ183" s="266"/>
      <c r="OYA183" s="266"/>
      <c r="OYB183" s="266"/>
      <c r="OYC183" s="266"/>
      <c r="OYD183" s="266"/>
      <c r="OYE183" s="266"/>
      <c r="OYF183" s="266"/>
      <c r="OYG183" s="266"/>
      <c r="OYH183" s="266"/>
      <c r="OYI183" s="266"/>
      <c r="OYJ183" s="266"/>
      <c r="OYK183" s="266"/>
      <c r="OYL183" s="266"/>
      <c r="OYM183" s="266"/>
      <c r="OYN183" s="266"/>
      <c r="OYO183" s="266"/>
      <c r="OYP183" s="266"/>
      <c r="OYQ183" s="266"/>
      <c r="OYR183" s="266"/>
      <c r="OYS183" s="266"/>
      <c r="OYT183" s="266"/>
      <c r="OYU183" s="266"/>
      <c r="OYV183" s="266"/>
      <c r="OYW183" s="266"/>
      <c r="OYX183" s="266"/>
      <c r="OYY183" s="266"/>
      <c r="OYZ183" s="266"/>
      <c r="OZA183" s="266"/>
      <c r="OZB183" s="266"/>
      <c r="OZC183" s="266"/>
      <c r="OZD183" s="266"/>
      <c r="OZE183" s="266"/>
      <c r="OZF183" s="266"/>
      <c r="OZG183" s="266"/>
      <c r="OZH183" s="266"/>
      <c r="OZI183" s="266"/>
      <c r="OZJ183" s="266"/>
      <c r="OZK183" s="266"/>
      <c r="OZL183" s="266"/>
      <c r="OZM183" s="266"/>
      <c r="OZN183" s="266"/>
      <c r="OZO183" s="266"/>
      <c r="OZP183" s="266"/>
      <c r="OZQ183" s="266"/>
      <c r="OZR183" s="266"/>
      <c r="OZS183" s="266"/>
      <c r="OZT183" s="266"/>
      <c r="OZU183" s="266"/>
      <c r="OZV183" s="266"/>
      <c r="OZW183" s="266"/>
      <c r="OZX183" s="266"/>
      <c r="OZY183" s="266"/>
      <c r="OZZ183" s="266"/>
      <c r="PAA183" s="266"/>
      <c r="PAB183" s="266"/>
      <c r="PAC183" s="266"/>
      <c r="PAD183" s="266"/>
      <c r="PAE183" s="266"/>
      <c r="PAF183" s="266"/>
      <c r="PAG183" s="266"/>
      <c r="PAH183" s="266"/>
      <c r="PAI183" s="266"/>
      <c r="PAJ183" s="266"/>
      <c r="PAK183" s="266"/>
      <c r="PAL183" s="266"/>
      <c r="PAM183" s="266"/>
      <c r="PAN183" s="266"/>
      <c r="PAO183" s="266"/>
      <c r="PAP183" s="266"/>
      <c r="PAQ183" s="266"/>
      <c r="PAR183" s="266"/>
      <c r="PAS183" s="266"/>
      <c r="PAT183" s="266"/>
      <c r="PAU183" s="266"/>
      <c r="PAV183" s="266"/>
      <c r="PAW183" s="266"/>
      <c r="PAX183" s="266"/>
      <c r="PAY183" s="266"/>
      <c r="PAZ183" s="266"/>
      <c r="PBA183" s="266"/>
      <c r="PBB183" s="266"/>
      <c r="PBC183" s="266"/>
      <c r="PBD183" s="266"/>
      <c r="PBE183" s="266"/>
      <c r="PBF183" s="266"/>
      <c r="PBG183" s="266"/>
      <c r="PBH183" s="266"/>
      <c r="PBI183" s="266"/>
      <c r="PBJ183" s="266"/>
      <c r="PBK183" s="266"/>
      <c r="PBL183" s="266"/>
      <c r="PBM183" s="266"/>
      <c r="PBN183" s="266"/>
      <c r="PBO183" s="266"/>
      <c r="PBP183" s="266"/>
      <c r="PBQ183" s="266"/>
      <c r="PBR183" s="266"/>
      <c r="PBS183" s="266"/>
      <c r="PBT183" s="266"/>
      <c r="PBU183" s="266"/>
      <c r="PBV183" s="266"/>
      <c r="PBW183" s="266"/>
      <c r="PBX183" s="266"/>
      <c r="PBY183" s="266"/>
      <c r="PBZ183" s="266"/>
      <c r="PCA183" s="266"/>
      <c r="PCB183" s="266"/>
      <c r="PCC183" s="266"/>
      <c r="PCD183" s="266"/>
      <c r="PCE183" s="266"/>
      <c r="PCF183" s="266"/>
      <c r="PCG183" s="266"/>
      <c r="PCH183" s="266"/>
      <c r="PCI183" s="266"/>
      <c r="PCJ183" s="266"/>
      <c r="PCK183" s="266"/>
      <c r="PCL183" s="266"/>
      <c r="PCM183" s="266"/>
      <c r="PCN183" s="266"/>
      <c r="PCO183" s="266"/>
      <c r="PCP183" s="266"/>
      <c r="PCQ183" s="266"/>
      <c r="PCR183" s="266"/>
      <c r="PCS183" s="266"/>
      <c r="PCT183" s="266"/>
      <c r="PCU183" s="266"/>
      <c r="PCV183" s="266"/>
      <c r="PCW183" s="266"/>
      <c r="PCX183" s="266"/>
      <c r="PCY183" s="266"/>
      <c r="PCZ183" s="266"/>
      <c r="PDA183" s="266"/>
      <c r="PDB183" s="266"/>
      <c r="PDC183" s="266"/>
      <c r="PDD183" s="266"/>
      <c r="PDE183" s="266"/>
      <c r="PDF183" s="266"/>
      <c r="PDG183" s="266"/>
      <c r="PDH183" s="266"/>
      <c r="PDI183" s="266"/>
      <c r="PDJ183" s="266"/>
      <c r="PDK183" s="266"/>
      <c r="PDL183" s="266"/>
      <c r="PDM183" s="266"/>
      <c r="PDN183" s="266"/>
      <c r="PDO183" s="266"/>
      <c r="PDP183" s="266"/>
      <c r="PDQ183" s="266"/>
      <c r="PDR183" s="266"/>
      <c r="PDS183" s="266"/>
      <c r="PDT183" s="266"/>
      <c r="PDU183" s="266"/>
      <c r="PDV183" s="266"/>
      <c r="PDW183" s="266"/>
      <c r="PDX183" s="266"/>
      <c r="PDY183" s="266"/>
      <c r="PDZ183" s="266"/>
      <c r="PEA183" s="266"/>
      <c r="PEB183" s="266"/>
      <c r="PEC183" s="266"/>
      <c r="PED183" s="266"/>
      <c r="PEE183" s="266"/>
      <c r="PEF183" s="266"/>
      <c r="PEG183" s="266"/>
      <c r="PEH183" s="266"/>
      <c r="PEI183" s="266"/>
      <c r="PEJ183" s="266"/>
      <c r="PEK183" s="266"/>
      <c r="PEL183" s="266"/>
      <c r="PEM183" s="266"/>
      <c r="PEN183" s="266"/>
      <c r="PEO183" s="266"/>
      <c r="PEP183" s="266"/>
      <c r="PEQ183" s="266"/>
      <c r="PER183" s="266"/>
      <c r="PES183" s="266"/>
      <c r="PET183" s="266"/>
      <c r="PEU183" s="266"/>
      <c r="PEV183" s="266"/>
      <c r="PEW183" s="266"/>
      <c r="PEX183" s="266"/>
      <c r="PEY183" s="266"/>
      <c r="PEZ183" s="266"/>
      <c r="PFA183" s="266"/>
      <c r="PFB183" s="266"/>
      <c r="PFC183" s="266"/>
      <c r="PFD183" s="266"/>
      <c r="PFE183" s="266"/>
      <c r="PFF183" s="266"/>
      <c r="PFG183" s="266"/>
      <c r="PFH183" s="266"/>
      <c r="PFI183" s="266"/>
      <c r="PFJ183" s="266"/>
      <c r="PFK183" s="266"/>
      <c r="PFL183" s="266"/>
      <c r="PFM183" s="266"/>
      <c r="PFN183" s="266"/>
      <c r="PFO183" s="266"/>
      <c r="PFP183" s="266"/>
      <c r="PFQ183" s="266"/>
      <c r="PFR183" s="266"/>
      <c r="PFS183" s="266"/>
      <c r="PFT183" s="266"/>
      <c r="PFU183" s="266"/>
      <c r="PFV183" s="266"/>
      <c r="PFW183" s="266"/>
      <c r="PFX183" s="266"/>
      <c r="PFY183" s="266"/>
      <c r="PFZ183" s="266"/>
      <c r="PGA183" s="266"/>
      <c r="PGB183" s="266"/>
      <c r="PGC183" s="266"/>
      <c r="PGD183" s="266"/>
      <c r="PGE183" s="266"/>
      <c r="PGF183" s="266"/>
      <c r="PGG183" s="266"/>
      <c r="PGH183" s="266"/>
      <c r="PGI183" s="266"/>
      <c r="PGJ183" s="266"/>
      <c r="PGK183" s="266"/>
      <c r="PGL183" s="266"/>
      <c r="PGM183" s="266"/>
      <c r="PGN183" s="266"/>
      <c r="PGO183" s="266"/>
      <c r="PGP183" s="266"/>
      <c r="PGQ183" s="266"/>
      <c r="PGR183" s="266"/>
      <c r="PGS183" s="266"/>
      <c r="PGT183" s="266"/>
      <c r="PGU183" s="266"/>
      <c r="PGV183" s="266"/>
      <c r="PGW183" s="266"/>
      <c r="PGX183" s="266"/>
      <c r="PGY183" s="266"/>
      <c r="PGZ183" s="266"/>
      <c r="PHA183" s="266"/>
      <c r="PHB183" s="266"/>
      <c r="PHC183" s="266"/>
      <c r="PHD183" s="266"/>
      <c r="PHE183" s="266"/>
      <c r="PHF183" s="266"/>
      <c r="PHG183" s="266"/>
      <c r="PHH183" s="266"/>
      <c r="PHI183" s="266"/>
      <c r="PHJ183" s="266"/>
      <c r="PHK183" s="266"/>
      <c r="PHL183" s="266"/>
      <c r="PHM183" s="266"/>
      <c r="PHN183" s="266"/>
      <c r="PHO183" s="266"/>
      <c r="PHP183" s="266"/>
      <c r="PHQ183" s="266"/>
      <c r="PHR183" s="266"/>
      <c r="PHS183" s="266"/>
      <c r="PHT183" s="266"/>
      <c r="PHU183" s="266"/>
      <c r="PHV183" s="266"/>
      <c r="PHW183" s="266"/>
      <c r="PHX183" s="266"/>
      <c r="PHY183" s="266"/>
      <c r="PHZ183" s="266"/>
      <c r="PIA183" s="266"/>
      <c r="PIB183" s="266"/>
      <c r="PIC183" s="266"/>
      <c r="PID183" s="266"/>
      <c r="PIE183" s="266"/>
      <c r="PIF183" s="266"/>
      <c r="PIG183" s="266"/>
      <c r="PIH183" s="266"/>
      <c r="PII183" s="266"/>
      <c r="PIJ183" s="266"/>
      <c r="PIK183" s="266"/>
      <c r="PIL183" s="266"/>
      <c r="PIM183" s="266"/>
      <c r="PIN183" s="266"/>
      <c r="PIO183" s="266"/>
      <c r="PIP183" s="266"/>
      <c r="PIQ183" s="266"/>
      <c r="PIR183" s="266"/>
      <c r="PIS183" s="266"/>
      <c r="PIT183" s="266"/>
      <c r="PIU183" s="266"/>
      <c r="PIV183" s="266"/>
      <c r="PIW183" s="266"/>
      <c r="PIX183" s="266"/>
      <c r="PIY183" s="266"/>
      <c r="PIZ183" s="266"/>
      <c r="PJA183" s="266"/>
      <c r="PJB183" s="266"/>
      <c r="PJC183" s="266"/>
      <c r="PJD183" s="266"/>
      <c r="PJE183" s="266"/>
      <c r="PJF183" s="266"/>
      <c r="PJG183" s="266"/>
      <c r="PJH183" s="266"/>
      <c r="PJI183" s="266"/>
      <c r="PJJ183" s="266"/>
      <c r="PJK183" s="266"/>
      <c r="PJL183" s="266"/>
      <c r="PJM183" s="266"/>
      <c r="PJN183" s="266"/>
      <c r="PJO183" s="266"/>
      <c r="PJP183" s="266"/>
      <c r="PJQ183" s="266"/>
      <c r="PJR183" s="266"/>
      <c r="PJS183" s="266"/>
      <c r="PJT183" s="266"/>
      <c r="PJU183" s="266"/>
      <c r="PJV183" s="266"/>
      <c r="PJW183" s="266"/>
      <c r="PJX183" s="266"/>
      <c r="PJY183" s="266"/>
      <c r="PJZ183" s="266"/>
      <c r="PKA183" s="266"/>
      <c r="PKB183" s="266"/>
      <c r="PKC183" s="266"/>
      <c r="PKD183" s="266"/>
      <c r="PKE183" s="266"/>
      <c r="PKF183" s="266"/>
      <c r="PKG183" s="266"/>
      <c r="PKH183" s="266"/>
      <c r="PKI183" s="266"/>
      <c r="PKJ183" s="266"/>
      <c r="PKK183" s="266"/>
      <c r="PKL183" s="266"/>
      <c r="PKM183" s="266"/>
      <c r="PKN183" s="266"/>
      <c r="PKO183" s="266"/>
      <c r="PKP183" s="266"/>
      <c r="PKQ183" s="266"/>
      <c r="PKR183" s="266"/>
      <c r="PKS183" s="266"/>
      <c r="PKT183" s="266"/>
      <c r="PKU183" s="266"/>
      <c r="PKV183" s="266"/>
      <c r="PKW183" s="266"/>
      <c r="PKX183" s="266"/>
      <c r="PKY183" s="266"/>
      <c r="PKZ183" s="266"/>
      <c r="PLA183" s="266"/>
      <c r="PLB183" s="266"/>
      <c r="PLC183" s="266"/>
      <c r="PLD183" s="266"/>
      <c r="PLE183" s="266"/>
      <c r="PLF183" s="266"/>
      <c r="PLG183" s="266"/>
      <c r="PLH183" s="266"/>
      <c r="PLI183" s="266"/>
      <c r="PLJ183" s="266"/>
      <c r="PLK183" s="266"/>
      <c r="PLL183" s="266"/>
      <c r="PLM183" s="266"/>
      <c r="PLN183" s="266"/>
      <c r="PLO183" s="266"/>
      <c r="PLP183" s="266"/>
      <c r="PLQ183" s="266"/>
      <c r="PLR183" s="266"/>
      <c r="PLS183" s="266"/>
      <c r="PLT183" s="266"/>
      <c r="PLU183" s="266"/>
      <c r="PLV183" s="266"/>
      <c r="PLW183" s="266"/>
      <c r="PLX183" s="266"/>
      <c r="PLY183" s="266"/>
      <c r="PLZ183" s="266"/>
      <c r="PMA183" s="266"/>
      <c r="PMB183" s="266"/>
      <c r="PMC183" s="266"/>
      <c r="PMD183" s="266"/>
      <c r="PME183" s="266"/>
      <c r="PMF183" s="266"/>
      <c r="PMG183" s="266"/>
      <c r="PMH183" s="266"/>
      <c r="PMI183" s="266"/>
      <c r="PMJ183" s="266"/>
      <c r="PMK183" s="266"/>
      <c r="PML183" s="266"/>
      <c r="PMM183" s="266"/>
      <c r="PMN183" s="266"/>
      <c r="PMO183" s="266"/>
      <c r="PMP183" s="266"/>
      <c r="PMQ183" s="266"/>
      <c r="PMR183" s="266"/>
      <c r="PMS183" s="266"/>
      <c r="PMT183" s="266"/>
      <c r="PMU183" s="266"/>
      <c r="PMV183" s="266"/>
      <c r="PMW183" s="266"/>
      <c r="PMX183" s="266"/>
      <c r="PMY183" s="266"/>
      <c r="PMZ183" s="266"/>
      <c r="PNA183" s="266"/>
      <c r="PNB183" s="266"/>
      <c r="PNC183" s="266"/>
      <c r="PND183" s="266"/>
      <c r="PNE183" s="266"/>
      <c r="PNF183" s="266"/>
      <c r="PNG183" s="266"/>
      <c r="PNH183" s="266"/>
      <c r="PNI183" s="266"/>
      <c r="PNJ183" s="266"/>
      <c r="PNK183" s="266"/>
      <c r="PNL183" s="266"/>
      <c r="PNM183" s="266"/>
      <c r="PNN183" s="266"/>
      <c r="PNO183" s="266"/>
      <c r="PNP183" s="266"/>
      <c r="PNQ183" s="266"/>
      <c r="PNR183" s="266"/>
      <c r="PNS183" s="266"/>
      <c r="PNT183" s="266"/>
      <c r="PNU183" s="266"/>
      <c r="PNV183" s="266"/>
      <c r="PNW183" s="266"/>
      <c r="PNX183" s="266"/>
      <c r="PNY183" s="266"/>
      <c r="PNZ183" s="266"/>
      <c r="POA183" s="266"/>
      <c r="POB183" s="266"/>
      <c r="POC183" s="266"/>
      <c r="POD183" s="266"/>
      <c r="POE183" s="266"/>
      <c r="POF183" s="266"/>
      <c r="POG183" s="266"/>
      <c r="POH183" s="266"/>
      <c r="POI183" s="266"/>
      <c r="POJ183" s="266"/>
      <c r="POK183" s="266"/>
      <c r="POL183" s="266"/>
      <c r="POM183" s="266"/>
      <c r="PON183" s="266"/>
      <c r="POO183" s="266"/>
      <c r="POP183" s="266"/>
      <c r="POQ183" s="266"/>
      <c r="POR183" s="266"/>
      <c r="POS183" s="266"/>
      <c r="POT183" s="266"/>
      <c r="POU183" s="266"/>
      <c r="POV183" s="266"/>
      <c r="POW183" s="266"/>
      <c r="POX183" s="266"/>
      <c r="POY183" s="266"/>
      <c r="POZ183" s="266"/>
      <c r="PPA183" s="266"/>
      <c r="PPB183" s="266"/>
      <c r="PPC183" s="266"/>
      <c r="PPD183" s="266"/>
      <c r="PPE183" s="266"/>
      <c r="PPF183" s="266"/>
      <c r="PPG183" s="266"/>
      <c r="PPH183" s="266"/>
      <c r="PPI183" s="266"/>
      <c r="PPJ183" s="266"/>
      <c r="PPK183" s="266"/>
      <c r="PPL183" s="266"/>
      <c r="PPM183" s="266"/>
      <c r="PPN183" s="266"/>
      <c r="PPO183" s="266"/>
      <c r="PPP183" s="266"/>
      <c r="PPQ183" s="266"/>
      <c r="PPR183" s="266"/>
      <c r="PPS183" s="266"/>
      <c r="PPT183" s="266"/>
      <c r="PPU183" s="266"/>
      <c r="PPV183" s="266"/>
      <c r="PPW183" s="266"/>
      <c r="PPX183" s="266"/>
      <c r="PPY183" s="266"/>
      <c r="PPZ183" s="266"/>
      <c r="PQA183" s="266"/>
      <c r="PQB183" s="266"/>
      <c r="PQC183" s="266"/>
      <c r="PQD183" s="266"/>
      <c r="PQE183" s="266"/>
      <c r="PQF183" s="266"/>
      <c r="PQG183" s="266"/>
      <c r="PQH183" s="266"/>
      <c r="PQI183" s="266"/>
      <c r="PQJ183" s="266"/>
      <c r="PQK183" s="266"/>
      <c r="PQL183" s="266"/>
      <c r="PQM183" s="266"/>
      <c r="PQN183" s="266"/>
      <c r="PQO183" s="266"/>
      <c r="PQP183" s="266"/>
      <c r="PQQ183" s="266"/>
      <c r="PQR183" s="266"/>
      <c r="PQS183" s="266"/>
      <c r="PQT183" s="266"/>
      <c r="PQU183" s="266"/>
      <c r="PQV183" s="266"/>
      <c r="PQW183" s="266"/>
      <c r="PQX183" s="266"/>
      <c r="PQY183" s="266"/>
      <c r="PQZ183" s="266"/>
      <c r="PRA183" s="266"/>
      <c r="PRB183" s="266"/>
      <c r="PRC183" s="266"/>
      <c r="PRD183" s="266"/>
      <c r="PRE183" s="266"/>
      <c r="PRF183" s="266"/>
      <c r="PRG183" s="266"/>
      <c r="PRH183" s="266"/>
      <c r="PRI183" s="266"/>
      <c r="PRJ183" s="266"/>
      <c r="PRK183" s="266"/>
      <c r="PRL183" s="266"/>
      <c r="PRM183" s="266"/>
      <c r="PRN183" s="266"/>
      <c r="PRO183" s="266"/>
      <c r="PRP183" s="266"/>
      <c r="PRQ183" s="266"/>
      <c r="PRR183" s="266"/>
      <c r="PRS183" s="266"/>
      <c r="PRT183" s="266"/>
      <c r="PRU183" s="266"/>
      <c r="PRV183" s="266"/>
      <c r="PRW183" s="266"/>
      <c r="PRX183" s="266"/>
      <c r="PRY183" s="266"/>
      <c r="PRZ183" s="266"/>
      <c r="PSA183" s="266"/>
      <c r="PSB183" s="266"/>
      <c r="PSC183" s="266"/>
      <c r="PSD183" s="266"/>
      <c r="PSE183" s="266"/>
      <c r="PSF183" s="266"/>
      <c r="PSG183" s="266"/>
      <c r="PSH183" s="266"/>
      <c r="PSI183" s="266"/>
      <c r="PSJ183" s="266"/>
      <c r="PSK183" s="266"/>
      <c r="PSL183" s="266"/>
      <c r="PSM183" s="266"/>
      <c r="PSN183" s="266"/>
      <c r="PSO183" s="266"/>
      <c r="PSP183" s="266"/>
      <c r="PSQ183" s="266"/>
      <c r="PSR183" s="266"/>
      <c r="PSS183" s="266"/>
      <c r="PST183" s="266"/>
      <c r="PSU183" s="266"/>
      <c r="PSV183" s="266"/>
      <c r="PSW183" s="266"/>
      <c r="PSX183" s="266"/>
      <c r="PSY183" s="266"/>
      <c r="PSZ183" s="266"/>
      <c r="PTA183" s="266"/>
      <c r="PTB183" s="266"/>
      <c r="PTC183" s="266"/>
      <c r="PTD183" s="266"/>
      <c r="PTE183" s="266"/>
      <c r="PTF183" s="266"/>
      <c r="PTG183" s="266"/>
      <c r="PTH183" s="266"/>
      <c r="PTI183" s="266"/>
      <c r="PTJ183" s="266"/>
      <c r="PTK183" s="266"/>
      <c r="PTL183" s="266"/>
      <c r="PTM183" s="266"/>
      <c r="PTN183" s="266"/>
      <c r="PTO183" s="266"/>
      <c r="PTP183" s="266"/>
      <c r="PTQ183" s="266"/>
      <c r="PTR183" s="266"/>
      <c r="PTS183" s="266"/>
      <c r="PTT183" s="266"/>
      <c r="PTU183" s="266"/>
      <c r="PTV183" s="266"/>
      <c r="PTW183" s="266"/>
      <c r="PTX183" s="266"/>
      <c r="PTY183" s="266"/>
      <c r="PTZ183" s="266"/>
      <c r="PUA183" s="266"/>
      <c r="PUB183" s="266"/>
      <c r="PUC183" s="266"/>
      <c r="PUD183" s="266"/>
      <c r="PUE183" s="266"/>
      <c r="PUF183" s="266"/>
      <c r="PUG183" s="266"/>
      <c r="PUH183" s="266"/>
      <c r="PUI183" s="266"/>
      <c r="PUJ183" s="266"/>
      <c r="PUK183" s="266"/>
      <c r="PUL183" s="266"/>
      <c r="PUM183" s="266"/>
      <c r="PUN183" s="266"/>
      <c r="PUO183" s="266"/>
      <c r="PUP183" s="266"/>
      <c r="PUQ183" s="266"/>
      <c r="PUR183" s="266"/>
      <c r="PUS183" s="266"/>
      <c r="PUT183" s="266"/>
      <c r="PUU183" s="266"/>
      <c r="PUV183" s="266"/>
      <c r="PUW183" s="266"/>
      <c r="PUX183" s="266"/>
      <c r="PUY183" s="266"/>
      <c r="PUZ183" s="266"/>
      <c r="PVA183" s="266"/>
      <c r="PVB183" s="266"/>
      <c r="PVC183" s="266"/>
      <c r="PVD183" s="266"/>
      <c r="PVE183" s="266"/>
      <c r="PVF183" s="266"/>
      <c r="PVG183" s="266"/>
      <c r="PVH183" s="266"/>
      <c r="PVI183" s="266"/>
      <c r="PVJ183" s="266"/>
      <c r="PVK183" s="266"/>
      <c r="PVL183" s="266"/>
      <c r="PVM183" s="266"/>
      <c r="PVN183" s="266"/>
      <c r="PVO183" s="266"/>
      <c r="PVP183" s="266"/>
      <c r="PVQ183" s="266"/>
      <c r="PVR183" s="266"/>
      <c r="PVS183" s="266"/>
      <c r="PVT183" s="266"/>
      <c r="PVU183" s="266"/>
      <c r="PVV183" s="266"/>
      <c r="PVW183" s="266"/>
      <c r="PVX183" s="266"/>
      <c r="PVY183" s="266"/>
      <c r="PVZ183" s="266"/>
      <c r="PWA183" s="266"/>
      <c r="PWB183" s="266"/>
      <c r="PWC183" s="266"/>
      <c r="PWD183" s="266"/>
      <c r="PWE183" s="266"/>
      <c r="PWF183" s="266"/>
      <c r="PWG183" s="266"/>
      <c r="PWH183" s="266"/>
      <c r="PWI183" s="266"/>
      <c r="PWJ183" s="266"/>
      <c r="PWK183" s="266"/>
      <c r="PWL183" s="266"/>
      <c r="PWM183" s="266"/>
      <c r="PWN183" s="266"/>
      <c r="PWO183" s="266"/>
      <c r="PWP183" s="266"/>
      <c r="PWQ183" s="266"/>
      <c r="PWR183" s="266"/>
      <c r="PWS183" s="266"/>
      <c r="PWT183" s="266"/>
      <c r="PWU183" s="266"/>
      <c r="PWV183" s="266"/>
      <c r="PWW183" s="266"/>
      <c r="PWX183" s="266"/>
      <c r="PWY183" s="266"/>
      <c r="PWZ183" s="266"/>
      <c r="PXA183" s="266"/>
      <c r="PXB183" s="266"/>
      <c r="PXC183" s="266"/>
      <c r="PXD183" s="266"/>
      <c r="PXE183" s="266"/>
      <c r="PXF183" s="266"/>
      <c r="PXG183" s="266"/>
      <c r="PXH183" s="266"/>
      <c r="PXI183" s="266"/>
      <c r="PXJ183" s="266"/>
      <c r="PXK183" s="266"/>
      <c r="PXL183" s="266"/>
      <c r="PXM183" s="266"/>
      <c r="PXN183" s="266"/>
      <c r="PXO183" s="266"/>
      <c r="PXP183" s="266"/>
      <c r="PXQ183" s="266"/>
      <c r="PXR183" s="266"/>
      <c r="PXS183" s="266"/>
      <c r="PXT183" s="266"/>
      <c r="PXU183" s="266"/>
      <c r="PXV183" s="266"/>
      <c r="PXW183" s="266"/>
      <c r="PXX183" s="266"/>
      <c r="PXY183" s="266"/>
      <c r="PXZ183" s="266"/>
      <c r="PYA183" s="266"/>
      <c r="PYB183" s="266"/>
      <c r="PYC183" s="266"/>
      <c r="PYD183" s="266"/>
      <c r="PYE183" s="266"/>
      <c r="PYF183" s="266"/>
      <c r="PYG183" s="266"/>
      <c r="PYH183" s="266"/>
      <c r="PYI183" s="266"/>
      <c r="PYJ183" s="266"/>
      <c r="PYK183" s="266"/>
      <c r="PYL183" s="266"/>
      <c r="PYM183" s="266"/>
      <c r="PYN183" s="266"/>
      <c r="PYO183" s="266"/>
      <c r="PYP183" s="266"/>
      <c r="PYQ183" s="266"/>
      <c r="PYR183" s="266"/>
      <c r="PYS183" s="266"/>
      <c r="PYT183" s="266"/>
      <c r="PYU183" s="266"/>
      <c r="PYV183" s="266"/>
      <c r="PYW183" s="266"/>
      <c r="PYX183" s="266"/>
      <c r="PYY183" s="266"/>
      <c r="PYZ183" s="266"/>
      <c r="PZA183" s="266"/>
      <c r="PZB183" s="266"/>
      <c r="PZC183" s="266"/>
      <c r="PZD183" s="266"/>
      <c r="PZE183" s="266"/>
      <c r="PZF183" s="266"/>
      <c r="PZG183" s="266"/>
      <c r="PZH183" s="266"/>
      <c r="PZI183" s="266"/>
      <c r="PZJ183" s="266"/>
      <c r="PZK183" s="266"/>
      <c r="PZL183" s="266"/>
      <c r="PZM183" s="266"/>
      <c r="PZN183" s="266"/>
      <c r="PZO183" s="266"/>
      <c r="PZP183" s="266"/>
      <c r="PZQ183" s="266"/>
      <c r="PZR183" s="266"/>
      <c r="PZS183" s="266"/>
      <c r="PZT183" s="266"/>
      <c r="PZU183" s="266"/>
      <c r="PZV183" s="266"/>
      <c r="PZW183" s="266"/>
      <c r="PZX183" s="266"/>
      <c r="PZY183" s="266"/>
      <c r="PZZ183" s="266"/>
      <c r="QAA183" s="266"/>
      <c r="QAB183" s="266"/>
      <c r="QAC183" s="266"/>
      <c r="QAD183" s="266"/>
      <c r="QAE183" s="266"/>
      <c r="QAF183" s="266"/>
      <c r="QAG183" s="266"/>
      <c r="QAH183" s="266"/>
      <c r="QAI183" s="266"/>
      <c r="QAJ183" s="266"/>
      <c r="QAK183" s="266"/>
      <c r="QAL183" s="266"/>
      <c r="QAM183" s="266"/>
      <c r="QAN183" s="266"/>
      <c r="QAO183" s="266"/>
      <c r="QAP183" s="266"/>
      <c r="QAQ183" s="266"/>
      <c r="QAR183" s="266"/>
      <c r="QAS183" s="266"/>
      <c r="QAT183" s="266"/>
      <c r="QAU183" s="266"/>
      <c r="QAV183" s="266"/>
      <c r="QAW183" s="266"/>
      <c r="QAX183" s="266"/>
      <c r="QAY183" s="266"/>
      <c r="QAZ183" s="266"/>
      <c r="QBA183" s="266"/>
      <c r="QBB183" s="266"/>
      <c r="QBC183" s="266"/>
      <c r="QBD183" s="266"/>
      <c r="QBE183" s="266"/>
      <c r="QBF183" s="266"/>
      <c r="QBG183" s="266"/>
      <c r="QBH183" s="266"/>
      <c r="QBI183" s="266"/>
      <c r="QBJ183" s="266"/>
      <c r="QBK183" s="266"/>
      <c r="QBL183" s="266"/>
      <c r="QBM183" s="266"/>
      <c r="QBN183" s="266"/>
      <c r="QBO183" s="266"/>
      <c r="QBP183" s="266"/>
      <c r="QBQ183" s="266"/>
      <c r="QBR183" s="266"/>
      <c r="QBS183" s="266"/>
      <c r="QBT183" s="266"/>
      <c r="QBU183" s="266"/>
      <c r="QBV183" s="266"/>
      <c r="QBW183" s="266"/>
      <c r="QBX183" s="266"/>
      <c r="QBY183" s="266"/>
      <c r="QBZ183" s="266"/>
      <c r="QCA183" s="266"/>
      <c r="QCB183" s="266"/>
      <c r="QCC183" s="266"/>
      <c r="QCD183" s="266"/>
      <c r="QCE183" s="266"/>
      <c r="QCF183" s="266"/>
      <c r="QCG183" s="266"/>
      <c r="QCH183" s="266"/>
      <c r="QCI183" s="266"/>
      <c r="QCJ183" s="266"/>
      <c r="QCK183" s="266"/>
      <c r="QCL183" s="266"/>
      <c r="QCM183" s="266"/>
      <c r="QCN183" s="266"/>
      <c r="QCO183" s="266"/>
      <c r="QCP183" s="266"/>
      <c r="QCQ183" s="266"/>
      <c r="QCR183" s="266"/>
      <c r="QCS183" s="266"/>
      <c r="QCT183" s="266"/>
      <c r="QCU183" s="266"/>
      <c r="QCV183" s="266"/>
      <c r="QCW183" s="266"/>
      <c r="QCX183" s="266"/>
      <c r="QCY183" s="266"/>
      <c r="QCZ183" s="266"/>
      <c r="QDA183" s="266"/>
      <c r="QDB183" s="266"/>
      <c r="QDC183" s="266"/>
      <c r="QDD183" s="266"/>
      <c r="QDE183" s="266"/>
      <c r="QDF183" s="266"/>
      <c r="QDG183" s="266"/>
      <c r="QDH183" s="266"/>
      <c r="QDI183" s="266"/>
      <c r="QDJ183" s="266"/>
      <c r="QDK183" s="266"/>
      <c r="QDL183" s="266"/>
      <c r="QDM183" s="266"/>
      <c r="QDN183" s="266"/>
      <c r="QDO183" s="266"/>
      <c r="QDP183" s="266"/>
      <c r="QDQ183" s="266"/>
      <c r="QDR183" s="266"/>
      <c r="QDS183" s="266"/>
      <c r="QDT183" s="266"/>
      <c r="QDU183" s="266"/>
      <c r="QDV183" s="266"/>
      <c r="QDW183" s="266"/>
      <c r="QDX183" s="266"/>
      <c r="QDY183" s="266"/>
      <c r="QDZ183" s="266"/>
      <c r="QEA183" s="266"/>
      <c r="QEB183" s="266"/>
      <c r="QEC183" s="266"/>
      <c r="QED183" s="266"/>
      <c r="QEE183" s="266"/>
      <c r="QEF183" s="266"/>
      <c r="QEG183" s="266"/>
      <c r="QEH183" s="266"/>
      <c r="QEI183" s="266"/>
      <c r="QEJ183" s="266"/>
      <c r="QEK183" s="266"/>
      <c r="QEL183" s="266"/>
      <c r="QEM183" s="266"/>
      <c r="QEN183" s="266"/>
      <c r="QEO183" s="266"/>
      <c r="QEP183" s="266"/>
      <c r="QEQ183" s="266"/>
      <c r="QER183" s="266"/>
      <c r="QES183" s="266"/>
      <c r="QET183" s="266"/>
      <c r="QEU183" s="266"/>
      <c r="QEV183" s="266"/>
      <c r="QEW183" s="266"/>
      <c r="QEX183" s="266"/>
      <c r="QEY183" s="266"/>
      <c r="QEZ183" s="266"/>
      <c r="QFA183" s="266"/>
      <c r="QFB183" s="266"/>
      <c r="QFC183" s="266"/>
      <c r="QFD183" s="266"/>
      <c r="QFE183" s="266"/>
      <c r="QFF183" s="266"/>
      <c r="QFG183" s="266"/>
      <c r="QFH183" s="266"/>
      <c r="QFI183" s="266"/>
      <c r="QFJ183" s="266"/>
      <c r="QFK183" s="266"/>
      <c r="QFL183" s="266"/>
      <c r="QFM183" s="266"/>
      <c r="QFN183" s="266"/>
      <c r="QFO183" s="266"/>
      <c r="QFP183" s="266"/>
      <c r="QFQ183" s="266"/>
      <c r="QFR183" s="266"/>
      <c r="QFS183" s="266"/>
      <c r="QFT183" s="266"/>
      <c r="QFU183" s="266"/>
      <c r="QFV183" s="266"/>
      <c r="QFW183" s="266"/>
      <c r="QFX183" s="266"/>
      <c r="QFY183" s="266"/>
      <c r="QFZ183" s="266"/>
      <c r="QGA183" s="266"/>
      <c r="QGB183" s="266"/>
      <c r="QGC183" s="266"/>
      <c r="QGD183" s="266"/>
      <c r="QGE183" s="266"/>
      <c r="QGF183" s="266"/>
      <c r="QGG183" s="266"/>
      <c r="QGH183" s="266"/>
      <c r="QGI183" s="266"/>
      <c r="QGJ183" s="266"/>
      <c r="QGK183" s="266"/>
      <c r="QGL183" s="266"/>
      <c r="QGM183" s="266"/>
      <c r="QGN183" s="266"/>
      <c r="QGO183" s="266"/>
      <c r="QGP183" s="266"/>
      <c r="QGQ183" s="266"/>
      <c r="QGR183" s="266"/>
      <c r="QGS183" s="266"/>
      <c r="QGT183" s="266"/>
      <c r="QGU183" s="266"/>
      <c r="QGV183" s="266"/>
      <c r="QGW183" s="266"/>
      <c r="QGX183" s="266"/>
      <c r="QGY183" s="266"/>
      <c r="QGZ183" s="266"/>
      <c r="QHA183" s="266"/>
      <c r="QHB183" s="266"/>
      <c r="QHC183" s="266"/>
      <c r="QHD183" s="266"/>
      <c r="QHE183" s="266"/>
      <c r="QHF183" s="266"/>
      <c r="QHG183" s="266"/>
      <c r="QHH183" s="266"/>
      <c r="QHI183" s="266"/>
      <c r="QHJ183" s="266"/>
      <c r="QHK183" s="266"/>
      <c r="QHL183" s="266"/>
      <c r="QHM183" s="266"/>
      <c r="QHN183" s="266"/>
      <c r="QHO183" s="266"/>
      <c r="QHP183" s="266"/>
      <c r="QHQ183" s="266"/>
      <c r="QHR183" s="266"/>
      <c r="QHS183" s="266"/>
      <c r="QHT183" s="266"/>
      <c r="QHU183" s="266"/>
      <c r="QHV183" s="266"/>
      <c r="QHW183" s="266"/>
      <c r="QHX183" s="266"/>
      <c r="QHY183" s="266"/>
      <c r="QHZ183" s="266"/>
      <c r="QIA183" s="266"/>
      <c r="QIB183" s="266"/>
      <c r="QIC183" s="266"/>
      <c r="QID183" s="266"/>
      <c r="QIE183" s="266"/>
      <c r="QIF183" s="266"/>
      <c r="QIG183" s="266"/>
      <c r="QIH183" s="266"/>
      <c r="QII183" s="266"/>
      <c r="QIJ183" s="266"/>
      <c r="QIK183" s="266"/>
      <c r="QIL183" s="266"/>
      <c r="QIM183" s="266"/>
      <c r="QIN183" s="266"/>
      <c r="QIO183" s="266"/>
      <c r="QIP183" s="266"/>
      <c r="QIQ183" s="266"/>
      <c r="QIR183" s="266"/>
      <c r="QIS183" s="266"/>
      <c r="QIT183" s="266"/>
      <c r="QIU183" s="266"/>
      <c r="QIV183" s="266"/>
      <c r="QIW183" s="266"/>
      <c r="QIX183" s="266"/>
      <c r="QIY183" s="266"/>
      <c r="QIZ183" s="266"/>
      <c r="QJA183" s="266"/>
      <c r="QJB183" s="266"/>
      <c r="QJC183" s="266"/>
      <c r="QJD183" s="266"/>
      <c r="QJE183" s="266"/>
      <c r="QJF183" s="266"/>
      <c r="QJG183" s="266"/>
      <c r="QJH183" s="266"/>
      <c r="QJI183" s="266"/>
      <c r="QJJ183" s="266"/>
      <c r="QJK183" s="266"/>
      <c r="QJL183" s="266"/>
      <c r="QJM183" s="266"/>
      <c r="QJN183" s="266"/>
      <c r="QJO183" s="266"/>
      <c r="QJP183" s="266"/>
      <c r="QJQ183" s="266"/>
      <c r="QJR183" s="266"/>
      <c r="QJS183" s="266"/>
      <c r="QJT183" s="266"/>
      <c r="QJU183" s="266"/>
      <c r="QJV183" s="266"/>
      <c r="QJW183" s="266"/>
      <c r="QJX183" s="266"/>
      <c r="QJY183" s="266"/>
      <c r="QJZ183" s="266"/>
      <c r="QKA183" s="266"/>
      <c r="QKB183" s="266"/>
      <c r="QKC183" s="266"/>
      <c r="QKD183" s="266"/>
      <c r="QKE183" s="266"/>
      <c r="QKF183" s="266"/>
      <c r="QKG183" s="266"/>
      <c r="QKH183" s="266"/>
      <c r="QKI183" s="266"/>
      <c r="QKJ183" s="266"/>
      <c r="QKK183" s="266"/>
      <c r="QKL183" s="266"/>
      <c r="QKM183" s="266"/>
      <c r="QKN183" s="266"/>
      <c r="QKO183" s="266"/>
      <c r="QKP183" s="266"/>
      <c r="QKQ183" s="266"/>
      <c r="QKR183" s="266"/>
      <c r="QKS183" s="266"/>
      <c r="QKT183" s="266"/>
      <c r="QKU183" s="266"/>
      <c r="QKV183" s="266"/>
      <c r="QKW183" s="266"/>
      <c r="QKX183" s="266"/>
      <c r="QKY183" s="266"/>
      <c r="QKZ183" s="266"/>
      <c r="QLA183" s="266"/>
      <c r="QLB183" s="266"/>
      <c r="QLC183" s="266"/>
      <c r="QLD183" s="266"/>
      <c r="QLE183" s="266"/>
      <c r="QLF183" s="266"/>
      <c r="QLG183" s="266"/>
      <c r="QLH183" s="266"/>
      <c r="QLI183" s="266"/>
      <c r="QLJ183" s="266"/>
      <c r="QLK183" s="266"/>
      <c r="QLL183" s="266"/>
      <c r="QLM183" s="266"/>
      <c r="QLN183" s="266"/>
      <c r="QLO183" s="266"/>
      <c r="QLP183" s="266"/>
      <c r="QLQ183" s="266"/>
      <c r="QLR183" s="266"/>
      <c r="QLS183" s="266"/>
      <c r="QLT183" s="266"/>
      <c r="QLU183" s="266"/>
      <c r="QLV183" s="266"/>
      <c r="QLW183" s="266"/>
      <c r="QLX183" s="266"/>
      <c r="QLY183" s="266"/>
      <c r="QLZ183" s="266"/>
      <c r="QMA183" s="266"/>
      <c r="QMB183" s="266"/>
      <c r="QMC183" s="266"/>
      <c r="QMD183" s="266"/>
      <c r="QME183" s="266"/>
      <c r="QMF183" s="266"/>
      <c r="QMG183" s="266"/>
      <c r="QMH183" s="266"/>
      <c r="QMI183" s="266"/>
      <c r="QMJ183" s="266"/>
      <c r="QMK183" s="266"/>
      <c r="QML183" s="266"/>
      <c r="QMM183" s="266"/>
      <c r="QMN183" s="266"/>
      <c r="QMO183" s="266"/>
      <c r="QMP183" s="266"/>
      <c r="QMQ183" s="266"/>
      <c r="QMR183" s="266"/>
      <c r="QMS183" s="266"/>
      <c r="QMT183" s="266"/>
      <c r="QMU183" s="266"/>
      <c r="QMV183" s="266"/>
      <c r="QMW183" s="266"/>
      <c r="QMX183" s="266"/>
      <c r="QMY183" s="266"/>
      <c r="QMZ183" s="266"/>
      <c r="QNA183" s="266"/>
      <c r="QNB183" s="266"/>
      <c r="QNC183" s="266"/>
      <c r="QND183" s="266"/>
      <c r="QNE183" s="266"/>
      <c r="QNF183" s="266"/>
      <c r="QNG183" s="266"/>
      <c r="QNH183" s="266"/>
      <c r="QNI183" s="266"/>
      <c r="QNJ183" s="266"/>
      <c r="QNK183" s="266"/>
      <c r="QNL183" s="266"/>
      <c r="QNM183" s="266"/>
      <c r="QNN183" s="266"/>
      <c r="QNO183" s="266"/>
      <c r="QNP183" s="266"/>
      <c r="QNQ183" s="266"/>
      <c r="QNR183" s="266"/>
      <c r="QNS183" s="266"/>
      <c r="QNT183" s="266"/>
      <c r="QNU183" s="266"/>
      <c r="QNV183" s="266"/>
      <c r="QNW183" s="266"/>
      <c r="QNX183" s="266"/>
      <c r="QNY183" s="266"/>
      <c r="QNZ183" s="266"/>
      <c r="QOA183" s="266"/>
      <c r="QOB183" s="266"/>
      <c r="QOC183" s="266"/>
      <c r="QOD183" s="266"/>
      <c r="QOE183" s="266"/>
      <c r="QOF183" s="266"/>
      <c r="QOG183" s="266"/>
      <c r="QOH183" s="266"/>
      <c r="QOI183" s="266"/>
      <c r="QOJ183" s="266"/>
      <c r="QOK183" s="266"/>
      <c r="QOL183" s="266"/>
      <c r="QOM183" s="266"/>
      <c r="QON183" s="266"/>
      <c r="QOO183" s="266"/>
      <c r="QOP183" s="266"/>
      <c r="QOQ183" s="266"/>
      <c r="QOR183" s="266"/>
      <c r="QOS183" s="266"/>
      <c r="QOT183" s="266"/>
      <c r="QOU183" s="266"/>
      <c r="QOV183" s="266"/>
      <c r="QOW183" s="266"/>
      <c r="QOX183" s="266"/>
      <c r="QOY183" s="266"/>
      <c r="QOZ183" s="266"/>
      <c r="QPA183" s="266"/>
      <c r="QPB183" s="266"/>
      <c r="QPC183" s="266"/>
      <c r="QPD183" s="266"/>
      <c r="QPE183" s="266"/>
      <c r="QPF183" s="266"/>
      <c r="QPG183" s="266"/>
      <c r="QPH183" s="266"/>
      <c r="QPI183" s="266"/>
      <c r="QPJ183" s="266"/>
      <c r="QPK183" s="266"/>
      <c r="QPL183" s="266"/>
      <c r="QPM183" s="266"/>
      <c r="QPN183" s="266"/>
      <c r="QPO183" s="266"/>
      <c r="QPP183" s="266"/>
      <c r="QPQ183" s="266"/>
      <c r="QPR183" s="266"/>
      <c r="QPS183" s="266"/>
      <c r="QPT183" s="266"/>
      <c r="QPU183" s="266"/>
      <c r="QPV183" s="266"/>
      <c r="QPW183" s="266"/>
      <c r="QPX183" s="266"/>
      <c r="QPY183" s="266"/>
      <c r="QPZ183" s="266"/>
      <c r="QQA183" s="266"/>
      <c r="QQB183" s="266"/>
      <c r="QQC183" s="266"/>
      <c r="QQD183" s="266"/>
      <c r="QQE183" s="266"/>
      <c r="QQF183" s="266"/>
      <c r="QQG183" s="266"/>
      <c r="QQH183" s="266"/>
      <c r="QQI183" s="266"/>
      <c r="QQJ183" s="266"/>
      <c r="QQK183" s="266"/>
      <c r="QQL183" s="266"/>
      <c r="QQM183" s="266"/>
      <c r="QQN183" s="266"/>
      <c r="QQO183" s="266"/>
      <c r="QQP183" s="266"/>
      <c r="QQQ183" s="266"/>
      <c r="QQR183" s="266"/>
      <c r="QQS183" s="266"/>
      <c r="QQT183" s="266"/>
      <c r="QQU183" s="266"/>
      <c r="QQV183" s="266"/>
      <c r="QQW183" s="266"/>
      <c r="QQX183" s="266"/>
      <c r="QQY183" s="266"/>
      <c r="QQZ183" s="266"/>
      <c r="QRA183" s="266"/>
      <c r="QRB183" s="266"/>
      <c r="QRC183" s="266"/>
      <c r="QRD183" s="266"/>
      <c r="QRE183" s="266"/>
      <c r="QRF183" s="266"/>
      <c r="QRG183" s="266"/>
      <c r="QRH183" s="266"/>
      <c r="QRI183" s="266"/>
      <c r="QRJ183" s="266"/>
      <c r="QRK183" s="266"/>
      <c r="QRL183" s="266"/>
      <c r="QRM183" s="266"/>
      <c r="QRN183" s="266"/>
      <c r="QRO183" s="266"/>
      <c r="QRP183" s="266"/>
      <c r="QRQ183" s="266"/>
      <c r="QRR183" s="266"/>
      <c r="QRS183" s="266"/>
      <c r="QRT183" s="266"/>
      <c r="QRU183" s="266"/>
      <c r="QRV183" s="266"/>
      <c r="QRW183" s="266"/>
      <c r="QRX183" s="266"/>
      <c r="QRY183" s="266"/>
      <c r="QRZ183" s="266"/>
      <c r="QSA183" s="266"/>
      <c r="QSB183" s="266"/>
      <c r="QSC183" s="266"/>
      <c r="QSD183" s="266"/>
      <c r="QSE183" s="266"/>
      <c r="QSF183" s="266"/>
      <c r="QSG183" s="266"/>
      <c r="QSH183" s="266"/>
      <c r="QSI183" s="266"/>
      <c r="QSJ183" s="266"/>
      <c r="QSK183" s="266"/>
      <c r="QSL183" s="266"/>
      <c r="QSM183" s="266"/>
      <c r="QSN183" s="266"/>
      <c r="QSO183" s="266"/>
      <c r="QSP183" s="266"/>
      <c r="QSQ183" s="266"/>
      <c r="QSR183" s="266"/>
      <c r="QSS183" s="266"/>
      <c r="QST183" s="266"/>
      <c r="QSU183" s="266"/>
      <c r="QSV183" s="266"/>
      <c r="QSW183" s="266"/>
      <c r="QSX183" s="266"/>
      <c r="QSY183" s="266"/>
      <c r="QSZ183" s="266"/>
      <c r="QTA183" s="266"/>
      <c r="QTB183" s="266"/>
      <c r="QTC183" s="266"/>
      <c r="QTD183" s="266"/>
      <c r="QTE183" s="266"/>
      <c r="QTF183" s="266"/>
      <c r="QTG183" s="266"/>
      <c r="QTH183" s="266"/>
      <c r="QTI183" s="266"/>
      <c r="QTJ183" s="266"/>
      <c r="QTK183" s="266"/>
      <c r="QTL183" s="266"/>
      <c r="QTM183" s="266"/>
      <c r="QTN183" s="266"/>
      <c r="QTO183" s="266"/>
      <c r="QTP183" s="266"/>
      <c r="QTQ183" s="266"/>
      <c r="QTR183" s="266"/>
      <c r="QTS183" s="266"/>
      <c r="QTT183" s="266"/>
      <c r="QTU183" s="266"/>
      <c r="QTV183" s="266"/>
      <c r="QTW183" s="266"/>
      <c r="QTX183" s="266"/>
      <c r="QTY183" s="266"/>
      <c r="QTZ183" s="266"/>
      <c r="QUA183" s="266"/>
      <c r="QUB183" s="266"/>
      <c r="QUC183" s="266"/>
      <c r="QUD183" s="266"/>
      <c r="QUE183" s="266"/>
      <c r="QUF183" s="266"/>
      <c r="QUG183" s="266"/>
      <c r="QUH183" s="266"/>
      <c r="QUI183" s="266"/>
      <c r="QUJ183" s="266"/>
      <c r="QUK183" s="266"/>
      <c r="QUL183" s="266"/>
      <c r="QUM183" s="266"/>
      <c r="QUN183" s="266"/>
      <c r="QUO183" s="266"/>
      <c r="QUP183" s="266"/>
      <c r="QUQ183" s="266"/>
      <c r="QUR183" s="266"/>
      <c r="QUS183" s="266"/>
      <c r="QUT183" s="266"/>
      <c r="QUU183" s="266"/>
      <c r="QUV183" s="266"/>
      <c r="QUW183" s="266"/>
      <c r="QUX183" s="266"/>
      <c r="QUY183" s="266"/>
      <c r="QUZ183" s="266"/>
      <c r="QVA183" s="266"/>
      <c r="QVB183" s="266"/>
      <c r="QVC183" s="266"/>
      <c r="QVD183" s="266"/>
      <c r="QVE183" s="266"/>
      <c r="QVF183" s="266"/>
      <c r="QVG183" s="266"/>
      <c r="QVH183" s="266"/>
      <c r="QVI183" s="266"/>
      <c r="QVJ183" s="266"/>
      <c r="QVK183" s="266"/>
      <c r="QVL183" s="266"/>
      <c r="QVM183" s="266"/>
      <c r="QVN183" s="266"/>
      <c r="QVO183" s="266"/>
      <c r="QVP183" s="266"/>
      <c r="QVQ183" s="266"/>
      <c r="QVR183" s="266"/>
      <c r="QVS183" s="266"/>
      <c r="QVT183" s="266"/>
      <c r="QVU183" s="266"/>
      <c r="QVV183" s="266"/>
      <c r="QVW183" s="266"/>
      <c r="QVX183" s="266"/>
      <c r="QVY183" s="266"/>
      <c r="QVZ183" s="266"/>
      <c r="QWA183" s="266"/>
      <c r="QWB183" s="266"/>
      <c r="QWC183" s="266"/>
      <c r="QWD183" s="266"/>
      <c r="QWE183" s="266"/>
      <c r="QWF183" s="266"/>
      <c r="QWG183" s="266"/>
      <c r="QWH183" s="266"/>
      <c r="QWI183" s="266"/>
      <c r="QWJ183" s="266"/>
      <c r="QWK183" s="266"/>
      <c r="QWL183" s="266"/>
      <c r="QWM183" s="266"/>
      <c r="QWN183" s="266"/>
      <c r="QWO183" s="266"/>
      <c r="QWP183" s="266"/>
      <c r="QWQ183" s="266"/>
      <c r="QWR183" s="266"/>
      <c r="QWS183" s="266"/>
      <c r="QWT183" s="266"/>
      <c r="QWU183" s="266"/>
      <c r="QWV183" s="266"/>
      <c r="QWW183" s="266"/>
      <c r="QWX183" s="266"/>
      <c r="QWY183" s="266"/>
      <c r="QWZ183" s="266"/>
      <c r="QXA183" s="266"/>
      <c r="QXB183" s="266"/>
      <c r="QXC183" s="266"/>
      <c r="QXD183" s="266"/>
      <c r="QXE183" s="266"/>
      <c r="QXF183" s="266"/>
      <c r="QXG183" s="266"/>
      <c r="QXH183" s="266"/>
      <c r="QXI183" s="266"/>
      <c r="QXJ183" s="266"/>
      <c r="QXK183" s="266"/>
      <c r="QXL183" s="266"/>
      <c r="QXM183" s="266"/>
      <c r="QXN183" s="266"/>
      <c r="QXO183" s="266"/>
      <c r="QXP183" s="266"/>
      <c r="QXQ183" s="266"/>
      <c r="QXR183" s="266"/>
      <c r="QXS183" s="266"/>
      <c r="QXT183" s="266"/>
      <c r="QXU183" s="266"/>
      <c r="QXV183" s="266"/>
      <c r="QXW183" s="266"/>
      <c r="QXX183" s="266"/>
      <c r="QXY183" s="266"/>
      <c r="QXZ183" s="266"/>
      <c r="QYA183" s="266"/>
      <c r="QYB183" s="266"/>
      <c r="QYC183" s="266"/>
      <c r="QYD183" s="266"/>
      <c r="QYE183" s="266"/>
      <c r="QYF183" s="266"/>
      <c r="QYG183" s="266"/>
      <c r="QYH183" s="266"/>
      <c r="QYI183" s="266"/>
      <c r="QYJ183" s="266"/>
      <c r="QYK183" s="266"/>
      <c r="QYL183" s="266"/>
      <c r="QYM183" s="266"/>
      <c r="QYN183" s="266"/>
      <c r="QYO183" s="266"/>
      <c r="QYP183" s="266"/>
      <c r="QYQ183" s="266"/>
      <c r="QYR183" s="266"/>
      <c r="QYS183" s="266"/>
      <c r="QYT183" s="266"/>
      <c r="QYU183" s="266"/>
      <c r="QYV183" s="266"/>
      <c r="QYW183" s="266"/>
      <c r="QYX183" s="266"/>
      <c r="QYY183" s="266"/>
      <c r="QYZ183" s="266"/>
      <c r="QZA183" s="266"/>
      <c r="QZB183" s="266"/>
      <c r="QZC183" s="266"/>
      <c r="QZD183" s="266"/>
      <c r="QZE183" s="266"/>
      <c r="QZF183" s="266"/>
      <c r="QZG183" s="266"/>
      <c r="QZH183" s="266"/>
      <c r="QZI183" s="266"/>
      <c r="QZJ183" s="266"/>
      <c r="QZK183" s="266"/>
      <c r="QZL183" s="266"/>
      <c r="QZM183" s="266"/>
      <c r="QZN183" s="266"/>
      <c r="QZO183" s="266"/>
      <c r="QZP183" s="266"/>
      <c r="QZQ183" s="266"/>
      <c r="QZR183" s="266"/>
      <c r="QZS183" s="266"/>
      <c r="QZT183" s="266"/>
      <c r="QZU183" s="266"/>
      <c r="QZV183" s="266"/>
      <c r="QZW183" s="266"/>
      <c r="QZX183" s="266"/>
      <c r="QZY183" s="266"/>
      <c r="QZZ183" s="266"/>
      <c r="RAA183" s="266"/>
      <c r="RAB183" s="266"/>
      <c r="RAC183" s="266"/>
      <c r="RAD183" s="266"/>
      <c r="RAE183" s="266"/>
      <c r="RAF183" s="266"/>
      <c r="RAG183" s="266"/>
      <c r="RAH183" s="266"/>
      <c r="RAI183" s="266"/>
      <c r="RAJ183" s="266"/>
      <c r="RAK183" s="266"/>
      <c r="RAL183" s="266"/>
      <c r="RAM183" s="266"/>
      <c r="RAN183" s="266"/>
      <c r="RAO183" s="266"/>
      <c r="RAP183" s="266"/>
      <c r="RAQ183" s="266"/>
      <c r="RAR183" s="266"/>
      <c r="RAS183" s="266"/>
      <c r="RAT183" s="266"/>
      <c r="RAU183" s="266"/>
      <c r="RAV183" s="266"/>
      <c r="RAW183" s="266"/>
      <c r="RAX183" s="266"/>
      <c r="RAY183" s="266"/>
      <c r="RAZ183" s="266"/>
      <c r="RBA183" s="266"/>
      <c r="RBB183" s="266"/>
      <c r="RBC183" s="266"/>
      <c r="RBD183" s="266"/>
      <c r="RBE183" s="266"/>
      <c r="RBF183" s="266"/>
      <c r="RBG183" s="266"/>
      <c r="RBH183" s="266"/>
      <c r="RBI183" s="266"/>
      <c r="RBJ183" s="266"/>
      <c r="RBK183" s="266"/>
      <c r="RBL183" s="266"/>
      <c r="RBM183" s="266"/>
      <c r="RBN183" s="266"/>
      <c r="RBO183" s="266"/>
      <c r="RBP183" s="266"/>
      <c r="RBQ183" s="266"/>
      <c r="RBR183" s="266"/>
      <c r="RBS183" s="266"/>
      <c r="RBT183" s="266"/>
      <c r="RBU183" s="266"/>
      <c r="RBV183" s="266"/>
      <c r="RBW183" s="266"/>
      <c r="RBX183" s="266"/>
      <c r="RBY183" s="266"/>
      <c r="RBZ183" s="266"/>
      <c r="RCA183" s="266"/>
      <c r="RCB183" s="266"/>
      <c r="RCC183" s="266"/>
      <c r="RCD183" s="266"/>
      <c r="RCE183" s="266"/>
      <c r="RCF183" s="266"/>
      <c r="RCG183" s="266"/>
      <c r="RCH183" s="266"/>
      <c r="RCI183" s="266"/>
      <c r="RCJ183" s="266"/>
      <c r="RCK183" s="266"/>
      <c r="RCL183" s="266"/>
      <c r="RCM183" s="266"/>
      <c r="RCN183" s="266"/>
      <c r="RCO183" s="266"/>
      <c r="RCP183" s="266"/>
      <c r="RCQ183" s="266"/>
      <c r="RCR183" s="266"/>
      <c r="RCS183" s="266"/>
      <c r="RCT183" s="266"/>
      <c r="RCU183" s="266"/>
      <c r="RCV183" s="266"/>
      <c r="RCW183" s="266"/>
      <c r="RCX183" s="266"/>
      <c r="RCY183" s="266"/>
      <c r="RCZ183" s="266"/>
      <c r="RDA183" s="266"/>
      <c r="RDB183" s="266"/>
      <c r="RDC183" s="266"/>
      <c r="RDD183" s="266"/>
      <c r="RDE183" s="266"/>
      <c r="RDF183" s="266"/>
      <c r="RDG183" s="266"/>
      <c r="RDH183" s="266"/>
      <c r="RDI183" s="266"/>
      <c r="RDJ183" s="266"/>
      <c r="RDK183" s="266"/>
      <c r="RDL183" s="266"/>
      <c r="RDM183" s="266"/>
      <c r="RDN183" s="266"/>
      <c r="RDO183" s="266"/>
      <c r="RDP183" s="266"/>
      <c r="RDQ183" s="266"/>
      <c r="RDR183" s="266"/>
      <c r="RDS183" s="266"/>
      <c r="RDT183" s="266"/>
      <c r="RDU183" s="266"/>
      <c r="RDV183" s="266"/>
      <c r="RDW183" s="266"/>
      <c r="RDX183" s="266"/>
      <c r="RDY183" s="266"/>
      <c r="RDZ183" s="266"/>
      <c r="REA183" s="266"/>
      <c r="REB183" s="266"/>
      <c r="REC183" s="266"/>
      <c r="RED183" s="266"/>
      <c r="REE183" s="266"/>
      <c r="REF183" s="266"/>
      <c r="REG183" s="266"/>
      <c r="REH183" s="266"/>
      <c r="REI183" s="266"/>
      <c r="REJ183" s="266"/>
      <c r="REK183" s="266"/>
      <c r="REL183" s="266"/>
      <c r="REM183" s="266"/>
      <c r="REN183" s="266"/>
      <c r="REO183" s="266"/>
      <c r="REP183" s="266"/>
      <c r="REQ183" s="266"/>
      <c r="RER183" s="266"/>
      <c r="RES183" s="266"/>
      <c r="RET183" s="266"/>
      <c r="REU183" s="266"/>
      <c r="REV183" s="266"/>
      <c r="REW183" s="266"/>
      <c r="REX183" s="266"/>
      <c r="REY183" s="266"/>
      <c r="REZ183" s="266"/>
      <c r="RFA183" s="266"/>
      <c r="RFB183" s="266"/>
      <c r="RFC183" s="266"/>
      <c r="RFD183" s="266"/>
      <c r="RFE183" s="266"/>
      <c r="RFF183" s="266"/>
      <c r="RFG183" s="266"/>
      <c r="RFH183" s="266"/>
      <c r="RFI183" s="266"/>
      <c r="RFJ183" s="266"/>
      <c r="RFK183" s="266"/>
      <c r="RFL183" s="266"/>
      <c r="RFM183" s="266"/>
      <c r="RFN183" s="266"/>
      <c r="RFO183" s="266"/>
      <c r="RFP183" s="266"/>
      <c r="RFQ183" s="266"/>
      <c r="RFR183" s="266"/>
      <c r="RFS183" s="266"/>
      <c r="RFT183" s="266"/>
      <c r="RFU183" s="266"/>
      <c r="RFV183" s="266"/>
      <c r="RFW183" s="266"/>
      <c r="RFX183" s="266"/>
      <c r="RFY183" s="266"/>
      <c r="RFZ183" s="266"/>
      <c r="RGA183" s="266"/>
      <c r="RGB183" s="266"/>
      <c r="RGC183" s="266"/>
      <c r="RGD183" s="266"/>
      <c r="RGE183" s="266"/>
      <c r="RGF183" s="266"/>
      <c r="RGG183" s="266"/>
      <c r="RGH183" s="266"/>
      <c r="RGI183" s="266"/>
      <c r="RGJ183" s="266"/>
      <c r="RGK183" s="266"/>
      <c r="RGL183" s="266"/>
      <c r="RGM183" s="266"/>
      <c r="RGN183" s="266"/>
      <c r="RGO183" s="266"/>
      <c r="RGP183" s="266"/>
      <c r="RGQ183" s="266"/>
      <c r="RGR183" s="266"/>
      <c r="RGS183" s="266"/>
      <c r="RGT183" s="266"/>
      <c r="RGU183" s="266"/>
      <c r="RGV183" s="266"/>
      <c r="RGW183" s="266"/>
      <c r="RGX183" s="266"/>
      <c r="RGY183" s="266"/>
      <c r="RGZ183" s="266"/>
      <c r="RHA183" s="266"/>
      <c r="RHB183" s="266"/>
      <c r="RHC183" s="266"/>
      <c r="RHD183" s="266"/>
      <c r="RHE183" s="266"/>
      <c r="RHF183" s="266"/>
      <c r="RHG183" s="266"/>
      <c r="RHH183" s="266"/>
      <c r="RHI183" s="266"/>
      <c r="RHJ183" s="266"/>
      <c r="RHK183" s="266"/>
      <c r="RHL183" s="266"/>
      <c r="RHM183" s="266"/>
      <c r="RHN183" s="266"/>
      <c r="RHO183" s="266"/>
      <c r="RHP183" s="266"/>
      <c r="RHQ183" s="266"/>
      <c r="RHR183" s="266"/>
      <c r="RHS183" s="266"/>
      <c r="RHT183" s="266"/>
      <c r="RHU183" s="266"/>
      <c r="RHV183" s="266"/>
      <c r="RHW183" s="266"/>
      <c r="RHX183" s="266"/>
      <c r="RHY183" s="266"/>
      <c r="RHZ183" s="266"/>
      <c r="RIA183" s="266"/>
      <c r="RIB183" s="266"/>
      <c r="RIC183" s="266"/>
      <c r="RID183" s="266"/>
      <c r="RIE183" s="266"/>
      <c r="RIF183" s="266"/>
      <c r="RIG183" s="266"/>
      <c r="RIH183" s="266"/>
      <c r="RII183" s="266"/>
      <c r="RIJ183" s="266"/>
      <c r="RIK183" s="266"/>
      <c r="RIL183" s="266"/>
      <c r="RIM183" s="266"/>
      <c r="RIN183" s="266"/>
      <c r="RIO183" s="266"/>
      <c r="RIP183" s="266"/>
      <c r="RIQ183" s="266"/>
      <c r="RIR183" s="266"/>
      <c r="RIS183" s="266"/>
      <c r="RIT183" s="266"/>
      <c r="RIU183" s="266"/>
      <c r="RIV183" s="266"/>
      <c r="RIW183" s="266"/>
      <c r="RIX183" s="266"/>
      <c r="RIY183" s="266"/>
      <c r="RIZ183" s="266"/>
      <c r="RJA183" s="266"/>
      <c r="RJB183" s="266"/>
      <c r="RJC183" s="266"/>
      <c r="RJD183" s="266"/>
      <c r="RJE183" s="266"/>
      <c r="RJF183" s="266"/>
      <c r="RJG183" s="266"/>
      <c r="RJH183" s="266"/>
      <c r="RJI183" s="266"/>
      <c r="RJJ183" s="266"/>
      <c r="RJK183" s="266"/>
      <c r="RJL183" s="266"/>
      <c r="RJM183" s="266"/>
      <c r="RJN183" s="266"/>
      <c r="RJO183" s="266"/>
      <c r="RJP183" s="266"/>
      <c r="RJQ183" s="266"/>
      <c r="RJR183" s="266"/>
      <c r="RJS183" s="266"/>
      <c r="RJT183" s="266"/>
      <c r="RJU183" s="266"/>
      <c r="RJV183" s="266"/>
      <c r="RJW183" s="266"/>
      <c r="RJX183" s="266"/>
      <c r="RJY183" s="266"/>
      <c r="RJZ183" s="266"/>
      <c r="RKA183" s="266"/>
      <c r="RKB183" s="266"/>
      <c r="RKC183" s="266"/>
      <c r="RKD183" s="266"/>
      <c r="RKE183" s="266"/>
      <c r="RKF183" s="266"/>
      <c r="RKG183" s="266"/>
      <c r="RKH183" s="266"/>
      <c r="RKI183" s="266"/>
      <c r="RKJ183" s="266"/>
      <c r="RKK183" s="266"/>
      <c r="RKL183" s="266"/>
      <c r="RKM183" s="266"/>
      <c r="RKN183" s="266"/>
      <c r="RKO183" s="266"/>
      <c r="RKP183" s="266"/>
      <c r="RKQ183" s="266"/>
      <c r="RKR183" s="266"/>
      <c r="RKS183" s="266"/>
      <c r="RKT183" s="266"/>
      <c r="RKU183" s="266"/>
      <c r="RKV183" s="266"/>
      <c r="RKW183" s="266"/>
      <c r="RKX183" s="266"/>
      <c r="RKY183" s="266"/>
      <c r="RKZ183" s="266"/>
      <c r="RLA183" s="266"/>
      <c r="RLB183" s="266"/>
      <c r="RLC183" s="266"/>
      <c r="RLD183" s="266"/>
      <c r="RLE183" s="266"/>
      <c r="RLF183" s="266"/>
      <c r="RLG183" s="266"/>
      <c r="RLH183" s="266"/>
      <c r="RLI183" s="266"/>
      <c r="RLJ183" s="266"/>
      <c r="RLK183" s="266"/>
      <c r="RLL183" s="266"/>
      <c r="RLM183" s="266"/>
      <c r="RLN183" s="266"/>
      <c r="RLO183" s="266"/>
      <c r="RLP183" s="266"/>
      <c r="RLQ183" s="266"/>
      <c r="RLR183" s="266"/>
      <c r="RLS183" s="266"/>
      <c r="RLT183" s="266"/>
      <c r="RLU183" s="266"/>
      <c r="RLV183" s="266"/>
      <c r="RLW183" s="266"/>
      <c r="RLX183" s="266"/>
      <c r="RLY183" s="266"/>
      <c r="RLZ183" s="266"/>
      <c r="RMA183" s="266"/>
      <c r="RMB183" s="266"/>
      <c r="RMC183" s="266"/>
      <c r="RMD183" s="266"/>
      <c r="RME183" s="266"/>
      <c r="RMF183" s="266"/>
      <c r="RMG183" s="266"/>
      <c r="RMH183" s="266"/>
      <c r="RMI183" s="266"/>
      <c r="RMJ183" s="266"/>
      <c r="RMK183" s="266"/>
      <c r="RML183" s="266"/>
      <c r="RMM183" s="266"/>
      <c r="RMN183" s="266"/>
      <c r="RMO183" s="266"/>
      <c r="RMP183" s="266"/>
      <c r="RMQ183" s="266"/>
      <c r="RMR183" s="266"/>
      <c r="RMS183" s="266"/>
      <c r="RMT183" s="266"/>
      <c r="RMU183" s="266"/>
      <c r="RMV183" s="266"/>
      <c r="RMW183" s="266"/>
      <c r="RMX183" s="266"/>
      <c r="RMY183" s="266"/>
      <c r="RMZ183" s="266"/>
      <c r="RNA183" s="266"/>
      <c r="RNB183" s="266"/>
      <c r="RNC183" s="266"/>
      <c r="RND183" s="266"/>
      <c r="RNE183" s="266"/>
      <c r="RNF183" s="266"/>
      <c r="RNG183" s="266"/>
      <c r="RNH183" s="266"/>
      <c r="RNI183" s="266"/>
      <c r="RNJ183" s="266"/>
      <c r="RNK183" s="266"/>
      <c r="RNL183" s="266"/>
      <c r="RNM183" s="266"/>
      <c r="RNN183" s="266"/>
      <c r="RNO183" s="266"/>
      <c r="RNP183" s="266"/>
      <c r="RNQ183" s="266"/>
      <c r="RNR183" s="266"/>
      <c r="RNS183" s="266"/>
      <c r="RNT183" s="266"/>
      <c r="RNU183" s="266"/>
      <c r="RNV183" s="266"/>
      <c r="RNW183" s="266"/>
      <c r="RNX183" s="266"/>
      <c r="RNY183" s="266"/>
      <c r="RNZ183" s="266"/>
      <c r="ROA183" s="266"/>
      <c r="ROB183" s="266"/>
      <c r="ROC183" s="266"/>
      <c r="ROD183" s="266"/>
      <c r="ROE183" s="266"/>
      <c r="ROF183" s="266"/>
      <c r="ROG183" s="266"/>
      <c r="ROH183" s="266"/>
      <c r="ROI183" s="266"/>
      <c r="ROJ183" s="266"/>
      <c r="ROK183" s="266"/>
      <c r="ROL183" s="266"/>
      <c r="ROM183" s="266"/>
      <c r="RON183" s="266"/>
      <c r="ROO183" s="266"/>
      <c r="ROP183" s="266"/>
      <c r="ROQ183" s="266"/>
      <c r="ROR183" s="266"/>
      <c r="ROS183" s="266"/>
      <c r="ROT183" s="266"/>
      <c r="ROU183" s="266"/>
      <c r="ROV183" s="266"/>
      <c r="ROW183" s="266"/>
      <c r="ROX183" s="266"/>
      <c r="ROY183" s="266"/>
      <c r="ROZ183" s="266"/>
      <c r="RPA183" s="266"/>
      <c r="RPB183" s="266"/>
      <c r="RPC183" s="266"/>
      <c r="RPD183" s="266"/>
      <c r="RPE183" s="266"/>
      <c r="RPF183" s="266"/>
      <c r="RPG183" s="266"/>
      <c r="RPH183" s="266"/>
      <c r="RPI183" s="266"/>
      <c r="RPJ183" s="266"/>
      <c r="RPK183" s="266"/>
      <c r="RPL183" s="266"/>
      <c r="RPM183" s="266"/>
      <c r="RPN183" s="266"/>
      <c r="RPO183" s="266"/>
      <c r="RPP183" s="266"/>
      <c r="RPQ183" s="266"/>
      <c r="RPR183" s="266"/>
      <c r="RPS183" s="266"/>
      <c r="RPT183" s="266"/>
      <c r="RPU183" s="266"/>
      <c r="RPV183" s="266"/>
      <c r="RPW183" s="266"/>
      <c r="RPX183" s="266"/>
      <c r="RPY183" s="266"/>
      <c r="RPZ183" s="266"/>
      <c r="RQA183" s="266"/>
      <c r="RQB183" s="266"/>
      <c r="RQC183" s="266"/>
      <c r="RQD183" s="266"/>
      <c r="RQE183" s="266"/>
      <c r="RQF183" s="266"/>
      <c r="RQG183" s="266"/>
      <c r="RQH183" s="266"/>
      <c r="RQI183" s="266"/>
      <c r="RQJ183" s="266"/>
      <c r="RQK183" s="266"/>
      <c r="RQL183" s="266"/>
      <c r="RQM183" s="266"/>
      <c r="RQN183" s="266"/>
      <c r="RQO183" s="266"/>
      <c r="RQP183" s="266"/>
      <c r="RQQ183" s="266"/>
      <c r="RQR183" s="266"/>
      <c r="RQS183" s="266"/>
      <c r="RQT183" s="266"/>
      <c r="RQU183" s="266"/>
      <c r="RQV183" s="266"/>
      <c r="RQW183" s="266"/>
      <c r="RQX183" s="266"/>
      <c r="RQY183" s="266"/>
      <c r="RQZ183" s="266"/>
      <c r="RRA183" s="266"/>
      <c r="RRB183" s="266"/>
      <c r="RRC183" s="266"/>
      <c r="RRD183" s="266"/>
      <c r="RRE183" s="266"/>
      <c r="RRF183" s="266"/>
      <c r="RRG183" s="266"/>
      <c r="RRH183" s="266"/>
      <c r="RRI183" s="266"/>
      <c r="RRJ183" s="266"/>
      <c r="RRK183" s="266"/>
      <c r="RRL183" s="266"/>
      <c r="RRM183" s="266"/>
      <c r="RRN183" s="266"/>
      <c r="RRO183" s="266"/>
      <c r="RRP183" s="266"/>
      <c r="RRQ183" s="266"/>
      <c r="RRR183" s="266"/>
      <c r="RRS183" s="266"/>
      <c r="RRT183" s="266"/>
      <c r="RRU183" s="266"/>
      <c r="RRV183" s="266"/>
      <c r="RRW183" s="266"/>
      <c r="RRX183" s="266"/>
      <c r="RRY183" s="266"/>
      <c r="RRZ183" s="266"/>
      <c r="RSA183" s="266"/>
      <c r="RSB183" s="266"/>
      <c r="RSC183" s="266"/>
      <c r="RSD183" s="266"/>
      <c r="RSE183" s="266"/>
      <c r="RSF183" s="266"/>
      <c r="RSG183" s="266"/>
      <c r="RSH183" s="266"/>
      <c r="RSI183" s="266"/>
      <c r="RSJ183" s="266"/>
      <c r="RSK183" s="266"/>
      <c r="RSL183" s="266"/>
      <c r="RSM183" s="266"/>
      <c r="RSN183" s="266"/>
      <c r="RSO183" s="266"/>
      <c r="RSP183" s="266"/>
      <c r="RSQ183" s="266"/>
      <c r="RSR183" s="266"/>
      <c r="RSS183" s="266"/>
      <c r="RST183" s="266"/>
      <c r="RSU183" s="266"/>
      <c r="RSV183" s="266"/>
      <c r="RSW183" s="266"/>
      <c r="RSX183" s="266"/>
      <c r="RSY183" s="266"/>
      <c r="RSZ183" s="266"/>
      <c r="RTA183" s="266"/>
      <c r="RTB183" s="266"/>
      <c r="RTC183" s="266"/>
      <c r="RTD183" s="266"/>
      <c r="RTE183" s="266"/>
      <c r="RTF183" s="266"/>
      <c r="RTG183" s="266"/>
      <c r="RTH183" s="266"/>
      <c r="RTI183" s="266"/>
      <c r="RTJ183" s="266"/>
      <c r="RTK183" s="266"/>
      <c r="RTL183" s="266"/>
      <c r="RTM183" s="266"/>
      <c r="RTN183" s="266"/>
      <c r="RTO183" s="266"/>
      <c r="RTP183" s="266"/>
      <c r="RTQ183" s="266"/>
      <c r="RTR183" s="266"/>
      <c r="RTS183" s="266"/>
      <c r="RTT183" s="266"/>
      <c r="RTU183" s="266"/>
      <c r="RTV183" s="266"/>
      <c r="RTW183" s="266"/>
      <c r="RTX183" s="266"/>
      <c r="RTY183" s="266"/>
      <c r="RTZ183" s="266"/>
      <c r="RUA183" s="266"/>
      <c r="RUB183" s="266"/>
      <c r="RUC183" s="266"/>
      <c r="RUD183" s="266"/>
      <c r="RUE183" s="266"/>
      <c r="RUF183" s="266"/>
      <c r="RUG183" s="266"/>
      <c r="RUH183" s="266"/>
      <c r="RUI183" s="266"/>
      <c r="RUJ183" s="266"/>
      <c r="RUK183" s="266"/>
      <c r="RUL183" s="266"/>
      <c r="RUM183" s="266"/>
      <c r="RUN183" s="266"/>
      <c r="RUO183" s="266"/>
      <c r="RUP183" s="266"/>
      <c r="RUQ183" s="266"/>
      <c r="RUR183" s="266"/>
      <c r="RUS183" s="266"/>
      <c r="RUT183" s="266"/>
      <c r="RUU183" s="266"/>
      <c r="RUV183" s="266"/>
      <c r="RUW183" s="266"/>
      <c r="RUX183" s="266"/>
      <c r="RUY183" s="266"/>
      <c r="RUZ183" s="266"/>
      <c r="RVA183" s="266"/>
      <c r="RVB183" s="266"/>
      <c r="RVC183" s="266"/>
      <c r="RVD183" s="266"/>
      <c r="RVE183" s="266"/>
      <c r="RVF183" s="266"/>
      <c r="RVG183" s="266"/>
      <c r="RVH183" s="266"/>
      <c r="RVI183" s="266"/>
      <c r="RVJ183" s="266"/>
      <c r="RVK183" s="266"/>
      <c r="RVL183" s="266"/>
      <c r="RVM183" s="266"/>
      <c r="RVN183" s="266"/>
      <c r="RVO183" s="266"/>
      <c r="RVP183" s="266"/>
      <c r="RVQ183" s="266"/>
      <c r="RVR183" s="266"/>
      <c r="RVS183" s="266"/>
      <c r="RVT183" s="266"/>
      <c r="RVU183" s="266"/>
      <c r="RVV183" s="266"/>
      <c r="RVW183" s="266"/>
      <c r="RVX183" s="266"/>
      <c r="RVY183" s="266"/>
      <c r="RVZ183" s="266"/>
      <c r="RWA183" s="266"/>
      <c r="RWB183" s="266"/>
      <c r="RWC183" s="266"/>
      <c r="RWD183" s="266"/>
      <c r="RWE183" s="266"/>
      <c r="RWF183" s="266"/>
      <c r="RWG183" s="266"/>
      <c r="RWH183" s="266"/>
      <c r="RWI183" s="266"/>
      <c r="RWJ183" s="266"/>
      <c r="RWK183" s="266"/>
      <c r="RWL183" s="266"/>
      <c r="RWM183" s="266"/>
      <c r="RWN183" s="266"/>
      <c r="RWO183" s="266"/>
      <c r="RWP183" s="266"/>
      <c r="RWQ183" s="266"/>
      <c r="RWR183" s="266"/>
      <c r="RWS183" s="266"/>
      <c r="RWT183" s="266"/>
      <c r="RWU183" s="266"/>
      <c r="RWV183" s="266"/>
      <c r="RWW183" s="266"/>
      <c r="RWX183" s="266"/>
      <c r="RWY183" s="266"/>
      <c r="RWZ183" s="266"/>
      <c r="RXA183" s="266"/>
      <c r="RXB183" s="266"/>
      <c r="RXC183" s="266"/>
      <c r="RXD183" s="266"/>
      <c r="RXE183" s="266"/>
      <c r="RXF183" s="266"/>
      <c r="RXG183" s="266"/>
      <c r="RXH183" s="266"/>
      <c r="RXI183" s="266"/>
      <c r="RXJ183" s="266"/>
      <c r="RXK183" s="266"/>
      <c r="RXL183" s="266"/>
      <c r="RXM183" s="266"/>
      <c r="RXN183" s="266"/>
      <c r="RXO183" s="266"/>
      <c r="RXP183" s="266"/>
      <c r="RXQ183" s="266"/>
      <c r="RXR183" s="266"/>
      <c r="RXS183" s="266"/>
      <c r="RXT183" s="266"/>
      <c r="RXU183" s="266"/>
      <c r="RXV183" s="266"/>
      <c r="RXW183" s="266"/>
      <c r="RXX183" s="266"/>
      <c r="RXY183" s="266"/>
      <c r="RXZ183" s="266"/>
      <c r="RYA183" s="266"/>
      <c r="RYB183" s="266"/>
      <c r="RYC183" s="266"/>
      <c r="RYD183" s="266"/>
      <c r="RYE183" s="266"/>
      <c r="RYF183" s="266"/>
      <c r="RYG183" s="266"/>
      <c r="RYH183" s="266"/>
      <c r="RYI183" s="266"/>
      <c r="RYJ183" s="266"/>
      <c r="RYK183" s="266"/>
      <c r="RYL183" s="266"/>
      <c r="RYM183" s="266"/>
      <c r="RYN183" s="266"/>
      <c r="RYO183" s="266"/>
      <c r="RYP183" s="266"/>
      <c r="RYQ183" s="266"/>
      <c r="RYR183" s="266"/>
      <c r="RYS183" s="266"/>
      <c r="RYT183" s="266"/>
      <c r="RYU183" s="266"/>
      <c r="RYV183" s="266"/>
      <c r="RYW183" s="266"/>
      <c r="RYX183" s="266"/>
      <c r="RYY183" s="266"/>
      <c r="RYZ183" s="266"/>
      <c r="RZA183" s="266"/>
      <c r="RZB183" s="266"/>
      <c r="RZC183" s="266"/>
      <c r="RZD183" s="266"/>
      <c r="RZE183" s="266"/>
      <c r="RZF183" s="266"/>
      <c r="RZG183" s="266"/>
      <c r="RZH183" s="266"/>
      <c r="RZI183" s="266"/>
      <c r="RZJ183" s="266"/>
      <c r="RZK183" s="266"/>
      <c r="RZL183" s="266"/>
      <c r="RZM183" s="266"/>
      <c r="RZN183" s="266"/>
      <c r="RZO183" s="266"/>
      <c r="RZP183" s="266"/>
      <c r="RZQ183" s="266"/>
      <c r="RZR183" s="266"/>
      <c r="RZS183" s="266"/>
      <c r="RZT183" s="266"/>
      <c r="RZU183" s="266"/>
      <c r="RZV183" s="266"/>
      <c r="RZW183" s="266"/>
      <c r="RZX183" s="266"/>
      <c r="RZY183" s="266"/>
      <c r="RZZ183" s="266"/>
      <c r="SAA183" s="266"/>
      <c r="SAB183" s="266"/>
      <c r="SAC183" s="266"/>
      <c r="SAD183" s="266"/>
      <c r="SAE183" s="266"/>
      <c r="SAF183" s="266"/>
      <c r="SAG183" s="266"/>
      <c r="SAH183" s="266"/>
      <c r="SAI183" s="266"/>
      <c r="SAJ183" s="266"/>
      <c r="SAK183" s="266"/>
      <c r="SAL183" s="266"/>
      <c r="SAM183" s="266"/>
      <c r="SAN183" s="266"/>
      <c r="SAO183" s="266"/>
      <c r="SAP183" s="266"/>
      <c r="SAQ183" s="266"/>
      <c r="SAR183" s="266"/>
      <c r="SAS183" s="266"/>
      <c r="SAT183" s="266"/>
      <c r="SAU183" s="266"/>
      <c r="SAV183" s="266"/>
      <c r="SAW183" s="266"/>
      <c r="SAX183" s="266"/>
      <c r="SAY183" s="266"/>
      <c r="SAZ183" s="266"/>
      <c r="SBA183" s="266"/>
      <c r="SBB183" s="266"/>
      <c r="SBC183" s="266"/>
      <c r="SBD183" s="266"/>
      <c r="SBE183" s="266"/>
      <c r="SBF183" s="266"/>
      <c r="SBG183" s="266"/>
      <c r="SBH183" s="266"/>
      <c r="SBI183" s="266"/>
      <c r="SBJ183" s="266"/>
      <c r="SBK183" s="266"/>
      <c r="SBL183" s="266"/>
      <c r="SBM183" s="266"/>
      <c r="SBN183" s="266"/>
      <c r="SBO183" s="266"/>
      <c r="SBP183" s="266"/>
      <c r="SBQ183" s="266"/>
      <c r="SBR183" s="266"/>
      <c r="SBS183" s="266"/>
      <c r="SBT183" s="266"/>
      <c r="SBU183" s="266"/>
      <c r="SBV183" s="266"/>
      <c r="SBW183" s="266"/>
      <c r="SBX183" s="266"/>
      <c r="SBY183" s="266"/>
      <c r="SBZ183" s="266"/>
      <c r="SCA183" s="266"/>
      <c r="SCB183" s="266"/>
      <c r="SCC183" s="266"/>
      <c r="SCD183" s="266"/>
      <c r="SCE183" s="266"/>
      <c r="SCF183" s="266"/>
      <c r="SCG183" s="266"/>
      <c r="SCH183" s="266"/>
      <c r="SCI183" s="266"/>
      <c r="SCJ183" s="266"/>
      <c r="SCK183" s="266"/>
      <c r="SCL183" s="266"/>
      <c r="SCM183" s="266"/>
      <c r="SCN183" s="266"/>
      <c r="SCO183" s="266"/>
      <c r="SCP183" s="266"/>
      <c r="SCQ183" s="266"/>
      <c r="SCR183" s="266"/>
      <c r="SCS183" s="266"/>
      <c r="SCT183" s="266"/>
      <c r="SCU183" s="266"/>
      <c r="SCV183" s="266"/>
      <c r="SCW183" s="266"/>
      <c r="SCX183" s="266"/>
      <c r="SCY183" s="266"/>
      <c r="SCZ183" s="266"/>
      <c r="SDA183" s="266"/>
      <c r="SDB183" s="266"/>
      <c r="SDC183" s="266"/>
      <c r="SDD183" s="266"/>
      <c r="SDE183" s="266"/>
      <c r="SDF183" s="266"/>
      <c r="SDG183" s="266"/>
      <c r="SDH183" s="266"/>
      <c r="SDI183" s="266"/>
      <c r="SDJ183" s="266"/>
      <c r="SDK183" s="266"/>
      <c r="SDL183" s="266"/>
      <c r="SDM183" s="266"/>
      <c r="SDN183" s="266"/>
      <c r="SDO183" s="266"/>
      <c r="SDP183" s="266"/>
      <c r="SDQ183" s="266"/>
      <c r="SDR183" s="266"/>
      <c r="SDS183" s="266"/>
      <c r="SDT183" s="266"/>
      <c r="SDU183" s="266"/>
      <c r="SDV183" s="266"/>
      <c r="SDW183" s="266"/>
      <c r="SDX183" s="266"/>
      <c r="SDY183" s="266"/>
      <c r="SDZ183" s="266"/>
      <c r="SEA183" s="266"/>
      <c r="SEB183" s="266"/>
      <c r="SEC183" s="266"/>
      <c r="SED183" s="266"/>
      <c r="SEE183" s="266"/>
      <c r="SEF183" s="266"/>
      <c r="SEG183" s="266"/>
      <c r="SEH183" s="266"/>
      <c r="SEI183" s="266"/>
      <c r="SEJ183" s="266"/>
      <c r="SEK183" s="266"/>
      <c r="SEL183" s="266"/>
      <c r="SEM183" s="266"/>
      <c r="SEN183" s="266"/>
      <c r="SEO183" s="266"/>
      <c r="SEP183" s="266"/>
      <c r="SEQ183" s="266"/>
      <c r="SER183" s="266"/>
      <c r="SES183" s="266"/>
      <c r="SET183" s="266"/>
      <c r="SEU183" s="266"/>
      <c r="SEV183" s="266"/>
      <c r="SEW183" s="266"/>
      <c r="SEX183" s="266"/>
      <c r="SEY183" s="266"/>
      <c r="SEZ183" s="266"/>
      <c r="SFA183" s="266"/>
      <c r="SFB183" s="266"/>
      <c r="SFC183" s="266"/>
      <c r="SFD183" s="266"/>
      <c r="SFE183" s="266"/>
      <c r="SFF183" s="266"/>
      <c r="SFG183" s="266"/>
      <c r="SFH183" s="266"/>
      <c r="SFI183" s="266"/>
      <c r="SFJ183" s="266"/>
      <c r="SFK183" s="266"/>
      <c r="SFL183" s="266"/>
      <c r="SFM183" s="266"/>
      <c r="SFN183" s="266"/>
      <c r="SFO183" s="266"/>
      <c r="SFP183" s="266"/>
      <c r="SFQ183" s="266"/>
      <c r="SFR183" s="266"/>
      <c r="SFS183" s="266"/>
      <c r="SFT183" s="266"/>
      <c r="SFU183" s="266"/>
      <c r="SFV183" s="266"/>
      <c r="SFW183" s="266"/>
      <c r="SFX183" s="266"/>
      <c r="SFY183" s="266"/>
      <c r="SFZ183" s="266"/>
      <c r="SGA183" s="266"/>
      <c r="SGB183" s="266"/>
      <c r="SGC183" s="266"/>
      <c r="SGD183" s="266"/>
      <c r="SGE183" s="266"/>
      <c r="SGF183" s="266"/>
      <c r="SGG183" s="266"/>
      <c r="SGH183" s="266"/>
      <c r="SGI183" s="266"/>
      <c r="SGJ183" s="266"/>
      <c r="SGK183" s="266"/>
      <c r="SGL183" s="266"/>
      <c r="SGM183" s="266"/>
      <c r="SGN183" s="266"/>
      <c r="SGO183" s="266"/>
      <c r="SGP183" s="266"/>
      <c r="SGQ183" s="266"/>
      <c r="SGR183" s="266"/>
      <c r="SGS183" s="266"/>
      <c r="SGT183" s="266"/>
      <c r="SGU183" s="266"/>
      <c r="SGV183" s="266"/>
      <c r="SGW183" s="266"/>
      <c r="SGX183" s="266"/>
      <c r="SGY183" s="266"/>
      <c r="SGZ183" s="266"/>
      <c r="SHA183" s="266"/>
      <c r="SHB183" s="266"/>
      <c r="SHC183" s="266"/>
      <c r="SHD183" s="266"/>
      <c r="SHE183" s="266"/>
      <c r="SHF183" s="266"/>
      <c r="SHG183" s="266"/>
      <c r="SHH183" s="266"/>
      <c r="SHI183" s="266"/>
      <c r="SHJ183" s="266"/>
      <c r="SHK183" s="266"/>
      <c r="SHL183" s="266"/>
      <c r="SHM183" s="266"/>
      <c r="SHN183" s="266"/>
      <c r="SHO183" s="266"/>
      <c r="SHP183" s="266"/>
      <c r="SHQ183" s="266"/>
      <c r="SHR183" s="266"/>
      <c r="SHS183" s="266"/>
      <c r="SHT183" s="266"/>
      <c r="SHU183" s="266"/>
      <c r="SHV183" s="266"/>
      <c r="SHW183" s="266"/>
      <c r="SHX183" s="266"/>
      <c r="SHY183" s="266"/>
      <c r="SHZ183" s="266"/>
      <c r="SIA183" s="266"/>
      <c r="SIB183" s="266"/>
      <c r="SIC183" s="266"/>
      <c r="SID183" s="266"/>
      <c r="SIE183" s="266"/>
      <c r="SIF183" s="266"/>
      <c r="SIG183" s="266"/>
      <c r="SIH183" s="266"/>
      <c r="SII183" s="266"/>
      <c r="SIJ183" s="266"/>
      <c r="SIK183" s="266"/>
      <c r="SIL183" s="266"/>
      <c r="SIM183" s="266"/>
      <c r="SIN183" s="266"/>
      <c r="SIO183" s="266"/>
      <c r="SIP183" s="266"/>
      <c r="SIQ183" s="266"/>
      <c r="SIR183" s="266"/>
      <c r="SIS183" s="266"/>
      <c r="SIT183" s="266"/>
      <c r="SIU183" s="266"/>
      <c r="SIV183" s="266"/>
      <c r="SIW183" s="266"/>
      <c r="SIX183" s="266"/>
      <c r="SIY183" s="266"/>
      <c r="SIZ183" s="266"/>
      <c r="SJA183" s="266"/>
      <c r="SJB183" s="266"/>
      <c r="SJC183" s="266"/>
      <c r="SJD183" s="266"/>
      <c r="SJE183" s="266"/>
      <c r="SJF183" s="266"/>
      <c r="SJG183" s="266"/>
      <c r="SJH183" s="266"/>
      <c r="SJI183" s="266"/>
      <c r="SJJ183" s="266"/>
      <c r="SJK183" s="266"/>
      <c r="SJL183" s="266"/>
      <c r="SJM183" s="266"/>
      <c r="SJN183" s="266"/>
      <c r="SJO183" s="266"/>
      <c r="SJP183" s="266"/>
      <c r="SJQ183" s="266"/>
      <c r="SJR183" s="266"/>
      <c r="SJS183" s="266"/>
      <c r="SJT183" s="266"/>
      <c r="SJU183" s="266"/>
      <c r="SJV183" s="266"/>
      <c r="SJW183" s="266"/>
      <c r="SJX183" s="266"/>
      <c r="SJY183" s="266"/>
      <c r="SJZ183" s="266"/>
      <c r="SKA183" s="266"/>
      <c r="SKB183" s="266"/>
      <c r="SKC183" s="266"/>
      <c r="SKD183" s="266"/>
      <c r="SKE183" s="266"/>
      <c r="SKF183" s="266"/>
      <c r="SKG183" s="266"/>
      <c r="SKH183" s="266"/>
      <c r="SKI183" s="266"/>
      <c r="SKJ183" s="266"/>
      <c r="SKK183" s="266"/>
      <c r="SKL183" s="266"/>
      <c r="SKM183" s="266"/>
      <c r="SKN183" s="266"/>
      <c r="SKO183" s="266"/>
      <c r="SKP183" s="266"/>
      <c r="SKQ183" s="266"/>
      <c r="SKR183" s="266"/>
      <c r="SKS183" s="266"/>
      <c r="SKT183" s="266"/>
      <c r="SKU183" s="266"/>
      <c r="SKV183" s="266"/>
      <c r="SKW183" s="266"/>
      <c r="SKX183" s="266"/>
      <c r="SKY183" s="266"/>
      <c r="SKZ183" s="266"/>
      <c r="SLA183" s="266"/>
      <c r="SLB183" s="266"/>
      <c r="SLC183" s="266"/>
      <c r="SLD183" s="266"/>
      <c r="SLE183" s="266"/>
      <c r="SLF183" s="266"/>
      <c r="SLG183" s="266"/>
      <c r="SLH183" s="266"/>
      <c r="SLI183" s="266"/>
      <c r="SLJ183" s="266"/>
      <c r="SLK183" s="266"/>
      <c r="SLL183" s="266"/>
      <c r="SLM183" s="266"/>
      <c r="SLN183" s="266"/>
      <c r="SLO183" s="266"/>
      <c r="SLP183" s="266"/>
      <c r="SLQ183" s="266"/>
      <c r="SLR183" s="266"/>
      <c r="SLS183" s="266"/>
      <c r="SLT183" s="266"/>
      <c r="SLU183" s="266"/>
      <c r="SLV183" s="266"/>
      <c r="SLW183" s="266"/>
      <c r="SLX183" s="266"/>
      <c r="SLY183" s="266"/>
      <c r="SLZ183" s="266"/>
      <c r="SMA183" s="266"/>
      <c r="SMB183" s="266"/>
      <c r="SMC183" s="266"/>
      <c r="SMD183" s="266"/>
      <c r="SME183" s="266"/>
      <c r="SMF183" s="266"/>
      <c r="SMG183" s="266"/>
      <c r="SMH183" s="266"/>
      <c r="SMI183" s="266"/>
      <c r="SMJ183" s="266"/>
      <c r="SMK183" s="266"/>
      <c r="SML183" s="266"/>
      <c r="SMM183" s="266"/>
      <c r="SMN183" s="266"/>
      <c r="SMO183" s="266"/>
      <c r="SMP183" s="266"/>
      <c r="SMQ183" s="266"/>
      <c r="SMR183" s="266"/>
      <c r="SMS183" s="266"/>
      <c r="SMT183" s="266"/>
      <c r="SMU183" s="266"/>
      <c r="SMV183" s="266"/>
      <c r="SMW183" s="266"/>
      <c r="SMX183" s="266"/>
      <c r="SMY183" s="266"/>
      <c r="SMZ183" s="266"/>
      <c r="SNA183" s="266"/>
      <c r="SNB183" s="266"/>
      <c r="SNC183" s="266"/>
      <c r="SND183" s="266"/>
      <c r="SNE183" s="266"/>
      <c r="SNF183" s="266"/>
      <c r="SNG183" s="266"/>
      <c r="SNH183" s="266"/>
      <c r="SNI183" s="266"/>
      <c r="SNJ183" s="266"/>
      <c r="SNK183" s="266"/>
      <c r="SNL183" s="266"/>
      <c r="SNM183" s="266"/>
      <c r="SNN183" s="266"/>
      <c r="SNO183" s="266"/>
      <c r="SNP183" s="266"/>
      <c r="SNQ183" s="266"/>
      <c r="SNR183" s="266"/>
      <c r="SNS183" s="266"/>
      <c r="SNT183" s="266"/>
      <c r="SNU183" s="266"/>
      <c r="SNV183" s="266"/>
      <c r="SNW183" s="266"/>
      <c r="SNX183" s="266"/>
      <c r="SNY183" s="266"/>
      <c r="SNZ183" s="266"/>
      <c r="SOA183" s="266"/>
      <c r="SOB183" s="266"/>
      <c r="SOC183" s="266"/>
      <c r="SOD183" s="266"/>
      <c r="SOE183" s="266"/>
      <c r="SOF183" s="266"/>
      <c r="SOG183" s="266"/>
      <c r="SOH183" s="266"/>
      <c r="SOI183" s="266"/>
      <c r="SOJ183" s="266"/>
      <c r="SOK183" s="266"/>
      <c r="SOL183" s="266"/>
      <c r="SOM183" s="266"/>
      <c r="SON183" s="266"/>
      <c r="SOO183" s="266"/>
      <c r="SOP183" s="266"/>
      <c r="SOQ183" s="266"/>
      <c r="SOR183" s="266"/>
      <c r="SOS183" s="266"/>
      <c r="SOT183" s="266"/>
      <c r="SOU183" s="266"/>
      <c r="SOV183" s="266"/>
      <c r="SOW183" s="266"/>
      <c r="SOX183" s="266"/>
      <c r="SOY183" s="266"/>
      <c r="SOZ183" s="266"/>
      <c r="SPA183" s="266"/>
      <c r="SPB183" s="266"/>
      <c r="SPC183" s="266"/>
      <c r="SPD183" s="266"/>
      <c r="SPE183" s="266"/>
      <c r="SPF183" s="266"/>
      <c r="SPG183" s="266"/>
      <c r="SPH183" s="266"/>
      <c r="SPI183" s="266"/>
      <c r="SPJ183" s="266"/>
      <c r="SPK183" s="266"/>
      <c r="SPL183" s="266"/>
      <c r="SPM183" s="266"/>
      <c r="SPN183" s="266"/>
      <c r="SPO183" s="266"/>
      <c r="SPP183" s="266"/>
      <c r="SPQ183" s="266"/>
      <c r="SPR183" s="266"/>
      <c r="SPS183" s="266"/>
      <c r="SPT183" s="266"/>
      <c r="SPU183" s="266"/>
      <c r="SPV183" s="266"/>
      <c r="SPW183" s="266"/>
      <c r="SPX183" s="266"/>
      <c r="SPY183" s="266"/>
      <c r="SPZ183" s="266"/>
      <c r="SQA183" s="266"/>
      <c r="SQB183" s="266"/>
      <c r="SQC183" s="266"/>
      <c r="SQD183" s="266"/>
      <c r="SQE183" s="266"/>
      <c r="SQF183" s="266"/>
      <c r="SQG183" s="266"/>
      <c r="SQH183" s="266"/>
      <c r="SQI183" s="266"/>
      <c r="SQJ183" s="266"/>
      <c r="SQK183" s="266"/>
      <c r="SQL183" s="266"/>
      <c r="SQM183" s="266"/>
      <c r="SQN183" s="266"/>
      <c r="SQO183" s="266"/>
      <c r="SQP183" s="266"/>
      <c r="SQQ183" s="266"/>
      <c r="SQR183" s="266"/>
      <c r="SQS183" s="266"/>
      <c r="SQT183" s="266"/>
      <c r="SQU183" s="266"/>
      <c r="SQV183" s="266"/>
      <c r="SQW183" s="266"/>
      <c r="SQX183" s="266"/>
      <c r="SQY183" s="266"/>
      <c r="SQZ183" s="266"/>
      <c r="SRA183" s="266"/>
      <c r="SRB183" s="266"/>
      <c r="SRC183" s="266"/>
      <c r="SRD183" s="266"/>
      <c r="SRE183" s="266"/>
      <c r="SRF183" s="266"/>
      <c r="SRG183" s="266"/>
      <c r="SRH183" s="266"/>
      <c r="SRI183" s="266"/>
      <c r="SRJ183" s="266"/>
      <c r="SRK183" s="266"/>
      <c r="SRL183" s="266"/>
      <c r="SRM183" s="266"/>
      <c r="SRN183" s="266"/>
      <c r="SRO183" s="266"/>
      <c r="SRP183" s="266"/>
      <c r="SRQ183" s="266"/>
      <c r="SRR183" s="266"/>
      <c r="SRS183" s="266"/>
      <c r="SRT183" s="266"/>
      <c r="SRU183" s="266"/>
      <c r="SRV183" s="266"/>
      <c r="SRW183" s="266"/>
      <c r="SRX183" s="266"/>
      <c r="SRY183" s="266"/>
      <c r="SRZ183" s="266"/>
      <c r="SSA183" s="266"/>
      <c r="SSB183" s="266"/>
      <c r="SSC183" s="266"/>
      <c r="SSD183" s="266"/>
      <c r="SSE183" s="266"/>
      <c r="SSF183" s="266"/>
      <c r="SSG183" s="266"/>
      <c r="SSH183" s="266"/>
      <c r="SSI183" s="266"/>
      <c r="SSJ183" s="266"/>
      <c r="SSK183" s="266"/>
      <c r="SSL183" s="266"/>
      <c r="SSM183" s="266"/>
      <c r="SSN183" s="266"/>
      <c r="SSO183" s="266"/>
      <c r="SSP183" s="266"/>
      <c r="SSQ183" s="266"/>
      <c r="SSR183" s="266"/>
      <c r="SSS183" s="266"/>
      <c r="SST183" s="266"/>
      <c r="SSU183" s="266"/>
      <c r="SSV183" s="266"/>
      <c r="SSW183" s="266"/>
      <c r="SSX183" s="266"/>
      <c r="SSY183" s="266"/>
      <c r="SSZ183" s="266"/>
      <c r="STA183" s="266"/>
      <c r="STB183" s="266"/>
      <c r="STC183" s="266"/>
      <c r="STD183" s="266"/>
      <c r="STE183" s="266"/>
      <c r="STF183" s="266"/>
      <c r="STG183" s="266"/>
      <c r="STH183" s="266"/>
      <c r="STI183" s="266"/>
      <c r="STJ183" s="266"/>
      <c r="STK183" s="266"/>
      <c r="STL183" s="266"/>
      <c r="STM183" s="266"/>
      <c r="STN183" s="266"/>
      <c r="STO183" s="266"/>
      <c r="STP183" s="266"/>
      <c r="STQ183" s="266"/>
      <c r="STR183" s="266"/>
      <c r="STS183" s="266"/>
      <c r="STT183" s="266"/>
      <c r="STU183" s="266"/>
      <c r="STV183" s="266"/>
      <c r="STW183" s="266"/>
      <c r="STX183" s="266"/>
      <c r="STY183" s="266"/>
      <c r="STZ183" s="266"/>
      <c r="SUA183" s="266"/>
      <c r="SUB183" s="266"/>
      <c r="SUC183" s="266"/>
      <c r="SUD183" s="266"/>
      <c r="SUE183" s="266"/>
      <c r="SUF183" s="266"/>
      <c r="SUG183" s="266"/>
      <c r="SUH183" s="266"/>
      <c r="SUI183" s="266"/>
      <c r="SUJ183" s="266"/>
      <c r="SUK183" s="266"/>
      <c r="SUL183" s="266"/>
      <c r="SUM183" s="266"/>
      <c r="SUN183" s="266"/>
      <c r="SUO183" s="266"/>
      <c r="SUP183" s="266"/>
      <c r="SUQ183" s="266"/>
      <c r="SUR183" s="266"/>
      <c r="SUS183" s="266"/>
      <c r="SUT183" s="266"/>
      <c r="SUU183" s="266"/>
      <c r="SUV183" s="266"/>
      <c r="SUW183" s="266"/>
      <c r="SUX183" s="266"/>
      <c r="SUY183" s="266"/>
      <c r="SUZ183" s="266"/>
      <c r="SVA183" s="266"/>
      <c r="SVB183" s="266"/>
      <c r="SVC183" s="266"/>
      <c r="SVD183" s="266"/>
      <c r="SVE183" s="266"/>
      <c r="SVF183" s="266"/>
      <c r="SVG183" s="266"/>
      <c r="SVH183" s="266"/>
      <c r="SVI183" s="266"/>
      <c r="SVJ183" s="266"/>
      <c r="SVK183" s="266"/>
      <c r="SVL183" s="266"/>
      <c r="SVM183" s="266"/>
      <c r="SVN183" s="266"/>
      <c r="SVO183" s="266"/>
      <c r="SVP183" s="266"/>
      <c r="SVQ183" s="266"/>
      <c r="SVR183" s="266"/>
      <c r="SVS183" s="266"/>
      <c r="SVT183" s="266"/>
      <c r="SVU183" s="266"/>
      <c r="SVV183" s="266"/>
      <c r="SVW183" s="266"/>
      <c r="SVX183" s="266"/>
      <c r="SVY183" s="266"/>
      <c r="SVZ183" s="266"/>
      <c r="SWA183" s="266"/>
      <c r="SWB183" s="266"/>
      <c r="SWC183" s="266"/>
      <c r="SWD183" s="266"/>
      <c r="SWE183" s="266"/>
      <c r="SWF183" s="266"/>
      <c r="SWG183" s="266"/>
      <c r="SWH183" s="266"/>
      <c r="SWI183" s="266"/>
      <c r="SWJ183" s="266"/>
      <c r="SWK183" s="266"/>
      <c r="SWL183" s="266"/>
      <c r="SWM183" s="266"/>
      <c r="SWN183" s="266"/>
      <c r="SWO183" s="266"/>
      <c r="SWP183" s="266"/>
      <c r="SWQ183" s="266"/>
      <c r="SWR183" s="266"/>
      <c r="SWS183" s="266"/>
      <c r="SWT183" s="266"/>
      <c r="SWU183" s="266"/>
      <c r="SWV183" s="266"/>
      <c r="SWW183" s="266"/>
      <c r="SWX183" s="266"/>
      <c r="SWY183" s="266"/>
      <c r="SWZ183" s="266"/>
      <c r="SXA183" s="266"/>
      <c r="SXB183" s="266"/>
      <c r="SXC183" s="266"/>
      <c r="SXD183" s="266"/>
      <c r="SXE183" s="266"/>
      <c r="SXF183" s="266"/>
      <c r="SXG183" s="266"/>
      <c r="SXH183" s="266"/>
      <c r="SXI183" s="266"/>
      <c r="SXJ183" s="266"/>
      <c r="SXK183" s="266"/>
      <c r="SXL183" s="266"/>
      <c r="SXM183" s="266"/>
      <c r="SXN183" s="266"/>
      <c r="SXO183" s="266"/>
      <c r="SXP183" s="266"/>
      <c r="SXQ183" s="266"/>
      <c r="SXR183" s="266"/>
      <c r="SXS183" s="266"/>
      <c r="SXT183" s="266"/>
      <c r="SXU183" s="266"/>
      <c r="SXV183" s="266"/>
      <c r="SXW183" s="266"/>
      <c r="SXX183" s="266"/>
      <c r="SXY183" s="266"/>
      <c r="SXZ183" s="266"/>
      <c r="SYA183" s="266"/>
      <c r="SYB183" s="266"/>
      <c r="SYC183" s="266"/>
      <c r="SYD183" s="266"/>
      <c r="SYE183" s="266"/>
      <c r="SYF183" s="266"/>
      <c r="SYG183" s="266"/>
      <c r="SYH183" s="266"/>
      <c r="SYI183" s="266"/>
      <c r="SYJ183" s="266"/>
      <c r="SYK183" s="266"/>
      <c r="SYL183" s="266"/>
      <c r="SYM183" s="266"/>
      <c r="SYN183" s="266"/>
      <c r="SYO183" s="266"/>
      <c r="SYP183" s="266"/>
      <c r="SYQ183" s="266"/>
      <c r="SYR183" s="266"/>
      <c r="SYS183" s="266"/>
      <c r="SYT183" s="266"/>
      <c r="SYU183" s="266"/>
      <c r="SYV183" s="266"/>
      <c r="SYW183" s="266"/>
      <c r="SYX183" s="266"/>
      <c r="SYY183" s="266"/>
      <c r="SYZ183" s="266"/>
      <c r="SZA183" s="266"/>
      <c r="SZB183" s="266"/>
      <c r="SZC183" s="266"/>
      <c r="SZD183" s="266"/>
      <c r="SZE183" s="266"/>
      <c r="SZF183" s="266"/>
      <c r="SZG183" s="266"/>
      <c r="SZH183" s="266"/>
      <c r="SZI183" s="266"/>
      <c r="SZJ183" s="266"/>
      <c r="SZK183" s="266"/>
      <c r="SZL183" s="266"/>
      <c r="SZM183" s="266"/>
      <c r="SZN183" s="266"/>
      <c r="SZO183" s="266"/>
      <c r="SZP183" s="266"/>
      <c r="SZQ183" s="266"/>
      <c r="SZR183" s="266"/>
      <c r="SZS183" s="266"/>
      <c r="SZT183" s="266"/>
      <c r="SZU183" s="266"/>
      <c r="SZV183" s="266"/>
      <c r="SZW183" s="266"/>
      <c r="SZX183" s="266"/>
      <c r="SZY183" s="266"/>
      <c r="SZZ183" s="266"/>
      <c r="TAA183" s="266"/>
      <c r="TAB183" s="266"/>
      <c r="TAC183" s="266"/>
      <c r="TAD183" s="266"/>
      <c r="TAE183" s="266"/>
      <c r="TAF183" s="266"/>
      <c r="TAG183" s="266"/>
      <c r="TAH183" s="266"/>
      <c r="TAI183" s="266"/>
      <c r="TAJ183" s="266"/>
      <c r="TAK183" s="266"/>
      <c r="TAL183" s="266"/>
      <c r="TAM183" s="266"/>
      <c r="TAN183" s="266"/>
      <c r="TAO183" s="266"/>
      <c r="TAP183" s="266"/>
      <c r="TAQ183" s="266"/>
      <c r="TAR183" s="266"/>
      <c r="TAS183" s="266"/>
      <c r="TAT183" s="266"/>
      <c r="TAU183" s="266"/>
      <c r="TAV183" s="266"/>
      <c r="TAW183" s="266"/>
      <c r="TAX183" s="266"/>
      <c r="TAY183" s="266"/>
      <c r="TAZ183" s="266"/>
      <c r="TBA183" s="266"/>
      <c r="TBB183" s="266"/>
      <c r="TBC183" s="266"/>
      <c r="TBD183" s="266"/>
      <c r="TBE183" s="266"/>
      <c r="TBF183" s="266"/>
      <c r="TBG183" s="266"/>
      <c r="TBH183" s="266"/>
      <c r="TBI183" s="266"/>
      <c r="TBJ183" s="266"/>
      <c r="TBK183" s="266"/>
      <c r="TBL183" s="266"/>
      <c r="TBM183" s="266"/>
      <c r="TBN183" s="266"/>
      <c r="TBO183" s="266"/>
      <c r="TBP183" s="266"/>
      <c r="TBQ183" s="266"/>
      <c r="TBR183" s="266"/>
      <c r="TBS183" s="266"/>
      <c r="TBT183" s="266"/>
      <c r="TBU183" s="266"/>
      <c r="TBV183" s="266"/>
      <c r="TBW183" s="266"/>
      <c r="TBX183" s="266"/>
      <c r="TBY183" s="266"/>
      <c r="TBZ183" s="266"/>
      <c r="TCA183" s="266"/>
      <c r="TCB183" s="266"/>
      <c r="TCC183" s="266"/>
      <c r="TCD183" s="266"/>
      <c r="TCE183" s="266"/>
      <c r="TCF183" s="266"/>
      <c r="TCG183" s="266"/>
      <c r="TCH183" s="266"/>
      <c r="TCI183" s="266"/>
      <c r="TCJ183" s="266"/>
      <c r="TCK183" s="266"/>
      <c r="TCL183" s="266"/>
      <c r="TCM183" s="266"/>
      <c r="TCN183" s="266"/>
      <c r="TCO183" s="266"/>
      <c r="TCP183" s="266"/>
      <c r="TCQ183" s="266"/>
      <c r="TCR183" s="266"/>
      <c r="TCS183" s="266"/>
      <c r="TCT183" s="266"/>
      <c r="TCU183" s="266"/>
      <c r="TCV183" s="266"/>
      <c r="TCW183" s="266"/>
      <c r="TCX183" s="266"/>
      <c r="TCY183" s="266"/>
      <c r="TCZ183" s="266"/>
      <c r="TDA183" s="266"/>
      <c r="TDB183" s="266"/>
      <c r="TDC183" s="266"/>
      <c r="TDD183" s="266"/>
      <c r="TDE183" s="266"/>
      <c r="TDF183" s="266"/>
      <c r="TDG183" s="266"/>
      <c r="TDH183" s="266"/>
      <c r="TDI183" s="266"/>
      <c r="TDJ183" s="266"/>
      <c r="TDK183" s="266"/>
      <c r="TDL183" s="266"/>
      <c r="TDM183" s="266"/>
      <c r="TDN183" s="266"/>
      <c r="TDO183" s="266"/>
      <c r="TDP183" s="266"/>
      <c r="TDQ183" s="266"/>
      <c r="TDR183" s="266"/>
      <c r="TDS183" s="266"/>
      <c r="TDT183" s="266"/>
      <c r="TDU183" s="266"/>
      <c r="TDV183" s="266"/>
      <c r="TDW183" s="266"/>
      <c r="TDX183" s="266"/>
      <c r="TDY183" s="266"/>
      <c r="TDZ183" s="266"/>
      <c r="TEA183" s="266"/>
      <c r="TEB183" s="266"/>
      <c r="TEC183" s="266"/>
      <c r="TED183" s="266"/>
      <c r="TEE183" s="266"/>
      <c r="TEF183" s="266"/>
      <c r="TEG183" s="266"/>
      <c r="TEH183" s="266"/>
      <c r="TEI183" s="266"/>
      <c r="TEJ183" s="266"/>
      <c r="TEK183" s="266"/>
      <c r="TEL183" s="266"/>
      <c r="TEM183" s="266"/>
      <c r="TEN183" s="266"/>
      <c r="TEO183" s="266"/>
      <c r="TEP183" s="266"/>
      <c r="TEQ183" s="266"/>
      <c r="TER183" s="266"/>
      <c r="TES183" s="266"/>
      <c r="TET183" s="266"/>
      <c r="TEU183" s="266"/>
      <c r="TEV183" s="266"/>
      <c r="TEW183" s="266"/>
      <c r="TEX183" s="266"/>
      <c r="TEY183" s="266"/>
      <c r="TEZ183" s="266"/>
      <c r="TFA183" s="266"/>
      <c r="TFB183" s="266"/>
      <c r="TFC183" s="266"/>
      <c r="TFD183" s="266"/>
      <c r="TFE183" s="266"/>
      <c r="TFF183" s="266"/>
      <c r="TFG183" s="266"/>
      <c r="TFH183" s="266"/>
      <c r="TFI183" s="266"/>
      <c r="TFJ183" s="266"/>
      <c r="TFK183" s="266"/>
      <c r="TFL183" s="266"/>
      <c r="TFM183" s="266"/>
      <c r="TFN183" s="266"/>
      <c r="TFO183" s="266"/>
      <c r="TFP183" s="266"/>
      <c r="TFQ183" s="266"/>
      <c r="TFR183" s="266"/>
      <c r="TFS183" s="266"/>
      <c r="TFT183" s="266"/>
      <c r="TFU183" s="266"/>
      <c r="TFV183" s="266"/>
      <c r="TFW183" s="266"/>
      <c r="TFX183" s="266"/>
      <c r="TFY183" s="266"/>
      <c r="TFZ183" s="266"/>
      <c r="TGA183" s="266"/>
      <c r="TGB183" s="266"/>
      <c r="TGC183" s="266"/>
      <c r="TGD183" s="266"/>
      <c r="TGE183" s="266"/>
      <c r="TGF183" s="266"/>
      <c r="TGG183" s="266"/>
      <c r="TGH183" s="266"/>
      <c r="TGI183" s="266"/>
      <c r="TGJ183" s="266"/>
      <c r="TGK183" s="266"/>
      <c r="TGL183" s="266"/>
      <c r="TGM183" s="266"/>
      <c r="TGN183" s="266"/>
      <c r="TGO183" s="266"/>
      <c r="TGP183" s="266"/>
      <c r="TGQ183" s="266"/>
      <c r="TGR183" s="266"/>
      <c r="TGS183" s="266"/>
      <c r="TGT183" s="266"/>
      <c r="TGU183" s="266"/>
      <c r="TGV183" s="266"/>
      <c r="TGW183" s="266"/>
      <c r="TGX183" s="266"/>
      <c r="TGY183" s="266"/>
      <c r="TGZ183" s="266"/>
      <c r="THA183" s="266"/>
      <c r="THB183" s="266"/>
      <c r="THC183" s="266"/>
      <c r="THD183" s="266"/>
      <c r="THE183" s="266"/>
      <c r="THF183" s="266"/>
      <c r="THG183" s="266"/>
      <c r="THH183" s="266"/>
      <c r="THI183" s="266"/>
      <c r="THJ183" s="266"/>
      <c r="THK183" s="266"/>
      <c r="THL183" s="266"/>
      <c r="THM183" s="266"/>
      <c r="THN183" s="266"/>
      <c r="THO183" s="266"/>
      <c r="THP183" s="266"/>
      <c r="THQ183" s="266"/>
      <c r="THR183" s="266"/>
      <c r="THS183" s="266"/>
      <c r="THT183" s="266"/>
      <c r="THU183" s="266"/>
      <c r="THV183" s="266"/>
      <c r="THW183" s="266"/>
      <c r="THX183" s="266"/>
      <c r="THY183" s="266"/>
      <c r="THZ183" s="266"/>
      <c r="TIA183" s="266"/>
      <c r="TIB183" s="266"/>
      <c r="TIC183" s="266"/>
      <c r="TID183" s="266"/>
      <c r="TIE183" s="266"/>
      <c r="TIF183" s="266"/>
      <c r="TIG183" s="266"/>
      <c r="TIH183" s="266"/>
      <c r="TII183" s="266"/>
      <c r="TIJ183" s="266"/>
      <c r="TIK183" s="266"/>
      <c r="TIL183" s="266"/>
      <c r="TIM183" s="266"/>
      <c r="TIN183" s="266"/>
      <c r="TIO183" s="266"/>
      <c r="TIP183" s="266"/>
      <c r="TIQ183" s="266"/>
      <c r="TIR183" s="266"/>
      <c r="TIS183" s="266"/>
      <c r="TIT183" s="266"/>
      <c r="TIU183" s="266"/>
      <c r="TIV183" s="266"/>
      <c r="TIW183" s="266"/>
      <c r="TIX183" s="266"/>
      <c r="TIY183" s="266"/>
      <c r="TIZ183" s="266"/>
      <c r="TJA183" s="266"/>
      <c r="TJB183" s="266"/>
      <c r="TJC183" s="266"/>
      <c r="TJD183" s="266"/>
      <c r="TJE183" s="266"/>
      <c r="TJF183" s="266"/>
      <c r="TJG183" s="266"/>
      <c r="TJH183" s="266"/>
      <c r="TJI183" s="266"/>
      <c r="TJJ183" s="266"/>
      <c r="TJK183" s="266"/>
      <c r="TJL183" s="266"/>
      <c r="TJM183" s="266"/>
      <c r="TJN183" s="266"/>
      <c r="TJO183" s="266"/>
      <c r="TJP183" s="266"/>
      <c r="TJQ183" s="266"/>
      <c r="TJR183" s="266"/>
      <c r="TJS183" s="266"/>
      <c r="TJT183" s="266"/>
      <c r="TJU183" s="266"/>
      <c r="TJV183" s="266"/>
      <c r="TJW183" s="266"/>
      <c r="TJX183" s="266"/>
      <c r="TJY183" s="266"/>
      <c r="TJZ183" s="266"/>
      <c r="TKA183" s="266"/>
      <c r="TKB183" s="266"/>
      <c r="TKC183" s="266"/>
      <c r="TKD183" s="266"/>
      <c r="TKE183" s="266"/>
      <c r="TKF183" s="266"/>
      <c r="TKG183" s="266"/>
      <c r="TKH183" s="266"/>
      <c r="TKI183" s="266"/>
      <c r="TKJ183" s="266"/>
      <c r="TKK183" s="266"/>
      <c r="TKL183" s="266"/>
      <c r="TKM183" s="266"/>
      <c r="TKN183" s="266"/>
      <c r="TKO183" s="266"/>
      <c r="TKP183" s="266"/>
      <c r="TKQ183" s="266"/>
      <c r="TKR183" s="266"/>
      <c r="TKS183" s="266"/>
      <c r="TKT183" s="266"/>
      <c r="TKU183" s="266"/>
      <c r="TKV183" s="266"/>
      <c r="TKW183" s="266"/>
      <c r="TKX183" s="266"/>
      <c r="TKY183" s="266"/>
      <c r="TKZ183" s="266"/>
      <c r="TLA183" s="266"/>
      <c r="TLB183" s="266"/>
      <c r="TLC183" s="266"/>
      <c r="TLD183" s="266"/>
      <c r="TLE183" s="266"/>
      <c r="TLF183" s="266"/>
      <c r="TLG183" s="266"/>
      <c r="TLH183" s="266"/>
      <c r="TLI183" s="266"/>
      <c r="TLJ183" s="266"/>
      <c r="TLK183" s="266"/>
      <c r="TLL183" s="266"/>
      <c r="TLM183" s="266"/>
      <c r="TLN183" s="266"/>
      <c r="TLO183" s="266"/>
      <c r="TLP183" s="266"/>
      <c r="TLQ183" s="266"/>
      <c r="TLR183" s="266"/>
      <c r="TLS183" s="266"/>
      <c r="TLT183" s="266"/>
      <c r="TLU183" s="266"/>
      <c r="TLV183" s="266"/>
      <c r="TLW183" s="266"/>
      <c r="TLX183" s="266"/>
      <c r="TLY183" s="266"/>
      <c r="TLZ183" s="266"/>
      <c r="TMA183" s="266"/>
      <c r="TMB183" s="266"/>
      <c r="TMC183" s="266"/>
      <c r="TMD183" s="266"/>
      <c r="TME183" s="266"/>
      <c r="TMF183" s="266"/>
      <c r="TMG183" s="266"/>
      <c r="TMH183" s="266"/>
      <c r="TMI183" s="266"/>
      <c r="TMJ183" s="266"/>
      <c r="TMK183" s="266"/>
      <c r="TML183" s="266"/>
      <c r="TMM183" s="266"/>
      <c r="TMN183" s="266"/>
      <c r="TMO183" s="266"/>
      <c r="TMP183" s="266"/>
      <c r="TMQ183" s="266"/>
      <c r="TMR183" s="266"/>
      <c r="TMS183" s="266"/>
      <c r="TMT183" s="266"/>
      <c r="TMU183" s="266"/>
      <c r="TMV183" s="266"/>
      <c r="TMW183" s="266"/>
      <c r="TMX183" s="266"/>
      <c r="TMY183" s="266"/>
      <c r="TMZ183" s="266"/>
      <c r="TNA183" s="266"/>
      <c r="TNB183" s="266"/>
      <c r="TNC183" s="266"/>
      <c r="TND183" s="266"/>
      <c r="TNE183" s="266"/>
      <c r="TNF183" s="266"/>
      <c r="TNG183" s="266"/>
      <c r="TNH183" s="266"/>
      <c r="TNI183" s="266"/>
      <c r="TNJ183" s="266"/>
      <c r="TNK183" s="266"/>
      <c r="TNL183" s="266"/>
      <c r="TNM183" s="266"/>
      <c r="TNN183" s="266"/>
      <c r="TNO183" s="266"/>
      <c r="TNP183" s="266"/>
      <c r="TNQ183" s="266"/>
      <c r="TNR183" s="266"/>
      <c r="TNS183" s="266"/>
      <c r="TNT183" s="266"/>
      <c r="TNU183" s="266"/>
      <c r="TNV183" s="266"/>
      <c r="TNW183" s="266"/>
      <c r="TNX183" s="266"/>
      <c r="TNY183" s="266"/>
      <c r="TNZ183" s="266"/>
      <c r="TOA183" s="266"/>
      <c r="TOB183" s="266"/>
      <c r="TOC183" s="266"/>
      <c r="TOD183" s="266"/>
      <c r="TOE183" s="266"/>
      <c r="TOF183" s="266"/>
      <c r="TOG183" s="266"/>
      <c r="TOH183" s="266"/>
      <c r="TOI183" s="266"/>
      <c r="TOJ183" s="266"/>
      <c r="TOK183" s="266"/>
      <c r="TOL183" s="266"/>
      <c r="TOM183" s="266"/>
      <c r="TON183" s="266"/>
      <c r="TOO183" s="266"/>
      <c r="TOP183" s="266"/>
      <c r="TOQ183" s="266"/>
      <c r="TOR183" s="266"/>
      <c r="TOS183" s="266"/>
      <c r="TOT183" s="266"/>
      <c r="TOU183" s="266"/>
      <c r="TOV183" s="266"/>
      <c r="TOW183" s="266"/>
      <c r="TOX183" s="266"/>
      <c r="TOY183" s="266"/>
      <c r="TOZ183" s="266"/>
      <c r="TPA183" s="266"/>
      <c r="TPB183" s="266"/>
      <c r="TPC183" s="266"/>
      <c r="TPD183" s="266"/>
      <c r="TPE183" s="266"/>
      <c r="TPF183" s="266"/>
      <c r="TPG183" s="266"/>
      <c r="TPH183" s="266"/>
      <c r="TPI183" s="266"/>
      <c r="TPJ183" s="266"/>
      <c r="TPK183" s="266"/>
      <c r="TPL183" s="266"/>
      <c r="TPM183" s="266"/>
      <c r="TPN183" s="266"/>
      <c r="TPO183" s="266"/>
      <c r="TPP183" s="266"/>
      <c r="TPQ183" s="266"/>
      <c r="TPR183" s="266"/>
      <c r="TPS183" s="266"/>
      <c r="TPT183" s="266"/>
      <c r="TPU183" s="266"/>
      <c r="TPV183" s="266"/>
      <c r="TPW183" s="266"/>
      <c r="TPX183" s="266"/>
      <c r="TPY183" s="266"/>
      <c r="TPZ183" s="266"/>
      <c r="TQA183" s="266"/>
      <c r="TQB183" s="266"/>
      <c r="TQC183" s="266"/>
      <c r="TQD183" s="266"/>
      <c r="TQE183" s="266"/>
      <c r="TQF183" s="266"/>
      <c r="TQG183" s="266"/>
      <c r="TQH183" s="266"/>
      <c r="TQI183" s="266"/>
      <c r="TQJ183" s="266"/>
      <c r="TQK183" s="266"/>
      <c r="TQL183" s="266"/>
      <c r="TQM183" s="266"/>
      <c r="TQN183" s="266"/>
      <c r="TQO183" s="266"/>
      <c r="TQP183" s="266"/>
      <c r="TQQ183" s="266"/>
      <c r="TQR183" s="266"/>
      <c r="TQS183" s="266"/>
      <c r="TQT183" s="266"/>
      <c r="TQU183" s="266"/>
      <c r="TQV183" s="266"/>
      <c r="TQW183" s="266"/>
      <c r="TQX183" s="266"/>
      <c r="TQY183" s="266"/>
      <c r="TQZ183" s="266"/>
      <c r="TRA183" s="266"/>
      <c r="TRB183" s="266"/>
      <c r="TRC183" s="266"/>
      <c r="TRD183" s="266"/>
      <c r="TRE183" s="266"/>
      <c r="TRF183" s="266"/>
      <c r="TRG183" s="266"/>
      <c r="TRH183" s="266"/>
      <c r="TRI183" s="266"/>
      <c r="TRJ183" s="266"/>
      <c r="TRK183" s="266"/>
      <c r="TRL183" s="266"/>
      <c r="TRM183" s="266"/>
      <c r="TRN183" s="266"/>
      <c r="TRO183" s="266"/>
      <c r="TRP183" s="266"/>
      <c r="TRQ183" s="266"/>
      <c r="TRR183" s="266"/>
      <c r="TRS183" s="266"/>
      <c r="TRT183" s="266"/>
      <c r="TRU183" s="266"/>
      <c r="TRV183" s="266"/>
      <c r="TRW183" s="266"/>
      <c r="TRX183" s="266"/>
      <c r="TRY183" s="266"/>
      <c r="TRZ183" s="266"/>
      <c r="TSA183" s="266"/>
      <c r="TSB183" s="266"/>
      <c r="TSC183" s="266"/>
      <c r="TSD183" s="266"/>
      <c r="TSE183" s="266"/>
      <c r="TSF183" s="266"/>
      <c r="TSG183" s="266"/>
      <c r="TSH183" s="266"/>
      <c r="TSI183" s="266"/>
      <c r="TSJ183" s="266"/>
      <c r="TSK183" s="266"/>
      <c r="TSL183" s="266"/>
      <c r="TSM183" s="266"/>
      <c r="TSN183" s="266"/>
      <c r="TSO183" s="266"/>
      <c r="TSP183" s="266"/>
      <c r="TSQ183" s="266"/>
      <c r="TSR183" s="266"/>
      <c r="TSS183" s="266"/>
      <c r="TST183" s="266"/>
      <c r="TSU183" s="266"/>
      <c r="TSV183" s="266"/>
      <c r="TSW183" s="266"/>
      <c r="TSX183" s="266"/>
      <c r="TSY183" s="266"/>
      <c r="TSZ183" s="266"/>
      <c r="TTA183" s="266"/>
      <c r="TTB183" s="266"/>
      <c r="TTC183" s="266"/>
      <c r="TTD183" s="266"/>
      <c r="TTE183" s="266"/>
      <c r="TTF183" s="266"/>
      <c r="TTG183" s="266"/>
      <c r="TTH183" s="266"/>
      <c r="TTI183" s="266"/>
      <c r="TTJ183" s="266"/>
      <c r="TTK183" s="266"/>
      <c r="TTL183" s="266"/>
      <c r="TTM183" s="266"/>
      <c r="TTN183" s="266"/>
      <c r="TTO183" s="266"/>
      <c r="TTP183" s="266"/>
      <c r="TTQ183" s="266"/>
      <c r="TTR183" s="266"/>
      <c r="TTS183" s="266"/>
      <c r="TTT183" s="266"/>
      <c r="TTU183" s="266"/>
      <c r="TTV183" s="266"/>
      <c r="TTW183" s="266"/>
      <c r="TTX183" s="266"/>
      <c r="TTY183" s="266"/>
      <c r="TTZ183" s="266"/>
      <c r="TUA183" s="266"/>
      <c r="TUB183" s="266"/>
      <c r="TUC183" s="266"/>
      <c r="TUD183" s="266"/>
      <c r="TUE183" s="266"/>
      <c r="TUF183" s="266"/>
      <c r="TUG183" s="266"/>
      <c r="TUH183" s="266"/>
      <c r="TUI183" s="266"/>
      <c r="TUJ183" s="266"/>
      <c r="TUK183" s="266"/>
      <c r="TUL183" s="266"/>
      <c r="TUM183" s="266"/>
      <c r="TUN183" s="266"/>
      <c r="TUO183" s="266"/>
      <c r="TUP183" s="266"/>
      <c r="TUQ183" s="266"/>
      <c r="TUR183" s="266"/>
      <c r="TUS183" s="266"/>
      <c r="TUT183" s="266"/>
      <c r="TUU183" s="266"/>
      <c r="TUV183" s="266"/>
      <c r="TUW183" s="266"/>
      <c r="TUX183" s="266"/>
      <c r="TUY183" s="266"/>
      <c r="TUZ183" s="266"/>
      <c r="TVA183" s="266"/>
      <c r="TVB183" s="266"/>
      <c r="TVC183" s="266"/>
      <c r="TVD183" s="266"/>
      <c r="TVE183" s="266"/>
      <c r="TVF183" s="266"/>
      <c r="TVG183" s="266"/>
      <c r="TVH183" s="266"/>
      <c r="TVI183" s="266"/>
      <c r="TVJ183" s="266"/>
      <c r="TVK183" s="266"/>
      <c r="TVL183" s="266"/>
      <c r="TVM183" s="266"/>
      <c r="TVN183" s="266"/>
      <c r="TVO183" s="266"/>
      <c r="TVP183" s="266"/>
      <c r="TVQ183" s="266"/>
      <c r="TVR183" s="266"/>
      <c r="TVS183" s="266"/>
      <c r="TVT183" s="266"/>
      <c r="TVU183" s="266"/>
      <c r="TVV183" s="266"/>
      <c r="TVW183" s="266"/>
      <c r="TVX183" s="266"/>
      <c r="TVY183" s="266"/>
      <c r="TVZ183" s="266"/>
      <c r="TWA183" s="266"/>
      <c r="TWB183" s="266"/>
      <c r="TWC183" s="266"/>
      <c r="TWD183" s="266"/>
      <c r="TWE183" s="266"/>
      <c r="TWF183" s="266"/>
      <c r="TWG183" s="266"/>
      <c r="TWH183" s="266"/>
      <c r="TWI183" s="266"/>
      <c r="TWJ183" s="266"/>
      <c r="TWK183" s="266"/>
      <c r="TWL183" s="266"/>
      <c r="TWM183" s="266"/>
      <c r="TWN183" s="266"/>
      <c r="TWO183" s="266"/>
      <c r="TWP183" s="266"/>
      <c r="TWQ183" s="266"/>
      <c r="TWR183" s="266"/>
      <c r="TWS183" s="266"/>
      <c r="TWT183" s="266"/>
      <c r="TWU183" s="266"/>
      <c r="TWV183" s="266"/>
      <c r="TWW183" s="266"/>
      <c r="TWX183" s="266"/>
      <c r="TWY183" s="266"/>
      <c r="TWZ183" s="266"/>
      <c r="TXA183" s="266"/>
      <c r="TXB183" s="266"/>
      <c r="TXC183" s="266"/>
      <c r="TXD183" s="266"/>
      <c r="TXE183" s="266"/>
      <c r="TXF183" s="266"/>
      <c r="TXG183" s="266"/>
      <c r="TXH183" s="266"/>
      <c r="TXI183" s="266"/>
      <c r="TXJ183" s="266"/>
      <c r="TXK183" s="266"/>
      <c r="TXL183" s="266"/>
      <c r="TXM183" s="266"/>
      <c r="TXN183" s="266"/>
      <c r="TXO183" s="266"/>
      <c r="TXP183" s="266"/>
      <c r="TXQ183" s="266"/>
      <c r="TXR183" s="266"/>
      <c r="TXS183" s="266"/>
      <c r="TXT183" s="266"/>
      <c r="TXU183" s="266"/>
      <c r="TXV183" s="266"/>
      <c r="TXW183" s="266"/>
      <c r="TXX183" s="266"/>
      <c r="TXY183" s="266"/>
      <c r="TXZ183" s="266"/>
      <c r="TYA183" s="266"/>
      <c r="TYB183" s="266"/>
      <c r="TYC183" s="266"/>
      <c r="TYD183" s="266"/>
      <c r="TYE183" s="266"/>
      <c r="TYF183" s="266"/>
      <c r="TYG183" s="266"/>
      <c r="TYH183" s="266"/>
      <c r="TYI183" s="266"/>
      <c r="TYJ183" s="266"/>
      <c r="TYK183" s="266"/>
      <c r="TYL183" s="266"/>
      <c r="TYM183" s="266"/>
      <c r="TYN183" s="266"/>
      <c r="TYO183" s="266"/>
      <c r="TYP183" s="266"/>
      <c r="TYQ183" s="266"/>
      <c r="TYR183" s="266"/>
      <c r="TYS183" s="266"/>
      <c r="TYT183" s="266"/>
      <c r="TYU183" s="266"/>
      <c r="TYV183" s="266"/>
      <c r="TYW183" s="266"/>
      <c r="TYX183" s="266"/>
      <c r="TYY183" s="266"/>
      <c r="TYZ183" s="266"/>
      <c r="TZA183" s="266"/>
      <c r="TZB183" s="266"/>
      <c r="TZC183" s="266"/>
      <c r="TZD183" s="266"/>
      <c r="TZE183" s="266"/>
      <c r="TZF183" s="266"/>
      <c r="TZG183" s="266"/>
      <c r="TZH183" s="266"/>
      <c r="TZI183" s="266"/>
      <c r="TZJ183" s="266"/>
      <c r="TZK183" s="266"/>
      <c r="TZL183" s="266"/>
      <c r="TZM183" s="266"/>
      <c r="TZN183" s="266"/>
      <c r="TZO183" s="266"/>
      <c r="TZP183" s="266"/>
      <c r="TZQ183" s="266"/>
      <c r="TZR183" s="266"/>
      <c r="TZS183" s="266"/>
      <c r="TZT183" s="266"/>
      <c r="TZU183" s="266"/>
      <c r="TZV183" s="266"/>
      <c r="TZW183" s="266"/>
      <c r="TZX183" s="266"/>
      <c r="TZY183" s="266"/>
      <c r="TZZ183" s="266"/>
      <c r="UAA183" s="266"/>
      <c r="UAB183" s="266"/>
      <c r="UAC183" s="266"/>
      <c r="UAD183" s="266"/>
      <c r="UAE183" s="266"/>
      <c r="UAF183" s="266"/>
      <c r="UAG183" s="266"/>
      <c r="UAH183" s="266"/>
      <c r="UAI183" s="266"/>
      <c r="UAJ183" s="266"/>
      <c r="UAK183" s="266"/>
      <c r="UAL183" s="266"/>
      <c r="UAM183" s="266"/>
      <c r="UAN183" s="266"/>
      <c r="UAO183" s="266"/>
      <c r="UAP183" s="266"/>
      <c r="UAQ183" s="266"/>
      <c r="UAR183" s="266"/>
      <c r="UAS183" s="266"/>
      <c r="UAT183" s="266"/>
      <c r="UAU183" s="266"/>
      <c r="UAV183" s="266"/>
      <c r="UAW183" s="266"/>
      <c r="UAX183" s="266"/>
      <c r="UAY183" s="266"/>
      <c r="UAZ183" s="266"/>
      <c r="UBA183" s="266"/>
      <c r="UBB183" s="266"/>
      <c r="UBC183" s="266"/>
      <c r="UBD183" s="266"/>
      <c r="UBE183" s="266"/>
      <c r="UBF183" s="266"/>
      <c r="UBG183" s="266"/>
      <c r="UBH183" s="266"/>
      <c r="UBI183" s="266"/>
      <c r="UBJ183" s="266"/>
      <c r="UBK183" s="266"/>
      <c r="UBL183" s="266"/>
      <c r="UBM183" s="266"/>
      <c r="UBN183" s="266"/>
      <c r="UBO183" s="266"/>
      <c r="UBP183" s="266"/>
      <c r="UBQ183" s="266"/>
      <c r="UBR183" s="266"/>
      <c r="UBS183" s="266"/>
      <c r="UBT183" s="266"/>
      <c r="UBU183" s="266"/>
      <c r="UBV183" s="266"/>
      <c r="UBW183" s="266"/>
      <c r="UBX183" s="266"/>
      <c r="UBY183" s="266"/>
      <c r="UBZ183" s="266"/>
      <c r="UCA183" s="266"/>
      <c r="UCB183" s="266"/>
      <c r="UCC183" s="266"/>
      <c r="UCD183" s="266"/>
      <c r="UCE183" s="266"/>
      <c r="UCF183" s="266"/>
      <c r="UCG183" s="266"/>
      <c r="UCH183" s="266"/>
      <c r="UCI183" s="266"/>
      <c r="UCJ183" s="266"/>
      <c r="UCK183" s="266"/>
      <c r="UCL183" s="266"/>
      <c r="UCM183" s="266"/>
      <c r="UCN183" s="266"/>
      <c r="UCO183" s="266"/>
      <c r="UCP183" s="266"/>
      <c r="UCQ183" s="266"/>
      <c r="UCR183" s="266"/>
      <c r="UCS183" s="266"/>
      <c r="UCT183" s="266"/>
      <c r="UCU183" s="266"/>
      <c r="UCV183" s="266"/>
      <c r="UCW183" s="266"/>
      <c r="UCX183" s="266"/>
      <c r="UCY183" s="266"/>
      <c r="UCZ183" s="266"/>
      <c r="UDA183" s="266"/>
      <c r="UDB183" s="266"/>
      <c r="UDC183" s="266"/>
      <c r="UDD183" s="266"/>
      <c r="UDE183" s="266"/>
      <c r="UDF183" s="266"/>
      <c r="UDG183" s="266"/>
      <c r="UDH183" s="266"/>
      <c r="UDI183" s="266"/>
      <c r="UDJ183" s="266"/>
      <c r="UDK183" s="266"/>
      <c r="UDL183" s="266"/>
      <c r="UDM183" s="266"/>
      <c r="UDN183" s="266"/>
      <c r="UDO183" s="266"/>
      <c r="UDP183" s="266"/>
      <c r="UDQ183" s="266"/>
      <c r="UDR183" s="266"/>
      <c r="UDS183" s="266"/>
      <c r="UDT183" s="266"/>
      <c r="UDU183" s="266"/>
      <c r="UDV183" s="266"/>
      <c r="UDW183" s="266"/>
      <c r="UDX183" s="266"/>
      <c r="UDY183" s="266"/>
      <c r="UDZ183" s="266"/>
      <c r="UEA183" s="266"/>
      <c r="UEB183" s="266"/>
      <c r="UEC183" s="266"/>
      <c r="UED183" s="266"/>
      <c r="UEE183" s="266"/>
      <c r="UEF183" s="266"/>
      <c r="UEG183" s="266"/>
      <c r="UEH183" s="266"/>
      <c r="UEI183" s="266"/>
      <c r="UEJ183" s="266"/>
      <c r="UEK183" s="266"/>
      <c r="UEL183" s="266"/>
      <c r="UEM183" s="266"/>
      <c r="UEN183" s="266"/>
      <c r="UEO183" s="266"/>
      <c r="UEP183" s="266"/>
      <c r="UEQ183" s="266"/>
      <c r="UER183" s="266"/>
      <c r="UES183" s="266"/>
      <c r="UET183" s="266"/>
      <c r="UEU183" s="266"/>
      <c r="UEV183" s="266"/>
      <c r="UEW183" s="266"/>
      <c r="UEX183" s="266"/>
      <c r="UEY183" s="266"/>
      <c r="UEZ183" s="266"/>
      <c r="UFA183" s="266"/>
      <c r="UFB183" s="266"/>
      <c r="UFC183" s="266"/>
      <c r="UFD183" s="266"/>
      <c r="UFE183" s="266"/>
      <c r="UFF183" s="266"/>
      <c r="UFG183" s="266"/>
      <c r="UFH183" s="266"/>
      <c r="UFI183" s="266"/>
      <c r="UFJ183" s="266"/>
      <c r="UFK183" s="266"/>
      <c r="UFL183" s="266"/>
      <c r="UFM183" s="266"/>
      <c r="UFN183" s="266"/>
      <c r="UFO183" s="266"/>
      <c r="UFP183" s="266"/>
      <c r="UFQ183" s="266"/>
      <c r="UFR183" s="266"/>
      <c r="UFS183" s="266"/>
      <c r="UFT183" s="266"/>
      <c r="UFU183" s="266"/>
      <c r="UFV183" s="266"/>
      <c r="UFW183" s="266"/>
      <c r="UFX183" s="266"/>
      <c r="UFY183" s="266"/>
      <c r="UFZ183" s="266"/>
      <c r="UGA183" s="266"/>
      <c r="UGB183" s="266"/>
      <c r="UGC183" s="266"/>
      <c r="UGD183" s="266"/>
      <c r="UGE183" s="266"/>
      <c r="UGF183" s="266"/>
      <c r="UGG183" s="266"/>
      <c r="UGH183" s="266"/>
      <c r="UGI183" s="266"/>
      <c r="UGJ183" s="266"/>
      <c r="UGK183" s="266"/>
      <c r="UGL183" s="266"/>
      <c r="UGM183" s="266"/>
      <c r="UGN183" s="266"/>
      <c r="UGO183" s="266"/>
      <c r="UGP183" s="266"/>
      <c r="UGQ183" s="266"/>
      <c r="UGR183" s="266"/>
      <c r="UGS183" s="266"/>
      <c r="UGT183" s="266"/>
      <c r="UGU183" s="266"/>
      <c r="UGV183" s="266"/>
      <c r="UGW183" s="266"/>
      <c r="UGX183" s="266"/>
      <c r="UGY183" s="266"/>
      <c r="UGZ183" s="266"/>
      <c r="UHA183" s="266"/>
      <c r="UHB183" s="266"/>
      <c r="UHC183" s="266"/>
      <c r="UHD183" s="266"/>
      <c r="UHE183" s="266"/>
      <c r="UHF183" s="266"/>
      <c r="UHG183" s="266"/>
      <c r="UHH183" s="266"/>
      <c r="UHI183" s="266"/>
      <c r="UHJ183" s="266"/>
      <c r="UHK183" s="266"/>
      <c r="UHL183" s="266"/>
      <c r="UHM183" s="266"/>
      <c r="UHN183" s="266"/>
      <c r="UHO183" s="266"/>
      <c r="UHP183" s="266"/>
      <c r="UHQ183" s="266"/>
      <c r="UHR183" s="266"/>
      <c r="UHS183" s="266"/>
      <c r="UHT183" s="266"/>
      <c r="UHU183" s="266"/>
      <c r="UHV183" s="266"/>
      <c r="UHW183" s="266"/>
      <c r="UHX183" s="266"/>
      <c r="UHY183" s="266"/>
      <c r="UHZ183" s="266"/>
      <c r="UIA183" s="266"/>
      <c r="UIB183" s="266"/>
      <c r="UIC183" s="266"/>
      <c r="UID183" s="266"/>
      <c r="UIE183" s="266"/>
      <c r="UIF183" s="266"/>
      <c r="UIG183" s="266"/>
      <c r="UIH183" s="266"/>
      <c r="UII183" s="266"/>
      <c r="UIJ183" s="266"/>
      <c r="UIK183" s="266"/>
      <c r="UIL183" s="266"/>
      <c r="UIM183" s="266"/>
      <c r="UIN183" s="266"/>
      <c r="UIO183" s="266"/>
      <c r="UIP183" s="266"/>
      <c r="UIQ183" s="266"/>
      <c r="UIR183" s="266"/>
      <c r="UIS183" s="266"/>
      <c r="UIT183" s="266"/>
      <c r="UIU183" s="266"/>
      <c r="UIV183" s="266"/>
      <c r="UIW183" s="266"/>
      <c r="UIX183" s="266"/>
      <c r="UIY183" s="266"/>
      <c r="UIZ183" s="266"/>
      <c r="UJA183" s="266"/>
      <c r="UJB183" s="266"/>
      <c r="UJC183" s="266"/>
      <c r="UJD183" s="266"/>
      <c r="UJE183" s="266"/>
      <c r="UJF183" s="266"/>
      <c r="UJG183" s="266"/>
      <c r="UJH183" s="266"/>
      <c r="UJI183" s="266"/>
      <c r="UJJ183" s="266"/>
      <c r="UJK183" s="266"/>
      <c r="UJL183" s="266"/>
      <c r="UJM183" s="266"/>
      <c r="UJN183" s="266"/>
      <c r="UJO183" s="266"/>
      <c r="UJP183" s="266"/>
      <c r="UJQ183" s="266"/>
      <c r="UJR183" s="266"/>
      <c r="UJS183" s="266"/>
      <c r="UJT183" s="266"/>
      <c r="UJU183" s="266"/>
      <c r="UJV183" s="266"/>
      <c r="UJW183" s="266"/>
      <c r="UJX183" s="266"/>
      <c r="UJY183" s="266"/>
      <c r="UJZ183" s="266"/>
      <c r="UKA183" s="266"/>
      <c r="UKB183" s="266"/>
      <c r="UKC183" s="266"/>
      <c r="UKD183" s="266"/>
      <c r="UKE183" s="266"/>
      <c r="UKF183" s="266"/>
      <c r="UKG183" s="266"/>
      <c r="UKH183" s="266"/>
      <c r="UKI183" s="266"/>
      <c r="UKJ183" s="266"/>
      <c r="UKK183" s="266"/>
      <c r="UKL183" s="266"/>
      <c r="UKM183" s="266"/>
      <c r="UKN183" s="266"/>
      <c r="UKO183" s="266"/>
      <c r="UKP183" s="266"/>
      <c r="UKQ183" s="266"/>
      <c r="UKR183" s="266"/>
      <c r="UKS183" s="266"/>
      <c r="UKT183" s="266"/>
      <c r="UKU183" s="266"/>
      <c r="UKV183" s="266"/>
      <c r="UKW183" s="266"/>
      <c r="UKX183" s="266"/>
      <c r="UKY183" s="266"/>
      <c r="UKZ183" s="266"/>
      <c r="ULA183" s="266"/>
      <c r="ULB183" s="266"/>
      <c r="ULC183" s="266"/>
      <c r="ULD183" s="266"/>
      <c r="ULE183" s="266"/>
      <c r="ULF183" s="266"/>
      <c r="ULG183" s="266"/>
      <c r="ULH183" s="266"/>
      <c r="ULI183" s="266"/>
      <c r="ULJ183" s="266"/>
      <c r="ULK183" s="266"/>
      <c r="ULL183" s="266"/>
      <c r="ULM183" s="266"/>
      <c r="ULN183" s="266"/>
      <c r="ULO183" s="266"/>
      <c r="ULP183" s="266"/>
      <c r="ULQ183" s="266"/>
      <c r="ULR183" s="266"/>
      <c r="ULS183" s="266"/>
      <c r="ULT183" s="266"/>
      <c r="ULU183" s="266"/>
      <c r="ULV183" s="266"/>
      <c r="ULW183" s="266"/>
      <c r="ULX183" s="266"/>
      <c r="ULY183" s="266"/>
      <c r="ULZ183" s="266"/>
      <c r="UMA183" s="266"/>
      <c r="UMB183" s="266"/>
      <c r="UMC183" s="266"/>
      <c r="UMD183" s="266"/>
      <c r="UME183" s="266"/>
      <c r="UMF183" s="266"/>
      <c r="UMG183" s="266"/>
      <c r="UMH183" s="266"/>
      <c r="UMI183" s="266"/>
      <c r="UMJ183" s="266"/>
      <c r="UMK183" s="266"/>
      <c r="UML183" s="266"/>
      <c r="UMM183" s="266"/>
      <c r="UMN183" s="266"/>
      <c r="UMO183" s="266"/>
      <c r="UMP183" s="266"/>
      <c r="UMQ183" s="266"/>
      <c r="UMR183" s="266"/>
      <c r="UMS183" s="266"/>
      <c r="UMT183" s="266"/>
      <c r="UMU183" s="266"/>
      <c r="UMV183" s="266"/>
      <c r="UMW183" s="266"/>
      <c r="UMX183" s="266"/>
      <c r="UMY183" s="266"/>
      <c r="UMZ183" s="266"/>
      <c r="UNA183" s="266"/>
      <c r="UNB183" s="266"/>
      <c r="UNC183" s="266"/>
      <c r="UND183" s="266"/>
      <c r="UNE183" s="266"/>
      <c r="UNF183" s="266"/>
      <c r="UNG183" s="266"/>
      <c r="UNH183" s="266"/>
      <c r="UNI183" s="266"/>
      <c r="UNJ183" s="266"/>
      <c r="UNK183" s="266"/>
      <c r="UNL183" s="266"/>
      <c r="UNM183" s="266"/>
      <c r="UNN183" s="266"/>
      <c r="UNO183" s="266"/>
      <c r="UNP183" s="266"/>
      <c r="UNQ183" s="266"/>
      <c r="UNR183" s="266"/>
      <c r="UNS183" s="266"/>
      <c r="UNT183" s="266"/>
      <c r="UNU183" s="266"/>
      <c r="UNV183" s="266"/>
      <c r="UNW183" s="266"/>
      <c r="UNX183" s="266"/>
      <c r="UNY183" s="266"/>
      <c r="UNZ183" s="266"/>
      <c r="UOA183" s="266"/>
      <c r="UOB183" s="266"/>
      <c r="UOC183" s="266"/>
      <c r="UOD183" s="266"/>
      <c r="UOE183" s="266"/>
      <c r="UOF183" s="266"/>
      <c r="UOG183" s="266"/>
      <c r="UOH183" s="266"/>
      <c r="UOI183" s="266"/>
      <c r="UOJ183" s="266"/>
      <c r="UOK183" s="266"/>
      <c r="UOL183" s="266"/>
      <c r="UOM183" s="266"/>
      <c r="UON183" s="266"/>
      <c r="UOO183" s="266"/>
      <c r="UOP183" s="266"/>
      <c r="UOQ183" s="266"/>
      <c r="UOR183" s="266"/>
      <c r="UOS183" s="266"/>
      <c r="UOT183" s="266"/>
      <c r="UOU183" s="266"/>
      <c r="UOV183" s="266"/>
      <c r="UOW183" s="266"/>
      <c r="UOX183" s="266"/>
      <c r="UOY183" s="266"/>
      <c r="UOZ183" s="266"/>
      <c r="UPA183" s="266"/>
      <c r="UPB183" s="266"/>
      <c r="UPC183" s="266"/>
      <c r="UPD183" s="266"/>
      <c r="UPE183" s="266"/>
      <c r="UPF183" s="266"/>
      <c r="UPG183" s="266"/>
      <c r="UPH183" s="266"/>
      <c r="UPI183" s="266"/>
      <c r="UPJ183" s="266"/>
      <c r="UPK183" s="266"/>
      <c r="UPL183" s="266"/>
      <c r="UPM183" s="266"/>
      <c r="UPN183" s="266"/>
      <c r="UPO183" s="266"/>
      <c r="UPP183" s="266"/>
      <c r="UPQ183" s="266"/>
      <c r="UPR183" s="266"/>
      <c r="UPS183" s="266"/>
      <c r="UPT183" s="266"/>
      <c r="UPU183" s="266"/>
      <c r="UPV183" s="266"/>
      <c r="UPW183" s="266"/>
      <c r="UPX183" s="266"/>
      <c r="UPY183" s="266"/>
      <c r="UPZ183" s="266"/>
      <c r="UQA183" s="266"/>
      <c r="UQB183" s="266"/>
      <c r="UQC183" s="266"/>
      <c r="UQD183" s="266"/>
      <c r="UQE183" s="266"/>
      <c r="UQF183" s="266"/>
      <c r="UQG183" s="266"/>
      <c r="UQH183" s="266"/>
      <c r="UQI183" s="266"/>
      <c r="UQJ183" s="266"/>
      <c r="UQK183" s="266"/>
      <c r="UQL183" s="266"/>
      <c r="UQM183" s="266"/>
      <c r="UQN183" s="266"/>
      <c r="UQO183" s="266"/>
      <c r="UQP183" s="266"/>
      <c r="UQQ183" s="266"/>
      <c r="UQR183" s="266"/>
      <c r="UQS183" s="266"/>
      <c r="UQT183" s="266"/>
      <c r="UQU183" s="266"/>
      <c r="UQV183" s="266"/>
      <c r="UQW183" s="266"/>
      <c r="UQX183" s="266"/>
      <c r="UQY183" s="266"/>
      <c r="UQZ183" s="266"/>
      <c r="URA183" s="266"/>
      <c r="URB183" s="266"/>
      <c r="URC183" s="266"/>
      <c r="URD183" s="266"/>
      <c r="URE183" s="266"/>
      <c r="URF183" s="266"/>
      <c r="URG183" s="266"/>
      <c r="URH183" s="266"/>
      <c r="URI183" s="266"/>
      <c r="URJ183" s="266"/>
      <c r="URK183" s="266"/>
      <c r="URL183" s="266"/>
      <c r="URM183" s="266"/>
      <c r="URN183" s="266"/>
      <c r="URO183" s="266"/>
      <c r="URP183" s="266"/>
      <c r="URQ183" s="266"/>
      <c r="URR183" s="266"/>
      <c r="URS183" s="266"/>
      <c r="URT183" s="266"/>
      <c r="URU183" s="266"/>
      <c r="URV183" s="266"/>
      <c r="URW183" s="266"/>
      <c r="URX183" s="266"/>
      <c r="URY183" s="266"/>
      <c r="URZ183" s="266"/>
      <c r="USA183" s="266"/>
      <c r="USB183" s="266"/>
      <c r="USC183" s="266"/>
      <c r="USD183" s="266"/>
      <c r="USE183" s="266"/>
      <c r="USF183" s="266"/>
      <c r="USG183" s="266"/>
      <c r="USH183" s="266"/>
      <c r="USI183" s="266"/>
      <c r="USJ183" s="266"/>
      <c r="USK183" s="266"/>
      <c r="USL183" s="266"/>
      <c r="USM183" s="266"/>
      <c r="USN183" s="266"/>
      <c r="USO183" s="266"/>
      <c r="USP183" s="266"/>
      <c r="USQ183" s="266"/>
      <c r="USR183" s="266"/>
      <c r="USS183" s="266"/>
      <c r="UST183" s="266"/>
      <c r="USU183" s="266"/>
      <c r="USV183" s="266"/>
      <c r="USW183" s="266"/>
      <c r="USX183" s="266"/>
      <c r="USY183" s="266"/>
      <c r="USZ183" s="266"/>
      <c r="UTA183" s="266"/>
      <c r="UTB183" s="266"/>
      <c r="UTC183" s="266"/>
      <c r="UTD183" s="266"/>
      <c r="UTE183" s="266"/>
      <c r="UTF183" s="266"/>
      <c r="UTG183" s="266"/>
      <c r="UTH183" s="266"/>
      <c r="UTI183" s="266"/>
      <c r="UTJ183" s="266"/>
      <c r="UTK183" s="266"/>
      <c r="UTL183" s="266"/>
      <c r="UTM183" s="266"/>
      <c r="UTN183" s="266"/>
      <c r="UTO183" s="266"/>
      <c r="UTP183" s="266"/>
      <c r="UTQ183" s="266"/>
      <c r="UTR183" s="266"/>
      <c r="UTS183" s="266"/>
      <c r="UTT183" s="266"/>
      <c r="UTU183" s="266"/>
      <c r="UTV183" s="266"/>
      <c r="UTW183" s="266"/>
      <c r="UTX183" s="266"/>
      <c r="UTY183" s="266"/>
      <c r="UTZ183" s="266"/>
      <c r="UUA183" s="266"/>
      <c r="UUB183" s="266"/>
      <c r="UUC183" s="266"/>
      <c r="UUD183" s="266"/>
      <c r="UUE183" s="266"/>
      <c r="UUF183" s="266"/>
      <c r="UUG183" s="266"/>
      <c r="UUH183" s="266"/>
      <c r="UUI183" s="266"/>
      <c r="UUJ183" s="266"/>
      <c r="UUK183" s="266"/>
      <c r="UUL183" s="266"/>
      <c r="UUM183" s="266"/>
      <c r="UUN183" s="266"/>
      <c r="UUO183" s="266"/>
      <c r="UUP183" s="266"/>
      <c r="UUQ183" s="266"/>
      <c r="UUR183" s="266"/>
      <c r="UUS183" s="266"/>
      <c r="UUT183" s="266"/>
      <c r="UUU183" s="266"/>
      <c r="UUV183" s="266"/>
      <c r="UUW183" s="266"/>
      <c r="UUX183" s="266"/>
      <c r="UUY183" s="266"/>
      <c r="UUZ183" s="266"/>
      <c r="UVA183" s="266"/>
      <c r="UVB183" s="266"/>
      <c r="UVC183" s="266"/>
      <c r="UVD183" s="266"/>
      <c r="UVE183" s="266"/>
      <c r="UVF183" s="266"/>
      <c r="UVG183" s="266"/>
      <c r="UVH183" s="266"/>
      <c r="UVI183" s="266"/>
      <c r="UVJ183" s="266"/>
      <c r="UVK183" s="266"/>
      <c r="UVL183" s="266"/>
      <c r="UVM183" s="266"/>
      <c r="UVN183" s="266"/>
      <c r="UVO183" s="266"/>
      <c r="UVP183" s="266"/>
      <c r="UVQ183" s="266"/>
      <c r="UVR183" s="266"/>
      <c r="UVS183" s="266"/>
      <c r="UVT183" s="266"/>
      <c r="UVU183" s="266"/>
      <c r="UVV183" s="266"/>
      <c r="UVW183" s="266"/>
      <c r="UVX183" s="266"/>
      <c r="UVY183" s="266"/>
      <c r="UVZ183" s="266"/>
      <c r="UWA183" s="266"/>
      <c r="UWB183" s="266"/>
      <c r="UWC183" s="266"/>
      <c r="UWD183" s="266"/>
      <c r="UWE183" s="266"/>
      <c r="UWF183" s="266"/>
      <c r="UWG183" s="266"/>
      <c r="UWH183" s="266"/>
      <c r="UWI183" s="266"/>
      <c r="UWJ183" s="266"/>
      <c r="UWK183" s="266"/>
      <c r="UWL183" s="266"/>
      <c r="UWM183" s="266"/>
      <c r="UWN183" s="266"/>
      <c r="UWO183" s="266"/>
      <c r="UWP183" s="266"/>
      <c r="UWQ183" s="266"/>
      <c r="UWR183" s="266"/>
      <c r="UWS183" s="266"/>
      <c r="UWT183" s="266"/>
      <c r="UWU183" s="266"/>
      <c r="UWV183" s="266"/>
      <c r="UWW183" s="266"/>
      <c r="UWX183" s="266"/>
      <c r="UWY183" s="266"/>
      <c r="UWZ183" s="266"/>
      <c r="UXA183" s="266"/>
      <c r="UXB183" s="266"/>
      <c r="UXC183" s="266"/>
      <c r="UXD183" s="266"/>
      <c r="UXE183" s="266"/>
      <c r="UXF183" s="266"/>
      <c r="UXG183" s="266"/>
      <c r="UXH183" s="266"/>
      <c r="UXI183" s="266"/>
      <c r="UXJ183" s="266"/>
      <c r="UXK183" s="266"/>
      <c r="UXL183" s="266"/>
      <c r="UXM183" s="266"/>
      <c r="UXN183" s="266"/>
      <c r="UXO183" s="266"/>
      <c r="UXP183" s="266"/>
      <c r="UXQ183" s="266"/>
      <c r="UXR183" s="266"/>
      <c r="UXS183" s="266"/>
      <c r="UXT183" s="266"/>
      <c r="UXU183" s="266"/>
      <c r="UXV183" s="266"/>
      <c r="UXW183" s="266"/>
      <c r="UXX183" s="266"/>
      <c r="UXY183" s="266"/>
      <c r="UXZ183" s="266"/>
      <c r="UYA183" s="266"/>
      <c r="UYB183" s="266"/>
      <c r="UYC183" s="266"/>
      <c r="UYD183" s="266"/>
      <c r="UYE183" s="266"/>
      <c r="UYF183" s="266"/>
      <c r="UYG183" s="266"/>
      <c r="UYH183" s="266"/>
      <c r="UYI183" s="266"/>
      <c r="UYJ183" s="266"/>
      <c r="UYK183" s="266"/>
      <c r="UYL183" s="266"/>
      <c r="UYM183" s="266"/>
      <c r="UYN183" s="266"/>
      <c r="UYO183" s="266"/>
      <c r="UYP183" s="266"/>
      <c r="UYQ183" s="266"/>
      <c r="UYR183" s="266"/>
      <c r="UYS183" s="266"/>
      <c r="UYT183" s="266"/>
      <c r="UYU183" s="266"/>
      <c r="UYV183" s="266"/>
      <c r="UYW183" s="266"/>
      <c r="UYX183" s="266"/>
      <c r="UYY183" s="266"/>
      <c r="UYZ183" s="266"/>
      <c r="UZA183" s="266"/>
      <c r="UZB183" s="266"/>
      <c r="UZC183" s="266"/>
      <c r="UZD183" s="266"/>
      <c r="UZE183" s="266"/>
      <c r="UZF183" s="266"/>
      <c r="UZG183" s="266"/>
      <c r="UZH183" s="266"/>
      <c r="UZI183" s="266"/>
      <c r="UZJ183" s="266"/>
      <c r="UZK183" s="266"/>
      <c r="UZL183" s="266"/>
      <c r="UZM183" s="266"/>
      <c r="UZN183" s="266"/>
      <c r="UZO183" s="266"/>
      <c r="UZP183" s="266"/>
      <c r="UZQ183" s="266"/>
      <c r="UZR183" s="266"/>
      <c r="UZS183" s="266"/>
      <c r="UZT183" s="266"/>
      <c r="UZU183" s="266"/>
      <c r="UZV183" s="266"/>
      <c r="UZW183" s="266"/>
      <c r="UZX183" s="266"/>
      <c r="UZY183" s="266"/>
      <c r="UZZ183" s="266"/>
      <c r="VAA183" s="266"/>
      <c r="VAB183" s="266"/>
      <c r="VAC183" s="266"/>
      <c r="VAD183" s="266"/>
      <c r="VAE183" s="266"/>
      <c r="VAF183" s="266"/>
      <c r="VAG183" s="266"/>
      <c r="VAH183" s="266"/>
      <c r="VAI183" s="266"/>
      <c r="VAJ183" s="266"/>
      <c r="VAK183" s="266"/>
      <c r="VAL183" s="266"/>
      <c r="VAM183" s="266"/>
      <c r="VAN183" s="266"/>
      <c r="VAO183" s="266"/>
      <c r="VAP183" s="266"/>
      <c r="VAQ183" s="266"/>
      <c r="VAR183" s="266"/>
      <c r="VAS183" s="266"/>
      <c r="VAT183" s="266"/>
      <c r="VAU183" s="266"/>
      <c r="VAV183" s="266"/>
      <c r="VAW183" s="266"/>
      <c r="VAX183" s="266"/>
      <c r="VAY183" s="266"/>
      <c r="VAZ183" s="266"/>
      <c r="VBA183" s="266"/>
      <c r="VBB183" s="266"/>
      <c r="VBC183" s="266"/>
      <c r="VBD183" s="266"/>
      <c r="VBE183" s="266"/>
      <c r="VBF183" s="266"/>
      <c r="VBG183" s="266"/>
      <c r="VBH183" s="266"/>
      <c r="VBI183" s="266"/>
      <c r="VBJ183" s="266"/>
      <c r="VBK183" s="266"/>
      <c r="VBL183" s="266"/>
      <c r="VBM183" s="266"/>
      <c r="VBN183" s="266"/>
      <c r="VBO183" s="266"/>
      <c r="VBP183" s="266"/>
      <c r="VBQ183" s="266"/>
      <c r="VBR183" s="266"/>
      <c r="VBS183" s="266"/>
      <c r="VBT183" s="266"/>
      <c r="VBU183" s="266"/>
      <c r="VBV183" s="266"/>
      <c r="VBW183" s="266"/>
      <c r="VBX183" s="266"/>
      <c r="VBY183" s="266"/>
      <c r="VBZ183" s="266"/>
      <c r="VCA183" s="266"/>
      <c r="VCB183" s="266"/>
      <c r="VCC183" s="266"/>
      <c r="VCD183" s="266"/>
      <c r="VCE183" s="266"/>
      <c r="VCF183" s="266"/>
      <c r="VCG183" s="266"/>
      <c r="VCH183" s="266"/>
      <c r="VCI183" s="266"/>
      <c r="VCJ183" s="266"/>
      <c r="VCK183" s="266"/>
      <c r="VCL183" s="266"/>
      <c r="VCM183" s="266"/>
      <c r="VCN183" s="266"/>
      <c r="VCO183" s="266"/>
      <c r="VCP183" s="266"/>
      <c r="VCQ183" s="266"/>
      <c r="VCR183" s="266"/>
      <c r="VCS183" s="266"/>
      <c r="VCT183" s="266"/>
      <c r="VCU183" s="266"/>
      <c r="VCV183" s="266"/>
      <c r="VCW183" s="266"/>
      <c r="VCX183" s="266"/>
      <c r="VCY183" s="266"/>
      <c r="VCZ183" s="266"/>
      <c r="VDA183" s="266"/>
      <c r="VDB183" s="266"/>
      <c r="VDC183" s="266"/>
      <c r="VDD183" s="266"/>
      <c r="VDE183" s="266"/>
      <c r="VDF183" s="266"/>
      <c r="VDG183" s="266"/>
      <c r="VDH183" s="266"/>
      <c r="VDI183" s="266"/>
      <c r="VDJ183" s="266"/>
      <c r="VDK183" s="266"/>
      <c r="VDL183" s="266"/>
      <c r="VDM183" s="266"/>
      <c r="VDN183" s="266"/>
      <c r="VDO183" s="266"/>
      <c r="VDP183" s="266"/>
      <c r="VDQ183" s="266"/>
      <c r="VDR183" s="266"/>
      <c r="VDS183" s="266"/>
      <c r="VDT183" s="266"/>
      <c r="VDU183" s="266"/>
      <c r="VDV183" s="266"/>
      <c r="VDW183" s="266"/>
      <c r="VDX183" s="266"/>
      <c r="VDY183" s="266"/>
      <c r="VDZ183" s="266"/>
      <c r="VEA183" s="266"/>
      <c r="VEB183" s="266"/>
      <c r="VEC183" s="266"/>
      <c r="VED183" s="266"/>
      <c r="VEE183" s="266"/>
      <c r="VEF183" s="266"/>
      <c r="VEG183" s="266"/>
      <c r="VEH183" s="266"/>
      <c r="VEI183" s="266"/>
      <c r="VEJ183" s="266"/>
      <c r="VEK183" s="266"/>
      <c r="VEL183" s="266"/>
      <c r="VEM183" s="266"/>
      <c r="VEN183" s="266"/>
      <c r="VEO183" s="266"/>
      <c r="VEP183" s="266"/>
      <c r="VEQ183" s="266"/>
      <c r="VER183" s="266"/>
      <c r="VES183" s="266"/>
      <c r="VET183" s="266"/>
      <c r="VEU183" s="266"/>
      <c r="VEV183" s="266"/>
      <c r="VEW183" s="266"/>
      <c r="VEX183" s="266"/>
      <c r="VEY183" s="266"/>
      <c r="VEZ183" s="266"/>
      <c r="VFA183" s="266"/>
      <c r="VFB183" s="266"/>
      <c r="VFC183" s="266"/>
      <c r="VFD183" s="266"/>
      <c r="VFE183" s="266"/>
      <c r="VFF183" s="266"/>
      <c r="VFG183" s="266"/>
      <c r="VFH183" s="266"/>
      <c r="VFI183" s="266"/>
      <c r="VFJ183" s="266"/>
      <c r="VFK183" s="266"/>
      <c r="VFL183" s="266"/>
      <c r="VFM183" s="266"/>
      <c r="VFN183" s="266"/>
      <c r="VFO183" s="266"/>
      <c r="VFP183" s="266"/>
      <c r="VFQ183" s="266"/>
      <c r="VFR183" s="266"/>
      <c r="VFS183" s="266"/>
      <c r="VFT183" s="266"/>
      <c r="VFU183" s="266"/>
      <c r="VFV183" s="266"/>
      <c r="VFW183" s="266"/>
      <c r="VFX183" s="266"/>
      <c r="VFY183" s="266"/>
      <c r="VFZ183" s="266"/>
      <c r="VGA183" s="266"/>
      <c r="VGB183" s="266"/>
      <c r="VGC183" s="266"/>
      <c r="VGD183" s="266"/>
      <c r="VGE183" s="266"/>
      <c r="VGF183" s="266"/>
      <c r="VGG183" s="266"/>
      <c r="VGH183" s="266"/>
      <c r="VGI183" s="266"/>
      <c r="VGJ183" s="266"/>
      <c r="VGK183" s="266"/>
      <c r="VGL183" s="266"/>
      <c r="VGM183" s="266"/>
      <c r="VGN183" s="266"/>
      <c r="VGO183" s="266"/>
      <c r="VGP183" s="266"/>
      <c r="VGQ183" s="266"/>
      <c r="VGR183" s="266"/>
      <c r="VGS183" s="266"/>
      <c r="VGT183" s="266"/>
      <c r="VGU183" s="266"/>
      <c r="VGV183" s="266"/>
      <c r="VGW183" s="266"/>
      <c r="VGX183" s="266"/>
      <c r="VGY183" s="266"/>
      <c r="VGZ183" s="266"/>
      <c r="VHA183" s="266"/>
      <c r="VHB183" s="266"/>
      <c r="VHC183" s="266"/>
      <c r="VHD183" s="266"/>
      <c r="VHE183" s="266"/>
      <c r="VHF183" s="266"/>
      <c r="VHG183" s="266"/>
      <c r="VHH183" s="266"/>
      <c r="VHI183" s="266"/>
      <c r="VHJ183" s="266"/>
      <c r="VHK183" s="266"/>
      <c r="VHL183" s="266"/>
      <c r="VHM183" s="266"/>
      <c r="VHN183" s="266"/>
      <c r="VHO183" s="266"/>
      <c r="VHP183" s="266"/>
      <c r="VHQ183" s="266"/>
      <c r="VHR183" s="266"/>
      <c r="VHS183" s="266"/>
      <c r="VHT183" s="266"/>
      <c r="VHU183" s="266"/>
      <c r="VHV183" s="266"/>
      <c r="VHW183" s="266"/>
      <c r="VHX183" s="266"/>
      <c r="VHY183" s="266"/>
      <c r="VHZ183" s="266"/>
      <c r="VIA183" s="266"/>
      <c r="VIB183" s="266"/>
      <c r="VIC183" s="266"/>
      <c r="VID183" s="266"/>
      <c r="VIE183" s="266"/>
      <c r="VIF183" s="266"/>
      <c r="VIG183" s="266"/>
      <c r="VIH183" s="266"/>
      <c r="VII183" s="266"/>
      <c r="VIJ183" s="266"/>
      <c r="VIK183" s="266"/>
      <c r="VIL183" s="266"/>
      <c r="VIM183" s="266"/>
      <c r="VIN183" s="266"/>
      <c r="VIO183" s="266"/>
      <c r="VIP183" s="266"/>
      <c r="VIQ183" s="266"/>
      <c r="VIR183" s="266"/>
      <c r="VIS183" s="266"/>
      <c r="VIT183" s="266"/>
      <c r="VIU183" s="266"/>
      <c r="VIV183" s="266"/>
      <c r="VIW183" s="266"/>
      <c r="VIX183" s="266"/>
      <c r="VIY183" s="266"/>
      <c r="VIZ183" s="266"/>
      <c r="VJA183" s="266"/>
      <c r="VJB183" s="266"/>
      <c r="VJC183" s="266"/>
      <c r="VJD183" s="266"/>
      <c r="VJE183" s="266"/>
      <c r="VJF183" s="266"/>
      <c r="VJG183" s="266"/>
      <c r="VJH183" s="266"/>
      <c r="VJI183" s="266"/>
      <c r="VJJ183" s="266"/>
      <c r="VJK183" s="266"/>
      <c r="VJL183" s="266"/>
      <c r="VJM183" s="266"/>
      <c r="VJN183" s="266"/>
      <c r="VJO183" s="266"/>
      <c r="VJP183" s="266"/>
      <c r="VJQ183" s="266"/>
      <c r="VJR183" s="266"/>
      <c r="VJS183" s="266"/>
      <c r="VJT183" s="266"/>
      <c r="VJU183" s="266"/>
      <c r="VJV183" s="266"/>
      <c r="VJW183" s="266"/>
      <c r="VJX183" s="266"/>
      <c r="VJY183" s="266"/>
      <c r="VJZ183" s="266"/>
      <c r="VKA183" s="266"/>
      <c r="VKB183" s="266"/>
      <c r="VKC183" s="266"/>
      <c r="VKD183" s="266"/>
      <c r="VKE183" s="266"/>
      <c r="VKF183" s="266"/>
      <c r="VKG183" s="266"/>
      <c r="VKH183" s="266"/>
      <c r="VKI183" s="266"/>
      <c r="VKJ183" s="266"/>
      <c r="VKK183" s="266"/>
      <c r="VKL183" s="266"/>
      <c r="VKM183" s="266"/>
      <c r="VKN183" s="266"/>
      <c r="VKO183" s="266"/>
      <c r="VKP183" s="266"/>
      <c r="VKQ183" s="266"/>
      <c r="VKR183" s="266"/>
      <c r="VKS183" s="266"/>
      <c r="VKT183" s="266"/>
      <c r="VKU183" s="266"/>
      <c r="VKV183" s="266"/>
      <c r="VKW183" s="266"/>
      <c r="VKX183" s="266"/>
      <c r="VKY183" s="266"/>
      <c r="VKZ183" s="266"/>
      <c r="VLA183" s="266"/>
      <c r="VLB183" s="266"/>
      <c r="VLC183" s="266"/>
      <c r="VLD183" s="266"/>
      <c r="VLE183" s="266"/>
      <c r="VLF183" s="266"/>
      <c r="VLG183" s="266"/>
      <c r="VLH183" s="266"/>
      <c r="VLI183" s="266"/>
      <c r="VLJ183" s="266"/>
      <c r="VLK183" s="266"/>
      <c r="VLL183" s="266"/>
      <c r="VLM183" s="266"/>
      <c r="VLN183" s="266"/>
      <c r="VLO183" s="266"/>
      <c r="VLP183" s="266"/>
      <c r="VLQ183" s="266"/>
      <c r="VLR183" s="266"/>
      <c r="VLS183" s="266"/>
      <c r="VLT183" s="266"/>
      <c r="VLU183" s="266"/>
      <c r="VLV183" s="266"/>
      <c r="VLW183" s="266"/>
      <c r="VLX183" s="266"/>
      <c r="VLY183" s="266"/>
      <c r="VLZ183" s="266"/>
      <c r="VMA183" s="266"/>
      <c r="VMB183" s="266"/>
      <c r="VMC183" s="266"/>
      <c r="VMD183" s="266"/>
      <c r="VME183" s="266"/>
      <c r="VMF183" s="266"/>
      <c r="VMG183" s="266"/>
      <c r="VMH183" s="266"/>
      <c r="VMI183" s="266"/>
      <c r="VMJ183" s="266"/>
      <c r="VMK183" s="266"/>
      <c r="VML183" s="266"/>
      <c r="VMM183" s="266"/>
      <c r="VMN183" s="266"/>
      <c r="VMO183" s="266"/>
      <c r="VMP183" s="266"/>
      <c r="VMQ183" s="266"/>
      <c r="VMR183" s="266"/>
      <c r="VMS183" s="266"/>
      <c r="VMT183" s="266"/>
      <c r="VMU183" s="266"/>
      <c r="VMV183" s="266"/>
      <c r="VMW183" s="266"/>
      <c r="VMX183" s="266"/>
      <c r="VMY183" s="266"/>
      <c r="VMZ183" s="266"/>
      <c r="VNA183" s="266"/>
      <c r="VNB183" s="266"/>
      <c r="VNC183" s="266"/>
      <c r="VND183" s="266"/>
      <c r="VNE183" s="266"/>
      <c r="VNF183" s="266"/>
      <c r="VNG183" s="266"/>
      <c r="VNH183" s="266"/>
      <c r="VNI183" s="266"/>
      <c r="VNJ183" s="266"/>
      <c r="VNK183" s="266"/>
      <c r="VNL183" s="266"/>
      <c r="VNM183" s="266"/>
      <c r="VNN183" s="266"/>
      <c r="VNO183" s="266"/>
      <c r="VNP183" s="266"/>
      <c r="VNQ183" s="266"/>
      <c r="VNR183" s="266"/>
      <c r="VNS183" s="266"/>
      <c r="VNT183" s="266"/>
      <c r="VNU183" s="266"/>
      <c r="VNV183" s="266"/>
      <c r="VNW183" s="266"/>
      <c r="VNX183" s="266"/>
      <c r="VNY183" s="266"/>
      <c r="VNZ183" s="266"/>
      <c r="VOA183" s="266"/>
      <c r="VOB183" s="266"/>
      <c r="VOC183" s="266"/>
      <c r="VOD183" s="266"/>
      <c r="VOE183" s="266"/>
      <c r="VOF183" s="266"/>
      <c r="VOG183" s="266"/>
      <c r="VOH183" s="266"/>
      <c r="VOI183" s="266"/>
      <c r="VOJ183" s="266"/>
      <c r="VOK183" s="266"/>
      <c r="VOL183" s="266"/>
      <c r="VOM183" s="266"/>
      <c r="VON183" s="266"/>
      <c r="VOO183" s="266"/>
      <c r="VOP183" s="266"/>
      <c r="VOQ183" s="266"/>
      <c r="VOR183" s="266"/>
      <c r="VOS183" s="266"/>
      <c r="VOT183" s="266"/>
      <c r="VOU183" s="266"/>
      <c r="VOV183" s="266"/>
      <c r="VOW183" s="266"/>
      <c r="VOX183" s="266"/>
      <c r="VOY183" s="266"/>
      <c r="VOZ183" s="266"/>
      <c r="VPA183" s="266"/>
      <c r="VPB183" s="266"/>
      <c r="VPC183" s="266"/>
      <c r="VPD183" s="266"/>
      <c r="VPE183" s="266"/>
      <c r="VPF183" s="266"/>
      <c r="VPG183" s="266"/>
      <c r="VPH183" s="266"/>
      <c r="VPI183" s="266"/>
      <c r="VPJ183" s="266"/>
      <c r="VPK183" s="266"/>
      <c r="VPL183" s="266"/>
      <c r="VPM183" s="266"/>
      <c r="VPN183" s="266"/>
      <c r="VPO183" s="266"/>
      <c r="VPP183" s="266"/>
      <c r="VPQ183" s="266"/>
      <c r="VPR183" s="266"/>
      <c r="VPS183" s="266"/>
      <c r="VPT183" s="266"/>
      <c r="VPU183" s="266"/>
      <c r="VPV183" s="266"/>
      <c r="VPW183" s="266"/>
      <c r="VPX183" s="266"/>
      <c r="VPY183" s="266"/>
      <c r="VPZ183" s="266"/>
      <c r="VQA183" s="266"/>
      <c r="VQB183" s="266"/>
      <c r="VQC183" s="266"/>
      <c r="VQD183" s="266"/>
      <c r="VQE183" s="266"/>
      <c r="VQF183" s="266"/>
      <c r="VQG183" s="266"/>
      <c r="VQH183" s="266"/>
      <c r="VQI183" s="266"/>
      <c r="VQJ183" s="266"/>
      <c r="VQK183" s="266"/>
      <c r="VQL183" s="266"/>
      <c r="VQM183" s="266"/>
      <c r="VQN183" s="266"/>
      <c r="VQO183" s="266"/>
      <c r="VQP183" s="266"/>
      <c r="VQQ183" s="266"/>
      <c r="VQR183" s="266"/>
      <c r="VQS183" s="266"/>
      <c r="VQT183" s="266"/>
      <c r="VQU183" s="266"/>
      <c r="VQV183" s="266"/>
      <c r="VQW183" s="266"/>
      <c r="VQX183" s="266"/>
      <c r="VQY183" s="266"/>
      <c r="VQZ183" s="266"/>
      <c r="VRA183" s="266"/>
      <c r="VRB183" s="266"/>
      <c r="VRC183" s="266"/>
      <c r="VRD183" s="266"/>
      <c r="VRE183" s="266"/>
      <c r="VRF183" s="266"/>
      <c r="VRG183" s="266"/>
      <c r="VRH183" s="266"/>
      <c r="VRI183" s="266"/>
      <c r="VRJ183" s="266"/>
      <c r="VRK183" s="266"/>
      <c r="VRL183" s="266"/>
      <c r="VRM183" s="266"/>
      <c r="VRN183" s="266"/>
      <c r="VRO183" s="266"/>
      <c r="VRP183" s="266"/>
      <c r="VRQ183" s="266"/>
      <c r="VRR183" s="266"/>
      <c r="VRS183" s="266"/>
      <c r="VRT183" s="266"/>
      <c r="VRU183" s="266"/>
      <c r="VRV183" s="266"/>
      <c r="VRW183" s="266"/>
      <c r="VRX183" s="266"/>
      <c r="VRY183" s="266"/>
      <c r="VRZ183" s="266"/>
      <c r="VSA183" s="266"/>
      <c r="VSB183" s="266"/>
      <c r="VSC183" s="266"/>
      <c r="VSD183" s="266"/>
      <c r="VSE183" s="266"/>
      <c r="VSF183" s="266"/>
      <c r="VSG183" s="266"/>
      <c r="VSH183" s="266"/>
      <c r="VSI183" s="266"/>
      <c r="VSJ183" s="266"/>
      <c r="VSK183" s="266"/>
      <c r="VSL183" s="266"/>
      <c r="VSM183" s="266"/>
      <c r="VSN183" s="266"/>
      <c r="VSO183" s="266"/>
      <c r="VSP183" s="266"/>
      <c r="VSQ183" s="266"/>
      <c r="VSR183" s="266"/>
      <c r="VSS183" s="266"/>
      <c r="VST183" s="266"/>
      <c r="VSU183" s="266"/>
      <c r="VSV183" s="266"/>
      <c r="VSW183" s="266"/>
      <c r="VSX183" s="266"/>
      <c r="VSY183" s="266"/>
      <c r="VSZ183" s="266"/>
      <c r="VTA183" s="266"/>
      <c r="VTB183" s="266"/>
      <c r="VTC183" s="266"/>
      <c r="VTD183" s="266"/>
      <c r="VTE183" s="266"/>
      <c r="VTF183" s="266"/>
      <c r="VTG183" s="266"/>
      <c r="VTH183" s="266"/>
      <c r="VTI183" s="266"/>
      <c r="VTJ183" s="266"/>
      <c r="VTK183" s="266"/>
      <c r="VTL183" s="266"/>
      <c r="VTM183" s="266"/>
      <c r="VTN183" s="266"/>
      <c r="VTO183" s="266"/>
      <c r="VTP183" s="266"/>
      <c r="VTQ183" s="266"/>
      <c r="VTR183" s="266"/>
      <c r="VTS183" s="266"/>
      <c r="VTT183" s="266"/>
      <c r="VTU183" s="266"/>
      <c r="VTV183" s="266"/>
      <c r="VTW183" s="266"/>
      <c r="VTX183" s="266"/>
      <c r="VTY183" s="266"/>
      <c r="VTZ183" s="266"/>
      <c r="VUA183" s="266"/>
      <c r="VUB183" s="266"/>
      <c r="VUC183" s="266"/>
      <c r="VUD183" s="266"/>
      <c r="VUE183" s="266"/>
      <c r="VUF183" s="266"/>
      <c r="VUG183" s="266"/>
      <c r="VUH183" s="266"/>
      <c r="VUI183" s="266"/>
      <c r="VUJ183" s="266"/>
      <c r="VUK183" s="266"/>
      <c r="VUL183" s="266"/>
      <c r="VUM183" s="266"/>
      <c r="VUN183" s="266"/>
      <c r="VUO183" s="266"/>
      <c r="VUP183" s="266"/>
      <c r="VUQ183" s="266"/>
      <c r="VUR183" s="266"/>
      <c r="VUS183" s="266"/>
      <c r="VUT183" s="266"/>
      <c r="VUU183" s="266"/>
      <c r="VUV183" s="266"/>
      <c r="VUW183" s="266"/>
      <c r="VUX183" s="266"/>
      <c r="VUY183" s="266"/>
      <c r="VUZ183" s="266"/>
      <c r="VVA183" s="266"/>
      <c r="VVB183" s="266"/>
      <c r="VVC183" s="266"/>
      <c r="VVD183" s="266"/>
      <c r="VVE183" s="266"/>
      <c r="VVF183" s="266"/>
      <c r="VVG183" s="266"/>
      <c r="VVH183" s="266"/>
      <c r="VVI183" s="266"/>
      <c r="VVJ183" s="266"/>
      <c r="VVK183" s="266"/>
      <c r="VVL183" s="266"/>
      <c r="VVM183" s="266"/>
      <c r="VVN183" s="266"/>
      <c r="VVO183" s="266"/>
      <c r="VVP183" s="266"/>
      <c r="VVQ183" s="266"/>
      <c r="VVR183" s="266"/>
      <c r="VVS183" s="266"/>
      <c r="VVT183" s="266"/>
      <c r="VVU183" s="266"/>
      <c r="VVV183" s="266"/>
      <c r="VVW183" s="266"/>
      <c r="VVX183" s="266"/>
      <c r="VVY183" s="266"/>
      <c r="VVZ183" s="266"/>
      <c r="VWA183" s="266"/>
      <c r="VWB183" s="266"/>
      <c r="VWC183" s="266"/>
      <c r="VWD183" s="266"/>
      <c r="VWE183" s="266"/>
      <c r="VWF183" s="266"/>
      <c r="VWG183" s="266"/>
      <c r="VWH183" s="266"/>
      <c r="VWI183" s="266"/>
      <c r="VWJ183" s="266"/>
      <c r="VWK183" s="266"/>
      <c r="VWL183" s="266"/>
      <c r="VWM183" s="266"/>
      <c r="VWN183" s="266"/>
      <c r="VWO183" s="266"/>
      <c r="VWP183" s="266"/>
      <c r="VWQ183" s="266"/>
      <c r="VWR183" s="266"/>
      <c r="VWS183" s="266"/>
      <c r="VWT183" s="266"/>
      <c r="VWU183" s="266"/>
      <c r="VWV183" s="266"/>
      <c r="VWW183" s="266"/>
      <c r="VWX183" s="266"/>
      <c r="VWY183" s="266"/>
      <c r="VWZ183" s="266"/>
      <c r="VXA183" s="266"/>
      <c r="VXB183" s="266"/>
      <c r="VXC183" s="266"/>
      <c r="VXD183" s="266"/>
      <c r="VXE183" s="266"/>
      <c r="VXF183" s="266"/>
      <c r="VXG183" s="266"/>
      <c r="VXH183" s="266"/>
      <c r="VXI183" s="266"/>
      <c r="VXJ183" s="266"/>
      <c r="VXK183" s="266"/>
      <c r="VXL183" s="266"/>
      <c r="VXM183" s="266"/>
      <c r="VXN183" s="266"/>
      <c r="VXO183" s="266"/>
      <c r="VXP183" s="266"/>
      <c r="VXQ183" s="266"/>
      <c r="VXR183" s="266"/>
      <c r="VXS183" s="266"/>
      <c r="VXT183" s="266"/>
      <c r="VXU183" s="266"/>
      <c r="VXV183" s="266"/>
      <c r="VXW183" s="266"/>
      <c r="VXX183" s="266"/>
      <c r="VXY183" s="266"/>
      <c r="VXZ183" s="266"/>
      <c r="VYA183" s="266"/>
      <c r="VYB183" s="266"/>
      <c r="VYC183" s="266"/>
      <c r="VYD183" s="266"/>
      <c r="VYE183" s="266"/>
      <c r="VYF183" s="266"/>
      <c r="VYG183" s="266"/>
      <c r="VYH183" s="266"/>
      <c r="VYI183" s="266"/>
      <c r="VYJ183" s="266"/>
      <c r="VYK183" s="266"/>
      <c r="VYL183" s="266"/>
      <c r="VYM183" s="266"/>
      <c r="VYN183" s="266"/>
      <c r="VYO183" s="266"/>
      <c r="VYP183" s="266"/>
      <c r="VYQ183" s="266"/>
      <c r="VYR183" s="266"/>
      <c r="VYS183" s="266"/>
      <c r="VYT183" s="266"/>
      <c r="VYU183" s="266"/>
      <c r="VYV183" s="266"/>
      <c r="VYW183" s="266"/>
      <c r="VYX183" s="266"/>
      <c r="VYY183" s="266"/>
      <c r="VYZ183" s="266"/>
      <c r="VZA183" s="266"/>
      <c r="VZB183" s="266"/>
      <c r="VZC183" s="266"/>
      <c r="VZD183" s="266"/>
      <c r="VZE183" s="266"/>
      <c r="VZF183" s="266"/>
      <c r="VZG183" s="266"/>
      <c r="VZH183" s="266"/>
      <c r="VZI183" s="266"/>
      <c r="VZJ183" s="266"/>
      <c r="VZK183" s="266"/>
      <c r="VZL183" s="266"/>
      <c r="VZM183" s="266"/>
      <c r="VZN183" s="266"/>
      <c r="VZO183" s="266"/>
      <c r="VZP183" s="266"/>
      <c r="VZQ183" s="266"/>
      <c r="VZR183" s="266"/>
      <c r="VZS183" s="266"/>
      <c r="VZT183" s="266"/>
      <c r="VZU183" s="266"/>
      <c r="VZV183" s="266"/>
      <c r="VZW183" s="266"/>
      <c r="VZX183" s="266"/>
      <c r="VZY183" s="266"/>
      <c r="VZZ183" s="266"/>
      <c r="WAA183" s="266"/>
      <c r="WAB183" s="266"/>
      <c r="WAC183" s="266"/>
      <c r="WAD183" s="266"/>
      <c r="WAE183" s="266"/>
      <c r="WAF183" s="266"/>
      <c r="WAG183" s="266"/>
      <c r="WAH183" s="266"/>
      <c r="WAI183" s="266"/>
      <c r="WAJ183" s="266"/>
      <c r="WAK183" s="266"/>
      <c r="WAL183" s="266"/>
      <c r="WAM183" s="266"/>
      <c r="WAN183" s="266"/>
      <c r="WAO183" s="266"/>
      <c r="WAP183" s="266"/>
      <c r="WAQ183" s="266"/>
      <c r="WAR183" s="266"/>
      <c r="WAS183" s="266"/>
      <c r="WAT183" s="266"/>
      <c r="WAU183" s="266"/>
      <c r="WAV183" s="266"/>
      <c r="WAW183" s="266"/>
      <c r="WAX183" s="266"/>
      <c r="WAY183" s="266"/>
      <c r="WAZ183" s="266"/>
      <c r="WBA183" s="266"/>
      <c r="WBB183" s="266"/>
      <c r="WBC183" s="266"/>
      <c r="WBD183" s="266"/>
      <c r="WBE183" s="266"/>
      <c r="WBF183" s="266"/>
      <c r="WBG183" s="266"/>
      <c r="WBH183" s="266"/>
      <c r="WBI183" s="266"/>
      <c r="WBJ183" s="266"/>
      <c r="WBK183" s="266"/>
      <c r="WBL183" s="266"/>
      <c r="WBM183" s="266"/>
      <c r="WBN183" s="266"/>
      <c r="WBO183" s="266"/>
      <c r="WBP183" s="266"/>
      <c r="WBQ183" s="266"/>
      <c r="WBR183" s="266"/>
      <c r="WBS183" s="266"/>
      <c r="WBT183" s="266"/>
      <c r="WBU183" s="266"/>
      <c r="WBV183" s="266"/>
      <c r="WBW183" s="266"/>
      <c r="WBX183" s="266"/>
      <c r="WBY183" s="266"/>
      <c r="WBZ183" s="266"/>
      <c r="WCA183" s="266"/>
      <c r="WCB183" s="266"/>
      <c r="WCC183" s="266"/>
      <c r="WCD183" s="266"/>
      <c r="WCE183" s="266"/>
      <c r="WCF183" s="266"/>
      <c r="WCG183" s="266"/>
      <c r="WCH183" s="266"/>
      <c r="WCI183" s="266"/>
      <c r="WCJ183" s="266"/>
      <c r="WCK183" s="266"/>
      <c r="WCL183" s="266"/>
      <c r="WCM183" s="266"/>
      <c r="WCN183" s="266"/>
      <c r="WCO183" s="266"/>
      <c r="WCP183" s="266"/>
      <c r="WCQ183" s="266"/>
      <c r="WCR183" s="266"/>
      <c r="WCS183" s="266"/>
      <c r="WCT183" s="266"/>
      <c r="WCU183" s="266"/>
      <c r="WCV183" s="266"/>
      <c r="WCW183" s="266"/>
      <c r="WCX183" s="266"/>
      <c r="WCY183" s="266"/>
      <c r="WCZ183" s="266"/>
      <c r="WDA183" s="266"/>
      <c r="WDB183" s="266"/>
      <c r="WDC183" s="266"/>
      <c r="WDD183" s="266"/>
      <c r="WDE183" s="266"/>
      <c r="WDF183" s="266"/>
      <c r="WDG183" s="266"/>
      <c r="WDH183" s="266"/>
      <c r="WDI183" s="266"/>
      <c r="WDJ183" s="266"/>
      <c r="WDK183" s="266"/>
      <c r="WDL183" s="266"/>
      <c r="WDM183" s="266"/>
      <c r="WDN183" s="266"/>
      <c r="WDO183" s="266"/>
      <c r="WDP183" s="266"/>
      <c r="WDQ183" s="266"/>
      <c r="WDR183" s="266"/>
      <c r="WDS183" s="266"/>
      <c r="WDT183" s="266"/>
      <c r="WDU183" s="266"/>
      <c r="WDV183" s="266"/>
      <c r="WDW183" s="266"/>
      <c r="WDX183" s="266"/>
      <c r="WDY183" s="266"/>
      <c r="WDZ183" s="266"/>
      <c r="WEA183" s="266"/>
      <c r="WEB183" s="266"/>
      <c r="WEC183" s="266"/>
      <c r="WED183" s="266"/>
      <c r="WEE183" s="266"/>
      <c r="WEF183" s="266"/>
      <c r="WEG183" s="266"/>
      <c r="WEH183" s="266"/>
      <c r="WEI183" s="266"/>
      <c r="WEJ183" s="266"/>
      <c r="WEK183" s="266"/>
      <c r="WEL183" s="266"/>
      <c r="WEM183" s="266"/>
      <c r="WEN183" s="266"/>
      <c r="WEO183" s="266"/>
      <c r="WEP183" s="266"/>
      <c r="WEQ183" s="266"/>
      <c r="WER183" s="266"/>
      <c r="WES183" s="266"/>
      <c r="WET183" s="266"/>
      <c r="WEU183" s="266"/>
      <c r="WEV183" s="266"/>
      <c r="WEW183" s="266"/>
      <c r="WEX183" s="266"/>
      <c r="WEY183" s="266"/>
      <c r="WEZ183" s="266"/>
      <c r="WFA183" s="266"/>
      <c r="WFB183" s="266"/>
      <c r="WFC183" s="266"/>
      <c r="WFD183" s="266"/>
      <c r="WFE183" s="266"/>
      <c r="WFF183" s="266"/>
      <c r="WFG183" s="266"/>
      <c r="WFH183" s="266"/>
      <c r="WFI183" s="266"/>
      <c r="WFJ183" s="266"/>
      <c r="WFK183" s="266"/>
      <c r="WFL183" s="266"/>
      <c r="WFM183" s="266"/>
      <c r="WFN183" s="266"/>
      <c r="WFO183" s="266"/>
      <c r="WFP183" s="266"/>
      <c r="WFQ183" s="266"/>
      <c r="WFR183" s="266"/>
      <c r="WFS183" s="266"/>
      <c r="WFT183" s="266"/>
      <c r="WFU183" s="266"/>
      <c r="WFV183" s="266"/>
      <c r="WFW183" s="266"/>
      <c r="WFX183" s="266"/>
      <c r="WFY183" s="266"/>
      <c r="WFZ183" s="266"/>
      <c r="WGA183" s="266"/>
      <c r="WGB183" s="266"/>
      <c r="WGC183" s="266"/>
      <c r="WGD183" s="266"/>
      <c r="WGE183" s="266"/>
      <c r="WGF183" s="266"/>
      <c r="WGG183" s="266"/>
      <c r="WGH183" s="266"/>
      <c r="WGI183" s="266"/>
      <c r="WGJ183" s="266"/>
      <c r="WGK183" s="266"/>
      <c r="WGL183" s="266"/>
      <c r="WGM183" s="266"/>
      <c r="WGN183" s="266"/>
      <c r="WGO183" s="266"/>
      <c r="WGP183" s="266"/>
      <c r="WGQ183" s="266"/>
      <c r="WGR183" s="266"/>
      <c r="WGS183" s="266"/>
      <c r="WGT183" s="266"/>
      <c r="WGU183" s="266"/>
      <c r="WGV183" s="266"/>
      <c r="WGW183" s="266"/>
      <c r="WGX183" s="266"/>
      <c r="WGY183" s="266"/>
      <c r="WGZ183" s="266"/>
      <c r="WHA183" s="266"/>
      <c r="WHB183" s="266"/>
      <c r="WHC183" s="266"/>
      <c r="WHD183" s="266"/>
      <c r="WHE183" s="266"/>
      <c r="WHF183" s="266"/>
      <c r="WHG183" s="266"/>
      <c r="WHH183" s="266"/>
      <c r="WHI183" s="266"/>
      <c r="WHJ183" s="266"/>
      <c r="WHK183" s="266"/>
      <c r="WHL183" s="266"/>
      <c r="WHM183" s="266"/>
      <c r="WHN183" s="266"/>
      <c r="WHO183" s="266"/>
      <c r="WHP183" s="266"/>
      <c r="WHQ183" s="266"/>
      <c r="WHR183" s="266"/>
      <c r="WHS183" s="266"/>
      <c r="WHT183" s="266"/>
      <c r="WHU183" s="266"/>
      <c r="WHV183" s="266"/>
      <c r="WHW183" s="266"/>
      <c r="WHX183" s="266"/>
      <c r="WHY183" s="266"/>
      <c r="WHZ183" s="266"/>
      <c r="WIA183" s="266"/>
      <c r="WIB183" s="266"/>
      <c r="WIC183" s="266"/>
      <c r="WID183" s="266"/>
      <c r="WIE183" s="266"/>
      <c r="WIF183" s="266"/>
      <c r="WIG183" s="266"/>
      <c r="WIH183" s="266"/>
      <c r="WII183" s="266"/>
      <c r="WIJ183" s="266"/>
      <c r="WIK183" s="266"/>
      <c r="WIL183" s="266"/>
      <c r="WIM183" s="266"/>
      <c r="WIN183" s="266"/>
      <c r="WIO183" s="266"/>
      <c r="WIP183" s="266"/>
      <c r="WIQ183" s="266"/>
      <c r="WIR183" s="266"/>
      <c r="WIS183" s="266"/>
      <c r="WIT183" s="266"/>
      <c r="WIU183" s="266"/>
      <c r="WIV183" s="266"/>
      <c r="WIW183" s="266"/>
      <c r="WIX183" s="266"/>
      <c r="WIY183" s="266"/>
      <c r="WIZ183" s="266"/>
      <c r="WJA183" s="266"/>
      <c r="WJB183" s="266"/>
      <c r="WJC183" s="266"/>
      <c r="WJD183" s="266"/>
      <c r="WJE183" s="266"/>
      <c r="WJF183" s="266"/>
      <c r="WJG183" s="266"/>
      <c r="WJH183" s="266"/>
      <c r="WJI183" s="266"/>
      <c r="WJJ183" s="266"/>
      <c r="WJK183" s="266"/>
      <c r="WJL183" s="266"/>
      <c r="WJM183" s="266"/>
      <c r="WJN183" s="266"/>
      <c r="WJO183" s="266"/>
      <c r="WJP183" s="266"/>
      <c r="WJQ183" s="266"/>
      <c r="WJR183" s="266"/>
      <c r="WJS183" s="266"/>
      <c r="WJT183" s="266"/>
      <c r="WJU183" s="266"/>
      <c r="WJV183" s="266"/>
      <c r="WJW183" s="266"/>
      <c r="WJX183" s="266"/>
      <c r="WJY183" s="266"/>
      <c r="WJZ183" s="266"/>
      <c r="WKA183" s="266"/>
      <c r="WKB183" s="266"/>
      <c r="WKC183" s="266"/>
      <c r="WKD183" s="266"/>
      <c r="WKE183" s="266"/>
      <c r="WKF183" s="266"/>
      <c r="WKG183" s="266"/>
      <c r="WKH183" s="266"/>
      <c r="WKI183" s="266"/>
      <c r="WKJ183" s="266"/>
      <c r="WKK183" s="266"/>
      <c r="WKL183" s="266"/>
      <c r="WKM183" s="266"/>
      <c r="WKN183" s="266"/>
      <c r="WKO183" s="266"/>
      <c r="WKP183" s="266"/>
      <c r="WKQ183" s="266"/>
      <c r="WKR183" s="266"/>
      <c r="WKS183" s="266"/>
      <c r="WKT183" s="266"/>
      <c r="WKU183" s="266"/>
      <c r="WKV183" s="266"/>
      <c r="WKW183" s="266"/>
      <c r="WKX183" s="266"/>
      <c r="WKY183" s="266"/>
      <c r="WKZ183" s="266"/>
      <c r="WLA183" s="266"/>
      <c r="WLB183" s="266"/>
      <c r="WLC183" s="266"/>
      <c r="WLD183" s="266"/>
      <c r="WLE183" s="266"/>
      <c r="WLF183" s="266"/>
      <c r="WLG183" s="266"/>
      <c r="WLH183" s="266"/>
      <c r="WLI183" s="266"/>
      <c r="WLJ183" s="266"/>
      <c r="WLK183" s="266"/>
      <c r="WLL183" s="266"/>
      <c r="WLM183" s="266"/>
      <c r="WLN183" s="266"/>
      <c r="WLO183" s="266"/>
      <c r="WLP183" s="266"/>
      <c r="WLQ183" s="266"/>
      <c r="WLR183" s="266"/>
      <c r="WLS183" s="266"/>
      <c r="WLT183" s="266"/>
      <c r="WLU183" s="266"/>
      <c r="WLV183" s="266"/>
      <c r="WLW183" s="266"/>
      <c r="WLX183" s="266"/>
      <c r="WLY183" s="266"/>
      <c r="WLZ183" s="266"/>
      <c r="WMA183" s="266"/>
      <c r="WMB183" s="266"/>
      <c r="WMC183" s="266"/>
      <c r="WMD183" s="266"/>
      <c r="WME183" s="266"/>
      <c r="WMF183" s="266"/>
      <c r="WMG183" s="266"/>
      <c r="WMH183" s="266"/>
      <c r="WMI183" s="266"/>
      <c r="WMJ183" s="266"/>
      <c r="WMK183" s="266"/>
      <c r="WML183" s="266"/>
      <c r="WMM183" s="266"/>
      <c r="WMN183" s="266"/>
      <c r="WMO183" s="266"/>
      <c r="WMP183" s="266"/>
      <c r="WMQ183" s="266"/>
      <c r="WMR183" s="266"/>
      <c r="WMS183" s="266"/>
      <c r="WMT183" s="266"/>
      <c r="WMU183" s="266"/>
      <c r="WMV183" s="266"/>
      <c r="WMW183" s="266"/>
      <c r="WMX183" s="266"/>
      <c r="WMY183" s="266"/>
      <c r="WMZ183" s="266"/>
      <c r="WNA183" s="266"/>
      <c r="WNB183" s="266"/>
      <c r="WNC183" s="266"/>
      <c r="WND183" s="266"/>
      <c r="WNE183" s="266"/>
      <c r="WNF183" s="266"/>
      <c r="WNG183" s="266"/>
      <c r="WNH183" s="266"/>
      <c r="WNI183" s="266"/>
      <c r="WNJ183" s="266"/>
      <c r="WNK183" s="266"/>
      <c r="WNL183" s="266"/>
      <c r="WNM183" s="266"/>
      <c r="WNN183" s="266"/>
      <c r="WNO183" s="266"/>
      <c r="WNP183" s="266"/>
      <c r="WNQ183" s="266"/>
      <c r="WNR183" s="266"/>
      <c r="WNS183" s="266"/>
      <c r="WNT183" s="266"/>
      <c r="WNU183" s="266"/>
      <c r="WNV183" s="266"/>
      <c r="WNW183" s="266"/>
      <c r="WNX183" s="266"/>
      <c r="WNY183" s="266"/>
      <c r="WNZ183" s="266"/>
      <c r="WOA183" s="266"/>
      <c r="WOB183" s="266"/>
      <c r="WOC183" s="266"/>
      <c r="WOD183" s="266"/>
      <c r="WOE183" s="266"/>
      <c r="WOF183" s="266"/>
      <c r="WOG183" s="266"/>
      <c r="WOH183" s="266"/>
      <c r="WOI183" s="266"/>
      <c r="WOJ183" s="266"/>
      <c r="WOK183" s="266"/>
      <c r="WOL183" s="266"/>
      <c r="WOM183" s="266"/>
      <c r="WON183" s="266"/>
      <c r="WOO183" s="266"/>
      <c r="WOP183" s="266"/>
      <c r="WOQ183" s="266"/>
      <c r="WOR183" s="266"/>
      <c r="WOS183" s="266"/>
      <c r="WOT183" s="266"/>
      <c r="WOU183" s="266"/>
      <c r="WOV183" s="266"/>
      <c r="WOW183" s="266"/>
      <c r="WOX183" s="266"/>
      <c r="WOY183" s="266"/>
      <c r="WOZ183" s="266"/>
      <c r="WPA183" s="266"/>
      <c r="WPB183" s="266"/>
      <c r="WPC183" s="266"/>
      <c r="WPD183" s="266"/>
      <c r="WPE183" s="266"/>
      <c r="WPF183" s="266"/>
      <c r="WPG183" s="266"/>
      <c r="WPH183" s="266"/>
      <c r="WPI183" s="266"/>
      <c r="WPJ183" s="266"/>
      <c r="WPK183" s="266"/>
      <c r="WPL183" s="266"/>
      <c r="WPM183" s="266"/>
      <c r="WPN183" s="266"/>
      <c r="WPO183" s="266"/>
      <c r="WPP183" s="266"/>
      <c r="WPQ183" s="266"/>
      <c r="WPR183" s="266"/>
      <c r="WPS183" s="266"/>
      <c r="WPT183" s="266"/>
      <c r="WPU183" s="266"/>
      <c r="WPV183" s="266"/>
      <c r="WPW183" s="266"/>
      <c r="WPX183" s="266"/>
      <c r="WPY183" s="266"/>
      <c r="WPZ183" s="266"/>
      <c r="WQA183" s="266"/>
      <c r="WQB183" s="266"/>
      <c r="WQC183" s="266"/>
      <c r="WQD183" s="266"/>
      <c r="WQE183" s="266"/>
      <c r="WQF183" s="266"/>
      <c r="WQG183" s="266"/>
      <c r="WQH183" s="266"/>
      <c r="WQI183" s="266"/>
      <c r="WQJ183" s="266"/>
      <c r="WQK183" s="266"/>
      <c r="WQL183" s="266"/>
      <c r="WQM183" s="266"/>
      <c r="WQN183" s="266"/>
      <c r="WQO183" s="266"/>
      <c r="WQP183" s="266"/>
      <c r="WQQ183" s="266"/>
      <c r="WQR183" s="266"/>
      <c r="WQS183" s="266"/>
      <c r="WQT183" s="266"/>
      <c r="WQU183" s="266"/>
      <c r="WQV183" s="266"/>
      <c r="WQW183" s="266"/>
      <c r="WQX183" s="266"/>
      <c r="WQY183" s="266"/>
      <c r="WQZ183" s="266"/>
      <c r="WRA183" s="266"/>
      <c r="WRB183" s="266"/>
      <c r="WRC183" s="266"/>
      <c r="WRD183" s="266"/>
      <c r="WRE183" s="266"/>
      <c r="WRF183" s="266"/>
      <c r="WRG183" s="266"/>
      <c r="WRH183" s="266"/>
      <c r="WRI183" s="266"/>
      <c r="WRJ183" s="266"/>
      <c r="WRK183" s="266"/>
      <c r="WRL183" s="266"/>
      <c r="WRM183" s="266"/>
      <c r="WRN183" s="266"/>
      <c r="WRO183" s="266"/>
      <c r="WRP183" s="266"/>
      <c r="WRQ183" s="266"/>
      <c r="WRR183" s="266"/>
      <c r="WRS183" s="266"/>
      <c r="WRT183" s="266"/>
      <c r="WRU183" s="266"/>
      <c r="WRV183" s="266"/>
      <c r="WRW183" s="266"/>
      <c r="WRX183" s="266"/>
      <c r="WRY183" s="266"/>
      <c r="WRZ183" s="266"/>
      <c r="WSA183" s="266"/>
      <c r="WSB183" s="266"/>
      <c r="WSC183" s="266"/>
      <c r="WSD183" s="266"/>
      <c r="WSE183" s="266"/>
      <c r="WSF183" s="266"/>
      <c r="WSG183" s="266"/>
      <c r="WSH183" s="266"/>
      <c r="WSI183" s="266"/>
      <c r="WSJ183" s="266"/>
      <c r="WSK183" s="266"/>
      <c r="WSL183" s="266"/>
      <c r="WSM183" s="266"/>
      <c r="WSN183" s="266"/>
      <c r="WSO183" s="266"/>
      <c r="WSP183" s="266"/>
      <c r="WSQ183" s="266"/>
      <c r="WSR183" s="266"/>
      <c r="WSS183" s="266"/>
      <c r="WST183" s="266"/>
      <c r="WSU183" s="266"/>
      <c r="WSV183" s="266"/>
      <c r="WSW183" s="266"/>
      <c r="WSX183" s="266"/>
      <c r="WSY183" s="266"/>
      <c r="WSZ183" s="266"/>
      <c r="WTA183" s="266"/>
      <c r="WTB183" s="266"/>
      <c r="WTC183" s="266"/>
      <c r="WTD183" s="266"/>
      <c r="WTE183" s="266"/>
      <c r="WTF183" s="266"/>
      <c r="WTG183" s="266"/>
      <c r="WTH183" s="266"/>
      <c r="WTI183" s="266"/>
      <c r="WTJ183" s="266"/>
      <c r="WTK183" s="266"/>
      <c r="WTL183" s="266"/>
      <c r="WTM183" s="266"/>
      <c r="WTN183" s="266"/>
      <c r="WTO183" s="266"/>
      <c r="WTP183" s="266"/>
      <c r="WTQ183" s="266"/>
      <c r="WTR183" s="266"/>
      <c r="WTS183" s="266"/>
      <c r="WTT183" s="266"/>
      <c r="WTU183" s="266"/>
      <c r="WTV183" s="266"/>
      <c r="WTW183" s="266"/>
      <c r="WTX183" s="266"/>
      <c r="WTY183" s="266"/>
      <c r="WTZ183" s="266"/>
      <c r="WUA183" s="266"/>
      <c r="WUB183" s="266"/>
      <c r="WUC183" s="266"/>
      <c r="WUD183" s="266"/>
      <c r="WUE183" s="266"/>
      <c r="WUF183" s="266"/>
      <c r="WUG183" s="266"/>
      <c r="WUH183" s="266"/>
      <c r="WUI183" s="266"/>
      <c r="WUJ183" s="266"/>
      <c r="WUK183" s="266"/>
      <c r="WUL183" s="266"/>
      <c r="WUM183" s="266"/>
      <c r="WUN183" s="266"/>
      <c r="WUO183" s="266"/>
      <c r="WUP183" s="266"/>
      <c r="WUQ183" s="266"/>
      <c r="WUR183" s="266"/>
      <c r="WUS183" s="266"/>
      <c r="WUT183" s="266"/>
      <c r="WUU183" s="266"/>
      <c r="WUV183" s="266"/>
      <c r="WUW183" s="266"/>
      <c r="WUX183" s="266"/>
      <c r="WUY183" s="266"/>
      <c r="WUZ183" s="266"/>
      <c r="WVA183" s="266"/>
      <c r="WVB183" s="266"/>
      <c r="WVC183" s="266"/>
      <c r="WVD183" s="266"/>
      <c r="WVE183" s="266"/>
      <c r="WVF183" s="266"/>
      <c r="WVG183" s="266"/>
      <c r="WVH183" s="266"/>
      <c r="WVI183" s="266"/>
      <c r="WVJ183" s="266"/>
      <c r="WVK183" s="266"/>
      <c r="WVL183" s="266"/>
      <c r="WVM183" s="266"/>
      <c r="WVN183" s="266"/>
      <c r="WVO183" s="266"/>
      <c r="WVP183" s="266"/>
      <c r="WVQ183" s="266"/>
      <c r="WVR183" s="266"/>
      <c r="WVS183" s="266"/>
      <c r="WVT183" s="266"/>
      <c r="WVU183" s="266"/>
      <c r="WVV183" s="266"/>
      <c r="WVW183" s="266"/>
      <c r="WVX183" s="266"/>
      <c r="WVY183" s="266"/>
      <c r="WVZ183" s="266"/>
      <c r="WWA183" s="266"/>
      <c r="WWB183" s="266"/>
      <c r="WWC183" s="266"/>
      <c r="WWD183" s="266"/>
      <c r="WWE183" s="266"/>
      <c r="WWF183" s="266"/>
      <c r="WWG183" s="266"/>
      <c r="WWH183" s="266"/>
      <c r="WWI183" s="266"/>
      <c r="WWJ183" s="266"/>
      <c r="WWK183" s="266"/>
      <c r="WWL183" s="266"/>
      <c r="WWM183" s="266"/>
      <c r="WWN183" s="266"/>
      <c r="WWO183" s="266"/>
      <c r="WWP183" s="266"/>
      <c r="WWQ183" s="266"/>
      <c r="WWR183" s="266"/>
      <c r="WWS183" s="266"/>
      <c r="WWT183" s="266"/>
      <c r="WWU183" s="266"/>
      <c r="WWV183" s="266"/>
      <c r="WWW183" s="266"/>
      <c r="WWX183" s="266"/>
      <c r="WWY183" s="266"/>
      <c r="WWZ183" s="266"/>
      <c r="WXA183" s="266"/>
      <c r="WXB183" s="266"/>
      <c r="WXC183" s="266"/>
      <c r="WXD183" s="266"/>
      <c r="WXE183" s="266"/>
      <c r="WXF183" s="266"/>
      <c r="WXG183" s="266"/>
      <c r="WXH183" s="266"/>
      <c r="WXI183" s="266"/>
      <c r="WXJ183" s="266"/>
      <c r="WXK183" s="266"/>
      <c r="WXL183" s="266"/>
      <c r="WXM183" s="266"/>
      <c r="WXN183" s="266"/>
      <c r="WXO183" s="266"/>
      <c r="WXP183" s="266"/>
      <c r="WXQ183" s="266"/>
      <c r="WXR183" s="266"/>
      <c r="WXS183" s="266"/>
      <c r="WXT183" s="266"/>
      <c r="WXU183" s="266"/>
      <c r="WXV183" s="266"/>
      <c r="WXW183" s="266"/>
      <c r="WXX183" s="266"/>
      <c r="WXY183" s="266"/>
      <c r="WXZ183" s="266"/>
      <c r="WYA183" s="266"/>
      <c r="WYB183" s="266"/>
      <c r="WYC183" s="266"/>
      <c r="WYD183" s="266"/>
      <c r="WYE183" s="266"/>
      <c r="WYF183" s="266"/>
      <c r="WYG183" s="266"/>
      <c r="WYH183" s="266"/>
      <c r="WYI183" s="266"/>
      <c r="WYJ183" s="266"/>
      <c r="WYK183" s="266"/>
      <c r="WYL183" s="266"/>
      <c r="WYM183" s="266"/>
      <c r="WYN183" s="266"/>
      <c r="WYO183" s="266"/>
      <c r="WYP183" s="266"/>
      <c r="WYQ183" s="266"/>
      <c r="WYR183" s="266"/>
      <c r="WYS183" s="266"/>
      <c r="WYT183" s="266"/>
      <c r="WYU183" s="266"/>
      <c r="WYV183" s="266"/>
      <c r="WYW183" s="266"/>
      <c r="WYX183" s="266"/>
      <c r="WYY183" s="266"/>
      <c r="WYZ183" s="266"/>
      <c r="WZA183" s="266"/>
      <c r="WZB183" s="266"/>
      <c r="WZC183" s="266"/>
      <c r="WZD183" s="266"/>
      <c r="WZE183" s="266"/>
      <c r="WZF183" s="266"/>
      <c r="WZG183" s="266"/>
      <c r="WZH183" s="266"/>
      <c r="WZI183" s="266"/>
      <c r="WZJ183" s="266"/>
      <c r="WZK183" s="266"/>
      <c r="WZL183" s="266"/>
      <c r="WZM183" s="266"/>
      <c r="WZN183" s="266"/>
      <c r="WZO183" s="266"/>
      <c r="WZP183" s="266"/>
      <c r="WZQ183" s="266"/>
      <c r="WZR183" s="266"/>
      <c r="WZS183" s="266"/>
      <c r="WZT183" s="266"/>
      <c r="WZU183" s="266"/>
      <c r="WZV183" s="266"/>
      <c r="WZW183" s="266"/>
      <c r="WZX183" s="266"/>
      <c r="WZY183" s="266"/>
      <c r="WZZ183" s="266"/>
      <c r="XAA183" s="266"/>
      <c r="XAB183" s="266"/>
      <c r="XAC183" s="266"/>
      <c r="XAD183" s="266"/>
      <c r="XAE183" s="266"/>
      <c r="XAF183" s="266"/>
      <c r="XAG183" s="266"/>
      <c r="XAH183" s="266"/>
      <c r="XAI183" s="266"/>
      <c r="XAJ183" s="266"/>
      <c r="XAK183" s="266"/>
      <c r="XAL183" s="266"/>
      <c r="XAM183" s="266"/>
      <c r="XAN183" s="266"/>
      <c r="XAO183" s="266"/>
      <c r="XAP183" s="266"/>
      <c r="XAQ183" s="266"/>
      <c r="XAR183" s="266"/>
      <c r="XAS183" s="266"/>
      <c r="XAT183" s="266"/>
      <c r="XAU183" s="266"/>
      <c r="XAV183" s="266"/>
      <c r="XAW183" s="266"/>
      <c r="XAX183" s="266"/>
      <c r="XAY183" s="266"/>
      <c r="XAZ183" s="266"/>
      <c r="XBA183" s="266"/>
      <c r="XBB183" s="266"/>
      <c r="XBC183" s="266"/>
      <c r="XBD183" s="266"/>
      <c r="XBE183" s="266"/>
      <c r="XBF183" s="266"/>
      <c r="XBG183" s="266"/>
      <c r="XBH183" s="266"/>
      <c r="XBI183" s="266"/>
      <c r="XBJ183" s="266"/>
      <c r="XBK183" s="266"/>
      <c r="XBL183" s="266"/>
      <c r="XBM183" s="266"/>
      <c r="XBN183" s="266"/>
      <c r="XBO183" s="266"/>
      <c r="XBP183" s="266"/>
      <c r="XBQ183" s="266"/>
      <c r="XBR183" s="266"/>
      <c r="XBS183" s="266"/>
      <c r="XBT183" s="266"/>
      <c r="XBU183" s="266"/>
      <c r="XBV183" s="266"/>
      <c r="XBW183" s="266"/>
      <c r="XBX183" s="266"/>
      <c r="XBY183" s="266"/>
      <c r="XBZ183" s="266"/>
      <c r="XCA183" s="266"/>
      <c r="XCB183" s="266"/>
      <c r="XCC183" s="266"/>
      <c r="XCD183" s="266"/>
      <c r="XCE183" s="266"/>
      <c r="XCF183" s="266"/>
      <c r="XCG183" s="266"/>
      <c r="XCH183" s="266"/>
      <c r="XCI183" s="266"/>
      <c r="XCJ183" s="266"/>
      <c r="XCK183" s="266"/>
      <c r="XCL183" s="266"/>
      <c r="XCM183" s="266"/>
      <c r="XCN183" s="266"/>
      <c r="XCO183" s="266"/>
      <c r="XCP183" s="266"/>
      <c r="XCQ183" s="266"/>
      <c r="XCR183" s="266"/>
      <c r="XCS183" s="266"/>
      <c r="XCT183" s="266"/>
      <c r="XCU183" s="266"/>
      <c r="XCV183" s="266"/>
      <c r="XCW183" s="266"/>
      <c r="XCX183" s="266"/>
      <c r="XCY183" s="266"/>
      <c r="XCZ183" s="266"/>
      <c r="XDA183" s="266"/>
      <c r="XDB183" s="266"/>
      <c r="XDC183" s="266"/>
      <c r="XDD183" s="266"/>
      <c r="XDE183" s="266"/>
      <c r="XDF183" s="266"/>
      <c r="XDG183" s="266"/>
      <c r="XDH183" s="266"/>
      <c r="XDI183" s="266"/>
      <c r="XDJ183" s="266"/>
      <c r="XDK183" s="266"/>
      <c r="XDL183" s="266"/>
      <c r="XDM183" s="266"/>
      <c r="XDN183" s="266"/>
      <c r="XDO183" s="266"/>
      <c r="XDP183" s="266"/>
      <c r="XDQ183" s="266"/>
      <c r="XDR183" s="266"/>
      <c r="XDS183" s="266"/>
      <c r="XDT183" s="266"/>
      <c r="XDU183" s="266"/>
      <c r="XDV183" s="266"/>
      <c r="XDW183" s="266"/>
      <c r="XDX183" s="266"/>
      <c r="XDY183" s="266"/>
      <c r="XDZ183" s="266"/>
      <c r="XEA183" s="266"/>
      <c r="XEB183" s="266"/>
      <c r="XEC183" s="266"/>
      <c r="XED183" s="266"/>
      <c r="XEE183" s="266"/>
      <c r="XEF183" s="266"/>
      <c r="XEG183" s="266"/>
      <c r="XEH183" s="266"/>
      <c r="XEI183" s="266"/>
      <c r="XEJ183" s="266"/>
      <c r="XEK183" s="266"/>
      <c r="XEL183" s="266"/>
      <c r="XEM183" s="266"/>
      <c r="XEN183" s="266"/>
      <c r="XEO183" s="266"/>
      <c r="XEP183" s="266"/>
      <c r="XEQ183" s="266"/>
      <c r="XER183" s="266"/>
      <c r="XES183" s="266"/>
      <c r="XET183" s="266"/>
      <c r="XEU183" s="266"/>
      <c r="XEV183" s="266"/>
      <c r="XEW183" s="266"/>
      <c r="XEX183" s="266"/>
      <c r="XEY183" s="266"/>
      <c r="XEZ183" s="266"/>
    </row>
    <row r="184" spans="1:16380" s="164" customFormat="1" ht="15.75" outlineLevel="1">
      <c r="A184" s="163">
        <v>3</v>
      </c>
      <c r="B184" s="198" t="s">
        <v>250</v>
      </c>
      <c r="C184" s="172"/>
      <c r="D184" s="156"/>
      <c r="E184" s="167"/>
      <c r="F184" s="167"/>
      <c r="G184" s="168"/>
      <c r="H184" s="168">
        <f>0.04+15</f>
        <v>15.04</v>
      </c>
      <c r="I184" s="276"/>
      <c r="J184" s="276"/>
      <c r="K184" s="280"/>
      <c r="L184" s="281"/>
      <c r="M184" s="281"/>
      <c r="N184" s="281"/>
      <c r="O184" s="276"/>
      <c r="P184" s="214"/>
      <c r="Q184" s="214"/>
      <c r="R184" s="214"/>
      <c r="S184" s="214"/>
      <c r="T184" s="215">
        <f t="shared" si="8"/>
        <v>0</v>
      </c>
      <c r="U184" s="298"/>
      <c r="V184" s="298"/>
      <c r="W184" s="357"/>
      <c r="X184" s="357"/>
      <c r="Y184" s="357"/>
      <c r="Z184" s="357"/>
      <c r="AA184" s="357"/>
      <c r="AB184" s="357"/>
      <c r="AC184" s="175"/>
      <c r="AD184" s="177"/>
      <c r="AE184" s="177"/>
      <c r="AF184" s="177"/>
      <c r="AG184" s="305"/>
      <c r="AH184" s="305"/>
      <c r="AI184" s="305"/>
      <c r="AJ184" s="178"/>
      <c r="AK184" s="214"/>
      <c r="AL184" s="214"/>
      <c r="AM184" s="214"/>
      <c r="AN184" s="215">
        <f t="shared" si="9"/>
        <v>0</v>
      </c>
      <c r="AO184" s="244"/>
      <c r="AP184" s="244"/>
      <c r="AQ184" s="244"/>
      <c r="AR184" s="298"/>
      <c r="AS184" s="298"/>
      <c r="AT184" s="298"/>
      <c r="AU184" s="298"/>
      <c r="AV184" s="298"/>
      <c r="AW184" s="222"/>
      <c r="AX184" s="247"/>
      <c r="AY184" s="333">
        <f t="shared" si="11"/>
        <v>0</v>
      </c>
      <c r="AZ184" s="164" t="b">
        <f t="shared" si="10"/>
        <v>0</v>
      </c>
      <c r="BA184" s="165"/>
      <c r="BB184" s="166"/>
    </row>
    <row r="185" spans="1:16380" s="164" customFormat="1" ht="110.25" outlineLevel="1">
      <c r="A185" s="163"/>
      <c r="B185" s="182" t="s">
        <v>251</v>
      </c>
      <c r="C185" s="172"/>
      <c r="D185" s="156"/>
      <c r="E185" s="167"/>
      <c r="F185" s="167"/>
      <c r="G185" s="168"/>
      <c r="H185" s="168"/>
      <c r="I185" s="276"/>
      <c r="J185" s="276"/>
      <c r="K185" s="280"/>
      <c r="L185" s="281"/>
      <c r="M185" s="281"/>
      <c r="N185" s="281"/>
      <c r="O185" s="276"/>
      <c r="P185" s="214">
        <v>0</v>
      </c>
      <c r="Q185" s="214">
        <v>0</v>
      </c>
      <c r="R185" s="214">
        <v>0</v>
      </c>
      <c r="S185" s="214">
        <v>0</v>
      </c>
      <c r="T185" s="215">
        <f t="shared" si="8"/>
        <v>0</v>
      </c>
      <c r="U185" s="298"/>
      <c r="V185" s="298"/>
      <c r="W185" s="357"/>
      <c r="X185" s="357"/>
      <c r="Y185" s="357"/>
      <c r="Z185" s="357"/>
      <c r="AA185" s="357"/>
      <c r="AB185" s="357"/>
      <c r="AC185" s="175"/>
      <c r="AD185" s="177"/>
      <c r="AE185" s="177"/>
      <c r="AF185" s="177"/>
      <c r="AG185" s="305"/>
      <c r="AH185" s="305"/>
      <c r="AI185" s="305"/>
      <c r="AJ185" s="178"/>
      <c r="AK185" s="214">
        <v>0</v>
      </c>
      <c r="AL185" s="214">
        <v>0</v>
      </c>
      <c r="AM185" s="214">
        <v>0</v>
      </c>
      <c r="AN185" s="215">
        <f t="shared" si="9"/>
        <v>0</v>
      </c>
      <c r="AO185" s="244"/>
      <c r="AP185" s="244"/>
      <c r="AQ185" s="244"/>
      <c r="AR185" s="298"/>
      <c r="AS185" s="298"/>
      <c r="AT185" s="298"/>
      <c r="AU185" s="298"/>
      <c r="AV185" s="298"/>
      <c r="AW185" s="222" t="s">
        <v>414</v>
      </c>
      <c r="AX185" s="247"/>
      <c r="AY185" s="333">
        <f t="shared" si="11"/>
        <v>0</v>
      </c>
      <c r="AZ185" s="164" t="b">
        <f t="shared" si="10"/>
        <v>0</v>
      </c>
      <c r="BA185" s="165"/>
      <c r="BB185" s="166"/>
    </row>
    <row r="186" spans="1:16380" s="164" customFormat="1" ht="110.25" outlineLevel="1">
      <c r="A186" s="163"/>
      <c r="B186" s="182" t="s">
        <v>252</v>
      </c>
      <c r="C186" s="172"/>
      <c r="D186" s="156"/>
      <c r="E186" s="167"/>
      <c r="F186" s="167"/>
      <c r="G186" s="168"/>
      <c r="H186" s="168"/>
      <c r="I186" s="276"/>
      <c r="J186" s="276"/>
      <c r="K186" s="280"/>
      <c r="L186" s="281"/>
      <c r="M186" s="281"/>
      <c r="N186" s="281"/>
      <c r="O186" s="276"/>
      <c r="P186" s="214">
        <v>0</v>
      </c>
      <c r="Q186" s="214">
        <v>0</v>
      </c>
      <c r="R186" s="214">
        <v>0</v>
      </c>
      <c r="S186" s="214">
        <v>0</v>
      </c>
      <c r="T186" s="215">
        <f t="shared" si="8"/>
        <v>0</v>
      </c>
      <c r="U186" s="298"/>
      <c r="V186" s="298"/>
      <c r="W186" s="357"/>
      <c r="X186" s="357"/>
      <c r="Y186" s="357"/>
      <c r="Z186" s="357"/>
      <c r="AA186" s="357"/>
      <c r="AB186" s="357"/>
      <c r="AC186" s="175"/>
      <c r="AD186" s="177"/>
      <c r="AE186" s="177"/>
      <c r="AF186" s="177"/>
      <c r="AG186" s="305"/>
      <c r="AH186" s="305"/>
      <c r="AI186" s="305"/>
      <c r="AJ186" s="178"/>
      <c r="AK186" s="214">
        <v>0</v>
      </c>
      <c r="AL186" s="214">
        <v>0</v>
      </c>
      <c r="AM186" s="214">
        <v>0</v>
      </c>
      <c r="AN186" s="215">
        <f t="shared" si="9"/>
        <v>0</v>
      </c>
      <c r="AO186" s="244"/>
      <c r="AP186" s="244"/>
      <c r="AQ186" s="244"/>
      <c r="AR186" s="298"/>
      <c r="AS186" s="298"/>
      <c r="AT186" s="298"/>
      <c r="AU186" s="298"/>
      <c r="AV186" s="298"/>
      <c r="AW186" s="222" t="s">
        <v>415</v>
      </c>
      <c r="AX186" s="247"/>
      <c r="AY186" s="333">
        <f t="shared" si="11"/>
        <v>0</v>
      </c>
      <c r="AZ186" s="164" t="b">
        <f t="shared" si="10"/>
        <v>0</v>
      </c>
      <c r="BA186" s="165"/>
      <c r="BB186" s="166"/>
    </row>
    <row r="187" spans="1:16380" s="164" customFormat="1" ht="110.25" outlineLevel="1">
      <c r="A187" s="163"/>
      <c r="B187" s="182" t="s">
        <v>253</v>
      </c>
      <c r="C187" s="172"/>
      <c r="D187" s="156"/>
      <c r="E187" s="167"/>
      <c r="F187" s="167"/>
      <c r="G187" s="168"/>
      <c r="H187" s="168"/>
      <c r="I187" s="276"/>
      <c r="J187" s="276"/>
      <c r="K187" s="280"/>
      <c r="L187" s="281"/>
      <c r="M187" s="281"/>
      <c r="N187" s="281"/>
      <c r="O187" s="276"/>
      <c r="P187" s="214">
        <v>0</v>
      </c>
      <c r="Q187" s="214">
        <v>0</v>
      </c>
      <c r="R187" s="214">
        <v>0</v>
      </c>
      <c r="S187" s="214">
        <v>0</v>
      </c>
      <c r="T187" s="215">
        <f t="shared" si="8"/>
        <v>0</v>
      </c>
      <c r="U187" s="298"/>
      <c r="V187" s="298"/>
      <c r="W187" s="357"/>
      <c r="X187" s="357"/>
      <c r="Y187" s="357"/>
      <c r="Z187" s="357"/>
      <c r="AA187" s="357"/>
      <c r="AB187" s="357"/>
      <c r="AC187" s="175"/>
      <c r="AD187" s="177"/>
      <c r="AE187" s="177"/>
      <c r="AF187" s="177"/>
      <c r="AG187" s="305"/>
      <c r="AH187" s="305"/>
      <c r="AI187" s="305"/>
      <c r="AJ187" s="178"/>
      <c r="AK187" s="214">
        <v>0</v>
      </c>
      <c r="AL187" s="214">
        <v>0</v>
      </c>
      <c r="AM187" s="214">
        <v>0</v>
      </c>
      <c r="AN187" s="215">
        <f t="shared" si="9"/>
        <v>0</v>
      </c>
      <c r="AO187" s="244"/>
      <c r="AP187" s="244"/>
      <c r="AQ187" s="244"/>
      <c r="AR187" s="298"/>
      <c r="AS187" s="298"/>
      <c r="AT187" s="298"/>
      <c r="AU187" s="298"/>
      <c r="AV187" s="298"/>
      <c r="AW187" s="222" t="s">
        <v>416</v>
      </c>
      <c r="AX187" s="247"/>
      <c r="AY187" s="333">
        <f t="shared" si="11"/>
        <v>0</v>
      </c>
      <c r="AZ187" s="164" t="b">
        <f t="shared" si="10"/>
        <v>0</v>
      </c>
      <c r="BA187" s="165"/>
      <c r="BB187" s="166"/>
    </row>
    <row r="188" spans="1:16380" s="164" customFormat="1" ht="110.25" outlineLevel="1">
      <c r="A188" s="163"/>
      <c r="B188" s="182" t="s">
        <v>254</v>
      </c>
      <c r="C188" s="172"/>
      <c r="D188" s="156"/>
      <c r="E188" s="167"/>
      <c r="F188" s="167"/>
      <c r="G188" s="168"/>
      <c r="H188" s="168"/>
      <c r="I188" s="276"/>
      <c r="J188" s="276"/>
      <c r="K188" s="280"/>
      <c r="L188" s="281"/>
      <c r="M188" s="281"/>
      <c r="N188" s="281"/>
      <c r="O188" s="276"/>
      <c r="P188" s="214">
        <v>0</v>
      </c>
      <c r="Q188" s="214">
        <v>0</v>
      </c>
      <c r="R188" s="214">
        <v>0</v>
      </c>
      <c r="S188" s="214">
        <v>0</v>
      </c>
      <c r="T188" s="215">
        <f t="shared" si="8"/>
        <v>0</v>
      </c>
      <c r="U188" s="298"/>
      <c r="V188" s="298"/>
      <c r="W188" s="357"/>
      <c r="X188" s="357"/>
      <c r="Y188" s="357"/>
      <c r="Z188" s="357"/>
      <c r="AA188" s="357"/>
      <c r="AB188" s="357"/>
      <c r="AC188" s="175"/>
      <c r="AD188" s="177"/>
      <c r="AE188" s="177"/>
      <c r="AF188" s="177"/>
      <c r="AG188" s="305"/>
      <c r="AH188" s="305"/>
      <c r="AI188" s="305"/>
      <c r="AJ188" s="178"/>
      <c r="AK188" s="214">
        <v>0</v>
      </c>
      <c r="AL188" s="214">
        <v>0</v>
      </c>
      <c r="AM188" s="214">
        <v>0</v>
      </c>
      <c r="AN188" s="215">
        <f t="shared" si="9"/>
        <v>0</v>
      </c>
      <c r="AO188" s="244"/>
      <c r="AP188" s="244"/>
      <c r="AQ188" s="244"/>
      <c r="AR188" s="298"/>
      <c r="AS188" s="298"/>
      <c r="AT188" s="298"/>
      <c r="AU188" s="298"/>
      <c r="AV188" s="298"/>
      <c r="AW188" s="222" t="s">
        <v>417</v>
      </c>
      <c r="AX188" s="247"/>
      <c r="AY188" s="333">
        <f t="shared" si="11"/>
        <v>0</v>
      </c>
      <c r="AZ188" s="164" t="b">
        <f t="shared" si="10"/>
        <v>0</v>
      </c>
      <c r="BA188" s="165"/>
      <c r="BB188" s="166"/>
    </row>
    <row r="189" spans="1:16380" s="164" customFormat="1" ht="110.25" outlineLevel="1">
      <c r="A189" s="163"/>
      <c r="B189" s="182" t="s">
        <v>255</v>
      </c>
      <c r="C189" s="172"/>
      <c r="D189" s="156"/>
      <c r="E189" s="167"/>
      <c r="F189" s="167"/>
      <c r="G189" s="168"/>
      <c r="H189" s="168"/>
      <c r="I189" s="276"/>
      <c r="J189" s="276"/>
      <c r="K189" s="280"/>
      <c r="L189" s="281"/>
      <c r="M189" s="281"/>
      <c r="N189" s="281"/>
      <c r="O189" s="276"/>
      <c r="P189" s="214"/>
      <c r="Q189" s="214"/>
      <c r="R189" s="214"/>
      <c r="S189" s="214"/>
      <c r="T189" s="215">
        <f t="shared" si="8"/>
        <v>0</v>
      </c>
      <c r="U189" s="298"/>
      <c r="V189" s="298"/>
      <c r="W189" s="357"/>
      <c r="X189" s="357"/>
      <c r="Y189" s="357"/>
      <c r="Z189" s="357"/>
      <c r="AA189" s="357"/>
      <c r="AB189" s="357"/>
      <c r="AC189" s="175"/>
      <c r="AD189" s="177"/>
      <c r="AE189" s="177"/>
      <c r="AF189" s="177"/>
      <c r="AG189" s="305"/>
      <c r="AH189" s="305"/>
      <c r="AI189" s="305"/>
      <c r="AJ189" s="178"/>
      <c r="AK189" s="214"/>
      <c r="AL189" s="214"/>
      <c r="AM189" s="214"/>
      <c r="AN189" s="215">
        <f t="shared" si="9"/>
        <v>0</v>
      </c>
      <c r="AO189" s="244"/>
      <c r="AP189" s="244"/>
      <c r="AQ189" s="244"/>
      <c r="AR189" s="298"/>
      <c r="AS189" s="298"/>
      <c r="AT189" s="298"/>
      <c r="AU189" s="298"/>
      <c r="AV189" s="298"/>
      <c r="AW189" s="222" t="s">
        <v>418</v>
      </c>
      <c r="AX189" s="247"/>
      <c r="AY189" s="333">
        <f t="shared" si="11"/>
        <v>0</v>
      </c>
      <c r="AZ189" s="164" t="b">
        <f t="shared" si="10"/>
        <v>0</v>
      </c>
      <c r="BA189" s="165"/>
      <c r="BB189" s="166"/>
    </row>
    <row r="190" spans="1:16380" s="164" customFormat="1" ht="110.25" outlineLevel="1">
      <c r="A190" s="163"/>
      <c r="B190" s="182" t="s">
        <v>256</v>
      </c>
      <c r="C190" s="172"/>
      <c r="D190" s="156"/>
      <c r="E190" s="167"/>
      <c r="F190" s="167"/>
      <c r="G190" s="168"/>
      <c r="H190" s="168"/>
      <c r="I190" s="276"/>
      <c r="J190" s="276"/>
      <c r="K190" s="280"/>
      <c r="L190" s="281"/>
      <c r="M190" s="281"/>
      <c r="N190" s="281"/>
      <c r="O190" s="276"/>
      <c r="P190" s="214"/>
      <c r="Q190" s="214"/>
      <c r="R190" s="214"/>
      <c r="S190" s="214"/>
      <c r="T190" s="215">
        <f t="shared" si="8"/>
        <v>0</v>
      </c>
      <c r="U190" s="298"/>
      <c r="V190" s="298"/>
      <c r="W190" s="357"/>
      <c r="X190" s="357"/>
      <c r="Y190" s="357"/>
      <c r="Z190" s="357"/>
      <c r="AA190" s="357"/>
      <c r="AB190" s="357"/>
      <c r="AC190" s="175"/>
      <c r="AD190" s="177"/>
      <c r="AE190" s="177"/>
      <c r="AF190" s="177"/>
      <c r="AG190" s="305"/>
      <c r="AH190" s="305"/>
      <c r="AI190" s="305"/>
      <c r="AJ190" s="178"/>
      <c r="AK190" s="214"/>
      <c r="AL190" s="214"/>
      <c r="AM190" s="214"/>
      <c r="AN190" s="215">
        <f t="shared" si="9"/>
        <v>0</v>
      </c>
      <c r="AO190" s="244"/>
      <c r="AP190" s="244"/>
      <c r="AQ190" s="244"/>
      <c r="AR190" s="298"/>
      <c r="AS190" s="298"/>
      <c r="AT190" s="298"/>
      <c r="AU190" s="298"/>
      <c r="AV190" s="298"/>
      <c r="AW190" s="222" t="s">
        <v>419</v>
      </c>
      <c r="AX190" s="247"/>
      <c r="AY190" s="333">
        <f t="shared" si="11"/>
        <v>0</v>
      </c>
      <c r="AZ190" s="164" t="b">
        <f t="shared" si="10"/>
        <v>0</v>
      </c>
      <c r="BA190" s="165"/>
      <c r="BB190" s="166"/>
    </row>
    <row r="191" spans="1:16380" s="164" customFormat="1" ht="110.25" outlineLevel="1">
      <c r="A191" s="163"/>
      <c r="B191" s="182" t="s">
        <v>257</v>
      </c>
      <c r="C191" s="172"/>
      <c r="D191" s="156"/>
      <c r="E191" s="167"/>
      <c r="F191" s="167"/>
      <c r="G191" s="168"/>
      <c r="H191" s="168"/>
      <c r="I191" s="276"/>
      <c r="J191" s="276"/>
      <c r="K191" s="280"/>
      <c r="L191" s="281"/>
      <c r="M191" s="281"/>
      <c r="N191" s="281"/>
      <c r="O191" s="276"/>
      <c r="P191" s="214"/>
      <c r="Q191" s="214"/>
      <c r="R191" s="214"/>
      <c r="S191" s="214"/>
      <c r="T191" s="215">
        <f t="shared" si="8"/>
        <v>0</v>
      </c>
      <c r="U191" s="298"/>
      <c r="V191" s="298"/>
      <c r="W191" s="357"/>
      <c r="X191" s="357"/>
      <c r="Y191" s="357"/>
      <c r="Z191" s="357"/>
      <c r="AA191" s="357"/>
      <c r="AB191" s="357"/>
      <c r="AC191" s="175"/>
      <c r="AD191" s="177"/>
      <c r="AE191" s="177"/>
      <c r="AF191" s="177"/>
      <c r="AG191" s="305"/>
      <c r="AH191" s="305"/>
      <c r="AI191" s="305"/>
      <c r="AJ191" s="178"/>
      <c r="AK191" s="214"/>
      <c r="AL191" s="214"/>
      <c r="AM191" s="214"/>
      <c r="AN191" s="215">
        <f t="shared" si="9"/>
        <v>0</v>
      </c>
      <c r="AO191" s="244"/>
      <c r="AP191" s="244"/>
      <c r="AQ191" s="244"/>
      <c r="AR191" s="298"/>
      <c r="AS191" s="298"/>
      <c r="AT191" s="298"/>
      <c r="AU191" s="298"/>
      <c r="AV191" s="298"/>
      <c r="AW191" s="222" t="s">
        <v>420</v>
      </c>
      <c r="AX191" s="247"/>
      <c r="AY191" s="333">
        <f t="shared" si="11"/>
        <v>0</v>
      </c>
      <c r="AZ191" s="164" t="b">
        <f t="shared" si="10"/>
        <v>0</v>
      </c>
      <c r="BA191" s="165"/>
      <c r="BB191" s="166"/>
    </row>
    <row r="192" spans="1:16380" s="164" customFormat="1" ht="94.5" outlineLevel="1">
      <c r="A192" s="163"/>
      <c r="B192" s="182" t="s">
        <v>258</v>
      </c>
      <c r="C192" s="172"/>
      <c r="D192" s="156"/>
      <c r="E192" s="167"/>
      <c r="F192" s="167"/>
      <c r="G192" s="168"/>
      <c r="H192" s="168"/>
      <c r="I192" s="276"/>
      <c r="J192" s="276"/>
      <c r="K192" s="280"/>
      <c r="L192" s="281"/>
      <c r="M192" s="281"/>
      <c r="N192" s="281"/>
      <c r="O192" s="276"/>
      <c r="P192" s="214"/>
      <c r="Q192" s="214"/>
      <c r="R192" s="214"/>
      <c r="S192" s="214"/>
      <c r="T192" s="215">
        <f t="shared" si="8"/>
        <v>0</v>
      </c>
      <c r="U192" s="298"/>
      <c r="V192" s="298"/>
      <c r="W192" s="357"/>
      <c r="X192" s="357"/>
      <c r="Y192" s="357"/>
      <c r="Z192" s="357"/>
      <c r="AA192" s="357"/>
      <c r="AB192" s="357"/>
      <c r="AC192" s="175"/>
      <c r="AD192" s="177"/>
      <c r="AE192" s="177"/>
      <c r="AF192" s="177"/>
      <c r="AG192" s="305"/>
      <c r="AH192" s="305"/>
      <c r="AI192" s="305"/>
      <c r="AJ192" s="178"/>
      <c r="AK192" s="214"/>
      <c r="AL192" s="214"/>
      <c r="AM192" s="214"/>
      <c r="AN192" s="215">
        <f t="shared" si="9"/>
        <v>0</v>
      </c>
      <c r="AO192" s="244"/>
      <c r="AP192" s="244"/>
      <c r="AQ192" s="244"/>
      <c r="AR192" s="298"/>
      <c r="AS192" s="298"/>
      <c r="AT192" s="298"/>
      <c r="AU192" s="298"/>
      <c r="AV192" s="298"/>
      <c r="AW192" s="222" t="s">
        <v>421</v>
      </c>
      <c r="AX192" s="247"/>
      <c r="AY192" s="333">
        <f t="shared" si="11"/>
        <v>0</v>
      </c>
      <c r="AZ192" s="164" t="b">
        <f t="shared" si="10"/>
        <v>0</v>
      </c>
      <c r="BA192" s="165"/>
      <c r="BB192" s="166"/>
    </row>
    <row r="193" spans="1:54" s="164" customFormat="1" ht="94.5" outlineLevel="1">
      <c r="A193" s="163"/>
      <c r="B193" s="182" t="s">
        <v>259</v>
      </c>
      <c r="C193" s="172"/>
      <c r="D193" s="156"/>
      <c r="E193" s="167"/>
      <c r="F193" s="167"/>
      <c r="G193" s="168"/>
      <c r="H193" s="168"/>
      <c r="I193" s="276"/>
      <c r="J193" s="276"/>
      <c r="K193" s="280"/>
      <c r="L193" s="281"/>
      <c r="M193" s="281"/>
      <c r="N193" s="281"/>
      <c r="O193" s="276"/>
      <c r="P193" s="214"/>
      <c r="Q193" s="214"/>
      <c r="R193" s="214"/>
      <c r="S193" s="214"/>
      <c r="T193" s="215">
        <f t="shared" si="8"/>
        <v>0</v>
      </c>
      <c r="U193" s="298"/>
      <c r="V193" s="298"/>
      <c r="W193" s="357"/>
      <c r="X193" s="357"/>
      <c r="Y193" s="357"/>
      <c r="Z193" s="357"/>
      <c r="AA193" s="357"/>
      <c r="AB193" s="357"/>
      <c r="AC193" s="175"/>
      <c r="AD193" s="177"/>
      <c r="AE193" s="177"/>
      <c r="AF193" s="177"/>
      <c r="AG193" s="305"/>
      <c r="AH193" s="305"/>
      <c r="AI193" s="305"/>
      <c r="AJ193" s="178"/>
      <c r="AK193" s="214"/>
      <c r="AL193" s="214"/>
      <c r="AM193" s="214"/>
      <c r="AN193" s="215">
        <f t="shared" si="9"/>
        <v>0</v>
      </c>
      <c r="AO193" s="244"/>
      <c r="AP193" s="244"/>
      <c r="AQ193" s="244"/>
      <c r="AR193" s="298"/>
      <c r="AS193" s="298"/>
      <c r="AT193" s="298"/>
      <c r="AU193" s="298"/>
      <c r="AV193" s="298"/>
      <c r="AW193" s="222" t="s">
        <v>422</v>
      </c>
      <c r="AX193" s="247"/>
      <c r="AY193" s="333">
        <f t="shared" si="11"/>
        <v>0</v>
      </c>
      <c r="AZ193" s="164" t="b">
        <f t="shared" si="10"/>
        <v>0</v>
      </c>
      <c r="BA193" s="165"/>
      <c r="BB193" s="166"/>
    </row>
    <row r="194" spans="1:54" s="164" customFormat="1" ht="110.25" outlineLevel="1">
      <c r="A194" s="163"/>
      <c r="B194" s="182" t="s">
        <v>260</v>
      </c>
      <c r="C194" s="172"/>
      <c r="D194" s="156"/>
      <c r="E194" s="167"/>
      <c r="F194" s="167"/>
      <c r="G194" s="168"/>
      <c r="H194" s="168"/>
      <c r="I194" s="276"/>
      <c r="J194" s="276"/>
      <c r="K194" s="280"/>
      <c r="L194" s="281"/>
      <c r="M194" s="281"/>
      <c r="N194" s="281"/>
      <c r="O194" s="276"/>
      <c r="P194" s="214"/>
      <c r="Q194" s="214"/>
      <c r="R194" s="214"/>
      <c r="S194" s="214"/>
      <c r="T194" s="215">
        <f t="shared" si="8"/>
        <v>0</v>
      </c>
      <c r="U194" s="298"/>
      <c r="V194" s="298"/>
      <c r="W194" s="357"/>
      <c r="X194" s="357"/>
      <c r="Y194" s="357"/>
      <c r="Z194" s="357"/>
      <c r="AA194" s="357"/>
      <c r="AB194" s="357"/>
      <c r="AC194" s="175"/>
      <c r="AD194" s="177"/>
      <c r="AE194" s="177"/>
      <c r="AF194" s="177"/>
      <c r="AG194" s="305"/>
      <c r="AH194" s="305"/>
      <c r="AI194" s="305"/>
      <c r="AJ194" s="178"/>
      <c r="AK194" s="214"/>
      <c r="AL194" s="214"/>
      <c r="AM194" s="214"/>
      <c r="AN194" s="215">
        <f t="shared" si="9"/>
        <v>0</v>
      </c>
      <c r="AO194" s="244"/>
      <c r="AP194" s="244"/>
      <c r="AQ194" s="244"/>
      <c r="AR194" s="298"/>
      <c r="AS194" s="298"/>
      <c r="AT194" s="298"/>
      <c r="AU194" s="298"/>
      <c r="AV194" s="298"/>
      <c r="AW194" s="222" t="s">
        <v>423</v>
      </c>
      <c r="AX194" s="247"/>
      <c r="AY194" s="333">
        <f t="shared" si="11"/>
        <v>0</v>
      </c>
      <c r="AZ194" s="164" t="b">
        <f t="shared" si="10"/>
        <v>0</v>
      </c>
      <c r="BA194" s="165"/>
      <c r="BB194" s="166"/>
    </row>
    <row r="195" spans="1:54" s="164" customFormat="1" ht="47.25" outlineLevel="1">
      <c r="A195" s="163">
        <v>4</v>
      </c>
      <c r="B195" s="198" t="s">
        <v>261</v>
      </c>
      <c r="C195" s="172"/>
      <c r="D195" s="156"/>
      <c r="E195" s="167"/>
      <c r="F195" s="167"/>
      <c r="G195" s="168"/>
      <c r="H195" s="168">
        <f>4.46+3</f>
        <v>7.46</v>
      </c>
      <c r="I195" s="276"/>
      <c r="J195" s="276"/>
      <c r="K195" s="280"/>
      <c r="L195" s="281"/>
      <c r="M195" s="281"/>
      <c r="N195" s="281"/>
      <c r="O195" s="276"/>
      <c r="P195" s="214"/>
      <c r="Q195" s="214"/>
      <c r="R195" s="214"/>
      <c r="S195" s="214"/>
      <c r="T195" s="215">
        <f t="shared" si="8"/>
        <v>0</v>
      </c>
      <c r="U195" s="298"/>
      <c r="V195" s="298"/>
      <c r="W195" s="357"/>
      <c r="X195" s="357"/>
      <c r="Y195" s="357"/>
      <c r="Z195" s="357"/>
      <c r="AA195" s="357"/>
      <c r="AB195" s="357"/>
      <c r="AC195" s="175"/>
      <c r="AD195" s="177"/>
      <c r="AE195" s="177"/>
      <c r="AF195" s="177"/>
      <c r="AG195" s="305"/>
      <c r="AH195" s="305"/>
      <c r="AI195" s="305"/>
      <c r="AJ195" s="178"/>
      <c r="AK195" s="214"/>
      <c r="AL195" s="214"/>
      <c r="AM195" s="214"/>
      <c r="AN195" s="215">
        <f t="shared" si="9"/>
        <v>0</v>
      </c>
      <c r="AO195" s="244"/>
      <c r="AP195" s="244"/>
      <c r="AQ195" s="244"/>
      <c r="AR195" s="298"/>
      <c r="AS195" s="298"/>
      <c r="AT195" s="298"/>
      <c r="AU195" s="298"/>
      <c r="AV195" s="298"/>
      <c r="AW195" s="222"/>
      <c r="AX195" s="247"/>
      <c r="AY195" s="333">
        <f t="shared" si="11"/>
        <v>0</v>
      </c>
      <c r="AZ195" s="164" t="b">
        <f t="shared" si="10"/>
        <v>0</v>
      </c>
      <c r="BA195" s="165"/>
      <c r="BB195" s="166"/>
    </row>
    <row r="196" spans="1:54" s="164" customFormat="1" ht="31.5" outlineLevel="1">
      <c r="A196" s="163"/>
      <c r="B196" s="182" t="s">
        <v>262</v>
      </c>
      <c r="C196" s="172"/>
      <c r="D196" s="156"/>
      <c r="E196" s="167"/>
      <c r="F196" s="167"/>
      <c r="G196" s="168"/>
      <c r="H196" s="168"/>
      <c r="I196" s="276"/>
      <c r="J196" s="276"/>
      <c r="K196" s="280"/>
      <c r="L196" s="281"/>
      <c r="M196" s="281"/>
      <c r="N196" s="281"/>
      <c r="O196" s="276"/>
      <c r="P196" s="214"/>
      <c r="Q196" s="214">
        <v>0.6</v>
      </c>
      <c r="R196" s="214">
        <v>0.52</v>
      </c>
      <c r="S196" s="214">
        <v>0.69</v>
      </c>
      <c r="T196" s="215">
        <f t="shared" si="8"/>
        <v>1.81</v>
      </c>
      <c r="U196" s="298">
        <v>1.6165584229999994</v>
      </c>
      <c r="V196" s="298"/>
      <c r="W196" s="357"/>
      <c r="X196" s="357"/>
      <c r="Y196" s="357"/>
      <c r="Z196" s="357"/>
      <c r="AA196" s="357"/>
      <c r="AB196" s="357"/>
      <c r="AC196" s="175"/>
      <c r="AD196" s="177"/>
      <c r="AE196" s="177"/>
      <c r="AF196" s="177"/>
      <c r="AG196" s="305"/>
      <c r="AH196" s="305"/>
      <c r="AI196" s="305"/>
      <c r="AJ196" s="178"/>
      <c r="AK196" s="214"/>
      <c r="AL196" s="214"/>
      <c r="AM196" s="214"/>
      <c r="AN196" s="215">
        <f t="shared" si="9"/>
        <v>0</v>
      </c>
      <c r="AO196" s="244">
        <v>3.4265584229999995</v>
      </c>
      <c r="AP196" s="244"/>
      <c r="AQ196" s="244"/>
      <c r="AR196" s="298"/>
      <c r="AS196" s="298"/>
      <c r="AT196" s="298"/>
      <c r="AU196" s="298"/>
      <c r="AV196" s="298"/>
      <c r="AW196" s="222"/>
      <c r="AX196" s="247"/>
      <c r="AY196" s="333">
        <f t="shared" si="11"/>
        <v>3.4265584229999995</v>
      </c>
      <c r="AZ196" s="164" t="b">
        <f t="shared" si="10"/>
        <v>0</v>
      </c>
      <c r="BA196" s="165"/>
      <c r="BB196" s="166"/>
    </row>
    <row r="197" spans="1:54" s="164" customFormat="1" ht="78.75" outlineLevel="1">
      <c r="A197" s="163"/>
      <c r="B197" s="182" t="s">
        <v>263</v>
      </c>
      <c r="C197" s="172"/>
      <c r="D197" s="156"/>
      <c r="E197" s="167"/>
      <c r="F197" s="167"/>
      <c r="G197" s="168"/>
      <c r="H197" s="168"/>
      <c r="I197" s="276"/>
      <c r="J197" s="276"/>
      <c r="K197" s="280"/>
      <c r="L197" s="281"/>
      <c r="M197" s="281"/>
      <c r="N197" s="281"/>
      <c r="O197" s="276"/>
      <c r="P197" s="214">
        <v>0</v>
      </c>
      <c r="Q197" s="214">
        <v>0</v>
      </c>
      <c r="R197" s="214">
        <v>0</v>
      </c>
      <c r="S197" s="214">
        <v>0</v>
      </c>
      <c r="T197" s="215">
        <f t="shared" si="8"/>
        <v>0</v>
      </c>
      <c r="U197" s="298"/>
      <c r="V197" s="298"/>
      <c r="W197" s="357"/>
      <c r="X197" s="357"/>
      <c r="Y197" s="357"/>
      <c r="Z197" s="357"/>
      <c r="AA197" s="357"/>
      <c r="AB197" s="357"/>
      <c r="AC197" s="175"/>
      <c r="AD197" s="177"/>
      <c r="AE197" s="177"/>
      <c r="AF197" s="177"/>
      <c r="AG197" s="305"/>
      <c r="AH197" s="305"/>
      <c r="AI197" s="305"/>
      <c r="AJ197" s="178"/>
      <c r="AK197" s="214">
        <v>0</v>
      </c>
      <c r="AL197" s="214">
        <v>0</v>
      </c>
      <c r="AM197" s="214">
        <v>0</v>
      </c>
      <c r="AN197" s="215">
        <f t="shared" si="9"/>
        <v>0</v>
      </c>
      <c r="AO197" s="244"/>
      <c r="AP197" s="244"/>
      <c r="AQ197" s="244"/>
      <c r="AR197" s="298"/>
      <c r="AS197" s="298"/>
      <c r="AT197" s="298"/>
      <c r="AU197" s="298"/>
      <c r="AV197" s="298"/>
      <c r="AW197" s="222" t="s">
        <v>291</v>
      </c>
      <c r="AX197" s="247"/>
      <c r="AY197" s="333">
        <f t="shared" si="11"/>
        <v>0</v>
      </c>
      <c r="AZ197" s="164" t="b">
        <f t="shared" si="10"/>
        <v>0</v>
      </c>
      <c r="BA197" s="165"/>
      <c r="BB197" s="166"/>
    </row>
    <row r="198" spans="1:54" s="164" customFormat="1" ht="31.5" outlineLevel="1">
      <c r="A198" s="163">
        <v>5</v>
      </c>
      <c r="B198" s="198" t="s">
        <v>264</v>
      </c>
      <c r="C198" s="172"/>
      <c r="D198" s="156"/>
      <c r="E198" s="167"/>
      <c r="F198" s="167"/>
      <c r="G198" s="168"/>
      <c r="H198" s="168">
        <f>0+27.7</f>
        <v>27.7</v>
      </c>
      <c r="I198" s="276"/>
      <c r="J198" s="276"/>
      <c r="K198" s="280"/>
      <c r="L198" s="281"/>
      <c r="M198" s="281"/>
      <c r="N198" s="281"/>
      <c r="O198" s="276"/>
      <c r="P198" s="214"/>
      <c r="Q198" s="214"/>
      <c r="R198" s="214"/>
      <c r="S198" s="214"/>
      <c r="T198" s="215">
        <f t="shared" si="8"/>
        <v>0</v>
      </c>
      <c r="U198" s="298"/>
      <c r="V198" s="298"/>
      <c r="W198" s="357"/>
      <c r="X198" s="357"/>
      <c r="Y198" s="357"/>
      <c r="Z198" s="357"/>
      <c r="AA198" s="357"/>
      <c r="AB198" s="357"/>
      <c r="AC198" s="175"/>
      <c r="AD198" s="177"/>
      <c r="AE198" s="177"/>
      <c r="AF198" s="177"/>
      <c r="AG198" s="305"/>
      <c r="AH198" s="305"/>
      <c r="AI198" s="305"/>
      <c r="AJ198" s="178"/>
      <c r="AK198" s="214"/>
      <c r="AL198" s="214"/>
      <c r="AM198" s="214"/>
      <c r="AN198" s="215">
        <f t="shared" si="9"/>
        <v>0</v>
      </c>
      <c r="AO198" s="244"/>
      <c r="AP198" s="244"/>
      <c r="AQ198" s="244"/>
      <c r="AR198" s="298"/>
      <c r="AS198" s="298"/>
      <c r="AT198" s="298"/>
      <c r="AU198" s="298"/>
      <c r="AV198" s="298"/>
      <c r="AW198" s="222"/>
      <c r="AX198" s="247"/>
      <c r="AY198" s="333">
        <f t="shared" si="11"/>
        <v>0</v>
      </c>
      <c r="AZ198" s="164" t="b">
        <f t="shared" si="10"/>
        <v>0</v>
      </c>
      <c r="BA198" s="165"/>
      <c r="BB198" s="166"/>
    </row>
    <row r="199" spans="1:54" s="164" customFormat="1" ht="78.75" outlineLevel="1">
      <c r="A199" s="163"/>
      <c r="B199" s="182" t="s">
        <v>264</v>
      </c>
      <c r="C199" s="172"/>
      <c r="D199" s="156"/>
      <c r="E199" s="167"/>
      <c r="F199" s="167"/>
      <c r="G199" s="168"/>
      <c r="H199" s="168"/>
      <c r="I199" s="276"/>
      <c r="J199" s="276"/>
      <c r="K199" s="280"/>
      <c r="L199" s="281"/>
      <c r="M199" s="281"/>
      <c r="N199" s="281"/>
      <c r="O199" s="276"/>
      <c r="P199" s="214">
        <v>0</v>
      </c>
      <c r="Q199" s="214">
        <v>0</v>
      </c>
      <c r="R199" s="214">
        <v>13.543367399999999</v>
      </c>
      <c r="S199" s="214">
        <v>0</v>
      </c>
      <c r="T199" s="215">
        <f t="shared" si="8"/>
        <v>13.543367399999999</v>
      </c>
      <c r="U199" s="298">
        <v>4.3639739400000002</v>
      </c>
      <c r="V199" s="298">
        <v>12.128790777999995</v>
      </c>
      <c r="W199" s="357"/>
      <c r="X199" s="357"/>
      <c r="Y199" s="357"/>
      <c r="Z199" s="357"/>
      <c r="AA199" s="357"/>
      <c r="AB199" s="357"/>
      <c r="AC199" s="175"/>
      <c r="AD199" s="177"/>
      <c r="AE199" s="177"/>
      <c r="AF199" s="177"/>
      <c r="AG199" s="305"/>
      <c r="AH199" s="305"/>
      <c r="AI199" s="305"/>
      <c r="AJ199" s="178"/>
      <c r="AK199" s="214">
        <v>0</v>
      </c>
      <c r="AL199" s="214">
        <v>13.543367399999999</v>
      </c>
      <c r="AM199" s="214">
        <v>0</v>
      </c>
      <c r="AN199" s="215">
        <f t="shared" si="9"/>
        <v>13.543367399999999</v>
      </c>
      <c r="AO199" s="244"/>
      <c r="AP199" s="311">
        <v>16.492764718</v>
      </c>
      <c r="AQ199" s="244"/>
      <c r="AR199" s="298"/>
      <c r="AS199" s="298"/>
      <c r="AT199" s="298"/>
      <c r="AU199" s="298"/>
      <c r="AV199" s="298"/>
      <c r="AW199" s="222" t="s">
        <v>292</v>
      </c>
      <c r="AX199" s="247"/>
      <c r="AY199" s="333">
        <f t="shared" si="11"/>
        <v>43.579499517999999</v>
      </c>
      <c r="AZ199" s="164" t="b">
        <f t="shared" si="10"/>
        <v>0</v>
      </c>
      <c r="BA199" s="165"/>
      <c r="BB199" s="166"/>
    </row>
    <row r="200" spans="1:54" s="164" customFormat="1" ht="47.25" outlineLevel="1">
      <c r="A200" s="163"/>
      <c r="B200" s="182" t="s">
        <v>265</v>
      </c>
      <c r="C200" s="172"/>
      <c r="D200" s="156"/>
      <c r="E200" s="167"/>
      <c r="F200" s="167"/>
      <c r="G200" s="168"/>
      <c r="H200" s="168"/>
      <c r="I200" s="276"/>
      <c r="J200" s="276"/>
      <c r="K200" s="280"/>
      <c r="L200" s="281"/>
      <c r="M200" s="281"/>
      <c r="N200" s="281"/>
      <c r="O200" s="276"/>
      <c r="P200" s="214">
        <v>0</v>
      </c>
      <c r="Q200" s="214">
        <v>0</v>
      </c>
      <c r="R200" s="214">
        <v>0</v>
      </c>
      <c r="S200" s="214">
        <v>0</v>
      </c>
      <c r="T200" s="215">
        <f t="shared" si="8"/>
        <v>0</v>
      </c>
      <c r="U200" s="298"/>
      <c r="V200" s="298"/>
      <c r="W200" s="357"/>
      <c r="X200" s="357"/>
      <c r="Y200" s="357"/>
      <c r="Z200" s="357"/>
      <c r="AA200" s="357"/>
      <c r="AB200" s="357"/>
      <c r="AC200" s="175"/>
      <c r="AD200" s="177"/>
      <c r="AE200" s="177"/>
      <c r="AF200" s="177"/>
      <c r="AG200" s="305"/>
      <c r="AH200" s="305"/>
      <c r="AI200" s="305"/>
      <c r="AJ200" s="178"/>
      <c r="AK200" s="214">
        <v>0</v>
      </c>
      <c r="AL200" s="214">
        <v>0</v>
      </c>
      <c r="AM200" s="214">
        <v>0</v>
      </c>
      <c r="AN200" s="215">
        <f t="shared" si="9"/>
        <v>0</v>
      </c>
      <c r="AO200" s="244"/>
      <c r="AP200" s="244"/>
      <c r="AQ200" s="244"/>
      <c r="AR200" s="298"/>
      <c r="AS200" s="298"/>
      <c r="AT200" s="298"/>
      <c r="AU200" s="298"/>
      <c r="AV200" s="298"/>
      <c r="AW200" s="222" t="s">
        <v>293</v>
      </c>
      <c r="AX200" s="247"/>
      <c r="AY200" s="333">
        <f t="shared" si="11"/>
        <v>0</v>
      </c>
      <c r="AZ200" s="164" t="b">
        <f t="shared" si="10"/>
        <v>0</v>
      </c>
      <c r="BA200" s="165"/>
      <c r="BB200" s="166"/>
    </row>
    <row r="201" spans="1:54" s="164" customFormat="1" ht="47.25" outlineLevel="1">
      <c r="A201" s="163">
        <v>6</v>
      </c>
      <c r="B201" s="199" t="s">
        <v>266</v>
      </c>
      <c r="C201" s="172"/>
      <c r="D201" s="156"/>
      <c r="E201" s="167"/>
      <c r="F201" s="167"/>
      <c r="G201" s="168"/>
      <c r="H201" s="168">
        <f>0+73.62</f>
        <v>73.62</v>
      </c>
      <c r="I201" s="276"/>
      <c r="J201" s="276"/>
      <c r="K201" s="280"/>
      <c r="L201" s="281"/>
      <c r="M201" s="281"/>
      <c r="N201" s="281"/>
      <c r="O201" s="276"/>
      <c r="P201" s="214"/>
      <c r="Q201" s="214"/>
      <c r="R201" s="214"/>
      <c r="S201" s="214"/>
      <c r="T201" s="215">
        <f t="shared" si="8"/>
        <v>0</v>
      </c>
      <c r="U201" s="298"/>
      <c r="V201" s="298"/>
      <c r="W201" s="357"/>
      <c r="X201" s="357"/>
      <c r="Y201" s="357"/>
      <c r="Z201" s="357"/>
      <c r="AA201" s="357"/>
      <c r="AB201" s="357"/>
      <c r="AC201" s="175"/>
      <c r="AD201" s="177"/>
      <c r="AE201" s="177"/>
      <c r="AF201" s="177"/>
      <c r="AG201" s="305"/>
      <c r="AH201" s="305"/>
      <c r="AI201" s="305"/>
      <c r="AJ201" s="178"/>
      <c r="AK201" s="214"/>
      <c r="AL201" s="214"/>
      <c r="AM201" s="214"/>
      <c r="AN201" s="215">
        <f t="shared" si="9"/>
        <v>0</v>
      </c>
      <c r="AO201" s="244"/>
      <c r="AP201" s="244"/>
      <c r="AQ201" s="244"/>
      <c r="AR201" s="298"/>
      <c r="AS201" s="298"/>
      <c r="AT201" s="298"/>
      <c r="AU201" s="298"/>
      <c r="AV201" s="298"/>
      <c r="AW201" s="222"/>
      <c r="AX201" s="247"/>
      <c r="AY201" s="333">
        <f t="shared" si="11"/>
        <v>0</v>
      </c>
      <c r="AZ201" s="164" t="b">
        <f t="shared" si="10"/>
        <v>0</v>
      </c>
      <c r="BA201" s="165"/>
      <c r="BB201" s="166"/>
    </row>
    <row r="202" spans="1:54" s="164" customFormat="1" ht="63" outlineLevel="1">
      <c r="A202" s="163"/>
      <c r="B202" s="182" t="s">
        <v>266</v>
      </c>
      <c r="C202" s="172"/>
      <c r="D202" s="156"/>
      <c r="E202" s="167"/>
      <c r="F202" s="167"/>
      <c r="G202" s="168"/>
      <c r="H202" s="168"/>
      <c r="I202" s="276"/>
      <c r="J202" s="276"/>
      <c r="K202" s="280"/>
      <c r="L202" s="281"/>
      <c r="M202" s="281"/>
      <c r="N202" s="281"/>
      <c r="O202" s="276"/>
      <c r="P202" s="214">
        <v>0</v>
      </c>
      <c r="Q202" s="214">
        <v>23.049387762999999</v>
      </c>
      <c r="R202" s="214">
        <v>27.854245031999998</v>
      </c>
      <c r="S202" s="214">
        <v>23.582800451000001</v>
      </c>
      <c r="T202" s="215">
        <f t="shared" si="8"/>
        <v>74.48643324599999</v>
      </c>
      <c r="U202" s="298">
        <v>-3.9773040430000002</v>
      </c>
      <c r="V202" s="298"/>
      <c r="W202" s="357">
        <v>3.1</v>
      </c>
      <c r="X202" s="357"/>
      <c r="Y202" s="357"/>
      <c r="Z202" s="357"/>
      <c r="AA202" s="357"/>
      <c r="AB202" s="357"/>
      <c r="AC202" s="175"/>
      <c r="AD202" s="177"/>
      <c r="AE202" s="177"/>
      <c r="AF202" s="177"/>
      <c r="AG202" s="305"/>
      <c r="AH202" s="305"/>
      <c r="AI202" s="305"/>
      <c r="AJ202" s="178"/>
      <c r="AK202" s="214">
        <v>0</v>
      </c>
      <c r="AL202" s="214">
        <v>0</v>
      </c>
      <c r="AM202" s="214">
        <v>62.254237646000007</v>
      </c>
      <c r="AN202" s="215">
        <f t="shared" si="9"/>
        <v>62.254237646000007</v>
      </c>
      <c r="AO202" s="244">
        <v>8.1083870569999998</v>
      </c>
      <c r="AP202" s="244"/>
      <c r="AQ202" s="244">
        <v>3.2465044999999719</v>
      </c>
      <c r="AR202" s="298"/>
      <c r="AS202" s="298"/>
      <c r="AT202" s="298"/>
      <c r="AU202" s="298"/>
      <c r="AV202" s="298"/>
      <c r="AW202" s="222" t="s">
        <v>294</v>
      </c>
      <c r="AX202" s="247"/>
      <c r="AY202" s="333">
        <f t="shared" si="11"/>
        <v>135.86336684899999</v>
      </c>
      <c r="AZ202" s="164" t="b">
        <f t="shared" si="10"/>
        <v>0</v>
      </c>
      <c r="BA202" s="165"/>
      <c r="BB202" s="166"/>
    </row>
    <row r="203" spans="1:54" s="164" customFormat="1" ht="63" outlineLevel="1">
      <c r="A203" s="163"/>
      <c r="B203" s="182" t="s">
        <v>267</v>
      </c>
      <c r="C203" s="172"/>
      <c r="D203" s="156"/>
      <c r="E203" s="167"/>
      <c r="F203" s="167"/>
      <c r="G203" s="168"/>
      <c r="H203" s="168"/>
      <c r="I203" s="276"/>
      <c r="J203" s="276"/>
      <c r="K203" s="280"/>
      <c r="L203" s="281"/>
      <c r="M203" s="281"/>
      <c r="N203" s="281"/>
      <c r="O203" s="276"/>
      <c r="P203" s="214">
        <v>0</v>
      </c>
      <c r="Q203" s="214">
        <v>0</v>
      </c>
      <c r="R203" s="214">
        <v>0</v>
      </c>
      <c r="S203" s="214">
        <v>0</v>
      </c>
      <c r="T203" s="215">
        <f t="shared" ref="T203:T266" si="12">SUM(P203:S203)</f>
        <v>0</v>
      </c>
      <c r="U203" s="298"/>
      <c r="V203" s="298"/>
      <c r="W203" s="357"/>
      <c r="X203" s="357"/>
      <c r="Y203" s="357"/>
      <c r="Z203" s="357"/>
      <c r="AA203" s="357"/>
      <c r="AB203" s="357"/>
      <c r="AC203" s="175"/>
      <c r="AD203" s="177"/>
      <c r="AE203" s="177"/>
      <c r="AF203" s="177"/>
      <c r="AG203" s="305"/>
      <c r="AH203" s="305"/>
      <c r="AI203" s="305"/>
      <c r="AJ203" s="178"/>
      <c r="AK203" s="214">
        <v>0</v>
      </c>
      <c r="AL203" s="214">
        <v>0</v>
      </c>
      <c r="AM203" s="214">
        <v>0</v>
      </c>
      <c r="AN203" s="215">
        <f t="shared" ref="AN203:AN266" si="13">SUM(AJ203:AM203)</f>
        <v>0</v>
      </c>
      <c r="AO203" s="244"/>
      <c r="AP203" s="244"/>
      <c r="AQ203" s="244"/>
      <c r="AR203" s="298"/>
      <c r="AS203" s="298"/>
      <c r="AT203" s="298"/>
      <c r="AU203" s="298"/>
      <c r="AV203" s="298"/>
      <c r="AW203" s="222" t="s">
        <v>295</v>
      </c>
      <c r="AX203" s="247"/>
      <c r="AY203" s="333">
        <f t="shared" si="11"/>
        <v>0</v>
      </c>
      <c r="AZ203" s="164" t="b">
        <f t="shared" ref="AZ203:AZ266" si="14">IF(OR(AS203&gt;0,AT203&gt;0),IF(L203="Scheme",IF(SUM(AO203:AU203)&gt;0,IF(Q203&lt;AY203,Q203-AY203,0),0),0),FALSE)</f>
        <v>0</v>
      </c>
      <c r="BA203" s="165"/>
      <c r="BB203" s="166"/>
    </row>
    <row r="204" spans="1:54" s="164" customFormat="1" ht="31.5" outlineLevel="1">
      <c r="A204" s="163">
        <v>7</v>
      </c>
      <c r="B204" s="199" t="s">
        <v>268</v>
      </c>
      <c r="C204" s="172"/>
      <c r="D204" s="156"/>
      <c r="E204" s="167"/>
      <c r="F204" s="167"/>
      <c r="G204" s="168"/>
      <c r="H204" s="168">
        <f>0+0.5</f>
        <v>0.5</v>
      </c>
      <c r="I204" s="276"/>
      <c r="J204" s="276"/>
      <c r="K204" s="280"/>
      <c r="L204" s="281"/>
      <c r="M204" s="281"/>
      <c r="N204" s="281"/>
      <c r="O204" s="276"/>
      <c r="P204" s="214">
        <v>0</v>
      </c>
      <c r="Q204" s="214">
        <v>0</v>
      </c>
      <c r="R204" s="214">
        <v>0</v>
      </c>
      <c r="S204" s="214">
        <v>0</v>
      </c>
      <c r="T204" s="215">
        <f t="shared" si="12"/>
        <v>0</v>
      </c>
      <c r="U204" s="298"/>
      <c r="V204" s="298"/>
      <c r="W204" s="357"/>
      <c r="X204" s="357"/>
      <c r="Y204" s="357"/>
      <c r="Z204" s="357"/>
      <c r="AA204" s="357"/>
      <c r="AB204" s="357"/>
      <c r="AC204" s="175"/>
      <c r="AD204" s="177"/>
      <c r="AE204" s="177"/>
      <c r="AF204" s="177"/>
      <c r="AG204" s="305"/>
      <c r="AH204" s="305"/>
      <c r="AI204" s="305"/>
      <c r="AJ204" s="178"/>
      <c r="AK204" s="214">
        <v>0</v>
      </c>
      <c r="AL204" s="214">
        <v>0</v>
      </c>
      <c r="AM204" s="214">
        <v>0</v>
      </c>
      <c r="AN204" s="215">
        <f t="shared" si="13"/>
        <v>0</v>
      </c>
      <c r="AO204" s="244"/>
      <c r="AP204" s="244"/>
      <c r="AQ204" s="244"/>
      <c r="AR204" s="298"/>
      <c r="AS204" s="298"/>
      <c r="AT204" s="298"/>
      <c r="AU204" s="298"/>
      <c r="AV204" s="298"/>
      <c r="AW204" s="222"/>
      <c r="AX204" s="247"/>
      <c r="AY204" s="333">
        <f t="shared" ref="AY204:AY267" si="15">SUM(AJ204:AQ204)</f>
        <v>0</v>
      </c>
      <c r="AZ204" s="164" t="b">
        <f t="shared" si="14"/>
        <v>0</v>
      </c>
      <c r="BA204" s="165"/>
      <c r="BB204" s="166"/>
    </row>
    <row r="205" spans="1:54" s="164" customFormat="1" ht="31.5" outlineLevel="1">
      <c r="A205" s="163">
        <v>8</v>
      </c>
      <c r="B205" s="199" t="s">
        <v>269</v>
      </c>
      <c r="C205" s="172"/>
      <c r="D205" s="156"/>
      <c r="E205" s="167"/>
      <c r="F205" s="167"/>
      <c r="G205" s="168"/>
      <c r="H205" s="168">
        <f>0+2.5</f>
        <v>2.5</v>
      </c>
      <c r="I205" s="276"/>
      <c r="J205" s="276"/>
      <c r="K205" s="280"/>
      <c r="L205" s="281"/>
      <c r="M205" s="281"/>
      <c r="N205" s="281"/>
      <c r="O205" s="276"/>
      <c r="P205" s="214"/>
      <c r="Q205" s="214"/>
      <c r="R205" s="214"/>
      <c r="S205" s="214">
        <v>0.7</v>
      </c>
      <c r="T205" s="215">
        <f t="shared" si="12"/>
        <v>0.7</v>
      </c>
      <c r="U205" s="298"/>
      <c r="V205" s="298"/>
      <c r="W205" s="357"/>
      <c r="X205" s="357"/>
      <c r="Y205" s="357"/>
      <c r="Z205" s="357"/>
      <c r="AA205" s="357"/>
      <c r="AB205" s="357"/>
      <c r="AC205" s="175"/>
      <c r="AD205" s="177"/>
      <c r="AE205" s="177"/>
      <c r="AF205" s="177"/>
      <c r="AG205" s="305"/>
      <c r="AH205" s="305"/>
      <c r="AI205" s="305"/>
      <c r="AJ205" s="178"/>
      <c r="AK205" s="214"/>
      <c r="AL205" s="214"/>
      <c r="AM205" s="214"/>
      <c r="AN205" s="215">
        <f t="shared" si="13"/>
        <v>0</v>
      </c>
      <c r="AO205" s="244"/>
      <c r="AP205" s="244"/>
      <c r="AQ205" s="244"/>
      <c r="AR205" s="298"/>
      <c r="AS205" s="298"/>
      <c r="AT205" s="298"/>
      <c r="AU205" s="298"/>
      <c r="AV205" s="298"/>
      <c r="AW205" s="222" t="s">
        <v>296</v>
      </c>
      <c r="AX205" s="247"/>
      <c r="AY205" s="333">
        <f t="shared" si="15"/>
        <v>0</v>
      </c>
      <c r="AZ205" s="164" t="b">
        <f t="shared" si="14"/>
        <v>0</v>
      </c>
      <c r="BA205" s="165"/>
      <c r="BB205" s="166"/>
    </row>
    <row r="206" spans="1:54" s="164" customFormat="1" ht="31.5" outlineLevel="1">
      <c r="A206" s="163">
        <v>9</v>
      </c>
      <c r="B206" s="199" t="s">
        <v>270</v>
      </c>
      <c r="C206" s="172"/>
      <c r="D206" s="156"/>
      <c r="E206" s="167"/>
      <c r="F206" s="167"/>
      <c r="G206" s="168"/>
      <c r="H206" s="168">
        <f>0+1</f>
        <v>1</v>
      </c>
      <c r="I206" s="276"/>
      <c r="J206" s="276"/>
      <c r="K206" s="280"/>
      <c r="L206" s="281"/>
      <c r="M206" s="281"/>
      <c r="N206" s="281"/>
      <c r="O206" s="276"/>
      <c r="P206" s="214"/>
      <c r="Q206" s="214"/>
      <c r="R206" s="214"/>
      <c r="S206" s="214"/>
      <c r="T206" s="215">
        <f t="shared" si="12"/>
        <v>0</v>
      </c>
      <c r="U206" s="298"/>
      <c r="V206" s="298"/>
      <c r="W206" s="357"/>
      <c r="X206" s="357"/>
      <c r="Y206" s="357"/>
      <c r="Z206" s="357"/>
      <c r="AA206" s="357"/>
      <c r="AB206" s="357"/>
      <c r="AC206" s="175"/>
      <c r="AD206" s="177"/>
      <c r="AE206" s="177"/>
      <c r="AF206" s="177"/>
      <c r="AG206" s="305"/>
      <c r="AH206" s="305"/>
      <c r="AI206" s="305"/>
      <c r="AJ206" s="178"/>
      <c r="AK206" s="214"/>
      <c r="AL206" s="214"/>
      <c r="AM206" s="214"/>
      <c r="AN206" s="215">
        <f t="shared" si="13"/>
        <v>0</v>
      </c>
      <c r="AO206" s="244"/>
      <c r="AP206" s="244"/>
      <c r="AQ206" s="244"/>
      <c r="AR206" s="298"/>
      <c r="AS206" s="298"/>
      <c r="AT206" s="298"/>
      <c r="AU206" s="298"/>
      <c r="AV206" s="298"/>
      <c r="AW206" s="222"/>
      <c r="AX206" s="247"/>
      <c r="AY206" s="333">
        <f t="shared" si="15"/>
        <v>0</v>
      </c>
      <c r="AZ206" s="164" t="b">
        <f t="shared" si="14"/>
        <v>0</v>
      </c>
      <c r="BA206" s="165"/>
      <c r="BB206" s="166"/>
    </row>
    <row r="207" spans="1:54" s="164" customFormat="1" ht="15.75" outlineLevel="1">
      <c r="A207" s="163">
        <v>10</v>
      </c>
      <c r="B207" s="199" t="s">
        <v>271</v>
      </c>
      <c r="C207" s="172"/>
      <c r="D207" s="156"/>
      <c r="E207" s="167"/>
      <c r="F207" s="167"/>
      <c r="G207" s="168"/>
      <c r="H207" s="168">
        <f>0+2</f>
        <v>2</v>
      </c>
      <c r="I207" s="276"/>
      <c r="J207" s="276"/>
      <c r="K207" s="280"/>
      <c r="L207" s="281"/>
      <c r="M207" s="281"/>
      <c r="N207" s="281"/>
      <c r="O207" s="276"/>
      <c r="P207" s="214"/>
      <c r="Q207" s="214"/>
      <c r="R207" s="214"/>
      <c r="S207" s="214"/>
      <c r="T207" s="215">
        <f t="shared" si="12"/>
        <v>0</v>
      </c>
      <c r="U207" s="298"/>
      <c r="V207" s="298"/>
      <c r="W207" s="357"/>
      <c r="X207" s="357"/>
      <c r="Y207" s="357"/>
      <c r="Z207" s="357"/>
      <c r="AA207" s="357"/>
      <c r="AB207" s="357"/>
      <c r="AC207" s="175"/>
      <c r="AD207" s="177"/>
      <c r="AE207" s="177"/>
      <c r="AF207" s="177"/>
      <c r="AG207" s="305"/>
      <c r="AH207" s="305"/>
      <c r="AI207" s="305"/>
      <c r="AJ207" s="178"/>
      <c r="AK207" s="214"/>
      <c r="AL207" s="214"/>
      <c r="AM207" s="214"/>
      <c r="AN207" s="215">
        <f t="shared" si="13"/>
        <v>0</v>
      </c>
      <c r="AO207" s="244"/>
      <c r="AP207" s="244"/>
      <c r="AQ207" s="244"/>
      <c r="AR207" s="298"/>
      <c r="AS207" s="298"/>
      <c r="AT207" s="298"/>
      <c r="AU207" s="298"/>
      <c r="AV207" s="298"/>
      <c r="AW207" s="222"/>
      <c r="AX207" s="247"/>
      <c r="AY207" s="333">
        <f t="shared" si="15"/>
        <v>0</v>
      </c>
      <c r="AZ207" s="164" t="b">
        <f t="shared" si="14"/>
        <v>0</v>
      </c>
      <c r="BA207" s="165"/>
      <c r="BB207" s="166"/>
    </row>
    <row r="208" spans="1:54" s="164" customFormat="1" ht="15.75" outlineLevel="1">
      <c r="A208" s="163"/>
      <c r="B208" s="182" t="s">
        <v>271</v>
      </c>
      <c r="C208" s="172"/>
      <c r="D208" s="156"/>
      <c r="E208" s="167"/>
      <c r="F208" s="167"/>
      <c r="G208" s="168"/>
      <c r="H208" s="168"/>
      <c r="I208" s="276"/>
      <c r="J208" s="276"/>
      <c r="K208" s="280"/>
      <c r="L208" s="281"/>
      <c r="M208" s="281"/>
      <c r="N208" s="281"/>
      <c r="O208" s="276"/>
      <c r="P208" s="214">
        <v>0</v>
      </c>
      <c r="Q208" s="214">
        <v>0</v>
      </c>
      <c r="R208" s="214">
        <v>0</v>
      </c>
      <c r="S208" s="214">
        <v>0.65140543499999992</v>
      </c>
      <c r="T208" s="215">
        <f t="shared" si="12"/>
        <v>0.65140543499999992</v>
      </c>
      <c r="U208" s="298">
        <v>0</v>
      </c>
      <c r="V208" s="298"/>
      <c r="W208" s="357"/>
      <c r="X208" s="357"/>
      <c r="Y208" s="357"/>
      <c r="Z208" s="357"/>
      <c r="AA208" s="357"/>
      <c r="AB208" s="357"/>
      <c r="AC208" s="175"/>
      <c r="AD208" s="177"/>
      <c r="AE208" s="177"/>
      <c r="AF208" s="177"/>
      <c r="AG208" s="305"/>
      <c r="AH208" s="305"/>
      <c r="AI208" s="305"/>
      <c r="AJ208" s="178"/>
      <c r="AK208" s="214">
        <v>0</v>
      </c>
      <c r="AL208" s="214">
        <v>0</v>
      </c>
      <c r="AM208" s="214">
        <v>0</v>
      </c>
      <c r="AN208" s="215">
        <f t="shared" si="13"/>
        <v>0</v>
      </c>
      <c r="AO208" s="244"/>
      <c r="AP208" s="244"/>
      <c r="AQ208" s="244"/>
      <c r="AR208" s="298"/>
      <c r="AS208" s="298"/>
      <c r="AT208" s="298"/>
      <c r="AU208" s="298"/>
      <c r="AV208" s="298"/>
      <c r="AW208" s="222" t="s">
        <v>297</v>
      </c>
      <c r="AX208" s="247"/>
      <c r="AY208" s="333">
        <f t="shared" si="15"/>
        <v>0</v>
      </c>
      <c r="AZ208" s="164" t="b">
        <f t="shared" si="14"/>
        <v>0</v>
      </c>
      <c r="BA208" s="165"/>
      <c r="BB208" s="166"/>
    </row>
    <row r="209" spans="1:54" s="164" customFormat="1" ht="31.5" outlineLevel="1">
      <c r="A209" s="163"/>
      <c r="B209" s="182" t="s">
        <v>272</v>
      </c>
      <c r="C209" s="172"/>
      <c r="D209" s="156"/>
      <c r="E209" s="167"/>
      <c r="F209" s="167"/>
      <c r="G209" s="168"/>
      <c r="H209" s="168"/>
      <c r="I209" s="276"/>
      <c r="J209" s="276"/>
      <c r="K209" s="280"/>
      <c r="L209" s="281"/>
      <c r="M209" s="281"/>
      <c r="N209" s="281"/>
      <c r="O209" s="276"/>
      <c r="P209" s="214">
        <v>0</v>
      </c>
      <c r="Q209" s="214">
        <v>0</v>
      </c>
      <c r="R209" s="214">
        <v>0</v>
      </c>
      <c r="S209" s="214">
        <v>0</v>
      </c>
      <c r="T209" s="215">
        <f t="shared" si="12"/>
        <v>0</v>
      </c>
      <c r="U209" s="298">
        <v>0.84833461799999998</v>
      </c>
      <c r="V209" s="298"/>
      <c r="W209" s="357"/>
      <c r="X209" s="357"/>
      <c r="Y209" s="357"/>
      <c r="Z209" s="357"/>
      <c r="AA209" s="357"/>
      <c r="AB209" s="357"/>
      <c r="AC209" s="175"/>
      <c r="AD209" s="177"/>
      <c r="AE209" s="177"/>
      <c r="AF209" s="177"/>
      <c r="AG209" s="305"/>
      <c r="AH209" s="305"/>
      <c r="AI209" s="305"/>
      <c r="AJ209" s="178"/>
      <c r="AK209" s="214">
        <v>0</v>
      </c>
      <c r="AL209" s="214">
        <v>0</v>
      </c>
      <c r="AM209" s="214">
        <v>0</v>
      </c>
      <c r="AN209" s="215">
        <f t="shared" si="13"/>
        <v>0</v>
      </c>
      <c r="AO209" s="244">
        <v>0.84833461799999998</v>
      </c>
      <c r="AP209" s="244"/>
      <c r="AQ209" s="244"/>
      <c r="AR209" s="298"/>
      <c r="AS209" s="298"/>
      <c r="AT209" s="298"/>
      <c r="AU209" s="298"/>
      <c r="AV209" s="298"/>
      <c r="AW209" s="222" t="s">
        <v>298</v>
      </c>
      <c r="AX209" s="247"/>
      <c r="AY209" s="333">
        <f t="shared" si="15"/>
        <v>0.84833461799999998</v>
      </c>
      <c r="AZ209" s="164" t="b">
        <f t="shared" si="14"/>
        <v>0</v>
      </c>
      <c r="BA209" s="165"/>
      <c r="BB209" s="166"/>
    </row>
    <row r="210" spans="1:54" s="164" customFormat="1" ht="63" outlineLevel="1">
      <c r="A210" s="163"/>
      <c r="B210" s="182" t="s">
        <v>361</v>
      </c>
      <c r="C210" s="172"/>
      <c r="D210" s="156"/>
      <c r="E210" s="167"/>
      <c r="F210" s="167"/>
      <c r="G210" s="168"/>
      <c r="H210" s="168"/>
      <c r="I210" s="276"/>
      <c r="J210" s="276"/>
      <c r="K210" s="280"/>
      <c r="L210" s="281"/>
      <c r="M210" s="281"/>
      <c r="N210" s="281"/>
      <c r="O210" s="276"/>
      <c r="P210" s="214">
        <v>0</v>
      </c>
      <c r="Q210" s="214">
        <v>0</v>
      </c>
      <c r="R210" s="214">
        <v>0</v>
      </c>
      <c r="S210" s="214">
        <v>0.47940899999999997</v>
      </c>
      <c r="T210" s="215">
        <f t="shared" si="12"/>
        <v>0.47940899999999997</v>
      </c>
      <c r="U210" s="298">
        <v>0</v>
      </c>
      <c r="V210" s="298"/>
      <c r="W210" s="357"/>
      <c r="X210" s="357"/>
      <c r="Y210" s="357"/>
      <c r="Z210" s="357"/>
      <c r="AA210" s="357"/>
      <c r="AB210" s="357"/>
      <c r="AC210" s="175"/>
      <c r="AD210" s="177"/>
      <c r="AE210" s="177"/>
      <c r="AF210" s="177"/>
      <c r="AG210" s="305"/>
      <c r="AH210" s="305"/>
      <c r="AI210" s="305"/>
      <c r="AJ210" s="178"/>
      <c r="AK210" s="214">
        <v>0</v>
      </c>
      <c r="AL210" s="214">
        <v>0</v>
      </c>
      <c r="AM210" s="214">
        <v>0</v>
      </c>
      <c r="AN210" s="215">
        <f t="shared" si="13"/>
        <v>0</v>
      </c>
      <c r="AO210" s="244">
        <v>0.47940899999999997</v>
      </c>
      <c r="AP210" s="244"/>
      <c r="AQ210" s="244"/>
      <c r="AR210" s="298"/>
      <c r="AS210" s="298"/>
      <c r="AT210" s="298"/>
      <c r="AU210" s="298"/>
      <c r="AV210" s="298"/>
      <c r="AW210" s="222" t="s">
        <v>299</v>
      </c>
      <c r="AX210" s="247"/>
      <c r="AY210" s="333">
        <f t="shared" si="15"/>
        <v>0.47940899999999997</v>
      </c>
      <c r="AZ210" s="164" t="b">
        <f t="shared" si="14"/>
        <v>0</v>
      </c>
      <c r="BA210" s="165"/>
      <c r="BB210" s="166"/>
    </row>
    <row r="211" spans="1:54" s="164" customFormat="1" ht="15.75" outlineLevel="1">
      <c r="A211" s="163">
        <v>11</v>
      </c>
      <c r="B211" s="199" t="s">
        <v>273</v>
      </c>
      <c r="C211" s="172"/>
      <c r="D211" s="156"/>
      <c r="E211" s="167"/>
      <c r="F211" s="167"/>
      <c r="G211" s="168"/>
      <c r="H211" s="168">
        <f>0+2</f>
        <v>2</v>
      </c>
      <c r="I211" s="276"/>
      <c r="J211" s="276"/>
      <c r="K211" s="280"/>
      <c r="L211" s="281"/>
      <c r="M211" s="281"/>
      <c r="N211" s="281"/>
      <c r="O211" s="276"/>
      <c r="P211" s="214"/>
      <c r="Q211" s="214"/>
      <c r="R211" s="214"/>
      <c r="S211" s="214"/>
      <c r="T211" s="215">
        <f t="shared" si="12"/>
        <v>0</v>
      </c>
      <c r="U211" s="298"/>
      <c r="V211" s="299"/>
      <c r="W211" s="357"/>
      <c r="X211" s="357"/>
      <c r="Y211" s="357"/>
      <c r="Z211" s="357"/>
      <c r="AA211" s="357"/>
      <c r="AB211" s="357"/>
      <c r="AC211" s="175"/>
      <c r="AD211" s="177"/>
      <c r="AE211" s="177"/>
      <c r="AF211" s="177"/>
      <c r="AG211" s="305"/>
      <c r="AH211" s="305"/>
      <c r="AI211" s="305"/>
      <c r="AJ211" s="178"/>
      <c r="AK211" s="214"/>
      <c r="AL211" s="214"/>
      <c r="AM211" s="214"/>
      <c r="AN211" s="215">
        <f t="shared" si="13"/>
        <v>0</v>
      </c>
      <c r="AO211" s="244"/>
      <c r="AP211" s="245"/>
      <c r="AQ211" s="244"/>
      <c r="AR211" s="298"/>
      <c r="AS211" s="298"/>
      <c r="AT211" s="298"/>
      <c r="AU211" s="298"/>
      <c r="AV211" s="298"/>
      <c r="AW211" s="222" t="s">
        <v>316</v>
      </c>
      <c r="AX211" s="247"/>
      <c r="AY211" s="333">
        <f t="shared" si="15"/>
        <v>0</v>
      </c>
      <c r="AZ211" s="164" t="b">
        <f t="shared" si="14"/>
        <v>0</v>
      </c>
      <c r="BA211" s="165"/>
      <c r="BB211" s="166"/>
    </row>
    <row r="212" spans="1:54" s="164" customFormat="1" ht="47.25" outlineLevel="1">
      <c r="A212" s="163">
        <v>12</v>
      </c>
      <c r="B212" s="199" t="s">
        <v>274</v>
      </c>
      <c r="C212" s="172"/>
      <c r="D212" s="156"/>
      <c r="E212" s="167"/>
      <c r="F212" s="167"/>
      <c r="G212" s="168"/>
      <c r="H212" s="168">
        <f>0+0.3</f>
        <v>0.3</v>
      </c>
      <c r="I212" s="276"/>
      <c r="J212" s="276"/>
      <c r="K212" s="280"/>
      <c r="L212" s="281"/>
      <c r="M212" s="281"/>
      <c r="N212" s="281"/>
      <c r="O212" s="276"/>
      <c r="P212" s="214">
        <v>0</v>
      </c>
      <c r="Q212" s="214">
        <v>0</v>
      </c>
      <c r="R212" s="214">
        <v>0.25514720800000001</v>
      </c>
      <c r="S212" s="214">
        <v>0</v>
      </c>
      <c r="T212" s="215">
        <f t="shared" si="12"/>
        <v>0.25514720800000001</v>
      </c>
      <c r="U212" s="298">
        <v>0</v>
      </c>
      <c r="V212" s="298"/>
      <c r="W212" s="357"/>
      <c r="X212" s="357"/>
      <c r="Y212" s="357"/>
      <c r="Z212" s="357"/>
      <c r="AA212" s="357"/>
      <c r="AB212" s="357"/>
      <c r="AC212" s="175"/>
      <c r="AD212" s="177"/>
      <c r="AE212" s="177"/>
      <c r="AF212" s="177"/>
      <c r="AG212" s="305"/>
      <c r="AH212" s="305"/>
      <c r="AI212" s="305"/>
      <c r="AJ212" s="178"/>
      <c r="AK212" s="214">
        <v>0</v>
      </c>
      <c r="AL212" s="214">
        <v>0</v>
      </c>
      <c r="AM212" s="214">
        <v>0.25514720800000001</v>
      </c>
      <c r="AN212" s="215">
        <f t="shared" si="13"/>
        <v>0.25514720800000001</v>
      </c>
      <c r="AO212" s="244"/>
      <c r="AP212" s="244"/>
      <c r="AQ212" s="244"/>
      <c r="AR212" s="298"/>
      <c r="AS212" s="298"/>
      <c r="AT212" s="298"/>
      <c r="AU212" s="298"/>
      <c r="AV212" s="298"/>
      <c r="AW212" s="222"/>
      <c r="AX212" s="247"/>
      <c r="AY212" s="333">
        <f t="shared" si="15"/>
        <v>0.51029441600000003</v>
      </c>
      <c r="AZ212" s="164" t="b">
        <f t="shared" si="14"/>
        <v>0</v>
      </c>
      <c r="BA212" s="165"/>
      <c r="BB212" s="166"/>
    </row>
    <row r="213" spans="1:54" s="164" customFormat="1" ht="18.75" outlineLevel="1">
      <c r="A213" s="191"/>
      <c r="B213" s="184" t="s">
        <v>97</v>
      </c>
      <c r="C213" s="192"/>
      <c r="D213" s="193"/>
      <c r="E213" s="194"/>
      <c r="F213" s="194"/>
      <c r="G213" s="195"/>
      <c r="H213" s="195"/>
      <c r="I213" s="282"/>
      <c r="J213" s="282"/>
      <c r="K213" s="283"/>
      <c r="L213" s="284"/>
      <c r="M213" s="284"/>
      <c r="N213" s="284"/>
      <c r="O213" s="282"/>
      <c r="P213" s="215"/>
      <c r="Q213" s="215"/>
      <c r="R213" s="215"/>
      <c r="S213" s="215"/>
      <c r="T213" s="215">
        <f t="shared" si="12"/>
        <v>0</v>
      </c>
      <c r="U213" s="297"/>
      <c r="V213" s="297"/>
      <c r="W213" s="358"/>
      <c r="X213" s="358"/>
      <c r="Y213" s="358"/>
      <c r="Z213" s="358"/>
      <c r="AA213" s="358"/>
      <c r="AB213" s="358"/>
      <c r="AC213" s="196"/>
      <c r="AD213" s="197"/>
      <c r="AE213" s="197"/>
      <c r="AF213" s="197"/>
      <c r="AG213" s="306"/>
      <c r="AH213" s="306"/>
      <c r="AI213" s="306"/>
      <c r="AJ213" s="215"/>
      <c r="AK213" s="215"/>
      <c r="AL213" s="215"/>
      <c r="AM213" s="215"/>
      <c r="AN213" s="215">
        <f t="shared" si="13"/>
        <v>0</v>
      </c>
      <c r="AO213" s="246"/>
      <c r="AP213" s="246"/>
      <c r="AQ213" s="246"/>
      <c r="AR213" s="297"/>
      <c r="AS213" s="297"/>
      <c r="AT213" s="297"/>
      <c r="AU213" s="297"/>
      <c r="AV213" s="297"/>
      <c r="AW213" s="248"/>
      <c r="AX213" s="247"/>
      <c r="AY213" s="333">
        <f t="shared" si="15"/>
        <v>0</v>
      </c>
      <c r="AZ213" s="164" t="b">
        <f t="shared" si="14"/>
        <v>0</v>
      </c>
      <c r="BA213" s="165"/>
      <c r="BB213" s="166"/>
    </row>
    <row r="214" spans="1:54" s="164" customFormat="1" ht="63" outlineLevel="1">
      <c r="A214" s="163">
        <v>1</v>
      </c>
      <c r="B214" s="199" t="s">
        <v>362</v>
      </c>
      <c r="C214" s="172"/>
      <c r="D214" s="156"/>
      <c r="E214" s="167"/>
      <c r="F214" s="167"/>
      <c r="G214" s="168"/>
      <c r="H214" s="168">
        <f>0+0.9</f>
        <v>0.9</v>
      </c>
      <c r="I214" s="276"/>
      <c r="J214" s="276"/>
      <c r="K214" s="280"/>
      <c r="L214" s="281"/>
      <c r="M214" s="281"/>
      <c r="N214" s="281"/>
      <c r="O214" s="276"/>
      <c r="P214" s="214">
        <v>0</v>
      </c>
      <c r="Q214" s="214">
        <v>0</v>
      </c>
      <c r="R214" s="214">
        <v>0</v>
      </c>
      <c r="S214" s="214">
        <v>1.030848</v>
      </c>
      <c r="T214" s="215">
        <f t="shared" si="12"/>
        <v>1.030848</v>
      </c>
      <c r="U214" s="298">
        <v>0</v>
      </c>
      <c r="V214" s="298"/>
      <c r="W214" s="357"/>
      <c r="X214" s="357"/>
      <c r="Y214" s="357"/>
      <c r="Z214" s="357"/>
      <c r="AA214" s="357"/>
      <c r="AB214" s="357"/>
      <c r="AC214" s="175"/>
      <c r="AD214" s="177"/>
      <c r="AE214" s="177"/>
      <c r="AF214" s="177"/>
      <c r="AG214" s="305"/>
      <c r="AH214" s="305"/>
      <c r="AI214" s="305"/>
      <c r="AJ214" s="178"/>
      <c r="AK214" s="214">
        <v>0</v>
      </c>
      <c r="AL214" s="214">
        <v>0</v>
      </c>
      <c r="AM214" s="214">
        <v>1.030848</v>
      </c>
      <c r="AN214" s="215">
        <f t="shared" si="13"/>
        <v>1.030848</v>
      </c>
      <c r="AO214" s="244"/>
      <c r="AP214" s="244"/>
      <c r="AQ214" s="244"/>
      <c r="AR214" s="298"/>
      <c r="AS214" s="298"/>
      <c r="AT214" s="298"/>
      <c r="AU214" s="298"/>
      <c r="AV214" s="298"/>
      <c r="AW214" s="222" t="s">
        <v>300</v>
      </c>
      <c r="AX214" s="247"/>
      <c r="AY214" s="333">
        <f t="shared" si="15"/>
        <v>2.061696</v>
      </c>
      <c r="AZ214" s="164" t="b">
        <f t="shared" si="14"/>
        <v>0</v>
      </c>
      <c r="BA214" s="165"/>
      <c r="BB214" s="166"/>
    </row>
    <row r="215" spans="1:54" s="164" customFormat="1" ht="15.75" outlineLevel="1">
      <c r="A215" s="163">
        <v>2</v>
      </c>
      <c r="B215" s="199" t="s">
        <v>363</v>
      </c>
      <c r="C215" s="172"/>
      <c r="D215" s="156"/>
      <c r="E215" s="167"/>
      <c r="F215" s="167"/>
      <c r="G215" s="168"/>
      <c r="H215" s="168">
        <f>0+0.2</f>
        <v>0.2</v>
      </c>
      <c r="I215" s="276"/>
      <c r="J215" s="276"/>
      <c r="K215" s="280"/>
      <c r="L215" s="281"/>
      <c r="M215" s="281"/>
      <c r="N215" s="281"/>
      <c r="O215" s="276"/>
      <c r="P215" s="214"/>
      <c r="Q215" s="214"/>
      <c r="R215" s="214"/>
      <c r="S215" s="214"/>
      <c r="T215" s="215">
        <f t="shared" si="12"/>
        <v>0</v>
      </c>
      <c r="U215" s="298"/>
      <c r="V215" s="299"/>
      <c r="W215" s="357"/>
      <c r="X215" s="357"/>
      <c r="Y215" s="357"/>
      <c r="Z215" s="357"/>
      <c r="AA215" s="357"/>
      <c r="AB215" s="357"/>
      <c r="AC215" s="175"/>
      <c r="AD215" s="177"/>
      <c r="AE215" s="177"/>
      <c r="AF215" s="177"/>
      <c r="AG215" s="305"/>
      <c r="AH215" s="305"/>
      <c r="AI215" s="305"/>
      <c r="AJ215" s="178"/>
      <c r="AK215" s="214"/>
      <c r="AL215" s="214"/>
      <c r="AM215" s="214"/>
      <c r="AN215" s="215">
        <f t="shared" si="13"/>
        <v>0</v>
      </c>
      <c r="AO215" s="244"/>
      <c r="AP215" s="245"/>
      <c r="AQ215" s="244"/>
      <c r="AR215" s="298"/>
      <c r="AS215" s="298"/>
      <c r="AT215" s="298"/>
      <c r="AU215" s="298"/>
      <c r="AV215" s="298"/>
      <c r="AW215" s="222" t="s">
        <v>316</v>
      </c>
      <c r="AX215" s="247"/>
      <c r="AY215" s="333">
        <f t="shared" si="15"/>
        <v>0</v>
      </c>
      <c r="AZ215" s="164" t="b">
        <f t="shared" si="14"/>
        <v>0</v>
      </c>
      <c r="BA215" s="165"/>
      <c r="BB215" s="166"/>
    </row>
    <row r="216" spans="1:54" s="164" customFormat="1" ht="15.75" outlineLevel="1">
      <c r="A216" s="163">
        <v>3</v>
      </c>
      <c r="B216" s="199" t="s">
        <v>275</v>
      </c>
      <c r="C216" s="172"/>
      <c r="D216" s="156"/>
      <c r="E216" s="167"/>
      <c r="F216" s="167"/>
      <c r="G216" s="168"/>
      <c r="H216" s="168">
        <f>0+0.3</f>
        <v>0.3</v>
      </c>
      <c r="I216" s="276"/>
      <c r="J216" s="276"/>
      <c r="K216" s="280"/>
      <c r="L216" s="281"/>
      <c r="M216" s="281"/>
      <c r="N216" s="281"/>
      <c r="O216" s="276"/>
      <c r="P216" s="214"/>
      <c r="Q216" s="214"/>
      <c r="R216" s="214"/>
      <c r="S216" s="214"/>
      <c r="T216" s="215">
        <f t="shared" si="12"/>
        <v>0</v>
      </c>
      <c r="U216" s="298"/>
      <c r="V216" s="298"/>
      <c r="W216" s="357"/>
      <c r="X216" s="357"/>
      <c r="Y216" s="357"/>
      <c r="Z216" s="357"/>
      <c r="AA216" s="357"/>
      <c r="AB216" s="357"/>
      <c r="AC216" s="175"/>
      <c r="AD216" s="177"/>
      <c r="AE216" s="177"/>
      <c r="AF216" s="177"/>
      <c r="AG216" s="305"/>
      <c r="AH216" s="305"/>
      <c r="AI216" s="305"/>
      <c r="AJ216" s="178"/>
      <c r="AK216" s="214"/>
      <c r="AL216" s="214"/>
      <c r="AM216" s="214"/>
      <c r="AN216" s="215">
        <f t="shared" si="13"/>
        <v>0</v>
      </c>
      <c r="AO216" s="244"/>
      <c r="AP216" s="244"/>
      <c r="AQ216" s="244"/>
      <c r="AR216" s="298"/>
      <c r="AS216" s="298"/>
      <c r="AT216" s="298"/>
      <c r="AU216" s="298"/>
      <c r="AV216" s="298"/>
      <c r="AW216" s="222"/>
      <c r="AX216" s="247"/>
      <c r="AY216" s="333">
        <f t="shared" si="15"/>
        <v>0</v>
      </c>
      <c r="AZ216" s="164" t="b">
        <f t="shared" si="14"/>
        <v>0</v>
      </c>
      <c r="BA216" s="165"/>
      <c r="BB216" s="166"/>
    </row>
    <row r="217" spans="1:54" s="164" customFormat="1" ht="31.5" outlineLevel="1">
      <c r="A217" s="163"/>
      <c r="B217" s="182" t="s">
        <v>364</v>
      </c>
      <c r="C217" s="172"/>
      <c r="D217" s="156"/>
      <c r="E217" s="167"/>
      <c r="F217" s="167"/>
      <c r="G217" s="168"/>
      <c r="H217" s="168"/>
      <c r="I217" s="276"/>
      <c r="J217" s="276"/>
      <c r="K217" s="280"/>
      <c r="L217" s="281"/>
      <c r="M217" s="281"/>
      <c r="N217" s="281"/>
      <c r="O217" s="276"/>
      <c r="P217" s="214">
        <v>0</v>
      </c>
      <c r="Q217" s="214">
        <v>0</v>
      </c>
      <c r="R217" s="214">
        <v>0.18579100000000001</v>
      </c>
      <c r="S217" s="214">
        <v>1.4749999999999999E-2</v>
      </c>
      <c r="T217" s="215">
        <f t="shared" si="12"/>
        <v>0.20054100000000002</v>
      </c>
      <c r="U217" s="298">
        <v>0</v>
      </c>
      <c r="V217" s="298"/>
      <c r="W217" s="357"/>
      <c r="X217" s="357"/>
      <c r="Y217" s="357"/>
      <c r="Z217" s="357"/>
      <c r="AA217" s="357"/>
      <c r="AB217" s="357"/>
      <c r="AC217" s="175"/>
      <c r="AD217" s="177"/>
      <c r="AE217" s="177"/>
      <c r="AF217" s="177"/>
      <c r="AG217" s="305"/>
      <c r="AH217" s="305"/>
      <c r="AI217" s="305"/>
      <c r="AJ217" s="178"/>
      <c r="AK217" s="214">
        <v>0</v>
      </c>
      <c r="AL217" s="214">
        <v>0.18579100000000001</v>
      </c>
      <c r="AM217" s="214">
        <v>1.4749999999999999E-2</v>
      </c>
      <c r="AN217" s="215">
        <f t="shared" si="13"/>
        <v>0.20054100000000002</v>
      </c>
      <c r="AO217" s="244"/>
      <c r="AP217" s="244"/>
      <c r="AQ217" s="244"/>
      <c r="AR217" s="298"/>
      <c r="AS217" s="298"/>
      <c r="AT217" s="298"/>
      <c r="AU217" s="298"/>
      <c r="AV217" s="298"/>
      <c r="AW217" s="317" t="s">
        <v>551</v>
      </c>
      <c r="AX217" s="247"/>
      <c r="AY217" s="333">
        <f t="shared" si="15"/>
        <v>0.40108200000000005</v>
      </c>
      <c r="AZ217" s="164" t="b">
        <f t="shared" si="14"/>
        <v>0</v>
      </c>
      <c r="BA217" s="165"/>
      <c r="BB217" s="166"/>
    </row>
    <row r="218" spans="1:54" s="164" customFormat="1" ht="31.5" outlineLevel="1">
      <c r="A218" s="163"/>
      <c r="B218" s="182" t="s">
        <v>365</v>
      </c>
      <c r="C218" s="172"/>
      <c r="D218" s="156"/>
      <c r="E218" s="167"/>
      <c r="F218" s="167"/>
      <c r="G218" s="168"/>
      <c r="H218" s="168"/>
      <c r="I218" s="276"/>
      <c r="J218" s="276"/>
      <c r="K218" s="280"/>
      <c r="L218" s="281"/>
      <c r="M218" s="281"/>
      <c r="N218" s="281"/>
      <c r="O218" s="276"/>
      <c r="P218" s="214">
        <v>0</v>
      </c>
      <c r="Q218" s="214">
        <v>0</v>
      </c>
      <c r="R218" s="214">
        <v>0</v>
      </c>
      <c r="S218" s="214">
        <v>9.4871999999999998E-2</v>
      </c>
      <c r="T218" s="215">
        <f t="shared" si="12"/>
        <v>9.4871999999999998E-2</v>
      </c>
      <c r="U218" s="298">
        <v>0</v>
      </c>
      <c r="V218" s="298"/>
      <c r="W218" s="357"/>
      <c r="X218" s="357"/>
      <c r="Y218" s="357"/>
      <c r="Z218" s="357"/>
      <c r="AA218" s="357"/>
      <c r="AB218" s="357"/>
      <c r="AC218" s="175"/>
      <c r="AD218" s="177"/>
      <c r="AE218" s="177"/>
      <c r="AF218" s="177"/>
      <c r="AG218" s="305"/>
      <c r="AH218" s="305"/>
      <c r="AI218" s="305"/>
      <c r="AJ218" s="178"/>
      <c r="AK218" s="214">
        <v>0</v>
      </c>
      <c r="AL218" s="214">
        <v>0</v>
      </c>
      <c r="AM218" s="214">
        <v>9.4871999999999998E-2</v>
      </c>
      <c r="AN218" s="215">
        <f t="shared" si="13"/>
        <v>9.4871999999999998E-2</v>
      </c>
      <c r="AO218" s="244"/>
      <c r="AP218" s="244"/>
      <c r="AQ218" s="244"/>
      <c r="AR218" s="298"/>
      <c r="AS218" s="298"/>
      <c r="AT218" s="298"/>
      <c r="AU218" s="298"/>
      <c r="AV218" s="298"/>
      <c r="AW218" s="313" t="s">
        <v>548</v>
      </c>
      <c r="AX218" s="247"/>
      <c r="AY218" s="333">
        <f t="shared" si="15"/>
        <v>0.189744</v>
      </c>
      <c r="AZ218" s="164" t="b">
        <f t="shared" si="14"/>
        <v>0</v>
      </c>
      <c r="BA218" s="165"/>
      <c r="BB218" s="166"/>
    </row>
    <row r="219" spans="1:54" s="164" customFormat="1" ht="31.5" outlineLevel="1">
      <c r="A219" s="163">
        <v>4</v>
      </c>
      <c r="B219" s="199" t="s">
        <v>276</v>
      </c>
      <c r="C219" s="172"/>
      <c r="D219" s="156"/>
      <c r="E219" s="167"/>
      <c r="F219" s="167"/>
      <c r="G219" s="168"/>
      <c r="H219" s="168">
        <f>0+3.24</f>
        <v>3.24</v>
      </c>
      <c r="I219" s="276"/>
      <c r="J219" s="276"/>
      <c r="K219" s="280"/>
      <c r="L219" s="281"/>
      <c r="M219" s="281"/>
      <c r="N219" s="281"/>
      <c r="O219" s="276"/>
      <c r="P219" s="214"/>
      <c r="Q219" s="214"/>
      <c r="R219" s="214"/>
      <c r="S219" s="214"/>
      <c r="T219" s="215">
        <f t="shared" si="12"/>
        <v>0</v>
      </c>
      <c r="U219" s="298"/>
      <c r="V219" s="298"/>
      <c r="W219" s="357"/>
      <c r="X219" s="357"/>
      <c r="Y219" s="357"/>
      <c r="Z219" s="357"/>
      <c r="AA219" s="357"/>
      <c r="AB219" s="357"/>
      <c r="AC219" s="175"/>
      <c r="AD219" s="177"/>
      <c r="AE219" s="177"/>
      <c r="AF219" s="177"/>
      <c r="AG219" s="305"/>
      <c r="AH219" s="305"/>
      <c r="AI219" s="305"/>
      <c r="AJ219" s="178"/>
      <c r="AK219" s="214"/>
      <c r="AL219" s="214"/>
      <c r="AM219" s="214"/>
      <c r="AN219" s="215">
        <f t="shared" si="13"/>
        <v>0</v>
      </c>
      <c r="AO219" s="244"/>
      <c r="AP219" s="244"/>
      <c r="AQ219" s="244"/>
      <c r="AR219" s="298"/>
      <c r="AS219" s="298"/>
      <c r="AT219" s="298"/>
      <c r="AU219" s="298"/>
      <c r="AV219" s="298"/>
      <c r="AW219" s="222"/>
      <c r="AX219" s="247"/>
      <c r="AY219" s="333">
        <f t="shared" si="15"/>
        <v>0</v>
      </c>
      <c r="AZ219" s="164" t="b">
        <f t="shared" si="14"/>
        <v>0</v>
      </c>
      <c r="BA219" s="165"/>
      <c r="BB219" s="166"/>
    </row>
    <row r="220" spans="1:54" s="164" customFormat="1" ht="47.25" outlineLevel="1">
      <c r="A220" s="163"/>
      <c r="B220" s="182" t="s">
        <v>277</v>
      </c>
      <c r="C220" s="172"/>
      <c r="D220" s="156"/>
      <c r="E220" s="167"/>
      <c r="F220" s="167"/>
      <c r="G220" s="168"/>
      <c r="H220" s="168"/>
      <c r="I220" s="276"/>
      <c r="J220" s="276"/>
      <c r="K220" s="280"/>
      <c r="L220" s="281"/>
      <c r="M220" s="281"/>
      <c r="N220" s="281"/>
      <c r="O220" s="276"/>
      <c r="P220" s="214">
        <v>0</v>
      </c>
      <c r="Q220" s="214">
        <v>0</v>
      </c>
      <c r="R220" s="214">
        <v>0</v>
      </c>
      <c r="S220" s="214">
        <v>0</v>
      </c>
      <c r="T220" s="215">
        <f t="shared" si="12"/>
        <v>0</v>
      </c>
      <c r="U220" s="298">
        <v>1.108850973</v>
      </c>
      <c r="V220" s="298"/>
      <c r="W220" s="357"/>
      <c r="X220" s="357"/>
      <c r="Y220" s="357"/>
      <c r="Z220" s="357"/>
      <c r="AA220" s="357"/>
      <c r="AB220" s="357"/>
      <c r="AC220" s="175"/>
      <c r="AD220" s="177"/>
      <c r="AE220" s="177"/>
      <c r="AF220" s="177"/>
      <c r="AG220" s="305"/>
      <c r="AH220" s="305"/>
      <c r="AI220" s="305"/>
      <c r="AJ220" s="178"/>
      <c r="AK220" s="214">
        <v>0</v>
      </c>
      <c r="AL220" s="214">
        <v>0</v>
      </c>
      <c r="AM220" s="214">
        <v>0</v>
      </c>
      <c r="AN220" s="215">
        <f t="shared" si="13"/>
        <v>0</v>
      </c>
      <c r="AO220" s="244">
        <v>1.108850973</v>
      </c>
      <c r="AP220" s="244"/>
      <c r="AQ220" s="244"/>
      <c r="AR220" s="298"/>
      <c r="AS220" s="298"/>
      <c r="AT220" s="298"/>
      <c r="AU220" s="298"/>
      <c r="AV220" s="298"/>
      <c r="AW220" s="222" t="s">
        <v>317</v>
      </c>
      <c r="AX220" s="247"/>
      <c r="AY220" s="333">
        <f t="shared" si="15"/>
        <v>1.108850973</v>
      </c>
      <c r="AZ220" s="164" t="b">
        <f t="shared" si="14"/>
        <v>0</v>
      </c>
      <c r="BA220" s="165"/>
      <c r="BB220" s="166"/>
    </row>
    <row r="221" spans="1:54" s="164" customFormat="1" ht="15.75" outlineLevel="1">
      <c r="A221" s="163">
        <v>5</v>
      </c>
      <c r="B221" s="199" t="s">
        <v>366</v>
      </c>
      <c r="C221" s="172"/>
      <c r="D221" s="156"/>
      <c r="E221" s="167"/>
      <c r="F221" s="167"/>
      <c r="G221" s="168"/>
      <c r="H221" s="168">
        <f>0+0.5</f>
        <v>0.5</v>
      </c>
      <c r="I221" s="276"/>
      <c r="J221" s="276"/>
      <c r="K221" s="280"/>
      <c r="L221" s="281"/>
      <c r="M221" s="281"/>
      <c r="N221" s="281"/>
      <c r="O221" s="276"/>
      <c r="P221" s="214"/>
      <c r="Q221" s="214"/>
      <c r="R221" s="214"/>
      <c r="S221" s="214"/>
      <c r="T221" s="215">
        <f t="shared" si="12"/>
        <v>0</v>
      </c>
      <c r="U221" s="298"/>
      <c r="V221" s="298"/>
      <c r="W221" s="357"/>
      <c r="X221" s="357"/>
      <c r="Y221" s="357"/>
      <c r="Z221" s="357"/>
      <c r="AA221" s="357"/>
      <c r="AB221" s="357"/>
      <c r="AC221" s="175"/>
      <c r="AD221" s="177"/>
      <c r="AE221" s="177"/>
      <c r="AF221" s="177"/>
      <c r="AG221" s="305"/>
      <c r="AH221" s="305"/>
      <c r="AI221" s="305"/>
      <c r="AJ221" s="178"/>
      <c r="AK221" s="214"/>
      <c r="AL221" s="214"/>
      <c r="AM221" s="214"/>
      <c r="AN221" s="215">
        <f t="shared" si="13"/>
        <v>0</v>
      </c>
      <c r="AO221" s="244"/>
      <c r="AP221" s="244"/>
      <c r="AQ221" s="244"/>
      <c r="AR221" s="298"/>
      <c r="AS221" s="298"/>
      <c r="AT221" s="298"/>
      <c r="AU221" s="298"/>
      <c r="AV221" s="298"/>
      <c r="AW221" s="222"/>
      <c r="AX221" s="247"/>
      <c r="AY221" s="333">
        <f t="shared" si="15"/>
        <v>0</v>
      </c>
      <c r="AZ221" s="164" t="b">
        <f t="shared" si="14"/>
        <v>0</v>
      </c>
      <c r="BA221" s="165"/>
      <c r="BB221" s="166"/>
    </row>
    <row r="222" spans="1:54" s="164" customFormat="1" ht="78.75" outlineLevel="1">
      <c r="A222" s="163"/>
      <c r="B222" s="182" t="s">
        <v>367</v>
      </c>
      <c r="C222" s="172"/>
      <c r="D222" s="156"/>
      <c r="E222" s="167"/>
      <c r="F222" s="167"/>
      <c r="G222" s="168"/>
      <c r="H222" s="168"/>
      <c r="I222" s="276"/>
      <c r="J222" s="276"/>
      <c r="K222" s="280"/>
      <c r="L222" s="281"/>
      <c r="M222" s="281"/>
      <c r="N222" s="281"/>
      <c r="O222" s="276"/>
      <c r="P222" s="214">
        <v>0</v>
      </c>
      <c r="Q222" s="214">
        <v>0</v>
      </c>
      <c r="R222" s="214">
        <v>0</v>
      </c>
      <c r="S222" s="214">
        <v>0</v>
      </c>
      <c r="T222" s="215">
        <f t="shared" si="12"/>
        <v>0</v>
      </c>
      <c r="U222" s="298">
        <v>1.420723776</v>
      </c>
      <c r="V222" s="298"/>
      <c r="W222" s="357"/>
      <c r="X222" s="357"/>
      <c r="Y222" s="357"/>
      <c r="Z222" s="357"/>
      <c r="AA222" s="357"/>
      <c r="AB222" s="357"/>
      <c r="AC222" s="175"/>
      <c r="AD222" s="177"/>
      <c r="AE222" s="177"/>
      <c r="AF222" s="177"/>
      <c r="AG222" s="305"/>
      <c r="AH222" s="305"/>
      <c r="AI222" s="305"/>
      <c r="AJ222" s="178"/>
      <c r="AK222" s="214">
        <v>0</v>
      </c>
      <c r="AL222" s="214">
        <v>0</v>
      </c>
      <c r="AM222" s="214">
        <v>0</v>
      </c>
      <c r="AN222" s="215">
        <f t="shared" si="13"/>
        <v>0</v>
      </c>
      <c r="AO222" s="244">
        <v>1.420723776</v>
      </c>
      <c r="AP222" s="244"/>
      <c r="AQ222" s="244"/>
      <c r="AR222" s="298"/>
      <c r="AS222" s="298"/>
      <c r="AT222" s="298"/>
      <c r="AU222" s="298"/>
      <c r="AV222" s="298"/>
      <c r="AW222" s="222" t="s">
        <v>318</v>
      </c>
      <c r="AX222" s="247"/>
      <c r="AY222" s="333">
        <f t="shared" si="15"/>
        <v>1.420723776</v>
      </c>
      <c r="AZ222" s="164" t="b">
        <f t="shared" si="14"/>
        <v>0</v>
      </c>
      <c r="BA222" s="165"/>
      <c r="BB222" s="166"/>
    </row>
    <row r="223" spans="1:54" s="164" customFormat="1" ht="31.5" outlineLevel="1">
      <c r="A223" s="163"/>
      <c r="B223" s="182" t="s">
        <v>368</v>
      </c>
      <c r="C223" s="172"/>
      <c r="D223" s="156"/>
      <c r="E223" s="167"/>
      <c r="F223" s="167"/>
      <c r="G223" s="168"/>
      <c r="H223" s="168"/>
      <c r="I223" s="276"/>
      <c r="J223" s="276"/>
      <c r="K223" s="280"/>
      <c r="L223" s="281"/>
      <c r="M223" s="281"/>
      <c r="N223" s="281"/>
      <c r="O223" s="276"/>
      <c r="P223" s="214">
        <v>0</v>
      </c>
      <c r="Q223" s="214">
        <v>0</v>
      </c>
      <c r="R223" s="214">
        <v>1.014092</v>
      </c>
      <c r="S223" s="214">
        <v>0</v>
      </c>
      <c r="T223" s="215">
        <f t="shared" si="12"/>
        <v>1.014092</v>
      </c>
      <c r="U223" s="298">
        <v>0</v>
      </c>
      <c r="V223" s="298"/>
      <c r="W223" s="357"/>
      <c r="X223" s="357"/>
      <c r="Y223" s="357"/>
      <c r="Z223" s="357"/>
      <c r="AA223" s="357"/>
      <c r="AB223" s="357"/>
      <c r="AC223" s="175"/>
      <c r="AD223" s="177"/>
      <c r="AE223" s="177"/>
      <c r="AF223" s="177"/>
      <c r="AG223" s="305"/>
      <c r="AH223" s="305"/>
      <c r="AI223" s="305"/>
      <c r="AJ223" s="178"/>
      <c r="AK223" s="214">
        <v>0</v>
      </c>
      <c r="AL223" s="214">
        <v>1.014092</v>
      </c>
      <c r="AM223" s="214">
        <v>0</v>
      </c>
      <c r="AN223" s="215">
        <f t="shared" si="13"/>
        <v>1.014092</v>
      </c>
      <c r="AO223" s="244"/>
      <c r="AP223" s="244"/>
      <c r="AQ223" s="244"/>
      <c r="AR223" s="298"/>
      <c r="AS223" s="298"/>
      <c r="AT223" s="298"/>
      <c r="AU223" s="298"/>
      <c r="AV223" s="298"/>
      <c r="AW223" s="222" t="s">
        <v>319</v>
      </c>
      <c r="AX223" s="247"/>
      <c r="AY223" s="333">
        <f t="shared" si="15"/>
        <v>2.028184</v>
      </c>
      <c r="AZ223" s="164" t="b">
        <f t="shared" si="14"/>
        <v>0</v>
      </c>
      <c r="BA223" s="165"/>
      <c r="BB223" s="166"/>
    </row>
    <row r="224" spans="1:54" s="164" customFormat="1" ht="31.5" outlineLevel="1">
      <c r="A224" s="163">
        <v>6</v>
      </c>
      <c r="B224" s="199" t="s">
        <v>309</v>
      </c>
      <c r="C224" s="172"/>
      <c r="D224" s="156"/>
      <c r="E224" s="167"/>
      <c r="F224" s="167"/>
      <c r="G224" s="168"/>
      <c r="H224" s="168">
        <f>0+2</f>
        <v>2</v>
      </c>
      <c r="I224" s="276"/>
      <c r="J224" s="276"/>
      <c r="K224" s="280"/>
      <c r="L224" s="281"/>
      <c r="M224" s="281"/>
      <c r="N224" s="281"/>
      <c r="O224" s="276"/>
      <c r="P224" s="214">
        <v>0</v>
      </c>
      <c r="Q224" s="214">
        <v>0</v>
      </c>
      <c r="R224" s="214">
        <v>0</v>
      </c>
      <c r="S224" s="214">
        <v>0</v>
      </c>
      <c r="T224" s="215">
        <f t="shared" si="12"/>
        <v>0</v>
      </c>
      <c r="U224" s="298"/>
      <c r="V224" s="298"/>
      <c r="W224" s="357"/>
      <c r="X224" s="357"/>
      <c r="Y224" s="357"/>
      <c r="Z224" s="357"/>
      <c r="AA224" s="357"/>
      <c r="AB224" s="357"/>
      <c r="AC224" s="175"/>
      <c r="AD224" s="177"/>
      <c r="AE224" s="177"/>
      <c r="AF224" s="177"/>
      <c r="AG224" s="305"/>
      <c r="AH224" s="305"/>
      <c r="AI224" s="305"/>
      <c r="AJ224" s="178"/>
      <c r="AK224" s="214">
        <v>0</v>
      </c>
      <c r="AL224" s="214">
        <v>0</v>
      </c>
      <c r="AM224" s="214">
        <v>0</v>
      </c>
      <c r="AN224" s="215">
        <f t="shared" si="13"/>
        <v>0</v>
      </c>
      <c r="AO224" s="244"/>
      <c r="AP224" s="244"/>
      <c r="AQ224" s="244"/>
      <c r="AR224" s="298"/>
      <c r="AS224" s="298"/>
      <c r="AT224" s="298"/>
      <c r="AU224" s="298"/>
      <c r="AV224" s="298"/>
      <c r="AW224" s="222"/>
      <c r="AX224" s="247"/>
      <c r="AY224" s="333">
        <f t="shared" si="15"/>
        <v>0</v>
      </c>
      <c r="AZ224" s="164" t="b">
        <f t="shared" si="14"/>
        <v>0</v>
      </c>
      <c r="BA224" s="165"/>
      <c r="BB224" s="166"/>
    </row>
    <row r="225" spans="1:54" s="164" customFormat="1" ht="15.75" outlineLevel="1">
      <c r="A225" s="163">
        <v>7</v>
      </c>
      <c r="B225" s="199" t="s">
        <v>278</v>
      </c>
      <c r="C225" s="172"/>
      <c r="D225" s="156"/>
      <c r="E225" s="167"/>
      <c r="F225" s="167"/>
      <c r="G225" s="168"/>
      <c r="H225" s="168">
        <f>0+1.5</f>
        <v>1.5</v>
      </c>
      <c r="I225" s="276"/>
      <c r="J225" s="276"/>
      <c r="K225" s="280"/>
      <c r="L225" s="281"/>
      <c r="M225" s="281"/>
      <c r="N225" s="281"/>
      <c r="O225" s="276"/>
      <c r="P225" s="214">
        <v>0</v>
      </c>
      <c r="Q225" s="214">
        <v>0</v>
      </c>
      <c r="R225" s="214">
        <v>0</v>
      </c>
      <c r="S225" s="214">
        <v>0</v>
      </c>
      <c r="T225" s="215">
        <f t="shared" si="12"/>
        <v>0</v>
      </c>
      <c r="U225" s="298"/>
      <c r="V225" s="298"/>
      <c r="W225" s="357"/>
      <c r="X225" s="357"/>
      <c r="Y225" s="357"/>
      <c r="Z225" s="357"/>
      <c r="AA225" s="357"/>
      <c r="AB225" s="357"/>
      <c r="AC225" s="175"/>
      <c r="AD225" s="177"/>
      <c r="AE225" s="177"/>
      <c r="AF225" s="177"/>
      <c r="AG225" s="305"/>
      <c r="AH225" s="305"/>
      <c r="AI225" s="305"/>
      <c r="AJ225" s="178"/>
      <c r="AK225" s="214">
        <v>0</v>
      </c>
      <c r="AL225" s="214">
        <v>0</v>
      </c>
      <c r="AM225" s="214">
        <v>0</v>
      </c>
      <c r="AN225" s="215">
        <f t="shared" si="13"/>
        <v>0</v>
      </c>
      <c r="AO225" s="244"/>
      <c r="AP225" s="244"/>
      <c r="AQ225" s="244"/>
      <c r="AR225" s="298"/>
      <c r="AS225" s="298"/>
      <c r="AT225" s="298"/>
      <c r="AU225" s="298"/>
      <c r="AV225" s="298"/>
      <c r="AW225" s="222"/>
      <c r="AX225" s="247"/>
      <c r="AY225" s="333">
        <f t="shared" si="15"/>
        <v>0</v>
      </c>
      <c r="AZ225" s="164" t="b">
        <f t="shared" si="14"/>
        <v>0</v>
      </c>
      <c r="BA225" s="165"/>
      <c r="BB225" s="166"/>
    </row>
    <row r="226" spans="1:54" s="164" customFormat="1" ht="31.5" outlineLevel="1">
      <c r="A226" s="163">
        <v>8</v>
      </c>
      <c r="B226" s="199" t="s">
        <v>279</v>
      </c>
      <c r="C226" s="172"/>
      <c r="D226" s="156"/>
      <c r="E226" s="167"/>
      <c r="F226" s="167"/>
      <c r="G226" s="168"/>
      <c r="H226" s="168">
        <f>0+10</f>
        <v>10</v>
      </c>
      <c r="I226" s="276"/>
      <c r="J226" s="276"/>
      <c r="K226" s="280"/>
      <c r="L226" s="281"/>
      <c r="M226" s="281"/>
      <c r="N226" s="281"/>
      <c r="O226" s="276"/>
      <c r="P226" s="214">
        <v>0</v>
      </c>
      <c r="Q226" s="214">
        <v>0</v>
      </c>
      <c r="R226" s="214">
        <v>0</v>
      </c>
      <c r="S226" s="214">
        <v>0</v>
      </c>
      <c r="T226" s="215">
        <f t="shared" si="12"/>
        <v>0</v>
      </c>
      <c r="U226" s="298"/>
      <c r="V226" s="298"/>
      <c r="W226" s="357"/>
      <c r="X226" s="357"/>
      <c r="Y226" s="357"/>
      <c r="Z226" s="357"/>
      <c r="AA226" s="357"/>
      <c r="AB226" s="357"/>
      <c r="AC226" s="175"/>
      <c r="AD226" s="177"/>
      <c r="AE226" s="177"/>
      <c r="AF226" s="177"/>
      <c r="AG226" s="305"/>
      <c r="AH226" s="305"/>
      <c r="AI226" s="305"/>
      <c r="AJ226" s="178"/>
      <c r="AK226" s="214">
        <v>0</v>
      </c>
      <c r="AL226" s="214">
        <v>0</v>
      </c>
      <c r="AM226" s="214">
        <v>0</v>
      </c>
      <c r="AN226" s="215">
        <f t="shared" si="13"/>
        <v>0</v>
      </c>
      <c r="AO226" s="244"/>
      <c r="AP226" s="244"/>
      <c r="AQ226" s="244"/>
      <c r="AR226" s="298"/>
      <c r="AS226" s="298"/>
      <c r="AT226" s="298"/>
      <c r="AU226" s="298"/>
      <c r="AV226" s="298"/>
      <c r="AW226" s="222"/>
      <c r="AX226" s="247"/>
      <c r="AY226" s="333">
        <f t="shared" si="15"/>
        <v>0</v>
      </c>
      <c r="AZ226" s="164" t="b">
        <f t="shared" si="14"/>
        <v>0</v>
      </c>
      <c r="BA226" s="165"/>
      <c r="BB226" s="166"/>
    </row>
    <row r="227" spans="1:54" s="164" customFormat="1" ht="63" outlineLevel="1">
      <c r="A227" s="163"/>
      <c r="B227" s="182" t="s">
        <v>369</v>
      </c>
      <c r="C227" s="172"/>
      <c r="D227" s="156"/>
      <c r="E227" s="167"/>
      <c r="F227" s="167"/>
      <c r="G227" s="168"/>
      <c r="H227" s="168"/>
      <c r="I227" s="276"/>
      <c r="J227" s="276"/>
      <c r="K227" s="280"/>
      <c r="L227" s="281"/>
      <c r="M227" s="281"/>
      <c r="N227" s="281"/>
      <c r="O227" s="276"/>
      <c r="P227" s="214">
        <v>0</v>
      </c>
      <c r="Q227" s="214">
        <v>0</v>
      </c>
      <c r="R227" s="214">
        <v>0</v>
      </c>
      <c r="S227" s="214">
        <v>0.93628268199999998</v>
      </c>
      <c r="T227" s="215">
        <f t="shared" si="12"/>
        <v>0.93628268199999998</v>
      </c>
      <c r="U227" s="298">
        <v>0</v>
      </c>
      <c r="V227" s="298"/>
      <c r="W227" s="357"/>
      <c r="X227" s="357"/>
      <c r="Y227" s="357"/>
      <c r="Z227" s="357"/>
      <c r="AA227" s="357"/>
      <c r="AB227" s="357"/>
      <c r="AC227" s="175"/>
      <c r="AD227" s="177"/>
      <c r="AE227" s="177"/>
      <c r="AF227" s="177"/>
      <c r="AG227" s="305"/>
      <c r="AH227" s="305"/>
      <c r="AI227" s="305"/>
      <c r="AJ227" s="178"/>
      <c r="AK227" s="214">
        <v>0</v>
      </c>
      <c r="AL227" s="214">
        <v>0</v>
      </c>
      <c r="AM227" s="214">
        <v>0.93628268199999998</v>
      </c>
      <c r="AN227" s="215">
        <f t="shared" si="13"/>
        <v>0.93628268199999998</v>
      </c>
      <c r="AO227" s="244"/>
      <c r="AP227" s="244"/>
      <c r="AQ227" s="244"/>
      <c r="AR227" s="298"/>
      <c r="AS227" s="298"/>
      <c r="AT227" s="298"/>
      <c r="AU227" s="298"/>
      <c r="AV227" s="298"/>
      <c r="AW227" s="222" t="s">
        <v>301</v>
      </c>
      <c r="AX227" s="247"/>
      <c r="AY227" s="333">
        <f t="shared" si="15"/>
        <v>1.872565364</v>
      </c>
      <c r="AZ227" s="164" t="b">
        <f t="shared" si="14"/>
        <v>0</v>
      </c>
      <c r="BA227" s="165"/>
      <c r="BB227" s="166"/>
    </row>
    <row r="228" spans="1:54" s="164" customFormat="1" ht="47.25" outlineLevel="1">
      <c r="A228" s="163"/>
      <c r="B228" s="182" t="s">
        <v>370</v>
      </c>
      <c r="C228" s="172"/>
      <c r="D228" s="156"/>
      <c r="E228" s="167"/>
      <c r="F228" s="167"/>
      <c r="G228" s="168"/>
      <c r="H228" s="168"/>
      <c r="I228" s="276"/>
      <c r="J228" s="276"/>
      <c r="K228" s="280"/>
      <c r="L228" s="281"/>
      <c r="M228" s="281"/>
      <c r="N228" s="281"/>
      <c r="O228" s="276"/>
      <c r="P228" s="214">
        <v>0</v>
      </c>
      <c r="Q228" s="214">
        <v>0</v>
      </c>
      <c r="R228" s="214">
        <v>0</v>
      </c>
      <c r="S228" s="214">
        <v>0.70094878999999999</v>
      </c>
      <c r="T228" s="215">
        <f t="shared" si="12"/>
        <v>0.70094878999999999</v>
      </c>
      <c r="U228" s="298">
        <v>0</v>
      </c>
      <c r="V228" s="298"/>
      <c r="W228" s="357"/>
      <c r="X228" s="357"/>
      <c r="Y228" s="357"/>
      <c r="Z228" s="357"/>
      <c r="AA228" s="357"/>
      <c r="AB228" s="357"/>
      <c r="AC228" s="175"/>
      <c r="AD228" s="177"/>
      <c r="AE228" s="177"/>
      <c r="AF228" s="177"/>
      <c r="AG228" s="305"/>
      <c r="AH228" s="305"/>
      <c r="AI228" s="305"/>
      <c r="AJ228" s="178"/>
      <c r="AK228" s="214">
        <v>0</v>
      </c>
      <c r="AL228" s="214">
        <v>0</v>
      </c>
      <c r="AM228" s="214">
        <v>0.70094878999999999</v>
      </c>
      <c r="AN228" s="215">
        <f t="shared" si="13"/>
        <v>0.70094878999999999</v>
      </c>
      <c r="AO228" s="244"/>
      <c r="AP228" s="244"/>
      <c r="AQ228" s="244"/>
      <c r="AR228" s="298"/>
      <c r="AS228" s="298"/>
      <c r="AT228" s="298"/>
      <c r="AU228" s="298"/>
      <c r="AV228" s="298"/>
      <c r="AW228" s="222" t="s">
        <v>302</v>
      </c>
      <c r="AX228" s="247"/>
      <c r="AY228" s="333">
        <f t="shared" si="15"/>
        <v>1.40189758</v>
      </c>
      <c r="AZ228" s="164" t="b">
        <f t="shared" si="14"/>
        <v>0</v>
      </c>
      <c r="BA228" s="165"/>
      <c r="BB228" s="166"/>
    </row>
    <row r="229" spans="1:54" s="164" customFormat="1" ht="47.25" outlineLevel="1">
      <c r="A229" s="163"/>
      <c r="B229" s="182" t="s">
        <v>371</v>
      </c>
      <c r="C229" s="172"/>
      <c r="D229" s="156"/>
      <c r="E229" s="167"/>
      <c r="F229" s="167"/>
      <c r="G229" s="168"/>
      <c r="H229" s="168"/>
      <c r="I229" s="276"/>
      <c r="J229" s="276"/>
      <c r="K229" s="280"/>
      <c r="L229" s="281"/>
      <c r="M229" s="281"/>
      <c r="N229" s="281"/>
      <c r="O229" s="276"/>
      <c r="P229" s="214">
        <v>0</v>
      </c>
      <c r="Q229" s="214">
        <v>0</v>
      </c>
      <c r="R229" s="214">
        <v>0</v>
      </c>
      <c r="S229" s="214">
        <v>2.2367510399999997</v>
      </c>
      <c r="T229" s="215">
        <f t="shared" si="12"/>
        <v>2.2367510399999997</v>
      </c>
      <c r="U229" s="298">
        <v>0</v>
      </c>
      <c r="V229" s="298"/>
      <c r="W229" s="357"/>
      <c r="X229" s="357"/>
      <c r="Y229" s="357"/>
      <c r="Z229" s="357"/>
      <c r="AA229" s="357"/>
      <c r="AB229" s="357"/>
      <c r="AC229" s="175"/>
      <c r="AD229" s="177"/>
      <c r="AE229" s="177"/>
      <c r="AF229" s="177"/>
      <c r="AG229" s="305"/>
      <c r="AH229" s="305"/>
      <c r="AI229" s="305"/>
      <c r="AJ229" s="178"/>
      <c r="AK229" s="214">
        <v>0</v>
      </c>
      <c r="AL229" s="214">
        <v>0</v>
      </c>
      <c r="AM229" s="214">
        <v>2.2367510400000001</v>
      </c>
      <c r="AN229" s="215">
        <f t="shared" si="13"/>
        <v>2.2367510400000001</v>
      </c>
      <c r="AO229" s="244"/>
      <c r="AP229" s="244"/>
      <c r="AQ229" s="244"/>
      <c r="AR229" s="298"/>
      <c r="AS229" s="298"/>
      <c r="AT229" s="298"/>
      <c r="AU229" s="298"/>
      <c r="AV229" s="298"/>
      <c r="AW229" s="222" t="s">
        <v>302</v>
      </c>
      <c r="AX229" s="247"/>
      <c r="AY229" s="333">
        <f t="shared" si="15"/>
        <v>4.4735020800000003</v>
      </c>
      <c r="AZ229" s="164" t="b">
        <f t="shared" si="14"/>
        <v>0</v>
      </c>
      <c r="BA229" s="165"/>
      <c r="BB229" s="166"/>
    </row>
    <row r="230" spans="1:54" s="164" customFormat="1" ht="63" outlineLevel="1">
      <c r="A230" s="163"/>
      <c r="B230" s="182" t="s">
        <v>280</v>
      </c>
      <c r="C230" s="172"/>
      <c r="D230" s="156"/>
      <c r="E230" s="167"/>
      <c r="F230" s="167"/>
      <c r="G230" s="168"/>
      <c r="H230" s="168"/>
      <c r="I230" s="276"/>
      <c r="J230" s="276"/>
      <c r="K230" s="280"/>
      <c r="L230" s="281"/>
      <c r="M230" s="281"/>
      <c r="N230" s="281"/>
      <c r="O230" s="276"/>
      <c r="P230" s="214">
        <v>0</v>
      </c>
      <c r="Q230" s="214">
        <v>0</v>
      </c>
      <c r="R230" s="214">
        <v>0</v>
      </c>
      <c r="S230" s="214">
        <v>0.46947941500000001</v>
      </c>
      <c r="T230" s="215">
        <f t="shared" si="12"/>
        <v>0.46947941500000001</v>
      </c>
      <c r="U230" s="298">
        <v>3.7558353609999999</v>
      </c>
      <c r="V230" s="298">
        <v>0.46947939999999999</v>
      </c>
      <c r="W230" s="357"/>
      <c r="X230" s="357"/>
      <c r="Y230" s="357"/>
      <c r="Z230" s="357"/>
      <c r="AA230" s="357"/>
      <c r="AB230" s="357"/>
      <c r="AC230" s="175"/>
      <c r="AD230" s="177"/>
      <c r="AE230" s="177"/>
      <c r="AF230" s="177"/>
      <c r="AG230" s="305"/>
      <c r="AH230" s="305"/>
      <c r="AI230" s="305"/>
      <c r="AJ230" s="178"/>
      <c r="AK230" s="214">
        <v>0</v>
      </c>
      <c r="AL230" s="214">
        <v>0</v>
      </c>
      <c r="AM230" s="214">
        <v>0</v>
      </c>
      <c r="AN230" s="215">
        <f t="shared" si="13"/>
        <v>0</v>
      </c>
      <c r="AO230" s="244"/>
      <c r="AP230" s="311">
        <v>4.6947941999999996</v>
      </c>
      <c r="AQ230" s="244"/>
      <c r="AR230" s="298"/>
      <c r="AS230" s="298"/>
      <c r="AT230" s="298"/>
      <c r="AU230" s="298"/>
      <c r="AV230" s="298"/>
      <c r="AW230" s="222" t="s">
        <v>303</v>
      </c>
      <c r="AX230" s="247"/>
      <c r="AY230" s="333">
        <f t="shared" si="15"/>
        <v>4.6947941999999996</v>
      </c>
      <c r="AZ230" s="164" t="b">
        <f t="shared" si="14"/>
        <v>0</v>
      </c>
      <c r="BA230" s="165"/>
      <c r="BB230" s="166"/>
    </row>
    <row r="231" spans="1:54" s="164" customFormat="1" ht="47.25" outlineLevel="1">
      <c r="A231" s="163"/>
      <c r="B231" s="182" t="s">
        <v>281</v>
      </c>
      <c r="C231" s="172"/>
      <c r="D231" s="156"/>
      <c r="E231" s="167"/>
      <c r="F231" s="167"/>
      <c r="G231" s="168"/>
      <c r="H231" s="168"/>
      <c r="I231" s="276"/>
      <c r="J231" s="276"/>
      <c r="K231" s="280"/>
      <c r="L231" s="281"/>
      <c r="M231" s="281"/>
      <c r="N231" s="281"/>
      <c r="O231" s="276"/>
      <c r="P231" s="214">
        <v>0</v>
      </c>
      <c r="Q231" s="214">
        <v>0</v>
      </c>
      <c r="R231" s="214">
        <v>0</v>
      </c>
      <c r="S231" s="214">
        <v>3.8916400000000002</v>
      </c>
      <c r="T231" s="215">
        <f t="shared" si="12"/>
        <v>3.8916400000000002</v>
      </c>
      <c r="U231" s="298">
        <v>0</v>
      </c>
      <c r="V231" s="298"/>
      <c r="W231" s="357"/>
      <c r="X231" s="357"/>
      <c r="Y231" s="357"/>
      <c r="Z231" s="357"/>
      <c r="AA231" s="357"/>
      <c r="AB231" s="357"/>
      <c r="AC231" s="175"/>
      <c r="AD231" s="177"/>
      <c r="AE231" s="177"/>
      <c r="AF231" s="177"/>
      <c r="AG231" s="305"/>
      <c r="AH231" s="305"/>
      <c r="AI231" s="305"/>
      <c r="AJ231" s="178"/>
      <c r="AK231" s="214">
        <v>0</v>
      </c>
      <c r="AL231" s="214">
        <v>0</v>
      </c>
      <c r="AM231" s="214">
        <v>3.8916400000000002</v>
      </c>
      <c r="AN231" s="215">
        <f t="shared" si="13"/>
        <v>3.8916400000000002</v>
      </c>
      <c r="AO231" s="244"/>
      <c r="AP231" s="244"/>
      <c r="AQ231" s="244"/>
      <c r="AR231" s="298"/>
      <c r="AS231" s="298"/>
      <c r="AT231" s="298"/>
      <c r="AU231" s="298"/>
      <c r="AV231" s="298"/>
      <c r="AW231" s="222" t="s">
        <v>304</v>
      </c>
      <c r="AX231" s="247"/>
      <c r="AY231" s="333">
        <f t="shared" si="15"/>
        <v>7.7832800000000004</v>
      </c>
      <c r="AZ231" s="164" t="b">
        <f t="shared" si="14"/>
        <v>0</v>
      </c>
      <c r="BA231" s="165"/>
      <c r="BB231" s="166"/>
    </row>
    <row r="232" spans="1:54" s="164" customFormat="1" ht="31.5" outlineLevel="1">
      <c r="A232" s="163">
        <v>9</v>
      </c>
      <c r="B232" s="199" t="s">
        <v>372</v>
      </c>
      <c r="C232" s="172"/>
      <c r="D232" s="156"/>
      <c r="E232" s="167"/>
      <c r="F232" s="167"/>
      <c r="G232" s="168"/>
      <c r="H232" s="168">
        <f>0+4</f>
        <v>4</v>
      </c>
      <c r="I232" s="276"/>
      <c r="J232" s="276"/>
      <c r="K232" s="280"/>
      <c r="L232" s="281"/>
      <c r="M232" s="281"/>
      <c r="N232" s="281"/>
      <c r="O232" s="276"/>
      <c r="P232" s="214"/>
      <c r="Q232" s="214"/>
      <c r="R232" s="214"/>
      <c r="S232" s="214"/>
      <c r="T232" s="215">
        <f t="shared" si="12"/>
        <v>0</v>
      </c>
      <c r="U232" s="298"/>
      <c r="V232" s="298"/>
      <c r="W232" s="357"/>
      <c r="X232" s="357"/>
      <c r="Y232" s="357"/>
      <c r="Z232" s="357"/>
      <c r="AA232" s="357"/>
      <c r="AB232" s="357"/>
      <c r="AC232" s="175"/>
      <c r="AD232" s="177"/>
      <c r="AE232" s="177"/>
      <c r="AF232" s="177"/>
      <c r="AG232" s="305"/>
      <c r="AH232" s="305"/>
      <c r="AI232" s="305"/>
      <c r="AJ232" s="178"/>
      <c r="AK232" s="214"/>
      <c r="AL232" s="214"/>
      <c r="AM232" s="214"/>
      <c r="AN232" s="215">
        <f t="shared" si="13"/>
        <v>0</v>
      </c>
      <c r="AO232" s="244"/>
      <c r="AP232" s="244"/>
      <c r="AQ232" s="244"/>
      <c r="AR232" s="298"/>
      <c r="AS232" s="298"/>
      <c r="AT232" s="298"/>
      <c r="AU232" s="298"/>
      <c r="AV232" s="298"/>
      <c r="AW232" s="222"/>
      <c r="AX232" s="247"/>
      <c r="AY232" s="333">
        <f t="shared" si="15"/>
        <v>0</v>
      </c>
      <c r="AZ232" s="164" t="b">
        <f t="shared" si="14"/>
        <v>0</v>
      </c>
      <c r="BA232" s="165"/>
      <c r="BB232" s="166"/>
    </row>
    <row r="233" spans="1:54" s="164" customFormat="1" ht="63" outlineLevel="1">
      <c r="A233" s="163"/>
      <c r="B233" s="182" t="s">
        <v>373</v>
      </c>
      <c r="C233" s="172"/>
      <c r="D233" s="156"/>
      <c r="E233" s="167"/>
      <c r="F233" s="167"/>
      <c r="G233" s="168"/>
      <c r="H233" s="168"/>
      <c r="I233" s="276"/>
      <c r="J233" s="276"/>
      <c r="K233" s="280"/>
      <c r="L233" s="281"/>
      <c r="M233" s="281"/>
      <c r="N233" s="281"/>
      <c r="O233" s="276"/>
      <c r="P233" s="214">
        <v>0</v>
      </c>
      <c r="Q233" s="214">
        <v>0</v>
      </c>
      <c r="R233" s="214">
        <v>1.1740999999999999</v>
      </c>
      <c r="S233" s="214">
        <v>0</v>
      </c>
      <c r="T233" s="215">
        <f t="shared" si="12"/>
        <v>1.1740999999999999</v>
      </c>
      <c r="U233" s="298">
        <v>0</v>
      </c>
      <c r="V233" s="298"/>
      <c r="W233" s="357"/>
      <c r="X233" s="357"/>
      <c r="Y233" s="357"/>
      <c r="Z233" s="357"/>
      <c r="AA233" s="357"/>
      <c r="AB233" s="357"/>
      <c r="AC233" s="175"/>
      <c r="AD233" s="177"/>
      <c r="AE233" s="177"/>
      <c r="AF233" s="177"/>
      <c r="AG233" s="305"/>
      <c r="AH233" s="305"/>
      <c r="AI233" s="305"/>
      <c r="AJ233" s="178"/>
      <c r="AK233" s="214">
        <v>0</v>
      </c>
      <c r="AL233" s="214">
        <v>1.1740999999999999</v>
      </c>
      <c r="AM233" s="214">
        <v>0</v>
      </c>
      <c r="AN233" s="215">
        <f t="shared" si="13"/>
        <v>1.1740999999999999</v>
      </c>
      <c r="AO233" s="244"/>
      <c r="AP233" s="244"/>
      <c r="AQ233" s="244"/>
      <c r="AR233" s="298"/>
      <c r="AS233" s="298"/>
      <c r="AT233" s="298"/>
      <c r="AU233" s="298"/>
      <c r="AV233" s="298"/>
      <c r="AW233" s="222" t="s">
        <v>305</v>
      </c>
      <c r="AX233" s="247"/>
      <c r="AY233" s="333">
        <f t="shared" si="15"/>
        <v>2.3481999999999998</v>
      </c>
      <c r="AZ233" s="164" t="b">
        <f t="shared" si="14"/>
        <v>0</v>
      </c>
      <c r="BA233" s="165"/>
      <c r="BB233" s="166"/>
    </row>
    <row r="234" spans="1:54" s="164" customFormat="1" ht="63" outlineLevel="1">
      <c r="A234" s="163"/>
      <c r="B234" s="182" t="s">
        <v>374</v>
      </c>
      <c r="C234" s="172"/>
      <c r="D234" s="156"/>
      <c r="E234" s="167"/>
      <c r="F234" s="167"/>
      <c r="G234" s="168"/>
      <c r="H234" s="168"/>
      <c r="I234" s="276"/>
      <c r="J234" s="276"/>
      <c r="K234" s="280"/>
      <c r="L234" s="281"/>
      <c r="M234" s="281"/>
      <c r="N234" s="281"/>
      <c r="O234" s="276"/>
      <c r="P234" s="214">
        <v>0</v>
      </c>
      <c r="Q234" s="214">
        <v>0</v>
      </c>
      <c r="R234" s="214">
        <v>1.3168800000000001</v>
      </c>
      <c r="S234" s="214">
        <v>0</v>
      </c>
      <c r="T234" s="215">
        <f t="shared" si="12"/>
        <v>1.3168800000000001</v>
      </c>
      <c r="U234" s="298">
        <v>0</v>
      </c>
      <c r="V234" s="298"/>
      <c r="W234" s="357"/>
      <c r="X234" s="357"/>
      <c r="Y234" s="357"/>
      <c r="Z234" s="357"/>
      <c r="AA234" s="357"/>
      <c r="AB234" s="357"/>
      <c r="AC234" s="175"/>
      <c r="AD234" s="177"/>
      <c r="AE234" s="177"/>
      <c r="AF234" s="177"/>
      <c r="AG234" s="305"/>
      <c r="AH234" s="305"/>
      <c r="AI234" s="305"/>
      <c r="AJ234" s="178"/>
      <c r="AK234" s="214">
        <v>0</v>
      </c>
      <c r="AL234" s="214">
        <v>1.3168800000000001</v>
      </c>
      <c r="AM234" s="214">
        <v>0</v>
      </c>
      <c r="AN234" s="215">
        <f t="shared" si="13"/>
        <v>1.3168800000000001</v>
      </c>
      <c r="AO234" s="244"/>
      <c r="AP234" s="244"/>
      <c r="AQ234" s="244"/>
      <c r="AR234" s="298"/>
      <c r="AS234" s="298"/>
      <c r="AT234" s="298"/>
      <c r="AU234" s="298"/>
      <c r="AV234" s="298"/>
      <c r="AW234" s="222" t="s">
        <v>305</v>
      </c>
      <c r="AX234" s="247"/>
      <c r="AY234" s="333">
        <f t="shared" si="15"/>
        <v>2.6337600000000001</v>
      </c>
      <c r="AZ234" s="164" t="b">
        <f t="shared" si="14"/>
        <v>0</v>
      </c>
      <c r="BA234" s="165"/>
      <c r="BB234" s="166"/>
    </row>
    <row r="235" spans="1:54" s="164" customFormat="1" ht="63" outlineLevel="1">
      <c r="A235" s="163"/>
      <c r="B235" s="182" t="s">
        <v>375</v>
      </c>
      <c r="C235" s="172"/>
      <c r="D235" s="156"/>
      <c r="E235" s="167"/>
      <c r="F235" s="167"/>
      <c r="G235" s="168"/>
      <c r="H235" s="168"/>
      <c r="I235" s="276"/>
      <c r="J235" s="276"/>
      <c r="K235" s="280"/>
      <c r="L235" s="281"/>
      <c r="M235" s="281"/>
      <c r="N235" s="281"/>
      <c r="O235" s="276"/>
      <c r="P235" s="214">
        <v>0</v>
      </c>
      <c r="Q235" s="214">
        <v>0</v>
      </c>
      <c r="R235" s="214">
        <v>0.94164000000000003</v>
      </c>
      <c r="S235" s="214">
        <v>0.21121999999999999</v>
      </c>
      <c r="T235" s="215">
        <f t="shared" si="12"/>
        <v>1.15286</v>
      </c>
      <c r="U235" s="298">
        <v>0</v>
      </c>
      <c r="V235" s="298"/>
      <c r="W235" s="357"/>
      <c r="X235" s="357"/>
      <c r="Y235" s="357"/>
      <c r="Z235" s="357"/>
      <c r="AA235" s="357"/>
      <c r="AB235" s="357"/>
      <c r="AC235" s="175"/>
      <c r="AD235" s="177"/>
      <c r="AE235" s="177"/>
      <c r="AF235" s="177"/>
      <c r="AG235" s="305"/>
      <c r="AH235" s="305"/>
      <c r="AI235" s="305"/>
      <c r="AJ235" s="178"/>
      <c r="AK235" s="214">
        <v>0</v>
      </c>
      <c r="AL235" s="214">
        <v>0</v>
      </c>
      <c r="AM235" s="214">
        <v>1.15286</v>
      </c>
      <c r="AN235" s="215">
        <f t="shared" si="13"/>
        <v>1.15286</v>
      </c>
      <c r="AO235" s="244"/>
      <c r="AP235" s="244"/>
      <c r="AQ235" s="244"/>
      <c r="AR235" s="298"/>
      <c r="AS235" s="298"/>
      <c r="AT235" s="298"/>
      <c r="AU235" s="298"/>
      <c r="AV235" s="298"/>
      <c r="AW235" s="222" t="s">
        <v>305</v>
      </c>
      <c r="AX235" s="247"/>
      <c r="AY235" s="333">
        <f t="shared" si="15"/>
        <v>2.30572</v>
      </c>
      <c r="AZ235" s="164" t="b">
        <f t="shared" si="14"/>
        <v>0</v>
      </c>
      <c r="BA235" s="165"/>
      <c r="BB235" s="166"/>
    </row>
    <row r="236" spans="1:54" s="164" customFormat="1" ht="63" outlineLevel="1">
      <c r="A236" s="163"/>
      <c r="B236" s="182" t="s">
        <v>376</v>
      </c>
      <c r="C236" s="172"/>
      <c r="D236" s="156"/>
      <c r="E236" s="167"/>
      <c r="F236" s="167"/>
      <c r="G236" s="168"/>
      <c r="H236" s="168"/>
      <c r="I236" s="276"/>
      <c r="J236" s="276"/>
      <c r="K236" s="280"/>
      <c r="L236" s="281"/>
      <c r="M236" s="281"/>
      <c r="N236" s="281"/>
      <c r="O236" s="276"/>
      <c r="P236" s="214">
        <v>1.1506235460000001</v>
      </c>
      <c r="Q236" s="214">
        <v>0</v>
      </c>
      <c r="R236" s="214">
        <v>0</v>
      </c>
      <c r="S236" s="214">
        <v>0</v>
      </c>
      <c r="T236" s="215">
        <f t="shared" si="12"/>
        <v>1.1506235460000001</v>
      </c>
      <c r="U236" s="298">
        <v>0</v>
      </c>
      <c r="V236" s="298"/>
      <c r="W236" s="357"/>
      <c r="X236" s="357"/>
      <c r="Y236" s="357"/>
      <c r="Z236" s="357"/>
      <c r="AA236" s="357"/>
      <c r="AB236" s="357"/>
      <c r="AC236" s="175"/>
      <c r="AD236" s="177"/>
      <c r="AE236" s="177"/>
      <c r="AF236" s="177"/>
      <c r="AG236" s="305"/>
      <c r="AH236" s="305"/>
      <c r="AI236" s="305"/>
      <c r="AJ236" s="178"/>
      <c r="AK236" s="214">
        <v>1.1506235460000001</v>
      </c>
      <c r="AL236" s="214">
        <v>0</v>
      </c>
      <c r="AM236" s="214">
        <v>0</v>
      </c>
      <c r="AN236" s="215">
        <f t="shared" si="13"/>
        <v>1.1506235460000001</v>
      </c>
      <c r="AO236" s="244"/>
      <c r="AP236" s="244"/>
      <c r="AQ236" s="244"/>
      <c r="AR236" s="298"/>
      <c r="AS236" s="298"/>
      <c r="AT236" s="298"/>
      <c r="AU236" s="298"/>
      <c r="AV236" s="298"/>
      <c r="AW236" s="222" t="s">
        <v>305</v>
      </c>
      <c r="AX236" s="247"/>
      <c r="AY236" s="333">
        <f t="shared" si="15"/>
        <v>2.3012470920000001</v>
      </c>
      <c r="AZ236" s="164" t="b">
        <f t="shared" si="14"/>
        <v>0</v>
      </c>
      <c r="BA236" s="165"/>
      <c r="BB236" s="166"/>
    </row>
    <row r="237" spans="1:54" s="164" customFormat="1" ht="31.5" outlineLevel="1">
      <c r="A237" s="163">
        <v>10</v>
      </c>
      <c r="B237" s="199" t="s">
        <v>282</v>
      </c>
      <c r="C237" s="172"/>
      <c r="D237" s="156"/>
      <c r="E237" s="167"/>
      <c r="F237" s="167"/>
      <c r="G237" s="168"/>
      <c r="H237" s="168">
        <f>0+8.62</f>
        <v>8.6199999999999992</v>
      </c>
      <c r="I237" s="276"/>
      <c r="J237" s="276"/>
      <c r="K237" s="280"/>
      <c r="L237" s="281"/>
      <c r="M237" s="281"/>
      <c r="N237" s="281"/>
      <c r="O237" s="276"/>
      <c r="P237" s="214"/>
      <c r="Q237" s="214"/>
      <c r="R237" s="214"/>
      <c r="S237" s="214"/>
      <c r="T237" s="215">
        <f t="shared" si="12"/>
        <v>0</v>
      </c>
      <c r="U237" s="298"/>
      <c r="V237" s="298"/>
      <c r="W237" s="357"/>
      <c r="X237" s="357"/>
      <c r="Y237" s="357"/>
      <c r="Z237" s="357"/>
      <c r="AA237" s="357"/>
      <c r="AB237" s="357"/>
      <c r="AC237" s="175"/>
      <c r="AD237" s="177"/>
      <c r="AE237" s="177"/>
      <c r="AF237" s="177"/>
      <c r="AG237" s="305"/>
      <c r="AH237" s="305"/>
      <c r="AI237" s="305"/>
      <c r="AJ237" s="178"/>
      <c r="AK237" s="214"/>
      <c r="AL237" s="214"/>
      <c r="AM237" s="214"/>
      <c r="AN237" s="215">
        <f t="shared" si="13"/>
        <v>0</v>
      </c>
      <c r="AO237" s="244"/>
      <c r="AP237" s="244"/>
      <c r="AQ237" s="244"/>
      <c r="AR237" s="298"/>
      <c r="AS237" s="298"/>
      <c r="AT237" s="298"/>
      <c r="AU237" s="298"/>
      <c r="AV237" s="298"/>
      <c r="AW237" s="222"/>
      <c r="AX237" s="247"/>
      <c r="AY237" s="333">
        <f t="shared" si="15"/>
        <v>0</v>
      </c>
      <c r="AZ237" s="164" t="b">
        <f t="shared" si="14"/>
        <v>0</v>
      </c>
      <c r="BA237" s="165"/>
      <c r="BB237" s="166"/>
    </row>
    <row r="238" spans="1:54" s="164" customFormat="1" ht="31.5" outlineLevel="1">
      <c r="A238" s="163"/>
      <c r="B238" s="182" t="s">
        <v>283</v>
      </c>
      <c r="C238" s="172"/>
      <c r="D238" s="156"/>
      <c r="E238" s="167"/>
      <c r="F238" s="167"/>
      <c r="G238" s="168"/>
      <c r="H238" s="168"/>
      <c r="I238" s="276"/>
      <c r="J238" s="276"/>
      <c r="K238" s="280"/>
      <c r="L238" s="281"/>
      <c r="M238" s="281"/>
      <c r="N238" s="281"/>
      <c r="O238" s="276"/>
      <c r="P238" s="214">
        <v>0</v>
      </c>
      <c r="Q238" s="214">
        <v>0</v>
      </c>
      <c r="R238" s="214">
        <v>0</v>
      </c>
      <c r="S238" s="214">
        <v>0</v>
      </c>
      <c r="T238" s="215">
        <f t="shared" si="12"/>
        <v>0</v>
      </c>
      <c r="U238" s="298">
        <v>4.9493780999999997</v>
      </c>
      <c r="V238" s="298"/>
      <c r="W238" s="357"/>
      <c r="X238" s="357"/>
      <c r="Y238" s="357"/>
      <c r="Z238" s="357"/>
      <c r="AA238" s="357"/>
      <c r="AB238" s="357"/>
      <c r="AC238" s="175"/>
      <c r="AD238" s="177"/>
      <c r="AE238" s="177"/>
      <c r="AF238" s="177"/>
      <c r="AG238" s="305"/>
      <c r="AH238" s="305"/>
      <c r="AI238" s="305"/>
      <c r="AJ238" s="178"/>
      <c r="AK238" s="214">
        <v>0</v>
      </c>
      <c r="AL238" s="214">
        <v>0</v>
      </c>
      <c r="AM238" s="214">
        <v>0</v>
      </c>
      <c r="AN238" s="215">
        <f t="shared" si="13"/>
        <v>0</v>
      </c>
      <c r="AO238" s="244">
        <v>4.9493780999999997</v>
      </c>
      <c r="AP238" s="244"/>
      <c r="AQ238" s="244"/>
      <c r="AR238" s="298"/>
      <c r="AS238" s="298"/>
      <c r="AT238" s="298"/>
      <c r="AU238" s="298"/>
      <c r="AV238" s="298"/>
      <c r="AW238" s="222" t="s">
        <v>306</v>
      </c>
      <c r="AX238" s="247"/>
      <c r="AY238" s="333">
        <f t="shared" si="15"/>
        <v>4.9493780999999997</v>
      </c>
      <c r="AZ238" s="164" t="b">
        <f t="shared" si="14"/>
        <v>0</v>
      </c>
      <c r="BA238" s="165"/>
      <c r="BB238" s="166"/>
    </row>
    <row r="239" spans="1:54" s="164" customFormat="1" ht="31.5" outlineLevel="1">
      <c r="A239" s="163">
        <v>11</v>
      </c>
      <c r="B239" s="199" t="s">
        <v>377</v>
      </c>
      <c r="C239" s="172"/>
      <c r="D239" s="156"/>
      <c r="E239" s="167"/>
      <c r="F239" s="167"/>
      <c r="G239" s="168"/>
      <c r="H239" s="168">
        <f>0+1.2</f>
        <v>1.2</v>
      </c>
      <c r="I239" s="276"/>
      <c r="J239" s="276"/>
      <c r="K239" s="280"/>
      <c r="L239" s="281"/>
      <c r="M239" s="281"/>
      <c r="N239" s="281"/>
      <c r="O239" s="276"/>
      <c r="P239" s="214"/>
      <c r="Q239" s="214"/>
      <c r="R239" s="214"/>
      <c r="S239" s="214"/>
      <c r="T239" s="215">
        <f t="shared" si="12"/>
        <v>0</v>
      </c>
      <c r="U239" s="298"/>
      <c r="V239" s="298"/>
      <c r="W239" s="357"/>
      <c r="X239" s="357"/>
      <c r="Y239" s="357"/>
      <c r="Z239" s="357"/>
      <c r="AA239" s="357"/>
      <c r="AB239" s="357"/>
      <c r="AC239" s="175"/>
      <c r="AD239" s="177"/>
      <c r="AE239" s="177"/>
      <c r="AF239" s="177"/>
      <c r="AG239" s="305"/>
      <c r="AH239" s="305"/>
      <c r="AI239" s="305"/>
      <c r="AJ239" s="178"/>
      <c r="AK239" s="214"/>
      <c r="AL239" s="214"/>
      <c r="AM239" s="214"/>
      <c r="AN239" s="215">
        <f t="shared" si="13"/>
        <v>0</v>
      </c>
      <c r="AO239" s="244"/>
      <c r="AP239" s="244"/>
      <c r="AQ239" s="244"/>
      <c r="AR239" s="298"/>
      <c r="AS239" s="298"/>
      <c r="AT239" s="298"/>
      <c r="AU239" s="298"/>
      <c r="AV239" s="298"/>
      <c r="AW239" s="222"/>
      <c r="AX239" s="247"/>
      <c r="AY239" s="333">
        <f t="shared" si="15"/>
        <v>0</v>
      </c>
      <c r="AZ239" s="164" t="b">
        <f t="shared" si="14"/>
        <v>0</v>
      </c>
      <c r="BA239" s="165"/>
      <c r="BB239" s="166"/>
    </row>
    <row r="240" spans="1:54" s="164" customFormat="1" ht="31.5" outlineLevel="1">
      <c r="A240" s="163"/>
      <c r="B240" s="182" t="s">
        <v>377</v>
      </c>
      <c r="C240" s="172"/>
      <c r="D240" s="156"/>
      <c r="E240" s="167"/>
      <c r="F240" s="167"/>
      <c r="G240" s="168"/>
      <c r="H240" s="168"/>
      <c r="I240" s="276"/>
      <c r="J240" s="276"/>
      <c r="K240" s="280"/>
      <c r="L240" s="281"/>
      <c r="M240" s="281"/>
      <c r="N240" s="281"/>
      <c r="O240" s="276"/>
      <c r="P240" s="214">
        <v>0</v>
      </c>
      <c r="Q240" s="214">
        <v>0</v>
      </c>
      <c r="R240" s="214">
        <v>0.12155936599999999</v>
      </c>
      <c r="S240" s="214">
        <v>0.26550548099999999</v>
      </c>
      <c r="T240" s="215">
        <f t="shared" si="12"/>
        <v>0.38706484699999999</v>
      </c>
      <c r="U240" s="298">
        <v>4.2391758999999973E-2</v>
      </c>
      <c r="V240" s="298"/>
      <c r="W240" s="357"/>
      <c r="X240" s="357"/>
      <c r="Y240" s="357"/>
      <c r="Z240" s="357"/>
      <c r="AA240" s="357"/>
      <c r="AB240" s="357"/>
      <c r="AC240" s="175"/>
      <c r="AD240" s="177"/>
      <c r="AE240" s="177"/>
      <c r="AF240" s="177"/>
      <c r="AG240" s="305"/>
      <c r="AH240" s="305"/>
      <c r="AI240" s="305"/>
      <c r="AJ240" s="178"/>
      <c r="AK240" s="214">
        <v>0</v>
      </c>
      <c r="AL240" s="214">
        <v>0</v>
      </c>
      <c r="AM240" s="214">
        <v>0.40652688399999998</v>
      </c>
      <c r="AN240" s="215">
        <f t="shared" si="13"/>
        <v>0.40652688399999998</v>
      </c>
      <c r="AO240" s="244">
        <v>2.2929722E-2</v>
      </c>
      <c r="AP240" s="244"/>
      <c r="AQ240" s="244"/>
      <c r="AR240" s="298"/>
      <c r="AS240" s="298"/>
      <c r="AT240" s="298"/>
      <c r="AU240" s="298"/>
      <c r="AV240" s="298"/>
      <c r="AW240" s="222"/>
      <c r="AX240" s="247"/>
      <c r="AY240" s="333">
        <f t="shared" si="15"/>
        <v>0.83598348999999994</v>
      </c>
      <c r="AZ240" s="164" t="b">
        <f t="shared" si="14"/>
        <v>0</v>
      </c>
      <c r="BA240" s="165"/>
      <c r="BB240" s="166"/>
    </row>
    <row r="241" spans="1:16380" s="164" customFormat="1" ht="47.25" outlineLevel="1">
      <c r="A241" s="163"/>
      <c r="B241" s="182" t="s">
        <v>284</v>
      </c>
      <c r="C241" s="172"/>
      <c r="D241" s="156"/>
      <c r="E241" s="167"/>
      <c r="F241" s="167"/>
      <c r="G241" s="168"/>
      <c r="H241" s="168"/>
      <c r="I241" s="276"/>
      <c r="J241" s="276"/>
      <c r="K241" s="280"/>
      <c r="L241" s="281"/>
      <c r="M241" s="281"/>
      <c r="N241" s="281"/>
      <c r="O241" s="276"/>
      <c r="P241" s="214">
        <v>0</v>
      </c>
      <c r="Q241" s="214">
        <v>0</v>
      </c>
      <c r="R241" s="214">
        <v>0</v>
      </c>
      <c r="S241" s="214">
        <v>0</v>
      </c>
      <c r="T241" s="215">
        <f t="shared" si="12"/>
        <v>0</v>
      </c>
      <c r="U241" s="298">
        <v>0.275834676</v>
      </c>
      <c r="V241" s="298"/>
      <c r="W241" s="357"/>
      <c r="X241" s="357"/>
      <c r="Y241" s="357"/>
      <c r="Z241" s="357"/>
      <c r="AA241" s="357"/>
      <c r="AB241" s="357"/>
      <c r="AC241" s="175"/>
      <c r="AD241" s="177"/>
      <c r="AE241" s="177"/>
      <c r="AF241" s="177"/>
      <c r="AG241" s="305"/>
      <c r="AH241" s="305"/>
      <c r="AI241" s="305"/>
      <c r="AJ241" s="178"/>
      <c r="AK241" s="214">
        <v>0</v>
      </c>
      <c r="AL241" s="214">
        <v>0</v>
      </c>
      <c r="AM241" s="214">
        <v>0</v>
      </c>
      <c r="AN241" s="215">
        <f t="shared" si="13"/>
        <v>0</v>
      </c>
      <c r="AO241" s="244">
        <v>0.275834676</v>
      </c>
      <c r="AP241" s="244"/>
      <c r="AQ241" s="244"/>
      <c r="AR241" s="298"/>
      <c r="AS241" s="298"/>
      <c r="AT241" s="298"/>
      <c r="AU241" s="298"/>
      <c r="AV241" s="298"/>
      <c r="AW241" s="222"/>
      <c r="AX241" s="247"/>
      <c r="AY241" s="333">
        <f t="shared" si="15"/>
        <v>0.275834676</v>
      </c>
      <c r="AZ241" s="164" t="b">
        <f t="shared" si="14"/>
        <v>0</v>
      </c>
      <c r="BA241" s="165"/>
      <c r="BB241" s="166"/>
    </row>
    <row r="242" spans="1:16380" s="164" customFormat="1" ht="31.5" outlineLevel="1">
      <c r="A242" s="163"/>
      <c r="B242" s="182" t="s">
        <v>285</v>
      </c>
      <c r="C242" s="172"/>
      <c r="D242" s="156"/>
      <c r="E242" s="167"/>
      <c r="F242" s="167"/>
      <c r="G242" s="168"/>
      <c r="H242" s="168"/>
      <c r="I242" s="276"/>
      <c r="J242" s="276"/>
      <c r="K242" s="280"/>
      <c r="L242" s="281"/>
      <c r="M242" s="281"/>
      <c r="N242" s="281"/>
      <c r="O242" s="276"/>
      <c r="P242" s="214">
        <v>0</v>
      </c>
      <c r="Q242" s="214">
        <v>0</v>
      </c>
      <c r="R242" s="214">
        <v>0</v>
      </c>
      <c r="S242" s="214">
        <v>1.8322183999999998E-2</v>
      </c>
      <c r="T242" s="215">
        <f t="shared" si="12"/>
        <v>1.8322183999999998E-2</v>
      </c>
      <c r="U242" s="298">
        <v>0</v>
      </c>
      <c r="V242" s="298"/>
      <c r="W242" s="357"/>
      <c r="X242" s="357"/>
      <c r="Y242" s="357"/>
      <c r="Z242" s="357"/>
      <c r="AA242" s="357"/>
      <c r="AB242" s="357"/>
      <c r="AC242" s="175"/>
      <c r="AD242" s="177"/>
      <c r="AE242" s="177"/>
      <c r="AF242" s="177"/>
      <c r="AG242" s="305"/>
      <c r="AH242" s="305"/>
      <c r="AI242" s="305"/>
      <c r="AJ242" s="178"/>
      <c r="AK242" s="214">
        <v>0</v>
      </c>
      <c r="AL242" s="214">
        <v>0</v>
      </c>
      <c r="AM242" s="214">
        <v>0</v>
      </c>
      <c r="AN242" s="215">
        <f t="shared" si="13"/>
        <v>0</v>
      </c>
      <c r="AO242" s="244">
        <v>1.8322183999999998E-2</v>
      </c>
      <c r="AP242" s="244"/>
      <c r="AQ242" s="244"/>
      <c r="AR242" s="298"/>
      <c r="AS242" s="298"/>
      <c r="AT242" s="298"/>
      <c r="AU242" s="298"/>
      <c r="AV242" s="298"/>
      <c r="AW242" s="222"/>
      <c r="AX242" s="247"/>
      <c r="AY242" s="333">
        <f t="shared" si="15"/>
        <v>1.8322183999999998E-2</v>
      </c>
      <c r="AZ242" s="164" t="b">
        <f t="shared" si="14"/>
        <v>0</v>
      </c>
      <c r="BA242" s="165"/>
      <c r="BB242" s="166"/>
    </row>
    <row r="243" spans="1:16380" s="164" customFormat="1" ht="31.5" outlineLevel="1">
      <c r="A243" s="163"/>
      <c r="B243" s="182" t="s">
        <v>286</v>
      </c>
      <c r="C243" s="172"/>
      <c r="D243" s="156"/>
      <c r="E243" s="167"/>
      <c r="F243" s="167"/>
      <c r="G243" s="168"/>
      <c r="H243" s="168"/>
      <c r="I243" s="276"/>
      <c r="J243" s="276"/>
      <c r="K243" s="280"/>
      <c r="L243" s="281"/>
      <c r="M243" s="281"/>
      <c r="N243" s="281"/>
      <c r="O243" s="276"/>
      <c r="P243" s="214"/>
      <c r="Q243" s="214"/>
      <c r="R243" s="214"/>
      <c r="S243" s="214"/>
      <c r="T243" s="215">
        <f t="shared" si="12"/>
        <v>0</v>
      </c>
      <c r="U243" s="298"/>
      <c r="V243" s="298"/>
      <c r="W243" s="357"/>
      <c r="X243" s="357"/>
      <c r="Y243" s="357"/>
      <c r="Z243" s="357"/>
      <c r="AA243" s="357"/>
      <c r="AB243" s="357"/>
      <c r="AC243" s="175"/>
      <c r="AD243" s="177"/>
      <c r="AE243" s="177"/>
      <c r="AF243" s="177"/>
      <c r="AG243" s="305"/>
      <c r="AH243" s="305"/>
      <c r="AI243" s="305"/>
      <c r="AJ243" s="178"/>
      <c r="AK243" s="214"/>
      <c r="AL243" s="214"/>
      <c r="AM243" s="214"/>
      <c r="AN243" s="215">
        <f t="shared" si="13"/>
        <v>0</v>
      </c>
      <c r="AO243" s="244"/>
      <c r="AP243" s="244"/>
      <c r="AQ243" s="244"/>
      <c r="AR243" s="298"/>
      <c r="AS243" s="298"/>
      <c r="AT243" s="298"/>
      <c r="AU243" s="298"/>
      <c r="AV243" s="298"/>
      <c r="AW243" s="222" t="s">
        <v>311</v>
      </c>
      <c r="AX243" s="247"/>
      <c r="AY243" s="333">
        <f t="shared" si="15"/>
        <v>0</v>
      </c>
      <c r="AZ243" s="164" t="b">
        <f t="shared" si="14"/>
        <v>0</v>
      </c>
      <c r="BA243" s="165"/>
      <c r="BB243" s="166"/>
    </row>
    <row r="244" spans="1:16380" s="164" customFormat="1" ht="31.5" outlineLevel="1">
      <c r="A244" s="163">
        <v>12</v>
      </c>
      <c r="B244" s="199" t="s">
        <v>287</v>
      </c>
      <c r="C244" s="172"/>
      <c r="D244" s="156"/>
      <c r="E244" s="167"/>
      <c r="F244" s="167"/>
      <c r="G244" s="168"/>
      <c r="H244" s="168">
        <f>0+8.76</f>
        <v>8.76</v>
      </c>
      <c r="I244" s="276"/>
      <c r="J244" s="276"/>
      <c r="K244" s="280"/>
      <c r="L244" s="281"/>
      <c r="M244" s="281"/>
      <c r="N244" s="281"/>
      <c r="O244" s="276"/>
      <c r="P244" s="214"/>
      <c r="Q244" s="214"/>
      <c r="R244" s="214"/>
      <c r="S244" s="214"/>
      <c r="T244" s="215">
        <f t="shared" si="12"/>
        <v>0</v>
      </c>
      <c r="U244" s="298"/>
      <c r="V244" s="298"/>
      <c r="W244" s="357"/>
      <c r="X244" s="357"/>
      <c r="Y244" s="357"/>
      <c r="Z244" s="357"/>
      <c r="AA244" s="357"/>
      <c r="AB244" s="357"/>
      <c r="AC244" s="175"/>
      <c r="AD244" s="177"/>
      <c r="AE244" s="177"/>
      <c r="AF244" s="177"/>
      <c r="AG244" s="305"/>
      <c r="AH244" s="305"/>
      <c r="AI244" s="305"/>
      <c r="AJ244" s="178"/>
      <c r="AK244" s="214"/>
      <c r="AL244" s="214"/>
      <c r="AM244" s="214"/>
      <c r="AN244" s="215">
        <f t="shared" si="13"/>
        <v>0</v>
      </c>
      <c r="AO244" s="244"/>
      <c r="AP244" s="244"/>
      <c r="AQ244" s="244"/>
      <c r="AR244" s="298"/>
      <c r="AS244" s="298"/>
      <c r="AT244" s="298"/>
      <c r="AU244" s="298"/>
      <c r="AV244" s="298"/>
      <c r="AW244" s="222"/>
      <c r="AX244" s="247"/>
      <c r="AY244" s="333">
        <f t="shared" si="15"/>
        <v>0</v>
      </c>
      <c r="AZ244" s="164" t="b">
        <f t="shared" si="14"/>
        <v>0</v>
      </c>
      <c r="BA244" s="165"/>
      <c r="BB244" s="166"/>
    </row>
    <row r="245" spans="1:16380" s="164" customFormat="1" ht="31.5" outlineLevel="1">
      <c r="A245" s="163"/>
      <c r="B245" s="182" t="s">
        <v>287</v>
      </c>
      <c r="C245" s="172"/>
      <c r="D245" s="156"/>
      <c r="E245" s="167"/>
      <c r="F245" s="167"/>
      <c r="G245" s="168"/>
      <c r="H245" s="168"/>
      <c r="I245" s="276"/>
      <c r="J245" s="276"/>
      <c r="K245" s="280"/>
      <c r="L245" s="281"/>
      <c r="M245" s="281"/>
      <c r="N245" s="281"/>
      <c r="O245" s="276"/>
      <c r="P245" s="214">
        <v>0</v>
      </c>
      <c r="Q245" s="214">
        <v>0</v>
      </c>
      <c r="R245" s="214">
        <v>0.898297448</v>
      </c>
      <c r="S245" s="214">
        <v>0.93061794000000009</v>
      </c>
      <c r="T245" s="215">
        <f t="shared" si="12"/>
        <v>1.828915388</v>
      </c>
      <c r="U245" s="298"/>
      <c r="V245" s="298">
        <v>2.2193292120000003</v>
      </c>
      <c r="W245" s="357">
        <v>0.3</v>
      </c>
      <c r="X245" s="357"/>
      <c r="Y245" s="357"/>
      <c r="Z245" s="357"/>
      <c r="AA245" s="357"/>
      <c r="AB245" s="357"/>
      <c r="AC245" s="175"/>
      <c r="AD245" s="177"/>
      <c r="AE245" s="177"/>
      <c r="AF245" s="177"/>
      <c r="AG245" s="305"/>
      <c r="AH245" s="305"/>
      <c r="AI245" s="305"/>
      <c r="AJ245" s="178"/>
      <c r="AK245" s="214">
        <v>0</v>
      </c>
      <c r="AL245" s="214">
        <v>0</v>
      </c>
      <c r="AM245" s="214">
        <v>0</v>
      </c>
      <c r="AN245" s="215">
        <f t="shared" si="13"/>
        <v>0</v>
      </c>
      <c r="AO245" s="244"/>
      <c r="AP245" s="311">
        <v>4.0482446000000003</v>
      </c>
      <c r="AQ245" s="244">
        <v>0.3</v>
      </c>
      <c r="AR245" s="298"/>
      <c r="AS245" s="298"/>
      <c r="AT245" s="298"/>
      <c r="AU245" s="298"/>
      <c r="AV245" s="298"/>
      <c r="AW245" s="222"/>
      <c r="AX245" s="247"/>
      <c r="AY245" s="333">
        <f t="shared" si="15"/>
        <v>4.3482446000000001</v>
      </c>
      <c r="AZ245" s="164" t="b">
        <f t="shared" si="14"/>
        <v>0</v>
      </c>
      <c r="BA245" s="165"/>
      <c r="BB245" s="166"/>
    </row>
    <row r="246" spans="1:16380" s="164" customFormat="1" ht="31.5" outlineLevel="1">
      <c r="A246" s="163"/>
      <c r="B246" s="182" t="s">
        <v>288</v>
      </c>
      <c r="C246" s="172"/>
      <c r="D246" s="156"/>
      <c r="E246" s="167"/>
      <c r="F246" s="167"/>
      <c r="G246" s="168"/>
      <c r="H246" s="168"/>
      <c r="I246" s="276"/>
      <c r="J246" s="276"/>
      <c r="K246" s="280"/>
      <c r="L246" s="281"/>
      <c r="M246" s="281"/>
      <c r="N246" s="281"/>
      <c r="O246" s="276"/>
      <c r="P246" s="214">
        <v>0</v>
      </c>
      <c r="Q246" s="214">
        <v>0</v>
      </c>
      <c r="R246" s="214">
        <v>0</v>
      </c>
      <c r="S246" s="214">
        <v>0</v>
      </c>
      <c r="T246" s="215">
        <f t="shared" si="12"/>
        <v>0</v>
      </c>
      <c r="U246" s="298">
        <v>0.87403171600000007</v>
      </c>
      <c r="V246" s="298"/>
      <c r="W246" s="357"/>
      <c r="X246" s="357"/>
      <c r="Y246" s="357"/>
      <c r="Z246" s="357"/>
      <c r="AA246" s="357"/>
      <c r="AB246" s="357"/>
      <c r="AC246" s="175"/>
      <c r="AD246" s="177"/>
      <c r="AE246" s="177"/>
      <c r="AF246" s="177"/>
      <c r="AG246" s="305"/>
      <c r="AH246" s="305"/>
      <c r="AI246" s="305"/>
      <c r="AJ246" s="178"/>
      <c r="AK246" s="214">
        <v>0</v>
      </c>
      <c r="AL246" s="214">
        <v>0</v>
      </c>
      <c r="AM246" s="214">
        <v>0</v>
      </c>
      <c r="AN246" s="215">
        <f t="shared" si="13"/>
        <v>0</v>
      </c>
      <c r="AO246" s="244">
        <v>0.87403171600000007</v>
      </c>
      <c r="AP246" s="244"/>
      <c r="AQ246" s="244"/>
      <c r="AR246" s="298"/>
      <c r="AS246" s="298"/>
      <c r="AT246" s="298"/>
      <c r="AU246" s="298"/>
      <c r="AV246" s="298"/>
      <c r="AW246" s="222" t="s">
        <v>307</v>
      </c>
      <c r="AX246" s="247"/>
      <c r="AY246" s="333">
        <f t="shared" si="15"/>
        <v>0.87403171600000007</v>
      </c>
      <c r="AZ246" s="164" t="b">
        <f t="shared" si="14"/>
        <v>0</v>
      </c>
      <c r="BA246" s="165"/>
      <c r="BB246" s="166"/>
    </row>
    <row r="247" spans="1:16380" s="164" customFormat="1" ht="47.25" outlineLevel="1">
      <c r="A247" s="163"/>
      <c r="B247" s="182" t="s">
        <v>289</v>
      </c>
      <c r="C247" s="172"/>
      <c r="D247" s="156"/>
      <c r="E247" s="167"/>
      <c r="F247" s="167"/>
      <c r="G247" s="168"/>
      <c r="H247" s="168"/>
      <c r="I247" s="276"/>
      <c r="J247" s="276"/>
      <c r="K247" s="280"/>
      <c r="L247" s="281"/>
      <c r="M247" s="281"/>
      <c r="N247" s="281"/>
      <c r="O247" s="276"/>
      <c r="P247" s="214">
        <v>0</v>
      </c>
      <c r="Q247" s="214">
        <v>0</v>
      </c>
      <c r="R247" s="214">
        <v>0</v>
      </c>
      <c r="S247" s="214">
        <v>0</v>
      </c>
      <c r="T247" s="215">
        <f t="shared" si="12"/>
        <v>0</v>
      </c>
      <c r="U247" s="298"/>
      <c r="V247" s="298"/>
      <c r="W247" s="357"/>
      <c r="X247" s="357"/>
      <c r="Y247" s="357"/>
      <c r="Z247" s="357"/>
      <c r="AA247" s="357"/>
      <c r="AB247" s="357"/>
      <c r="AC247" s="175"/>
      <c r="AD247" s="177"/>
      <c r="AE247" s="177"/>
      <c r="AF247" s="177"/>
      <c r="AG247" s="305"/>
      <c r="AH247" s="305"/>
      <c r="AI247" s="305"/>
      <c r="AJ247" s="178"/>
      <c r="AK247" s="214">
        <v>0</v>
      </c>
      <c r="AL247" s="214">
        <v>0</v>
      </c>
      <c r="AM247" s="214">
        <v>0</v>
      </c>
      <c r="AN247" s="215">
        <f t="shared" si="13"/>
        <v>0</v>
      </c>
      <c r="AO247" s="244"/>
      <c r="AP247" s="244"/>
      <c r="AQ247" s="244"/>
      <c r="AR247" s="298"/>
      <c r="AS247" s="298"/>
      <c r="AT247" s="298"/>
      <c r="AU247" s="298"/>
      <c r="AV247" s="298"/>
      <c r="AW247" s="222" t="s">
        <v>308</v>
      </c>
      <c r="AX247" s="247"/>
      <c r="AY247" s="333">
        <f t="shared" si="15"/>
        <v>0</v>
      </c>
      <c r="AZ247" s="164" t="b">
        <f t="shared" si="14"/>
        <v>0</v>
      </c>
      <c r="BA247" s="165"/>
      <c r="BB247" s="166"/>
    </row>
    <row r="248" spans="1:16380" s="14" customFormat="1" ht="15.75">
      <c r="A248" s="156"/>
      <c r="B248" s="151" t="s">
        <v>378</v>
      </c>
      <c r="C248" s="157"/>
      <c r="D248" s="156"/>
      <c r="E248" s="158"/>
      <c r="F248" s="67"/>
      <c r="G248" s="159"/>
      <c r="H248" s="159"/>
      <c r="I248" s="11"/>
      <c r="J248" s="11"/>
      <c r="K248" s="73" t="s">
        <v>544</v>
      </c>
      <c r="L248" s="73"/>
      <c r="M248" s="73"/>
      <c r="N248" s="73"/>
      <c r="O248" s="202"/>
      <c r="P248" s="117"/>
      <c r="Q248" s="117">
        <v>2.19</v>
      </c>
      <c r="R248" s="117">
        <v>2.58</v>
      </c>
      <c r="S248" s="117">
        <v>0.08</v>
      </c>
      <c r="T248" s="215">
        <f t="shared" si="12"/>
        <v>4.8499999999999996</v>
      </c>
      <c r="U248" s="278"/>
      <c r="V248" s="278"/>
      <c r="W248" s="62"/>
      <c r="X248" s="62"/>
      <c r="Y248" s="62"/>
      <c r="Z248" s="62"/>
      <c r="AA248" s="62"/>
      <c r="AB248" s="62"/>
      <c r="AC248" s="138"/>
      <c r="AD248" s="115"/>
      <c r="AE248" s="115"/>
      <c r="AF248" s="115"/>
      <c r="AG248" s="115"/>
      <c r="AH248" s="115"/>
      <c r="AI248" s="115"/>
      <c r="AJ248" s="117"/>
      <c r="AK248" s="117">
        <v>2.19</v>
      </c>
      <c r="AL248" s="117">
        <v>2.58</v>
      </c>
      <c r="AM248" s="117">
        <v>0.08</v>
      </c>
      <c r="AN248" s="215">
        <f t="shared" si="13"/>
        <v>4.8499999999999996</v>
      </c>
      <c r="AO248" s="249"/>
      <c r="AP248" s="249"/>
      <c r="AQ248" s="249"/>
      <c r="AR248" s="278"/>
      <c r="AS248" s="278"/>
      <c r="AT248" s="278"/>
      <c r="AU248" s="278"/>
      <c r="AV248" s="278"/>
      <c r="AW248" s="202"/>
      <c r="AX248" s="254"/>
      <c r="AY248" s="333">
        <f t="shared" si="15"/>
        <v>9.6999999999999993</v>
      </c>
      <c r="AZ248" s="164" t="b">
        <f t="shared" si="14"/>
        <v>0</v>
      </c>
    </row>
    <row r="249" spans="1:16380" s="14" customFormat="1" ht="15.75">
      <c r="A249" s="156"/>
      <c r="B249" s="86" t="s">
        <v>99</v>
      </c>
      <c r="C249" s="157"/>
      <c r="D249" s="156"/>
      <c r="E249" s="158"/>
      <c r="F249" s="67"/>
      <c r="G249" s="159"/>
      <c r="H249" s="159"/>
      <c r="I249" s="11"/>
      <c r="J249" s="11"/>
      <c r="K249" s="73" t="s">
        <v>544</v>
      </c>
      <c r="L249" s="44"/>
      <c r="M249" s="44"/>
      <c r="N249" s="44"/>
      <c r="O249" s="10"/>
      <c r="P249" s="117"/>
      <c r="Q249" s="117"/>
      <c r="R249" s="117"/>
      <c r="S249" s="117"/>
      <c r="T249" s="215">
        <f t="shared" si="12"/>
        <v>0</v>
      </c>
      <c r="U249" s="259"/>
      <c r="V249" s="259"/>
      <c r="W249" s="57"/>
      <c r="X249" s="57"/>
      <c r="Y249" s="57"/>
      <c r="Z249" s="57"/>
      <c r="AA249" s="57"/>
      <c r="AB249" s="57"/>
      <c r="AC249" s="138"/>
      <c r="AD249" s="115"/>
      <c r="AE249" s="115"/>
      <c r="AF249" s="115"/>
      <c r="AG249" s="115"/>
      <c r="AH249" s="115"/>
      <c r="AI249" s="115"/>
      <c r="AJ249" s="121"/>
      <c r="AK249" s="117"/>
      <c r="AL249" s="117"/>
      <c r="AM249" s="117"/>
      <c r="AN249" s="215">
        <f t="shared" si="13"/>
        <v>0</v>
      </c>
      <c r="AO249" s="259"/>
      <c r="AP249" s="259"/>
      <c r="AQ249" s="259"/>
      <c r="AR249" s="259"/>
      <c r="AS249" s="259"/>
      <c r="AT249" s="259"/>
      <c r="AU249" s="259"/>
      <c r="AV249" s="259"/>
      <c r="AW249" s="202"/>
      <c r="AX249" s="254"/>
      <c r="AY249" s="333">
        <f t="shared" si="15"/>
        <v>0</v>
      </c>
      <c r="AZ249" s="164" t="b">
        <f t="shared" si="14"/>
        <v>0</v>
      </c>
    </row>
    <row r="250" spans="1:16380" s="14" customFormat="1" ht="15.75" outlineLevel="1">
      <c r="A250" s="153"/>
      <c r="B250" s="269" t="s">
        <v>431</v>
      </c>
      <c r="C250" s="153"/>
      <c r="D250" s="131"/>
      <c r="E250" s="154"/>
      <c r="F250" s="154"/>
      <c r="G250" s="155"/>
      <c r="H250" s="155"/>
      <c r="I250" s="11"/>
      <c r="J250" s="11"/>
      <c r="K250" s="73"/>
      <c r="L250" s="44"/>
      <c r="M250" s="44"/>
      <c r="N250" s="44"/>
      <c r="O250" s="10"/>
      <c r="P250" s="218"/>
      <c r="Q250" s="218"/>
      <c r="R250" s="218"/>
      <c r="S250" s="218"/>
      <c r="T250" s="215">
        <f t="shared" si="12"/>
        <v>0</v>
      </c>
      <c r="U250" s="301"/>
      <c r="V250" s="301"/>
      <c r="W250" s="161"/>
      <c r="X250" s="161"/>
      <c r="Y250" s="161"/>
      <c r="Z250" s="161"/>
      <c r="AA250" s="161"/>
      <c r="AB250" s="161"/>
      <c r="AC250" s="138"/>
      <c r="AD250" s="115"/>
      <c r="AE250" s="115"/>
      <c r="AF250" s="115"/>
      <c r="AG250" s="115"/>
      <c r="AH250" s="115"/>
      <c r="AI250" s="115"/>
      <c r="AJ250" s="219"/>
      <c r="AK250" s="218"/>
      <c r="AL250" s="218"/>
      <c r="AM250" s="218"/>
      <c r="AN250" s="215">
        <f t="shared" si="13"/>
        <v>0</v>
      </c>
      <c r="AO250" s="295"/>
      <c r="AP250" s="295"/>
      <c r="AQ250" s="295"/>
      <c r="AR250" s="301"/>
      <c r="AS250" s="301"/>
      <c r="AT250" s="301"/>
      <c r="AU250" s="301"/>
      <c r="AV250" s="301"/>
      <c r="AW250" s="202"/>
      <c r="AX250" s="101"/>
      <c r="AY250" s="333">
        <f t="shared" si="15"/>
        <v>0</v>
      </c>
      <c r="AZ250" s="164" t="b">
        <f t="shared" si="14"/>
        <v>0</v>
      </c>
    </row>
    <row r="251" spans="1:16380" s="14" customFormat="1" ht="78.75" outlineLevel="1">
      <c r="A251" s="28" t="s">
        <v>407</v>
      </c>
      <c r="B251" s="131" t="s">
        <v>401</v>
      </c>
      <c r="C251" s="119" t="s">
        <v>52</v>
      </c>
      <c r="D251" s="153" t="s">
        <v>404</v>
      </c>
      <c r="E251" s="225">
        <v>45013</v>
      </c>
      <c r="F251" s="225">
        <v>45208</v>
      </c>
      <c r="G251" s="226">
        <f>SUM(G252:G254)</f>
        <v>11.08</v>
      </c>
      <c r="H251" s="226">
        <f>SUM(H252:H254)</f>
        <v>11.08</v>
      </c>
      <c r="I251" s="274"/>
      <c r="J251" s="274"/>
      <c r="K251" s="275"/>
      <c r="L251" s="275"/>
      <c r="M251" s="275"/>
      <c r="N251" s="275"/>
      <c r="O251" s="276"/>
      <c r="P251" s="250"/>
      <c r="Q251" s="250"/>
      <c r="R251" s="250"/>
      <c r="S251" s="250"/>
      <c r="T251" s="215">
        <f t="shared" si="12"/>
        <v>0</v>
      </c>
      <c r="U251" s="278"/>
      <c r="V251" s="278"/>
      <c r="W251" s="62"/>
      <c r="X251" s="62"/>
      <c r="Y251" s="62"/>
      <c r="Z251" s="62"/>
      <c r="AA251" s="62"/>
      <c r="AB251" s="62"/>
      <c r="AC251" s="139"/>
      <c r="AD251" s="268"/>
      <c r="AE251" s="261"/>
      <c r="AF251" s="261"/>
      <c r="AG251" s="309"/>
      <c r="AH251" s="309"/>
      <c r="AI251" s="309"/>
      <c r="AJ251" s="249"/>
      <c r="AK251" s="249"/>
      <c r="AL251" s="249"/>
      <c r="AM251" s="249"/>
      <c r="AN251" s="215">
        <f t="shared" si="13"/>
        <v>0</v>
      </c>
      <c r="AO251" s="255"/>
      <c r="AP251" s="249"/>
      <c r="AQ251" s="249"/>
      <c r="AR251" s="278"/>
      <c r="AS251" s="278"/>
      <c r="AT251" s="278"/>
      <c r="AU251" s="278"/>
      <c r="AV251" s="278"/>
      <c r="AW251" s="130"/>
      <c r="AX251" s="122"/>
      <c r="AY251" s="333">
        <f t="shared" si="15"/>
        <v>0</v>
      </c>
      <c r="AZ251" s="164" t="b">
        <f t="shared" si="14"/>
        <v>0</v>
      </c>
      <c r="BA251" s="50"/>
      <c r="BB251" s="50"/>
      <c r="BC251" s="50"/>
      <c r="BD251" s="50"/>
      <c r="BE251" s="50"/>
      <c r="BF251" s="50"/>
      <c r="BG251" s="50"/>
      <c r="BH251" s="50"/>
      <c r="BI251" s="50"/>
      <c r="BJ251" s="50"/>
      <c r="BK251" s="50"/>
      <c r="BL251" s="50"/>
      <c r="BM251" s="50"/>
      <c r="BN251" s="50"/>
      <c r="BO251" s="50"/>
      <c r="BP251" s="50"/>
      <c r="BQ251" s="50"/>
      <c r="BR251" s="50"/>
      <c r="BS251" s="50"/>
      <c r="BT251" s="50"/>
      <c r="BU251" s="50"/>
      <c r="BV251" s="50"/>
      <c r="BW251" s="50"/>
      <c r="BX251" s="50"/>
      <c r="BY251" s="50"/>
      <c r="BZ251" s="50"/>
      <c r="CA251" s="50"/>
      <c r="CB251" s="50"/>
      <c r="CC251" s="50"/>
      <c r="CD251" s="50"/>
      <c r="CE251" s="50"/>
      <c r="CF251" s="50"/>
      <c r="CG251" s="50"/>
      <c r="CH251" s="50"/>
      <c r="CI251" s="50"/>
      <c r="CJ251" s="50"/>
      <c r="CK251" s="50"/>
      <c r="CL251" s="50"/>
      <c r="CM251" s="50"/>
      <c r="CN251" s="50"/>
      <c r="CO251" s="50"/>
      <c r="CP251" s="50"/>
      <c r="CQ251" s="50"/>
      <c r="CR251" s="50"/>
      <c r="CS251" s="50"/>
      <c r="CT251" s="50"/>
      <c r="CU251" s="50"/>
      <c r="CV251" s="50"/>
      <c r="CW251" s="50"/>
      <c r="CX251" s="50"/>
      <c r="CY251" s="50"/>
      <c r="CZ251" s="50"/>
      <c r="DA251" s="50"/>
      <c r="DB251" s="50"/>
      <c r="DC251" s="50"/>
      <c r="DD251" s="50"/>
      <c r="DE251" s="50"/>
      <c r="DF251" s="50"/>
      <c r="DG251" s="50"/>
      <c r="DH251" s="50"/>
      <c r="DI251" s="50"/>
      <c r="DJ251" s="50"/>
      <c r="DK251" s="50"/>
      <c r="DL251" s="50"/>
      <c r="DM251" s="50"/>
      <c r="DN251" s="50"/>
      <c r="DO251" s="50"/>
      <c r="DP251" s="50"/>
      <c r="DQ251" s="50"/>
      <c r="DR251" s="50"/>
      <c r="DS251" s="50"/>
      <c r="DT251" s="50"/>
      <c r="DU251" s="50"/>
      <c r="DV251" s="50"/>
      <c r="DW251" s="50"/>
      <c r="DX251" s="50"/>
      <c r="DY251" s="50"/>
      <c r="DZ251" s="50"/>
      <c r="EA251" s="50"/>
      <c r="EB251" s="50"/>
      <c r="EC251" s="50"/>
      <c r="ED251" s="50"/>
      <c r="EE251" s="50"/>
      <c r="EF251" s="50"/>
      <c r="EG251" s="50"/>
      <c r="EH251" s="50"/>
      <c r="EI251" s="50"/>
      <c r="EJ251" s="50"/>
      <c r="EK251" s="50"/>
      <c r="EL251" s="50"/>
      <c r="EM251" s="50"/>
      <c r="EN251" s="50"/>
      <c r="EO251" s="50"/>
      <c r="EP251" s="50"/>
      <c r="EQ251" s="50"/>
      <c r="ER251" s="50"/>
      <c r="ES251" s="50"/>
      <c r="ET251" s="50"/>
      <c r="EU251" s="50"/>
      <c r="EV251" s="50"/>
      <c r="EW251" s="50"/>
      <c r="EX251" s="50"/>
      <c r="EY251" s="50"/>
      <c r="EZ251" s="50"/>
      <c r="FA251" s="50"/>
      <c r="FB251" s="50"/>
      <c r="FC251" s="50"/>
      <c r="FD251" s="50"/>
      <c r="FE251" s="50"/>
      <c r="FF251" s="50"/>
      <c r="FG251" s="50"/>
      <c r="FH251" s="50"/>
      <c r="FI251" s="50"/>
      <c r="FJ251" s="50"/>
      <c r="FK251" s="50"/>
      <c r="FL251" s="50"/>
      <c r="FM251" s="50"/>
      <c r="FN251" s="50"/>
      <c r="FO251" s="50"/>
      <c r="FP251" s="50"/>
      <c r="FQ251" s="50"/>
      <c r="FR251" s="50"/>
      <c r="FS251" s="50"/>
      <c r="FT251" s="50"/>
      <c r="FU251" s="50"/>
      <c r="FV251" s="50"/>
      <c r="FW251" s="50"/>
      <c r="FX251" s="50"/>
      <c r="FY251" s="50"/>
      <c r="FZ251" s="50"/>
      <c r="GA251" s="50"/>
      <c r="GB251" s="50"/>
      <c r="GC251" s="50"/>
      <c r="GD251" s="50"/>
      <c r="GE251" s="50"/>
      <c r="GF251" s="50"/>
      <c r="GG251" s="50"/>
      <c r="GH251" s="50"/>
      <c r="GI251" s="50"/>
      <c r="GJ251" s="50"/>
      <c r="GK251" s="50"/>
      <c r="GL251" s="50"/>
      <c r="GM251" s="50"/>
      <c r="GN251" s="50"/>
      <c r="GO251" s="50"/>
      <c r="GP251" s="50"/>
      <c r="GQ251" s="50"/>
      <c r="GR251" s="50"/>
      <c r="GS251" s="50"/>
      <c r="GT251" s="50"/>
      <c r="GU251" s="50"/>
      <c r="GV251" s="50"/>
      <c r="GW251" s="50"/>
      <c r="GX251" s="50"/>
      <c r="GY251" s="50"/>
      <c r="GZ251" s="50"/>
      <c r="HA251" s="50"/>
      <c r="HB251" s="50"/>
      <c r="HC251" s="50"/>
      <c r="HD251" s="50"/>
      <c r="HE251" s="50"/>
      <c r="HF251" s="50"/>
      <c r="HG251" s="50"/>
      <c r="HH251" s="50"/>
      <c r="HI251" s="50"/>
      <c r="HJ251" s="50"/>
      <c r="HK251" s="50"/>
      <c r="HL251" s="50"/>
      <c r="HM251" s="50"/>
      <c r="HN251" s="50"/>
      <c r="HO251" s="50"/>
      <c r="HP251" s="50"/>
      <c r="HQ251" s="50"/>
      <c r="HR251" s="50"/>
      <c r="HS251" s="50"/>
      <c r="HT251" s="50"/>
      <c r="HU251" s="50"/>
      <c r="HV251" s="50"/>
      <c r="HW251" s="50"/>
      <c r="HX251" s="50"/>
      <c r="HY251" s="50"/>
      <c r="HZ251" s="50"/>
      <c r="IA251" s="50"/>
      <c r="IB251" s="50"/>
      <c r="IC251" s="50"/>
      <c r="ID251" s="50"/>
      <c r="IE251" s="50"/>
      <c r="IF251" s="50"/>
      <c r="IG251" s="50"/>
      <c r="IH251" s="50"/>
      <c r="II251" s="50"/>
      <c r="IJ251" s="50"/>
      <c r="IK251" s="50"/>
      <c r="IL251" s="50"/>
      <c r="IM251" s="50"/>
      <c r="IN251" s="50"/>
      <c r="IO251" s="50"/>
      <c r="IP251" s="50"/>
      <c r="IQ251" s="50"/>
      <c r="IR251" s="50"/>
      <c r="IS251" s="50"/>
      <c r="IT251" s="50"/>
      <c r="IU251" s="50"/>
      <c r="IV251" s="50"/>
      <c r="IW251" s="50"/>
      <c r="IX251" s="50"/>
      <c r="IY251" s="50"/>
      <c r="IZ251" s="50"/>
      <c r="JA251" s="50"/>
      <c r="JB251" s="50"/>
      <c r="JC251" s="50"/>
      <c r="JD251" s="50"/>
      <c r="JE251" s="50"/>
      <c r="JF251" s="50"/>
      <c r="JG251" s="50"/>
      <c r="JH251" s="50"/>
      <c r="JI251" s="50"/>
      <c r="JJ251" s="50"/>
      <c r="JK251" s="50"/>
      <c r="JL251" s="50"/>
      <c r="JM251" s="50"/>
      <c r="JN251" s="50"/>
      <c r="JO251" s="50"/>
      <c r="JP251" s="50"/>
      <c r="JQ251" s="50"/>
      <c r="JR251" s="50"/>
      <c r="JS251" s="50"/>
      <c r="JT251" s="50"/>
      <c r="JU251" s="50"/>
      <c r="JV251" s="50"/>
      <c r="JW251" s="50"/>
      <c r="JX251" s="50"/>
      <c r="JY251" s="50"/>
      <c r="JZ251" s="50"/>
      <c r="KA251" s="50"/>
      <c r="KB251" s="50"/>
      <c r="KC251" s="50"/>
      <c r="KD251" s="50"/>
      <c r="KE251" s="50"/>
      <c r="KF251" s="50"/>
      <c r="KG251" s="50"/>
      <c r="KH251" s="50"/>
      <c r="KI251" s="50"/>
      <c r="KJ251" s="50"/>
      <c r="KK251" s="50"/>
      <c r="KL251" s="50"/>
      <c r="KM251" s="50"/>
      <c r="KN251" s="50"/>
      <c r="KO251" s="50"/>
      <c r="KP251" s="50"/>
      <c r="KQ251" s="50"/>
      <c r="KR251" s="50"/>
      <c r="KS251" s="50"/>
      <c r="KT251" s="50"/>
      <c r="KU251" s="50"/>
      <c r="KV251" s="50"/>
      <c r="KW251" s="50"/>
      <c r="KX251" s="50"/>
      <c r="KY251" s="50"/>
      <c r="KZ251" s="50"/>
      <c r="LA251" s="50"/>
      <c r="LB251" s="50"/>
      <c r="LC251" s="50"/>
      <c r="LD251" s="50"/>
      <c r="LE251" s="50"/>
      <c r="LF251" s="50"/>
      <c r="LG251" s="50"/>
      <c r="LH251" s="50"/>
      <c r="LI251" s="50"/>
      <c r="LJ251" s="50"/>
      <c r="LK251" s="50"/>
      <c r="LL251" s="50"/>
      <c r="LM251" s="50"/>
      <c r="LN251" s="50"/>
      <c r="LO251" s="50"/>
      <c r="LP251" s="50"/>
      <c r="LQ251" s="50"/>
      <c r="LR251" s="50"/>
      <c r="LS251" s="50"/>
      <c r="LT251" s="50"/>
      <c r="LU251" s="50"/>
      <c r="LV251" s="50"/>
      <c r="LW251" s="50"/>
      <c r="LX251" s="50"/>
      <c r="LY251" s="50"/>
      <c r="LZ251" s="50"/>
      <c r="MA251" s="50"/>
      <c r="MB251" s="50"/>
      <c r="MC251" s="50"/>
      <c r="MD251" s="50"/>
      <c r="ME251" s="50"/>
      <c r="MF251" s="50"/>
      <c r="MG251" s="50"/>
      <c r="MH251" s="50"/>
      <c r="MI251" s="50"/>
      <c r="MJ251" s="50"/>
      <c r="MK251" s="50"/>
      <c r="ML251" s="50"/>
      <c r="MM251" s="50"/>
      <c r="MN251" s="50"/>
      <c r="MO251" s="50"/>
      <c r="MP251" s="50"/>
      <c r="MQ251" s="50"/>
      <c r="MR251" s="50"/>
      <c r="MS251" s="50"/>
      <c r="MT251" s="50"/>
      <c r="MU251" s="50"/>
      <c r="MV251" s="50"/>
      <c r="MW251" s="50"/>
      <c r="MX251" s="50"/>
      <c r="MY251" s="50"/>
      <c r="MZ251" s="50"/>
      <c r="NA251" s="50"/>
      <c r="NB251" s="50"/>
      <c r="NC251" s="50"/>
      <c r="ND251" s="50"/>
      <c r="NE251" s="50"/>
      <c r="NF251" s="50"/>
      <c r="NG251" s="50"/>
      <c r="NH251" s="50"/>
      <c r="NI251" s="50"/>
      <c r="NJ251" s="50"/>
      <c r="NK251" s="50"/>
      <c r="NL251" s="50"/>
      <c r="NM251" s="50"/>
      <c r="NN251" s="50"/>
      <c r="NO251" s="50"/>
      <c r="NP251" s="50"/>
      <c r="NQ251" s="50"/>
      <c r="NR251" s="50"/>
      <c r="NS251" s="50"/>
      <c r="NT251" s="50"/>
      <c r="NU251" s="50"/>
      <c r="NV251" s="50"/>
      <c r="NW251" s="50"/>
      <c r="NX251" s="50"/>
      <c r="NY251" s="50"/>
      <c r="NZ251" s="50"/>
      <c r="OA251" s="50"/>
      <c r="OB251" s="50"/>
      <c r="OC251" s="50"/>
      <c r="OD251" s="50"/>
      <c r="OE251" s="50"/>
      <c r="OF251" s="50"/>
      <c r="OG251" s="50"/>
      <c r="OH251" s="50"/>
      <c r="OI251" s="50"/>
      <c r="OJ251" s="50"/>
      <c r="OK251" s="50"/>
      <c r="OL251" s="50"/>
      <c r="OM251" s="50"/>
      <c r="ON251" s="50"/>
      <c r="OO251" s="50"/>
      <c r="OP251" s="50"/>
      <c r="OQ251" s="50"/>
      <c r="OR251" s="50"/>
      <c r="OS251" s="50"/>
      <c r="OT251" s="50"/>
      <c r="OU251" s="50"/>
      <c r="OV251" s="50"/>
      <c r="OW251" s="50"/>
      <c r="OX251" s="50"/>
      <c r="OY251" s="50"/>
      <c r="OZ251" s="50"/>
      <c r="PA251" s="50"/>
      <c r="PB251" s="50"/>
      <c r="PC251" s="50"/>
      <c r="PD251" s="50"/>
      <c r="PE251" s="50"/>
      <c r="PF251" s="50"/>
      <c r="PG251" s="50"/>
      <c r="PH251" s="50"/>
      <c r="PI251" s="50"/>
      <c r="PJ251" s="50"/>
      <c r="PK251" s="50"/>
      <c r="PL251" s="50"/>
      <c r="PM251" s="50"/>
      <c r="PN251" s="50"/>
      <c r="PO251" s="50"/>
      <c r="PP251" s="50"/>
      <c r="PQ251" s="50"/>
      <c r="PR251" s="50"/>
      <c r="PS251" s="50"/>
      <c r="PT251" s="50"/>
      <c r="PU251" s="50"/>
      <c r="PV251" s="50"/>
      <c r="PW251" s="50"/>
      <c r="PX251" s="50"/>
      <c r="PY251" s="50"/>
      <c r="PZ251" s="50"/>
      <c r="QA251" s="50"/>
      <c r="QB251" s="50"/>
      <c r="QC251" s="50"/>
      <c r="QD251" s="50"/>
      <c r="QE251" s="50"/>
      <c r="QF251" s="50"/>
      <c r="QG251" s="50"/>
      <c r="QH251" s="50"/>
      <c r="QI251" s="50"/>
      <c r="QJ251" s="50"/>
      <c r="QK251" s="50"/>
      <c r="QL251" s="50"/>
      <c r="QM251" s="50"/>
      <c r="QN251" s="50"/>
      <c r="QO251" s="50"/>
      <c r="QP251" s="50"/>
      <c r="QQ251" s="50"/>
      <c r="QR251" s="50"/>
      <c r="QS251" s="50"/>
      <c r="QT251" s="50"/>
      <c r="QU251" s="50"/>
      <c r="QV251" s="50"/>
      <c r="QW251" s="50"/>
      <c r="QX251" s="50"/>
      <c r="QY251" s="50"/>
      <c r="QZ251" s="50"/>
      <c r="RA251" s="50"/>
      <c r="RB251" s="50"/>
      <c r="RC251" s="50"/>
      <c r="RD251" s="50"/>
      <c r="RE251" s="50"/>
      <c r="RF251" s="50"/>
      <c r="RG251" s="50"/>
      <c r="RH251" s="50"/>
      <c r="RI251" s="50"/>
      <c r="RJ251" s="50"/>
      <c r="RK251" s="50"/>
      <c r="RL251" s="50"/>
      <c r="RM251" s="50"/>
      <c r="RN251" s="50"/>
      <c r="RO251" s="50"/>
      <c r="RP251" s="50"/>
      <c r="RQ251" s="50"/>
      <c r="RR251" s="50"/>
      <c r="RS251" s="50"/>
      <c r="RT251" s="50"/>
      <c r="RU251" s="50"/>
      <c r="RV251" s="50"/>
      <c r="RW251" s="50"/>
      <c r="RX251" s="50"/>
      <c r="RY251" s="50"/>
      <c r="RZ251" s="50"/>
      <c r="SA251" s="50"/>
      <c r="SB251" s="50"/>
      <c r="SC251" s="50"/>
      <c r="SD251" s="50"/>
      <c r="SE251" s="50"/>
      <c r="SF251" s="50"/>
      <c r="SG251" s="50"/>
      <c r="SH251" s="50"/>
      <c r="SI251" s="50"/>
      <c r="SJ251" s="50"/>
      <c r="SK251" s="50"/>
      <c r="SL251" s="50"/>
      <c r="SM251" s="50"/>
      <c r="SN251" s="50"/>
      <c r="SO251" s="50"/>
      <c r="SP251" s="50"/>
      <c r="SQ251" s="50"/>
      <c r="SR251" s="50"/>
      <c r="SS251" s="50"/>
      <c r="ST251" s="50"/>
      <c r="SU251" s="50"/>
      <c r="SV251" s="50"/>
      <c r="SW251" s="50"/>
      <c r="SX251" s="50"/>
      <c r="SY251" s="50"/>
      <c r="SZ251" s="50"/>
      <c r="TA251" s="50"/>
      <c r="TB251" s="50"/>
      <c r="TC251" s="50"/>
      <c r="TD251" s="50"/>
      <c r="TE251" s="50"/>
      <c r="TF251" s="50"/>
      <c r="TG251" s="50"/>
      <c r="TH251" s="50"/>
      <c r="TI251" s="50"/>
      <c r="TJ251" s="50"/>
      <c r="TK251" s="50"/>
      <c r="TL251" s="50"/>
      <c r="TM251" s="50"/>
      <c r="TN251" s="50"/>
      <c r="TO251" s="50"/>
      <c r="TP251" s="50"/>
      <c r="TQ251" s="50"/>
      <c r="TR251" s="50"/>
      <c r="TS251" s="50"/>
      <c r="TT251" s="50"/>
      <c r="TU251" s="50"/>
      <c r="TV251" s="50"/>
      <c r="TW251" s="50"/>
      <c r="TX251" s="50"/>
      <c r="TY251" s="50"/>
      <c r="TZ251" s="50"/>
      <c r="UA251" s="50"/>
      <c r="UB251" s="50"/>
      <c r="UC251" s="50"/>
      <c r="UD251" s="50"/>
      <c r="UE251" s="50"/>
      <c r="UF251" s="50"/>
      <c r="UG251" s="50"/>
      <c r="UH251" s="50"/>
      <c r="UI251" s="50"/>
      <c r="UJ251" s="50"/>
      <c r="UK251" s="50"/>
      <c r="UL251" s="50"/>
      <c r="UM251" s="50"/>
      <c r="UN251" s="50"/>
      <c r="UO251" s="50"/>
      <c r="UP251" s="50"/>
      <c r="UQ251" s="50"/>
      <c r="UR251" s="50"/>
      <c r="US251" s="50"/>
      <c r="UT251" s="50"/>
      <c r="UU251" s="50"/>
      <c r="UV251" s="50"/>
      <c r="UW251" s="50"/>
      <c r="UX251" s="50"/>
      <c r="UY251" s="50"/>
      <c r="UZ251" s="50"/>
      <c r="VA251" s="50"/>
      <c r="VB251" s="50"/>
      <c r="VC251" s="50"/>
      <c r="VD251" s="50"/>
      <c r="VE251" s="50"/>
      <c r="VF251" s="50"/>
      <c r="VG251" s="50"/>
      <c r="VH251" s="50"/>
      <c r="VI251" s="50"/>
      <c r="VJ251" s="50"/>
      <c r="VK251" s="50"/>
      <c r="VL251" s="50"/>
      <c r="VM251" s="50"/>
      <c r="VN251" s="50"/>
      <c r="VO251" s="50"/>
      <c r="VP251" s="50"/>
      <c r="VQ251" s="50"/>
      <c r="VR251" s="50"/>
      <c r="VS251" s="50"/>
      <c r="VT251" s="50"/>
      <c r="VU251" s="50"/>
      <c r="VV251" s="50"/>
      <c r="VW251" s="50"/>
      <c r="VX251" s="50"/>
      <c r="VY251" s="50"/>
      <c r="VZ251" s="50"/>
      <c r="WA251" s="50"/>
      <c r="WB251" s="50"/>
      <c r="WC251" s="50"/>
      <c r="WD251" s="50"/>
      <c r="WE251" s="50"/>
      <c r="WF251" s="50"/>
      <c r="WG251" s="50"/>
      <c r="WH251" s="50"/>
      <c r="WI251" s="50"/>
      <c r="WJ251" s="50"/>
      <c r="WK251" s="50"/>
      <c r="WL251" s="50"/>
      <c r="WM251" s="50"/>
      <c r="WN251" s="50"/>
      <c r="WO251" s="50"/>
      <c r="WP251" s="50"/>
      <c r="WQ251" s="50"/>
      <c r="WR251" s="50"/>
      <c r="WS251" s="50"/>
      <c r="WT251" s="50"/>
      <c r="WU251" s="50"/>
      <c r="WV251" s="50"/>
      <c r="WW251" s="50"/>
      <c r="WX251" s="50"/>
      <c r="WY251" s="50"/>
      <c r="WZ251" s="50"/>
      <c r="XA251" s="50"/>
      <c r="XB251" s="50"/>
      <c r="XC251" s="50"/>
      <c r="XD251" s="50"/>
      <c r="XE251" s="50"/>
      <c r="XF251" s="50"/>
      <c r="XG251" s="50"/>
      <c r="XH251" s="50"/>
      <c r="XI251" s="50"/>
      <c r="XJ251" s="50"/>
      <c r="XK251" s="50"/>
      <c r="XL251" s="50"/>
      <c r="XM251" s="50"/>
      <c r="XN251" s="50"/>
      <c r="XO251" s="50"/>
      <c r="XP251" s="50"/>
      <c r="XQ251" s="50"/>
      <c r="XR251" s="50"/>
      <c r="XS251" s="50"/>
      <c r="XT251" s="50"/>
      <c r="XU251" s="50"/>
      <c r="XV251" s="50"/>
      <c r="XW251" s="50"/>
      <c r="XX251" s="50"/>
      <c r="XY251" s="50"/>
      <c r="XZ251" s="50"/>
      <c r="YA251" s="50"/>
      <c r="YB251" s="50"/>
      <c r="YC251" s="50"/>
      <c r="YD251" s="50"/>
      <c r="YE251" s="50"/>
      <c r="YF251" s="50"/>
      <c r="YG251" s="50"/>
      <c r="YH251" s="50"/>
      <c r="YI251" s="50"/>
      <c r="YJ251" s="50"/>
      <c r="YK251" s="50"/>
      <c r="YL251" s="50"/>
      <c r="YM251" s="50"/>
      <c r="YN251" s="50"/>
      <c r="YO251" s="50"/>
      <c r="YP251" s="50"/>
      <c r="YQ251" s="50"/>
      <c r="YR251" s="50"/>
      <c r="YS251" s="50"/>
      <c r="YT251" s="50"/>
      <c r="YU251" s="50"/>
      <c r="YV251" s="50"/>
      <c r="YW251" s="50"/>
      <c r="YX251" s="50"/>
      <c r="YY251" s="50"/>
      <c r="YZ251" s="50"/>
      <c r="ZA251" s="50"/>
      <c r="ZB251" s="50"/>
      <c r="ZC251" s="50"/>
      <c r="ZD251" s="50"/>
      <c r="ZE251" s="50"/>
      <c r="ZF251" s="50"/>
      <c r="ZG251" s="50"/>
      <c r="ZH251" s="50"/>
      <c r="ZI251" s="50"/>
      <c r="ZJ251" s="50"/>
      <c r="ZK251" s="50"/>
      <c r="ZL251" s="50"/>
      <c r="ZM251" s="50"/>
      <c r="ZN251" s="50"/>
      <c r="ZO251" s="50"/>
      <c r="ZP251" s="50"/>
      <c r="ZQ251" s="50"/>
      <c r="ZR251" s="50"/>
      <c r="ZS251" s="50"/>
      <c r="ZT251" s="50"/>
      <c r="ZU251" s="50"/>
      <c r="ZV251" s="50"/>
      <c r="ZW251" s="50"/>
      <c r="ZX251" s="50"/>
      <c r="ZY251" s="50"/>
      <c r="ZZ251" s="50"/>
      <c r="AAA251" s="50"/>
      <c r="AAB251" s="50"/>
      <c r="AAC251" s="50"/>
      <c r="AAD251" s="50"/>
      <c r="AAE251" s="50"/>
      <c r="AAF251" s="50"/>
      <c r="AAG251" s="50"/>
      <c r="AAH251" s="50"/>
      <c r="AAI251" s="50"/>
      <c r="AAJ251" s="50"/>
      <c r="AAK251" s="50"/>
      <c r="AAL251" s="50"/>
      <c r="AAM251" s="50"/>
      <c r="AAN251" s="50"/>
      <c r="AAO251" s="50"/>
      <c r="AAP251" s="50"/>
      <c r="AAQ251" s="50"/>
      <c r="AAR251" s="50"/>
      <c r="AAS251" s="50"/>
      <c r="AAT251" s="50"/>
      <c r="AAU251" s="50"/>
      <c r="AAV251" s="50"/>
      <c r="AAW251" s="50"/>
      <c r="AAX251" s="50"/>
      <c r="AAY251" s="50"/>
      <c r="AAZ251" s="50"/>
      <c r="ABA251" s="50"/>
      <c r="ABB251" s="50"/>
      <c r="ABC251" s="50"/>
      <c r="ABD251" s="50"/>
      <c r="ABE251" s="50"/>
      <c r="ABF251" s="50"/>
      <c r="ABG251" s="50"/>
      <c r="ABH251" s="50"/>
      <c r="ABI251" s="50"/>
      <c r="ABJ251" s="50"/>
      <c r="ABK251" s="50"/>
      <c r="ABL251" s="50"/>
      <c r="ABM251" s="50"/>
      <c r="ABN251" s="50"/>
      <c r="ABO251" s="50"/>
      <c r="ABP251" s="50"/>
      <c r="ABQ251" s="50"/>
      <c r="ABR251" s="50"/>
      <c r="ABS251" s="50"/>
      <c r="ABT251" s="50"/>
      <c r="ABU251" s="50"/>
      <c r="ABV251" s="50"/>
      <c r="ABW251" s="50"/>
      <c r="ABX251" s="50"/>
      <c r="ABY251" s="50"/>
      <c r="ABZ251" s="50"/>
      <c r="ACA251" s="50"/>
      <c r="ACB251" s="50"/>
      <c r="ACC251" s="50"/>
      <c r="ACD251" s="50"/>
      <c r="ACE251" s="50"/>
      <c r="ACF251" s="50"/>
      <c r="ACG251" s="50"/>
      <c r="ACH251" s="50"/>
      <c r="ACI251" s="50"/>
      <c r="ACJ251" s="50"/>
      <c r="ACK251" s="50"/>
      <c r="ACL251" s="50"/>
      <c r="ACM251" s="50"/>
      <c r="ACN251" s="50"/>
      <c r="ACO251" s="50"/>
      <c r="ACP251" s="50"/>
      <c r="ACQ251" s="50"/>
      <c r="ACR251" s="50"/>
      <c r="ACS251" s="50"/>
      <c r="ACT251" s="50"/>
      <c r="ACU251" s="50"/>
      <c r="ACV251" s="50"/>
      <c r="ACW251" s="50"/>
      <c r="ACX251" s="50"/>
      <c r="ACY251" s="50"/>
      <c r="ACZ251" s="50"/>
      <c r="ADA251" s="50"/>
      <c r="ADB251" s="50"/>
      <c r="ADC251" s="50"/>
      <c r="ADD251" s="50"/>
      <c r="ADE251" s="50"/>
      <c r="ADF251" s="50"/>
      <c r="ADG251" s="50"/>
      <c r="ADH251" s="50"/>
      <c r="ADI251" s="50"/>
      <c r="ADJ251" s="50"/>
      <c r="ADK251" s="50"/>
      <c r="ADL251" s="50"/>
      <c r="ADM251" s="50"/>
      <c r="ADN251" s="50"/>
      <c r="ADO251" s="50"/>
      <c r="ADP251" s="50"/>
      <c r="ADQ251" s="50"/>
      <c r="ADR251" s="50"/>
      <c r="ADS251" s="50"/>
      <c r="ADT251" s="50"/>
      <c r="ADU251" s="50"/>
      <c r="ADV251" s="50"/>
      <c r="ADW251" s="50"/>
      <c r="ADX251" s="50"/>
      <c r="ADY251" s="50"/>
      <c r="ADZ251" s="50"/>
      <c r="AEA251" s="50"/>
      <c r="AEB251" s="50"/>
      <c r="AEC251" s="50"/>
      <c r="AED251" s="50"/>
      <c r="AEE251" s="50"/>
      <c r="AEF251" s="50"/>
      <c r="AEG251" s="50"/>
      <c r="AEH251" s="50"/>
      <c r="AEI251" s="50"/>
      <c r="AEJ251" s="50"/>
      <c r="AEK251" s="50"/>
      <c r="AEL251" s="50"/>
      <c r="AEM251" s="50"/>
      <c r="AEN251" s="50"/>
      <c r="AEO251" s="50"/>
      <c r="AEP251" s="50"/>
      <c r="AEQ251" s="50"/>
      <c r="AER251" s="50"/>
      <c r="AES251" s="50"/>
      <c r="AET251" s="50"/>
      <c r="AEU251" s="50"/>
      <c r="AEV251" s="50"/>
      <c r="AEW251" s="50"/>
      <c r="AEX251" s="50"/>
      <c r="AEY251" s="50"/>
      <c r="AEZ251" s="50"/>
      <c r="AFA251" s="50"/>
      <c r="AFB251" s="50"/>
      <c r="AFC251" s="50"/>
      <c r="AFD251" s="50"/>
      <c r="AFE251" s="50"/>
      <c r="AFF251" s="50"/>
      <c r="AFG251" s="50"/>
      <c r="AFH251" s="50"/>
      <c r="AFI251" s="50"/>
      <c r="AFJ251" s="50"/>
      <c r="AFK251" s="50"/>
      <c r="AFL251" s="50"/>
      <c r="AFM251" s="50"/>
      <c r="AFN251" s="50"/>
      <c r="AFO251" s="50"/>
      <c r="AFP251" s="50"/>
      <c r="AFQ251" s="50"/>
      <c r="AFR251" s="50"/>
      <c r="AFS251" s="50"/>
      <c r="AFT251" s="50"/>
      <c r="AFU251" s="50"/>
      <c r="AFV251" s="50"/>
      <c r="AFW251" s="50"/>
      <c r="AFX251" s="50"/>
      <c r="AFY251" s="50"/>
      <c r="AFZ251" s="50"/>
      <c r="AGA251" s="50"/>
      <c r="AGB251" s="50"/>
      <c r="AGC251" s="50"/>
      <c r="AGD251" s="50"/>
      <c r="AGE251" s="50"/>
      <c r="AGF251" s="50"/>
      <c r="AGG251" s="50"/>
      <c r="AGH251" s="50"/>
      <c r="AGI251" s="50"/>
      <c r="AGJ251" s="50"/>
      <c r="AGK251" s="50"/>
      <c r="AGL251" s="50"/>
      <c r="AGM251" s="50"/>
      <c r="AGN251" s="50"/>
      <c r="AGO251" s="50"/>
      <c r="AGP251" s="50"/>
      <c r="AGQ251" s="50"/>
      <c r="AGR251" s="50"/>
      <c r="AGS251" s="50"/>
      <c r="AGT251" s="50"/>
      <c r="AGU251" s="50"/>
      <c r="AGV251" s="50"/>
      <c r="AGW251" s="50"/>
      <c r="AGX251" s="50"/>
      <c r="AGY251" s="50"/>
      <c r="AGZ251" s="50"/>
      <c r="AHA251" s="50"/>
      <c r="AHB251" s="50"/>
      <c r="AHC251" s="50"/>
      <c r="AHD251" s="50"/>
      <c r="AHE251" s="50"/>
      <c r="AHF251" s="50"/>
      <c r="AHG251" s="50"/>
      <c r="AHH251" s="50"/>
      <c r="AHI251" s="50"/>
      <c r="AHJ251" s="50"/>
      <c r="AHK251" s="50"/>
      <c r="AHL251" s="50"/>
      <c r="AHM251" s="50"/>
      <c r="AHN251" s="50"/>
      <c r="AHO251" s="50"/>
      <c r="AHP251" s="50"/>
      <c r="AHQ251" s="50"/>
      <c r="AHR251" s="50"/>
      <c r="AHS251" s="50"/>
      <c r="AHT251" s="50"/>
      <c r="AHU251" s="50"/>
      <c r="AHV251" s="50"/>
      <c r="AHW251" s="50"/>
      <c r="AHX251" s="50"/>
      <c r="AHY251" s="50"/>
      <c r="AHZ251" s="50"/>
      <c r="AIA251" s="50"/>
      <c r="AIB251" s="50"/>
      <c r="AIC251" s="50"/>
      <c r="AID251" s="50"/>
      <c r="AIE251" s="50"/>
      <c r="AIF251" s="50"/>
      <c r="AIG251" s="50"/>
      <c r="AIH251" s="50"/>
      <c r="AII251" s="50"/>
      <c r="AIJ251" s="50"/>
      <c r="AIK251" s="50"/>
      <c r="AIL251" s="50"/>
      <c r="AIM251" s="50"/>
      <c r="AIN251" s="50"/>
      <c r="AIO251" s="50"/>
      <c r="AIP251" s="50"/>
      <c r="AIQ251" s="50"/>
      <c r="AIR251" s="50"/>
      <c r="AIS251" s="50"/>
      <c r="AIT251" s="50"/>
      <c r="AIU251" s="50"/>
      <c r="AIV251" s="50"/>
      <c r="AIW251" s="50"/>
      <c r="AIX251" s="50"/>
      <c r="AIY251" s="50"/>
      <c r="AIZ251" s="50"/>
      <c r="AJA251" s="50"/>
      <c r="AJB251" s="50"/>
      <c r="AJC251" s="50"/>
      <c r="AJD251" s="50"/>
      <c r="AJE251" s="50"/>
      <c r="AJF251" s="50"/>
      <c r="AJG251" s="50"/>
      <c r="AJH251" s="50"/>
      <c r="AJI251" s="50"/>
      <c r="AJJ251" s="50"/>
      <c r="AJK251" s="50"/>
      <c r="AJL251" s="50"/>
      <c r="AJM251" s="50"/>
      <c r="AJN251" s="50"/>
      <c r="AJO251" s="50"/>
      <c r="AJP251" s="50"/>
      <c r="AJQ251" s="50"/>
      <c r="AJR251" s="50"/>
      <c r="AJS251" s="50"/>
      <c r="AJT251" s="50"/>
      <c r="AJU251" s="50"/>
      <c r="AJV251" s="50"/>
      <c r="AJW251" s="50"/>
      <c r="AJX251" s="50"/>
      <c r="AJY251" s="50"/>
      <c r="AJZ251" s="50"/>
      <c r="AKA251" s="50"/>
      <c r="AKB251" s="50"/>
      <c r="AKC251" s="50"/>
      <c r="AKD251" s="50"/>
      <c r="AKE251" s="50"/>
      <c r="AKF251" s="50"/>
      <c r="AKG251" s="50"/>
      <c r="AKH251" s="50"/>
      <c r="AKI251" s="50"/>
      <c r="AKJ251" s="50"/>
      <c r="AKK251" s="50"/>
      <c r="AKL251" s="50"/>
      <c r="AKM251" s="50"/>
      <c r="AKN251" s="50"/>
      <c r="AKO251" s="50"/>
      <c r="AKP251" s="50"/>
      <c r="AKQ251" s="50"/>
      <c r="AKR251" s="50"/>
      <c r="AKS251" s="50"/>
      <c r="AKT251" s="50"/>
      <c r="AKU251" s="50"/>
      <c r="AKV251" s="50"/>
      <c r="AKW251" s="50"/>
      <c r="AKX251" s="50"/>
      <c r="AKY251" s="50"/>
      <c r="AKZ251" s="50"/>
      <c r="ALA251" s="50"/>
      <c r="ALB251" s="50"/>
      <c r="ALC251" s="50"/>
      <c r="ALD251" s="50"/>
      <c r="ALE251" s="50"/>
      <c r="ALF251" s="50"/>
      <c r="ALG251" s="50"/>
      <c r="ALH251" s="50"/>
      <c r="ALI251" s="50"/>
      <c r="ALJ251" s="50"/>
      <c r="ALK251" s="50"/>
      <c r="ALL251" s="50"/>
      <c r="ALM251" s="50"/>
      <c r="ALN251" s="50"/>
      <c r="ALO251" s="50"/>
      <c r="ALP251" s="50"/>
      <c r="ALQ251" s="50"/>
      <c r="ALR251" s="50"/>
      <c r="ALS251" s="50"/>
      <c r="ALT251" s="50"/>
      <c r="ALU251" s="50"/>
      <c r="ALV251" s="50"/>
      <c r="ALW251" s="50"/>
      <c r="ALX251" s="50"/>
      <c r="ALY251" s="50"/>
      <c r="ALZ251" s="50"/>
      <c r="AMA251" s="50"/>
      <c r="AMB251" s="50"/>
      <c r="AMC251" s="50"/>
      <c r="AMD251" s="50"/>
      <c r="AME251" s="50"/>
      <c r="AMF251" s="50"/>
      <c r="AMG251" s="50"/>
      <c r="AMH251" s="50"/>
      <c r="AMI251" s="50"/>
      <c r="AMJ251" s="50"/>
      <c r="AMK251" s="50"/>
      <c r="AML251" s="50"/>
      <c r="AMM251" s="50"/>
      <c r="AMN251" s="50"/>
      <c r="AMO251" s="50"/>
      <c r="AMP251" s="50"/>
      <c r="AMQ251" s="50"/>
      <c r="AMR251" s="50"/>
      <c r="AMS251" s="50"/>
      <c r="AMT251" s="50"/>
      <c r="AMU251" s="50"/>
      <c r="AMV251" s="50"/>
      <c r="AMW251" s="50"/>
      <c r="AMX251" s="50"/>
      <c r="AMY251" s="50"/>
      <c r="AMZ251" s="50"/>
      <c r="ANA251" s="50"/>
      <c r="ANB251" s="50"/>
      <c r="ANC251" s="50"/>
      <c r="AND251" s="50"/>
      <c r="ANE251" s="50"/>
      <c r="ANF251" s="50"/>
      <c r="ANG251" s="50"/>
      <c r="ANH251" s="50"/>
      <c r="ANI251" s="50"/>
      <c r="ANJ251" s="50"/>
      <c r="ANK251" s="50"/>
      <c r="ANL251" s="50"/>
      <c r="ANM251" s="50"/>
      <c r="ANN251" s="50"/>
      <c r="ANO251" s="50"/>
      <c r="ANP251" s="50"/>
      <c r="ANQ251" s="50"/>
      <c r="ANR251" s="50"/>
      <c r="ANS251" s="50"/>
      <c r="ANT251" s="50"/>
      <c r="ANU251" s="50"/>
      <c r="ANV251" s="50"/>
      <c r="ANW251" s="50"/>
      <c r="ANX251" s="50"/>
      <c r="ANY251" s="50"/>
      <c r="ANZ251" s="50"/>
      <c r="AOA251" s="50"/>
      <c r="AOB251" s="50"/>
      <c r="AOC251" s="50"/>
      <c r="AOD251" s="50"/>
      <c r="AOE251" s="50"/>
      <c r="AOF251" s="50"/>
      <c r="AOG251" s="50"/>
      <c r="AOH251" s="50"/>
      <c r="AOI251" s="50"/>
      <c r="AOJ251" s="50"/>
      <c r="AOK251" s="50"/>
      <c r="AOL251" s="50"/>
      <c r="AOM251" s="50"/>
      <c r="AON251" s="50"/>
      <c r="AOO251" s="50"/>
      <c r="AOP251" s="50"/>
      <c r="AOQ251" s="50"/>
      <c r="AOR251" s="50"/>
      <c r="AOS251" s="50"/>
      <c r="AOT251" s="50"/>
      <c r="AOU251" s="50"/>
      <c r="AOV251" s="50"/>
      <c r="AOW251" s="50"/>
      <c r="AOX251" s="50"/>
      <c r="AOY251" s="50"/>
      <c r="AOZ251" s="50"/>
      <c r="APA251" s="50"/>
      <c r="APB251" s="50"/>
      <c r="APC251" s="50"/>
      <c r="APD251" s="50"/>
      <c r="APE251" s="50"/>
      <c r="APF251" s="50"/>
      <c r="APG251" s="50"/>
      <c r="APH251" s="50"/>
      <c r="API251" s="50"/>
      <c r="APJ251" s="50"/>
      <c r="APK251" s="50"/>
      <c r="APL251" s="50"/>
      <c r="APM251" s="50"/>
      <c r="APN251" s="50"/>
      <c r="APO251" s="50"/>
      <c r="APP251" s="50"/>
      <c r="APQ251" s="50"/>
      <c r="APR251" s="50"/>
      <c r="APS251" s="50"/>
      <c r="APT251" s="50"/>
      <c r="APU251" s="50"/>
      <c r="APV251" s="50"/>
      <c r="APW251" s="50"/>
      <c r="APX251" s="50"/>
      <c r="APY251" s="50"/>
      <c r="APZ251" s="50"/>
      <c r="AQA251" s="50"/>
      <c r="AQB251" s="50"/>
      <c r="AQC251" s="50"/>
      <c r="AQD251" s="50"/>
      <c r="AQE251" s="50"/>
      <c r="AQF251" s="50"/>
      <c r="AQG251" s="50"/>
      <c r="AQH251" s="50"/>
      <c r="AQI251" s="50"/>
      <c r="AQJ251" s="50"/>
      <c r="AQK251" s="50"/>
      <c r="AQL251" s="50"/>
      <c r="AQM251" s="50"/>
      <c r="AQN251" s="50"/>
      <c r="AQO251" s="50"/>
      <c r="AQP251" s="50"/>
      <c r="AQQ251" s="50"/>
      <c r="AQR251" s="50"/>
      <c r="AQS251" s="50"/>
      <c r="AQT251" s="50"/>
      <c r="AQU251" s="50"/>
      <c r="AQV251" s="50"/>
      <c r="AQW251" s="50"/>
      <c r="AQX251" s="50"/>
      <c r="AQY251" s="50"/>
      <c r="AQZ251" s="50"/>
      <c r="ARA251" s="50"/>
      <c r="ARB251" s="50"/>
      <c r="ARC251" s="50"/>
      <c r="ARD251" s="50"/>
      <c r="ARE251" s="50"/>
      <c r="ARF251" s="50"/>
      <c r="ARG251" s="50"/>
      <c r="ARH251" s="50"/>
      <c r="ARI251" s="50"/>
      <c r="ARJ251" s="50"/>
      <c r="ARK251" s="50"/>
      <c r="ARL251" s="50"/>
      <c r="ARM251" s="50"/>
      <c r="ARN251" s="50"/>
      <c r="ARO251" s="50"/>
      <c r="ARP251" s="50"/>
      <c r="ARQ251" s="50"/>
      <c r="ARR251" s="50"/>
      <c r="ARS251" s="50"/>
      <c r="ART251" s="50"/>
      <c r="ARU251" s="50"/>
      <c r="ARV251" s="50"/>
      <c r="ARW251" s="50"/>
      <c r="ARX251" s="50"/>
      <c r="ARY251" s="50"/>
      <c r="ARZ251" s="50"/>
      <c r="ASA251" s="50"/>
      <c r="ASB251" s="50"/>
      <c r="ASC251" s="50"/>
      <c r="ASD251" s="50"/>
      <c r="ASE251" s="50"/>
      <c r="ASF251" s="50"/>
      <c r="ASG251" s="50"/>
      <c r="ASH251" s="50"/>
      <c r="ASI251" s="50"/>
      <c r="ASJ251" s="50"/>
      <c r="ASK251" s="50"/>
      <c r="ASL251" s="50"/>
      <c r="ASM251" s="50"/>
      <c r="ASN251" s="50"/>
      <c r="ASO251" s="50"/>
      <c r="ASP251" s="50"/>
      <c r="ASQ251" s="50"/>
      <c r="ASR251" s="50"/>
      <c r="ASS251" s="50"/>
      <c r="AST251" s="50"/>
      <c r="ASU251" s="50"/>
      <c r="ASV251" s="50"/>
      <c r="ASW251" s="50"/>
      <c r="ASX251" s="50"/>
      <c r="ASY251" s="50"/>
      <c r="ASZ251" s="50"/>
      <c r="ATA251" s="50"/>
      <c r="ATB251" s="50"/>
      <c r="ATC251" s="50"/>
      <c r="ATD251" s="50"/>
      <c r="ATE251" s="50"/>
      <c r="ATF251" s="50"/>
      <c r="ATG251" s="50"/>
      <c r="ATH251" s="50"/>
      <c r="ATI251" s="50"/>
      <c r="ATJ251" s="50"/>
      <c r="ATK251" s="50"/>
      <c r="ATL251" s="50"/>
      <c r="ATM251" s="50"/>
      <c r="ATN251" s="50"/>
      <c r="ATO251" s="50"/>
      <c r="ATP251" s="50"/>
      <c r="ATQ251" s="50"/>
      <c r="ATR251" s="50"/>
      <c r="ATS251" s="50"/>
      <c r="ATT251" s="50"/>
      <c r="ATU251" s="50"/>
      <c r="ATV251" s="50"/>
      <c r="ATW251" s="50"/>
      <c r="ATX251" s="50"/>
      <c r="ATY251" s="50"/>
      <c r="ATZ251" s="50"/>
      <c r="AUA251" s="50"/>
      <c r="AUB251" s="50"/>
      <c r="AUC251" s="50"/>
      <c r="AUD251" s="50"/>
      <c r="AUE251" s="50"/>
      <c r="AUF251" s="50"/>
      <c r="AUG251" s="50"/>
      <c r="AUH251" s="50"/>
      <c r="AUI251" s="50"/>
      <c r="AUJ251" s="50"/>
      <c r="AUK251" s="50"/>
      <c r="AUL251" s="50"/>
      <c r="AUM251" s="50"/>
      <c r="AUN251" s="50"/>
      <c r="AUO251" s="50"/>
      <c r="AUP251" s="50"/>
      <c r="AUQ251" s="50"/>
      <c r="AUR251" s="50"/>
      <c r="AUS251" s="50"/>
      <c r="AUT251" s="50"/>
      <c r="AUU251" s="50"/>
      <c r="AUV251" s="50"/>
      <c r="AUW251" s="50"/>
      <c r="AUX251" s="50"/>
      <c r="AUY251" s="50"/>
      <c r="AUZ251" s="50"/>
      <c r="AVA251" s="50"/>
      <c r="AVB251" s="50"/>
      <c r="AVC251" s="50"/>
      <c r="AVD251" s="50"/>
      <c r="AVE251" s="50"/>
      <c r="AVF251" s="50"/>
      <c r="AVG251" s="50"/>
      <c r="AVH251" s="50"/>
      <c r="AVI251" s="50"/>
      <c r="AVJ251" s="50"/>
      <c r="AVK251" s="50"/>
      <c r="AVL251" s="50"/>
      <c r="AVM251" s="50"/>
      <c r="AVN251" s="50"/>
      <c r="AVO251" s="50"/>
      <c r="AVP251" s="50"/>
      <c r="AVQ251" s="50"/>
      <c r="AVR251" s="50"/>
      <c r="AVS251" s="50"/>
      <c r="AVT251" s="50"/>
      <c r="AVU251" s="50"/>
      <c r="AVV251" s="50"/>
      <c r="AVW251" s="50"/>
      <c r="AVX251" s="50"/>
      <c r="AVY251" s="50"/>
      <c r="AVZ251" s="50"/>
      <c r="AWA251" s="50"/>
      <c r="AWB251" s="50"/>
      <c r="AWC251" s="50"/>
      <c r="AWD251" s="50"/>
      <c r="AWE251" s="50"/>
      <c r="AWF251" s="50"/>
      <c r="AWG251" s="50"/>
      <c r="AWH251" s="50"/>
      <c r="AWI251" s="50"/>
      <c r="AWJ251" s="50"/>
      <c r="AWK251" s="50"/>
      <c r="AWL251" s="50"/>
      <c r="AWM251" s="50"/>
      <c r="AWN251" s="50"/>
      <c r="AWO251" s="50"/>
      <c r="AWP251" s="50"/>
      <c r="AWQ251" s="50"/>
      <c r="AWR251" s="50"/>
      <c r="AWS251" s="50"/>
      <c r="AWT251" s="50"/>
      <c r="AWU251" s="50"/>
      <c r="AWV251" s="50"/>
      <c r="AWW251" s="50"/>
      <c r="AWX251" s="50"/>
      <c r="AWY251" s="50"/>
      <c r="AWZ251" s="50"/>
      <c r="AXA251" s="50"/>
      <c r="AXB251" s="50"/>
      <c r="AXC251" s="50"/>
      <c r="AXD251" s="50"/>
      <c r="AXE251" s="50"/>
      <c r="AXF251" s="50"/>
      <c r="AXG251" s="50"/>
      <c r="AXH251" s="50"/>
      <c r="AXI251" s="50"/>
      <c r="AXJ251" s="50"/>
      <c r="AXK251" s="50"/>
      <c r="AXL251" s="50"/>
      <c r="AXM251" s="50"/>
      <c r="AXN251" s="50"/>
      <c r="AXO251" s="50"/>
      <c r="AXP251" s="50"/>
      <c r="AXQ251" s="50"/>
      <c r="AXR251" s="50"/>
      <c r="AXS251" s="50"/>
      <c r="AXT251" s="50"/>
      <c r="AXU251" s="50"/>
      <c r="AXV251" s="50"/>
      <c r="AXW251" s="50"/>
      <c r="AXX251" s="50"/>
      <c r="AXY251" s="50"/>
      <c r="AXZ251" s="50"/>
      <c r="AYA251" s="50"/>
      <c r="AYB251" s="50"/>
      <c r="AYC251" s="50"/>
      <c r="AYD251" s="50"/>
      <c r="AYE251" s="50"/>
      <c r="AYF251" s="50"/>
      <c r="AYG251" s="50"/>
      <c r="AYH251" s="50"/>
      <c r="AYI251" s="50"/>
      <c r="AYJ251" s="50"/>
      <c r="AYK251" s="50"/>
      <c r="AYL251" s="50"/>
      <c r="AYM251" s="50"/>
      <c r="AYN251" s="50"/>
      <c r="AYO251" s="50"/>
      <c r="AYP251" s="50"/>
      <c r="AYQ251" s="50"/>
      <c r="AYR251" s="50"/>
      <c r="AYS251" s="50"/>
      <c r="AYT251" s="50"/>
      <c r="AYU251" s="50"/>
      <c r="AYV251" s="50"/>
      <c r="AYW251" s="50"/>
      <c r="AYX251" s="50"/>
      <c r="AYY251" s="50"/>
      <c r="AYZ251" s="50"/>
      <c r="AZA251" s="50"/>
      <c r="AZB251" s="50"/>
      <c r="AZC251" s="50"/>
      <c r="AZD251" s="50"/>
      <c r="AZE251" s="50"/>
      <c r="AZF251" s="50"/>
      <c r="AZG251" s="50"/>
      <c r="AZH251" s="50"/>
      <c r="AZI251" s="50"/>
      <c r="AZJ251" s="50"/>
      <c r="AZK251" s="50"/>
      <c r="AZL251" s="50"/>
      <c r="AZM251" s="50"/>
      <c r="AZN251" s="50"/>
      <c r="AZO251" s="50"/>
      <c r="AZP251" s="50"/>
      <c r="AZQ251" s="50"/>
      <c r="AZR251" s="50"/>
      <c r="AZS251" s="50"/>
      <c r="AZT251" s="50"/>
      <c r="AZU251" s="50"/>
      <c r="AZV251" s="50"/>
      <c r="AZW251" s="50"/>
      <c r="AZX251" s="50"/>
      <c r="AZY251" s="50"/>
      <c r="AZZ251" s="50"/>
      <c r="BAA251" s="50"/>
      <c r="BAB251" s="50"/>
      <c r="BAC251" s="50"/>
      <c r="BAD251" s="50"/>
      <c r="BAE251" s="50"/>
      <c r="BAF251" s="50"/>
      <c r="BAG251" s="50"/>
      <c r="BAH251" s="50"/>
      <c r="BAI251" s="50"/>
      <c r="BAJ251" s="50"/>
      <c r="BAK251" s="50"/>
      <c r="BAL251" s="50"/>
      <c r="BAM251" s="50"/>
      <c r="BAN251" s="50"/>
      <c r="BAO251" s="50"/>
      <c r="BAP251" s="50"/>
      <c r="BAQ251" s="50"/>
      <c r="BAR251" s="50"/>
      <c r="BAS251" s="50"/>
      <c r="BAT251" s="50"/>
      <c r="BAU251" s="50"/>
      <c r="BAV251" s="50"/>
      <c r="BAW251" s="50"/>
      <c r="BAX251" s="50"/>
      <c r="BAY251" s="50"/>
      <c r="BAZ251" s="50"/>
      <c r="BBA251" s="50"/>
      <c r="BBB251" s="50"/>
      <c r="BBC251" s="50"/>
      <c r="BBD251" s="50"/>
      <c r="BBE251" s="50"/>
      <c r="BBF251" s="50"/>
      <c r="BBG251" s="50"/>
      <c r="BBH251" s="50"/>
      <c r="BBI251" s="50"/>
      <c r="BBJ251" s="50"/>
      <c r="BBK251" s="50"/>
      <c r="BBL251" s="50"/>
      <c r="BBM251" s="50"/>
      <c r="BBN251" s="50"/>
      <c r="BBO251" s="50"/>
      <c r="BBP251" s="50"/>
      <c r="BBQ251" s="50"/>
      <c r="BBR251" s="50"/>
      <c r="BBS251" s="50"/>
      <c r="BBT251" s="50"/>
      <c r="BBU251" s="50"/>
      <c r="BBV251" s="50"/>
      <c r="BBW251" s="50"/>
      <c r="BBX251" s="50"/>
      <c r="BBY251" s="50"/>
      <c r="BBZ251" s="50"/>
      <c r="BCA251" s="50"/>
      <c r="BCB251" s="50"/>
      <c r="BCC251" s="50"/>
      <c r="BCD251" s="50"/>
      <c r="BCE251" s="50"/>
      <c r="BCF251" s="50"/>
      <c r="BCG251" s="50"/>
      <c r="BCH251" s="50"/>
      <c r="BCI251" s="50"/>
      <c r="BCJ251" s="50"/>
      <c r="BCK251" s="50"/>
      <c r="BCL251" s="50"/>
      <c r="BCM251" s="50"/>
      <c r="BCN251" s="50"/>
      <c r="BCO251" s="50"/>
      <c r="BCP251" s="50"/>
      <c r="BCQ251" s="50"/>
      <c r="BCR251" s="50"/>
      <c r="BCS251" s="50"/>
      <c r="BCT251" s="50"/>
      <c r="BCU251" s="50"/>
      <c r="BCV251" s="50"/>
      <c r="BCW251" s="50"/>
      <c r="BCX251" s="50"/>
      <c r="BCY251" s="50"/>
      <c r="BCZ251" s="50"/>
      <c r="BDA251" s="50"/>
      <c r="BDB251" s="50"/>
      <c r="BDC251" s="50"/>
      <c r="BDD251" s="50"/>
      <c r="BDE251" s="50"/>
      <c r="BDF251" s="50"/>
      <c r="BDG251" s="50"/>
      <c r="BDH251" s="50"/>
      <c r="BDI251" s="50"/>
      <c r="BDJ251" s="50"/>
      <c r="BDK251" s="50"/>
      <c r="BDL251" s="50"/>
      <c r="BDM251" s="50"/>
      <c r="BDN251" s="50"/>
      <c r="BDO251" s="50"/>
      <c r="BDP251" s="50"/>
      <c r="BDQ251" s="50"/>
      <c r="BDR251" s="50"/>
      <c r="BDS251" s="50"/>
      <c r="BDT251" s="50"/>
      <c r="BDU251" s="50"/>
      <c r="BDV251" s="50"/>
      <c r="BDW251" s="50"/>
      <c r="BDX251" s="50"/>
      <c r="BDY251" s="50"/>
      <c r="BDZ251" s="50"/>
      <c r="BEA251" s="50"/>
      <c r="BEB251" s="50"/>
      <c r="BEC251" s="50"/>
      <c r="BED251" s="50"/>
      <c r="BEE251" s="50"/>
      <c r="BEF251" s="50"/>
      <c r="BEG251" s="50"/>
      <c r="BEH251" s="50"/>
      <c r="BEI251" s="50"/>
      <c r="BEJ251" s="50"/>
      <c r="BEK251" s="50"/>
      <c r="BEL251" s="50"/>
      <c r="BEM251" s="50"/>
      <c r="BEN251" s="50"/>
      <c r="BEO251" s="50"/>
      <c r="BEP251" s="50"/>
      <c r="BEQ251" s="50"/>
      <c r="BER251" s="50"/>
      <c r="BES251" s="50"/>
      <c r="BET251" s="50"/>
      <c r="BEU251" s="50"/>
      <c r="BEV251" s="50"/>
      <c r="BEW251" s="50"/>
      <c r="BEX251" s="50"/>
      <c r="BEY251" s="50"/>
      <c r="BEZ251" s="50"/>
      <c r="BFA251" s="50"/>
      <c r="BFB251" s="50"/>
      <c r="BFC251" s="50"/>
      <c r="BFD251" s="50"/>
      <c r="BFE251" s="50"/>
      <c r="BFF251" s="50"/>
      <c r="BFG251" s="50"/>
      <c r="BFH251" s="50"/>
      <c r="BFI251" s="50"/>
      <c r="BFJ251" s="50"/>
      <c r="BFK251" s="50"/>
      <c r="BFL251" s="50"/>
      <c r="BFM251" s="50"/>
      <c r="BFN251" s="50"/>
      <c r="BFO251" s="50"/>
      <c r="BFP251" s="50"/>
      <c r="BFQ251" s="50"/>
      <c r="BFR251" s="50"/>
      <c r="BFS251" s="50"/>
      <c r="BFT251" s="50"/>
      <c r="BFU251" s="50"/>
      <c r="BFV251" s="50"/>
      <c r="BFW251" s="50"/>
      <c r="BFX251" s="50"/>
      <c r="BFY251" s="50"/>
      <c r="BFZ251" s="50"/>
      <c r="BGA251" s="50"/>
      <c r="BGB251" s="50"/>
      <c r="BGC251" s="50"/>
      <c r="BGD251" s="50"/>
      <c r="BGE251" s="50"/>
      <c r="BGF251" s="50"/>
      <c r="BGG251" s="50"/>
      <c r="BGH251" s="50"/>
      <c r="BGI251" s="50"/>
      <c r="BGJ251" s="50"/>
      <c r="BGK251" s="50"/>
      <c r="BGL251" s="50"/>
      <c r="BGM251" s="50"/>
      <c r="BGN251" s="50"/>
      <c r="BGO251" s="50"/>
      <c r="BGP251" s="50"/>
      <c r="BGQ251" s="50"/>
      <c r="BGR251" s="50"/>
      <c r="BGS251" s="50"/>
      <c r="BGT251" s="50"/>
      <c r="BGU251" s="50"/>
      <c r="BGV251" s="50"/>
      <c r="BGW251" s="50"/>
      <c r="BGX251" s="50"/>
      <c r="BGY251" s="50"/>
      <c r="BGZ251" s="50"/>
      <c r="BHA251" s="50"/>
      <c r="BHB251" s="50"/>
      <c r="BHC251" s="50"/>
      <c r="BHD251" s="50"/>
      <c r="BHE251" s="50"/>
      <c r="BHF251" s="50"/>
      <c r="BHG251" s="50"/>
      <c r="BHH251" s="50"/>
      <c r="BHI251" s="50"/>
      <c r="BHJ251" s="50"/>
      <c r="BHK251" s="50"/>
      <c r="BHL251" s="50"/>
      <c r="BHM251" s="50"/>
      <c r="BHN251" s="50"/>
      <c r="BHO251" s="50"/>
      <c r="BHP251" s="50"/>
      <c r="BHQ251" s="50"/>
      <c r="BHR251" s="50"/>
      <c r="BHS251" s="50"/>
      <c r="BHT251" s="50"/>
      <c r="BHU251" s="50"/>
      <c r="BHV251" s="50"/>
      <c r="BHW251" s="50"/>
      <c r="BHX251" s="50"/>
      <c r="BHY251" s="50"/>
      <c r="BHZ251" s="50"/>
      <c r="BIA251" s="50"/>
      <c r="BIB251" s="50"/>
      <c r="BIC251" s="50"/>
      <c r="BID251" s="50"/>
      <c r="BIE251" s="50"/>
      <c r="BIF251" s="50"/>
      <c r="BIG251" s="50"/>
      <c r="BIH251" s="50"/>
      <c r="BII251" s="50"/>
      <c r="BIJ251" s="50"/>
      <c r="BIK251" s="50"/>
      <c r="BIL251" s="50"/>
      <c r="BIM251" s="50"/>
      <c r="BIN251" s="50"/>
      <c r="BIO251" s="50"/>
      <c r="BIP251" s="50"/>
      <c r="BIQ251" s="50"/>
      <c r="BIR251" s="50"/>
      <c r="BIS251" s="50"/>
      <c r="BIT251" s="50"/>
      <c r="BIU251" s="50"/>
      <c r="BIV251" s="50"/>
      <c r="BIW251" s="50"/>
      <c r="BIX251" s="50"/>
      <c r="BIY251" s="50"/>
      <c r="BIZ251" s="50"/>
      <c r="BJA251" s="50"/>
      <c r="BJB251" s="50"/>
      <c r="BJC251" s="50"/>
      <c r="BJD251" s="50"/>
      <c r="BJE251" s="50"/>
      <c r="BJF251" s="50"/>
      <c r="BJG251" s="50"/>
      <c r="BJH251" s="50"/>
      <c r="BJI251" s="50"/>
      <c r="BJJ251" s="50"/>
      <c r="BJK251" s="50"/>
      <c r="BJL251" s="50"/>
      <c r="BJM251" s="50"/>
      <c r="BJN251" s="50"/>
      <c r="BJO251" s="50"/>
      <c r="BJP251" s="50"/>
      <c r="BJQ251" s="50"/>
      <c r="BJR251" s="50"/>
      <c r="BJS251" s="50"/>
      <c r="BJT251" s="50"/>
      <c r="BJU251" s="50"/>
      <c r="BJV251" s="50"/>
      <c r="BJW251" s="50"/>
      <c r="BJX251" s="50"/>
      <c r="BJY251" s="50"/>
      <c r="BJZ251" s="50"/>
      <c r="BKA251" s="50"/>
      <c r="BKB251" s="50"/>
      <c r="BKC251" s="50"/>
      <c r="BKD251" s="50"/>
      <c r="BKE251" s="50"/>
      <c r="BKF251" s="50"/>
      <c r="BKG251" s="50"/>
      <c r="BKH251" s="50"/>
      <c r="BKI251" s="50"/>
      <c r="BKJ251" s="50"/>
      <c r="BKK251" s="50"/>
      <c r="BKL251" s="50"/>
      <c r="BKM251" s="50"/>
      <c r="BKN251" s="50"/>
      <c r="BKO251" s="50"/>
      <c r="BKP251" s="50"/>
      <c r="BKQ251" s="50"/>
      <c r="BKR251" s="50"/>
      <c r="BKS251" s="50"/>
      <c r="BKT251" s="50"/>
      <c r="BKU251" s="50"/>
      <c r="BKV251" s="50"/>
      <c r="BKW251" s="50"/>
      <c r="BKX251" s="50"/>
      <c r="BKY251" s="50"/>
      <c r="BKZ251" s="50"/>
      <c r="BLA251" s="50"/>
      <c r="BLB251" s="50"/>
      <c r="BLC251" s="50"/>
      <c r="BLD251" s="50"/>
      <c r="BLE251" s="50"/>
      <c r="BLF251" s="50"/>
      <c r="BLG251" s="50"/>
      <c r="BLH251" s="50"/>
      <c r="BLI251" s="50"/>
      <c r="BLJ251" s="50"/>
      <c r="BLK251" s="50"/>
      <c r="BLL251" s="50"/>
      <c r="BLM251" s="50"/>
      <c r="BLN251" s="50"/>
      <c r="BLO251" s="50"/>
      <c r="BLP251" s="50"/>
      <c r="BLQ251" s="50"/>
      <c r="BLR251" s="50"/>
      <c r="BLS251" s="50"/>
      <c r="BLT251" s="50"/>
      <c r="BLU251" s="50"/>
      <c r="BLV251" s="50"/>
      <c r="BLW251" s="50"/>
      <c r="BLX251" s="50"/>
      <c r="BLY251" s="50"/>
      <c r="BLZ251" s="50"/>
      <c r="BMA251" s="50"/>
      <c r="BMB251" s="50"/>
      <c r="BMC251" s="50"/>
      <c r="BMD251" s="50"/>
      <c r="BME251" s="50"/>
      <c r="BMF251" s="50"/>
      <c r="BMG251" s="50"/>
      <c r="BMH251" s="50"/>
      <c r="BMI251" s="50"/>
      <c r="BMJ251" s="50"/>
      <c r="BMK251" s="50"/>
      <c r="BML251" s="50"/>
      <c r="BMM251" s="50"/>
      <c r="BMN251" s="50"/>
      <c r="BMO251" s="50"/>
      <c r="BMP251" s="50"/>
      <c r="BMQ251" s="50"/>
      <c r="BMR251" s="50"/>
      <c r="BMS251" s="50"/>
      <c r="BMT251" s="50"/>
      <c r="BMU251" s="50"/>
      <c r="BMV251" s="50"/>
      <c r="BMW251" s="50"/>
      <c r="BMX251" s="50"/>
      <c r="BMY251" s="50"/>
      <c r="BMZ251" s="50"/>
      <c r="BNA251" s="50"/>
      <c r="BNB251" s="50"/>
      <c r="BNC251" s="50"/>
      <c r="BND251" s="50"/>
      <c r="BNE251" s="50"/>
      <c r="BNF251" s="50"/>
      <c r="BNG251" s="50"/>
      <c r="BNH251" s="50"/>
      <c r="BNI251" s="50"/>
      <c r="BNJ251" s="50"/>
      <c r="BNK251" s="50"/>
      <c r="BNL251" s="50"/>
      <c r="BNM251" s="50"/>
      <c r="BNN251" s="50"/>
      <c r="BNO251" s="50"/>
      <c r="BNP251" s="50"/>
      <c r="BNQ251" s="50"/>
      <c r="BNR251" s="50"/>
      <c r="BNS251" s="50"/>
      <c r="BNT251" s="50"/>
      <c r="BNU251" s="50"/>
      <c r="BNV251" s="50"/>
      <c r="BNW251" s="50"/>
      <c r="BNX251" s="50"/>
      <c r="BNY251" s="50"/>
      <c r="BNZ251" s="50"/>
      <c r="BOA251" s="50"/>
      <c r="BOB251" s="50"/>
      <c r="BOC251" s="50"/>
      <c r="BOD251" s="50"/>
      <c r="BOE251" s="50"/>
      <c r="BOF251" s="50"/>
      <c r="BOG251" s="50"/>
      <c r="BOH251" s="50"/>
      <c r="BOI251" s="50"/>
      <c r="BOJ251" s="50"/>
      <c r="BOK251" s="50"/>
      <c r="BOL251" s="50"/>
      <c r="BOM251" s="50"/>
      <c r="BON251" s="50"/>
      <c r="BOO251" s="50"/>
      <c r="BOP251" s="50"/>
      <c r="BOQ251" s="50"/>
      <c r="BOR251" s="50"/>
      <c r="BOS251" s="50"/>
      <c r="BOT251" s="50"/>
      <c r="BOU251" s="50"/>
      <c r="BOV251" s="50"/>
      <c r="BOW251" s="50"/>
      <c r="BOX251" s="50"/>
      <c r="BOY251" s="50"/>
      <c r="BOZ251" s="50"/>
      <c r="BPA251" s="50"/>
      <c r="BPB251" s="50"/>
      <c r="BPC251" s="50"/>
      <c r="BPD251" s="50"/>
      <c r="BPE251" s="50"/>
      <c r="BPF251" s="50"/>
      <c r="BPG251" s="50"/>
      <c r="BPH251" s="50"/>
      <c r="BPI251" s="50"/>
      <c r="BPJ251" s="50"/>
      <c r="BPK251" s="50"/>
      <c r="BPL251" s="50"/>
      <c r="BPM251" s="50"/>
      <c r="BPN251" s="50"/>
      <c r="BPO251" s="50"/>
      <c r="BPP251" s="50"/>
      <c r="BPQ251" s="50"/>
      <c r="BPR251" s="50"/>
      <c r="BPS251" s="50"/>
      <c r="BPT251" s="50"/>
      <c r="BPU251" s="50"/>
      <c r="BPV251" s="50"/>
      <c r="BPW251" s="50"/>
      <c r="BPX251" s="50"/>
      <c r="BPY251" s="50"/>
      <c r="BPZ251" s="50"/>
      <c r="BQA251" s="50"/>
      <c r="BQB251" s="50"/>
      <c r="BQC251" s="50"/>
      <c r="BQD251" s="50"/>
      <c r="BQE251" s="50"/>
      <c r="BQF251" s="50"/>
      <c r="BQG251" s="50"/>
      <c r="BQH251" s="50"/>
      <c r="BQI251" s="50"/>
      <c r="BQJ251" s="50"/>
      <c r="BQK251" s="50"/>
      <c r="BQL251" s="50"/>
      <c r="BQM251" s="50"/>
      <c r="BQN251" s="50"/>
      <c r="BQO251" s="50"/>
      <c r="BQP251" s="50"/>
      <c r="BQQ251" s="50"/>
      <c r="BQR251" s="50"/>
      <c r="BQS251" s="50"/>
      <c r="BQT251" s="50"/>
      <c r="BQU251" s="50"/>
      <c r="BQV251" s="50"/>
      <c r="BQW251" s="50"/>
      <c r="BQX251" s="50"/>
      <c r="BQY251" s="50"/>
      <c r="BQZ251" s="50"/>
      <c r="BRA251" s="50"/>
      <c r="BRB251" s="50"/>
      <c r="BRC251" s="50"/>
      <c r="BRD251" s="50"/>
      <c r="BRE251" s="50"/>
      <c r="BRF251" s="50"/>
      <c r="BRG251" s="50"/>
      <c r="BRH251" s="50"/>
      <c r="BRI251" s="50"/>
      <c r="BRJ251" s="50"/>
      <c r="BRK251" s="50"/>
      <c r="BRL251" s="50"/>
      <c r="BRM251" s="50"/>
      <c r="BRN251" s="50"/>
      <c r="BRO251" s="50"/>
      <c r="BRP251" s="50"/>
      <c r="BRQ251" s="50"/>
      <c r="BRR251" s="50"/>
      <c r="BRS251" s="50"/>
      <c r="BRT251" s="50"/>
      <c r="BRU251" s="50"/>
      <c r="BRV251" s="50"/>
      <c r="BRW251" s="50"/>
      <c r="BRX251" s="50"/>
      <c r="BRY251" s="50"/>
      <c r="BRZ251" s="50"/>
      <c r="BSA251" s="50"/>
      <c r="BSB251" s="50"/>
      <c r="BSC251" s="50"/>
      <c r="BSD251" s="50"/>
      <c r="BSE251" s="50"/>
      <c r="BSF251" s="50"/>
      <c r="BSG251" s="50"/>
      <c r="BSH251" s="50"/>
      <c r="BSI251" s="50"/>
      <c r="BSJ251" s="50"/>
      <c r="BSK251" s="50"/>
      <c r="BSL251" s="50"/>
      <c r="BSM251" s="50"/>
      <c r="BSN251" s="50"/>
      <c r="BSO251" s="50"/>
      <c r="BSP251" s="50"/>
      <c r="BSQ251" s="50"/>
      <c r="BSR251" s="50"/>
      <c r="BSS251" s="50"/>
      <c r="BST251" s="50"/>
      <c r="BSU251" s="50"/>
      <c r="BSV251" s="50"/>
      <c r="BSW251" s="50"/>
      <c r="BSX251" s="50"/>
      <c r="BSY251" s="50"/>
      <c r="BSZ251" s="50"/>
      <c r="BTA251" s="50"/>
      <c r="BTB251" s="50"/>
      <c r="BTC251" s="50"/>
      <c r="BTD251" s="50"/>
      <c r="BTE251" s="50"/>
      <c r="BTF251" s="50"/>
      <c r="BTG251" s="50"/>
      <c r="BTH251" s="50"/>
      <c r="BTI251" s="50"/>
      <c r="BTJ251" s="50"/>
      <c r="BTK251" s="50"/>
      <c r="BTL251" s="50"/>
      <c r="BTM251" s="50"/>
      <c r="BTN251" s="50"/>
      <c r="BTO251" s="50"/>
      <c r="BTP251" s="50"/>
      <c r="BTQ251" s="50"/>
      <c r="BTR251" s="50"/>
      <c r="BTS251" s="50"/>
      <c r="BTT251" s="50"/>
      <c r="BTU251" s="50"/>
      <c r="BTV251" s="50"/>
      <c r="BTW251" s="50"/>
      <c r="BTX251" s="50"/>
      <c r="BTY251" s="50"/>
      <c r="BTZ251" s="50"/>
      <c r="BUA251" s="50"/>
      <c r="BUB251" s="50"/>
      <c r="BUC251" s="50"/>
      <c r="BUD251" s="50"/>
      <c r="BUE251" s="50"/>
      <c r="BUF251" s="50"/>
      <c r="BUG251" s="50"/>
      <c r="BUH251" s="50"/>
      <c r="BUI251" s="50"/>
      <c r="BUJ251" s="50"/>
      <c r="BUK251" s="50"/>
      <c r="BUL251" s="50"/>
      <c r="BUM251" s="50"/>
      <c r="BUN251" s="50"/>
      <c r="BUO251" s="50"/>
      <c r="BUP251" s="50"/>
      <c r="BUQ251" s="50"/>
      <c r="BUR251" s="50"/>
      <c r="BUS251" s="50"/>
      <c r="BUT251" s="50"/>
      <c r="BUU251" s="50"/>
      <c r="BUV251" s="50"/>
      <c r="BUW251" s="50"/>
      <c r="BUX251" s="50"/>
      <c r="BUY251" s="50"/>
      <c r="BUZ251" s="50"/>
      <c r="BVA251" s="50"/>
      <c r="BVB251" s="50"/>
      <c r="BVC251" s="50"/>
      <c r="BVD251" s="50"/>
      <c r="BVE251" s="50"/>
      <c r="BVF251" s="50"/>
      <c r="BVG251" s="50"/>
      <c r="BVH251" s="50"/>
      <c r="BVI251" s="50"/>
      <c r="BVJ251" s="50"/>
      <c r="BVK251" s="50"/>
      <c r="BVL251" s="50"/>
      <c r="BVM251" s="50"/>
      <c r="BVN251" s="50"/>
      <c r="BVO251" s="50"/>
      <c r="BVP251" s="50"/>
      <c r="BVQ251" s="50"/>
      <c r="BVR251" s="50"/>
      <c r="BVS251" s="50"/>
      <c r="BVT251" s="50"/>
      <c r="BVU251" s="50"/>
      <c r="BVV251" s="50"/>
      <c r="BVW251" s="50"/>
      <c r="BVX251" s="50"/>
      <c r="BVY251" s="50"/>
      <c r="BVZ251" s="50"/>
      <c r="BWA251" s="50"/>
      <c r="BWB251" s="50"/>
      <c r="BWC251" s="50"/>
      <c r="BWD251" s="50"/>
      <c r="BWE251" s="50"/>
      <c r="BWF251" s="50"/>
      <c r="BWG251" s="50"/>
      <c r="BWH251" s="50"/>
      <c r="BWI251" s="50"/>
      <c r="BWJ251" s="50"/>
      <c r="BWK251" s="50"/>
      <c r="BWL251" s="50"/>
      <c r="BWM251" s="50"/>
      <c r="BWN251" s="50"/>
      <c r="BWO251" s="50"/>
      <c r="BWP251" s="50"/>
      <c r="BWQ251" s="50"/>
      <c r="BWR251" s="50"/>
      <c r="BWS251" s="50"/>
      <c r="BWT251" s="50"/>
      <c r="BWU251" s="50"/>
      <c r="BWV251" s="50"/>
      <c r="BWW251" s="50"/>
      <c r="BWX251" s="50"/>
      <c r="BWY251" s="50"/>
      <c r="BWZ251" s="50"/>
      <c r="BXA251" s="50"/>
      <c r="BXB251" s="50"/>
      <c r="BXC251" s="50"/>
      <c r="BXD251" s="50"/>
      <c r="BXE251" s="50"/>
      <c r="BXF251" s="50"/>
      <c r="BXG251" s="50"/>
      <c r="BXH251" s="50"/>
      <c r="BXI251" s="50"/>
      <c r="BXJ251" s="50"/>
      <c r="BXK251" s="50"/>
      <c r="BXL251" s="50"/>
      <c r="BXM251" s="50"/>
      <c r="BXN251" s="50"/>
      <c r="BXO251" s="50"/>
      <c r="BXP251" s="50"/>
      <c r="BXQ251" s="50"/>
      <c r="BXR251" s="50"/>
      <c r="BXS251" s="50"/>
      <c r="BXT251" s="50"/>
      <c r="BXU251" s="50"/>
      <c r="BXV251" s="50"/>
      <c r="BXW251" s="50"/>
      <c r="BXX251" s="50"/>
      <c r="BXY251" s="50"/>
      <c r="BXZ251" s="50"/>
      <c r="BYA251" s="50"/>
      <c r="BYB251" s="50"/>
      <c r="BYC251" s="50"/>
      <c r="BYD251" s="50"/>
      <c r="BYE251" s="50"/>
      <c r="BYF251" s="50"/>
      <c r="BYG251" s="50"/>
      <c r="BYH251" s="50"/>
      <c r="BYI251" s="50"/>
      <c r="BYJ251" s="50"/>
      <c r="BYK251" s="50"/>
      <c r="BYL251" s="50"/>
      <c r="BYM251" s="50"/>
      <c r="BYN251" s="50"/>
      <c r="BYO251" s="50"/>
      <c r="BYP251" s="50"/>
      <c r="BYQ251" s="50"/>
      <c r="BYR251" s="50"/>
      <c r="BYS251" s="50"/>
      <c r="BYT251" s="50"/>
      <c r="BYU251" s="50"/>
      <c r="BYV251" s="50"/>
      <c r="BYW251" s="50"/>
      <c r="BYX251" s="50"/>
      <c r="BYY251" s="50"/>
      <c r="BYZ251" s="50"/>
      <c r="BZA251" s="50"/>
      <c r="BZB251" s="50"/>
      <c r="BZC251" s="50"/>
      <c r="BZD251" s="50"/>
      <c r="BZE251" s="50"/>
      <c r="BZF251" s="50"/>
      <c r="BZG251" s="50"/>
      <c r="BZH251" s="50"/>
      <c r="BZI251" s="50"/>
      <c r="BZJ251" s="50"/>
      <c r="BZK251" s="50"/>
      <c r="BZL251" s="50"/>
      <c r="BZM251" s="50"/>
      <c r="BZN251" s="50"/>
      <c r="BZO251" s="50"/>
      <c r="BZP251" s="50"/>
      <c r="BZQ251" s="50"/>
      <c r="BZR251" s="50"/>
      <c r="BZS251" s="50"/>
      <c r="BZT251" s="50"/>
      <c r="BZU251" s="50"/>
      <c r="BZV251" s="50"/>
      <c r="BZW251" s="50"/>
      <c r="BZX251" s="50"/>
      <c r="BZY251" s="50"/>
      <c r="BZZ251" s="50"/>
      <c r="CAA251" s="50"/>
      <c r="CAB251" s="50"/>
      <c r="CAC251" s="50"/>
      <c r="CAD251" s="50"/>
      <c r="CAE251" s="50"/>
      <c r="CAF251" s="50"/>
      <c r="CAG251" s="50"/>
      <c r="CAH251" s="50"/>
      <c r="CAI251" s="50"/>
      <c r="CAJ251" s="50"/>
      <c r="CAK251" s="50"/>
      <c r="CAL251" s="50"/>
      <c r="CAM251" s="50"/>
      <c r="CAN251" s="50"/>
      <c r="CAO251" s="50"/>
      <c r="CAP251" s="50"/>
      <c r="CAQ251" s="50"/>
      <c r="CAR251" s="50"/>
      <c r="CAS251" s="50"/>
      <c r="CAT251" s="50"/>
      <c r="CAU251" s="50"/>
      <c r="CAV251" s="50"/>
      <c r="CAW251" s="50"/>
      <c r="CAX251" s="50"/>
      <c r="CAY251" s="50"/>
      <c r="CAZ251" s="50"/>
      <c r="CBA251" s="50"/>
      <c r="CBB251" s="50"/>
      <c r="CBC251" s="50"/>
      <c r="CBD251" s="50"/>
      <c r="CBE251" s="50"/>
      <c r="CBF251" s="50"/>
      <c r="CBG251" s="50"/>
      <c r="CBH251" s="50"/>
      <c r="CBI251" s="50"/>
      <c r="CBJ251" s="50"/>
      <c r="CBK251" s="50"/>
      <c r="CBL251" s="50"/>
      <c r="CBM251" s="50"/>
      <c r="CBN251" s="50"/>
      <c r="CBO251" s="50"/>
      <c r="CBP251" s="50"/>
      <c r="CBQ251" s="50"/>
      <c r="CBR251" s="50"/>
      <c r="CBS251" s="50"/>
      <c r="CBT251" s="50"/>
      <c r="CBU251" s="50"/>
      <c r="CBV251" s="50"/>
      <c r="CBW251" s="50"/>
      <c r="CBX251" s="50"/>
      <c r="CBY251" s="50"/>
      <c r="CBZ251" s="50"/>
      <c r="CCA251" s="50"/>
      <c r="CCB251" s="50"/>
      <c r="CCC251" s="50"/>
      <c r="CCD251" s="50"/>
      <c r="CCE251" s="50"/>
      <c r="CCF251" s="50"/>
      <c r="CCG251" s="50"/>
      <c r="CCH251" s="50"/>
      <c r="CCI251" s="50"/>
      <c r="CCJ251" s="50"/>
      <c r="CCK251" s="50"/>
      <c r="CCL251" s="50"/>
      <c r="CCM251" s="50"/>
      <c r="CCN251" s="50"/>
      <c r="CCO251" s="50"/>
      <c r="CCP251" s="50"/>
      <c r="CCQ251" s="50"/>
      <c r="CCR251" s="50"/>
      <c r="CCS251" s="50"/>
      <c r="CCT251" s="50"/>
      <c r="CCU251" s="50"/>
      <c r="CCV251" s="50"/>
      <c r="CCW251" s="50"/>
      <c r="CCX251" s="50"/>
      <c r="CCY251" s="50"/>
      <c r="CCZ251" s="50"/>
      <c r="CDA251" s="50"/>
      <c r="CDB251" s="50"/>
      <c r="CDC251" s="50"/>
      <c r="CDD251" s="50"/>
      <c r="CDE251" s="50"/>
      <c r="CDF251" s="50"/>
      <c r="CDG251" s="50"/>
      <c r="CDH251" s="50"/>
      <c r="CDI251" s="50"/>
      <c r="CDJ251" s="50"/>
      <c r="CDK251" s="50"/>
      <c r="CDL251" s="50"/>
      <c r="CDM251" s="50"/>
      <c r="CDN251" s="50"/>
      <c r="CDO251" s="50"/>
      <c r="CDP251" s="50"/>
      <c r="CDQ251" s="50"/>
      <c r="CDR251" s="50"/>
      <c r="CDS251" s="50"/>
      <c r="CDT251" s="50"/>
      <c r="CDU251" s="50"/>
      <c r="CDV251" s="50"/>
      <c r="CDW251" s="50"/>
      <c r="CDX251" s="50"/>
      <c r="CDY251" s="50"/>
      <c r="CDZ251" s="50"/>
      <c r="CEA251" s="50"/>
      <c r="CEB251" s="50"/>
      <c r="CEC251" s="50"/>
      <c r="CED251" s="50"/>
      <c r="CEE251" s="50"/>
      <c r="CEF251" s="50"/>
      <c r="CEG251" s="50"/>
      <c r="CEH251" s="50"/>
      <c r="CEI251" s="50"/>
      <c r="CEJ251" s="50"/>
      <c r="CEK251" s="50"/>
      <c r="CEL251" s="50"/>
      <c r="CEM251" s="50"/>
      <c r="CEN251" s="50"/>
      <c r="CEO251" s="50"/>
      <c r="CEP251" s="50"/>
      <c r="CEQ251" s="50"/>
      <c r="CER251" s="50"/>
      <c r="CES251" s="50"/>
      <c r="CET251" s="50"/>
      <c r="CEU251" s="50"/>
      <c r="CEV251" s="50"/>
      <c r="CEW251" s="50"/>
      <c r="CEX251" s="50"/>
      <c r="CEY251" s="50"/>
      <c r="CEZ251" s="50"/>
      <c r="CFA251" s="50"/>
      <c r="CFB251" s="50"/>
      <c r="CFC251" s="50"/>
      <c r="CFD251" s="50"/>
      <c r="CFE251" s="50"/>
      <c r="CFF251" s="50"/>
      <c r="CFG251" s="50"/>
      <c r="CFH251" s="50"/>
      <c r="CFI251" s="50"/>
      <c r="CFJ251" s="50"/>
      <c r="CFK251" s="50"/>
      <c r="CFL251" s="50"/>
      <c r="CFM251" s="50"/>
      <c r="CFN251" s="50"/>
      <c r="CFO251" s="50"/>
      <c r="CFP251" s="50"/>
      <c r="CFQ251" s="50"/>
      <c r="CFR251" s="50"/>
      <c r="CFS251" s="50"/>
      <c r="CFT251" s="50"/>
      <c r="CFU251" s="50"/>
      <c r="CFV251" s="50"/>
      <c r="CFW251" s="50"/>
      <c r="CFX251" s="50"/>
      <c r="CFY251" s="50"/>
      <c r="CFZ251" s="50"/>
      <c r="CGA251" s="50"/>
      <c r="CGB251" s="50"/>
      <c r="CGC251" s="50"/>
      <c r="CGD251" s="50"/>
      <c r="CGE251" s="50"/>
      <c r="CGF251" s="50"/>
      <c r="CGG251" s="50"/>
      <c r="CGH251" s="50"/>
      <c r="CGI251" s="50"/>
      <c r="CGJ251" s="50"/>
      <c r="CGK251" s="50"/>
      <c r="CGL251" s="50"/>
      <c r="CGM251" s="50"/>
      <c r="CGN251" s="50"/>
      <c r="CGO251" s="50"/>
      <c r="CGP251" s="50"/>
      <c r="CGQ251" s="50"/>
      <c r="CGR251" s="50"/>
      <c r="CGS251" s="50"/>
      <c r="CGT251" s="50"/>
      <c r="CGU251" s="50"/>
      <c r="CGV251" s="50"/>
      <c r="CGW251" s="50"/>
      <c r="CGX251" s="50"/>
      <c r="CGY251" s="50"/>
      <c r="CGZ251" s="50"/>
      <c r="CHA251" s="50"/>
      <c r="CHB251" s="50"/>
      <c r="CHC251" s="50"/>
      <c r="CHD251" s="50"/>
      <c r="CHE251" s="50"/>
      <c r="CHF251" s="50"/>
      <c r="CHG251" s="50"/>
      <c r="CHH251" s="50"/>
      <c r="CHI251" s="50"/>
      <c r="CHJ251" s="50"/>
      <c r="CHK251" s="50"/>
      <c r="CHL251" s="50"/>
      <c r="CHM251" s="50"/>
      <c r="CHN251" s="50"/>
      <c r="CHO251" s="50"/>
      <c r="CHP251" s="50"/>
      <c r="CHQ251" s="50"/>
      <c r="CHR251" s="50"/>
      <c r="CHS251" s="50"/>
      <c r="CHT251" s="50"/>
      <c r="CHU251" s="50"/>
      <c r="CHV251" s="50"/>
      <c r="CHW251" s="50"/>
      <c r="CHX251" s="50"/>
      <c r="CHY251" s="50"/>
      <c r="CHZ251" s="50"/>
      <c r="CIA251" s="50"/>
      <c r="CIB251" s="50"/>
      <c r="CIC251" s="50"/>
      <c r="CID251" s="50"/>
      <c r="CIE251" s="50"/>
      <c r="CIF251" s="50"/>
      <c r="CIG251" s="50"/>
      <c r="CIH251" s="50"/>
      <c r="CII251" s="50"/>
      <c r="CIJ251" s="50"/>
      <c r="CIK251" s="50"/>
      <c r="CIL251" s="50"/>
      <c r="CIM251" s="50"/>
      <c r="CIN251" s="50"/>
      <c r="CIO251" s="50"/>
      <c r="CIP251" s="50"/>
      <c r="CIQ251" s="50"/>
      <c r="CIR251" s="50"/>
      <c r="CIS251" s="50"/>
      <c r="CIT251" s="50"/>
      <c r="CIU251" s="50"/>
      <c r="CIV251" s="50"/>
      <c r="CIW251" s="50"/>
      <c r="CIX251" s="50"/>
      <c r="CIY251" s="50"/>
      <c r="CIZ251" s="50"/>
      <c r="CJA251" s="50"/>
      <c r="CJB251" s="50"/>
      <c r="CJC251" s="50"/>
      <c r="CJD251" s="50"/>
      <c r="CJE251" s="50"/>
      <c r="CJF251" s="50"/>
      <c r="CJG251" s="50"/>
      <c r="CJH251" s="50"/>
      <c r="CJI251" s="50"/>
      <c r="CJJ251" s="50"/>
      <c r="CJK251" s="50"/>
      <c r="CJL251" s="50"/>
      <c r="CJM251" s="50"/>
      <c r="CJN251" s="50"/>
      <c r="CJO251" s="50"/>
      <c r="CJP251" s="50"/>
      <c r="CJQ251" s="50"/>
      <c r="CJR251" s="50"/>
      <c r="CJS251" s="50"/>
      <c r="CJT251" s="50"/>
      <c r="CJU251" s="50"/>
      <c r="CJV251" s="50"/>
      <c r="CJW251" s="50"/>
      <c r="CJX251" s="50"/>
      <c r="CJY251" s="50"/>
      <c r="CJZ251" s="50"/>
      <c r="CKA251" s="50"/>
      <c r="CKB251" s="50"/>
      <c r="CKC251" s="50"/>
      <c r="CKD251" s="50"/>
      <c r="CKE251" s="50"/>
      <c r="CKF251" s="50"/>
      <c r="CKG251" s="50"/>
      <c r="CKH251" s="50"/>
      <c r="CKI251" s="50"/>
      <c r="CKJ251" s="50"/>
      <c r="CKK251" s="50"/>
      <c r="CKL251" s="50"/>
      <c r="CKM251" s="50"/>
      <c r="CKN251" s="50"/>
      <c r="CKO251" s="50"/>
      <c r="CKP251" s="50"/>
      <c r="CKQ251" s="50"/>
      <c r="CKR251" s="50"/>
      <c r="CKS251" s="50"/>
      <c r="CKT251" s="50"/>
      <c r="CKU251" s="50"/>
      <c r="CKV251" s="50"/>
      <c r="CKW251" s="50"/>
      <c r="CKX251" s="50"/>
      <c r="CKY251" s="50"/>
      <c r="CKZ251" s="50"/>
      <c r="CLA251" s="50"/>
      <c r="CLB251" s="50"/>
      <c r="CLC251" s="50"/>
      <c r="CLD251" s="50"/>
      <c r="CLE251" s="50"/>
      <c r="CLF251" s="50"/>
      <c r="CLG251" s="50"/>
      <c r="CLH251" s="50"/>
      <c r="CLI251" s="50"/>
      <c r="CLJ251" s="50"/>
      <c r="CLK251" s="50"/>
      <c r="CLL251" s="50"/>
      <c r="CLM251" s="50"/>
      <c r="CLN251" s="50"/>
      <c r="CLO251" s="50"/>
      <c r="CLP251" s="50"/>
      <c r="CLQ251" s="50"/>
      <c r="CLR251" s="50"/>
      <c r="CLS251" s="50"/>
      <c r="CLT251" s="50"/>
      <c r="CLU251" s="50"/>
      <c r="CLV251" s="50"/>
      <c r="CLW251" s="50"/>
      <c r="CLX251" s="50"/>
      <c r="CLY251" s="50"/>
      <c r="CLZ251" s="50"/>
      <c r="CMA251" s="50"/>
      <c r="CMB251" s="50"/>
      <c r="CMC251" s="50"/>
      <c r="CMD251" s="50"/>
      <c r="CME251" s="50"/>
      <c r="CMF251" s="50"/>
      <c r="CMG251" s="50"/>
      <c r="CMH251" s="50"/>
      <c r="CMI251" s="50"/>
      <c r="CMJ251" s="50"/>
      <c r="CMK251" s="50"/>
      <c r="CML251" s="50"/>
      <c r="CMM251" s="50"/>
      <c r="CMN251" s="50"/>
      <c r="CMO251" s="50"/>
      <c r="CMP251" s="50"/>
      <c r="CMQ251" s="50"/>
      <c r="CMR251" s="50"/>
      <c r="CMS251" s="50"/>
      <c r="CMT251" s="50"/>
      <c r="CMU251" s="50"/>
      <c r="CMV251" s="50"/>
      <c r="CMW251" s="50"/>
      <c r="CMX251" s="50"/>
      <c r="CMY251" s="50"/>
      <c r="CMZ251" s="50"/>
      <c r="CNA251" s="50"/>
      <c r="CNB251" s="50"/>
      <c r="CNC251" s="50"/>
      <c r="CND251" s="50"/>
      <c r="CNE251" s="50"/>
      <c r="CNF251" s="50"/>
      <c r="CNG251" s="50"/>
      <c r="CNH251" s="50"/>
      <c r="CNI251" s="50"/>
      <c r="CNJ251" s="50"/>
      <c r="CNK251" s="50"/>
      <c r="CNL251" s="50"/>
      <c r="CNM251" s="50"/>
      <c r="CNN251" s="50"/>
      <c r="CNO251" s="50"/>
      <c r="CNP251" s="50"/>
      <c r="CNQ251" s="50"/>
      <c r="CNR251" s="50"/>
      <c r="CNS251" s="50"/>
      <c r="CNT251" s="50"/>
      <c r="CNU251" s="50"/>
      <c r="CNV251" s="50"/>
      <c r="CNW251" s="50"/>
      <c r="CNX251" s="50"/>
      <c r="CNY251" s="50"/>
      <c r="CNZ251" s="50"/>
      <c r="COA251" s="50"/>
      <c r="COB251" s="50"/>
      <c r="COC251" s="50"/>
      <c r="COD251" s="50"/>
      <c r="COE251" s="50"/>
      <c r="COF251" s="50"/>
      <c r="COG251" s="50"/>
      <c r="COH251" s="50"/>
      <c r="COI251" s="50"/>
      <c r="COJ251" s="50"/>
      <c r="COK251" s="50"/>
      <c r="COL251" s="50"/>
      <c r="COM251" s="50"/>
      <c r="CON251" s="50"/>
      <c r="COO251" s="50"/>
      <c r="COP251" s="50"/>
      <c r="COQ251" s="50"/>
      <c r="COR251" s="50"/>
      <c r="COS251" s="50"/>
      <c r="COT251" s="50"/>
      <c r="COU251" s="50"/>
      <c r="COV251" s="50"/>
      <c r="COW251" s="50"/>
      <c r="COX251" s="50"/>
      <c r="COY251" s="50"/>
      <c r="COZ251" s="50"/>
      <c r="CPA251" s="50"/>
      <c r="CPB251" s="50"/>
      <c r="CPC251" s="50"/>
      <c r="CPD251" s="50"/>
      <c r="CPE251" s="50"/>
      <c r="CPF251" s="50"/>
      <c r="CPG251" s="50"/>
      <c r="CPH251" s="50"/>
      <c r="CPI251" s="50"/>
      <c r="CPJ251" s="50"/>
      <c r="CPK251" s="50"/>
      <c r="CPL251" s="50"/>
      <c r="CPM251" s="50"/>
      <c r="CPN251" s="50"/>
      <c r="CPO251" s="50"/>
      <c r="CPP251" s="50"/>
      <c r="CPQ251" s="50"/>
      <c r="CPR251" s="50"/>
      <c r="CPS251" s="50"/>
      <c r="CPT251" s="50"/>
      <c r="CPU251" s="50"/>
      <c r="CPV251" s="50"/>
      <c r="CPW251" s="50"/>
      <c r="CPX251" s="50"/>
      <c r="CPY251" s="50"/>
      <c r="CPZ251" s="50"/>
      <c r="CQA251" s="50"/>
      <c r="CQB251" s="50"/>
      <c r="CQC251" s="50"/>
      <c r="CQD251" s="50"/>
      <c r="CQE251" s="50"/>
      <c r="CQF251" s="50"/>
      <c r="CQG251" s="50"/>
      <c r="CQH251" s="50"/>
      <c r="CQI251" s="50"/>
      <c r="CQJ251" s="50"/>
      <c r="CQK251" s="50"/>
      <c r="CQL251" s="50"/>
      <c r="CQM251" s="50"/>
      <c r="CQN251" s="50"/>
      <c r="CQO251" s="50"/>
      <c r="CQP251" s="50"/>
      <c r="CQQ251" s="50"/>
      <c r="CQR251" s="50"/>
      <c r="CQS251" s="50"/>
      <c r="CQT251" s="50"/>
      <c r="CQU251" s="50"/>
      <c r="CQV251" s="50"/>
      <c r="CQW251" s="50"/>
      <c r="CQX251" s="50"/>
      <c r="CQY251" s="50"/>
      <c r="CQZ251" s="50"/>
      <c r="CRA251" s="50"/>
      <c r="CRB251" s="50"/>
      <c r="CRC251" s="50"/>
      <c r="CRD251" s="50"/>
      <c r="CRE251" s="50"/>
      <c r="CRF251" s="50"/>
      <c r="CRG251" s="50"/>
      <c r="CRH251" s="50"/>
      <c r="CRI251" s="50"/>
      <c r="CRJ251" s="50"/>
      <c r="CRK251" s="50"/>
      <c r="CRL251" s="50"/>
      <c r="CRM251" s="50"/>
      <c r="CRN251" s="50"/>
      <c r="CRO251" s="50"/>
      <c r="CRP251" s="50"/>
      <c r="CRQ251" s="50"/>
      <c r="CRR251" s="50"/>
      <c r="CRS251" s="50"/>
      <c r="CRT251" s="50"/>
      <c r="CRU251" s="50"/>
      <c r="CRV251" s="50"/>
      <c r="CRW251" s="50"/>
      <c r="CRX251" s="50"/>
      <c r="CRY251" s="50"/>
      <c r="CRZ251" s="50"/>
      <c r="CSA251" s="50"/>
      <c r="CSB251" s="50"/>
      <c r="CSC251" s="50"/>
      <c r="CSD251" s="50"/>
      <c r="CSE251" s="50"/>
      <c r="CSF251" s="50"/>
      <c r="CSG251" s="50"/>
      <c r="CSH251" s="50"/>
      <c r="CSI251" s="50"/>
      <c r="CSJ251" s="50"/>
      <c r="CSK251" s="50"/>
      <c r="CSL251" s="50"/>
      <c r="CSM251" s="50"/>
      <c r="CSN251" s="50"/>
      <c r="CSO251" s="50"/>
      <c r="CSP251" s="50"/>
      <c r="CSQ251" s="50"/>
      <c r="CSR251" s="50"/>
      <c r="CSS251" s="50"/>
      <c r="CST251" s="50"/>
      <c r="CSU251" s="50"/>
      <c r="CSV251" s="50"/>
      <c r="CSW251" s="50"/>
      <c r="CSX251" s="50"/>
      <c r="CSY251" s="50"/>
      <c r="CSZ251" s="50"/>
      <c r="CTA251" s="50"/>
      <c r="CTB251" s="50"/>
      <c r="CTC251" s="50"/>
      <c r="CTD251" s="50"/>
      <c r="CTE251" s="50"/>
      <c r="CTF251" s="50"/>
      <c r="CTG251" s="50"/>
      <c r="CTH251" s="50"/>
      <c r="CTI251" s="50"/>
      <c r="CTJ251" s="50"/>
      <c r="CTK251" s="50"/>
      <c r="CTL251" s="50"/>
      <c r="CTM251" s="50"/>
      <c r="CTN251" s="50"/>
      <c r="CTO251" s="50"/>
      <c r="CTP251" s="50"/>
      <c r="CTQ251" s="50"/>
      <c r="CTR251" s="50"/>
      <c r="CTS251" s="50"/>
      <c r="CTT251" s="50"/>
      <c r="CTU251" s="50"/>
      <c r="CTV251" s="50"/>
      <c r="CTW251" s="50"/>
      <c r="CTX251" s="50"/>
      <c r="CTY251" s="50"/>
      <c r="CTZ251" s="50"/>
      <c r="CUA251" s="50"/>
      <c r="CUB251" s="50"/>
      <c r="CUC251" s="50"/>
      <c r="CUD251" s="50"/>
      <c r="CUE251" s="50"/>
      <c r="CUF251" s="50"/>
      <c r="CUG251" s="50"/>
      <c r="CUH251" s="50"/>
      <c r="CUI251" s="50"/>
      <c r="CUJ251" s="50"/>
      <c r="CUK251" s="50"/>
      <c r="CUL251" s="50"/>
      <c r="CUM251" s="50"/>
      <c r="CUN251" s="50"/>
      <c r="CUO251" s="50"/>
      <c r="CUP251" s="50"/>
      <c r="CUQ251" s="50"/>
      <c r="CUR251" s="50"/>
      <c r="CUS251" s="50"/>
      <c r="CUT251" s="50"/>
      <c r="CUU251" s="50"/>
      <c r="CUV251" s="50"/>
      <c r="CUW251" s="50"/>
      <c r="CUX251" s="50"/>
      <c r="CUY251" s="50"/>
      <c r="CUZ251" s="50"/>
      <c r="CVA251" s="50"/>
      <c r="CVB251" s="50"/>
      <c r="CVC251" s="50"/>
      <c r="CVD251" s="50"/>
      <c r="CVE251" s="50"/>
      <c r="CVF251" s="50"/>
      <c r="CVG251" s="50"/>
      <c r="CVH251" s="50"/>
      <c r="CVI251" s="50"/>
      <c r="CVJ251" s="50"/>
      <c r="CVK251" s="50"/>
      <c r="CVL251" s="50"/>
      <c r="CVM251" s="50"/>
      <c r="CVN251" s="50"/>
      <c r="CVO251" s="50"/>
      <c r="CVP251" s="50"/>
      <c r="CVQ251" s="50"/>
      <c r="CVR251" s="50"/>
      <c r="CVS251" s="50"/>
      <c r="CVT251" s="50"/>
      <c r="CVU251" s="50"/>
      <c r="CVV251" s="50"/>
      <c r="CVW251" s="50"/>
      <c r="CVX251" s="50"/>
      <c r="CVY251" s="50"/>
      <c r="CVZ251" s="50"/>
      <c r="CWA251" s="50"/>
      <c r="CWB251" s="50"/>
      <c r="CWC251" s="50"/>
      <c r="CWD251" s="50"/>
      <c r="CWE251" s="50"/>
      <c r="CWF251" s="50"/>
      <c r="CWG251" s="50"/>
      <c r="CWH251" s="50"/>
      <c r="CWI251" s="50"/>
      <c r="CWJ251" s="50"/>
      <c r="CWK251" s="50"/>
      <c r="CWL251" s="50"/>
      <c r="CWM251" s="50"/>
      <c r="CWN251" s="50"/>
      <c r="CWO251" s="50"/>
      <c r="CWP251" s="50"/>
      <c r="CWQ251" s="50"/>
      <c r="CWR251" s="50"/>
      <c r="CWS251" s="50"/>
      <c r="CWT251" s="50"/>
      <c r="CWU251" s="50"/>
      <c r="CWV251" s="50"/>
      <c r="CWW251" s="50"/>
      <c r="CWX251" s="50"/>
      <c r="CWY251" s="50"/>
      <c r="CWZ251" s="50"/>
      <c r="CXA251" s="50"/>
      <c r="CXB251" s="50"/>
      <c r="CXC251" s="50"/>
      <c r="CXD251" s="50"/>
      <c r="CXE251" s="50"/>
      <c r="CXF251" s="50"/>
      <c r="CXG251" s="50"/>
      <c r="CXH251" s="50"/>
      <c r="CXI251" s="50"/>
      <c r="CXJ251" s="50"/>
      <c r="CXK251" s="50"/>
      <c r="CXL251" s="50"/>
      <c r="CXM251" s="50"/>
      <c r="CXN251" s="50"/>
      <c r="CXO251" s="50"/>
      <c r="CXP251" s="50"/>
      <c r="CXQ251" s="50"/>
      <c r="CXR251" s="50"/>
      <c r="CXS251" s="50"/>
      <c r="CXT251" s="50"/>
      <c r="CXU251" s="50"/>
      <c r="CXV251" s="50"/>
      <c r="CXW251" s="50"/>
      <c r="CXX251" s="50"/>
      <c r="CXY251" s="50"/>
      <c r="CXZ251" s="50"/>
      <c r="CYA251" s="50"/>
      <c r="CYB251" s="50"/>
      <c r="CYC251" s="50"/>
      <c r="CYD251" s="50"/>
      <c r="CYE251" s="50"/>
      <c r="CYF251" s="50"/>
      <c r="CYG251" s="50"/>
      <c r="CYH251" s="50"/>
      <c r="CYI251" s="50"/>
      <c r="CYJ251" s="50"/>
      <c r="CYK251" s="50"/>
      <c r="CYL251" s="50"/>
      <c r="CYM251" s="50"/>
      <c r="CYN251" s="50"/>
      <c r="CYO251" s="50"/>
      <c r="CYP251" s="50"/>
      <c r="CYQ251" s="50"/>
      <c r="CYR251" s="50"/>
      <c r="CYS251" s="50"/>
      <c r="CYT251" s="50"/>
      <c r="CYU251" s="50"/>
      <c r="CYV251" s="50"/>
      <c r="CYW251" s="50"/>
      <c r="CYX251" s="50"/>
      <c r="CYY251" s="50"/>
      <c r="CYZ251" s="50"/>
      <c r="CZA251" s="50"/>
      <c r="CZB251" s="50"/>
      <c r="CZC251" s="50"/>
      <c r="CZD251" s="50"/>
      <c r="CZE251" s="50"/>
      <c r="CZF251" s="50"/>
      <c r="CZG251" s="50"/>
      <c r="CZH251" s="50"/>
      <c r="CZI251" s="50"/>
      <c r="CZJ251" s="50"/>
      <c r="CZK251" s="50"/>
      <c r="CZL251" s="50"/>
      <c r="CZM251" s="50"/>
      <c r="CZN251" s="50"/>
      <c r="CZO251" s="50"/>
      <c r="CZP251" s="50"/>
      <c r="CZQ251" s="50"/>
      <c r="CZR251" s="50"/>
      <c r="CZS251" s="50"/>
      <c r="CZT251" s="50"/>
      <c r="CZU251" s="50"/>
      <c r="CZV251" s="50"/>
      <c r="CZW251" s="50"/>
      <c r="CZX251" s="50"/>
      <c r="CZY251" s="50"/>
      <c r="CZZ251" s="50"/>
      <c r="DAA251" s="50"/>
      <c r="DAB251" s="50"/>
      <c r="DAC251" s="50"/>
      <c r="DAD251" s="50"/>
      <c r="DAE251" s="50"/>
      <c r="DAF251" s="50"/>
      <c r="DAG251" s="50"/>
      <c r="DAH251" s="50"/>
      <c r="DAI251" s="50"/>
      <c r="DAJ251" s="50"/>
      <c r="DAK251" s="50"/>
      <c r="DAL251" s="50"/>
      <c r="DAM251" s="50"/>
      <c r="DAN251" s="50"/>
      <c r="DAO251" s="50"/>
      <c r="DAP251" s="50"/>
      <c r="DAQ251" s="50"/>
      <c r="DAR251" s="50"/>
      <c r="DAS251" s="50"/>
      <c r="DAT251" s="50"/>
      <c r="DAU251" s="50"/>
      <c r="DAV251" s="50"/>
      <c r="DAW251" s="50"/>
      <c r="DAX251" s="50"/>
      <c r="DAY251" s="50"/>
      <c r="DAZ251" s="50"/>
      <c r="DBA251" s="50"/>
      <c r="DBB251" s="50"/>
      <c r="DBC251" s="50"/>
      <c r="DBD251" s="50"/>
      <c r="DBE251" s="50"/>
      <c r="DBF251" s="50"/>
      <c r="DBG251" s="50"/>
      <c r="DBH251" s="50"/>
      <c r="DBI251" s="50"/>
      <c r="DBJ251" s="50"/>
      <c r="DBK251" s="50"/>
      <c r="DBL251" s="50"/>
      <c r="DBM251" s="50"/>
      <c r="DBN251" s="50"/>
      <c r="DBO251" s="50"/>
      <c r="DBP251" s="50"/>
      <c r="DBQ251" s="50"/>
      <c r="DBR251" s="50"/>
      <c r="DBS251" s="50"/>
      <c r="DBT251" s="50"/>
      <c r="DBU251" s="50"/>
      <c r="DBV251" s="50"/>
      <c r="DBW251" s="50"/>
      <c r="DBX251" s="50"/>
      <c r="DBY251" s="50"/>
      <c r="DBZ251" s="50"/>
      <c r="DCA251" s="50"/>
      <c r="DCB251" s="50"/>
      <c r="DCC251" s="50"/>
      <c r="DCD251" s="50"/>
      <c r="DCE251" s="50"/>
      <c r="DCF251" s="50"/>
      <c r="DCG251" s="50"/>
      <c r="DCH251" s="50"/>
      <c r="DCI251" s="50"/>
      <c r="DCJ251" s="50"/>
      <c r="DCK251" s="50"/>
      <c r="DCL251" s="50"/>
      <c r="DCM251" s="50"/>
      <c r="DCN251" s="50"/>
      <c r="DCO251" s="50"/>
      <c r="DCP251" s="50"/>
      <c r="DCQ251" s="50"/>
      <c r="DCR251" s="50"/>
      <c r="DCS251" s="50"/>
      <c r="DCT251" s="50"/>
      <c r="DCU251" s="50"/>
      <c r="DCV251" s="50"/>
      <c r="DCW251" s="50"/>
      <c r="DCX251" s="50"/>
      <c r="DCY251" s="50"/>
      <c r="DCZ251" s="50"/>
      <c r="DDA251" s="50"/>
      <c r="DDB251" s="50"/>
      <c r="DDC251" s="50"/>
      <c r="DDD251" s="50"/>
      <c r="DDE251" s="50"/>
      <c r="DDF251" s="50"/>
      <c r="DDG251" s="50"/>
      <c r="DDH251" s="50"/>
      <c r="DDI251" s="50"/>
      <c r="DDJ251" s="50"/>
      <c r="DDK251" s="50"/>
      <c r="DDL251" s="50"/>
      <c r="DDM251" s="50"/>
      <c r="DDN251" s="50"/>
      <c r="DDO251" s="50"/>
      <c r="DDP251" s="50"/>
      <c r="DDQ251" s="50"/>
      <c r="DDR251" s="50"/>
      <c r="DDS251" s="50"/>
      <c r="DDT251" s="50"/>
      <c r="DDU251" s="50"/>
      <c r="DDV251" s="50"/>
      <c r="DDW251" s="50"/>
      <c r="DDX251" s="50"/>
      <c r="DDY251" s="50"/>
      <c r="DDZ251" s="50"/>
      <c r="DEA251" s="50"/>
      <c r="DEB251" s="50"/>
      <c r="DEC251" s="50"/>
      <c r="DED251" s="50"/>
      <c r="DEE251" s="50"/>
      <c r="DEF251" s="50"/>
      <c r="DEG251" s="50"/>
      <c r="DEH251" s="50"/>
      <c r="DEI251" s="50"/>
      <c r="DEJ251" s="50"/>
      <c r="DEK251" s="50"/>
      <c r="DEL251" s="50"/>
      <c r="DEM251" s="50"/>
      <c r="DEN251" s="50"/>
      <c r="DEO251" s="50"/>
      <c r="DEP251" s="50"/>
      <c r="DEQ251" s="50"/>
      <c r="DER251" s="50"/>
      <c r="DES251" s="50"/>
      <c r="DET251" s="50"/>
      <c r="DEU251" s="50"/>
      <c r="DEV251" s="50"/>
      <c r="DEW251" s="50"/>
      <c r="DEX251" s="50"/>
      <c r="DEY251" s="50"/>
      <c r="DEZ251" s="50"/>
      <c r="DFA251" s="50"/>
      <c r="DFB251" s="50"/>
      <c r="DFC251" s="50"/>
      <c r="DFD251" s="50"/>
      <c r="DFE251" s="50"/>
      <c r="DFF251" s="50"/>
      <c r="DFG251" s="50"/>
      <c r="DFH251" s="50"/>
      <c r="DFI251" s="50"/>
      <c r="DFJ251" s="50"/>
      <c r="DFK251" s="50"/>
      <c r="DFL251" s="50"/>
      <c r="DFM251" s="50"/>
      <c r="DFN251" s="50"/>
      <c r="DFO251" s="50"/>
      <c r="DFP251" s="50"/>
      <c r="DFQ251" s="50"/>
      <c r="DFR251" s="50"/>
      <c r="DFS251" s="50"/>
      <c r="DFT251" s="50"/>
      <c r="DFU251" s="50"/>
      <c r="DFV251" s="50"/>
      <c r="DFW251" s="50"/>
      <c r="DFX251" s="50"/>
      <c r="DFY251" s="50"/>
      <c r="DFZ251" s="50"/>
      <c r="DGA251" s="50"/>
      <c r="DGB251" s="50"/>
      <c r="DGC251" s="50"/>
      <c r="DGD251" s="50"/>
      <c r="DGE251" s="50"/>
      <c r="DGF251" s="50"/>
      <c r="DGG251" s="50"/>
      <c r="DGH251" s="50"/>
      <c r="DGI251" s="50"/>
      <c r="DGJ251" s="50"/>
      <c r="DGK251" s="50"/>
      <c r="DGL251" s="50"/>
      <c r="DGM251" s="50"/>
      <c r="DGN251" s="50"/>
      <c r="DGO251" s="50"/>
      <c r="DGP251" s="50"/>
      <c r="DGQ251" s="50"/>
      <c r="DGR251" s="50"/>
      <c r="DGS251" s="50"/>
      <c r="DGT251" s="50"/>
      <c r="DGU251" s="50"/>
      <c r="DGV251" s="50"/>
      <c r="DGW251" s="50"/>
      <c r="DGX251" s="50"/>
      <c r="DGY251" s="50"/>
      <c r="DGZ251" s="50"/>
      <c r="DHA251" s="50"/>
      <c r="DHB251" s="50"/>
      <c r="DHC251" s="50"/>
      <c r="DHD251" s="50"/>
      <c r="DHE251" s="50"/>
      <c r="DHF251" s="50"/>
      <c r="DHG251" s="50"/>
      <c r="DHH251" s="50"/>
      <c r="DHI251" s="50"/>
      <c r="DHJ251" s="50"/>
      <c r="DHK251" s="50"/>
      <c r="DHL251" s="50"/>
      <c r="DHM251" s="50"/>
      <c r="DHN251" s="50"/>
      <c r="DHO251" s="50"/>
      <c r="DHP251" s="50"/>
      <c r="DHQ251" s="50"/>
      <c r="DHR251" s="50"/>
      <c r="DHS251" s="50"/>
      <c r="DHT251" s="50"/>
      <c r="DHU251" s="50"/>
      <c r="DHV251" s="50"/>
      <c r="DHW251" s="50"/>
      <c r="DHX251" s="50"/>
      <c r="DHY251" s="50"/>
      <c r="DHZ251" s="50"/>
      <c r="DIA251" s="50"/>
      <c r="DIB251" s="50"/>
      <c r="DIC251" s="50"/>
      <c r="DID251" s="50"/>
      <c r="DIE251" s="50"/>
      <c r="DIF251" s="50"/>
      <c r="DIG251" s="50"/>
      <c r="DIH251" s="50"/>
      <c r="DII251" s="50"/>
      <c r="DIJ251" s="50"/>
      <c r="DIK251" s="50"/>
      <c r="DIL251" s="50"/>
      <c r="DIM251" s="50"/>
      <c r="DIN251" s="50"/>
      <c r="DIO251" s="50"/>
      <c r="DIP251" s="50"/>
      <c r="DIQ251" s="50"/>
      <c r="DIR251" s="50"/>
      <c r="DIS251" s="50"/>
      <c r="DIT251" s="50"/>
      <c r="DIU251" s="50"/>
      <c r="DIV251" s="50"/>
      <c r="DIW251" s="50"/>
      <c r="DIX251" s="50"/>
      <c r="DIY251" s="50"/>
      <c r="DIZ251" s="50"/>
      <c r="DJA251" s="50"/>
      <c r="DJB251" s="50"/>
      <c r="DJC251" s="50"/>
      <c r="DJD251" s="50"/>
      <c r="DJE251" s="50"/>
      <c r="DJF251" s="50"/>
      <c r="DJG251" s="50"/>
      <c r="DJH251" s="50"/>
      <c r="DJI251" s="50"/>
      <c r="DJJ251" s="50"/>
      <c r="DJK251" s="50"/>
      <c r="DJL251" s="50"/>
      <c r="DJM251" s="50"/>
      <c r="DJN251" s="50"/>
      <c r="DJO251" s="50"/>
      <c r="DJP251" s="50"/>
      <c r="DJQ251" s="50"/>
      <c r="DJR251" s="50"/>
      <c r="DJS251" s="50"/>
      <c r="DJT251" s="50"/>
      <c r="DJU251" s="50"/>
      <c r="DJV251" s="50"/>
      <c r="DJW251" s="50"/>
      <c r="DJX251" s="50"/>
      <c r="DJY251" s="50"/>
      <c r="DJZ251" s="50"/>
      <c r="DKA251" s="50"/>
      <c r="DKB251" s="50"/>
      <c r="DKC251" s="50"/>
      <c r="DKD251" s="50"/>
      <c r="DKE251" s="50"/>
      <c r="DKF251" s="50"/>
      <c r="DKG251" s="50"/>
      <c r="DKH251" s="50"/>
      <c r="DKI251" s="50"/>
      <c r="DKJ251" s="50"/>
      <c r="DKK251" s="50"/>
      <c r="DKL251" s="50"/>
      <c r="DKM251" s="50"/>
      <c r="DKN251" s="50"/>
      <c r="DKO251" s="50"/>
      <c r="DKP251" s="50"/>
      <c r="DKQ251" s="50"/>
      <c r="DKR251" s="50"/>
      <c r="DKS251" s="50"/>
      <c r="DKT251" s="50"/>
      <c r="DKU251" s="50"/>
      <c r="DKV251" s="50"/>
      <c r="DKW251" s="50"/>
      <c r="DKX251" s="50"/>
      <c r="DKY251" s="50"/>
      <c r="DKZ251" s="50"/>
      <c r="DLA251" s="50"/>
      <c r="DLB251" s="50"/>
      <c r="DLC251" s="50"/>
      <c r="DLD251" s="50"/>
      <c r="DLE251" s="50"/>
      <c r="DLF251" s="50"/>
      <c r="DLG251" s="50"/>
      <c r="DLH251" s="50"/>
      <c r="DLI251" s="50"/>
      <c r="DLJ251" s="50"/>
      <c r="DLK251" s="50"/>
      <c r="DLL251" s="50"/>
      <c r="DLM251" s="50"/>
      <c r="DLN251" s="50"/>
      <c r="DLO251" s="50"/>
      <c r="DLP251" s="50"/>
      <c r="DLQ251" s="50"/>
      <c r="DLR251" s="50"/>
      <c r="DLS251" s="50"/>
      <c r="DLT251" s="50"/>
      <c r="DLU251" s="50"/>
      <c r="DLV251" s="50"/>
      <c r="DLW251" s="50"/>
      <c r="DLX251" s="50"/>
      <c r="DLY251" s="50"/>
      <c r="DLZ251" s="50"/>
      <c r="DMA251" s="50"/>
      <c r="DMB251" s="50"/>
      <c r="DMC251" s="50"/>
      <c r="DMD251" s="50"/>
      <c r="DME251" s="50"/>
      <c r="DMF251" s="50"/>
      <c r="DMG251" s="50"/>
      <c r="DMH251" s="50"/>
      <c r="DMI251" s="50"/>
      <c r="DMJ251" s="50"/>
      <c r="DMK251" s="50"/>
      <c r="DML251" s="50"/>
      <c r="DMM251" s="50"/>
      <c r="DMN251" s="50"/>
      <c r="DMO251" s="50"/>
      <c r="DMP251" s="50"/>
      <c r="DMQ251" s="50"/>
      <c r="DMR251" s="50"/>
      <c r="DMS251" s="50"/>
      <c r="DMT251" s="50"/>
      <c r="DMU251" s="50"/>
      <c r="DMV251" s="50"/>
      <c r="DMW251" s="50"/>
      <c r="DMX251" s="50"/>
      <c r="DMY251" s="50"/>
      <c r="DMZ251" s="50"/>
      <c r="DNA251" s="50"/>
      <c r="DNB251" s="50"/>
      <c r="DNC251" s="50"/>
      <c r="DND251" s="50"/>
      <c r="DNE251" s="50"/>
      <c r="DNF251" s="50"/>
      <c r="DNG251" s="50"/>
      <c r="DNH251" s="50"/>
      <c r="DNI251" s="50"/>
      <c r="DNJ251" s="50"/>
      <c r="DNK251" s="50"/>
      <c r="DNL251" s="50"/>
      <c r="DNM251" s="50"/>
      <c r="DNN251" s="50"/>
      <c r="DNO251" s="50"/>
      <c r="DNP251" s="50"/>
      <c r="DNQ251" s="50"/>
      <c r="DNR251" s="50"/>
      <c r="DNS251" s="50"/>
      <c r="DNT251" s="50"/>
      <c r="DNU251" s="50"/>
      <c r="DNV251" s="50"/>
      <c r="DNW251" s="50"/>
      <c r="DNX251" s="50"/>
      <c r="DNY251" s="50"/>
      <c r="DNZ251" s="50"/>
      <c r="DOA251" s="50"/>
      <c r="DOB251" s="50"/>
      <c r="DOC251" s="50"/>
      <c r="DOD251" s="50"/>
      <c r="DOE251" s="50"/>
      <c r="DOF251" s="50"/>
      <c r="DOG251" s="50"/>
      <c r="DOH251" s="50"/>
      <c r="DOI251" s="50"/>
      <c r="DOJ251" s="50"/>
      <c r="DOK251" s="50"/>
      <c r="DOL251" s="50"/>
      <c r="DOM251" s="50"/>
      <c r="DON251" s="50"/>
      <c r="DOO251" s="50"/>
      <c r="DOP251" s="50"/>
      <c r="DOQ251" s="50"/>
      <c r="DOR251" s="50"/>
      <c r="DOS251" s="50"/>
      <c r="DOT251" s="50"/>
      <c r="DOU251" s="50"/>
      <c r="DOV251" s="50"/>
      <c r="DOW251" s="50"/>
      <c r="DOX251" s="50"/>
      <c r="DOY251" s="50"/>
      <c r="DOZ251" s="50"/>
      <c r="DPA251" s="50"/>
      <c r="DPB251" s="50"/>
      <c r="DPC251" s="50"/>
      <c r="DPD251" s="50"/>
      <c r="DPE251" s="50"/>
      <c r="DPF251" s="50"/>
      <c r="DPG251" s="50"/>
      <c r="DPH251" s="50"/>
      <c r="DPI251" s="50"/>
      <c r="DPJ251" s="50"/>
      <c r="DPK251" s="50"/>
      <c r="DPL251" s="50"/>
      <c r="DPM251" s="50"/>
      <c r="DPN251" s="50"/>
      <c r="DPO251" s="50"/>
      <c r="DPP251" s="50"/>
      <c r="DPQ251" s="50"/>
      <c r="DPR251" s="50"/>
      <c r="DPS251" s="50"/>
      <c r="DPT251" s="50"/>
      <c r="DPU251" s="50"/>
      <c r="DPV251" s="50"/>
      <c r="DPW251" s="50"/>
      <c r="DPX251" s="50"/>
      <c r="DPY251" s="50"/>
      <c r="DPZ251" s="50"/>
      <c r="DQA251" s="50"/>
      <c r="DQB251" s="50"/>
      <c r="DQC251" s="50"/>
      <c r="DQD251" s="50"/>
      <c r="DQE251" s="50"/>
      <c r="DQF251" s="50"/>
      <c r="DQG251" s="50"/>
      <c r="DQH251" s="50"/>
      <c r="DQI251" s="50"/>
      <c r="DQJ251" s="50"/>
      <c r="DQK251" s="50"/>
      <c r="DQL251" s="50"/>
      <c r="DQM251" s="50"/>
      <c r="DQN251" s="50"/>
      <c r="DQO251" s="50"/>
      <c r="DQP251" s="50"/>
      <c r="DQQ251" s="50"/>
      <c r="DQR251" s="50"/>
      <c r="DQS251" s="50"/>
      <c r="DQT251" s="50"/>
      <c r="DQU251" s="50"/>
      <c r="DQV251" s="50"/>
      <c r="DQW251" s="50"/>
      <c r="DQX251" s="50"/>
      <c r="DQY251" s="50"/>
      <c r="DQZ251" s="50"/>
      <c r="DRA251" s="50"/>
      <c r="DRB251" s="50"/>
      <c r="DRC251" s="50"/>
      <c r="DRD251" s="50"/>
      <c r="DRE251" s="50"/>
      <c r="DRF251" s="50"/>
      <c r="DRG251" s="50"/>
      <c r="DRH251" s="50"/>
      <c r="DRI251" s="50"/>
      <c r="DRJ251" s="50"/>
      <c r="DRK251" s="50"/>
      <c r="DRL251" s="50"/>
      <c r="DRM251" s="50"/>
      <c r="DRN251" s="50"/>
      <c r="DRO251" s="50"/>
      <c r="DRP251" s="50"/>
      <c r="DRQ251" s="50"/>
      <c r="DRR251" s="50"/>
      <c r="DRS251" s="50"/>
      <c r="DRT251" s="50"/>
      <c r="DRU251" s="50"/>
      <c r="DRV251" s="50"/>
      <c r="DRW251" s="50"/>
      <c r="DRX251" s="50"/>
      <c r="DRY251" s="50"/>
      <c r="DRZ251" s="50"/>
      <c r="DSA251" s="50"/>
      <c r="DSB251" s="50"/>
      <c r="DSC251" s="50"/>
      <c r="DSD251" s="50"/>
      <c r="DSE251" s="50"/>
      <c r="DSF251" s="50"/>
      <c r="DSG251" s="50"/>
      <c r="DSH251" s="50"/>
      <c r="DSI251" s="50"/>
      <c r="DSJ251" s="50"/>
      <c r="DSK251" s="50"/>
      <c r="DSL251" s="50"/>
      <c r="DSM251" s="50"/>
      <c r="DSN251" s="50"/>
      <c r="DSO251" s="50"/>
      <c r="DSP251" s="50"/>
      <c r="DSQ251" s="50"/>
      <c r="DSR251" s="50"/>
      <c r="DSS251" s="50"/>
      <c r="DST251" s="50"/>
      <c r="DSU251" s="50"/>
      <c r="DSV251" s="50"/>
      <c r="DSW251" s="50"/>
      <c r="DSX251" s="50"/>
      <c r="DSY251" s="50"/>
      <c r="DSZ251" s="50"/>
      <c r="DTA251" s="50"/>
      <c r="DTB251" s="50"/>
      <c r="DTC251" s="50"/>
      <c r="DTD251" s="50"/>
      <c r="DTE251" s="50"/>
      <c r="DTF251" s="50"/>
      <c r="DTG251" s="50"/>
      <c r="DTH251" s="50"/>
      <c r="DTI251" s="50"/>
      <c r="DTJ251" s="50"/>
      <c r="DTK251" s="50"/>
      <c r="DTL251" s="50"/>
      <c r="DTM251" s="50"/>
      <c r="DTN251" s="50"/>
      <c r="DTO251" s="50"/>
      <c r="DTP251" s="50"/>
      <c r="DTQ251" s="50"/>
      <c r="DTR251" s="50"/>
      <c r="DTS251" s="50"/>
      <c r="DTT251" s="50"/>
      <c r="DTU251" s="50"/>
      <c r="DTV251" s="50"/>
      <c r="DTW251" s="50"/>
      <c r="DTX251" s="50"/>
      <c r="DTY251" s="50"/>
      <c r="DTZ251" s="50"/>
      <c r="DUA251" s="50"/>
      <c r="DUB251" s="50"/>
      <c r="DUC251" s="50"/>
      <c r="DUD251" s="50"/>
      <c r="DUE251" s="50"/>
      <c r="DUF251" s="50"/>
      <c r="DUG251" s="50"/>
      <c r="DUH251" s="50"/>
      <c r="DUI251" s="50"/>
      <c r="DUJ251" s="50"/>
      <c r="DUK251" s="50"/>
      <c r="DUL251" s="50"/>
      <c r="DUM251" s="50"/>
      <c r="DUN251" s="50"/>
      <c r="DUO251" s="50"/>
      <c r="DUP251" s="50"/>
      <c r="DUQ251" s="50"/>
      <c r="DUR251" s="50"/>
      <c r="DUS251" s="50"/>
      <c r="DUT251" s="50"/>
      <c r="DUU251" s="50"/>
      <c r="DUV251" s="50"/>
      <c r="DUW251" s="50"/>
      <c r="DUX251" s="50"/>
      <c r="DUY251" s="50"/>
      <c r="DUZ251" s="50"/>
      <c r="DVA251" s="50"/>
      <c r="DVB251" s="50"/>
      <c r="DVC251" s="50"/>
      <c r="DVD251" s="50"/>
      <c r="DVE251" s="50"/>
      <c r="DVF251" s="50"/>
      <c r="DVG251" s="50"/>
      <c r="DVH251" s="50"/>
      <c r="DVI251" s="50"/>
      <c r="DVJ251" s="50"/>
      <c r="DVK251" s="50"/>
      <c r="DVL251" s="50"/>
      <c r="DVM251" s="50"/>
      <c r="DVN251" s="50"/>
      <c r="DVO251" s="50"/>
      <c r="DVP251" s="50"/>
      <c r="DVQ251" s="50"/>
      <c r="DVR251" s="50"/>
      <c r="DVS251" s="50"/>
      <c r="DVT251" s="50"/>
      <c r="DVU251" s="50"/>
      <c r="DVV251" s="50"/>
      <c r="DVW251" s="50"/>
      <c r="DVX251" s="50"/>
      <c r="DVY251" s="50"/>
      <c r="DVZ251" s="50"/>
      <c r="DWA251" s="50"/>
      <c r="DWB251" s="50"/>
      <c r="DWC251" s="50"/>
      <c r="DWD251" s="50"/>
      <c r="DWE251" s="50"/>
      <c r="DWF251" s="50"/>
      <c r="DWG251" s="50"/>
      <c r="DWH251" s="50"/>
      <c r="DWI251" s="50"/>
      <c r="DWJ251" s="50"/>
      <c r="DWK251" s="50"/>
      <c r="DWL251" s="50"/>
      <c r="DWM251" s="50"/>
      <c r="DWN251" s="50"/>
      <c r="DWO251" s="50"/>
      <c r="DWP251" s="50"/>
      <c r="DWQ251" s="50"/>
      <c r="DWR251" s="50"/>
      <c r="DWS251" s="50"/>
      <c r="DWT251" s="50"/>
      <c r="DWU251" s="50"/>
      <c r="DWV251" s="50"/>
      <c r="DWW251" s="50"/>
      <c r="DWX251" s="50"/>
      <c r="DWY251" s="50"/>
      <c r="DWZ251" s="50"/>
      <c r="DXA251" s="50"/>
      <c r="DXB251" s="50"/>
      <c r="DXC251" s="50"/>
      <c r="DXD251" s="50"/>
      <c r="DXE251" s="50"/>
      <c r="DXF251" s="50"/>
      <c r="DXG251" s="50"/>
      <c r="DXH251" s="50"/>
      <c r="DXI251" s="50"/>
      <c r="DXJ251" s="50"/>
      <c r="DXK251" s="50"/>
      <c r="DXL251" s="50"/>
      <c r="DXM251" s="50"/>
      <c r="DXN251" s="50"/>
      <c r="DXO251" s="50"/>
      <c r="DXP251" s="50"/>
      <c r="DXQ251" s="50"/>
      <c r="DXR251" s="50"/>
      <c r="DXS251" s="50"/>
      <c r="DXT251" s="50"/>
      <c r="DXU251" s="50"/>
      <c r="DXV251" s="50"/>
      <c r="DXW251" s="50"/>
      <c r="DXX251" s="50"/>
      <c r="DXY251" s="50"/>
      <c r="DXZ251" s="50"/>
      <c r="DYA251" s="50"/>
      <c r="DYB251" s="50"/>
      <c r="DYC251" s="50"/>
      <c r="DYD251" s="50"/>
      <c r="DYE251" s="50"/>
      <c r="DYF251" s="50"/>
      <c r="DYG251" s="50"/>
      <c r="DYH251" s="50"/>
      <c r="DYI251" s="50"/>
      <c r="DYJ251" s="50"/>
      <c r="DYK251" s="50"/>
      <c r="DYL251" s="50"/>
      <c r="DYM251" s="50"/>
      <c r="DYN251" s="50"/>
      <c r="DYO251" s="50"/>
      <c r="DYP251" s="50"/>
      <c r="DYQ251" s="50"/>
      <c r="DYR251" s="50"/>
      <c r="DYS251" s="50"/>
      <c r="DYT251" s="50"/>
      <c r="DYU251" s="50"/>
      <c r="DYV251" s="50"/>
      <c r="DYW251" s="50"/>
      <c r="DYX251" s="50"/>
      <c r="DYY251" s="50"/>
      <c r="DYZ251" s="50"/>
      <c r="DZA251" s="50"/>
      <c r="DZB251" s="50"/>
      <c r="DZC251" s="50"/>
      <c r="DZD251" s="50"/>
      <c r="DZE251" s="50"/>
      <c r="DZF251" s="50"/>
      <c r="DZG251" s="50"/>
      <c r="DZH251" s="50"/>
      <c r="DZI251" s="50"/>
      <c r="DZJ251" s="50"/>
      <c r="DZK251" s="50"/>
      <c r="DZL251" s="50"/>
      <c r="DZM251" s="50"/>
      <c r="DZN251" s="50"/>
      <c r="DZO251" s="50"/>
      <c r="DZP251" s="50"/>
      <c r="DZQ251" s="50"/>
      <c r="DZR251" s="50"/>
      <c r="DZS251" s="50"/>
      <c r="DZT251" s="50"/>
      <c r="DZU251" s="50"/>
      <c r="DZV251" s="50"/>
      <c r="DZW251" s="50"/>
      <c r="DZX251" s="50"/>
      <c r="DZY251" s="50"/>
      <c r="DZZ251" s="50"/>
      <c r="EAA251" s="50"/>
      <c r="EAB251" s="50"/>
      <c r="EAC251" s="50"/>
      <c r="EAD251" s="50"/>
      <c r="EAE251" s="50"/>
      <c r="EAF251" s="50"/>
      <c r="EAG251" s="50"/>
      <c r="EAH251" s="50"/>
      <c r="EAI251" s="50"/>
      <c r="EAJ251" s="50"/>
      <c r="EAK251" s="50"/>
      <c r="EAL251" s="50"/>
      <c r="EAM251" s="50"/>
      <c r="EAN251" s="50"/>
      <c r="EAO251" s="50"/>
      <c r="EAP251" s="50"/>
      <c r="EAQ251" s="50"/>
      <c r="EAR251" s="50"/>
      <c r="EAS251" s="50"/>
      <c r="EAT251" s="50"/>
      <c r="EAU251" s="50"/>
      <c r="EAV251" s="50"/>
      <c r="EAW251" s="50"/>
      <c r="EAX251" s="50"/>
      <c r="EAY251" s="50"/>
      <c r="EAZ251" s="50"/>
      <c r="EBA251" s="50"/>
      <c r="EBB251" s="50"/>
      <c r="EBC251" s="50"/>
      <c r="EBD251" s="50"/>
      <c r="EBE251" s="50"/>
      <c r="EBF251" s="50"/>
      <c r="EBG251" s="50"/>
      <c r="EBH251" s="50"/>
      <c r="EBI251" s="50"/>
      <c r="EBJ251" s="50"/>
      <c r="EBK251" s="50"/>
      <c r="EBL251" s="50"/>
      <c r="EBM251" s="50"/>
      <c r="EBN251" s="50"/>
      <c r="EBO251" s="50"/>
      <c r="EBP251" s="50"/>
      <c r="EBQ251" s="50"/>
      <c r="EBR251" s="50"/>
      <c r="EBS251" s="50"/>
      <c r="EBT251" s="50"/>
      <c r="EBU251" s="50"/>
      <c r="EBV251" s="50"/>
      <c r="EBW251" s="50"/>
      <c r="EBX251" s="50"/>
      <c r="EBY251" s="50"/>
      <c r="EBZ251" s="50"/>
      <c r="ECA251" s="50"/>
      <c r="ECB251" s="50"/>
      <c r="ECC251" s="50"/>
      <c r="ECD251" s="50"/>
      <c r="ECE251" s="50"/>
      <c r="ECF251" s="50"/>
      <c r="ECG251" s="50"/>
      <c r="ECH251" s="50"/>
      <c r="ECI251" s="50"/>
      <c r="ECJ251" s="50"/>
      <c r="ECK251" s="50"/>
      <c r="ECL251" s="50"/>
      <c r="ECM251" s="50"/>
      <c r="ECN251" s="50"/>
      <c r="ECO251" s="50"/>
      <c r="ECP251" s="50"/>
      <c r="ECQ251" s="50"/>
      <c r="ECR251" s="50"/>
      <c r="ECS251" s="50"/>
      <c r="ECT251" s="50"/>
      <c r="ECU251" s="50"/>
      <c r="ECV251" s="50"/>
      <c r="ECW251" s="50"/>
      <c r="ECX251" s="50"/>
      <c r="ECY251" s="50"/>
      <c r="ECZ251" s="50"/>
      <c r="EDA251" s="50"/>
      <c r="EDB251" s="50"/>
      <c r="EDC251" s="50"/>
      <c r="EDD251" s="50"/>
      <c r="EDE251" s="50"/>
      <c r="EDF251" s="50"/>
      <c r="EDG251" s="50"/>
      <c r="EDH251" s="50"/>
      <c r="EDI251" s="50"/>
      <c r="EDJ251" s="50"/>
      <c r="EDK251" s="50"/>
      <c r="EDL251" s="50"/>
      <c r="EDM251" s="50"/>
      <c r="EDN251" s="50"/>
      <c r="EDO251" s="50"/>
      <c r="EDP251" s="50"/>
      <c r="EDQ251" s="50"/>
      <c r="EDR251" s="50"/>
      <c r="EDS251" s="50"/>
      <c r="EDT251" s="50"/>
      <c r="EDU251" s="50"/>
      <c r="EDV251" s="50"/>
      <c r="EDW251" s="50"/>
      <c r="EDX251" s="50"/>
      <c r="EDY251" s="50"/>
      <c r="EDZ251" s="50"/>
      <c r="EEA251" s="50"/>
      <c r="EEB251" s="50"/>
      <c r="EEC251" s="50"/>
      <c r="EED251" s="50"/>
      <c r="EEE251" s="50"/>
      <c r="EEF251" s="50"/>
      <c r="EEG251" s="50"/>
      <c r="EEH251" s="50"/>
      <c r="EEI251" s="50"/>
      <c r="EEJ251" s="50"/>
      <c r="EEK251" s="50"/>
      <c r="EEL251" s="50"/>
      <c r="EEM251" s="50"/>
      <c r="EEN251" s="50"/>
      <c r="EEO251" s="50"/>
      <c r="EEP251" s="50"/>
      <c r="EEQ251" s="50"/>
      <c r="EER251" s="50"/>
      <c r="EES251" s="50"/>
      <c r="EET251" s="50"/>
      <c r="EEU251" s="50"/>
      <c r="EEV251" s="50"/>
      <c r="EEW251" s="50"/>
      <c r="EEX251" s="50"/>
      <c r="EEY251" s="50"/>
      <c r="EEZ251" s="50"/>
      <c r="EFA251" s="50"/>
      <c r="EFB251" s="50"/>
      <c r="EFC251" s="50"/>
      <c r="EFD251" s="50"/>
      <c r="EFE251" s="50"/>
      <c r="EFF251" s="50"/>
      <c r="EFG251" s="50"/>
      <c r="EFH251" s="50"/>
      <c r="EFI251" s="50"/>
      <c r="EFJ251" s="50"/>
      <c r="EFK251" s="50"/>
      <c r="EFL251" s="50"/>
      <c r="EFM251" s="50"/>
      <c r="EFN251" s="50"/>
      <c r="EFO251" s="50"/>
      <c r="EFP251" s="50"/>
      <c r="EFQ251" s="50"/>
      <c r="EFR251" s="50"/>
      <c r="EFS251" s="50"/>
      <c r="EFT251" s="50"/>
      <c r="EFU251" s="50"/>
      <c r="EFV251" s="50"/>
      <c r="EFW251" s="50"/>
      <c r="EFX251" s="50"/>
      <c r="EFY251" s="50"/>
      <c r="EFZ251" s="50"/>
      <c r="EGA251" s="50"/>
      <c r="EGB251" s="50"/>
      <c r="EGC251" s="50"/>
      <c r="EGD251" s="50"/>
      <c r="EGE251" s="50"/>
      <c r="EGF251" s="50"/>
      <c r="EGG251" s="50"/>
      <c r="EGH251" s="50"/>
      <c r="EGI251" s="50"/>
      <c r="EGJ251" s="50"/>
      <c r="EGK251" s="50"/>
      <c r="EGL251" s="50"/>
      <c r="EGM251" s="50"/>
      <c r="EGN251" s="50"/>
      <c r="EGO251" s="50"/>
      <c r="EGP251" s="50"/>
      <c r="EGQ251" s="50"/>
      <c r="EGR251" s="50"/>
      <c r="EGS251" s="50"/>
      <c r="EGT251" s="50"/>
      <c r="EGU251" s="50"/>
      <c r="EGV251" s="50"/>
      <c r="EGW251" s="50"/>
      <c r="EGX251" s="50"/>
      <c r="EGY251" s="50"/>
      <c r="EGZ251" s="50"/>
      <c r="EHA251" s="50"/>
      <c r="EHB251" s="50"/>
      <c r="EHC251" s="50"/>
      <c r="EHD251" s="50"/>
      <c r="EHE251" s="50"/>
      <c r="EHF251" s="50"/>
      <c r="EHG251" s="50"/>
      <c r="EHH251" s="50"/>
      <c r="EHI251" s="50"/>
      <c r="EHJ251" s="50"/>
      <c r="EHK251" s="50"/>
      <c r="EHL251" s="50"/>
      <c r="EHM251" s="50"/>
      <c r="EHN251" s="50"/>
      <c r="EHO251" s="50"/>
      <c r="EHP251" s="50"/>
      <c r="EHQ251" s="50"/>
      <c r="EHR251" s="50"/>
      <c r="EHS251" s="50"/>
      <c r="EHT251" s="50"/>
      <c r="EHU251" s="50"/>
      <c r="EHV251" s="50"/>
      <c r="EHW251" s="50"/>
      <c r="EHX251" s="50"/>
      <c r="EHY251" s="50"/>
      <c r="EHZ251" s="50"/>
      <c r="EIA251" s="50"/>
      <c r="EIB251" s="50"/>
      <c r="EIC251" s="50"/>
      <c r="EID251" s="50"/>
      <c r="EIE251" s="50"/>
      <c r="EIF251" s="50"/>
      <c r="EIG251" s="50"/>
      <c r="EIH251" s="50"/>
      <c r="EII251" s="50"/>
      <c r="EIJ251" s="50"/>
      <c r="EIK251" s="50"/>
      <c r="EIL251" s="50"/>
      <c r="EIM251" s="50"/>
      <c r="EIN251" s="50"/>
      <c r="EIO251" s="50"/>
      <c r="EIP251" s="50"/>
      <c r="EIQ251" s="50"/>
      <c r="EIR251" s="50"/>
      <c r="EIS251" s="50"/>
      <c r="EIT251" s="50"/>
      <c r="EIU251" s="50"/>
      <c r="EIV251" s="50"/>
      <c r="EIW251" s="50"/>
      <c r="EIX251" s="50"/>
      <c r="EIY251" s="50"/>
      <c r="EIZ251" s="50"/>
      <c r="EJA251" s="50"/>
      <c r="EJB251" s="50"/>
      <c r="EJC251" s="50"/>
      <c r="EJD251" s="50"/>
      <c r="EJE251" s="50"/>
      <c r="EJF251" s="50"/>
      <c r="EJG251" s="50"/>
      <c r="EJH251" s="50"/>
      <c r="EJI251" s="50"/>
      <c r="EJJ251" s="50"/>
      <c r="EJK251" s="50"/>
      <c r="EJL251" s="50"/>
      <c r="EJM251" s="50"/>
      <c r="EJN251" s="50"/>
      <c r="EJO251" s="50"/>
      <c r="EJP251" s="50"/>
      <c r="EJQ251" s="50"/>
      <c r="EJR251" s="50"/>
      <c r="EJS251" s="50"/>
      <c r="EJT251" s="50"/>
      <c r="EJU251" s="50"/>
      <c r="EJV251" s="50"/>
      <c r="EJW251" s="50"/>
      <c r="EJX251" s="50"/>
      <c r="EJY251" s="50"/>
      <c r="EJZ251" s="50"/>
      <c r="EKA251" s="50"/>
      <c r="EKB251" s="50"/>
      <c r="EKC251" s="50"/>
      <c r="EKD251" s="50"/>
      <c r="EKE251" s="50"/>
      <c r="EKF251" s="50"/>
      <c r="EKG251" s="50"/>
      <c r="EKH251" s="50"/>
      <c r="EKI251" s="50"/>
      <c r="EKJ251" s="50"/>
      <c r="EKK251" s="50"/>
      <c r="EKL251" s="50"/>
      <c r="EKM251" s="50"/>
      <c r="EKN251" s="50"/>
      <c r="EKO251" s="50"/>
      <c r="EKP251" s="50"/>
      <c r="EKQ251" s="50"/>
      <c r="EKR251" s="50"/>
      <c r="EKS251" s="50"/>
      <c r="EKT251" s="50"/>
      <c r="EKU251" s="50"/>
      <c r="EKV251" s="50"/>
      <c r="EKW251" s="50"/>
      <c r="EKX251" s="50"/>
      <c r="EKY251" s="50"/>
      <c r="EKZ251" s="50"/>
      <c r="ELA251" s="50"/>
      <c r="ELB251" s="50"/>
      <c r="ELC251" s="50"/>
      <c r="ELD251" s="50"/>
      <c r="ELE251" s="50"/>
      <c r="ELF251" s="50"/>
      <c r="ELG251" s="50"/>
      <c r="ELH251" s="50"/>
      <c r="ELI251" s="50"/>
      <c r="ELJ251" s="50"/>
      <c r="ELK251" s="50"/>
      <c r="ELL251" s="50"/>
      <c r="ELM251" s="50"/>
      <c r="ELN251" s="50"/>
      <c r="ELO251" s="50"/>
      <c r="ELP251" s="50"/>
      <c r="ELQ251" s="50"/>
      <c r="ELR251" s="50"/>
      <c r="ELS251" s="50"/>
      <c r="ELT251" s="50"/>
      <c r="ELU251" s="50"/>
      <c r="ELV251" s="50"/>
      <c r="ELW251" s="50"/>
      <c r="ELX251" s="50"/>
      <c r="ELY251" s="50"/>
      <c r="ELZ251" s="50"/>
      <c r="EMA251" s="50"/>
      <c r="EMB251" s="50"/>
      <c r="EMC251" s="50"/>
      <c r="EMD251" s="50"/>
      <c r="EME251" s="50"/>
      <c r="EMF251" s="50"/>
      <c r="EMG251" s="50"/>
      <c r="EMH251" s="50"/>
      <c r="EMI251" s="50"/>
      <c r="EMJ251" s="50"/>
      <c r="EMK251" s="50"/>
      <c r="EML251" s="50"/>
      <c r="EMM251" s="50"/>
      <c r="EMN251" s="50"/>
      <c r="EMO251" s="50"/>
      <c r="EMP251" s="50"/>
      <c r="EMQ251" s="50"/>
      <c r="EMR251" s="50"/>
      <c r="EMS251" s="50"/>
      <c r="EMT251" s="50"/>
      <c r="EMU251" s="50"/>
      <c r="EMV251" s="50"/>
      <c r="EMW251" s="50"/>
      <c r="EMX251" s="50"/>
      <c r="EMY251" s="50"/>
      <c r="EMZ251" s="50"/>
      <c r="ENA251" s="50"/>
      <c r="ENB251" s="50"/>
      <c r="ENC251" s="50"/>
      <c r="END251" s="50"/>
      <c r="ENE251" s="50"/>
      <c r="ENF251" s="50"/>
      <c r="ENG251" s="50"/>
      <c r="ENH251" s="50"/>
      <c r="ENI251" s="50"/>
      <c r="ENJ251" s="50"/>
      <c r="ENK251" s="50"/>
      <c r="ENL251" s="50"/>
      <c r="ENM251" s="50"/>
      <c r="ENN251" s="50"/>
      <c r="ENO251" s="50"/>
      <c r="ENP251" s="50"/>
      <c r="ENQ251" s="50"/>
      <c r="ENR251" s="50"/>
      <c r="ENS251" s="50"/>
      <c r="ENT251" s="50"/>
      <c r="ENU251" s="50"/>
      <c r="ENV251" s="50"/>
      <c r="ENW251" s="50"/>
      <c r="ENX251" s="50"/>
      <c r="ENY251" s="50"/>
      <c r="ENZ251" s="50"/>
      <c r="EOA251" s="50"/>
      <c r="EOB251" s="50"/>
      <c r="EOC251" s="50"/>
      <c r="EOD251" s="50"/>
      <c r="EOE251" s="50"/>
      <c r="EOF251" s="50"/>
      <c r="EOG251" s="50"/>
      <c r="EOH251" s="50"/>
      <c r="EOI251" s="50"/>
      <c r="EOJ251" s="50"/>
      <c r="EOK251" s="50"/>
      <c r="EOL251" s="50"/>
      <c r="EOM251" s="50"/>
      <c r="EON251" s="50"/>
      <c r="EOO251" s="50"/>
      <c r="EOP251" s="50"/>
      <c r="EOQ251" s="50"/>
      <c r="EOR251" s="50"/>
      <c r="EOS251" s="50"/>
      <c r="EOT251" s="50"/>
      <c r="EOU251" s="50"/>
      <c r="EOV251" s="50"/>
      <c r="EOW251" s="50"/>
      <c r="EOX251" s="50"/>
      <c r="EOY251" s="50"/>
      <c r="EOZ251" s="50"/>
      <c r="EPA251" s="50"/>
      <c r="EPB251" s="50"/>
      <c r="EPC251" s="50"/>
      <c r="EPD251" s="50"/>
      <c r="EPE251" s="50"/>
      <c r="EPF251" s="50"/>
      <c r="EPG251" s="50"/>
      <c r="EPH251" s="50"/>
      <c r="EPI251" s="50"/>
      <c r="EPJ251" s="50"/>
      <c r="EPK251" s="50"/>
      <c r="EPL251" s="50"/>
      <c r="EPM251" s="50"/>
      <c r="EPN251" s="50"/>
      <c r="EPO251" s="50"/>
      <c r="EPP251" s="50"/>
      <c r="EPQ251" s="50"/>
      <c r="EPR251" s="50"/>
      <c r="EPS251" s="50"/>
      <c r="EPT251" s="50"/>
      <c r="EPU251" s="50"/>
      <c r="EPV251" s="50"/>
      <c r="EPW251" s="50"/>
      <c r="EPX251" s="50"/>
      <c r="EPY251" s="50"/>
      <c r="EPZ251" s="50"/>
      <c r="EQA251" s="50"/>
      <c r="EQB251" s="50"/>
      <c r="EQC251" s="50"/>
      <c r="EQD251" s="50"/>
      <c r="EQE251" s="50"/>
      <c r="EQF251" s="50"/>
      <c r="EQG251" s="50"/>
      <c r="EQH251" s="50"/>
      <c r="EQI251" s="50"/>
      <c r="EQJ251" s="50"/>
      <c r="EQK251" s="50"/>
      <c r="EQL251" s="50"/>
      <c r="EQM251" s="50"/>
      <c r="EQN251" s="50"/>
      <c r="EQO251" s="50"/>
      <c r="EQP251" s="50"/>
      <c r="EQQ251" s="50"/>
      <c r="EQR251" s="50"/>
      <c r="EQS251" s="50"/>
      <c r="EQT251" s="50"/>
      <c r="EQU251" s="50"/>
      <c r="EQV251" s="50"/>
      <c r="EQW251" s="50"/>
      <c r="EQX251" s="50"/>
      <c r="EQY251" s="50"/>
      <c r="EQZ251" s="50"/>
      <c r="ERA251" s="50"/>
      <c r="ERB251" s="50"/>
      <c r="ERC251" s="50"/>
      <c r="ERD251" s="50"/>
      <c r="ERE251" s="50"/>
      <c r="ERF251" s="50"/>
      <c r="ERG251" s="50"/>
      <c r="ERH251" s="50"/>
      <c r="ERI251" s="50"/>
      <c r="ERJ251" s="50"/>
      <c r="ERK251" s="50"/>
      <c r="ERL251" s="50"/>
      <c r="ERM251" s="50"/>
      <c r="ERN251" s="50"/>
      <c r="ERO251" s="50"/>
      <c r="ERP251" s="50"/>
      <c r="ERQ251" s="50"/>
      <c r="ERR251" s="50"/>
      <c r="ERS251" s="50"/>
      <c r="ERT251" s="50"/>
      <c r="ERU251" s="50"/>
      <c r="ERV251" s="50"/>
      <c r="ERW251" s="50"/>
      <c r="ERX251" s="50"/>
      <c r="ERY251" s="50"/>
      <c r="ERZ251" s="50"/>
      <c r="ESA251" s="50"/>
      <c r="ESB251" s="50"/>
      <c r="ESC251" s="50"/>
      <c r="ESD251" s="50"/>
      <c r="ESE251" s="50"/>
      <c r="ESF251" s="50"/>
      <c r="ESG251" s="50"/>
      <c r="ESH251" s="50"/>
      <c r="ESI251" s="50"/>
      <c r="ESJ251" s="50"/>
      <c r="ESK251" s="50"/>
      <c r="ESL251" s="50"/>
      <c r="ESM251" s="50"/>
      <c r="ESN251" s="50"/>
      <c r="ESO251" s="50"/>
      <c r="ESP251" s="50"/>
      <c r="ESQ251" s="50"/>
      <c r="ESR251" s="50"/>
      <c r="ESS251" s="50"/>
      <c r="EST251" s="50"/>
      <c r="ESU251" s="50"/>
      <c r="ESV251" s="50"/>
      <c r="ESW251" s="50"/>
      <c r="ESX251" s="50"/>
      <c r="ESY251" s="50"/>
      <c r="ESZ251" s="50"/>
      <c r="ETA251" s="50"/>
      <c r="ETB251" s="50"/>
      <c r="ETC251" s="50"/>
      <c r="ETD251" s="50"/>
      <c r="ETE251" s="50"/>
      <c r="ETF251" s="50"/>
      <c r="ETG251" s="50"/>
      <c r="ETH251" s="50"/>
      <c r="ETI251" s="50"/>
      <c r="ETJ251" s="50"/>
      <c r="ETK251" s="50"/>
      <c r="ETL251" s="50"/>
      <c r="ETM251" s="50"/>
      <c r="ETN251" s="50"/>
      <c r="ETO251" s="50"/>
      <c r="ETP251" s="50"/>
      <c r="ETQ251" s="50"/>
      <c r="ETR251" s="50"/>
      <c r="ETS251" s="50"/>
      <c r="ETT251" s="50"/>
      <c r="ETU251" s="50"/>
      <c r="ETV251" s="50"/>
      <c r="ETW251" s="50"/>
      <c r="ETX251" s="50"/>
      <c r="ETY251" s="50"/>
      <c r="ETZ251" s="50"/>
      <c r="EUA251" s="50"/>
      <c r="EUB251" s="50"/>
      <c r="EUC251" s="50"/>
      <c r="EUD251" s="50"/>
      <c r="EUE251" s="50"/>
      <c r="EUF251" s="50"/>
      <c r="EUG251" s="50"/>
      <c r="EUH251" s="50"/>
      <c r="EUI251" s="50"/>
      <c r="EUJ251" s="50"/>
      <c r="EUK251" s="50"/>
      <c r="EUL251" s="50"/>
      <c r="EUM251" s="50"/>
      <c r="EUN251" s="50"/>
      <c r="EUO251" s="50"/>
      <c r="EUP251" s="50"/>
      <c r="EUQ251" s="50"/>
      <c r="EUR251" s="50"/>
      <c r="EUS251" s="50"/>
      <c r="EUT251" s="50"/>
      <c r="EUU251" s="50"/>
      <c r="EUV251" s="50"/>
      <c r="EUW251" s="50"/>
      <c r="EUX251" s="50"/>
      <c r="EUY251" s="50"/>
      <c r="EUZ251" s="50"/>
      <c r="EVA251" s="50"/>
      <c r="EVB251" s="50"/>
      <c r="EVC251" s="50"/>
      <c r="EVD251" s="50"/>
      <c r="EVE251" s="50"/>
      <c r="EVF251" s="50"/>
      <c r="EVG251" s="50"/>
      <c r="EVH251" s="50"/>
      <c r="EVI251" s="50"/>
      <c r="EVJ251" s="50"/>
      <c r="EVK251" s="50"/>
      <c r="EVL251" s="50"/>
      <c r="EVM251" s="50"/>
      <c r="EVN251" s="50"/>
      <c r="EVO251" s="50"/>
      <c r="EVP251" s="50"/>
      <c r="EVQ251" s="50"/>
      <c r="EVR251" s="50"/>
      <c r="EVS251" s="50"/>
      <c r="EVT251" s="50"/>
      <c r="EVU251" s="50"/>
      <c r="EVV251" s="50"/>
      <c r="EVW251" s="50"/>
      <c r="EVX251" s="50"/>
      <c r="EVY251" s="50"/>
      <c r="EVZ251" s="50"/>
      <c r="EWA251" s="50"/>
      <c r="EWB251" s="50"/>
      <c r="EWC251" s="50"/>
      <c r="EWD251" s="50"/>
      <c r="EWE251" s="50"/>
      <c r="EWF251" s="50"/>
      <c r="EWG251" s="50"/>
      <c r="EWH251" s="50"/>
      <c r="EWI251" s="50"/>
      <c r="EWJ251" s="50"/>
      <c r="EWK251" s="50"/>
      <c r="EWL251" s="50"/>
      <c r="EWM251" s="50"/>
      <c r="EWN251" s="50"/>
      <c r="EWO251" s="50"/>
      <c r="EWP251" s="50"/>
      <c r="EWQ251" s="50"/>
      <c r="EWR251" s="50"/>
      <c r="EWS251" s="50"/>
      <c r="EWT251" s="50"/>
      <c r="EWU251" s="50"/>
      <c r="EWV251" s="50"/>
      <c r="EWW251" s="50"/>
      <c r="EWX251" s="50"/>
      <c r="EWY251" s="50"/>
      <c r="EWZ251" s="50"/>
      <c r="EXA251" s="50"/>
      <c r="EXB251" s="50"/>
      <c r="EXC251" s="50"/>
      <c r="EXD251" s="50"/>
      <c r="EXE251" s="50"/>
      <c r="EXF251" s="50"/>
      <c r="EXG251" s="50"/>
      <c r="EXH251" s="50"/>
      <c r="EXI251" s="50"/>
      <c r="EXJ251" s="50"/>
      <c r="EXK251" s="50"/>
      <c r="EXL251" s="50"/>
      <c r="EXM251" s="50"/>
      <c r="EXN251" s="50"/>
      <c r="EXO251" s="50"/>
      <c r="EXP251" s="50"/>
      <c r="EXQ251" s="50"/>
      <c r="EXR251" s="50"/>
      <c r="EXS251" s="50"/>
      <c r="EXT251" s="50"/>
      <c r="EXU251" s="50"/>
      <c r="EXV251" s="50"/>
      <c r="EXW251" s="50"/>
      <c r="EXX251" s="50"/>
      <c r="EXY251" s="50"/>
      <c r="EXZ251" s="50"/>
      <c r="EYA251" s="50"/>
      <c r="EYB251" s="50"/>
      <c r="EYC251" s="50"/>
      <c r="EYD251" s="50"/>
      <c r="EYE251" s="50"/>
      <c r="EYF251" s="50"/>
      <c r="EYG251" s="50"/>
      <c r="EYH251" s="50"/>
      <c r="EYI251" s="50"/>
      <c r="EYJ251" s="50"/>
      <c r="EYK251" s="50"/>
      <c r="EYL251" s="50"/>
      <c r="EYM251" s="50"/>
      <c r="EYN251" s="50"/>
      <c r="EYO251" s="50"/>
      <c r="EYP251" s="50"/>
      <c r="EYQ251" s="50"/>
      <c r="EYR251" s="50"/>
      <c r="EYS251" s="50"/>
      <c r="EYT251" s="50"/>
      <c r="EYU251" s="50"/>
      <c r="EYV251" s="50"/>
      <c r="EYW251" s="50"/>
      <c r="EYX251" s="50"/>
      <c r="EYY251" s="50"/>
      <c r="EYZ251" s="50"/>
      <c r="EZA251" s="50"/>
      <c r="EZB251" s="50"/>
      <c r="EZC251" s="50"/>
      <c r="EZD251" s="50"/>
      <c r="EZE251" s="50"/>
      <c r="EZF251" s="50"/>
      <c r="EZG251" s="50"/>
      <c r="EZH251" s="50"/>
      <c r="EZI251" s="50"/>
      <c r="EZJ251" s="50"/>
      <c r="EZK251" s="50"/>
      <c r="EZL251" s="50"/>
      <c r="EZM251" s="50"/>
      <c r="EZN251" s="50"/>
      <c r="EZO251" s="50"/>
      <c r="EZP251" s="50"/>
      <c r="EZQ251" s="50"/>
      <c r="EZR251" s="50"/>
      <c r="EZS251" s="50"/>
      <c r="EZT251" s="50"/>
      <c r="EZU251" s="50"/>
      <c r="EZV251" s="50"/>
      <c r="EZW251" s="50"/>
      <c r="EZX251" s="50"/>
      <c r="EZY251" s="50"/>
      <c r="EZZ251" s="50"/>
      <c r="FAA251" s="50"/>
      <c r="FAB251" s="50"/>
      <c r="FAC251" s="50"/>
      <c r="FAD251" s="50"/>
      <c r="FAE251" s="50"/>
      <c r="FAF251" s="50"/>
      <c r="FAG251" s="50"/>
      <c r="FAH251" s="50"/>
      <c r="FAI251" s="50"/>
      <c r="FAJ251" s="50"/>
      <c r="FAK251" s="50"/>
      <c r="FAL251" s="50"/>
      <c r="FAM251" s="50"/>
      <c r="FAN251" s="50"/>
      <c r="FAO251" s="50"/>
      <c r="FAP251" s="50"/>
      <c r="FAQ251" s="50"/>
      <c r="FAR251" s="50"/>
      <c r="FAS251" s="50"/>
      <c r="FAT251" s="50"/>
      <c r="FAU251" s="50"/>
      <c r="FAV251" s="50"/>
      <c r="FAW251" s="50"/>
      <c r="FAX251" s="50"/>
      <c r="FAY251" s="50"/>
      <c r="FAZ251" s="50"/>
      <c r="FBA251" s="50"/>
      <c r="FBB251" s="50"/>
      <c r="FBC251" s="50"/>
      <c r="FBD251" s="50"/>
      <c r="FBE251" s="50"/>
      <c r="FBF251" s="50"/>
      <c r="FBG251" s="50"/>
      <c r="FBH251" s="50"/>
      <c r="FBI251" s="50"/>
      <c r="FBJ251" s="50"/>
      <c r="FBK251" s="50"/>
      <c r="FBL251" s="50"/>
      <c r="FBM251" s="50"/>
      <c r="FBN251" s="50"/>
      <c r="FBO251" s="50"/>
      <c r="FBP251" s="50"/>
      <c r="FBQ251" s="50"/>
      <c r="FBR251" s="50"/>
      <c r="FBS251" s="50"/>
      <c r="FBT251" s="50"/>
      <c r="FBU251" s="50"/>
      <c r="FBV251" s="50"/>
      <c r="FBW251" s="50"/>
      <c r="FBX251" s="50"/>
      <c r="FBY251" s="50"/>
      <c r="FBZ251" s="50"/>
      <c r="FCA251" s="50"/>
      <c r="FCB251" s="50"/>
      <c r="FCC251" s="50"/>
      <c r="FCD251" s="50"/>
      <c r="FCE251" s="50"/>
      <c r="FCF251" s="50"/>
      <c r="FCG251" s="50"/>
      <c r="FCH251" s="50"/>
      <c r="FCI251" s="50"/>
      <c r="FCJ251" s="50"/>
      <c r="FCK251" s="50"/>
      <c r="FCL251" s="50"/>
      <c r="FCM251" s="50"/>
      <c r="FCN251" s="50"/>
      <c r="FCO251" s="50"/>
      <c r="FCP251" s="50"/>
      <c r="FCQ251" s="50"/>
      <c r="FCR251" s="50"/>
      <c r="FCS251" s="50"/>
      <c r="FCT251" s="50"/>
      <c r="FCU251" s="50"/>
      <c r="FCV251" s="50"/>
      <c r="FCW251" s="50"/>
      <c r="FCX251" s="50"/>
      <c r="FCY251" s="50"/>
      <c r="FCZ251" s="50"/>
      <c r="FDA251" s="50"/>
      <c r="FDB251" s="50"/>
      <c r="FDC251" s="50"/>
      <c r="FDD251" s="50"/>
      <c r="FDE251" s="50"/>
      <c r="FDF251" s="50"/>
      <c r="FDG251" s="50"/>
      <c r="FDH251" s="50"/>
      <c r="FDI251" s="50"/>
      <c r="FDJ251" s="50"/>
      <c r="FDK251" s="50"/>
      <c r="FDL251" s="50"/>
      <c r="FDM251" s="50"/>
      <c r="FDN251" s="50"/>
      <c r="FDO251" s="50"/>
      <c r="FDP251" s="50"/>
      <c r="FDQ251" s="50"/>
      <c r="FDR251" s="50"/>
      <c r="FDS251" s="50"/>
      <c r="FDT251" s="50"/>
      <c r="FDU251" s="50"/>
      <c r="FDV251" s="50"/>
      <c r="FDW251" s="50"/>
      <c r="FDX251" s="50"/>
      <c r="FDY251" s="50"/>
      <c r="FDZ251" s="50"/>
      <c r="FEA251" s="50"/>
      <c r="FEB251" s="50"/>
      <c r="FEC251" s="50"/>
      <c r="FED251" s="50"/>
      <c r="FEE251" s="50"/>
      <c r="FEF251" s="50"/>
      <c r="FEG251" s="50"/>
      <c r="FEH251" s="50"/>
      <c r="FEI251" s="50"/>
      <c r="FEJ251" s="50"/>
      <c r="FEK251" s="50"/>
      <c r="FEL251" s="50"/>
      <c r="FEM251" s="50"/>
      <c r="FEN251" s="50"/>
      <c r="FEO251" s="50"/>
      <c r="FEP251" s="50"/>
      <c r="FEQ251" s="50"/>
      <c r="FER251" s="50"/>
      <c r="FES251" s="50"/>
      <c r="FET251" s="50"/>
      <c r="FEU251" s="50"/>
      <c r="FEV251" s="50"/>
      <c r="FEW251" s="50"/>
      <c r="FEX251" s="50"/>
      <c r="FEY251" s="50"/>
      <c r="FEZ251" s="50"/>
      <c r="FFA251" s="50"/>
      <c r="FFB251" s="50"/>
      <c r="FFC251" s="50"/>
      <c r="FFD251" s="50"/>
      <c r="FFE251" s="50"/>
      <c r="FFF251" s="50"/>
      <c r="FFG251" s="50"/>
      <c r="FFH251" s="50"/>
      <c r="FFI251" s="50"/>
      <c r="FFJ251" s="50"/>
      <c r="FFK251" s="50"/>
      <c r="FFL251" s="50"/>
      <c r="FFM251" s="50"/>
      <c r="FFN251" s="50"/>
      <c r="FFO251" s="50"/>
      <c r="FFP251" s="50"/>
      <c r="FFQ251" s="50"/>
      <c r="FFR251" s="50"/>
      <c r="FFS251" s="50"/>
      <c r="FFT251" s="50"/>
      <c r="FFU251" s="50"/>
      <c r="FFV251" s="50"/>
      <c r="FFW251" s="50"/>
      <c r="FFX251" s="50"/>
      <c r="FFY251" s="50"/>
      <c r="FFZ251" s="50"/>
      <c r="FGA251" s="50"/>
      <c r="FGB251" s="50"/>
      <c r="FGC251" s="50"/>
      <c r="FGD251" s="50"/>
      <c r="FGE251" s="50"/>
      <c r="FGF251" s="50"/>
      <c r="FGG251" s="50"/>
      <c r="FGH251" s="50"/>
      <c r="FGI251" s="50"/>
      <c r="FGJ251" s="50"/>
      <c r="FGK251" s="50"/>
      <c r="FGL251" s="50"/>
      <c r="FGM251" s="50"/>
      <c r="FGN251" s="50"/>
      <c r="FGO251" s="50"/>
      <c r="FGP251" s="50"/>
      <c r="FGQ251" s="50"/>
      <c r="FGR251" s="50"/>
      <c r="FGS251" s="50"/>
      <c r="FGT251" s="50"/>
      <c r="FGU251" s="50"/>
      <c r="FGV251" s="50"/>
      <c r="FGW251" s="50"/>
      <c r="FGX251" s="50"/>
      <c r="FGY251" s="50"/>
      <c r="FGZ251" s="50"/>
      <c r="FHA251" s="50"/>
      <c r="FHB251" s="50"/>
      <c r="FHC251" s="50"/>
      <c r="FHD251" s="50"/>
      <c r="FHE251" s="50"/>
      <c r="FHF251" s="50"/>
      <c r="FHG251" s="50"/>
      <c r="FHH251" s="50"/>
      <c r="FHI251" s="50"/>
      <c r="FHJ251" s="50"/>
      <c r="FHK251" s="50"/>
      <c r="FHL251" s="50"/>
      <c r="FHM251" s="50"/>
      <c r="FHN251" s="50"/>
      <c r="FHO251" s="50"/>
      <c r="FHP251" s="50"/>
      <c r="FHQ251" s="50"/>
      <c r="FHR251" s="50"/>
      <c r="FHS251" s="50"/>
      <c r="FHT251" s="50"/>
      <c r="FHU251" s="50"/>
      <c r="FHV251" s="50"/>
      <c r="FHW251" s="50"/>
      <c r="FHX251" s="50"/>
      <c r="FHY251" s="50"/>
      <c r="FHZ251" s="50"/>
      <c r="FIA251" s="50"/>
      <c r="FIB251" s="50"/>
      <c r="FIC251" s="50"/>
      <c r="FID251" s="50"/>
      <c r="FIE251" s="50"/>
      <c r="FIF251" s="50"/>
      <c r="FIG251" s="50"/>
      <c r="FIH251" s="50"/>
      <c r="FII251" s="50"/>
      <c r="FIJ251" s="50"/>
      <c r="FIK251" s="50"/>
      <c r="FIL251" s="50"/>
      <c r="FIM251" s="50"/>
      <c r="FIN251" s="50"/>
      <c r="FIO251" s="50"/>
      <c r="FIP251" s="50"/>
      <c r="FIQ251" s="50"/>
      <c r="FIR251" s="50"/>
      <c r="FIS251" s="50"/>
      <c r="FIT251" s="50"/>
      <c r="FIU251" s="50"/>
      <c r="FIV251" s="50"/>
      <c r="FIW251" s="50"/>
      <c r="FIX251" s="50"/>
      <c r="FIY251" s="50"/>
      <c r="FIZ251" s="50"/>
      <c r="FJA251" s="50"/>
      <c r="FJB251" s="50"/>
      <c r="FJC251" s="50"/>
      <c r="FJD251" s="50"/>
      <c r="FJE251" s="50"/>
      <c r="FJF251" s="50"/>
      <c r="FJG251" s="50"/>
      <c r="FJH251" s="50"/>
      <c r="FJI251" s="50"/>
      <c r="FJJ251" s="50"/>
      <c r="FJK251" s="50"/>
      <c r="FJL251" s="50"/>
      <c r="FJM251" s="50"/>
      <c r="FJN251" s="50"/>
      <c r="FJO251" s="50"/>
      <c r="FJP251" s="50"/>
      <c r="FJQ251" s="50"/>
      <c r="FJR251" s="50"/>
      <c r="FJS251" s="50"/>
      <c r="FJT251" s="50"/>
      <c r="FJU251" s="50"/>
      <c r="FJV251" s="50"/>
      <c r="FJW251" s="50"/>
      <c r="FJX251" s="50"/>
      <c r="FJY251" s="50"/>
      <c r="FJZ251" s="50"/>
      <c r="FKA251" s="50"/>
      <c r="FKB251" s="50"/>
      <c r="FKC251" s="50"/>
      <c r="FKD251" s="50"/>
      <c r="FKE251" s="50"/>
      <c r="FKF251" s="50"/>
      <c r="FKG251" s="50"/>
      <c r="FKH251" s="50"/>
      <c r="FKI251" s="50"/>
      <c r="FKJ251" s="50"/>
      <c r="FKK251" s="50"/>
      <c r="FKL251" s="50"/>
      <c r="FKM251" s="50"/>
      <c r="FKN251" s="50"/>
      <c r="FKO251" s="50"/>
      <c r="FKP251" s="50"/>
      <c r="FKQ251" s="50"/>
      <c r="FKR251" s="50"/>
      <c r="FKS251" s="50"/>
      <c r="FKT251" s="50"/>
      <c r="FKU251" s="50"/>
      <c r="FKV251" s="50"/>
      <c r="FKW251" s="50"/>
      <c r="FKX251" s="50"/>
      <c r="FKY251" s="50"/>
      <c r="FKZ251" s="50"/>
      <c r="FLA251" s="50"/>
      <c r="FLB251" s="50"/>
      <c r="FLC251" s="50"/>
      <c r="FLD251" s="50"/>
      <c r="FLE251" s="50"/>
      <c r="FLF251" s="50"/>
      <c r="FLG251" s="50"/>
      <c r="FLH251" s="50"/>
      <c r="FLI251" s="50"/>
      <c r="FLJ251" s="50"/>
      <c r="FLK251" s="50"/>
      <c r="FLL251" s="50"/>
      <c r="FLM251" s="50"/>
      <c r="FLN251" s="50"/>
      <c r="FLO251" s="50"/>
      <c r="FLP251" s="50"/>
      <c r="FLQ251" s="50"/>
      <c r="FLR251" s="50"/>
      <c r="FLS251" s="50"/>
      <c r="FLT251" s="50"/>
      <c r="FLU251" s="50"/>
      <c r="FLV251" s="50"/>
      <c r="FLW251" s="50"/>
      <c r="FLX251" s="50"/>
      <c r="FLY251" s="50"/>
      <c r="FLZ251" s="50"/>
      <c r="FMA251" s="50"/>
      <c r="FMB251" s="50"/>
      <c r="FMC251" s="50"/>
      <c r="FMD251" s="50"/>
      <c r="FME251" s="50"/>
      <c r="FMF251" s="50"/>
      <c r="FMG251" s="50"/>
      <c r="FMH251" s="50"/>
      <c r="FMI251" s="50"/>
      <c r="FMJ251" s="50"/>
      <c r="FMK251" s="50"/>
      <c r="FML251" s="50"/>
      <c r="FMM251" s="50"/>
      <c r="FMN251" s="50"/>
      <c r="FMO251" s="50"/>
      <c r="FMP251" s="50"/>
      <c r="FMQ251" s="50"/>
      <c r="FMR251" s="50"/>
      <c r="FMS251" s="50"/>
      <c r="FMT251" s="50"/>
      <c r="FMU251" s="50"/>
      <c r="FMV251" s="50"/>
      <c r="FMW251" s="50"/>
      <c r="FMX251" s="50"/>
      <c r="FMY251" s="50"/>
      <c r="FMZ251" s="50"/>
      <c r="FNA251" s="50"/>
      <c r="FNB251" s="50"/>
      <c r="FNC251" s="50"/>
      <c r="FND251" s="50"/>
      <c r="FNE251" s="50"/>
      <c r="FNF251" s="50"/>
      <c r="FNG251" s="50"/>
      <c r="FNH251" s="50"/>
      <c r="FNI251" s="50"/>
      <c r="FNJ251" s="50"/>
      <c r="FNK251" s="50"/>
      <c r="FNL251" s="50"/>
      <c r="FNM251" s="50"/>
      <c r="FNN251" s="50"/>
      <c r="FNO251" s="50"/>
      <c r="FNP251" s="50"/>
      <c r="FNQ251" s="50"/>
      <c r="FNR251" s="50"/>
      <c r="FNS251" s="50"/>
      <c r="FNT251" s="50"/>
      <c r="FNU251" s="50"/>
      <c r="FNV251" s="50"/>
      <c r="FNW251" s="50"/>
      <c r="FNX251" s="50"/>
      <c r="FNY251" s="50"/>
      <c r="FNZ251" s="50"/>
      <c r="FOA251" s="50"/>
      <c r="FOB251" s="50"/>
      <c r="FOC251" s="50"/>
      <c r="FOD251" s="50"/>
      <c r="FOE251" s="50"/>
      <c r="FOF251" s="50"/>
      <c r="FOG251" s="50"/>
      <c r="FOH251" s="50"/>
      <c r="FOI251" s="50"/>
      <c r="FOJ251" s="50"/>
      <c r="FOK251" s="50"/>
      <c r="FOL251" s="50"/>
      <c r="FOM251" s="50"/>
      <c r="FON251" s="50"/>
      <c r="FOO251" s="50"/>
      <c r="FOP251" s="50"/>
      <c r="FOQ251" s="50"/>
      <c r="FOR251" s="50"/>
      <c r="FOS251" s="50"/>
      <c r="FOT251" s="50"/>
      <c r="FOU251" s="50"/>
      <c r="FOV251" s="50"/>
      <c r="FOW251" s="50"/>
      <c r="FOX251" s="50"/>
      <c r="FOY251" s="50"/>
      <c r="FOZ251" s="50"/>
      <c r="FPA251" s="50"/>
      <c r="FPB251" s="50"/>
      <c r="FPC251" s="50"/>
      <c r="FPD251" s="50"/>
      <c r="FPE251" s="50"/>
      <c r="FPF251" s="50"/>
      <c r="FPG251" s="50"/>
      <c r="FPH251" s="50"/>
      <c r="FPI251" s="50"/>
      <c r="FPJ251" s="50"/>
      <c r="FPK251" s="50"/>
      <c r="FPL251" s="50"/>
      <c r="FPM251" s="50"/>
      <c r="FPN251" s="50"/>
      <c r="FPO251" s="50"/>
      <c r="FPP251" s="50"/>
      <c r="FPQ251" s="50"/>
      <c r="FPR251" s="50"/>
      <c r="FPS251" s="50"/>
      <c r="FPT251" s="50"/>
      <c r="FPU251" s="50"/>
      <c r="FPV251" s="50"/>
      <c r="FPW251" s="50"/>
      <c r="FPX251" s="50"/>
      <c r="FPY251" s="50"/>
      <c r="FPZ251" s="50"/>
      <c r="FQA251" s="50"/>
      <c r="FQB251" s="50"/>
      <c r="FQC251" s="50"/>
      <c r="FQD251" s="50"/>
      <c r="FQE251" s="50"/>
      <c r="FQF251" s="50"/>
      <c r="FQG251" s="50"/>
      <c r="FQH251" s="50"/>
      <c r="FQI251" s="50"/>
      <c r="FQJ251" s="50"/>
      <c r="FQK251" s="50"/>
      <c r="FQL251" s="50"/>
      <c r="FQM251" s="50"/>
      <c r="FQN251" s="50"/>
      <c r="FQO251" s="50"/>
      <c r="FQP251" s="50"/>
      <c r="FQQ251" s="50"/>
      <c r="FQR251" s="50"/>
      <c r="FQS251" s="50"/>
      <c r="FQT251" s="50"/>
      <c r="FQU251" s="50"/>
      <c r="FQV251" s="50"/>
      <c r="FQW251" s="50"/>
      <c r="FQX251" s="50"/>
      <c r="FQY251" s="50"/>
      <c r="FQZ251" s="50"/>
      <c r="FRA251" s="50"/>
      <c r="FRB251" s="50"/>
      <c r="FRC251" s="50"/>
      <c r="FRD251" s="50"/>
      <c r="FRE251" s="50"/>
      <c r="FRF251" s="50"/>
      <c r="FRG251" s="50"/>
      <c r="FRH251" s="50"/>
      <c r="FRI251" s="50"/>
      <c r="FRJ251" s="50"/>
      <c r="FRK251" s="50"/>
      <c r="FRL251" s="50"/>
      <c r="FRM251" s="50"/>
      <c r="FRN251" s="50"/>
      <c r="FRO251" s="50"/>
      <c r="FRP251" s="50"/>
      <c r="FRQ251" s="50"/>
      <c r="FRR251" s="50"/>
      <c r="FRS251" s="50"/>
      <c r="FRT251" s="50"/>
      <c r="FRU251" s="50"/>
      <c r="FRV251" s="50"/>
      <c r="FRW251" s="50"/>
      <c r="FRX251" s="50"/>
      <c r="FRY251" s="50"/>
      <c r="FRZ251" s="50"/>
      <c r="FSA251" s="50"/>
      <c r="FSB251" s="50"/>
      <c r="FSC251" s="50"/>
      <c r="FSD251" s="50"/>
      <c r="FSE251" s="50"/>
      <c r="FSF251" s="50"/>
      <c r="FSG251" s="50"/>
      <c r="FSH251" s="50"/>
      <c r="FSI251" s="50"/>
      <c r="FSJ251" s="50"/>
      <c r="FSK251" s="50"/>
      <c r="FSL251" s="50"/>
      <c r="FSM251" s="50"/>
      <c r="FSN251" s="50"/>
      <c r="FSO251" s="50"/>
      <c r="FSP251" s="50"/>
      <c r="FSQ251" s="50"/>
      <c r="FSR251" s="50"/>
      <c r="FSS251" s="50"/>
      <c r="FST251" s="50"/>
      <c r="FSU251" s="50"/>
      <c r="FSV251" s="50"/>
      <c r="FSW251" s="50"/>
      <c r="FSX251" s="50"/>
      <c r="FSY251" s="50"/>
      <c r="FSZ251" s="50"/>
      <c r="FTA251" s="50"/>
      <c r="FTB251" s="50"/>
      <c r="FTC251" s="50"/>
      <c r="FTD251" s="50"/>
      <c r="FTE251" s="50"/>
      <c r="FTF251" s="50"/>
      <c r="FTG251" s="50"/>
      <c r="FTH251" s="50"/>
      <c r="FTI251" s="50"/>
      <c r="FTJ251" s="50"/>
      <c r="FTK251" s="50"/>
      <c r="FTL251" s="50"/>
      <c r="FTM251" s="50"/>
      <c r="FTN251" s="50"/>
      <c r="FTO251" s="50"/>
      <c r="FTP251" s="50"/>
      <c r="FTQ251" s="50"/>
      <c r="FTR251" s="50"/>
      <c r="FTS251" s="50"/>
      <c r="FTT251" s="50"/>
      <c r="FTU251" s="50"/>
      <c r="FTV251" s="50"/>
      <c r="FTW251" s="50"/>
      <c r="FTX251" s="50"/>
      <c r="FTY251" s="50"/>
      <c r="FTZ251" s="50"/>
      <c r="FUA251" s="50"/>
      <c r="FUB251" s="50"/>
      <c r="FUC251" s="50"/>
      <c r="FUD251" s="50"/>
      <c r="FUE251" s="50"/>
      <c r="FUF251" s="50"/>
      <c r="FUG251" s="50"/>
      <c r="FUH251" s="50"/>
      <c r="FUI251" s="50"/>
      <c r="FUJ251" s="50"/>
      <c r="FUK251" s="50"/>
      <c r="FUL251" s="50"/>
      <c r="FUM251" s="50"/>
      <c r="FUN251" s="50"/>
      <c r="FUO251" s="50"/>
      <c r="FUP251" s="50"/>
      <c r="FUQ251" s="50"/>
      <c r="FUR251" s="50"/>
      <c r="FUS251" s="50"/>
      <c r="FUT251" s="50"/>
      <c r="FUU251" s="50"/>
      <c r="FUV251" s="50"/>
      <c r="FUW251" s="50"/>
      <c r="FUX251" s="50"/>
      <c r="FUY251" s="50"/>
      <c r="FUZ251" s="50"/>
      <c r="FVA251" s="50"/>
      <c r="FVB251" s="50"/>
      <c r="FVC251" s="50"/>
      <c r="FVD251" s="50"/>
      <c r="FVE251" s="50"/>
      <c r="FVF251" s="50"/>
      <c r="FVG251" s="50"/>
      <c r="FVH251" s="50"/>
      <c r="FVI251" s="50"/>
      <c r="FVJ251" s="50"/>
      <c r="FVK251" s="50"/>
      <c r="FVL251" s="50"/>
      <c r="FVM251" s="50"/>
      <c r="FVN251" s="50"/>
      <c r="FVO251" s="50"/>
      <c r="FVP251" s="50"/>
      <c r="FVQ251" s="50"/>
      <c r="FVR251" s="50"/>
      <c r="FVS251" s="50"/>
      <c r="FVT251" s="50"/>
      <c r="FVU251" s="50"/>
      <c r="FVV251" s="50"/>
      <c r="FVW251" s="50"/>
      <c r="FVX251" s="50"/>
      <c r="FVY251" s="50"/>
      <c r="FVZ251" s="50"/>
      <c r="FWA251" s="50"/>
      <c r="FWB251" s="50"/>
      <c r="FWC251" s="50"/>
      <c r="FWD251" s="50"/>
      <c r="FWE251" s="50"/>
      <c r="FWF251" s="50"/>
      <c r="FWG251" s="50"/>
      <c r="FWH251" s="50"/>
      <c r="FWI251" s="50"/>
      <c r="FWJ251" s="50"/>
      <c r="FWK251" s="50"/>
      <c r="FWL251" s="50"/>
      <c r="FWM251" s="50"/>
      <c r="FWN251" s="50"/>
      <c r="FWO251" s="50"/>
      <c r="FWP251" s="50"/>
      <c r="FWQ251" s="50"/>
      <c r="FWR251" s="50"/>
      <c r="FWS251" s="50"/>
      <c r="FWT251" s="50"/>
      <c r="FWU251" s="50"/>
      <c r="FWV251" s="50"/>
      <c r="FWW251" s="50"/>
      <c r="FWX251" s="50"/>
      <c r="FWY251" s="50"/>
      <c r="FWZ251" s="50"/>
      <c r="FXA251" s="50"/>
      <c r="FXB251" s="50"/>
      <c r="FXC251" s="50"/>
      <c r="FXD251" s="50"/>
      <c r="FXE251" s="50"/>
      <c r="FXF251" s="50"/>
      <c r="FXG251" s="50"/>
      <c r="FXH251" s="50"/>
      <c r="FXI251" s="50"/>
      <c r="FXJ251" s="50"/>
      <c r="FXK251" s="50"/>
      <c r="FXL251" s="50"/>
      <c r="FXM251" s="50"/>
      <c r="FXN251" s="50"/>
      <c r="FXO251" s="50"/>
      <c r="FXP251" s="50"/>
      <c r="FXQ251" s="50"/>
      <c r="FXR251" s="50"/>
      <c r="FXS251" s="50"/>
      <c r="FXT251" s="50"/>
      <c r="FXU251" s="50"/>
      <c r="FXV251" s="50"/>
      <c r="FXW251" s="50"/>
      <c r="FXX251" s="50"/>
      <c r="FXY251" s="50"/>
      <c r="FXZ251" s="50"/>
      <c r="FYA251" s="50"/>
      <c r="FYB251" s="50"/>
      <c r="FYC251" s="50"/>
      <c r="FYD251" s="50"/>
      <c r="FYE251" s="50"/>
      <c r="FYF251" s="50"/>
      <c r="FYG251" s="50"/>
      <c r="FYH251" s="50"/>
      <c r="FYI251" s="50"/>
      <c r="FYJ251" s="50"/>
      <c r="FYK251" s="50"/>
      <c r="FYL251" s="50"/>
      <c r="FYM251" s="50"/>
      <c r="FYN251" s="50"/>
      <c r="FYO251" s="50"/>
      <c r="FYP251" s="50"/>
      <c r="FYQ251" s="50"/>
      <c r="FYR251" s="50"/>
      <c r="FYS251" s="50"/>
      <c r="FYT251" s="50"/>
      <c r="FYU251" s="50"/>
      <c r="FYV251" s="50"/>
      <c r="FYW251" s="50"/>
      <c r="FYX251" s="50"/>
      <c r="FYY251" s="50"/>
      <c r="FYZ251" s="50"/>
      <c r="FZA251" s="50"/>
      <c r="FZB251" s="50"/>
      <c r="FZC251" s="50"/>
      <c r="FZD251" s="50"/>
      <c r="FZE251" s="50"/>
      <c r="FZF251" s="50"/>
      <c r="FZG251" s="50"/>
      <c r="FZH251" s="50"/>
      <c r="FZI251" s="50"/>
      <c r="FZJ251" s="50"/>
      <c r="FZK251" s="50"/>
      <c r="FZL251" s="50"/>
      <c r="FZM251" s="50"/>
      <c r="FZN251" s="50"/>
      <c r="FZO251" s="50"/>
      <c r="FZP251" s="50"/>
      <c r="FZQ251" s="50"/>
      <c r="FZR251" s="50"/>
      <c r="FZS251" s="50"/>
      <c r="FZT251" s="50"/>
      <c r="FZU251" s="50"/>
      <c r="FZV251" s="50"/>
      <c r="FZW251" s="50"/>
      <c r="FZX251" s="50"/>
      <c r="FZY251" s="50"/>
      <c r="FZZ251" s="50"/>
      <c r="GAA251" s="50"/>
      <c r="GAB251" s="50"/>
      <c r="GAC251" s="50"/>
      <c r="GAD251" s="50"/>
      <c r="GAE251" s="50"/>
      <c r="GAF251" s="50"/>
      <c r="GAG251" s="50"/>
      <c r="GAH251" s="50"/>
      <c r="GAI251" s="50"/>
      <c r="GAJ251" s="50"/>
      <c r="GAK251" s="50"/>
      <c r="GAL251" s="50"/>
      <c r="GAM251" s="50"/>
      <c r="GAN251" s="50"/>
      <c r="GAO251" s="50"/>
      <c r="GAP251" s="50"/>
      <c r="GAQ251" s="50"/>
      <c r="GAR251" s="50"/>
      <c r="GAS251" s="50"/>
      <c r="GAT251" s="50"/>
      <c r="GAU251" s="50"/>
      <c r="GAV251" s="50"/>
      <c r="GAW251" s="50"/>
      <c r="GAX251" s="50"/>
      <c r="GAY251" s="50"/>
      <c r="GAZ251" s="50"/>
      <c r="GBA251" s="50"/>
      <c r="GBB251" s="50"/>
      <c r="GBC251" s="50"/>
      <c r="GBD251" s="50"/>
      <c r="GBE251" s="50"/>
      <c r="GBF251" s="50"/>
      <c r="GBG251" s="50"/>
      <c r="GBH251" s="50"/>
      <c r="GBI251" s="50"/>
      <c r="GBJ251" s="50"/>
      <c r="GBK251" s="50"/>
      <c r="GBL251" s="50"/>
      <c r="GBM251" s="50"/>
      <c r="GBN251" s="50"/>
      <c r="GBO251" s="50"/>
      <c r="GBP251" s="50"/>
      <c r="GBQ251" s="50"/>
      <c r="GBR251" s="50"/>
      <c r="GBS251" s="50"/>
      <c r="GBT251" s="50"/>
      <c r="GBU251" s="50"/>
      <c r="GBV251" s="50"/>
      <c r="GBW251" s="50"/>
      <c r="GBX251" s="50"/>
      <c r="GBY251" s="50"/>
      <c r="GBZ251" s="50"/>
      <c r="GCA251" s="50"/>
      <c r="GCB251" s="50"/>
      <c r="GCC251" s="50"/>
      <c r="GCD251" s="50"/>
      <c r="GCE251" s="50"/>
      <c r="GCF251" s="50"/>
      <c r="GCG251" s="50"/>
      <c r="GCH251" s="50"/>
      <c r="GCI251" s="50"/>
      <c r="GCJ251" s="50"/>
      <c r="GCK251" s="50"/>
      <c r="GCL251" s="50"/>
      <c r="GCM251" s="50"/>
      <c r="GCN251" s="50"/>
      <c r="GCO251" s="50"/>
      <c r="GCP251" s="50"/>
      <c r="GCQ251" s="50"/>
      <c r="GCR251" s="50"/>
      <c r="GCS251" s="50"/>
      <c r="GCT251" s="50"/>
      <c r="GCU251" s="50"/>
      <c r="GCV251" s="50"/>
      <c r="GCW251" s="50"/>
      <c r="GCX251" s="50"/>
      <c r="GCY251" s="50"/>
      <c r="GCZ251" s="50"/>
      <c r="GDA251" s="50"/>
      <c r="GDB251" s="50"/>
      <c r="GDC251" s="50"/>
      <c r="GDD251" s="50"/>
      <c r="GDE251" s="50"/>
      <c r="GDF251" s="50"/>
      <c r="GDG251" s="50"/>
      <c r="GDH251" s="50"/>
      <c r="GDI251" s="50"/>
      <c r="GDJ251" s="50"/>
      <c r="GDK251" s="50"/>
      <c r="GDL251" s="50"/>
      <c r="GDM251" s="50"/>
      <c r="GDN251" s="50"/>
      <c r="GDO251" s="50"/>
      <c r="GDP251" s="50"/>
      <c r="GDQ251" s="50"/>
      <c r="GDR251" s="50"/>
      <c r="GDS251" s="50"/>
      <c r="GDT251" s="50"/>
      <c r="GDU251" s="50"/>
      <c r="GDV251" s="50"/>
      <c r="GDW251" s="50"/>
      <c r="GDX251" s="50"/>
      <c r="GDY251" s="50"/>
      <c r="GDZ251" s="50"/>
      <c r="GEA251" s="50"/>
      <c r="GEB251" s="50"/>
      <c r="GEC251" s="50"/>
      <c r="GED251" s="50"/>
      <c r="GEE251" s="50"/>
      <c r="GEF251" s="50"/>
      <c r="GEG251" s="50"/>
      <c r="GEH251" s="50"/>
      <c r="GEI251" s="50"/>
      <c r="GEJ251" s="50"/>
      <c r="GEK251" s="50"/>
      <c r="GEL251" s="50"/>
      <c r="GEM251" s="50"/>
      <c r="GEN251" s="50"/>
      <c r="GEO251" s="50"/>
      <c r="GEP251" s="50"/>
      <c r="GEQ251" s="50"/>
      <c r="GER251" s="50"/>
      <c r="GES251" s="50"/>
      <c r="GET251" s="50"/>
      <c r="GEU251" s="50"/>
      <c r="GEV251" s="50"/>
      <c r="GEW251" s="50"/>
      <c r="GEX251" s="50"/>
      <c r="GEY251" s="50"/>
      <c r="GEZ251" s="50"/>
      <c r="GFA251" s="50"/>
      <c r="GFB251" s="50"/>
      <c r="GFC251" s="50"/>
      <c r="GFD251" s="50"/>
      <c r="GFE251" s="50"/>
      <c r="GFF251" s="50"/>
      <c r="GFG251" s="50"/>
      <c r="GFH251" s="50"/>
      <c r="GFI251" s="50"/>
      <c r="GFJ251" s="50"/>
      <c r="GFK251" s="50"/>
      <c r="GFL251" s="50"/>
      <c r="GFM251" s="50"/>
      <c r="GFN251" s="50"/>
      <c r="GFO251" s="50"/>
      <c r="GFP251" s="50"/>
      <c r="GFQ251" s="50"/>
      <c r="GFR251" s="50"/>
      <c r="GFS251" s="50"/>
      <c r="GFT251" s="50"/>
      <c r="GFU251" s="50"/>
      <c r="GFV251" s="50"/>
      <c r="GFW251" s="50"/>
      <c r="GFX251" s="50"/>
      <c r="GFY251" s="50"/>
      <c r="GFZ251" s="50"/>
      <c r="GGA251" s="50"/>
      <c r="GGB251" s="50"/>
      <c r="GGC251" s="50"/>
      <c r="GGD251" s="50"/>
      <c r="GGE251" s="50"/>
      <c r="GGF251" s="50"/>
      <c r="GGG251" s="50"/>
      <c r="GGH251" s="50"/>
      <c r="GGI251" s="50"/>
      <c r="GGJ251" s="50"/>
      <c r="GGK251" s="50"/>
      <c r="GGL251" s="50"/>
      <c r="GGM251" s="50"/>
      <c r="GGN251" s="50"/>
      <c r="GGO251" s="50"/>
      <c r="GGP251" s="50"/>
      <c r="GGQ251" s="50"/>
      <c r="GGR251" s="50"/>
      <c r="GGS251" s="50"/>
      <c r="GGT251" s="50"/>
      <c r="GGU251" s="50"/>
      <c r="GGV251" s="50"/>
      <c r="GGW251" s="50"/>
      <c r="GGX251" s="50"/>
      <c r="GGY251" s="50"/>
      <c r="GGZ251" s="50"/>
      <c r="GHA251" s="50"/>
      <c r="GHB251" s="50"/>
      <c r="GHC251" s="50"/>
      <c r="GHD251" s="50"/>
      <c r="GHE251" s="50"/>
      <c r="GHF251" s="50"/>
      <c r="GHG251" s="50"/>
      <c r="GHH251" s="50"/>
      <c r="GHI251" s="50"/>
      <c r="GHJ251" s="50"/>
      <c r="GHK251" s="50"/>
      <c r="GHL251" s="50"/>
      <c r="GHM251" s="50"/>
      <c r="GHN251" s="50"/>
      <c r="GHO251" s="50"/>
      <c r="GHP251" s="50"/>
      <c r="GHQ251" s="50"/>
      <c r="GHR251" s="50"/>
      <c r="GHS251" s="50"/>
      <c r="GHT251" s="50"/>
      <c r="GHU251" s="50"/>
      <c r="GHV251" s="50"/>
      <c r="GHW251" s="50"/>
      <c r="GHX251" s="50"/>
      <c r="GHY251" s="50"/>
      <c r="GHZ251" s="50"/>
      <c r="GIA251" s="50"/>
      <c r="GIB251" s="50"/>
      <c r="GIC251" s="50"/>
      <c r="GID251" s="50"/>
      <c r="GIE251" s="50"/>
      <c r="GIF251" s="50"/>
      <c r="GIG251" s="50"/>
      <c r="GIH251" s="50"/>
      <c r="GII251" s="50"/>
      <c r="GIJ251" s="50"/>
      <c r="GIK251" s="50"/>
      <c r="GIL251" s="50"/>
      <c r="GIM251" s="50"/>
      <c r="GIN251" s="50"/>
      <c r="GIO251" s="50"/>
      <c r="GIP251" s="50"/>
      <c r="GIQ251" s="50"/>
      <c r="GIR251" s="50"/>
      <c r="GIS251" s="50"/>
      <c r="GIT251" s="50"/>
      <c r="GIU251" s="50"/>
      <c r="GIV251" s="50"/>
      <c r="GIW251" s="50"/>
      <c r="GIX251" s="50"/>
      <c r="GIY251" s="50"/>
      <c r="GIZ251" s="50"/>
      <c r="GJA251" s="50"/>
      <c r="GJB251" s="50"/>
      <c r="GJC251" s="50"/>
      <c r="GJD251" s="50"/>
      <c r="GJE251" s="50"/>
      <c r="GJF251" s="50"/>
      <c r="GJG251" s="50"/>
      <c r="GJH251" s="50"/>
      <c r="GJI251" s="50"/>
      <c r="GJJ251" s="50"/>
      <c r="GJK251" s="50"/>
      <c r="GJL251" s="50"/>
      <c r="GJM251" s="50"/>
      <c r="GJN251" s="50"/>
      <c r="GJO251" s="50"/>
      <c r="GJP251" s="50"/>
      <c r="GJQ251" s="50"/>
      <c r="GJR251" s="50"/>
      <c r="GJS251" s="50"/>
      <c r="GJT251" s="50"/>
      <c r="GJU251" s="50"/>
      <c r="GJV251" s="50"/>
      <c r="GJW251" s="50"/>
      <c r="GJX251" s="50"/>
      <c r="GJY251" s="50"/>
      <c r="GJZ251" s="50"/>
      <c r="GKA251" s="50"/>
      <c r="GKB251" s="50"/>
      <c r="GKC251" s="50"/>
      <c r="GKD251" s="50"/>
      <c r="GKE251" s="50"/>
      <c r="GKF251" s="50"/>
      <c r="GKG251" s="50"/>
      <c r="GKH251" s="50"/>
      <c r="GKI251" s="50"/>
      <c r="GKJ251" s="50"/>
      <c r="GKK251" s="50"/>
      <c r="GKL251" s="50"/>
      <c r="GKM251" s="50"/>
      <c r="GKN251" s="50"/>
      <c r="GKO251" s="50"/>
      <c r="GKP251" s="50"/>
      <c r="GKQ251" s="50"/>
      <c r="GKR251" s="50"/>
      <c r="GKS251" s="50"/>
      <c r="GKT251" s="50"/>
      <c r="GKU251" s="50"/>
      <c r="GKV251" s="50"/>
      <c r="GKW251" s="50"/>
      <c r="GKX251" s="50"/>
      <c r="GKY251" s="50"/>
      <c r="GKZ251" s="50"/>
      <c r="GLA251" s="50"/>
      <c r="GLB251" s="50"/>
      <c r="GLC251" s="50"/>
      <c r="GLD251" s="50"/>
      <c r="GLE251" s="50"/>
      <c r="GLF251" s="50"/>
      <c r="GLG251" s="50"/>
      <c r="GLH251" s="50"/>
      <c r="GLI251" s="50"/>
      <c r="GLJ251" s="50"/>
      <c r="GLK251" s="50"/>
      <c r="GLL251" s="50"/>
      <c r="GLM251" s="50"/>
      <c r="GLN251" s="50"/>
      <c r="GLO251" s="50"/>
      <c r="GLP251" s="50"/>
      <c r="GLQ251" s="50"/>
      <c r="GLR251" s="50"/>
      <c r="GLS251" s="50"/>
      <c r="GLT251" s="50"/>
      <c r="GLU251" s="50"/>
      <c r="GLV251" s="50"/>
      <c r="GLW251" s="50"/>
      <c r="GLX251" s="50"/>
      <c r="GLY251" s="50"/>
      <c r="GLZ251" s="50"/>
      <c r="GMA251" s="50"/>
      <c r="GMB251" s="50"/>
      <c r="GMC251" s="50"/>
      <c r="GMD251" s="50"/>
      <c r="GME251" s="50"/>
      <c r="GMF251" s="50"/>
      <c r="GMG251" s="50"/>
      <c r="GMH251" s="50"/>
      <c r="GMI251" s="50"/>
      <c r="GMJ251" s="50"/>
      <c r="GMK251" s="50"/>
      <c r="GML251" s="50"/>
      <c r="GMM251" s="50"/>
      <c r="GMN251" s="50"/>
      <c r="GMO251" s="50"/>
      <c r="GMP251" s="50"/>
      <c r="GMQ251" s="50"/>
      <c r="GMR251" s="50"/>
      <c r="GMS251" s="50"/>
      <c r="GMT251" s="50"/>
      <c r="GMU251" s="50"/>
      <c r="GMV251" s="50"/>
      <c r="GMW251" s="50"/>
      <c r="GMX251" s="50"/>
      <c r="GMY251" s="50"/>
      <c r="GMZ251" s="50"/>
      <c r="GNA251" s="50"/>
      <c r="GNB251" s="50"/>
      <c r="GNC251" s="50"/>
      <c r="GND251" s="50"/>
      <c r="GNE251" s="50"/>
      <c r="GNF251" s="50"/>
      <c r="GNG251" s="50"/>
      <c r="GNH251" s="50"/>
      <c r="GNI251" s="50"/>
      <c r="GNJ251" s="50"/>
      <c r="GNK251" s="50"/>
      <c r="GNL251" s="50"/>
      <c r="GNM251" s="50"/>
      <c r="GNN251" s="50"/>
      <c r="GNO251" s="50"/>
      <c r="GNP251" s="50"/>
      <c r="GNQ251" s="50"/>
      <c r="GNR251" s="50"/>
      <c r="GNS251" s="50"/>
      <c r="GNT251" s="50"/>
      <c r="GNU251" s="50"/>
      <c r="GNV251" s="50"/>
      <c r="GNW251" s="50"/>
      <c r="GNX251" s="50"/>
      <c r="GNY251" s="50"/>
      <c r="GNZ251" s="50"/>
      <c r="GOA251" s="50"/>
      <c r="GOB251" s="50"/>
      <c r="GOC251" s="50"/>
      <c r="GOD251" s="50"/>
      <c r="GOE251" s="50"/>
      <c r="GOF251" s="50"/>
      <c r="GOG251" s="50"/>
      <c r="GOH251" s="50"/>
      <c r="GOI251" s="50"/>
      <c r="GOJ251" s="50"/>
      <c r="GOK251" s="50"/>
      <c r="GOL251" s="50"/>
      <c r="GOM251" s="50"/>
      <c r="GON251" s="50"/>
      <c r="GOO251" s="50"/>
      <c r="GOP251" s="50"/>
      <c r="GOQ251" s="50"/>
      <c r="GOR251" s="50"/>
      <c r="GOS251" s="50"/>
      <c r="GOT251" s="50"/>
      <c r="GOU251" s="50"/>
      <c r="GOV251" s="50"/>
      <c r="GOW251" s="50"/>
      <c r="GOX251" s="50"/>
      <c r="GOY251" s="50"/>
      <c r="GOZ251" s="50"/>
      <c r="GPA251" s="50"/>
      <c r="GPB251" s="50"/>
      <c r="GPC251" s="50"/>
      <c r="GPD251" s="50"/>
      <c r="GPE251" s="50"/>
      <c r="GPF251" s="50"/>
      <c r="GPG251" s="50"/>
      <c r="GPH251" s="50"/>
      <c r="GPI251" s="50"/>
      <c r="GPJ251" s="50"/>
      <c r="GPK251" s="50"/>
      <c r="GPL251" s="50"/>
      <c r="GPM251" s="50"/>
      <c r="GPN251" s="50"/>
      <c r="GPO251" s="50"/>
      <c r="GPP251" s="50"/>
      <c r="GPQ251" s="50"/>
      <c r="GPR251" s="50"/>
      <c r="GPS251" s="50"/>
      <c r="GPT251" s="50"/>
      <c r="GPU251" s="50"/>
      <c r="GPV251" s="50"/>
      <c r="GPW251" s="50"/>
      <c r="GPX251" s="50"/>
      <c r="GPY251" s="50"/>
      <c r="GPZ251" s="50"/>
      <c r="GQA251" s="50"/>
      <c r="GQB251" s="50"/>
      <c r="GQC251" s="50"/>
      <c r="GQD251" s="50"/>
      <c r="GQE251" s="50"/>
      <c r="GQF251" s="50"/>
      <c r="GQG251" s="50"/>
      <c r="GQH251" s="50"/>
      <c r="GQI251" s="50"/>
      <c r="GQJ251" s="50"/>
      <c r="GQK251" s="50"/>
      <c r="GQL251" s="50"/>
      <c r="GQM251" s="50"/>
      <c r="GQN251" s="50"/>
      <c r="GQO251" s="50"/>
      <c r="GQP251" s="50"/>
      <c r="GQQ251" s="50"/>
      <c r="GQR251" s="50"/>
      <c r="GQS251" s="50"/>
      <c r="GQT251" s="50"/>
      <c r="GQU251" s="50"/>
      <c r="GQV251" s="50"/>
      <c r="GQW251" s="50"/>
      <c r="GQX251" s="50"/>
      <c r="GQY251" s="50"/>
      <c r="GQZ251" s="50"/>
      <c r="GRA251" s="50"/>
      <c r="GRB251" s="50"/>
      <c r="GRC251" s="50"/>
      <c r="GRD251" s="50"/>
      <c r="GRE251" s="50"/>
      <c r="GRF251" s="50"/>
      <c r="GRG251" s="50"/>
      <c r="GRH251" s="50"/>
      <c r="GRI251" s="50"/>
      <c r="GRJ251" s="50"/>
      <c r="GRK251" s="50"/>
      <c r="GRL251" s="50"/>
      <c r="GRM251" s="50"/>
      <c r="GRN251" s="50"/>
      <c r="GRO251" s="50"/>
      <c r="GRP251" s="50"/>
      <c r="GRQ251" s="50"/>
      <c r="GRR251" s="50"/>
      <c r="GRS251" s="50"/>
      <c r="GRT251" s="50"/>
      <c r="GRU251" s="50"/>
      <c r="GRV251" s="50"/>
      <c r="GRW251" s="50"/>
      <c r="GRX251" s="50"/>
      <c r="GRY251" s="50"/>
      <c r="GRZ251" s="50"/>
      <c r="GSA251" s="50"/>
      <c r="GSB251" s="50"/>
      <c r="GSC251" s="50"/>
      <c r="GSD251" s="50"/>
      <c r="GSE251" s="50"/>
      <c r="GSF251" s="50"/>
      <c r="GSG251" s="50"/>
      <c r="GSH251" s="50"/>
      <c r="GSI251" s="50"/>
      <c r="GSJ251" s="50"/>
      <c r="GSK251" s="50"/>
      <c r="GSL251" s="50"/>
      <c r="GSM251" s="50"/>
      <c r="GSN251" s="50"/>
      <c r="GSO251" s="50"/>
      <c r="GSP251" s="50"/>
      <c r="GSQ251" s="50"/>
      <c r="GSR251" s="50"/>
      <c r="GSS251" s="50"/>
      <c r="GST251" s="50"/>
      <c r="GSU251" s="50"/>
      <c r="GSV251" s="50"/>
      <c r="GSW251" s="50"/>
      <c r="GSX251" s="50"/>
      <c r="GSY251" s="50"/>
      <c r="GSZ251" s="50"/>
      <c r="GTA251" s="50"/>
      <c r="GTB251" s="50"/>
      <c r="GTC251" s="50"/>
      <c r="GTD251" s="50"/>
      <c r="GTE251" s="50"/>
      <c r="GTF251" s="50"/>
      <c r="GTG251" s="50"/>
      <c r="GTH251" s="50"/>
      <c r="GTI251" s="50"/>
      <c r="GTJ251" s="50"/>
      <c r="GTK251" s="50"/>
      <c r="GTL251" s="50"/>
      <c r="GTM251" s="50"/>
      <c r="GTN251" s="50"/>
      <c r="GTO251" s="50"/>
      <c r="GTP251" s="50"/>
      <c r="GTQ251" s="50"/>
      <c r="GTR251" s="50"/>
      <c r="GTS251" s="50"/>
      <c r="GTT251" s="50"/>
      <c r="GTU251" s="50"/>
      <c r="GTV251" s="50"/>
      <c r="GTW251" s="50"/>
      <c r="GTX251" s="50"/>
      <c r="GTY251" s="50"/>
      <c r="GTZ251" s="50"/>
      <c r="GUA251" s="50"/>
      <c r="GUB251" s="50"/>
      <c r="GUC251" s="50"/>
      <c r="GUD251" s="50"/>
      <c r="GUE251" s="50"/>
      <c r="GUF251" s="50"/>
      <c r="GUG251" s="50"/>
      <c r="GUH251" s="50"/>
      <c r="GUI251" s="50"/>
      <c r="GUJ251" s="50"/>
      <c r="GUK251" s="50"/>
      <c r="GUL251" s="50"/>
      <c r="GUM251" s="50"/>
      <c r="GUN251" s="50"/>
      <c r="GUO251" s="50"/>
      <c r="GUP251" s="50"/>
      <c r="GUQ251" s="50"/>
      <c r="GUR251" s="50"/>
      <c r="GUS251" s="50"/>
      <c r="GUT251" s="50"/>
      <c r="GUU251" s="50"/>
      <c r="GUV251" s="50"/>
      <c r="GUW251" s="50"/>
      <c r="GUX251" s="50"/>
      <c r="GUY251" s="50"/>
      <c r="GUZ251" s="50"/>
      <c r="GVA251" s="50"/>
      <c r="GVB251" s="50"/>
      <c r="GVC251" s="50"/>
      <c r="GVD251" s="50"/>
      <c r="GVE251" s="50"/>
      <c r="GVF251" s="50"/>
      <c r="GVG251" s="50"/>
      <c r="GVH251" s="50"/>
      <c r="GVI251" s="50"/>
      <c r="GVJ251" s="50"/>
      <c r="GVK251" s="50"/>
      <c r="GVL251" s="50"/>
      <c r="GVM251" s="50"/>
      <c r="GVN251" s="50"/>
      <c r="GVO251" s="50"/>
      <c r="GVP251" s="50"/>
      <c r="GVQ251" s="50"/>
      <c r="GVR251" s="50"/>
      <c r="GVS251" s="50"/>
      <c r="GVT251" s="50"/>
      <c r="GVU251" s="50"/>
      <c r="GVV251" s="50"/>
      <c r="GVW251" s="50"/>
      <c r="GVX251" s="50"/>
      <c r="GVY251" s="50"/>
      <c r="GVZ251" s="50"/>
      <c r="GWA251" s="50"/>
      <c r="GWB251" s="50"/>
      <c r="GWC251" s="50"/>
      <c r="GWD251" s="50"/>
      <c r="GWE251" s="50"/>
      <c r="GWF251" s="50"/>
      <c r="GWG251" s="50"/>
      <c r="GWH251" s="50"/>
      <c r="GWI251" s="50"/>
      <c r="GWJ251" s="50"/>
      <c r="GWK251" s="50"/>
      <c r="GWL251" s="50"/>
      <c r="GWM251" s="50"/>
      <c r="GWN251" s="50"/>
      <c r="GWO251" s="50"/>
      <c r="GWP251" s="50"/>
      <c r="GWQ251" s="50"/>
      <c r="GWR251" s="50"/>
      <c r="GWS251" s="50"/>
      <c r="GWT251" s="50"/>
      <c r="GWU251" s="50"/>
      <c r="GWV251" s="50"/>
      <c r="GWW251" s="50"/>
      <c r="GWX251" s="50"/>
      <c r="GWY251" s="50"/>
      <c r="GWZ251" s="50"/>
      <c r="GXA251" s="50"/>
      <c r="GXB251" s="50"/>
      <c r="GXC251" s="50"/>
      <c r="GXD251" s="50"/>
      <c r="GXE251" s="50"/>
      <c r="GXF251" s="50"/>
      <c r="GXG251" s="50"/>
      <c r="GXH251" s="50"/>
      <c r="GXI251" s="50"/>
      <c r="GXJ251" s="50"/>
      <c r="GXK251" s="50"/>
      <c r="GXL251" s="50"/>
      <c r="GXM251" s="50"/>
      <c r="GXN251" s="50"/>
      <c r="GXO251" s="50"/>
      <c r="GXP251" s="50"/>
      <c r="GXQ251" s="50"/>
      <c r="GXR251" s="50"/>
      <c r="GXS251" s="50"/>
      <c r="GXT251" s="50"/>
      <c r="GXU251" s="50"/>
      <c r="GXV251" s="50"/>
      <c r="GXW251" s="50"/>
      <c r="GXX251" s="50"/>
      <c r="GXY251" s="50"/>
      <c r="GXZ251" s="50"/>
      <c r="GYA251" s="50"/>
      <c r="GYB251" s="50"/>
      <c r="GYC251" s="50"/>
      <c r="GYD251" s="50"/>
      <c r="GYE251" s="50"/>
      <c r="GYF251" s="50"/>
      <c r="GYG251" s="50"/>
      <c r="GYH251" s="50"/>
      <c r="GYI251" s="50"/>
      <c r="GYJ251" s="50"/>
      <c r="GYK251" s="50"/>
      <c r="GYL251" s="50"/>
      <c r="GYM251" s="50"/>
      <c r="GYN251" s="50"/>
      <c r="GYO251" s="50"/>
      <c r="GYP251" s="50"/>
      <c r="GYQ251" s="50"/>
      <c r="GYR251" s="50"/>
      <c r="GYS251" s="50"/>
      <c r="GYT251" s="50"/>
      <c r="GYU251" s="50"/>
      <c r="GYV251" s="50"/>
      <c r="GYW251" s="50"/>
      <c r="GYX251" s="50"/>
      <c r="GYY251" s="50"/>
      <c r="GYZ251" s="50"/>
      <c r="GZA251" s="50"/>
      <c r="GZB251" s="50"/>
      <c r="GZC251" s="50"/>
      <c r="GZD251" s="50"/>
      <c r="GZE251" s="50"/>
      <c r="GZF251" s="50"/>
      <c r="GZG251" s="50"/>
      <c r="GZH251" s="50"/>
      <c r="GZI251" s="50"/>
      <c r="GZJ251" s="50"/>
      <c r="GZK251" s="50"/>
      <c r="GZL251" s="50"/>
      <c r="GZM251" s="50"/>
      <c r="GZN251" s="50"/>
      <c r="GZO251" s="50"/>
      <c r="GZP251" s="50"/>
      <c r="GZQ251" s="50"/>
      <c r="GZR251" s="50"/>
      <c r="GZS251" s="50"/>
      <c r="GZT251" s="50"/>
      <c r="GZU251" s="50"/>
      <c r="GZV251" s="50"/>
      <c r="GZW251" s="50"/>
      <c r="GZX251" s="50"/>
      <c r="GZY251" s="50"/>
      <c r="GZZ251" s="50"/>
      <c r="HAA251" s="50"/>
      <c r="HAB251" s="50"/>
      <c r="HAC251" s="50"/>
      <c r="HAD251" s="50"/>
      <c r="HAE251" s="50"/>
      <c r="HAF251" s="50"/>
      <c r="HAG251" s="50"/>
      <c r="HAH251" s="50"/>
      <c r="HAI251" s="50"/>
      <c r="HAJ251" s="50"/>
      <c r="HAK251" s="50"/>
      <c r="HAL251" s="50"/>
      <c r="HAM251" s="50"/>
      <c r="HAN251" s="50"/>
      <c r="HAO251" s="50"/>
      <c r="HAP251" s="50"/>
      <c r="HAQ251" s="50"/>
      <c r="HAR251" s="50"/>
      <c r="HAS251" s="50"/>
      <c r="HAT251" s="50"/>
      <c r="HAU251" s="50"/>
      <c r="HAV251" s="50"/>
      <c r="HAW251" s="50"/>
      <c r="HAX251" s="50"/>
      <c r="HAY251" s="50"/>
      <c r="HAZ251" s="50"/>
      <c r="HBA251" s="50"/>
      <c r="HBB251" s="50"/>
      <c r="HBC251" s="50"/>
      <c r="HBD251" s="50"/>
      <c r="HBE251" s="50"/>
      <c r="HBF251" s="50"/>
      <c r="HBG251" s="50"/>
      <c r="HBH251" s="50"/>
      <c r="HBI251" s="50"/>
      <c r="HBJ251" s="50"/>
      <c r="HBK251" s="50"/>
      <c r="HBL251" s="50"/>
      <c r="HBM251" s="50"/>
      <c r="HBN251" s="50"/>
      <c r="HBO251" s="50"/>
      <c r="HBP251" s="50"/>
      <c r="HBQ251" s="50"/>
      <c r="HBR251" s="50"/>
      <c r="HBS251" s="50"/>
      <c r="HBT251" s="50"/>
      <c r="HBU251" s="50"/>
      <c r="HBV251" s="50"/>
      <c r="HBW251" s="50"/>
      <c r="HBX251" s="50"/>
      <c r="HBY251" s="50"/>
      <c r="HBZ251" s="50"/>
      <c r="HCA251" s="50"/>
      <c r="HCB251" s="50"/>
      <c r="HCC251" s="50"/>
      <c r="HCD251" s="50"/>
      <c r="HCE251" s="50"/>
      <c r="HCF251" s="50"/>
      <c r="HCG251" s="50"/>
      <c r="HCH251" s="50"/>
      <c r="HCI251" s="50"/>
      <c r="HCJ251" s="50"/>
      <c r="HCK251" s="50"/>
      <c r="HCL251" s="50"/>
      <c r="HCM251" s="50"/>
      <c r="HCN251" s="50"/>
      <c r="HCO251" s="50"/>
      <c r="HCP251" s="50"/>
      <c r="HCQ251" s="50"/>
      <c r="HCR251" s="50"/>
      <c r="HCS251" s="50"/>
      <c r="HCT251" s="50"/>
      <c r="HCU251" s="50"/>
      <c r="HCV251" s="50"/>
      <c r="HCW251" s="50"/>
      <c r="HCX251" s="50"/>
      <c r="HCY251" s="50"/>
      <c r="HCZ251" s="50"/>
      <c r="HDA251" s="50"/>
      <c r="HDB251" s="50"/>
      <c r="HDC251" s="50"/>
      <c r="HDD251" s="50"/>
      <c r="HDE251" s="50"/>
      <c r="HDF251" s="50"/>
      <c r="HDG251" s="50"/>
      <c r="HDH251" s="50"/>
      <c r="HDI251" s="50"/>
      <c r="HDJ251" s="50"/>
      <c r="HDK251" s="50"/>
      <c r="HDL251" s="50"/>
      <c r="HDM251" s="50"/>
      <c r="HDN251" s="50"/>
      <c r="HDO251" s="50"/>
      <c r="HDP251" s="50"/>
      <c r="HDQ251" s="50"/>
      <c r="HDR251" s="50"/>
      <c r="HDS251" s="50"/>
      <c r="HDT251" s="50"/>
      <c r="HDU251" s="50"/>
      <c r="HDV251" s="50"/>
      <c r="HDW251" s="50"/>
      <c r="HDX251" s="50"/>
      <c r="HDY251" s="50"/>
      <c r="HDZ251" s="50"/>
      <c r="HEA251" s="50"/>
      <c r="HEB251" s="50"/>
      <c r="HEC251" s="50"/>
      <c r="HED251" s="50"/>
      <c r="HEE251" s="50"/>
      <c r="HEF251" s="50"/>
      <c r="HEG251" s="50"/>
      <c r="HEH251" s="50"/>
      <c r="HEI251" s="50"/>
      <c r="HEJ251" s="50"/>
      <c r="HEK251" s="50"/>
      <c r="HEL251" s="50"/>
      <c r="HEM251" s="50"/>
      <c r="HEN251" s="50"/>
      <c r="HEO251" s="50"/>
      <c r="HEP251" s="50"/>
      <c r="HEQ251" s="50"/>
      <c r="HER251" s="50"/>
      <c r="HES251" s="50"/>
      <c r="HET251" s="50"/>
      <c r="HEU251" s="50"/>
      <c r="HEV251" s="50"/>
      <c r="HEW251" s="50"/>
      <c r="HEX251" s="50"/>
      <c r="HEY251" s="50"/>
      <c r="HEZ251" s="50"/>
      <c r="HFA251" s="50"/>
      <c r="HFB251" s="50"/>
      <c r="HFC251" s="50"/>
      <c r="HFD251" s="50"/>
      <c r="HFE251" s="50"/>
      <c r="HFF251" s="50"/>
      <c r="HFG251" s="50"/>
      <c r="HFH251" s="50"/>
      <c r="HFI251" s="50"/>
      <c r="HFJ251" s="50"/>
      <c r="HFK251" s="50"/>
      <c r="HFL251" s="50"/>
      <c r="HFM251" s="50"/>
      <c r="HFN251" s="50"/>
      <c r="HFO251" s="50"/>
      <c r="HFP251" s="50"/>
      <c r="HFQ251" s="50"/>
      <c r="HFR251" s="50"/>
      <c r="HFS251" s="50"/>
      <c r="HFT251" s="50"/>
      <c r="HFU251" s="50"/>
      <c r="HFV251" s="50"/>
      <c r="HFW251" s="50"/>
      <c r="HFX251" s="50"/>
      <c r="HFY251" s="50"/>
      <c r="HFZ251" s="50"/>
      <c r="HGA251" s="50"/>
      <c r="HGB251" s="50"/>
      <c r="HGC251" s="50"/>
      <c r="HGD251" s="50"/>
      <c r="HGE251" s="50"/>
      <c r="HGF251" s="50"/>
      <c r="HGG251" s="50"/>
      <c r="HGH251" s="50"/>
      <c r="HGI251" s="50"/>
      <c r="HGJ251" s="50"/>
      <c r="HGK251" s="50"/>
      <c r="HGL251" s="50"/>
      <c r="HGM251" s="50"/>
      <c r="HGN251" s="50"/>
      <c r="HGO251" s="50"/>
      <c r="HGP251" s="50"/>
      <c r="HGQ251" s="50"/>
      <c r="HGR251" s="50"/>
      <c r="HGS251" s="50"/>
      <c r="HGT251" s="50"/>
      <c r="HGU251" s="50"/>
      <c r="HGV251" s="50"/>
      <c r="HGW251" s="50"/>
      <c r="HGX251" s="50"/>
      <c r="HGY251" s="50"/>
      <c r="HGZ251" s="50"/>
      <c r="HHA251" s="50"/>
      <c r="HHB251" s="50"/>
      <c r="HHC251" s="50"/>
      <c r="HHD251" s="50"/>
      <c r="HHE251" s="50"/>
      <c r="HHF251" s="50"/>
      <c r="HHG251" s="50"/>
      <c r="HHH251" s="50"/>
      <c r="HHI251" s="50"/>
      <c r="HHJ251" s="50"/>
      <c r="HHK251" s="50"/>
      <c r="HHL251" s="50"/>
      <c r="HHM251" s="50"/>
      <c r="HHN251" s="50"/>
      <c r="HHO251" s="50"/>
      <c r="HHP251" s="50"/>
      <c r="HHQ251" s="50"/>
      <c r="HHR251" s="50"/>
      <c r="HHS251" s="50"/>
      <c r="HHT251" s="50"/>
      <c r="HHU251" s="50"/>
      <c r="HHV251" s="50"/>
      <c r="HHW251" s="50"/>
      <c r="HHX251" s="50"/>
      <c r="HHY251" s="50"/>
      <c r="HHZ251" s="50"/>
      <c r="HIA251" s="50"/>
      <c r="HIB251" s="50"/>
      <c r="HIC251" s="50"/>
      <c r="HID251" s="50"/>
      <c r="HIE251" s="50"/>
      <c r="HIF251" s="50"/>
      <c r="HIG251" s="50"/>
      <c r="HIH251" s="50"/>
      <c r="HII251" s="50"/>
      <c r="HIJ251" s="50"/>
      <c r="HIK251" s="50"/>
      <c r="HIL251" s="50"/>
      <c r="HIM251" s="50"/>
      <c r="HIN251" s="50"/>
      <c r="HIO251" s="50"/>
      <c r="HIP251" s="50"/>
      <c r="HIQ251" s="50"/>
      <c r="HIR251" s="50"/>
      <c r="HIS251" s="50"/>
      <c r="HIT251" s="50"/>
      <c r="HIU251" s="50"/>
      <c r="HIV251" s="50"/>
      <c r="HIW251" s="50"/>
      <c r="HIX251" s="50"/>
      <c r="HIY251" s="50"/>
      <c r="HIZ251" s="50"/>
      <c r="HJA251" s="50"/>
      <c r="HJB251" s="50"/>
      <c r="HJC251" s="50"/>
      <c r="HJD251" s="50"/>
      <c r="HJE251" s="50"/>
      <c r="HJF251" s="50"/>
      <c r="HJG251" s="50"/>
      <c r="HJH251" s="50"/>
      <c r="HJI251" s="50"/>
      <c r="HJJ251" s="50"/>
      <c r="HJK251" s="50"/>
      <c r="HJL251" s="50"/>
      <c r="HJM251" s="50"/>
      <c r="HJN251" s="50"/>
      <c r="HJO251" s="50"/>
      <c r="HJP251" s="50"/>
      <c r="HJQ251" s="50"/>
      <c r="HJR251" s="50"/>
      <c r="HJS251" s="50"/>
      <c r="HJT251" s="50"/>
      <c r="HJU251" s="50"/>
      <c r="HJV251" s="50"/>
      <c r="HJW251" s="50"/>
      <c r="HJX251" s="50"/>
      <c r="HJY251" s="50"/>
      <c r="HJZ251" s="50"/>
      <c r="HKA251" s="50"/>
      <c r="HKB251" s="50"/>
      <c r="HKC251" s="50"/>
      <c r="HKD251" s="50"/>
      <c r="HKE251" s="50"/>
      <c r="HKF251" s="50"/>
      <c r="HKG251" s="50"/>
      <c r="HKH251" s="50"/>
      <c r="HKI251" s="50"/>
      <c r="HKJ251" s="50"/>
      <c r="HKK251" s="50"/>
      <c r="HKL251" s="50"/>
      <c r="HKM251" s="50"/>
      <c r="HKN251" s="50"/>
      <c r="HKO251" s="50"/>
      <c r="HKP251" s="50"/>
      <c r="HKQ251" s="50"/>
      <c r="HKR251" s="50"/>
      <c r="HKS251" s="50"/>
      <c r="HKT251" s="50"/>
      <c r="HKU251" s="50"/>
      <c r="HKV251" s="50"/>
      <c r="HKW251" s="50"/>
      <c r="HKX251" s="50"/>
      <c r="HKY251" s="50"/>
      <c r="HKZ251" s="50"/>
      <c r="HLA251" s="50"/>
      <c r="HLB251" s="50"/>
      <c r="HLC251" s="50"/>
      <c r="HLD251" s="50"/>
      <c r="HLE251" s="50"/>
      <c r="HLF251" s="50"/>
      <c r="HLG251" s="50"/>
      <c r="HLH251" s="50"/>
      <c r="HLI251" s="50"/>
      <c r="HLJ251" s="50"/>
      <c r="HLK251" s="50"/>
      <c r="HLL251" s="50"/>
      <c r="HLM251" s="50"/>
      <c r="HLN251" s="50"/>
      <c r="HLO251" s="50"/>
      <c r="HLP251" s="50"/>
      <c r="HLQ251" s="50"/>
      <c r="HLR251" s="50"/>
      <c r="HLS251" s="50"/>
      <c r="HLT251" s="50"/>
      <c r="HLU251" s="50"/>
      <c r="HLV251" s="50"/>
      <c r="HLW251" s="50"/>
      <c r="HLX251" s="50"/>
      <c r="HLY251" s="50"/>
      <c r="HLZ251" s="50"/>
      <c r="HMA251" s="50"/>
      <c r="HMB251" s="50"/>
      <c r="HMC251" s="50"/>
      <c r="HMD251" s="50"/>
      <c r="HME251" s="50"/>
      <c r="HMF251" s="50"/>
      <c r="HMG251" s="50"/>
      <c r="HMH251" s="50"/>
      <c r="HMI251" s="50"/>
      <c r="HMJ251" s="50"/>
      <c r="HMK251" s="50"/>
      <c r="HML251" s="50"/>
      <c r="HMM251" s="50"/>
      <c r="HMN251" s="50"/>
      <c r="HMO251" s="50"/>
      <c r="HMP251" s="50"/>
      <c r="HMQ251" s="50"/>
      <c r="HMR251" s="50"/>
      <c r="HMS251" s="50"/>
      <c r="HMT251" s="50"/>
      <c r="HMU251" s="50"/>
      <c r="HMV251" s="50"/>
      <c r="HMW251" s="50"/>
      <c r="HMX251" s="50"/>
      <c r="HMY251" s="50"/>
      <c r="HMZ251" s="50"/>
      <c r="HNA251" s="50"/>
      <c r="HNB251" s="50"/>
      <c r="HNC251" s="50"/>
      <c r="HND251" s="50"/>
      <c r="HNE251" s="50"/>
      <c r="HNF251" s="50"/>
      <c r="HNG251" s="50"/>
      <c r="HNH251" s="50"/>
      <c r="HNI251" s="50"/>
      <c r="HNJ251" s="50"/>
      <c r="HNK251" s="50"/>
      <c r="HNL251" s="50"/>
      <c r="HNM251" s="50"/>
      <c r="HNN251" s="50"/>
      <c r="HNO251" s="50"/>
      <c r="HNP251" s="50"/>
      <c r="HNQ251" s="50"/>
      <c r="HNR251" s="50"/>
      <c r="HNS251" s="50"/>
      <c r="HNT251" s="50"/>
      <c r="HNU251" s="50"/>
      <c r="HNV251" s="50"/>
      <c r="HNW251" s="50"/>
      <c r="HNX251" s="50"/>
      <c r="HNY251" s="50"/>
      <c r="HNZ251" s="50"/>
      <c r="HOA251" s="50"/>
      <c r="HOB251" s="50"/>
      <c r="HOC251" s="50"/>
      <c r="HOD251" s="50"/>
      <c r="HOE251" s="50"/>
      <c r="HOF251" s="50"/>
      <c r="HOG251" s="50"/>
      <c r="HOH251" s="50"/>
      <c r="HOI251" s="50"/>
      <c r="HOJ251" s="50"/>
      <c r="HOK251" s="50"/>
      <c r="HOL251" s="50"/>
      <c r="HOM251" s="50"/>
      <c r="HON251" s="50"/>
      <c r="HOO251" s="50"/>
      <c r="HOP251" s="50"/>
      <c r="HOQ251" s="50"/>
      <c r="HOR251" s="50"/>
      <c r="HOS251" s="50"/>
      <c r="HOT251" s="50"/>
      <c r="HOU251" s="50"/>
      <c r="HOV251" s="50"/>
      <c r="HOW251" s="50"/>
      <c r="HOX251" s="50"/>
      <c r="HOY251" s="50"/>
      <c r="HOZ251" s="50"/>
      <c r="HPA251" s="50"/>
      <c r="HPB251" s="50"/>
      <c r="HPC251" s="50"/>
      <c r="HPD251" s="50"/>
      <c r="HPE251" s="50"/>
      <c r="HPF251" s="50"/>
      <c r="HPG251" s="50"/>
      <c r="HPH251" s="50"/>
      <c r="HPI251" s="50"/>
      <c r="HPJ251" s="50"/>
      <c r="HPK251" s="50"/>
      <c r="HPL251" s="50"/>
      <c r="HPM251" s="50"/>
      <c r="HPN251" s="50"/>
      <c r="HPO251" s="50"/>
      <c r="HPP251" s="50"/>
      <c r="HPQ251" s="50"/>
      <c r="HPR251" s="50"/>
      <c r="HPS251" s="50"/>
      <c r="HPT251" s="50"/>
      <c r="HPU251" s="50"/>
      <c r="HPV251" s="50"/>
      <c r="HPW251" s="50"/>
      <c r="HPX251" s="50"/>
      <c r="HPY251" s="50"/>
      <c r="HPZ251" s="50"/>
      <c r="HQA251" s="50"/>
      <c r="HQB251" s="50"/>
      <c r="HQC251" s="50"/>
      <c r="HQD251" s="50"/>
      <c r="HQE251" s="50"/>
      <c r="HQF251" s="50"/>
      <c r="HQG251" s="50"/>
      <c r="HQH251" s="50"/>
      <c r="HQI251" s="50"/>
      <c r="HQJ251" s="50"/>
      <c r="HQK251" s="50"/>
      <c r="HQL251" s="50"/>
      <c r="HQM251" s="50"/>
      <c r="HQN251" s="50"/>
      <c r="HQO251" s="50"/>
      <c r="HQP251" s="50"/>
      <c r="HQQ251" s="50"/>
      <c r="HQR251" s="50"/>
      <c r="HQS251" s="50"/>
      <c r="HQT251" s="50"/>
      <c r="HQU251" s="50"/>
      <c r="HQV251" s="50"/>
      <c r="HQW251" s="50"/>
      <c r="HQX251" s="50"/>
      <c r="HQY251" s="50"/>
      <c r="HQZ251" s="50"/>
      <c r="HRA251" s="50"/>
      <c r="HRB251" s="50"/>
      <c r="HRC251" s="50"/>
      <c r="HRD251" s="50"/>
      <c r="HRE251" s="50"/>
      <c r="HRF251" s="50"/>
      <c r="HRG251" s="50"/>
      <c r="HRH251" s="50"/>
      <c r="HRI251" s="50"/>
      <c r="HRJ251" s="50"/>
      <c r="HRK251" s="50"/>
      <c r="HRL251" s="50"/>
      <c r="HRM251" s="50"/>
      <c r="HRN251" s="50"/>
      <c r="HRO251" s="50"/>
      <c r="HRP251" s="50"/>
      <c r="HRQ251" s="50"/>
      <c r="HRR251" s="50"/>
      <c r="HRS251" s="50"/>
      <c r="HRT251" s="50"/>
      <c r="HRU251" s="50"/>
      <c r="HRV251" s="50"/>
      <c r="HRW251" s="50"/>
      <c r="HRX251" s="50"/>
      <c r="HRY251" s="50"/>
      <c r="HRZ251" s="50"/>
      <c r="HSA251" s="50"/>
      <c r="HSB251" s="50"/>
      <c r="HSC251" s="50"/>
      <c r="HSD251" s="50"/>
      <c r="HSE251" s="50"/>
      <c r="HSF251" s="50"/>
      <c r="HSG251" s="50"/>
      <c r="HSH251" s="50"/>
      <c r="HSI251" s="50"/>
      <c r="HSJ251" s="50"/>
      <c r="HSK251" s="50"/>
      <c r="HSL251" s="50"/>
      <c r="HSM251" s="50"/>
      <c r="HSN251" s="50"/>
      <c r="HSO251" s="50"/>
      <c r="HSP251" s="50"/>
      <c r="HSQ251" s="50"/>
      <c r="HSR251" s="50"/>
      <c r="HSS251" s="50"/>
      <c r="HST251" s="50"/>
      <c r="HSU251" s="50"/>
      <c r="HSV251" s="50"/>
      <c r="HSW251" s="50"/>
      <c r="HSX251" s="50"/>
      <c r="HSY251" s="50"/>
      <c r="HSZ251" s="50"/>
      <c r="HTA251" s="50"/>
      <c r="HTB251" s="50"/>
      <c r="HTC251" s="50"/>
      <c r="HTD251" s="50"/>
      <c r="HTE251" s="50"/>
      <c r="HTF251" s="50"/>
      <c r="HTG251" s="50"/>
      <c r="HTH251" s="50"/>
      <c r="HTI251" s="50"/>
      <c r="HTJ251" s="50"/>
      <c r="HTK251" s="50"/>
      <c r="HTL251" s="50"/>
      <c r="HTM251" s="50"/>
      <c r="HTN251" s="50"/>
      <c r="HTO251" s="50"/>
      <c r="HTP251" s="50"/>
      <c r="HTQ251" s="50"/>
      <c r="HTR251" s="50"/>
      <c r="HTS251" s="50"/>
      <c r="HTT251" s="50"/>
      <c r="HTU251" s="50"/>
      <c r="HTV251" s="50"/>
      <c r="HTW251" s="50"/>
      <c r="HTX251" s="50"/>
      <c r="HTY251" s="50"/>
      <c r="HTZ251" s="50"/>
      <c r="HUA251" s="50"/>
      <c r="HUB251" s="50"/>
      <c r="HUC251" s="50"/>
      <c r="HUD251" s="50"/>
      <c r="HUE251" s="50"/>
      <c r="HUF251" s="50"/>
      <c r="HUG251" s="50"/>
      <c r="HUH251" s="50"/>
      <c r="HUI251" s="50"/>
      <c r="HUJ251" s="50"/>
      <c r="HUK251" s="50"/>
      <c r="HUL251" s="50"/>
      <c r="HUM251" s="50"/>
      <c r="HUN251" s="50"/>
      <c r="HUO251" s="50"/>
      <c r="HUP251" s="50"/>
      <c r="HUQ251" s="50"/>
      <c r="HUR251" s="50"/>
      <c r="HUS251" s="50"/>
      <c r="HUT251" s="50"/>
      <c r="HUU251" s="50"/>
      <c r="HUV251" s="50"/>
      <c r="HUW251" s="50"/>
      <c r="HUX251" s="50"/>
      <c r="HUY251" s="50"/>
      <c r="HUZ251" s="50"/>
      <c r="HVA251" s="50"/>
      <c r="HVB251" s="50"/>
      <c r="HVC251" s="50"/>
      <c r="HVD251" s="50"/>
      <c r="HVE251" s="50"/>
      <c r="HVF251" s="50"/>
      <c r="HVG251" s="50"/>
      <c r="HVH251" s="50"/>
      <c r="HVI251" s="50"/>
      <c r="HVJ251" s="50"/>
      <c r="HVK251" s="50"/>
      <c r="HVL251" s="50"/>
      <c r="HVM251" s="50"/>
      <c r="HVN251" s="50"/>
      <c r="HVO251" s="50"/>
      <c r="HVP251" s="50"/>
      <c r="HVQ251" s="50"/>
      <c r="HVR251" s="50"/>
      <c r="HVS251" s="50"/>
      <c r="HVT251" s="50"/>
      <c r="HVU251" s="50"/>
      <c r="HVV251" s="50"/>
      <c r="HVW251" s="50"/>
      <c r="HVX251" s="50"/>
      <c r="HVY251" s="50"/>
      <c r="HVZ251" s="50"/>
      <c r="HWA251" s="50"/>
      <c r="HWB251" s="50"/>
      <c r="HWC251" s="50"/>
      <c r="HWD251" s="50"/>
      <c r="HWE251" s="50"/>
      <c r="HWF251" s="50"/>
      <c r="HWG251" s="50"/>
      <c r="HWH251" s="50"/>
      <c r="HWI251" s="50"/>
      <c r="HWJ251" s="50"/>
      <c r="HWK251" s="50"/>
      <c r="HWL251" s="50"/>
      <c r="HWM251" s="50"/>
      <c r="HWN251" s="50"/>
      <c r="HWO251" s="50"/>
      <c r="HWP251" s="50"/>
      <c r="HWQ251" s="50"/>
      <c r="HWR251" s="50"/>
      <c r="HWS251" s="50"/>
      <c r="HWT251" s="50"/>
      <c r="HWU251" s="50"/>
      <c r="HWV251" s="50"/>
      <c r="HWW251" s="50"/>
      <c r="HWX251" s="50"/>
      <c r="HWY251" s="50"/>
      <c r="HWZ251" s="50"/>
      <c r="HXA251" s="50"/>
      <c r="HXB251" s="50"/>
      <c r="HXC251" s="50"/>
      <c r="HXD251" s="50"/>
      <c r="HXE251" s="50"/>
      <c r="HXF251" s="50"/>
      <c r="HXG251" s="50"/>
      <c r="HXH251" s="50"/>
      <c r="HXI251" s="50"/>
      <c r="HXJ251" s="50"/>
      <c r="HXK251" s="50"/>
      <c r="HXL251" s="50"/>
      <c r="HXM251" s="50"/>
      <c r="HXN251" s="50"/>
      <c r="HXO251" s="50"/>
      <c r="HXP251" s="50"/>
      <c r="HXQ251" s="50"/>
      <c r="HXR251" s="50"/>
      <c r="HXS251" s="50"/>
      <c r="HXT251" s="50"/>
      <c r="HXU251" s="50"/>
      <c r="HXV251" s="50"/>
      <c r="HXW251" s="50"/>
      <c r="HXX251" s="50"/>
      <c r="HXY251" s="50"/>
      <c r="HXZ251" s="50"/>
      <c r="HYA251" s="50"/>
      <c r="HYB251" s="50"/>
      <c r="HYC251" s="50"/>
      <c r="HYD251" s="50"/>
      <c r="HYE251" s="50"/>
      <c r="HYF251" s="50"/>
      <c r="HYG251" s="50"/>
      <c r="HYH251" s="50"/>
      <c r="HYI251" s="50"/>
      <c r="HYJ251" s="50"/>
      <c r="HYK251" s="50"/>
      <c r="HYL251" s="50"/>
      <c r="HYM251" s="50"/>
      <c r="HYN251" s="50"/>
      <c r="HYO251" s="50"/>
      <c r="HYP251" s="50"/>
      <c r="HYQ251" s="50"/>
      <c r="HYR251" s="50"/>
      <c r="HYS251" s="50"/>
      <c r="HYT251" s="50"/>
      <c r="HYU251" s="50"/>
      <c r="HYV251" s="50"/>
      <c r="HYW251" s="50"/>
      <c r="HYX251" s="50"/>
      <c r="HYY251" s="50"/>
      <c r="HYZ251" s="50"/>
      <c r="HZA251" s="50"/>
      <c r="HZB251" s="50"/>
      <c r="HZC251" s="50"/>
      <c r="HZD251" s="50"/>
      <c r="HZE251" s="50"/>
      <c r="HZF251" s="50"/>
      <c r="HZG251" s="50"/>
      <c r="HZH251" s="50"/>
      <c r="HZI251" s="50"/>
      <c r="HZJ251" s="50"/>
      <c r="HZK251" s="50"/>
      <c r="HZL251" s="50"/>
      <c r="HZM251" s="50"/>
      <c r="HZN251" s="50"/>
      <c r="HZO251" s="50"/>
      <c r="HZP251" s="50"/>
      <c r="HZQ251" s="50"/>
      <c r="HZR251" s="50"/>
      <c r="HZS251" s="50"/>
      <c r="HZT251" s="50"/>
      <c r="HZU251" s="50"/>
      <c r="HZV251" s="50"/>
      <c r="HZW251" s="50"/>
      <c r="HZX251" s="50"/>
      <c r="HZY251" s="50"/>
      <c r="HZZ251" s="50"/>
      <c r="IAA251" s="50"/>
      <c r="IAB251" s="50"/>
      <c r="IAC251" s="50"/>
      <c r="IAD251" s="50"/>
      <c r="IAE251" s="50"/>
      <c r="IAF251" s="50"/>
      <c r="IAG251" s="50"/>
      <c r="IAH251" s="50"/>
      <c r="IAI251" s="50"/>
      <c r="IAJ251" s="50"/>
      <c r="IAK251" s="50"/>
      <c r="IAL251" s="50"/>
      <c r="IAM251" s="50"/>
      <c r="IAN251" s="50"/>
      <c r="IAO251" s="50"/>
      <c r="IAP251" s="50"/>
      <c r="IAQ251" s="50"/>
      <c r="IAR251" s="50"/>
      <c r="IAS251" s="50"/>
      <c r="IAT251" s="50"/>
      <c r="IAU251" s="50"/>
      <c r="IAV251" s="50"/>
      <c r="IAW251" s="50"/>
      <c r="IAX251" s="50"/>
      <c r="IAY251" s="50"/>
      <c r="IAZ251" s="50"/>
      <c r="IBA251" s="50"/>
      <c r="IBB251" s="50"/>
      <c r="IBC251" s="50"/>
      <c r="IBD251" s="50"/>
      <c r="IBE251" s="50"/>
      <c r="IBF251" s="50"/>
      <c r="IBG251" s="50"/>
      <c r="IBH251" s="50"/>
      <c r="IBI251" s="50"/>
      <c r="IBJ251" s="50"/>
      <c r="IBK251" s="50"/>
      <c r="IBL251" s="50"/>
      <c r="IBM251" s="50"/>
      <c r="IBN251" s="50"/>
      <c r="IBO251" s="50"/>
      <c r="IBP251" s="50"/>
      <c r="IBQ251" s="50"/>
      <c r="IBR251" s="50"/>
      <c r="IBS251" s="50"/>
      <c r="IBT251" s="50"/>
      <c r="IBU251" s="50"/>
      <c r="IBV251" s="50"/>
      <c r="IBW251" s="50"/>
      <c r="IBX251" s="50"/>
      <c r="IBY251" s="50"/>
      <c r="IBZ251" s="50"/>
      <c r="ICA251" s="50"/>
      <c r="ICB251" s="50"/>
      <c r="ICC251" s="50"/>
      <c r="ICD251" s="50"/>
      <c r="ICE251" s="50"/>
      <c r="ICF251" s="50"/>
      <c r="ICG251" s="50"/>
      <c r="ICH251" s="50"/>
      <c r="ICI251" s="50"/>
      <c r="ICJ251" s="50"/>
      <c r="ICK251" s="50"/>
      <c r="ICL251" s="50"/>
      <c r="ICM251" s="50"/>
      <c r="ICN251" s="50"/>
      <c r="ICO251" s="50"/>
      <c r="ICP251" s="50"/>
      <c r="ICQ251" s="50"/>
      <c r="ICR251" s="50"/>
      <c r="ICS251" s="50"/>
      <c r="ICT251" s="50"/>
      <c r="ICU251" s="50"/>
      <c r="ICV251" s="50"/>
      <c r="ICW251" s="50"/>
      <c r="ICX251" s="50"/>
      <c r="ICY251" s="50"/>
      <c r="ICZ251" s="50"/>
      <c r="IDA251" s="50"/>
      <c r="IDB251" s="50"/>
      <c r="IDC251" s="50"/>
      <c r="IDD251" s="50"/>
      <c r="IDE251" s="50"/>
      <c r="IDF251" s="50"/>
      <c r="IDG251" s="50"/>
      <c r="IDH251" s="50"/>
      <c r="IDI251" s="50"/>
      <c r="IDJ251" s="50"/>
      <c r="IDK251" s="50"/>
      <c r="IDL251" s="50"/>
      <c r="IDM251" s="50"/>
      <c r="IDN251" s="50"/>
      <c r="IDO251" s="50"/>
      <c r="IDP251" s="50"/>
      <c r="IDQ251" s="50"/>
      <c r="IDR251" s="50"/>
      <c r="IDS251" s="50"/>
      <c r="IDT251" s="50"/>
      <c r="IDU251" s="50"/>
      <c r="IDV251" s="50"/>
      <c r="IDW251" s="50"/>
      <c r="IDX251" s="50"/>
      <c r="IDY251" s="50"/>
      <c r="IDZ251" s="50"/>
      <c r="IEA251" s="50"/>
      <c r="IEB251" s="50"/>
      <c r="IEC251" s="50"/>
      <c r="IED251" s="50"/>
      <c r="IEE251" s="50"/>
      <c r="IEF251" s="50"/>
      <c r="IEG251" s="50"/>
      <c r="IEH251" s="50"/>
      <c r="IEI251" s="50"/>
      <c r="IEJ251" s="50"/>
      <c r="IEK251" s="50"/>
      <c r="IEL251" s="50"/>
      <c r="IEM251" s="50"/>
      <c r="IEN251" s="50"/>
      <c r="IEO251" s="50"/>
      <c r="IEP251" s="50"/>
      <c r="IEQ251" s="50"/>
      <c r="IER251" s="50"/>
      <c r="IES251" s="50"/>
      <c r="IET251" s="50"/>
      <c r="IEU251" s="50"/>
      <c r="IEV251" s="50"/>
      <c r="IEW251" s="50"/>
      <c r="IEX251" s="50"/>
      <c r="IEY251" s="50"/>
      <c r="IEZ251" s="50"/>
      <c r="IFA251" s="50"/>
      <c r="IFB251" s="50"/>
      <c r="IFC251" s="50"/>
      <c r="IFD251" s="50"/>
      <c r="IFE251" s="50"/>
      <c r="IFF251" s="50"/>
      <c r="IFG251" s="50"/>
      <c r="IFH251" s="50"/>
      <c r="IFI251" s="50"/>
      <c r="IFJ251" s="50"/>
      <c r="IFK251" s="50"/>
      <c r="IFL251" s="50"/>
      <c r="IFM251" s="50"/>
      <c r="IFN251" s="50"/>
      <c r="IFO251" s="50"/>
      <c r="IFP251" s="50"/>
      <c r="IFQ251" s="50"/>
      <c r="IFR251" s="50"/>
      <c r="IFS251" s="50"/>
      <c r="IFT251" s="50"/>
      <c r="IFU251" s="50"/>
      <c r="IFV251" s="50"/>
      <c r="IFW251" s="50"/>
      <c r="IFX251" s="50"/>
      <c r="IFY251" s="50"/>
      <c r="IFZ251" s="50"/>
      <c r="IGA251" s="50"/>
      <c r="IGB251" s="50"/>
      <c r="IGC251" s="50"/>
      <c r="IGD251" s="50"/>
      <c r="IGE251" s="50"/>
      <c r="IGF251" s="50"/>
      <c r="IGG251" s="50"/>
      <c r="IGH251" s="50"/>
      <c r="IGI251" s="50"/>
      <c r="IGJ251" s="50"/>
      <c r="IGK251" s="50"/>
      <c r="IGL251" s="50"/>
      <c r="IGM251" s="50"/>
      <c r="IGN251" s="50"/>
      <c r="IGO251" s="50"/>
      <c r="IGP251" s="50"/>
      <c r="IGQ251" s="50"/>
      <c r="IGR251" s="50"/>
      <c r="IGS251" s="50"/>
      <c r="IGT251" s="50"/>
      <c r="IGU251" s="50"/>
      <c r="IGV251" s="50"/>
      <c r="IGW251" s="50"/>
      <c r="IGX251" s="50"/>
      <c r="IGY251" s="50"/>
      <c r="IGZ251" s="50"/>
      <c r="IHA251" s="50"/>
      <c r="IHB251" s="50"/>
      <c r="IHC251" s="50"/>
      <c r="IHD251" s="50"/>
      <c r="IHE251" s="50"/>
      <c r="IHF251" s="50"/>
      <c r="IHG251" s="50"/>
      <c r="IHH251" s="50"/>
      <c r="IHI251" s="50"/>
      <c r="IHJ251" s="50"/>
      <c r="IHK251" s="50"/>
      <c r="IHL251" s="50"/>
      <c r="IHM251" s="50"/>
      <c r="IHN251" s="50"/>
      <c r="IHO251" s="50"/>
      <c r="IHP251" s="50"/>
      <c r="IHQ251" s="50"/>
      <c r="IHR251" s="50"/>
      <c r="IHS251" s="50"/>
      <c r="IHT251" s="50"/>
      <c r="IHU251" s="50"/>
      <c r="IHV251" s="50"/>
      <c r="IHW251" s="50"/>
      <c r="IHX251" s="50"/>
      <c r="IHY251" s="50"/>
      <c r="IHZ251" s="50"/>
      <c r="IIA251" s="50"/>
      <c r="IIB251" s="50"/>
      <c r="IIC251" s="50"/>
      <c r="IID251" s="50"/>
      <c r="IIE251" s="50"/>
      <c r="IIF251" s="50"/>
      <c r="IIG251" s="50"/>
      <c r="IIH251" s="50"/>
      <c r="III251" s="50"/>
      <c r="IIJ251" s="50"/>
      <c r="IIK251" s="50"/>
      <c r="IIL251" s="50"/>
      <c r="IIM251" s="50"/>
      <c r="IIN251" s="50"/>
      <c r="IIO251" s="50"/>
      <c r="IIP251" s="50"/>
      <c r="IIQ251" s="50"/>
      <c r="IIR251" s="50"/>
      <c r="IIS251" s="50"/>
      <c r="IIT251" s="50"/>
      <c r="IIU251" s="50"/>
      <c r="IIV251" s="50"/>
      <c r="IIW251" s="50"/>
      <c r="IIX251" s="50"/>
      <c r="IIY251" s="50"/>
      <c r="IIZ251" s="50"/>
      <c r="IJA251" s="50"/>
      <c r="IJB251" s="50"/>
      <c r="IJC251" s="50"/>
      <c r="IJD251" s="50"/>
      <c r="IJE251" s="50"/>
      <c r="IJF251" s="50"/>
      <c r="IJG251" s="50"/>
      <c r="IJH251" s="50"/>
      <c r="IJI251" s="50"/>
      <c r="IJJ251" s="50"/>
      <c r="IJK251" s="50"/>
      <c r="IJL251" s="50"/>
      <c r="IJM251" s="50"/>
      <c r="IJN251" s="50"/>
      <c r="IJO251" s="50"/>
      <c r="IJP251" s="50"/>
      <c r="IJQ251" s="50"/>
      <c r="IJR251" s="50"/>
      <c r="IJS251" s="50"/>
      <c r="IJT251" s="50"/>
      <c r="IJU251" s="50"/>
      <c r="IJV251" s="50"/>
      <c r="IJW251" s="50"/>
      <c r="IJX251" s="50"/>
      <c r="IJY251" s="50"/>
      <c r="IJZ251" s="50"/>
      <c r="IKA251" s="50"/>
      <c r="IKB251" s="50"/>
      <c r="IKC251" s="50"/>
      <c r="IKD251" s="50"/>
      <c r="IKE251" s="50"/>
      <c r="IKF251" s="50"/>
      <c r="IKG251" s="50"/>
      <c r="IKH251" s="50"/>
      <c r="IKI251" s="50"/>
      <c r="IKJ251" s="50"/>
      <c r="IKK251" s="50"/>
      <c r="IKL251" s="50"/>
      <c r="IKM251" s="50"/>
      <c r="IKN251" s="50"/>
      <c r="IKO251" s="50"/>
      <c r="IKP251" s="50"/>
      <c r="IKQ251" s="50"/>
      <c r="IKR251" s="50"/>
      <c r="IKS251" s="50"/>
      <c r="IKT251" s="50"/>
      <c r="IKU251" s="50"/>
      <c r="IKV251" s="50"/>
      <c r="IKW251" s="50"/>
      <c r="IKX251" s="50"/>
      <c r="IKY251" s="50"/>
      <c r="IKZ251" s="50"/>
      <c r="ILA251" s="50"/>
      <c r="ILB251" s="50"/>
      <c r="ILC251" s="50"/>
      <c r="ILD251" s="50"/>
      <c r="ILE251" s="50"/>
      <c r="ILF251" s="50"/>
      <c r="ILG251" s="50"/>
      <c r="ILH251" s="50"/>
      <c r="ILI251" s="50"/>
      <c r="ILJ251" s="50"/>
      <c r="ILK251" s="50"/>
      <c r="ILL251" s="50"/>
      <c r="ILM251" s="50"/>
      <c r="ILN251" s="50"/>
      <c r="ILO251" s="50"/>
      <c r="ILP251" s="50"/>
      <c r="ILQ251" s="50"/>
      <c r="ILR251" s="50"/>
      <c r="ILS251" s="50"/>
      <c r="ILT251" s="50"/>
      <c r="ILU251" s="50"/>
      <c r="ILV251" s="50"/>
      <c r="ILW251" s="50"/>
      <c r="ILX251" s="50"/>
      <c r="ILY251" s="50"/>
      <c r="ILZ251" s="50"/>
      <c r="IMA251" s="50"/>
      <c r="IMB251" s="50"/>
      <c r="IMC251" s="50"/>
      <c r="IMD251" s="50"/>
      <c r="IME251" s="50"/>
      <c r="IMF251" s="50"/>
      <c r="IMG251" s="50"/>
      <c r="IMH251" s="50"/>
      <c r="IMI251" s="50"/>
      <c r="IMJ251" s="50"/>
      <c r="IMK251" s="50"/>
      <c r="IML251" s="50"/>
      <c r="IMM251" s="50"/>
      <c r="IMN251" s="50"/>
      <c r="IMO251" s="50"/>
      <c r="IMP251" s="50"/>
      <c r="IMQ251" s="50"/>
      <c r="IMR251" s="50"/>
      <c r="IMS251" s="50"/>
      <c r="IMT251" s="50"/>
      <c r="IMU251" s="50"/>
      <c r="IMV251" s="50"/>
      <c r="IMW251" s="50"/>
      <c r="IMX251" s="50"/>
      <c r="IMY251" s="50"/>
      <c r="IMZ251" s="50"/>
      <c r="INA251" s="50"/>
      <c r="INB251" s="50"/>
      <c r="INC251" s="50"/>
      <c r="IND251" s="50"/>
      <c r="INE251" s="50"/>
      <c r="INF251" s="50"/>
      <c r="ING251" s="50"/>
      <c r="INH251" s="50"/>
      <c r="INI251" s="50"/>
      <c r="INJ251" s="50"/>
      <c r="INK251" s="50"/>
      <c r="INL251" s="50"/>
      <c r="INM251" s="50"/>
      <c r="INN251" s="50"/>
      <c r="INO251" s="50"/>
      <c r="INP251" s="50"/>
      <c r="INQ251" s="50"/>
      <c r="INR251" s="50"/>
      <c r="INS251" s="50"/>
      <c r="INT251" s="50"/>
      <c r="INU251" s="50"/>
      <c r="INV251" s="50"/>
      <c r="INW251" s="50"/>
      <c r="INX251" s="50"/>
      <c r="INY251" s="50"/>
      <c r="INZ251" s="50"/>
      <c r="IOA251" s="50"/>
      <c r="IOB251" s="50"/>
      <c r="IOC251" s="50"/>
      <c r="IOD251" s="50"/>
      <c r="IOE251" s="50"/>
      <c r="IOF251" s="50"/>
      <c r="IOG251" s="50"/>
      <c r="IOH251" s="50"/>
      <c r="IOI251" s="50"/>
      <c r="IOJ251" s="50"/>
      <c r="IOK251" s="50"/>
      <c r="IOL251" s="50"/>
      <c r="IOM251" s="50"/>
      <c r="ION251" s="50"/>
      <c r="IOO251" s="50"/>
      <c r="IOP251" s="50"/>
      <c r="IOQ251" s="50"/>
      <c r="IOR251" s="50"/>
      <c r="IOS251" s="50"/>
      <c r="IOT251" s="50"/>
      <c r="IOU251" s="50"/>
      <c r="IOV251" s="50"/>
      <c r="IOW251" s="50"/>
      <c r="IOX251" s="50"/>
      <c r="IOY251" s="50"/>
      <c r="IOZ251" s="50"/>
      <c r="IPA251" s="50"/>
      <c r="IPB251" s="50"/>
      <c r="IPC251" s="50"/>
      <c r="IPD251" s="50"/>
      <c r="IPE251" s="50"/>
      <c r="IPF251" s="50"/>
      <c r="IPG251" s="50"/>
      <c r="IPH251" s="50"/>
      <c r="IPI251" s="50"/>
      <c r="IPJ251" s="50"/>
      <c r="IPK251" s="50"/>
      <c r="IPL251" s="50"/>
      <c r="IPM251" s="50"/>
      <c r="IPN251" s="50"/>
      <c r="IPO251" s="50"/>
      <c r="IPP251" s="50"/>
      <c r="IPQ251" s="50"/>
      <c r="IPR251" s="50"/>
      <c r="IPS251" s="50"/>
      <c r="IPT251" s="50"/>
      <c r="IPU251" s="50"/>
      <c r="IPV251" s="50"/>
      <c r="IPW251" s="50"/>
      <c r="IPX251" s="50"/>
      <c r="IPY251" s="50"/>
      <c r="IPZ251" s="50"/>
      <c r="IQA251" s="50"/>
      <c r="IQB251" s="50"/>
      <c r="IQC251" s="50"/>
      <c r="IQD251" s="50"/>
      <c r="IQE251" s="50"/>
      <c r="IQF251" s="50"/>
      <c r="IQG251" s="50"/>
      <c r="IQH251" s="50"/>
      <c r="IQI251" s="50"/>
      <c r="IQJ251" s="50"/>
      <c r="IQK251" s="50"/>
      <c r="IQL251" s="50"/>
      <c r="IQM251" s="50"/>
      <c r="IQN251" s="50"/>
      <c r="IQO251" s="50"/>
      <c r="IQP251" s="50"/>
      <c r="IQQ251" s="50"/>
      <c r="IQR251" s="50"/>
      <c r="IQS251" s="50"/>
      <c r="IQT251" s="50"/>
      <c r="IQU251" s="50"/>
      <c r="IQV251" s="50"/>
      <c r="IQW251" s="50"/>
      <c r="IQX251" s="50"/>
      <c r="IQY251" s="50"/>
      <c r="IQZ251" s="50"/>
      <c r="IRA251" s="50"/>
      <c r="IRB251" s="50"/>
      <c r="IRC251" s="50"/>
      <c r="IRD251" s="50"/>
      <c r="IRE251" s="50"/>
      <c r="IRF251" s="50"/>
      <c r="IRG251" s="50"/>
      <c r="IRH251" s="50"/>
      <c r="IRI251" s="50"/>
      <c r="IRJ251" s="50"/>
      <c r="IRK251" s="50"/>
      <c r="IRL251" s="50"/>
      <c r="IRM251" s="50"/>
      <c r="IRN251" s="50"/>
      <c r="IRO251" s="50"/>
      <c r="IRP251" s="50"/>
      <c r="IRQ251" s="50"/>
      <c r="IRR251" s="50"/>
      <c r="IRS251" s="50"/>
      <c r="IRT251" s="50"/>
      <c r="IRU251" s="50"/>
      <c r="IRV251" s="50"/>
      <c r="IRW251" s="50"/>
      <c r="IRX251" s="50"/>
      <c r="IRY251" s="50"/>
      <c r="IRZ251" s="50"/>
      <c r="ISA251" s="50"/>
      <c r="ISB251" s="50"/>
      <c r="ISC251" s="50"/>
      <c r="ISD251" s="50"/>
      <c r="ISE251" s="50"/>
      <c r="ISF251" s="50"/>
      <c r="ISG251" s="50"/>
      <c r="ISH251" s="50"/>
      <c r="ISI251" s="50"/>
      <c r="ISJ251" s="50"/>
      <c r="ISK251" s="50"/>
      <c r="ISL251" s="50"/>
      <c r="ISM251" s="50"/>
      <c r="ISN251" s="50"/>
      <c r="ISO251" s="50"/>
      <c r="ISP251" s="50"/>
      <c r="ISQ251" s="50"/>
      <c r="ISR251" s="50"/>
      <c r="ISS251" s="50"/>
      <c r="IST251" s="50"/>
      <c r="ISU251" s="50"/>
      <c r="ISV251" s="50"/>
      <c r="ISW251" s="50"/>
      <c r="ISX251" s="50"/>
      <c r="ISY251" s="50"/>
      <c r="ISZ251" s="50"/>
      <c r="ITA251" s="50"/>
      <c r="ITB251" s="50"/>
      <c r="ITC251" s="50"/>
      <c r="ITD251" s="50"/>
      <c r="ITE251" s="50"/>
      <c r="ITF251" s="50"/>
      <c r="ITG251" s="50"/>
      <c r="ITH251" s="50"/>
      <c r="ITI251" s="50"/>
      <c r="ITJ251" s="50"/>
      <c r="ITK251" s="50"/>
      <c r="ITL251" s="50"/>
      <c r="ITM251" s="50"/>
      <c r="ITN251" s="50"/>
      <c r="ITO251" s="50"/>
      <c r="ITP251" s="50"/>
      <c r="ITQ251" s="50"/>
      <c r="ITR251" s="50"/>
      <c r="ITS251" s="50"/>
      <c r="ITT251" s="50"/>
      <c r="ITU251" s="50"/>
      <c r="ITV251" s="50"/>
      <c r="ITW251" s="50"/>
      <c r="ITX251" s="50"/>
      <c r="ITY251" s="50"/>
      <c r="ITZ251" s="50"/>
      <c r="IUA251" s="50"/>
      <c r="IUB251" s="50"/>
      <c r="IUC251" s="50"/>
      <c r="IUD251" s="50"/>
      <c r="IUE251" s="50"/>
      <c r="IUF251" s="50"/>
      <c r="IUG251" s="50"/>
      <c r="IUH251" s="50"/>
      <c r="IUI251" s="50"/>
      <c r="IUJ251" s="50"/>
      <c r="IUK251" s="50"/>
      <c r="IUL251" s="50"/>
      <c r="IUM251" s="50"/>
      <c r="IUN251" s="50"/>
      <c r="IUO251" s="50"/>
      <c r="IUP251" s="50"/>
      <c r="IUQ251" s="50"/>
      <c r="IUR251" s="50"/>
      <c r="IUS251" s="50"/>
      <c r="IUT251" s="50"/>
      <c r="IUU251" s="50"/>
      <c r="IUV251" s="50"/>
      <c r="IUW251" s="50"/>
      <c r="IUX251" s="50"/>
      <c r="IUY251" s="50"/>
      <c r="IUZ251" s="50"/>
      <c r="IVA251" s="50"/>
      <c r="IVB251" s="50"/>
      <c r="IVC251" s="50"/>
      <c r="IVD251" s="50"/>
      <c r="IVE251" s="50"/>
      <c r="IVF251" s="50"/>
      <c r="IVG251" s="50"/>
      <c r="IVH251" s="50"/>
      <c r="IVI251" s="50"/>
      <c r="IVJ251" s="50"/>
      <c r="IVK251" s="50"/>
      <c r="IVL251" s="50"/>
      <c r="IVM251" s="50"/>
      <c r="IVN251" s="50"/>
      <c r="IVO251" s="50"/>
      <c r="IVP251" s="50"/>
      <c r="IVQ251" s="50"/>
      <c r="IVR251" s="50"/>
      <c r="IVS251" s="50"/>
      <c r="IVT251" s="50"/>
      <c r="IVU251" s="50"/>
      <c r="IVV251" s="50"/>
      <c r="IVW251" s="50"/>
      <c r="IVX251" s="50"/>
      <c r="IVY251" s="50"/>
      <c r="IVZ251" s="50"/>
      <c r="IWA251" s="50"/>
      <c r="IWB251" s="50"/>
      <c r="IWC251" s="50"/>
      <c r="IWD251" s="50"/>
      <c r="IWE251" s="50"/>
      <c r="IWF251" s="50"/>
      <c r="IWG251" s="50"/>
      <c r="IWH251" s="50"/>
      <c r="IWI251" s="50"/>
      <c r="IWJ251" s="50"/>
      <c r="IWK251" s="50"/>
      <c r="IWL251" s="50"/>
      <c r="IWM251" s="50"/>
      <c r="IWN251" s="50"/>
      <c r="IWO251" s="50"/>
      <c r="IWP251" s="50"/>
      <c r="IWQ251" s="50"/>
      <c r="IWR251" s="50"/>
      <c r="IWS251" s="50"/>
      <c r="IWT251" s="50"/>
      <c r="IWU251" s="50"/>
      <c r="IWV251" s="50"/>
      <c r="IWW251" s="50"/>
      <c r="IWX251" s="50"/>
      <c r="IWY251" s="50"/>
      <c r="IWZ251" s="50"/>
      <c r="IXA251" s="50"/>
      <c r="IXB251" s="50"/>
      <c r="IXC251" s="50"/>
      <c r="IXD251" s="50"/>
      <c r="IXE251" s="50"/>
      <c r="IXF251" s="50"/>
      <c r="IXG251" s="50"/>
      <c r="IXH251" s="50"/>
      <c r="IXI251" s="50"/>
      <c r="IXJ251" s="50"/>
      <c r="IXK251" s="50"/>
      <c r="IXL251" s="50"/>
      <c r="IXM251" s="50"/>
      <c r="IXN251" s="50"/>
      <c r="IXO251" s="50"/>
      <c r="IXP251" s="50"/>
      <c r="IXQ251" s="50"/>
      <c r="IXR251" s="50"/>
      <c r="IXS251" s="50"/>
      <c r="IXT251" s="50"/>
      <c r="IXU251" s="50"/>
      <c r="IXV251" s="50"/>
      <c r="IXW251" s="50"/>
      <c r="IXX251" s="50"/>
      <c r="IXY251" s="50"/>
      <c r="IXZ251" s="50"/>
      <c r="IYA251" s="50"/>
      <c r="IYB251" s="50"/>
      <c r="IYC251" s="50"/>
      <c r="IYD251" s="50"/>
      <c r="IYE251" s="50"/>
      <c r="IYF251" s="50"/>
      <c r="IYG251" s="50"/>
      <c r="IYH251" s="50"/>
      <c r="IYI251" s="50"/>
      <c r="IYJ251" s="50"/>
      <c r="IYK251" s="50"/>
      <c r="IYL251" s="50"/>
      <c r="IYM251" s="50"/>
      <c r="IYN251" s="50"/>
      <c r="IYO251" s="50"/>
      <c r="IYP251" s="50"/>
      <c r="IYQ251" s="50"/>
      <c r="IYR251" s="50"/>
      <c r="IYS251" s="50"/>
      <c r="IYT251" s="50"/>
      <c r="IYU251" s="50"/>
      <c r="IYV251" s="50"/>
      <c r="IYW251" s="50"/>
      <c r="IYX251" s="50"/>
      <c r="IYY251" s="50"/>
      <c r="IYZ251" s="50"/>
      <c r="IZA251" s="50"/>
      <c r="IZB251" s="50"/>
      <c r="IZC251" s="50"/>
      <c r="IZD251" s="50"/>
      <c r="IZE251" s="50"/>
      <c r="IZF251" s="50"/>
      <c r="IZG251" s="50"/>
      <c r="IZH251" s="50"/>
      <c r="IZI251" s="50"/>
      <c r="IZJ251" s="50"/>
      <c r="IZK251" s="50"/>
      <c r="IZL251" s="50"/>
      <c r="IZM251" s="50"/>
      <c r="IZN251" s="50"/>
      <c r="IZO251" s="50"/>
      <c r="IZP251" s="50"/>
      <c r="IZQ251" s="50"/>
      <c r="IZR251" s="50"/>
      <c r="IZS251" s="50"/>
      <c r="IZT251" s="50"/>
      <c r="IZU251" s="50"/>
      <c r="IZV251" s="50"/>
      <c r="IZW251" s="50"/>
      <c r="IZX251" s="50"/>
      <c r="IZY251" s="50"/>
      <c r="IZZ251" s="50"/>
      <c r="JAA251" s="50"/>
      <c r="JAB251" s="50"/>
      <c r="JAC251" s="50"/>
      <c r="JAD251" s="50"/>
      <c r="JAE251" s="50"/>
      <c r="JAF251" s="50"/>
      <c r="JAG251" s="50"/>
      <c r="JAH251" s="50"/>
      <c r="JAI251" s="50"/>
      <c r="JAJ251" s="50"/>
      <c r="JAK251" s="50"/>
      <c r="JAL251" s="50"/>
      <c r="JAM251" s="50"/>
      <c r="JAN251" s="50"/>
      <c r="JAO251" s="50"/>
      <c r="JAP251" s="50"/>
      <c r="JAQ251" s="50"/>
      <c r="JAR251" s="50"/>
      <c r="JAS251" s="50"/>
      <c r="JAT251" s="50"/>
      <c r="JAU251" s="50"/>
      <c r="JAV251" s="50"/>
      <c r="JAW251" s="50"/>
      <c r="JAX251" s="50"/>
      <c r="JAY251" s="50"/>
      <c r="JAZ251" s="50"/>
      <c r="JBA251" s="50"/>
      <c r="JBB251" s="50"/>
      <c r="JBC251" s="50"/>
      <c r="JBD251" s="50"/>
      <c r="JBE251" s="50"/>
      <c r="JBF251" s="50"/>
      <c r="JBG251" s="50"/>
      <c r="JBH251" s="50"/>
      <c r="JBI251" s="50"/>
      <c r="JBJ251" s="50"/>
      <c r="JBK251" s="50"/>
      <c r="JBL251" s="50"/>
      <c r="JBM251" s="50"/>
      <c r="JBN251" s="50"/>
      <c r="JBO251" s="50"/>
      <c r="JBP251" s="50"/>
      <c r="JBQ251" s="50"/>
      <c r="JBR251" s="50"/>
      <c r="JBS251" s="50"/>
      <c r="JBT251" s="50"/>
      <c r="JBU251" s="50"/>
      <c r="JBV251" s="50"/>
      <c r="JBW251" s="50"/>
      <c r="JBX251" s="50"/>
      <c r="JBY251" s="50"/>
      <c r="JBZ251" s="50"/>
      <c r="JCA251" s="50"/>
      <c r="JCB251" s="50"/>
      <c r="JCC251" s="50"/>
      <c r="JCD251" s="50"/>
      <c r="JCE251" s="50"/>
      <c r="JCF251" s="50"/>
      <c r="JCG251" s="50"/>
      <c r="JCH251" s="50"/>
      <c r="JCI251" s="50"/>
      <c r="JCJ251" s="50"/>
      <c r="JCK251" s="50"/>
      <c r="JCL251" s="50"/>
      <c r="JCM251" s="50"/>
      <c r="JCN251" s="50"/>
      <c r="JCO251" s="50"/>
      <c r="JCP251" s="50"/>
      <c r="JCQ251" s="50"/>
      <c r="JCR251" s="50"/>
      <c r="JCS251" s="50"/>
      <c r="JCT251" s="50"/>
      <c r="JCU251" s="50"/>
      <c r="JCV251" s="50"/>
      <c r="JCW251" s="50"/>
      <c r="JCX251" s="50"/>
      <c r="JCY251" s="50"/>
      <c r="JCZ251" s="50"/>
      <c r="JDA251" s="50"/>
      <c r="JDB251" s="50"/>
      <c r="JDC251" s="50"/>
      <c r="JDD251" s="50"/>
      <c r="JDE251" s="50"/>
      <c r="JDF251" s="50"/>
      <c r="JDG251" s="50"/>
      <c r="JDH251" s="50"/>
      <c r="JDI251" s="50"/>
      <c r="JDJ251" s="50"/>
      <c r="JDK251" s="50"/>
      <c r="JDL251" s="50"/>
      <c r="JDM251" s="50"/>
      <c r="JDN251" s="50"/>
      <c r="JDO251" s="50"/>
      <c r="JDP251" s="50"/>
      <c r="JDQ251" s="50"/>
      <c r="JDR251" s="50"/>
      <c r="JDS251" s="50"/>
      <c r="JDT251" s="50"/>
      <c r="JDU251" s="50"/>
      <c r="JDV251" s="50"/>
      <c r="JDW251" s="50"/>
      <c r="JDX251" s="50"/>
      <c r="JDY251" s="50"/>
      <c r="JDZ251" s="50"/>
      <c r="JEA251" s="50"/>
      <c r="JEB251" s="50"/>
      <c r="JEC251" s="50"/>
      <c r="JED251" s="50"/>
      <c r="JEE251" s="50"/>
      <c r="JEF251" s="50"/>
      <c r="JEG251" s="50"/>
      <c r="JEH251" s="50"/>
      <c r="JEI251" s="50"/>
      <c r="JEJ251" s="50"/>
      <c r="JEK251" s="50"/>
      <c r="JEL251" s="50"/>
      <c r="JEM251" s="50"/>
      <c r="JEN251" s="50"/>
      <c r="JEO251" s="50"/>
      <c r="JEP251" s="50"/>
      <c r="JEQ251" s="50"/>
      <c r="JER251" s="50"/>
      <c r="JES251" s="50"/>
      <c r="JET251" s="50"/>
      <c r="JEU251" s="50"/>
      <c r="JEV251" s="50"/>
      <c r="JEW251" s="50"/>
      <c r="JEX251" s="50"/>
      <c r="JEY251" s="50"/>
      <c r="JEZ251" s="50"/>
      <c r="JFA251" s="50"/>
      <c r="JFB251" s="50"/>
      <c r="JFC251" s="50"/>
      <c r="JFD251" s="50"/>
      <c r="JFE251" s="50"/>
      <c r="JFF251" s="50"/>
      <c r="JFG251" s="50"/>
      <c r="JFH251" s="50"/>
      <c r="JFI251" s="50"/>
      <c r="JFJ251" s="50"/>
      <c r="JFK251" s="50"/>
      <c r="JFL251" s="50"/>
      <c r="JFM251" s="50"/>
      <c r="JFN251" s="50"/>
      <c r="JFO251" s="50"/>
      <c r="JFP251" s="50"/>
      <c r="JFQ251" s="50"/>
      <c r="JFR251" s="50"/>
      <c r="JFS251" s="50"/>
      <c r="JFT251" s="50"/>
      <c r="JFU251" s="50"/>
      <c r="JFV251" s="50"/>
      <c r="JFW251" s="50"/>
      <c r="JFX251" s="50"/>
      <c r="JFY251" s="50"/>
      <c r="JFZ251" s="50"/>
      <c r="JGA251" s="50"/>
      <c r="JGB251" s="50"/>
      <c r="JGC251" s="50"/>
      <c r="JGD251" s="50"/>
      <c r="JGE251" s="50"/>
      <c r="JGF251" s="50"/>
      <c r="JGG251" s="50"/>
      <c r="JGH251" s="50"/>
      <c r="JGI251" s="50"/>
      <c r="JGJ251" s="50"/>
      <c r="JGK251" s="50"/>
      <c r="JGL251" s="50"/>
      <c r="JGM251" s="50"/>
      <c r="JGN251" s="50"/>
      <c r="JGO251" s="50"/>
      <c r="JGP251" s="50"/>
      <c r="JGQ251" s="50"/>
      <c r="JGR251" s="50"/>
      <c r="JGS251" s="50"/>
      <c r="JGT251" s="50"/>
      <c r="JGU251" s="50"/>
      <c r="JGV251" s="50"/>
      <c r="JGW251" s="50"/>
      <c r="JGX251" s="50"/>
      <c r="JGY251" s="50"/>
      <c r="JGZ251" s="50"/>
      <c r="JHA251" s="50"/>
      <c r="JHB251" s="50"/>
      <c r="JHC251" s="50"/>
      <c r="JHD251" s="50"/>
      <c r="JHE251" s="50"/>
      <c r="JHF251" s="50"/>
      <c r="JHG251" s="50"/>
      <c r="JHH251" s="50"/>
      <c r="JHI251" s="50"/>
      <c r="JHJ251" s="50"/>
      <c r="JHK251" s="50"/>
      <c r="JHL251" s="50"/>
      <c r="JHM251" s="50"/>
      <c r="JHN251" s="50"/>
      <c r="JHO251" s="50"/>
      <c r="JHP251" s="50"/>
      <c r="JHQ251" s="50"/>
      <c r="JHR251" s="50"/>
      <c r="JHS251" s="50"/>
      <c r="JHT251" s="50"/>
      <c r="JHU251" s="50"/>
      <c r="JHV251" s="50"/>
      <c r="JHW251" s="50"/>
      <c r="JHX251" s="50"/>
      <c r="JHY251" s="50"/>
      <c r="JHZ251" s="50"/>
      <c r="JIA251" s="50"/>
      <c r="JIB251" s="50"/>
      <c r="JIC251" s="50"/>
      <c r="JID251" s="50"/>
      <c r="JIE251" s="50"/>
      <c r="JIF251" s="50"/>
      <c r="JIG251" s="50"/>
      <c r="JIH251" s="50"/>
      <c r="JII251" s="50"/>
      <c r="JIJ251" s="50"/>
      <c r="JIK251" s="50"/>
      <c r="JIL251" s="50"/>
      <c r="JIM251" s="50"/>
      <c r="JIN251" s="50"/>
      <c r="JIO251" s="50"/>
      <c r="JIP251" s="50"/>
      <c r="JIQ251" s="50"/>
      <c r="JIR251" s="50"/>
      <c r="JIS251" s="50"/>
      <c r="JIT251" s="50"/>
      <c r="JIU251" s="50"/>
      <c r="JIV251" s="50"/>
      <c r="JIW251" s="50"/>
      <c r="JIX251" s="50"/>
      <c r="JIY251" s="50"/>
      <c r="JIZ251" s="50"/>
      <c r="JJA251" s="50"/>
      <c r="JJB251" s="50"/>
      <c r="JJC251" s="50"/>
      <c r="JJD251" s="50"/>
      <c r="JJE251" s="50"/>
      <c r="JJF251" s="50"/>
      <c r="JJG251" s="50"/>
      <c r="JJH251" s="50"/>
      <c r="JJI251" s="50"/>
      <c r="JJJ251" s="50"/>
      <c r="JJK251" s="50"/>
      <c r="JJL251" s="50"/>
      <c r="JJM251" s="50"/>
      <c r="JJN251" s="50"/>
      <c r="JJO251" s="50"/>
      <c r="JJP251" s="50"/>
      <c r="JJQ251" s="50"/>
      <c r="JJR251" s="50"/>
      <c r="JJS251" s="50"/>
      <c r="JJT251" s="50"/>
      <c r="JJU251" s="50"/>
      <c r="JJV251" s="50"/>
      <c r="JJW251" s="50"/>
      <c r="JJX251" s="50"/>
      <c r="JJY251" s="50"/>
      <c r="JJZ251" s="50"/>
      <c r="JKA251" s="50"/>
      <c r="JKB251" s="50"/>
      <c r="JKC251" s="50"/>
      <c r="JKD251" s="50"/>
      <c r="JKE251" s="50"/>
      <c r="JKF251" s="50"/>
      <c r="JKG251" s="50"/>
      <c r="JKH251" s="50"/>
      <c r="JKI251" s="50"/>
      <c r="JKJ251" s="50"/>
      <c r="JKK251" s="50"/>
      <c r="JKL251" s="50"/>
      <c r="JKM251" s="50"/>
      <c r="JKN251" s="50"/>
      <c r="JKO251" s="50"/>
      <c r="JKP251" s="50"/>
      <c r="JKQ251" s="50"/>
      <c r="JKR251" s="50"/>
      <c r="JKS251" s="50"/>
      <c r="JKT251" s="50"/>
      <c r="JKU251" s="50"/>
      <c r="JKV251" s="50"/>
      <c r="JKW251" s="50"/>
      <c r="JKX251" s="50"/>
      <c r="JKY251" s="50"/>
      <c r="JKZ251" s="50"/>
      <c r="JLA251" s="50"/>
      <c r="JLB251" s="50"/>
      <c r="JLC251" s="50"/>
      <c r="JLD251" s="50"/>
      <c r="JLE251" s="50"/>
      <c r="JLF251" s="50"/>
      <c r="JLG251" s="50"/>
      <c r="JLH251" s="50"/>
      <c r="JLI251" s="50"/>
      <c r="JLJ251" s="50"/>
      <c r="JLK251" s="50"/>
      <c r="JLL251" s="50"/>
      <c r="JLM251" s="50"/>
      <c r="JLN251" s="50"/>
      <c r="JLO251" s="50"/>
      <c r="JLP251" s="50"/>
      <c r="JLQ251" s="50"/>
      <c r="JLR251" s="50"/>
      <c r="JLS251" s="50"/>
      <c r="JLT251" s="50"/>
      <c r="JLU251" s="50"/>
      <c r="JLV251" s="50"/>
      <c r="JLW251" s="50"/>
      <c r="JLX251" s="50"/>
      <c r="JLY251" s="50"/>
      <c r="JLZ251" s="50"/>
      <c r="JMA251" s="50"/>
      <c r="JMB251" s="50"/>
      <c r="JMC251" s="50"/>
      <c r="JMD251" s="50"/>
      <c r="JME251" s="50"/>
      <c r="JMF251" s="50"/>
      <c r="JMG251" s="50"/>
      <c r="JMH251" s="50"/>
      <c r="JMI251" s="50"/>
      <c r="JMJ251" s="50"/>
      <c r="JMK251" s="50"/>
      <c r="JML251" s="50"/>
      <c r="JMM251" s="50"/>
      <c r="JMN251" s="50"/>
      <c r="JMO251" s="50"/>
      <c r="JMP251" s="50"/>
      <c r="JMQ251" s="50"/>
      <c r="JMR251" s="50"/>
      <c r="JMS251" s="50"/>
      <c r="JMT251" s="50"/>
      <c r="JMU251" s="50"/>
      <c r="JMV251" s="50"/>
      <c r="JMW251" s="50"/>
      <c r="JMX251" s="50"/>
      <c r="JMY251" s="50"/>
      <c r="JMZ251" s="50"/>
      <c r="JNA251" s="50"/>
      <c r="JNB251" s="50"/>
      <c r="JNC251" s="50"/>
      <c r="JND251" s="50"/>
      <c r="JNE251" s="50"/>
      <c r="JNF251" s="50"/>
      <c r="JNG251" s="50"/>
      <c r="JNH251" s="50"/>
      <c r="JNI251" s="50"/>
      <c r="JNJ251" s="50"/>
      <c r="JNK251" s="50"/>
      <c r="JNL251" s="50"/>
      <c r="JNM251" s="50"/>
      <c r="JNN251" s="50"/>
      <c r="JNO251" s="50"/>
      <c r="JNP251" s="50"/>
      <c r="JNQ251" s="50"/>
      <c r="JNR251" s="50"/>
      <c r="JNS251" s="50"/>
      <c r="JNT251" s="50"/>
      <c r="JNU251" s="50"/>
      <c r="JNV251" s="50"/>
      <c r="JNW251" s="50"/>
      <c r="JNX251" s="50"/>
      <c r="JNY251" s="50"/>
      <c r="JNZ251" s="50"/>
      <c r="JOA251" s="50"/>
      <c r="JOB251" s="50"/>
      <c r="JOC251" s="50"/>
      <c r="JOD251" s="50"/>
      <c r="JOE251" s="50"/>
      <c r="JOF251" s="50"/>
      <c r="JOG251" s="50"/>
      <c r="JOH251" s="50"/>
      <c r="JOI251" s="50"/>
      <c r="JOJ251" s="50"/>
      <c r="JOK251" s="50"/>
      <c r="JOL251" s="50"/>
      <c r="JOM251" s="50"/>
      <c r="JON251" s="50"/>
      <c r="JOO251" s="50"/>
      <c r="JOP251" s="50"/>
      <c r="JOQ251" s="50"/>
      <c r="JOR251" s="50"/>
      <c r="JOS251" s="50"/>
      <c r="JOT251" s="50"/>
      <c r="JOU251" s="50"/>
      <c r="JOV251" s="50"/>
      <c r="JOW251" s="50"/>
      <c r="JOX251" s="50"/>
      <c r="JOY251" s="50"/>
      <c r="JOZ251" s="50"/>
      <c r="JPA251" s="50"/>
      <c r="JPB251" s="50"/>
      <c r="JPC251" s="50"/>
      <c r="JPD251" s="50"/>
      <c r="JPE251" s="50"/>
      <c r="JPF251" s="50"/>
      <c r="JPG251" s="50"/>
      <c r="JPH251" s="50"/>
      <c r="JPI251" s="50"/>
      <c r="JPJ251" s="50"/>
      <c r="JPK251" s="50"/>
      <c r="JPL251" s="50"/>
      <c r="JPM251" s="50"/>
      <c r="JPN251" s="50"/>
      <c r="JPO251" s="50"/>
      <c r="JPP251" s="50"/>
      <c r="JPQ251" s="50"/>
      <c r="JPR251" s="50"/>
      <c r="JPS251" s="50"/>
      <c r="JPT251" s="50"/>
      <c r="JPU251" s="50"/>
      <c r="JPV251" s="50"/>
      <c r="JPW251" s="50"/>
      <c r="JPX251" s="50"/>
      <c r="JPY251" s="50"/>
      <c r="JPZ251" s="50"/>
      <c r="JQA251" s="50"/>
      <c r="JQB251" s="50"/>
      <c r="JQC251" s="50"/>
      <c r="JQD251" s="50"/>
      <c r="JQE251" s="50"/>
      <c r="JQF251" s="50"/>
      <c r="JQG251" s="50"/>
      <c r="JQH251" s="50"/>
      <c r="JQI251" s="50"/>
      <c r="JQJ251" s="50"/>
      <c r="JQK251" s="50"/>
      <c r="JQL251" s="50"/>
      <c r="JQM251" s="50"/>
      <c r="JQN251" s="50"/>
      <c r="JQO251" s="50"/>
      <c r="JQP251" s="50"/>
      <c r="JQQ251" s="50"/>
      <c r="JQR251" s="50"/>
      <c r="JQS251" s="50"/>
      <c r="JQT251" s="50"/>
      <c r="JQU251" s="50"/>
      <c r="JQV251" s="50"/>
      <c r="JQW251" s="50"/>
      <c r="JQX251" s="50"/>
      <c r="JQY251" s="50"/>
      <c r="JQZ251" s="50"/>
      <c r="JRA251" s="50"/>
      <c r="JRB251" s="50"/>
      <c r="JRC251" s="50"/>
      <c r="JRD251" s="50"/>
      <c r="JRE251" s="50"/>
      <c r="JRF251" s="50"/>
      <c r="JRG251" s="50"/>
      <c r="JRH251" s="50"/>
      <c r="JRI251" s="50"/>
      <c r="JRJ251" s="50"/>
      <c r="JRK251" s="50"/>
      <c r="JRL251" s="50"/>
      <c r="JRM251" s="50"/>
      <c r="JRN251" s="50"/>
      <c r="JRO251" s="50"/>
      <c r="JRP251" s="50"/>
      <c r="JRQ251" s="50"/>
      <c r="JRR251" s="50"/>
      <c r="JRS251" s="50"/>
      <c r="JRT251" s="50"/>
      <c r="JRU251" s="50"/>
      <c r="JRV251" s="50"/>
      <c r="JRW251" s="50"/>
      <c r="JRX251" s="50"/>
      <c r="JRY251" s="50"/>
      <c r="JRZ251" s="50"/>
      <c r="JSA251" s="50"/>
      <c r="JSB251" s="50"/>
      <c r="JSC251" s="50"/>
      <c r="JSD251" s="50"/>
      <c r="JSE251" s="50"/>
      <c r="JSF251" s="50"/>
      <c r="JSG251" s="50"/>
      <c r="JSH251" s="50"/>
      <c r="JSI251" s="50"/>
      <c r="JSJ251" s="50"/>
      <c r="JSK251" s="50"/>
      <c r="JSL251" s="50"/>
      <c r="JSM251" s="50"/>
      <c r="JSN251" s="50"/>
      <c r="JSO251" s="50"/>
      <c r="JSP251" s="50"/>
      <c r="JSQ251" s="50"/>
      <c r="JSR251" s="50"/>
      <c r="JSS251" s="50"/>
      <c r="JST251" s="50"/>
      <c r="JSU251" s="50"/>
      <c r="JSV251" s="50"/>
      <c r="JSW251" s="50"/>
      <c r="JSX251" s="50"/>
      <c r="JSY251" s="50"/>
      <c r="JSZ251" s="50"/>
      <c r="JTA251" s="50"/>
      <c r="JTB251" s="50"/>
      <c r="JTC251" s="50"/>
      <c r="JTD251" s="50"/>
      <c r="JTE251" s="50"/>
      <c r="JTF251" s="50"/>
      <c r="JTG251" s="50"/>
      <c r="JTH251" s="50"/>
      <c r="JTI251" s="50"/>
      <c r="JTJ251" s="50"/>
      <c r="JTK251" s="50"/>
      <c r="JTL251" s="50"/>
      <c r="JTM251" s="50"/>
      <c r="JTN251" s="50"/>
      <c r="JTO251" s="50"/>
      <c r="JTP251" s="50"/>
      <c r="JTQ251" s="50"/>
      <c r="JTR251" s="50"/>
      <c r="JTS251" s="50"/>
      <c r="JTT251" s="50"/>
      <c r="JTU251" s="50"/>
      <c r="JTV251" s="50"/>
      <c r="JTW251" s="50"/>
      <c r="JTX251" s="50"/>
      <c r="JTY251" s="50"/>
      <c r="JTZ251" s="50"/>
      <c r="JUA251" s="50"/>
      <c r="JUB251" s="50"/>
      <c r="JUC251" s="50"/>
      <c r="JUD251" s="50"/>
      <c r="JUE251" s="50"/>
      <c r="JUF251" s="50"/>
      <c r="JUG251" s="50"/>
      <c r="JUH251" s="50"/>
      <c r="JUI251" s="50"/>
      <c r="JUJ251" s="50"/>
      <c r="JUK251" s="50"/>
      <c r="JUL251" s="50"/>
      <c r="JUM251" s="50"/>
      <c r="JUN251" s="50"/>
      <c r="JUO251" s="50"/>
      <c r="JUP251" s="50"/>
      <c r="JUQ251" s="50"/>
      <c r="JUR251" s="50"/>
      <c r="JUS251" s="50"/>
      <c r="JUT251" s="50"/>
      <c r="JUU251" s="50"/>
      <c r="JUV251" s="50"/>
      <c r="JUW251" s="50"/>
      <c r="JUX251" s="50"/>
      <c r="JUY251" s="50"/>
      <c r="JUZ251" s="50"/>
      <c r="JVA251" s="50"/>
      <c r="JVB251" s="50"/>
      <c r="JVC251" s="50"/>
      <c r="JVD251" s="50"/>
      <c r="JVE251" s="50"/>
      <c r="JVF251" s="50"/>
      <c r="JVG251" s="50"/>
      <c r="JVH251" s="50"/>
      <c r="JVI251" s="50"/>
      <c r="JVJ251" s="50"/>
      <c r="JVK251" s="50"/>
      <c r="JVL251" s="50"/>
      <c r="JVM251" s="50"/>
      <c r="JVN251" s="50"/>
      <c r="JVO251" s="50"/>
      <c r="JVP251" s="50"/>
      <c r="JVQ251" s="50"/>
      <c r="JVR251" s="50"/>
      <c r="JVS251" s="50"/>
      <c r="JVT251" s="50"/>
      <c r="JVU251" s="50"/>
      <c r="JVV251" s="50"/>
      <c r="JVW251" s="50"/>
      <c r="JVX251" s="50"/>
      <c r="JVY251" s="50"/>
      <c r="JVZ251" s="50"/>
      <c r="JWA251" s="50"/>
      <c r="JWB251" s="50"/>
      <c r="JWC251" s="50"/>
      <c r="JWD251" s="50"/>
      <c r="JWE251" s="50"/>
      <c r="JWF251" s="50"/>
      <c r="JWG251" s="50"/>
      <c r="JWH251" s="50"/>
      <c r="JWI251" s="50"/>
      <c r="JWJ251" s="50"/>
      <c r="JWK251" s="50"/>
      <c r="JWL251" s="50"/>
      <c r="JWM251" s="50"/>
      <c r="JWN251" s="50"/>
      <c r="JWO251" s="50"/>
      <c r="JWP251" s="50"/>
      <c r="JWQ251" s="50"/>
      <c r="JWR251" s="50"/>
      <c r="JWS251" s="50"/>
      <c r="JWT251" s="50"/>
      <c r="JWU251" s="50"/>
      <c r="JWV251" s="50"/>
      <c r="JWW251" s="50"/>
      <c r="JWX251" s="50"/>
      <c r="JWY251" s="50"/>
      <c r="JWZ251" s="50"/>
      <c r="JXA251" s="50"/>
      <c r="JXB251" s="50"/>
      <c r="JXC251" s="50"/>
      <c r="JXD251" s="50"/>
      <c r="JXE251" s="50"/>
      <c r="JXF251" s="50"/>
      <c r="JXG251" s="50"/>
      <c r="JXH251" s="50"/>
      <c r="JXI251" s="50"/>
      <c r="JXJ251" s="50"/>
      <c r="JXK251" s="50"/>
      <c r="JXL251" s="50"/>
      <c r="JXM251" s="50"/>
      <c r="JXN251" s="50"/>
      <c r="JXO251" s="50"/>
      <c r="JXP251" s="50"/>
      <c r="JXQ251" s="50"/>
      <c r="JXR251" s="50"/>
      <c r="JXS251" s="50"/>
      <c r="JXT251" s="50"/>
      <c r="JXU251" s="50"/>
      <c r="JXV251" s="50"/>
      <c r="JXW251" s="50"/>
      <c r="JXX251" s="50"/>
      <c r="JXY251" s="50"/>
      <c r="JXZ251" s="50"/>
      <c r="JYA251" s="50"/>
      <c r="JYB251" s="50"/>
      <c r="JYC251" s="50"/>
      <c r="JYD251" s="50"/>
      <c r="JYE251" s="50"/>
      <c r="JYF251" s="50"/>
      <c r="JYG251" s="50"/>
      <c r="JYH251" s="50"/>
      <c r="JYI251" s="50"/>
      <c r="JYJ251" s="50"/>
      <c r="JYK251" s="50"/>
      <c r="JYL251" s="50"/>
      <c r="JYM251" s="50"/>
      <c r="JYN251" s="50"/>
      <c r="JYO251" s="50"/>
      <c r="JYP251" s="50"/>
      <c r="JYQ251" s="50"/>
      <c r="JYR251" s="50"/>
      <c r="JYS251" s="50"/>
      <c r="JYT251" s="50"/>
      <c r="JYU251" s="50"/>
      <c r="JYV251" s="50"/>
      <c r="JYW251" s="50"/>
      <c r="JYX251" s="50"/>
      <c r="JYY251" s="50"/>
      <c r="JYZ251" s="50"/>
      <c r="JZA251" s="50"/>
      <c r="JZB251" s="50"/>
      <c r="JZC251" s="50"/>
      <c r="JZD251" s="50"/>
      <c r="JZE251" s="50"/>
      <c r="JZF251" s="50"/>
      <c r="JZG251" s="50"/>
      <c r="JZH251" s="50"/>
      <c r="JZI251" s="50"/>
      <c r="JZJ251" s="50"/>
      <c r="JZK251" s="50"/>
      <c r="JZL251" s="50"/>
      <c r="JZM251" s="50"/>
      <c r="JZN251" s="50"/>
      <c r="JZO251" s="50"/>
      <c r="JZP251" s="50"/>
      <c r="JZQ251" s="50"/>
      <c r="JZR251" s="50"/>
      <c r="JZS251" s="50"/>
      <c r="JZT251" s="50"/>
      <c r="JZU251" s="50"/>
      <c r="JZV251" s="50"/>
      <c r="JZW251" s="50"/>
      <c r="JZX251" s="50"/>
      <c r="JZY251" s="50"/>
      <c r="JZZ251" s="50"/>
      <c r="KAA251" s="50"/>
      <c r="KAB251" s="50"/>
      <c r="KAC251" s="50"/>
      <c r="KAD251" s="50"/>
      <c r="KAE251" s="50"/>
      <c r="KAF251" s="50"/>
      <c r="KAG251" s="50"/>
      <c r="KAH251" s="50"/>
      <c r="KAI251" s="50"/>
      <c r="KAJ251" s="50"/>
      <c r="KAK251" s="50"/>
      <c r="KAL251" s="50"/>
      <c r="KAM251" s="50"/>
      <c r="KAN251" s="50"/>
      <c r="KAO251" s="50"/>
      <c r="KAP251" s="50"/>
      <c r="KAQ251" s="50"/>
      <c r="KAR251" s="50"/>
      <c r="KAS251" s="50"/>
      <c r="KAT251" s="50"/>
      <c r="KAU251" s="50"/>
      <c r="KAV251" s="50"/>
      <c r="KAW251" s="50"/>
      <c r="KAX251" s="50"/>
      <c r="KAY251" s="50"/>
      <c r="KAZ251" s="50"/>
      <c r="KBA251" s="50"/>
      <c r="KBB251" s="50"/>
      <c r="KBC251" s="50"/>
      <c r="KBD251" s="50"/>
      <c r="KBE251" s="50"/>
      <c r="KBF251" s="50"/>
      <c r="KBG251" s="50"/>
      <c r="KBH251" s="50"/>
      <c r="KBI251" s="50"/>
      <c r="KBJ251" s="50"/>
      <c r="KBK251" s="50"/>
      <c r="KBL251" s="50"/>
      <c r="KBM251" s="50"/>
      <c r="KBN251" s="50"/>
      <c r="KBO251" s="50"/>
      <c r="KBP251" s="50"/>
      <c r="KBQ251" s="50"/>
      <c r="KBR251" s="50"/>
      <c r="KBS251" s="50"/>
      <c r="KBT251" s="50"/>
      <c r="KBU251" s="50"/>
      <c r="KBV251" s="50"/>
      <c r="KBW251" s="50"/>
      <c r="KBX251" s="50"/>
      <c r="KBY251" s="50"/>
      <c r="KBZ251" s="50"/>
      <c r="KCA251" s="50"/>
      <c r="KCB251" s="50"/>
      <c r="KCC251" s="50"/>
      <c r="KCD251" s="50"/>
      <c r="KCE251" s="50"/>
      <c r="KCF251" s="50"/>
      <c r="KCG251" s="50"/>
      <c r="KCH251" s="50"/>
      <c r="KCI251" s="50"/>
      <c r="KCJ251" s="50"/>
      <c r="KCK251" s="50"/>
      <c r="KCL251" s="50"/>
      <c r="KCM251" s="50"/>
      <c r="KCN251" s="50"/>
      <c r="KCO251" s="50"/>
      <c r="KCP251" s="50"/>
      <c r="KCQ251" s="50"/>
      <c r="KCR251" s="50"/>
      <c r="KCS251" s="50"/>
      <c r="KCT251" s="50"/>
      <c r="KCU251" s="50"/>
      <c r="KCV251" s="50"/>
      <c r="KCW251" s="50"/>
      <c r="KCX251" s="50"/>
      <c r="KCY251" s="50"/>
      <c r="KCZ251" s="50"/>
      <c r="KDA251" s="50"/>
      <c r="KDB251" s="50"/>
      <c r="KDC251" s="50"/>
      <c r="KDD251" s="50"/>
      <c r="KDE251" s="50"/>
      <c r="KDF251" s="50"/>
      <c r="KDG251" s="50"/>
      <c r="KDH251" s="50"/>
      <c r="KDI251" s="50"/>
      <c r="KDJ251" s="50"/>
      <c r="KDK251" s="50"/>
      <c r="KDL251" s="50"/>
      <c r="KDM251" s="50"/>
      <c r="KDN251" s="50"/>
      <c r="KDO251" s="50"/>
      <c r="KDP251" s="50"/>
      <c r="KDQ251" s="50"/>
      <c r="KDR251" s="50"/>
      <c r="KDS251" s="50"/>
      <c r="KDT251" s="50"/>
      <c r="KDU251" s="50"/>
      <c r="KDV251" s="50"/>
      <c r="KDW251" s="50"/>
      <c r="KDX251" s="50"/>
      <c r="KDY251" s="50"/>
      <c r="KDZ251" s="50"/>
      <c r="KEA251" s="50"/>
      <c r="KEB251" s="50"/>
      <c r="KEC251" s="50"/>
      <c r="KED251" s="50"/>
      <c r="KEE251" s="50"/>
      <c r="KEF251" s="50"/>
      <c r="KEG251" s="50"/>
      <c r="KEH251" s="50"/>
      <c r="KEI251" s="50"/>
      <c r="KEJ251" s="50"/>
      <c r="KEK251" s="50"/>
      <c r="KEL251" s="50"/>
      <c r="KEM251" s="50"/>
      <c r="KEN251" s="50"/>
      <c r="KEO251" s="50"/>
      <c r="KEP251" s="50"/>
      <c r="KEQ251" s="50"/>
      <c r="KER251" s="50"/>
      <c r="KES251" s="50"/>
      <c r="KET251" s="50"/>
      <c r="KEU251" s="50"/>
      <c r="KEV251" s="50"/>
      <c r="KEW251" s="50"/>
      <c r="KEX251" s="50"/>
      <c r="KEY251" s="50"/>
      <c r="KEZ251" s="50"/>
      <c r="KFA251" s="50"/>
      <c r="KFB251" s="50"/>
      <c r="KFC251" s="50"/>
      <c r="KFD251" s="50"/>
      <c r="KFE251" s="50"/>
      <c r="KFF251" s="50"/>
      <c r="KFG251" s="50"/>
      <c r="KFH251" s="50"/>
      <c r="KFI251" s="50"/>
      <c r="KFJ251" s="50"/>
      <c r="KFK251" s="50"/>
      <c r="KFL251" s="50"/>
      <c r="KFM251" s="50"/>
      <c r="KFN251" s="50"/>
      <c r="KFO251" s="50"/>
      <c r="KFP251" s="50"/>
      <c r="KFQ251" s="50"/>
      <c r="KFR251" s="50"/>
      <c r="KFS251" s="50"/>
      <c r="KFT251" s="50"/>
      <c r="KFU251" s="50"/>
      <c r="KFV251" s="50"/>
      <c r="KFW251" s="50"/>
      <c r="KFX251" s="50"/>
      <c r="KFY251" s="50"/>
      <c r="KFZ251" s="50"/>
      <c r="KGA251" s="50"/>
      <c r="KGB251" s="50"/>
      <c r="KGC251" s="50"/>
      <c r="KGD251" s="50"/>
      <c r="KGE251" s="50"/>
      <c r="KGF251" s="50"/>
      <c r="KGG251" s="50"/>
      <c r="KGH251" s="50"/>
      <c r="KGI251" s="50"/>
      <c r="KGJ251" s="50"/>
      <c r="KGK251" s="50"/>
      <c r="KGL251" s="50"/>
      <c r="KGM251" s="50"/>
      <c r="KGN251" s="50"/>
      <c r="KGO251" s="50"/>
      <c r="KGP251" s="50"/>
      <c r="KGQ251" s="50"/>
      <c r="KGR251" s="50"/>
      <c r="KGS251" s="50"/>
      <c r="KGT251" s="50"/>
      <c r="KGU251" s="50"/>
      <c r="KGV251" s="50"/>
      <c r="KGW251" s="50"/>
      <c r="KGX251" s="50"/>
      <c r="KGY251" s="50"/>
      <c r="KGZ251" s="50"/>
      <c r="KHA251" s="50"/>
      <c r="KHB251" s="50"/>
      <c r="KHC251" s="50"/>
      <c r="KHD251" s="50"/>
      <c r="KHE251" s="50"/>
      <c r="KHF251" s="50"/>
      <c r="KHG251" s="50"/>
      <c r="KHH251" s="50"/>
      <c r="KHI251" s="50"/>
      <c r="KHJ251" s="50"/>
      <c r="KHK251" s="50"/>
      <c r="KHL251" s="50"/>
      <c r="KHM251" s="50"/>
      <c r="KHN251" s="50"/>
      <c r="KHO251" s="50"/>
      <c r="KHP251" s="50"/>
      <c r="KHQ251" s="50"/>
      <c r="KHR251" s="50"/>
      <c r="KHS251" s="50"/>
      <c r="KHT251" s="50"/>
      <c r="KHU251" s="50"/>
      <c r="KHV251" s="50"/>
      <c r="KHW251" s="50"/>
      <c r="KHX251" s="50"/>
      <c r="KHY251" s="50"/>
      <c r="KHZ251" s="50"/>
      <c r="KIA251" s="50"/>
      <c r="KIB251" s="50"/>
      <c r="KIC251" s="50"/>
      <c r="KID251" s="50"/>
      <c r="KIE251" s="50"/>
      <c r="KIF251" s="50"/>
      <c r="KIG251" s="50"/>
      <c r="KIH251" s="50"/>
      <c r="KII251" s="50"/>
      <c r="KIJ251" s="50"/>
      <c r="KIK251" s="50"/>
      <c r="KIL251" s="50"/>
      <c r="KIM251" s="50"/>
      <c r="KIN251" s="50"/>
      <c r="KIO251" s="50"/>
      <c r="KIP251" s="50"/>
      <c r="KIQ251" s="50"/>
      <c r="KIR251" s="50"/>
      <c r="KIS251" s="50"/>
      <c r="KIT251" s="50"/>
      <c r="KIU251" s="50"/>
      <c r="KIV251" s="50"/>
      <c r="KIW251" s="50"/>
      <c r="KIX251" s="50"/>
      <c r="KIY251" s="50"/>
      <c r="KIZ251" s="50"/>
      <c r="KJA251" s="50"/>
      <c r="KJB251" s="50"/>
      <c r="KJC251" s="50"/>
      <c r="KJD251" s="50"/>
      <c r="KJE251" s="50"/>
      <c r="KJF251" s="50"/>
      <c r="KJG251" s="50"/>
      <c r="KJH251" s="50"/>
      <c r="KJI251" s="50"/>
      <c r="KJJ251" s="50"/>
      <c r="KJK251" s="50"/>
      <c r="KJL251" s="50"/>
      <c r="KJM251" s="50"/>
      <c r="KJN251" s="50"/>
      <c r="KJO251" s="50"/>
      <c r="KJP251" s="50"/>
      <c r="KJQ251" s="50"/>
      <c r="KJR251" s="50"/>
      <c r="KJS251" s="50"/>
      <c r="KJT251" s="50"/>
      <c r="KJU251" s="50"/>
      <c r="KJV251" s="50"/>
      <c r="KJW251" s="50"/>
      <c r="KJX251" s="50"/>
      <c r="KJY251" s="50"/>
      <c r="KJZ251" s="50"/>
      <c r="KKA251" s="50"/>
      <c r="KKB251" s="50"/>
      <c r="KKC251" s="50"/>
      <c r="KKD251" s="50"/>
      <c r="KKE251" s="50"/>
      <c r="KKF251" s="50"/>
      <c r="KKG251" s="50"/>
      <c r="KKH251" s="50"/>
      <c r="KKI251" s="50"/>
      <c r="KKJ251" s="50"/>
      <c r="KKK251" s="50"/>
      <c r="KKL251" s="50"/>
      <c r="KKM251" s="50"/>
      <c r="KKN251" s="50"/>
      <c r="KKO251" s="50"/>
      <c r="KKP251" s="50"/>
      <c r="KKQ251" s="50"/>
      <c r="KKR251" s="50"/>
      <c r="KKS251" s="50"/>
      <c r="KKT251" s="50"/>
      <c r="KKU251" s="50"/>
      <c r="KKV251" s="50"/>
      <c r="KKW251" s="50"/>
      <c r="KKX251" s="50"/>
      <c r="KKY251" s="50"/>
      <c r="KKZ251" s="50"/>
      <c r="KLA251" s="50"/>
      <c r="KLB251" s="50"/>
      <c r="KLC251" s="50"/>
      <c r="KLD251" s="50"/>
      <c r="KLE251" s="50"/>
      <c r="KLF251" s="50"/>
      <c r="KLG251" s="50"/>
      <c r="KLH251" s="50"/>
      <c r="KLI251" s="50"/>
      <c r="KLJ251" s="50"/>
      <c r="KLK251" s="50"/>
      <c r="KLL251" s="50"/>
      <c r="KLM251" s="50"/>
      <c r="KLN251" s="50"/>
      <c r="KLO251" s="50"/>
      <c r="KLP251" s="50"/>
      <c r="KLQ251" s="50"/>
      <c r="KLR251" s="50"/>
      <c r="KLS251" s="50"/>
      <c r="KLT251" s="50"/>
      <c r="KLU251" s="50"/>
      <c r="KLV251" s="50"/>
      <c r="KLW251" s="50"/>
      <c r="KLX251" s="50"/>
      <c r="KLY251" s="50"/>
      <c r="KLZ251" s="50"/>
      <c r="KMA251" s="50"/>
      <c r="KMB251" s="50"/>
      <c r="KMC251" s="50"/>
      <c r="KMD251" s="50"/>
      <c r="KME251" s="50"/>
      <c r="KMF251" s="50"/>
      <c r="KMG251" s="50"/>
      <c r="KMH251" s="50"/>
      <c r="KMI251" s="50"/>
      <c r="KMJ251" s="50"/>
      <c r="KMK251" s="50"/>
      <c r="KML251" s="50"/>
      <c r="KMM251" s="50"/>
      <c r="KMN251" s="50"/>
      <c r="KMO251" s="50"/>
      <c r="KMP251" s="50"/>
      <c r="KMQ251" s="50"/>
      <c r="KMR251" s="50"/>
      <c r="KMS251" s="50"/>
      <c r="KMT251" s="50"/>
      <c r="KMU251" s="50"/>
      <c r="KMV251" s="50"/>
      <c r="KMW251" s="50"/>
      <c r="KMX251" s="50"/>
      <c r="KMY251" s="50"/>
      <c r="KMZ251" s="50"/>
      <c r="KNA251" s="50"/>
      <c r="KNB251" s="50"/>
      <c r="KNC251" s="50"/>
      <c r="KND251" s="50"/>
      <c r="KNE251" s="50"/>
      <c r="KNF251" s="50"/>
      <c r="KNG251" s="50"/>
      <c r="KNH251" s="50"/>
      <c r="KNI251" s="50"/>
      <c r="KNJ251" s="50"/>
      <c r="KNK251" s="50"/>
      <c r="KNL251" s="50"/>
      <c r="KNM251" s="50"/>
      <c r="KNN251" s="50"/>
      <c r="KNO251" s="50"/>
      <c r="KNP251" s="50"/>
      <c r="KNQ251" s="50"/>
      <c r="KNR251" s="50"/>
      <c r="KNS251" s="50"/>
      <c r="KNT251" s="50"/>
      <c r="KNU251" s="50"/>
      <c r="KNV251" s="50"/>
      <c r="KNW251" s="50"/>
      <c r="KNX251" s="50"/>
      <c r="KNY251" s="50"/>
      <c r="KNZ251" s="50"/>
      <c r="KOA251" s="50"/>
      <c r="KOB251" s="50"/>
      <c r="KOC251" s="50"/>
      <c r="KOD251" s="50"/>
      <c r="KOE251" s="50"/>
      <c r="KOF251" s="50"/>
      <c r="KOG251" s="50"/>
      <c r="KOH251" s="50"/>
      <c r="KOI251" s="50"/>
      <c r="KOJ251" s="50"/>
      <c r="KOK251" s="50"/>
      <c r="KOL251" s="50"/>
      <c r="KOM251" s="50"/>
      <c r="KON251" s="50"/>
      <c r="KOO251" s="50"/>
      <c r="KOP251" s="50"/>
      <c r="KOQ251" s="50"/>
      <c r="KOR251" s="50"/>
      <c r="KOS251" s="50"/>
      <c r="KOT251" s="50"/>
      <c r="KOU251" s="50"/>
      <c r="KOV251" s="50"/>
      <c r="KOW251" s="50"/>
      <c r="KOX251" s="50"/>
      <c r="KOY251" s="50"/>
      <c r="KOZ251" s="50"/>
      <c r="KPA251" s="50"/>
      <c r="KPB251" s="50"/>
      <c r="KPC251" s="50"/>
      <c r="KPD251" s="50"/>
      <c r="KPE251" s="50"/>
      <c r="KPF251" s="50"/>
      <c r="KPG251" s="50"/>
      <c r="KPH251" s="50"/>
      <c r="KPI251" s="50"/>
      <c r="KPJ251" s="50"/>
      <c r="KPK251" s="50"/>
      <c r="KPL251" s="50"/>
      <c r="KPM251" s="50"/>
      <c r="KPN251" s="50"/>
      <c r="KPO251" s="50"/>
      <c r="KPP251" s="50"/>
      <c r="KPQ251" s="50"/>
      <c r="KPR251" s="50"/>
      <c r="KPS251" s="50"/>
      <c r="KPT251" s="50"/>
      <c r="KPU251" s="50"/>
      <c r="KPV251" s="50"/>
      <c r="KPW251" s="50"/>
      <c r="KPX251" s="50"/>
      <c r="KPY251" s="50"/>
      <c r="KPZ251" s="50"/>
      <c r="KQA251" s="50"/>
      <c r="KQB251" s="50"/>
      <c r="KQC251" s="50"/>
      <c r="KQD251" s="50"/>
      <c r="KQE251" s="50"/>
      <c r="KQF251" s="50"/>
      <c r="KQG251" s="50"/>
      <c r="KQH251" s="50"/>
      <c r="KQI251" s="50"/>
      <c r="KQJ251" s="50"/>
      <c r="KQK251" s="50"/>
      <c r="KQL251" s="50"/>
      <c r="KQM251" s="50"/>
      <c r="KQN251" s="50"/>
      <c r="KQO251" s="50"/>
      <c r="KQP251" s="50"/>
      <c r="KQQ251" s="50"/>
      <c r="KQR251" s="50"/>
      <c r="KQS251" s="50"/>
      <c r="KQT251" s="50"/>
      <c r="KQU251" s="50"/>
      <c r="KQV251" s="50"/>
      <c r="KQW251" s="50"/>
      <c r="KQX251" s="50"/>
      <c r="KQY251" s="50"/>
      <c r="KQZ251" s="50"/>
      <c r="KRA251" s="50"/>
      <c r="KRB251" s="50"/>
      <c r="KRC251" s="50"/>
      <c r="KRD251" s="50"/>
      <c r="KRE251" s="50"/>
      <c r="KRF251" s="50"/>
      <c r="KRG251" s="50"/>
      <c r="KRH251" s="50"/>
      <c r="KRI251" s="50"/>
      <c r="KRJ251" s="50"/>
      <c r="KRK251" s="50"/>
      <c r="KRL251" s="50"/>
      <c r="KRM251" s="50"/>
      <c r="KRN251" s="50"/>
      <c r="KRO251" s="50"/>
      <c r="KRP251" s="50"/>
      <c r="KRQ251" s="50"/>
      <c r="KRR251" s="50"/>
      <c r="KRS251" s="50"/>
      <c r="KRT251" s="50"/>
      <c r="KRU251" s="50"/>
      <c r="KRV251" s="50"/>
      <c r="KRW251" s="50"/>
      <c r="KRX251" s="50"/>
      <c r="KRY251" s="50"/>
      <c r="KRZ251" s="50"/>
      <c r="KSA251" s="50"/>
      <c r="KSB251" s="50"/>
      <c r="KSC251" s="50"/>
      <c r="KSD251" s="50"/>
      <c r="KSE251" s="50"/>
      <c r="KSF251" s="50"/>
      <c r="KSG251" s="50"/>
      <c r="KSH251" s="50"/>
      <c r="KSI251" s="50"/>
      <c r="KSJ251" s="50"/>
      <c r="KSK251" s="50"/>
      <c r="KSL251" s="50"/>
      <c r="KSM251" s="50"/>
      <c r="KSN251" s="50"/>
      <c r="KSO251" s="50"/>
      <c r="KSP251" s="50"/>
      <c r="KSQ251" s="50"/>
      <c r="KSR251" s="50"/>
      <c r="KSS251" s="50"/>
      <c r="KST251" s="50"/>
      <c r="KSU251" s="50"/>
      <c r="KSV251" s="50"/>
      <c r="KSW251" s="50"/>
      <c r="KSX251" s="50"/>
      <c r="KSY251" s="50"/>
      <c r="KSZ251" s="50"/>
      <c r="KTA251" s="50"/>
      <c r="KTB251" s="50"/>
      <c r="KTC251" s="50"/>
      <c r="KTD251" s="50"/>
      <c r="KTE251" s="50"/>
      <c r="KTF251" s="50"/>
      <c r="KTG251" s="50"/>
      <c r="KTH251" s="50"/>
      <c r="KTI251" s="50"/>
      <c r="KTJ251" s="50"/>
      <c r="KTK251" s="50"/>
      <c r="KTL251" s="50"/>
      <c r="KTM251" s="50"/>
      <c r="KTN251" s="50"/>
      <c r="KTO251" s="50"/>
      <c r="KTP251" s="50"/>
      <c r="KTQ251" s="50"/>
      <c r="KTR251" s="50"/>
      <c r="KTS251" s="50"/>
      <c r="KTT251" s="50"/>
      <c r="KTU251" s="50"/>
      <c r="KTV251" s="50"/>
      <c r="KTW251" s="50"/>
      <c r="KTX251" s="50"/>
      <c r="KTY251" s="50"/>
      <c r="KTZ251" s="50"/>
      <c r="KUA251" s="50"/>
      <c r="KUB251" s="50"/>
      <c r="KUC251" s="50"/>
      <c r="KUD251" s="50"/>
      <c r="KUE251" s="50"/>
      <c r="KUF251" s="50"/>
      <c r="KUG251" s="50"/>
      <c r="KUH251" s="50"/>
      <c r="KUI251" s="50"/>
      <c r="KUJ251" s="50"/>
      <c r="KUK251" s="50"/>
      <c r="KUL251" s="50"/>
      <c r="KUM251" s="50"/>
      <c r="KUN251" s="50"/>
      <c r="KUO251" s="50"/>
      <c r="KUP251" s="50"/>
      <c r="KUQ251" s="50"/>
      <c r="KUR251" s="50"/>
      <c r="KUS251" s="50"/>
      <c r="KUT251" s="50"/>
      <c r="KUU251" s="50"/>
      <c r="KUV251" s="50"/>
      <c r="KUW251" s="50"/>
      <c r="KUX251" s="50"/>
      <c r="KUY251" s="50"/>
      <c r="KUZ251" s="50"/>
      <c r="KVA251" s="50"/>
      <c r="KVB251" s="50"/>
      <c r="KVC251" s="50"/>
      <c r="KVD251" s="50"/>
      <c r="KVE251" s="50"/>
      <c r="KVF251" s="50"/>
      <c r="KVG251" s="50"/>
      <c r="KVH251" s="50"/>
      <c r="KVI251" s="50"/>
      <c r="KVJ251" s="50"/>
      <c r="KVK251" s="50"/>
      <c r="KVL251" s="50"/>
      <c r="KVM251" s="50"/>
      <c r="KVN251" s="50"/>
      <c r="KVO251" s="50"/>
      <c r="KVP251" s="50"/>
      <c r="KVQ251" s="50"/>
      <c r="KVR251" s="50"/>
      <c r="KVS251" s="50"/>
      <c r="KVT251" s="50"/>
      <c r="KVU251" s="50"/>
      <c r="KVV251" s="50"/>
      <c r="KVW251" s="50"/>
      <c r="KVX251" s="50"/>
      <c r="KVY251" s="50"/>
      <c r="KVZ251" s="50"/>
      <c r="KWA251" s="50"/>
      <c r="KWB251" s="50"/>
      <c r="KWC251" s="50"/>
      <c r="KWD251" s="50"/>
      <c r="KWE251" s="50"/>
      <c r="KWF251" s="50"/>
      <c r="KWG251" s="50"/>
      <c r="KWH251" s="50"/>
      <c r="KWI251" s="50"/>
      <c r="KWJ251" s="50"/>
      <c r="KWK251" s="50"/>
      <c r="KWL251" s="50"/>
      <c r="KWM251" s="50"/>
      <c r="KWN251" s="50"/>
      <c r="KWO251" s="50"/>
      <c r="KWP251" s="50"/>
      <c r="KWQ251" s="50"/>
      <c r="KWR251" s="50"/>
      <c r="KWS251" s="50"/>
      <c r="KWT251" s="50"/>
      <c r="KWU251" s="50"/>
      <c r="KWV251" s="50"/>
      <c r="KWW251" s="50"/>
      <c r="KWX251" s="50"/>
      <c r="KWY251" s="50"/>
      <c r="KWZ251" s="50"/>
      <c r="KXA251" s="50"/>
      <c r="KXB251" s="50"/>
      <c r="KXC251" s="50"/>
      <c r="KXD251" s="50"/>
      <c r="KXE251" s="50"/>
      <c r="KXF251" s="50"/>
      <c r="KXG251" s="50"/>
      <c r="KXH251" s="50"/>
      <c r="KXI251" s="50"/>
      <c r="KXJ251" s="50"/>
      <c r="KXK251" s="50"/>
      <c r="KXL251" s="50"/>
      <c r="KXM251" s="50"/>
      <c r="KXN251" s="50"/>
      <c r="KXO251" s="50"/>
      <c r="KXP251" s="50"/>
      <c r="KXQ251" s="50"/>
      <c r="KXR251" s="50"/>
      <c r="KXS251" s="50"/>
      <c r="KXT251" s="50"/>
      <c r="KXU251" s="50"/>
      <c r="KXV251" s="50"/>
      <c r="KXW251" s="50"/>
      <c r="KXX251" s="50"/>
      <c r="KXY251" s="50"/>
      <c r="KXZ251" s="50"/>
      <c r="KYA251" s="50"/>
      <c r="KYB251" s="50"/>
      <c r="KYC251" s="50"/>
      <c r="KYD251" s="50"/>
      <c r="KYE251" s="50"/>
      <c r="KYF251" s="50"/>
      <c r="KYG251" s="50"/>
      <c r="KYH251" s="50"/>
      <c r="KYI251" s="50"/>
      <c r="KYJ251" s="50"/>
      <c r="KYK251" s="50"/>
      <c r="KYL251" s="50"/>
      <c r="KYM251" s="50"/>
      <c r="KYN251" s="50"/>
      <c r="KYO251" s="50"/>
      <c r="KYP251" s="50"/>
      <c r="KYQ251" s="50"/>
      <c r="KYR251" s="50"/>
      <c r="KYS251" s="50"/>
      <c r="KYT251" s="50"/>
      <c r="KYU251" s="50"/>
      <c r="KYV251" s="50"/>
      <c r="KYW251" s="50"/>
      <c r="KYX251" s="50"/>
      <c r="KYY251" s="50"/>
      <c r="KYZ251" s="50"/>
      <c r="KZA251" s="50"/>
      <c r="KZB251" s="50"/>
      <c r="KZC251" s="50"/>
      <c r="KZD251" s="50"/>
      <c r="KZE251" s="50"/>
      <c r="KZF251" s="50"/>
      <c r="KZG251" s="50"/>
      <c r="KZH251" s="50"/>
      <c r="KZI251" s="50"/>
      <c r="KZJ251" s="50"/>
      <c r="KZK251" s="50"/>
      <c r="KZL251" s="50"/>
      <c r="KZM251" s="50"/>
      <c r="KZN251" s="50"/>
      <c r="KZO251" s="50"/>
      <c r="KZP251" s="50"/>
      <c r="KZQ251" s="50"/>
      <c r="KZR251" s="50"/>
      <c r="KZS251" s="50"/>
      <c r="KZT251" s="50"/>
      <c r="KZU251" s="50"/>
      <c r="KZV251" s="50"/>
      <c r="KZW251" s="50"/>
      <c r="KZX251" s="50"/>
      <c r="KZY251" s="50"/>
      <c r="KZZ251" s="50"/>
      <c r="LAA251" s="50"/>
      <c r="LAB251" s="50"/>
      <c r="LAC251" s="50"/>
      <c r="LAD251" s="50"/>
      <c r="LAE251" s="50"/>
      <c r="LAF251" s="50"/>
      <c r="LAG251" s="50"/>
      <c r="LAH251" s="50"/>
      <c r="LAI251" s="50"/>
      <c r="LAJ251" s="50"/>
      <c r="LAK251" s="50"/>
      <c r="LAL251" s="50"/>
      <c r="LAM251" s="50"/>
      <c r="LAN251" s="50"/>
      <c r="LAO251" s="50"/>
      <c r="LAP251" s="50"/>
      <c r="LAQ251" s="50"/>
      <c r="LAR251" s="50"/>
      <c r="LAS251" s="50"/>
      <c r="LAT251" s="50"/>
      <c r="LAU251" s="50"/>
      <c r="LAV251" s="50"/>
      <c r="LAW251" s="50"/>
      <c r="LAX251" s="50"/>
      <c r="LAY251" s="50"/>
      <c r="LAZ251" s="50"/>
      <c r="LBA251" s="50"/>
      <c r="LBB251" s="50"/>
      <c r="LBC251" s="50"/>
      <c r="LBD251" s="50"/>
      <c r="LBE251" s="50"/>
      <c r="LBF251" s="50"/>
      <c r="LBG251" s="50"/>
      <c r="LBH251" s="50"/>
      <c r="LBI251" s="50"/>
      <c r="LBJ251" s="50"/>
      <c r="LBK251" s="50"/>
      <c r="LBL251" s="50"/>
      <c r="LBM251" s="50"/>
      <c r="LBN251" s="50"/>
      <c r="LBO251" s="50"/>
      <c r="LBP251" s="50"/>
      <c r="LBQ251" s="50"/>
      <c r="LBR251" s="50"/>
      <c r="LBS251" s="50"/>
      <c r="LBT251" s="50"/>
      <c r="LBU251" s="50"/>
      <c r="LBV251" s="50"/>
      <c r="LBW251" s="50"/>
      <c r="LBX251" s="50"/>
      <c r="LBY251" s="50"/>
      <c r="LBZ251" s="50"/>
      <c r="LCA251" s="50"/>
      <c r="LCB251" s="50"/>
      <c r="LCC251" s="50"/>
      <c r="LCD251" s="50"/>
      <c r="LCE251" s="50"/>
      <c r="LCF251" s="50"/>
      <c r="LCG251" s="50"/>
      <c r="LCH251" s="50"/>
      <c r="LCI251" s="50"/>
      <c r="LCJ251" s="50"/>
      <c r="LCK251" s="50"/>
      <c r="LCL251" s="50"/>
      <c r="LCM251" s="50"/>
      <c r="LCN251" s="50"/>
      <c r="LCO251" s="50"/>
      <c r="LCP251" s="50"/>
      <c r="LCQ251" s="50"/>
      <c r="LCR251" s="50"/>
      <c r="LCS251" s="50"/>
      <c r="LCT251" s="50"/>
      <c r="LCU251" s="50"/>
      <c r="LCV251" s="50"/>
      <c r="LCW251" s="50"/>
      <c r="LCX251" s="50"/>
      <c r="LCY251" s="50"/>
      <c r="LCZ251" s="50"/>
      <c r="LDA251" s="50"/>
      <c r="LDB251" s="50"/>
      <c r="LDC251" s="50"/>
      <c r="LDD251" s="50"/>
      <c r="LDE251" s="50"/>
      <c r="LDF251" s="50"/>
      <c r="LDG251" s="50"/>
      <c r="LDH251" s="50"/>
      <c r="LDI251" s="50"/>
      <c r="LDJ251" s="50"/>
      <c r="LDK251" s="50"/>
      <c r="LDL251" s="50"/>
      <c r="LDM251" s="50"/>
      <c r="LDN251" s="50"/>
      <c r="LDO251" s="50"/>
      <c r="LDP251" s="50"/>
      <c r="LDQ251" s="50"/>
      <c r="LDR251" s="50"/>
      <c r="LDS251" s="50"/>
      <c r="LDT251" s="50"/>
      <c r="LDU251" s="50"/>
      <c r="LDV251" s="50"/>
      <c r="LDW251" s="50"/>
      <c r="LDX251" s="50"/>
      <c r="LDY251" s="50"/>
      <c r="LDZ251" s="50"/>
      <c r="LEA251" s="50"/>
      <c r="LEB251" s="50"/>
      <c r="LEC251" s="50"/>
      <c r="LED251" s="50"/>
      <c r="LEE251" s="50"/>
      <c r="LEF251" s="50"/>
      <c r="LEG251" s="50"/>
      <c r="LEH251" s="50"/>
      <c r="LEI251" s="50"/>
      <c r="LEJ251" s="50"/>
      <c r="LEK251" s="50"/>
      <c r="LEL251" s="50"/>
      <c r="LEM251" s="50"/>
      <c r="LEN251" s="50"/>
      <c r="LEO251" s="50"/>
      <c r="LEP251" s="50"/>
      <c r="LEQ251" s="50"/>
      <c r="LER251" s="50"/>
      <c r="LES251" s="50"/>
      <c r="LET251" s="50"/>
      <c r="LEU251" s="50"/>
      <c r="LEV251" s="50"/>
      <c r="LEW251" s="50"/>
      <c r="LEX251" s="50"/>
      <c r="LEY251" s="50"/>
      <c r="LEZ251" s="50"/>
      <c r="LFA251" s="50"/>
      <c r="LFB251" s="50"/>
      <c r="LFC251" s="50"/>
      <c r="LFD251" s="50"/>
      <c r="LFE251" s="50"/>
      <c r="LFF251" s="50"/>
      <c r="LFG251" s="50"/>
      <c r="LFH251" s="50"/>
      <c r="LFI251" s="50"/>
      <c r="LFJ251" s="50"/>
      <c r="LFK251" s="50"/>
      <c r="LFL251" s="50"/>
      <c r="LFM251" s="50"/>
      <c r="LFN251" s="50"/>
      <c r="LFO251" s="50"/>
      <c r="LFP251" s="50"/>
      <c r="LFQ251" s="50"/>
      <c r="LFR251" s="50"/>
      <c r="LFS251" s="50"/>
      <c r="LFT251" s="50"/>
      <c r="LFU251" s="50"/>
      <c r="LFV251" s="50"/>
      <c r="LFW251" s="50"/>
      <c r="LFX251" s="50"/>
      <c r="LFY251" s="50"/>
      <c r="LFZ251" s="50"/>
      <c r="LGA251" s="50"/>
      <c r="LGB251" s="50"/>
      <c r="LGC251" s="50"/>
      <c r="LGD251" s="50"/>
      <c r="LGE251" s="50"/>
      <c r="LGF251" s="50"/>
      <c r="LGG251" s="50"/>
      <c r="LGH251" s="50"/>
      <c r="LGI251" s="50"/>
      <c r="LGJ251" s="50"/>
      <c r="LGK251" s="50"/>
      <c r="LGL251" s="50"/>
      <c r="LGM251" s="50"/>
      <c r="LGN251" s="50"/>
      <c r="LGO251" s="50"/>
      <c r="LGP251" s="50"/>
      <c r="LGQ251" s="50"/>
      <c r="LGR251" s="50"/>
      <c r="LGS251" s="50"/>
      <c r="LGT251" s="50"/>
      <c r="LGU251" s="50"/>
      <c r="LGV251" s="50"/>
      <c r="LGW251" s="50"/>
      <c r="LGX251" s="50"/>
      <c r="LGY251" s="50"/>
      <c r="LGZ251" s="50"/>
      <c r="LHA251" s="50"/>
      <c r="LHB251" s="50"/>
      <c r="LHC251" s="50"/>
      <c r="LHD251" s="50"/>
      <c r="LHE251" s="50"/>
      <c r="LHF251" s="50"/>
      <c r="LHG251" s="50"/>
      <c r="LHH251" s="50"/>
      <c r="LHI251" s="50"/>
      <c r="LHJ251" s="50"/>
      <c r="LHK251" s="50"/>
      <c r="LHL251" s="50"/>
      <c r="LHM251" s="50"/>
      <c r="LHN251" s="50"/>
      <c r="LHO251" s="50"/>
      <c r="LHP251" s="50"/>
      <c r="LHQ251" s="50"/>
      <c r="LHR251" s="50"/>
      <c r="LHS251" s="50"/>
      <c r="LHT251" s="50"/>
      <c r="LHU251" s="50"/>
      <c r="LHV251" s="50"/>
      <c r="LHW251" s="50"/>
      <c r="LHX251" s="50"/>
      <c r="LHY251" s="50"/>
      <c r="LHZ251" s="50"/>
      <c r="LIA251" s="50"/>
      <c r="LIB251" s="50"/>
      <c r="LIC251" s="50"/>
      <c r="LID251" s="50"/>
      <c r="LIE251" s="50"/>
      <c r="LIF251" s="50"/>
      <c r="LIG251" s="50"/>
      <c r="LIH251" s="50"/>
      <c r="LII251" s="50"/>
      <c r="LIJ251" s="50"/>
      <c r="LIK251" s="50"/>
      <c r="LIL251" s="50"/>
      <c r="LIM251" s="50"/>
      <c r="LIN251" s="50"/>
      <c r="LIO251" s="50"/>
      <c r="LIP251" s="50"/>
      <c r="LIQ251" s="50"/>
      <c r="LIR251" s="50"/>
      <c r="LIS251" s="50"/>
      <c r="LIT251" s="50"/>
      <c r="LIU251" s="50"/>
      <c r="LIV251" s="50"/>
      <c r="LIW251" s="50"/>
      <c r="LIX251" s="50"/>
      <c r="LIY251" s="50"/>
      <c r="LIZ251" s="50"/>
      <c r="LJA251" s="50"/>
      <c r="LJB251" s="50"/>
      <c r="LJC251" s="50"/>
      <c r="LJD251" s="50"/>
      <c r="LJE251" s="50"/>
      <c r="LJF251" s="50"/>
      <c r="LJG251" s="50"/>
      <c r="LJH251" s="50"/>
      <c r="LJI251" s="50"/>
      <c r="LJJ251" s="50"/>
      <c r="LJK251" s="50"/>
      <c r="LJL251" s="50"/>
      <c r="LJM251" s="50"/>
      <c r="LJN251" s="50"/>
      <c r="LJO251" s="50"/>
      <c r="LJP251" s="50"/>
      <c r="LJQ251" s="50"/>
      <c r="LJR251" s="50"/>
      <c r="LJS251" s="50"/>
      <c r="LJT251" s="50"/>
      <c r="LJU251" s="50"/>
      <c r="LJV251" s="50"/>
      <c r="LJW251" s="50"/>
      <c r="LJX251" s="50"/>
      <c r="LJY251" s="50"/>
      <c r="LJZ251" s="50"/>
      <c r="LKA251" s="50"/>
      <c r="LKB251" s="50"/>
      <c r="LKC251" s="50"/>
      <c r="LKD251" s="50"/>
      <c r="LKE251" s="50"/>
      <c r="LKF251" s="50"/>
      <c r="LKG251" s="50"/>
      <c r="LKH251" s="50"/>
      <c r="LKI251" s="50"/>
      <c r="LKJ251" s="50"/>
      <c r="LKK251" s="50"/>
      <c r="LKL251" s="50"/>
      <c r="LKM251" s="50"/>
      <c r="LKN251" s="50"/>
      <c r="LKO251" s="50"/>
      <c r="LKP251" s="50"/>
      <c r="LKQ251" s="50"/>
      <c r="LKR251" s="50"/>
      <c r="LKS251" s="50"/>
      <c r="LKT251" s="50"/>
      <c r="LKU251" s="50"/>
      <c r="LKV251" s="50"/>
      <c r="LKW251" s="50"/>
      <c r="LKX251" s="50"/>
      <c r="LKY251" s="50"/>
      <c r="LKZ251" s="50"/>
      <c r="LLA251" s="50"/>
      <c r="LLB251" s="50"/>
      <c r="LLC251" s="50"/>
      <c r="LLD251" s="50"/>
      <c r="LLE251" s="50"/>
      <c r="LLF251" s="50"/>
      <c r="LLG251" s="50"/>
      <c r="LLH251" s="50"/>
      <c r="LLI251" s="50"/>
      <c r="LLJ251" s="50"/>
      <c r="LLK251" s="50"/>
      <c r="LLL251" s="50"/>
      <c r="LLM251" s="50"/>
      <c r="LLN251" s="50"/>
      <c r="LLO251" s="50"/>
      <c r="LLP251" s="50"/>
      <c r="LLQ251" s="50"/>
      <c r="LLR251" s="50"/>
      <c r="LLS251" s="50"/>
      <c r="LLT251" s="50"/>
      <c r="LLU251" s="50"/>
      <c r="LLV251" s="50"/>
      <c r="LLW251" s="50"/>
      <c r="LLX251" s="50"/>
      <c r="LLY251" s="50"/>
      <c r="LLZ251" s="50"/>
      <c r="LMA251" s="50"/>
      <c r="LMB251" s="50"/>
      <c r="LMC251" s="50"/>
      <c r="LMD251" s="50"/>
      <c r="LME251" s="50"/>
      <c r="LMF251" s="50"/>
      <c r="LMG251" s="50"/>
      <c r="LMH251" s="50"/>
      <c r="LMI251" s="50"/>
      <c r="LMJ251" s="50"/>
      <c r="LMK251" s="50"/>
      <c r="LML251" s="50"/>
      <c r="LMM251" s="50"/>
      <c r="LMN251" s="50"/>
      <c r="LMO251" s="50"/>
      <c r="LMP251" s="50"/>
      <c r="LMQ251" s="50"/>
      <c r="LMR251" s="50"/>
      <c r="LMS251" s="50"/>
      <c r="LMT251" s="50"/>
      <c r="LMU251" s="50"/>
      <c r="LMV251" s="50"/>
      <c r="LMW251" s="50"/>
      <c r="LMX251" s="50"/>
      <c r="LMY251" s="50"/>
      <c r="LMZ251" s="50"/>
      <c r="LNA251" s="50"/>
      <c r="LNB251" s="50"/>
      <c r="LNC251" s="50"/>
      <c r="LND251" s="50"/>
      <c r="LNE251" s="50"/>
      <c r="LNF251" s="50"/>
      <c r="LNG251" s="50"/>
      <c r="LNH251" s="50"/>
      <c r="LNI251" s="50"/>
      <c r="LNJ251" s="50"/>
      <c r="LNK251" s="50"/>
      <c r="LNL251" s="50"/>
      <c r="LNM251" s="50"/>
      <c r="LNN251" s="50"/>
      <c r="LNO251" s="50"/>
      <c r="LNP251" s="50"/>
      <c r="LNQ251" s="50"/>
      <c r="LNR251" s="50"/>
      <c r="LNS251" s="50"/>
      <c r="LNT251" s="50"/>
      <c r="LNU251" s="50"/>
      <c r="LNV251" s="50"/>
      <c r="LNW251" s="50"/>
      <c r="LNX251" s="50"/>
      <c r="LNY251" s="50"/>
      <c r="LNZ251" s="50"/>
      <c r="LOA251" s="50"/>
      <c r="LOB251" s="50"/>
      <c r="LOC251" s="50"/>
      <c r="LOD251" s="50"/>
      <c r="LOE251" s="50"/>
      <c r="LOF251" s="50"/>
      <c r="LOG251" s="50"/>
      <c r="LOH251" s="50"/>
      <c r="LOI251" s="50"/>
      <c r="LOJ251" s="50"/>
      <c r="LOK251" s="50"/>
      <c r="LOL251" s="50"/>
      <c r="LOM251" s="50"/>
      <c r="LON251" s="50"/>
      <c r="LOO251" s="50"/>
      <c r="LOP251" s="50"/>
      <c r="LOQ251" s="50"/>
      <c r="LOR251" s="50"/>
      <c r="LOS251" s="50"/>
      <c r="LOT251" s="50"/>
      <c r="LOU251" s="50"/>
      <c r="LOV251" s="50"/>
      <c r="LOW251" s="50"/>
      <c r="LOX251" s="50"/>
      <c r="LOY251" s="50"/>
      <c r="LOZ251" s="50"/>
      <c r="LPA251" s="50"/>
      <c r="LPB251" s="50"/>
      <c r="LPC251" s="50"/>
      <c r="LPD251" s="50"/>
      <c r="LPE251" s="50"/>
      <c r="LPF251" s="50"/>
      <c r="LPG251" s="50"/>
      <c r="LPH251" s="50"/>
      <c r="LPI251" s="50"/>
      <c r="LPJ251" s="50"/>
      <c r="LPK251" s="50"/>
      <c r="LPL251" s="50"/>
      <c r="LPM251" s="50"/>
      <c r="LPN251" s="50"/>
      <c r="LPO251" s="50"/>
      <c r="LPP251" s="50"/>
      <c r="LPQ251" s="50"/>
      <c r="LPR251" s="50"/>
      <c r="LPS251" s="50"/>
      <c r="LPT251" s="50"/>
      <c r="LPU251" s="50"/>
      <c r="LPV251" s="50"/>
      <c r="LPW251" s="50"/>
      <c r="LPX251" s="50"/>
      <c r="LPY251" s="50"/>
      <c r="LPZ251" s="50"/>
      <c r="LQA251" s="50"/>
      <c r="LQB251" s="50"/>
      <c r="LQC251" s="50"/>
      <c r="LQD251" s="50"/>
      <c r="LQE251" s="50"/>
      <c r="LQF251" s="50"/>
      <c r="LQG251" s="50"/>
      <c r="LQH251" s="50"/>
      <c r="LQI251" s="50"/>
      <c r="LQJ251" s="50"/>
      <c r="LQK251" s="50"/>
      <c r="LQL251" s="50"/>
      <c r="LQM251" s="50"/>
      <c r="LQN251" s="50"/>
      <c r="LQO251" s="50"/>
      <c r="LQP251" s="50"/>
      <c r="LQQ251" s="50"/>
      <c r="LQR251" s="50"/>
      <c r="LQS251" s="50"/>
      <c r="LQT251" s="50"/>
      <c r="LQU251" s="50"/>
      <c r="LQV251" s="50"/>
      <c r="LQW251" s="50"/>
      <c r="LQX251" s="50"/>
      <c r="LQY251" s="50"/>
      <c r="LQZ251" s="50"/>
      <c r="LRA251" s="50"/>
      <c r="LRB251" s="50"/>
      <c r="LRC251" s="50"/>
      <c r="LRD251" s="50"/>
      <c r="LRE251" s="50"/>
      <c r="LRF251" s="50"/>
      <c r="LRG251" s="50"/>
      <c r="LRH251" s="50"/>
      <c r="LRI251" s="50"/>
      <c r="LRJ251" s="50"/>
      <c r="LRK251" s="50"/>
      <c r="LRL251" s="50"/>
      <c r="LRM251" s="50"/>
      <c r="LRN251" s="50"/>
      <c r="LRO251" s="50"/>
      <c r="LRP251" s="50"/>
      <c r="LRQ251" s="50"/>
      <c r="LRR251" s="50"/>
      <c r="LRS251" s="50"/>
      <c r="LRT251" s="50"/>
      <c r="LRU251" s="50"/>
      <c r="LRV251" s="50"/>
      <c r="LRW251" s="50"/>
      <c r="LRX251" s="50"/>
      <c r="LRY251" s="50"/>
      <c r="LRZ251" s="50"/>
      <c r="LSA251" s="50"/>
      <c r="LSB251" s="50"/>
      <c r="LSC251" s="50"/>
      <c r="LSD251" s="50"/>
      <c r="LSE251" s="50"/>
      <c r="LSF251" s="50"/>
      <c r="LSG251" s="50"/>
      <c r="LSH251" s="50"/>
      <c r="LSI251" s="50"/>
      <c r="LSJ251" s="50"/>
      <c r="LSK251" s="50"/>
      <c r="LSL251" s="50"/>
      <c r="LSM251" s="50"/>
      <c r="LSN251" s="50"/>
      <c r="LSO251" s="50"/>
      <c r="LSP251" s="50"/>
      <c r="LSQ251" s="50"/>
      <c r="LSR251" s="50"/>
      <c r="LSS251" s="50"/>
      <c r="LST251" s="50"/>
      <c r="LSU251" s="50"/>
      <c r="LSV251" s="50"/>
      <c r="LSW251" s="50"/>
      <c r="LSX251" s="50"/>
      <c r="LSY251" s="50"/>
      <c r="LSZ251" s="50"/>
      <c r="LTA251" s="50"/>
      <c r="LTB251" s="50"/>
      <c r="LTC251" s="50"/>
      <c r="LTD251" s="50"/>
      <c r="LTE251" s="50"/>
      <c r="LTF251" s="50"/>
      <c r="LTG251" s="50"/>
      <c r="LTH251" s="50"/>
      <c r="LTI251" s="50"/>
      <c r="LTJ251" s="50"/>
      <c r="LTK251" s="50"/>
      <c r="LTL251" s="50"/>
      <c r="LTM251" s="50"/>
      <c r="LTN251" s="50"/>
      <c r="LTO251" s="50"/>
      <c r="LTP251" s="50"/>
      <c r="LTQ251" s="50"/>
      <c r="LTR251" s="50"/>
      <c r="LTS251" s="50"/>
      <c r="LTT251" s="50"/>
      <c r="LTU251" s="50"/>
      <c r="LTV251" s="50"/>
      <c r="LTW251" s="50"/>
      <c r="LTX251" s="50"/>
      <c r="LTY251" s="50"/>
      <c r="LTZ251" s="50"/>
      <c r="LUA251" s="50"/>
      <c r="LUB251" s="50"/>
      <c r="LUC251" s="50"/>
      <c r="LUD251" s="50"/>
      <c r="LUE251" s="50"/>
      <c r="LUF251" s="50"/>
      <c r="LUG251" s="50"/>
      <c r="LUH251" s="50"/>
      <c r="LUI251" s="50"/>
      <c r="LUJ251" s="50"/>
      <c r="LUK251" s="50"/>
      <c r="LUL251" s="50"/>
      <c r="LUM251" s="50"/>
      <c r="LUN251" s="50"/>
      <c r="LUO251" s="50"/>
      <c r="LUP251" s="50"/>
      <c r="LUQ251" s="50"/>
      <c r="LUR251" s="50"/>
      <c r="LUS251" s="50"/>
      <c r="LUT251" s="50"/>
      <c r="LUU251" s="50"/>
      <c r="LUV251" s="50"/>
      <c r="LUW251" s="50"/>
      <c r="LUX251" s="50"/>
      <c r="LUY251" s="50"/>
      <c r="LUZ251" s="50"/>
      <c r="LVA251" s="50"/>
      <c r="LVB251" s="50"/>
      <c r="LVC251" s="50"/>
      <c r="LVD251" s="50"/>
      <c r="LVE251" s="50"/>
      <c r="LVF251" s="50"/>
      <c r="LVG251" s="50"/>
      <c r="LVH251" s="50"/>
      <c r="LVI251" s="50"/>
      <c r="LVJ251" s="50"/>
      <c r="LVK251" s="50"/>
      <c r="LVL251" s="50"/>
      <c r="LVM251" s="50"/>
      <c r="LVN251" s="50"/>
      <c r="LVO251" s="50"/>
      <c r="LVP251" s="50"/>
      <c r="LVQ251" s="50"/>
      <c r="LVR251" s="50"/>
      <c r="LVS251" s="50"/>
      <c r="LVT251" s="50"/>
      <c r="LVU251" s="50"/>
      <c r="LVV251" s="50"/>
      <c r="LVW251" s="50"/>
      <c r="LVX251" s="50"/>
      <c r="LVY251" s="50"/>
      <c r="LVZ251" s="50"/>
      <c r="LWA251" s="50"/>
      <c r="LWB251" s="50"/>
      <c r="LWC251" s="50"/>
      <c r="LWD251" s="50"/>
      <c r="LWE251" s="50"/>
      <c r="LWF251" s="50"/>
      <c r="LWG251" s="50"/>
      <c r="LWH251" s="50"/>
      <c r="LWI251" s="50"/>
      <c r="LWJ251" s="50"/>
      <c r="LWK251" s="50"/>
      <c r="LWL251" s="50"/>
      <c r="LWM251" s="50"/>
      <c r="LWN251" s="50"/>
      <c r="LWO251" s="50"/>
      <c r="LWP251" s="50"/>
      <c r="LWQ251" s="50"/>
      <c r="LWR251" s="50"/>
      <c r="LWS251" s="50"/>
      <c r="LWT251" s="50"/>
      <c r="LWU251" s="50"/>
      <c r="LWV251" s="50"/>
      <c r="LWW251" s="50"/>
      <c r="LWX251" s="50"/>
      <c r="LWY251" s="50"/>
      <c r="LWZ251" s="50"/>
      <c r="LXA251" s="50"/>
      <c r="LXB251" s="50"/>
      <c r="LXC251" s="50"/>
      <c r="LXD251" s="50"/>
      <c r="LXE251" s="50"/>
      <c r="LXF251" s="50"/>
      <c r="LXG251" s="50"/>
      <c r="LXH251" s="50"/>
      <c r="LXI251" s="50"/>
      <c r="LXJ251" s="50"/>
      <c r="LXK251" s="50"/>
      <c r="LXL251" s="50"/>
      <c r="LXM251" s="50"/>
      <c r="LXN251" s="50"/>
      <c r="LXO251" s="50"/>
      <c r="LXP251" s="50"/>
      <c r="LXQ251" s="50"/>
      <c r="LXR251" s="50"/>
      <c r="LXS251" s="50"/>
      <c r="LXT251" s="50"/>
      <c r="LXU251" s="50"/>
      <c r="LXV251" s="50"/>
      <c r="LXW251" s="50"/>
      <c r="LXX251" s="50"/>
      <c r="LXY251" s="50"/>
      <c r="LXZ251" s="50"/>
      <c r="LYA251" s="50"/>
      <c r="LYB251" s="50"/>
      <c r="LYC251" s="50"/>
      <c r="LYD251" s="50"/>
      <c r="LYE251" s="50"/>
      <c r="LYF251" s="50"/>
      <c r="LYG251" s="50"/>
      <c r="LYH251" s="50"/>
      <c r="LYI251" s="50"/>
      <c r="LYJ251" s="50"/>
      <c r="LYK251" s="50"/>
      <c r="LYL251" s="50"/>
      <c r="LYM251" s="50"/>
      <c r="LYN251" s="50"/>
      <c r="LYO251" s="50"/>
      <c r="LYP251" s="50"/>
      <c r="LYQ251" s="50"/>
      <c r="LYR251" s="50"/>
      <c r="LYS251" s="50"/>
      <c r="LYT251" s="50"/>
      <c r="LYU251" s="50"/>
      <c r="LYV251" s="50"/>
      <c r="LYW251" s="50"/>
      <c r="LYX251" s="50"/>
      <c r="LYY251" s="50"/>
      <c r="LYZ251" s="50"/>
      <c r="LZA251" s="50"/>
      <c r="LZB251" s="50"/>
      <c r="LZC251" s="50"/>
      <c r="LZD251" s="50"/>
      <c r="LZE251" s="50"/>
      <c r="LZF251" s="50"/>
      <c r="LZG251" s="50"/>
      <c r="LZH251" s="50"/>
      <c r="LZI251" s="50"/>
      <c r="LZJ251" s="50"/>
      <c r="LZK251" s="50"/>
      <c r="LZL251" s="50"/>
      <c r="LZM251" s="50"/>
      <c r="LZN251" s="50"/>
      <c r="LZO251" s="50"/>
      <c r="LZP251" s="50"/>
      <c r="LZQ251" s="50"/>
      <c r="LZR251" s="50"/>
      <c r="LZS251" s="50"/>
      <c r="LZT251" s="50"/>
      <c r="LZU251" s="50"/>
      <c r="LZV251" s="50"/>
      <c r="LZW251" s="50"/>
      <c r="LZX251" s="50"/>
      <c r="LZY251" s="50"/>
      <c r="LZZ251" s="50"/>
      <c r="MAA251" s="50"/>
      <c r="MAB251" s="50"/>
      <c r="MAC251" s="50"/>
      <c r="MAD251" s="50"/>
      <c r="MAE251" s="50"/>
      <c r="MAF251" s="50"/>
      <c r="MAG251" s="50"/>
      <c r="MAH251" s="50"/>
      <c r="MAI251" s="50"/>
      <c r="MAJ251" s="50"/>
      <c r="MAK251" s="50"/>
      <c r="MAL251" s="50"/>
      <c r="MAM251" s="50"/>
      <c r="MAN251" s="50"/>
      <c r="MAO251" s="50"/>
      <c r="MAP251" s="50"/>
      <c r="MAQ251" s="50"/>
      <c r="MAR251" s="50"/>
      <c r="MAS251" s="50"/>
      <c r="MAT251" s="50"/>
      <c r="MAU251" s="50"/>
      <c r="MAV251" s="50"/>
      <c r="MAW251" s="50"/>
      <c r="MAX251" s="50"/>
      <c r="MAY251" s="50"/>
      <c r="MAZ251" s="50"/>
      <c r="MBA251" s="50"/>
      <c r="MBB251" s="50"/>
      <c r="MBC251" s="50"/>
      <c r="MBD251" s="50"/>
      <c r="MBE251" s="50"/>
      <c r="MBF251" s="50"/>
      <c r="MBG251" s="50"/>
      <c r="MBH251" s="50"/>
      <c r="MBI251" s="50"/>
      <c r="MBJ251" s="50"/>
      <c r="MBK251" s="50"/>
      <c r="MBL251" s="50"/>
      <c r="MBM251" s="50"/>
      <c r="MBN251" s="50"/>
      <c r="MBO251" s="50"/>
      <c r="MBP251" s="50"/>
      <c r="MBQ251" s="50"/>
      <c r="MBR251" s="50"/>
      <c r="MBS251" s="50"/>
      <c r="MBT251" s="50"/>
      <c r="MBU251" s="50"/>
      <c r="MBV251" s="50"/>
      <c r="MBW251" s="50"/>
      <c r="MBX251" s="50"/>
      <c r="MBY251" s="50"/>
      <c r="MBZ251" s="50"/>
      <c r="MCA251" s="50"/>
      <c r="MCB251" s="50"/>
      <c r="MCC251" s="50"/>
      <c r="MCD251" s="50"/>
      <c r="MCE251" s="50"/>
      <c r="MCF251" s="50"/>
      <c r="MCG251" s="50"/>
      <c r="MCH251" s="50"/>
      <c r="MCI251" s="50"/>
      <c r="MCJ251" s="50"/>
      <c r="MCK251" s="50"/>
      <c r="MCL251" s="50"/>
      <c r="MCM251" s="50"/>
      <c r="MCN251" s="50"/>
      <c r="MCO251" s="50"/>
      <c r="MCP251" s="50"/>
      <c r="MCQ251" s="50"/>
      <c r="MCR251" s="50"/>
      <c r="MCS251" s="50"/>
      <c r="MCT251" s="50"/>
      <c r="MCU251" s="50"/>
      <c r="MCV251" s="50"/>
      <c r="MCW251" s="50"/>
      <c r="MCX251" s="50"/>
      <c r="MCY251" s="50"/>
      <c r="MCZ251" s="50"/>
      <c r="MDA251" s="50"/>
      <c r="MDB251" s="50"/>
      <c r="MDC251" s="50"/>
      <c r="MDD251" s="50"/>
      <c r="MDE251" s="50"/>
      <c r="MDF251" s="50"/>
      <c r="MDG251" s="50"/>
      <c r="MDH251" s="50"/>
      <c r="MDI251" s="50"/>
      <c r="MDJ251" s="50"/>
      <c r="MDK251" s="50"/>
      <c r="MDL251" s="50"/>
      <c r="MDM251" s="50"/>
      <c r="MDN251" s="50"/>
      <c r="MDO251" s="50"/>
      <c r="MDP251" s="50"/>
      <c r="MDQ251" s="50"/>
      <c r="MDR251" s="50"/>
      <c r="MDS251" s="50"/>
      <c r="MDT251" s="50"/>
      <c r="MDU251" s="50"/>
      <c r="MDV251" s="50"/>
      <c r="MDW251" s="50"/>
      <c r="MDX251" s="50"/>
      <c r="MDY251" s="50"/>
      <c r="MDZ251" s="50"/>
      <c r="MEA251" s="50"/>
      <c r="MEB251" s="50"/>
      <c r="MEC251" s="50"/>
      <c r="MED251" s="50"/>
      <c r="MEE251" s="50"/>
      <c r="MEF251" s="50"/>
      <c r="MEG251" s="50"/>
      <c r="MEH251" s="50"/>
      <c r="MEI251" s="50"/>
      <c r="MEJ251" s="50"/>
      <c r="MEK251" s="50"/>
      <c r="MEL251" s="50"/>
      <c r="MEM251" s="50"/>
      <c r="MEN251" s="50"/>
      <c r="MEO251" s="50"/>
      <c r="MEP251" s="50"/>
      <c r="MEQ251" s="50"/>
      <c r="MER251" s="50"/>
      <c r="MES251" s="50"/>
      <c r="MET251" s="50"/>
      <c r="MEU251" s="50"/>
      <c r="MEV251" s="50"/>
      <c r="MEW251" s="50"/>
      <c r="MEX251" s="50"/>
      <c r="MEY251" s="50"/>
      <c r="MEZ251" s="50"/>
      <c r="MFA251" s="50"/>
      <c r="MFB251" s="50"/>
      <c r="MFC251" s="50"/>
      <c r="MFD251" s="50"/>
      <c r="MFE251" s="50"/>
      <c r="MFF251" s="50"/>
      <c r="MFG251" s="50"/>
      <c r="MFH251" s="50"/>
      <c r="MFI251" s="50"/>
      <c r="MFJ251" s="50"/>
      <c r="MFK251" s="50"/>
      <c r="MFL251" s="50"/>
      <c r="MFM251" s="50"/>
      <c r="MFN251" s="50"/>
      <c r="MFO251" s="50"/>
      <c r="MFP251" s="50"/>
      <c r="MFQ251" s="50"/>
      <c r="MFR251" s="50"/>
      <c r="MFS251" s="50"/>
      <c r="MFT251" s="50"/>
      <c r="MFU251" s="50"/>
      <c r="MFV251" s="50"/>
      <c r="MFW251" s="50"/>
      <c r="MFX251" s="50"/>
      <c r="MFY251" s="50"/>
      <c r="MFZ251" s="50"/>
      <c r="MGA251" s="50"/>
      <c r="MGB251" s="50"/>
      <c r="MGC251" s="50"/>
      <c r="MGD251" s="50"/>
      <c r="MGE251" s="50"/>
      <c r="MGF251" s="50"/>
      <c r="MGG251" s="50"/>
      <c r="MGH251" s="50"/>
      <c r="MGI251" s="50"/>
      <c r="MGJ251" s="50"/>
      <c r="MGK251" s="50"/>
      <c r="MGL251" s="50"/>
      <c r="MGM251" s="50"/>
      <c r="MGN251" s="50"/>
      <c r="MGO251" s="50"/>
      <c r="MGP251" s="50"/>
      <c r="MGQ251" s="50"/>
      <c r="MGR251" s="50"/>
      <c r="MGS251" s="50"/>
      <c r="MGT251" s="50"/>
      <c r="MGU251" s="50"/>
      <c r="MGV251" s="50"/>
      <c r="MGW251" s="50"/>
      <c r="MGX251" s="50"/>
      <c r="MGY251" s="50"/>
      <c r="MGZ251" s="50"/>
      <c r="MHA251" s="50"/>
      <c r="MHB251" s="50"/>
      <c r="MHC251" s="50"/>
      <c r="MHD251" s="50"/>
      <c r="MHE251" s="50"/>
      <c r="MHF251" s="50"/>
      <c r="MHG251" s="50"/>
      <c r="MHH251" s="50"/>
      <c r="MHI251" s="50"/>
      <c r="MHJ251" s="50"/>
      <c r="MHK251" s="50"/>
      <c r="MHL251" s="50"/>
      <c r="MHM251" s="50"/>
      <c r="MHN251" s="50"/>
      <c r="MHO251" s="50"/>
      <c r="MHP251" s="50"/>
      <c r="MHQ251" s="50"/>
      <c r="MHR251" s="50"/>
      <c r="MHS251" s="50"/>
      <c r="MHT251" s="50"/>
      <c r="MHU251" s="50"/>
      <c r="MHV251" s="50"/>
      <c r="MHW251" s="50"/>
      <c r="MHX251" s="50"/>
      <c r="MHY251" s="50"/>
      <c r="MHZ251" s="50"/>
      <c r="MIA251" s="50"/>
      <c r="MIB251" s="50"/>
      <c r="MIC251" s="50"/>
      <c r="MID251" s="50"/>
      <c r="MIE251" s="50"/>
      <c r="MIF251" s="50"/>
      <c r="MIG251" s="50"/>
      <c r="MIH251" s="50"/>
      <c r="MII251" s="50"/>
      <c r="MIJ251" s="50"/>
      <c r="MIK251" s="50"/>
      <c r="MIL251" s="50"/>
      <c r="MIM251" s="50"/>
      <c r="MIN251" s="50"/>
      <c r="MIO251" s="50"/>
      <c r="MIP251" s="50"/>
      <c r="MIQ251" s="50"/>
      <c r="MIR251" s="50"/>
      <c r="MIS251" s="50"/>
      <c r="MIT251" s="50"/>
      <c r="MIU251" s="50"/>
      <c r="MIV251" s="50"/>
      <c r="MIW251" s="50"/>
      <c r="MIX251" s="50"/>
      <c r="MIY251" s="50"/>
      <c r="MIZ251" s="50"/>
      <c r="MJA251" s="50"/>
      <c r="MJB251" s="50"/>
      <c r="MJC251" s="50"/>
      <c r="MJD251" s="50"/>
      <c r="MJE251" s="50"/>
      <c r="MJF251" s="50"/>
      <c r="MJG251" s="50"/>
      <c r="MJH251" s="50"/>
      <c r="MJI251" s="50"/>
      <c r="MJJ251" s="50"/>
      <c r="MJK251" s="50"/>
      <c r="MJL251" s="50"/>
      <c r="MJM251" s="50"/>
      <c r="MJN251" s="50"/>
      <c r="MJO251" s="50"/>
      <c r="MJP251" s="50"/>
      <c r="MJQ251" s="50"/>
      <c r="MJR251" s="50"/>
      <c r="MJS251" s="50"/>
      <c r="MJT251" s="50"/>
      <c r="MJU251" s="50"/>
      <c r="MJV251" s="50"/>
      <c r="MJW251" s="50"/>
      <c r="MJX251" s="50"/>
      <c r="MJY251" s="50"/>
      <c r="MJZ251" s="50"/>
      <c r="MKA251" s="50"/>
      <c r="MKB251" s="50"/>
      <c r="MKC251" s="50"/>
      <c r="MKD251" s="50"/>
      <c r="MKE251" s="50"/>
      <c r="MKF251" s="50"/>
      <c r="MKG251" s="50"/>
      <c r="MKH251" s="50"/>
      <c r="MKI251" s="50"/>
      <c r="MKJ251" s="50"/>
      <c r="MKK251" s="50"/>
      <c r="MKL251" s="50"/>
      <c r="MKM251" s="50"/>
      <c r="MKN251" s="50"/>
      <c r="MKO251" s="50"/>
      <c r="MKP251" s="50"/>
      <c r="MKQ251" s="50"/>
      <c r="MKR251" s="50"/>
      <c r="MKS251" s="50"/>
      <c r="MKT251" s="50"/>
      <c r="MKU251" s="50"/>
      <c r="MKV251" s="50"/>
      <c r="MKW251" s="50"/>
      <c r="MKX251" s="50"/>
      <c r="MKY251" s="50"/>
      <c r="MKZ251" s="50"/>
      <c r="MLA251" s="50"/>
      <c r="MLB251" s="50"/>
      <c r="MLC251" s="50"/>
      <c r="MLD251" s="50"/>
      <c r="MLE251" s="50"/>
      <c r="MLF251" s="50"/>
      <c r="MLG251" s="50"/>
      <c r="MLH251" s="50"/>
      <c r="MLI251" s="50"/>
      <c r="MLJ251" s="50"/>
      <c r="MLK251" s="50"/>
      <c r="MLL251" s="50"/>
      <c r="MLM251" s="50"/>
      <c r="MLN251" s="50"/>
      <c r="MLO251" s="50"/>
      <c r="MLP251" s="50"/>
      <c r="MLQ251" s="50"/>
      <c r="MLR251" s="50"/>
      <c r="MLS251" s="50"/>
      <c r="MLT251" s="50"/>
      <c r="MLU251" s="50"/>
      <c r="MLV251" s="50"/>
      <c r="MLW251" s="50"/>
      <c r="MLX251" s="50"/>
      <c r="MLY251" s="50"/>
      <c r="MLZ251" s="50"/>
      <c r="MMA251" s="50"/>
      <c r="MMB251" s="50"/>
      <c r="MMC251" s="50"/>
      <c r="MMD251" s="50"/>
      <c r="MME251" s="50"/>
      <c r="MMF251" s="50"/>
      <c r="MMG251" s="50"/>
      <c r="MMH251" s="50"/>
      <c r="MMI251" s="50"/>
      <c r="MMJ251" s="50"/>
      <c r="MMK251" s="50"/>
      <c r="MML251" s="50"/>
      <c r="MMM251" s="50"/>
      <c r="MMN251" s="50"/>
      <c r="MMO251" s="50"/>
      <c r="MMP251" s="50"/>
      <c r="MMQ251" s="50"/>
      <c r="MMR251" s="50"/>
      <c r="MMS251" s="50"/>
      <c r="MMT251" s="50"/>
      <c r="MMU251" s="50"/>
      <c r="MMV251" s="50"/>
      <c r="MMW251" s="50"/>
      <c r="MMX251" s="50"/>
      <c r="MMY251" s="50"/>
      <c r="MMZ251" s="50"/>
      <c r="MNA251" s="50"/>
      <c r="MNB251" s="50"/>
      <c r="MNC251" s="50"/>
      <c r="MND251" s="50"/>
      <c r="MNE251" s="50"/>
      <c r="MNF251" s="50"/>
      <c r="MNG251" s="50"/>
      <c r="MNH251" s="50"/>
      <c r="MNI251" s="50"/>
      <c r="MNJ251" s="50"/>
      <c r="MNK251" s="50"/>
      <c r="MNL251" s="50"/>
      <c r="MNM251" s="50"/>
      <c r="MNN251" s="50"/>
      <c r="MNO251" s="50"/>
      <c r="MNP251" s="50"/>
      <c r="MNQ251" s="50"/>
      <c r="MNR251" s="50"/>
      <c r="MNS251" s="50"/>
      <c r="MNT251" s="50"/>
      <c r="MNU251" s="50"/>
      <c r="MNV251" s="50"/>
      <c r="MNW251" s="50"/>
      <c r="MNX251" s="50"/>
      <c r="MNY251" s="50"/>
      <c r="MNZ251" s="50"/>
      <c r="MOA251" s="50"/>
      <c r="MOB251" s="50"/>
      <c r="MOC251" s="50"/>
      <c r="MOD251" s="50"/>
      <c r="MOE251" s="50"/>
      <c r="MOF251" s="50"/>
      <c r="MOG251" s="50"/>
      <c r="MOH251" s="50"/>
      <c r="MOI251" s="50"/>
      <c r="MOJ251" s="50"/>
      <c r="MOK251" s="50"/>
      <c r="MOL251" s="50"/>
      <c r="MOM251" s="50"/>
      <c r="MON251" s="50"/>
      <c r="MOO251" s="50"/>
      <c r="MOP251" s="50"/>
      <c r="MOQ251" s="50"/>
      <c r="MOR251" s="50"/>
      <c r="MOS251" s="50"/>
      <c r="MOT251" s="50"/>
      <c r="MOU251" s="50"/>
      <c r="MOV251" s="50"/>
      <c r="MOW251" s="50"/>
      <c r="MOX251" s="50"/>
      <c r="MOY251" s="50"/>
      <c r="MOZ251" s="50"/>
      <c r="MPA251" s="50"/>
      <c r="MPB251" s="50"/>
      <c r="MPC251" s="50"/>
      <c r="MPD251" s="50"/>
      <c r="MPE251" s="50"/>
      <c r="MPF251" s="50"/>
      <c r="MPG251" s="50"/>
      <c r="MPH251" s="50"/>
      <c r="MPI251" s="50"/>
      <c r="MPJ251" s="50"/>
      <c r="MPK251" s="50"/>
      <c r="MPL251" s="50"/>
      <c r="MPM251" s="50"/>
      <c r="MPN251" s="50"/>
      <c r="MPO251" s="50"/>
      <c r="MPP251" s="50"/>
      <c r="MPQ251" s="50"/>
      <c r="MPR251" s="50"/>
      <c r="MPS251" s="50"/>
      <c r="MPT251" s="50"/>
      <c r="MPU251" s="50"/>
      <c r="MPV251" s="50"/>
      <c r="MPW251" s="50"/>
      <c r="MPX251" s="50"/>
      <c r="MPY251" s="50"/>
      <c r="MPZ251" s="50"/>
      <c r="MQA251" s="50"/>
      <c r="MQB251" s="50"/>
      <c r="MQC251" s="50"/>
      <c r="MQD251" s="50"/>
      <c r="MQE251" s="50"/>
      <c r="MQF251" s="50"/>
      <c r="MQG251" s="50"/>
      <c r="MQH251" s="50"/>
      <c r="MQI251" s="50"/>
      <c r="MQJ251" s="50"/>
      <c r="MQK251" s="50"/>
      <c r="MQL251" s="50"/>
      <c r="MQM251" s="50"/>
      <c r="MQN251" s="50"/>
      <c r="MQO251" s="50"/>
      <c r="MQP251" s="50"/>
      <c r="MQQ251" s="50"/>
      <c r="MQR251" s="50"/>
      <c r="MQS251" s="50"/>
      <c r="MQT251" s="50"/>
      <c r="MQU251" s="50"/>
      <c r="MQV251" s="50"/>
      <c r="MQW251" s="50"/>
      <c r="MQX251" s="50"/>
      <c r="MQY251" s="50"/>
      <c r="MQZ251" s="50"/>
      <c r="MRA251" s="50"/>
      <c r="MRB251" s="50"/>
      <c r="MRC251" s="50"/>
      <c r="MRD251" s="50"/>
      <c r="MRE251" s="50"/>
      <c r="MRF251" s="50"/>
      <c r="MRG251" s="50"/>
      <c r="MRH251" s="50"/>
      <c r="MRI251" s="50"/>
      <c r="MRJ251" s="50"/>
      <c r="MRK251" s="50"/>
      <c r="MRL251" s="50"/>
      <c r="MRM251" s="50"/>
      <c r="MRN251" s="50"/>
      <c r="MRO251" s="50"/>
      <c r="MRP251" s="50"/>
      <c r="MRQ251" s="50"/>
      <c r="MRR251" s="50"/>
      <c r="MRS251" s="50"/>
      <c r="MRT251" s="50"/>
      <c r="MRU251" s="50"/>
      <c r="MRV251" s="50"/>
      <c r="MRW251" s="50"/>
      <c r="MRX251" s="50"/>
      <c r="MRY251" s="50"/>
      <c r="MRZ251" s="50"/>
      <c r="MSA251" s="50"/>
      <c r="MSB251" s="50"/>
      <c r="MSC251" s="50"/>
      <c r="MSD251" s="50"/>
      <c r="MSE251" s="50"/>
      <c r="MSF251" s="50"/>
      <c r="MSG251" s="50"/>
      <c r="MSH251" s="50"/>
      <c r="MSI251" s="50"/>
      <c r="MSJ251" s="50"/>
      <c r="MSK251" s="50"/>
      <c r="MSL251" s="50"/>
      <c r="MSM251" s="50"/>
      <c r="MSN251" s="50"/>
      <c r="MSO251" s="50"/>
      <c r="MSP251" s="50"/>
      <c r="MSQ251" s="50"/>
      <c r="MSR251" s="50"/>
      <c r="MSS251" s="50"/>
      <c r="MST251" s="50"/>
      <c r="MSU251" s="50"/>
      <c r="MSV251" s="50"/>
      <c r="MSW251" s="50"/>
      <c r="MSX251" s="50"/>
      <c r="MSY251" s="50"/>
      <c r="MSZ251" s="50"/>
      <c r="MTA251" s="50"/>
      <c r="MTB251" s="50"/>
      <c r="MTC251" s="50"/>
      <c r="MTD251" s="50"/>
      <c r="MTE251" s="50"/>
      <c r="MTF251" s="50"/>
      <c r="MTG251" s="50"/>
      <c r="MTH251" s="50"/>
      <c r="MTI251" s="50"/>
      <c r="MTJ251" s="50"/>
      <c r="MTK251" s="50"/>
      <c r="MTL251" s="50"/>
      <c r="MTM251" s="50"/>
      <c r="MTN251" s="50"/>
      <c r="MTO251" s="50"/>
      <c r="MTP251" s="50"/>
      <c r="MTQ251" s="50"/>
      <c r="MTR251" s="50"/>
      <c r="MTS251" s="50"/>
      <c r="MTT251" s="50"/>
      <c r="MTU251" s="50"/>
      <c r="MTV251" s="50"/>
      <c r="MTW251" s="50"/>
      <c r="MTX251" s="50"/>
      <c r="MTY251" s="50"/>
      <c r="MTZ251" s="50"/>
      <c r="MUA251" s="50"/>
      <c r="MUB251" s="50"/>
      <c r="MUC251" s="50"/>
      <c r="MUD251" s="50"/>
      <c r="MUE251" s="50"/>
      <c r="MUF251" s="50"/>
      <c r="MUG251" s="50"/>
      <c r="MUH251" s="50"/>
      <c r="MUI251" s="50"/>
      <c r="MUJ251" s="50"/>
      <c r="MUK251" s="50"/>
      <c r="MUL251" s="50"/>
      <c r="MUM251" s="50"/>
      <c r="MUN251" s="50"/>
      <c r="MUO251" s="50"/>
      <c r="MUP251" s="50"/>
      <c r="MUQ251" s="50"/>
      <c r="MUR251" s="50"/>
      <c r="MUS251" s="50"/>
      <c r="MUT251" s="50"/>
      <c r="MUU251" s="50"/>
      <c r="MUV251" s="50"/>
      <c r="MUW251" s="50"/>
      <c r="MUX251" s="50"/>
      <c r="MUY251" s="50"/>
      <c r="MUZ251" s="50"/>
      <c r="MVA251" s="50"/>
      <c r="MVB251" s="50"/>
      <c r="MVC251" s="50"/>
      <c r="MVD251" s="50"/>
      <c r="MVE251" s="50"/>
      <c r="MVF251" s="50"/>
      <c r="MVG251" s="50"/>
      <c r="MVH251" s="50"/>
      <c r="MVI251" s="50"/>
      <c r="MVJ251" s="50"/>
      <c r="MVK251" s="50"/>
      <c r="MVL251" s="50"/>
      <c r="MVM251" s="50"/>
      <c r="MVN251" s="50"/>
      <c r="MVO251" s="50"/>
      <c r="MVP251" s="50"/>
      <c r="MVQ251" s="50"/>
      <c r="MVR251" s="50"/>
      <c r="MVS251" s="50"/>
      <c r="MVT251" s="50"/>
      <c r="MVU251" s="50"/>
      <c r="MVV251" s="50"/>
      <c r="MVW251" s="50"/>
      <c r="MVX251" s="50"/>
      <c r="MVY251" s="50"/>
      <c r="MVZ251" s="50"/>
      <c r="MWA251" s="50"/>
      <c r="MWB251" s="50"/>
      <c r="MWC251" s="50"/>
      <c r="MWD251" s="50"/>
      <c r="MWE251" s="50"/>
      <c r="MWF251" s="50"/>
      <c r="MWG251" s="50"/>
      <c r="MWH251" s="50"/>
      <c r="MWI251" s="50"/>
      <c r="MWJ251" s="50"/>
      <c r="MWK251" s="50"/>
      <c r="MWL251" s="50"/>
      <c r="MWM251" s="50"/>
      <c r="MWN251" s="50"/>
      <c r="MWO251" s="50"/>
      <c r="MWP251" s="50"/>
      <c r="MWQ251" s="50"/>
      <c r="MWR251" s="50"/>
      <c r="MWS251" s="50"/>
      <c r="MWT251" s="50"/>
      <c r="MWU251" s="50"/>
      <c r="MWV251" s="50"/>
      <c r="MWW251" s="50"/>
      <c r="MWX251" s="50"/>
      <c r="MWY251" s="50"/>
      <c r="MWZ251" s="50"/>
      <c r="MXA251" s="50"/>
      <c r="MXB251" s="50"/>
      <c r="MXC251" s="50"/>
      <c r="MXD251" s="50"/>
      <c r="MXE251" s="50"/>
      <c r="MXF251" s="50"/>
      <c r="MXG251" s="50"/>
      <c r="MXH251" s="50"/>
      <c r="MXI251" s="50"/>
      <c r="MXJ251" s="50"/>
      <c r="MXK251" s="50"/>
      <c r="MXL251" s="50"/>
      <c r="MXM251" s="50"/>
      <c r="MXN251" s="50"/>
      <c r="MXO251" s="50"/>
      <c r="MXP251" s="50"/>
      <c r="MXQ251" s="50"/>
      <c r="MXR251" s="50"/>
      <c r="MXS251" s="50"/>
      <c r="MXT251" s="50"/>
      <c r="MXU251" s="50"/>
      <c r="MXV251" s="50"/>
      <c r="MXW251" s="50"/>
      <c r="MXX251" s="50"/>
      <c r="MXY251" s="50"/>
      <c r="MXZ251" s="50"/>
      <c r="MYA251" s="50"/>
      <c r="MYB251" s="50"/>
      <c r="MYC251" s="50"/>
      <c r="MYD251" s="50"/>
      <c r="MYE251" s="50"/>
      <c r="MYF251" s="50"/>
      <c r="MYG251" s="50"/>
      <c r="MYH251" s="50"/>
      <c r="MYI251" s="50"/>
      <c r="MYJ251" s="50"/>
      <c r="MYK251" s="50"/>
      <c r="MYL251" s="50"/>
      <c r="MYM251" s="50"/>
      <c r="MYN251" s="50"/>
      <c r="MYO251" s="50"/>
      <c r="MYP251" s="50"/>
      <c r="MYQ251" s="50"/>
      <c r="MYR251" s="50"/>
      <c r="MYS251" s="50"/>
      <c r="MYT251" s="50"/>
      <c r="MYU251" s="50"/>
      <c r="MYV251" s="50"/>
      <c r="MYW251" s="50"/>
      <c r="MYX251" s="50"/>
      <c r="MYY251" s="50"/>
      <c r="MYZ251" s="50"/>
      <c r="MZA251" s="50"/>
      <c r="MZB251" s="50"/>
      <c r="MZC251" s="50"/>
      <c r="MZD251" s="50"/>
      <c r="MZE251" s="50"/>
      <c r="MZF251" s="50"/>
      <c r="MZG251" s="50"/>
      <c r="MZH251" s="50"/>
      <c r="MZI251" s="50"/>
      <c r="MZJ251" s="50"/>
      <c r="MZK251" s="50"/>
      <c r="MZL251" s="50"/>
      <c r="MZM251" s="50"/>
      <c r="MZN251" s="50"/>
      <c r="MZO251" s="50"/>
      <c r="MZP251" s="50"/>
      <c r="MZQ251" s="50"/>
      <c r="MZR251" s="50"/>
      <c r="MZS251" s="50"/>
      <c r="MZT251" s="50"/>
      <c r="MZU251" s="50"/>
      <c r="MZV251" s="50"/>
      <c r="MZW251" s="50"/>
      <c r="MZX251" s="50"/>
      <c r="MZY251" s="50"/>
      <c r="MZZ251" s="50"/>
      <c r="NAA251" s="50"/>
      <c r="NAB251" s="50"/>
      <c r="NAC251" s="50"/>
      <c r="NAD251" s="50"/>
      <c r="NAE251" s="50"/>
      <c r="NAF251" s="50"/>
      <c r="NAG251" s="50"/>
      <c r="NAH251" s="50"/>
      <c r="NAI251" s="50"/>
      <c r="NAJ251" s="50"/>
      <c r="NAK251" s="50"/>
      <c r="NAL251" s="50"/>
      <c r="NAM251" s="50"/>
      <c r="NAN251" s="50"/>
      <c r="NAO251" s="50"/>
      <c r="NAP251" s="50"/>
      <c r="NAQ251" s="50"/>
      <c r="NAR251" s="50"/>
      <c r="NAS251" s="50"/>
      <c r="NAT251" s="50"/>
      <c r="NAU251" s="50"/>
      <c r="NAV251" s="50"/>
      <c r="NAW251" s="50"/>
      <c r="NAX251" s="50"/>
      <c r="NAY251" s="50"/>
      <c r="NAZ251" s="50"/>
      <c r="NBA251" s="50"/>
      <c r="NBB251" s="50"/>
      <c r="NBC251" s="50"/>
      <c r="NBD251" s="50"/>
      <c r="NBE251" s="50"/>
      <c r="NBF251" s="50"/>
      <c r="NBG251" s="50"/>
      <c r="NBH251" s="50"/>
      <c r="NBI251" s="50"/>
      <c r="NBJ251" s="50"/>
      <c r="NBK251" s="50"/>
      <c r="NBL251" s="50"/>
      <c r="NBM251" s="50"/>
      <c r="NBN251" s="50"/>
      <c r="NBO251" s="50"/>
      <c r="NBP251" s="50"/>
      <c r="NBQ251" s="50"/>
      <c r="NBR251" s="50"/>
      <c r="NBS251" s="50"/>
      <c r="NBT251" s="50"/>
      <c r="NBU251" s="50"/>
      <c r="NBV251" s="50"/>
      <c r="NBW251" s="50"/>
      <c r="NBX251" s="50"/>
      <c r="NBY251" s="50"/>
      <c r="NBZ251" s="50"/>
      <c r="NCA251" s="50"/>
      <c r="NCB251" s="50"/>
      <c r="NCC251" s="50"/>
      <c r="NCD251" s="50"/>
      <c r="NCE251" s="50"/>
      <c r="NCF251" s="50"/>
      <c r="NCG251" s="50"/>
      <c r="NCH251" s="50"/>
      <c r="NCI251" s="50"/>
      <c r="NCJ251" s="50"/>
      <c r="NCK251" s="50"/>
      <c r="NCL251" s="50"/>
      <c r="NCM251" s="50"/>
      <c r="NCN251" s="50"/>
      <c r="NCO251" s="50"/>
      <c r="NCP251" s="50"/>
      <c r="NCQ251" s="50"/>
      <c r="NCR251" s="50"/>
      <c r="NCS251" s="50"/>
      <c r="NCT251" s="50"/>
      <c r="NCU251" s="50"/>
      <c r="NCV251" s="50"/>
      <c r="NCW251" s="50"/>
      <c r="NCX251" s="50"/>
      <c r="NCY251" s="50"/>
      <c r="NCZ251" s="50"/>
      <c r="NDA251" s="50"/>
      <c r="NDB251" s="50"/>
      <c r="NDC251" s="50"/>
      <c r="NDD251" s="50"/>
      <c r="NDE251" s="50"/>
      <c r="NDF251" s="50"/>
      <c r="NDG251" s="50"/>
      <c r="NDH251" s="50"/>
      <c r="NDI251" s="50"/>
      <c r="NDJ251" s="50"/>
      <c r="NDK251" s="50"/>
      <c r="NDL251" s="50"/>
      <c r="NDM251" s="50"/>
      <c r="NDN251" s="50"/>
      <c r="NDO251" s="50"/>
      <c r="NDP251" s="50"/>
      <c r="NDQ251" s="50"/>
      <c r="NDR251" s="50"/>
      <c r="NDS251" s="50"/>
      <c r="NDT251" s="50"/>
      <c r="NDU251" s="50"/>
      <c r="NDV251" s="50"/>
      <c r="NDW251" s="50"/>
      <c r="NDX251" s="50"/>
      <c r="NDY251" s="50"/>
      <c r="NDZ251" s="50"/>
      <c r="NEA251" s="50"/>
      <c r="NEB251" s="50"/>
      <c r="NEC251" s="50"/>
      <c r="NED251" s="50"/>
      <c r="NEE251" s="50"/>
      <c r="NEF251" s="50"/>
      <c r="NEG251" s="50"/>
      <c r="NEH251" s="50"/>
      <c r="NEI251" s="50"/>
      <c r="NEJ251" s="50"/>
      <c r="NEK251" s="50"/>
      <c r="NEL251" s="50"/>
      <c r="NEM251" s="50"/>
      <c r="NEN251" s="50"/>
      <c r="NEO251" s="50"/>
      <c r="NEP251" s="50"/>
      <c r="NEQ251" s="50"/>
      <c r="NER251" s="50"/>
      <c r="NES251" s="50"/>
      <c r="NET251" s="50"/>
      <c r="NEU251" s="50"/>
      <c r="NEV251" s="50"/>
      <c r="NEW251" s="50"/>
      <c r="NEX251" s="50"/>
      <c r="NEY251" s="50"/>
      <c r="NEZ251" s="50"/>
      <c r="NFA251" s="50"/>
      <c r="NFB251" s="50"/>
      <c r="NFC251" s="50"/>
      <c r="NFD251" s="50"/>
      <c r="NFE251" s="50"/>
      <c r="NFF251" s="50"/>
      <c r="NFG251" s="50"/>
      <c r="NFH251" s="50"/>
      <c r="NFI251" s="50"/>
      <c r="NFJ251" s="50"/>
      <c r="NFK251" s="50"/>
      <c r="NFL251" s="50"/>
      <c r="NFM251" s="50"/>
      <c r="NFN251" s="50"/>
      <c r="NFO251" s="50"/>
      <c r="NFP251" s="50"/>
      <c r="NFQ251" s="50"/>
      <c r="NFR251" s="50"/>
      <c r="NFS251" s="50"/>
      <c r="NFT251" s="50"/>
      <c r="NFU251" s="50"/>
      <c r="NFV251" s="50"/>
      <c r="NFW251" s="50"/>
      <c r="NFX251" s="50"/>
      <c r="NFY251" s="50"/>
      <c r="NFZ251" s="50"/>
      <c r="NGA251" s="50"/>
      <c r="NGB251" s="50"/>
      <c r="NGC251" s="50"/>
      <c r="NGD251" s="50"/>
      <c r="NGE251" s="50"/>
      <c r="NGF251" s="50"/>
      <c r="NGG251" s="50"/>
      <c r="NGH251" s="50"/>
      <c r="NGI251" s="50"/>
      <c r="NGJ251" s="50"/>
      <c r="NGK251" s="50"/>
      <c r="NGL251" s="50"/>
      <c r="NGM251" s="50"/>
      <c r="NGN251" s="50"/>
      <c r="NGO251" s="50"/>
      <c r="NGP251" s="50"/>
      <c r="NGQ251" s="50"/>
      <c r="NGR251" s="50"/>
      <c r="NGS251" s="50"/>
      <c r="NGT251" s="50"/>
      <c r="NGU251" s="50"/>
      <c r="NGV251" s="50"/>
      <c r="NGW251" s="50"/>
      <c r="NGX251" s="50"/>
      <c r="NGY251" s="50"/>
      <c r="NGZ251" s="50"/>
      <c r="NHA251" s="50"/>
      <c r="NHB251" s="50"/>
      <c r="NHC251" s="50"/>
      <c r="NHD251" s="50"/>
      <c r="NHE251" s="50"/>
      <c r="NHF251" s="50"/>
      <c r="NHG251" s="50"/>
      <c r="NHH251" s="50"/>
      <c r="NHI251" s="50"/>
      <c r="NHJ251" s="50"/>
      <c r="NHK251" s="50"/>
      <c r="NHL251" s="50"/>
      <c r="NHM251" s="50"/>
      <c r="NHN251" s="50"/>
      <c r="NHO251" s="50"/>
      <c r="NHP251" s="50"/>
      <c r="NHQ251" s="50"/>
      <c r="NHR251" s="50"/>
      <c r="NHS251" s="50"/>
      <c r="NHT251" s="50"/>
      <c r="NHU251" s="50"/>
      <c r="NHV251" s="50"/>
      <c r="NHW251" s="50"/>
      <c r="NHX251" s="50"/>
      <c r="NHY251" s="50"/>
      <c r="NHZ251" s="50"/>
      <c r="NIA251" s="50"/>
      <c r="NIB251" s="50"/>
      <c r="NIC251" s="50"/>
      <c r="NID251" s="50"/>
      <c r="NIE251" s="50"/>
      <c r="NIF251" s="50"/>
      <c r="NIG251" s="50"/>
      <c r="NIH251" s="50"/>
      <c r="NII251" s="50"/>
      <c r="NIJ251" s="50"/>
      <c r="NIK251" s="50"/>
      <c r="NIL251" s="50"/>
      <c r="NIM251" s="50"/>
      <c r="NIN251" s="50"/>
      <c r="NIO251" s="50"/>
      <c r="NIP251" s="50"/>
      <c r="NIQ251" s="50"/>
      <c r="NIR251" s="50"/>
      <c r="NIS251" s="50"/>
      <c r="NIT251" s="50"/>
      <c r="NIU251" s="50"/>
      <c r="NIV251" s="50"/>
      <c r="NIW251" s="50"/>
      <c r="NIX251" s="50"/>
      <c r="NIY251" s="50"/>
      <c r="NIZ251" s="50"/>
      <c r="NJA251" s="50"/>
      <c r="NJB251" s="50"/>
      <c r="NJC251" s="50"/>
      <c r="NJD251" s="50"/>
      <c r="NJE251" s="50"/>
      <c r="NJF251" s="50"/>
      <c r="NJG251" s="50"/>
      <c r="NJH251" s="50"/>
      <c r="NJI251" s="50"/>
      <c r="NJJ251" s="50"/>
      <c r="NJK251" s="50"/>
      <c r="NJL251" s="50"/>
      <c r="NJM251" s="50"/>
      <c r="NJN251" s="50"/>
      <c r="NJO251" s="50"/>
      <c r="NJP251" s="50"/>
      <c r="NJQ251" s="50"/>
      <c r="NJR251" s="50"/>
      <c r="NJS251" s="50"/>
      <c r="NJT251" s="50"/>
      <c r="NJU251" s="50"/>
      <c r="NJV251" s="50"/>
      <c r="NJW251" s="50"/>
      <c r="NJX251" s="50"/>
      <c r="NJY251" s="50"/>
      <c r="NJZ251" s="50"/>
      <c r="NKA251" s="50"/>
      <c r="NKB251" s="50"/>
      <c r="NKC251" s="50"/>
      <c r="NKD251" s="50"/>
      <c r="NKE251" s="50"/>
      <c r="NKF251" s="50"/>
      <c r="NKG251" s="50"/>
      <c r="NKH251" s="50"/>
      <c r="NKI251" s="50"/>
      <c r="NKJ251" s="50"/>
      <c r="NKK251" s="50"/>
      <c r="NKL251" s="50"/>
      <c r="NKM251" s="50"/>
      <c r="NKN251" s="50"/>
      <c r="NKO251" s="50"/>
      <c r="NKP251" s="50"/>
      <c r="NKQ251" s="50"/>
      <c r="NKR251" s="50"/>
      <c r="NKS251" s="50"/>
      <c r="NKT251" s="50"/>
      <c r="NKU251" s="50"/>
      <c r="NKV251" s="50"/>
      <c r="NKW251" s="50"/>
      <c r="NKX251" s="50"/>
      <c r="NKY251" s="50"/>
      <c r="NKZ251" s="50"/>
      <c r="NLA251" s="50"/>
      <c r="NLB251" s="50"/>
      <c r="NLC251" s="50"/>
      <c r="NLD251" s="50"/>
      <c r="NLE251" s="50"/>
      <c r="NLF251" s="50"/>
      <c r="NLG251" s="50"/>
      <c r="NLH251" s="50"/>
      <c r="NLI251" s="50"/>
      <c r="NLJ251" s="50"/>
      <c r="NLK251" s="50"/>
      <c r="NLL251" s="50"/>
      <c r="NLM251" s="50"/>
      <c r="NLN251" s="50"/>
      <c r="NLO251" s="50"/>
      <c r="NLP251" s="50"/>
      <c r="NLQ251" s="50"/>
      <c r="NLR251" s="50"/>
      <c r="NLS251" s="50"/>
      <c r="NLT251" s="50"/>
      <c r="NLU251" s="50"/>
      <c r="NLV251" s="50"/>
      <c r="NLW251" s="50"/>
      <c r="NLX251" s="50"/>
      <c r="NLY251" s="50"/>
      <c r="NLZ251" s="50"/>
      <c r="NMA251" s="50"/>
      <c r="NMB251" s="50"/>
      <c r="NMC251" s="50"/>
      <c r="NMD251" s="50"/>
      <c r="NME251" s="50"/>
      <c r="NMF251" s="50"/>
      <c r="NMG251" s="50"/>
      <c r="NMH251" s="50"/>
      <c r="NMI251" s="50"/>
      <c r="NMJ251" s="50"/>
      <c r="NMK251" s="50"/>
      <c r="NML251" s="50"/>
      <c r="NMM251" s="50"/>
      <c r="NMN251" s="50"/>
      <c r="NMO251" s="50"/>
      <c r="NMP251" s="50"/>
      <c r="NMQ251" s="50"/>
      <c r="NMR251" s="50"/>
      <c r="NMS251" s="50"/>
      <c r="NMT251" s="50"/>
      <c r="NMU251" s="50"/>
      <c r="NMV251" s="50"/>
      <c r="NMW251" s="50"/>
      <c r="NMX251" s="50"/>
      <c r="NMY251" s="50"/>
      <c r="NMZ251" s="50"/>
      <c r="NNA251" s="50"/>
      <c r="NNB251" s="50"/>
      <c r="NNC251" s="50"/>
      <c r="NND251" s="50"/>
      <c r="NNE251" s="50"/>
      <c r="NNF251" s="50"/>
      <c r="NNG251" s="50"/>
      <c r="NNH251" s="50"/>
      <c r="NNI251" s="50"/>
      <c r="NNJ251" s="50"/>
      <c r="NNK251" s="50"/>
      <c r="NNL251" s="50"/>
      <c r="NNM251" s="50"/>
      <c r="NNN251" s="50"/>
      <c r="NNO251" s="50"/>
      <c r="NNP251" s="50"/>
      <c r="NNQ251" s="50"/>
      <c r="NNR251" s="50"/>
      <c r="NNS251" s="50"/>
      <c r="NNT251" s="50"/>
      <c r="NNU251" s="50"/>
      <c r="NNV251" s="50"/>
      <c r="NNW251" s="50"/>
      <c r="NNX251" s="50"/>
      <c r="NNY251" s="50"/>
      <c r="NNZ251" s="50"/>
      <c r="NOA251" s="50"/>
      <c r="NOB251" s="50"/>
      <c r="NOC251" s="50"/>
      <c r="NOD251" s="50"/>
      <c r="NOE251" s="50"/>
      <c r="NOF251" s="50"/>
      <c r="NOG251" s="50"/>
      <c r="NOH251" s="50"/>
      <c r="NOI251" s="50"/>
      <c r="NOJ251" s="50"/>
      <c r="NOK251" s="50"/>
      <c r="NOL251" s="50"/>
      <c r="NOM251" s="50"/>
      <c r="NON251" s="50"/>
      <c r="NOO251" s="50"/>
      <c r="NOP251" s="50"/>
      <c r="NOQ251" s="50"/>
      <c r="NOR251" s="50"/>
      <c r="NOS251" s="50"/>
      <c r="NOT251" s="50"/>
      <c r="NOU251" s="50"/>
      <c r="NOV251" s="50"/>
      <c r="NOW251" s="50"/>
      <c r="NOX251" s="50"/>
      <c r="NOY251" s="50"/>
      <c r="NOZ251" s="50"/>
      <c r="NPA251" s="50"/>
      <c r="NPB251" s="50"/>
      <c r="NPC251" s="50"/>
      <c r="NPD251" s="50"/>
      <c r="NPE251" s="50"/>
      <c r="NPF251" s="50"/>
      <c r="NPG251" s="50"/>
      <c r="NPH251" s="50"/>
      <c r="NPI251" s="50"/>
      <c r="NPJ251" s="50"/>
      <c r="NPK251" s="50"/>
      <c r="NPL251" s="50"/>
      <c r="NPM251" s="50"/>
      <c r="NPN251" s="50"/>
      <c r="NPO251" s="50"/>
      <c r="NPP251" s="50"/>
      <c r="NPQ251" s="50"/>
      <c r="NPR251" s="50"/>
      <c r="NPS251" s="50"/>
      <c r="NPT251" s="50"/>
      <c r="NPU251" s="50"/>
      <c r="NPV251" s="50"/>
      <c r="NPW251" s="50"/>
      <c r="NPX251" s="50"/>
      <c r="NPY251" s="50"/>
      <c r="NPZ251" s="50"/>
      <c r="NQA251" s="50"/>
      <c r="NQB251" s="50"/>
      <c r="NQC251" s="50"/>
      <c r="NQD251" s="50"/>
      <c r="NQE251" s="50"/>
      <c r="NQF251" s="50"/>
      <c r="NQG251" s="50"/>
      <c r="NQH251" s="50"/>
      <c r="NQI251" s="50"/>
      <c r="NQJ251" s="50"/>
      <c r="NQK251" s="50"/>
      <c r="NQL251" s="50"/>
      <c r="NQM251" s="50"/>
      <c r="NQN251" s="50"/>
      <c r="NQO251" s="50"/>
      <c r="NQP251" s="50"/>
      <c r="NQQ251" s="50"/>
      <c r="NQR251" s="50"/>
      <c r="NQS251" s="50"/>
      <c r="NQT251" s="50"/>
      <c r="NQU251" s="50"/>
      <c r="NQV251" s="50"/>
      <c r="NQW251" s="50"/>
      <c r="NQX251" s="50"/>
      <c r="NQY251" s="50"/>
      <c r="NQZ251" s="50"/>
      <c r="NRA251" s="50"/>
      <c r="NRB251" s="50"/>
      <c r="NRC251" s="50"/>
      <c r="NRD251" s="50"/>
      <c r="NRE251" s="50"/>
      <c r="NRF251" s="50"/>
      <c r="NRG251" s="50"/>
      <c r="NRH251" s="50"/>
      <c r="NRI251" s="50"/>
      <c r="NRJ251" s="50"/>
      <c r="NRK251" s="50"/>
      <c r="NRL251" s="50"/>
      <c r="NRM251" s="50"/>
      <c r="NRN251" s="50"/>
      <c r="NRO251" s="50"/>
      <c r="NRP251" s="50"/>
      <c r="NRQ251" s="50"/>
      <c r="NRR251" s="50"/>
      <c r="NRS251" s="50"/>
      <c r="NRT251" s="50"/>
      <c r="NRU251" s="50"/>
      <c r="NRV251" s="50"/>
      <c r="NRW251" s="50"/>
      <c r="NRX251" s="50"/>
      <c r="NRY251" s="50"/>
      <c r="NRZ251" s="50"/>
      <c r="NSA251" s="50"/>
      <c r="NSB251" s="50"/>
      <c r="NSC251" s="50"/>
      <c r="NSD251" s="50"/>
      <c r="NSE251" s="50"/>
      <c r="NSF251" s="50"/>
      <c r="NSG251" s="50"/>
      <c r="NSH251" s="50"/>
      <c r="NSI251" s="50"/>
      <c r="NSJ251" s="50"/>
      <c r="NSK251" s="50"/>
      <c r="NSL251" s="50"/>
      <c r="NSM251" s="50"/>
      <c r="NSN251" s="50"/>
      <c r="NSO251" s="50"/>
      <c r="NSP251" s="50"/>
      <c r="NSQ251" s="50"/>
      <c r="NSR251" s="50"/>
      <c r="NSS251" s="50"/>
      <c r="NST251" s="50"/>
      <c r="NSU251" s="50"/>
      <c r="NSV251" s="50"/>
      <c r="NSW251" s="50"/>
      <c r="NSX251" s="50"/>
      <c r="NSY251" s="50"/>
      <c r="NSZ251" s="50"/>
      <c r="NTA251" s="50"/>
      <c r="NTB251" s="50"/>
      <c r="NTC251" s="50"/>
      <c r="NTD251" s="50"/>
      <c r="NTE251" s="50"/>
      <c r="NTF251" s="50"/>
      <c r="NTG251" s="50"/>
      <c r="NTH251" s="50"/>
      <c r="NTI251" s="50"/>
      <c r="NTJ251" s="50"/>
      <c r="NTK251" s="50"/>
      <c r="NTL251" s="50"/>
      <c r="NTM251" s="50"/>
      <c r="NTN251" s="50"/>
      <c r="NTO251" s="50"/>
      <c r="NTP251" s="50"/>
      <c r="NTQ251" s="50"/>
      <c r="NTR251" s="50"/>
      <c r="NTS251" s="50"/>
      <c r="NTT251" s="50"/>
      <c r="NTU251" s="50"/>
      <c r="NTV251" s="50"/>
      <c r="NTW251" s="50"/>
      <c r="NTX251" s="50"/>
      <c r="NTY251" s="50"/>
      <c r="NTZ251" s="50"/>
      <c r="NUA251" s="50"/>
      <c r="NUB251" s="50"/>
      <c r="NUC251" s="50"/>
      <c r="NUD251" s="50"/>
      <c r="NUE251" s="50"/>
      <c r="NUF251" s="50"/>
      <c r="NUG251" s="50"/>
      <c r="NUH251" s="50"/>
      <c r="NUI251" s="50"/>
      <c r="NUJ251" s="50"/>
      <c r="NUK251" s="50"/>
      <c r="NUL251" s="50"/>
      <c r="NUM251" s="50"/>
      <c r="NUN251" s="50"/>
      <c r="NUO251" s="50"/>
      <c r="NUP251" s="50"/>
      <c r="NUQ251" s="50"/>
      <c r="NUR251" s="50"/>
      <c r="NUS251" s="50"/>
      <c r="NUT251" s="50"/>
      <c r="NUU251" s="50"/>
      <c r="NUV251" s="50"/>
      <c r="NUW251" s="50"/>
      <c r="NUX251" s="50"/>
      <c r="NUY251" s="50"/>
      <c r="NUZ251" s="50"/>
      <c r="NVA251" s="50"/>
      <c r="NVB251" s="50"/>
      <c r="NVC251" s="50"/>
      <c r="NVD251" s="50"/>
      <c r="NVE251" s="50"/>
      <c r="NVF251" s="50"/>
      <c r="NVG251" s="50"/>
      <c r="NVH251" s="50"/>
      <c r="NVI251" s="50"/>
      <c r="NVJ251" s="50"/>
      <c r="NVK251" s="50"/>
      <c r="NVL251" s="50"/>
      <c r="NVM251" s="50"/>
      <c r="NVN251" s="50"/>
      <c r="NVO251" s="50"/>
      <c r="NVP251" s="50"/>
      <c r="NVQ251" s="50"/>
      <c r="NVR251" s="50"/>
      <c r="NVS251" s="50"/>
      <c r="NVT251" s="50"/>
      <c r="NVU251" s="50"/>
      <c r="NVV251" s="50"/>
      <c r="NVW251" s="50"/>
      <c r="NVX251" s="50"/>
      <c r="NVY251" s="50"/>
      <c r="NVZ251" s="50"/>
      <c r="NWA251" s="50"/>
      <c r="NWB251" s="50"/>
      <c r="NWC251" s="50"/>
      <c r="NWD251" s="50"/>
      <c r="NWE251" s="50"/>
      <c r="NWF251" s="50"/>
      <c r="NWG251" s="50"/>
      <c r="NWH251" s="50"/>
      <c r="NWI251" s="50"/>
      <c r="NWJ251" s="50"/>
      <c r="NWK251" s="50"/>
      <c r="NWL251" s="50"/>
      <c r="NWM251" s="50"/>
      <c r="NWN251" s="50"/>
      <c r="NWO251" s="50"/>
      <c r="NWP251" s="50"/>
      <c r="NWQ251" s="50"/>
      <c r="NWR251" s="50"/>
      <c r="NWS251" s="50"/>
      <c r="NWT251" s="50"/>
      <c r="NWU251" s="50"/>
      <c r="NWV251" s="50"/>
      <c r="NWW251" s="50"/>
      <c r="NWX251" s="50"/>
      <c r="NWY251" s="50"/>
      <c r="NWZ251" s="50"/>
      <c r="NXA251" s="50"/>
      <c r="NXB251" s="50"/>
      <c r="NXC251" s="50"/>
      <c r="NXD251" s="50"/>
      <c r="NXE251" s="50"/>
      <c r="NXF251" s="50"/>
      <c r="NXG251" s="50"/>
      <c r="NXH251" s="50"/>
      <c r="NXI251" s="50"/>
      <c r="NXJ251" s="50"/>
      <c r="NXK251" s="50"/>
      <c r="NXL251" s="50"/>
      <c r="NXM251" s="50"/>
      <c r="NXN251" s="50"/>
      <c r="NXO251" s="50"/>
      <c r="NXP251" s="50"/>
      <c r="NXQ251" s="50"/>
      <c r="NXR251" s="50"/>
      <c r="NXS251" s="50"/>
      <c r="NXT251" s="50"/>
      <c r="NXU251" s="50"/>
      <c r="NXV251" s="50"/>
      <c r="NXW251" s="50"/>
      <c r="NXX251" s="50"/>
      <c r="NXY251" s="50"/>
      <c r="NXZ251" s="50"/>
      <c r="NYA251" s="50"/>
      <c r="NYB251" s="50"/>
      <c r="NYC251" s="50"/>
      <c r="NYD251" s="50"/>
      <c r="NYE251" s="50"/>
      <c r="NYF251" s="50"/>
      <c r="NYG251" s="50"/>
      <c r="NYH251" s="50"/>
      <c r="NYI251" s="50"/>
      <c r="NYJ251" s="50"/>
      <c r="NYK251" s="50"/>
      <c r="NYL251" s="50"/>
      <c r="NYM251" s="50"/>
      <c r="NYN251" s="50"/>
      <c r="NYO251" s="50"/>
      <c r="NYP251" s="50"/>
      <c r="NYQ251" s="50"/>
      <c r="NYR251" s="50"/>
      <c r="NYS251" s="50"/>
      <c r="NYT251" s="50"/>
      <c r="NYU251" s="50"/>
      <c r="NYV251" s="50"/>
      <c r="NYW251" s="50"/>
      <c r="NYX251" s="50"/>
      <c r="NYY251" s="50"/>
      <c r="NYZ251" s="50"/>
      <c r="NZA251" s="50"/>
      <c r="NZB251" s="50"/>
      <c r="NZC251" s="50"/>
      <c r="NZD251" s="50"/>
      <c r="NZE251" s="50"/>
      <c r="NZF251" s="50"/>
      <c r="NZG251" s="50"/>
      <c r="NZH251" s="50"/>
      <c r="NZI251" s="50"/>
      <c r="NZJ251" s="50"/>
      <c r="NZK251" s="50"/>
      <c r="NZL251" s="50"/>
      <c r="NZM251" s="50"/>
      <c r="NZN251" s="50"/>
      <c r="NZO251" s="50"/>
      <c r="NZP251" s="50"/>
      <c r="NZQ251" s="50"/>
      <c r="NZR251" s="50"/>
      <c r="NZS251" s="50"/>
      <c r="NZT251" s="50"/>
      <c r="NZU251" s="50"/>
      <c r="NZV251" s="50"/>
      <c r="NZW251" s="50"/>
      <c r="NZX251" s="50"/>
      <c r="NZY251" s="50"/>
      <c r="NZZ251" s="50"/>
      <c r="OAA251" s="50"/>
      <c r="OAB251" s="50"/>
      <c r="OAC251" s="50"/>
      <c r="OAD251" s="50"/>
      <c r="OAE251" s="50"/>
      <c r="OAF251" s="50"/>
      <c r="OAG251" s="50"/>
      <c r="OAH251" s="50"/>
      <c r="OAI251" s="50"/>
      <c r="OAJ251" s="50"/>
      <c r="OAK251" s="50"/>
      <c r="OAL251" s="50"/>
      <c r="OAM251" s="50"/>
      <c r="OAN251" s="50"/>
      <c r="OAO251" s="50"/>
      <c r="OAP251" s="50"/>
      <c r="OAQ251" s="50"/>
      <c r="OAR251" s="50"/>
      <c r="OAS251" s="50"/>
      <c r="OAT251" s="50"/>
      <c r="OAU251" s="50"/>
      <c r="OAV251" s="50"/>
      <c r="OAW251" s="50"/>
      <c r="OAX251" s="50"/>
      <c r="OAY251" s="50"/>
      <c r="OAZ251" s="50"/>
      <c r="OBA251" s="50"/>
      <c r="OBB251" s="50"/>
      <c r="OBC251" s="50"/>
      <c r="OBD251" s="50"/>
      <c r="OBE251" s="50"/>
      <c r="OBF251" s="50"/>
      <c r="OBG251" s="50"/>
      <c r="OBH251" s="50"/>
      <c r="OBI251" s="50"/>
      <c r="OBJ251" s="50"/>
      <c r="OBK251" s="50"/>
      <c r="OBL251" s="50"/>
      <c r="OBM251" s="50"/>
      <c r="OBN251" s="50"/>
      <c r="OBO251" s="50"/>
      <c r="OBP251" s="50"/>
      <c r="OBQ251" s="50"/>
      <c r="OBR251" s="50"/>
      <c r="OBS251" s="50"/>
      <c r="OBT251" s="50"/>
      <c r="OBU251" s="50"/>
      <c r="OBV251" s="50"/>
      <c r="OBW251" s="50"/>
      <c r="OBX251" s="50"/>
      <c r="OBY251" s="50"/>
      <c r="OBZ251" s="50"/>
      <c r="OCA251" s="50"/>
      <c r="OCB251" s="50"/>
      <c r="OCC251" s="50"/>
      <c r="OCD251" s="50"/>
      <c r="OCE251" s="50"/>
      <c r="OCF251" s="50"/>
      <c r="OCG251" s="50"/>
      <c r="OCH251" s="50"/>
      <c r="OCI251" s="50"/>
      <c r="OCJ251" s="50"/>
      <c r="OCK251" s="50"/>
      <c r="OCL251" s="50"/>
      <c r="OCM251" s="50"/>
      <c r="OCN251" s="50"/>
      <c r="OCO251" s="50"/>
      <c r="OCP251" s="50"/>
      <c r="OCQ251" s="50"/>
      <c r="OCR251" s="50"/>
      <c r="OCS251" s="50"/>
      <c r="OCT251" s="50"/>
      <c r="OCU251" s="50"/>
      <c r="OCV251" s="50"/>
      <c r="OCW251" s="50"/>
      <c r="OCX251" s="50"/>
      <c r="OCY251" s="50"/>
      <c r="OCZ251" s="50"/>
      <c r="ODA251" s="50"/>
      <c r="ODB251" s="50"/>
      <c r="ODC251" s="50"/>
      <c r="ODD251" s="50"/>
      <c r="ODE251" s="50"/>
      <c r="ODF251" s="50"/>
      <c r="ODG251" s="50"/>
      <c r="ODH251" s="50"/>
      <c r="ODI251" s="50"/>
      <c r="ODJ251" s="50"/>
      <c r="ODK251" s="50"/>
      <c r="ODL251" s="50"/>
      <c r="ODM251" s="50"/>
      <c r="ODN251" s="50"/>
      <c r="ODO251" s="50"/>
      <c r="ODP251" s="50"/>
      <c r="ODQ251" s="50"/>
      <c r="ODR251" s="50"/>
      <c r="ODS251" s="50"/>
      <c r="ODT251" s="50"/>
      <c r="ODU251" s="50"/>
      <c r="ODV251" s="50"/>
      <c r="ODW251" s="50"/>
      <c r="ODX251" s="50"/>
      <c r="ODY251" s="50"/>
      <c r="ODZ251" s="50"/>
      <c r="OEA251" s="50"/>
      <c r="OEB251" s="50"/>
      <c r="OEC251" s="50"/>
      <c r="OED251" s="50"/>
      <c r="OEE251" s="50"/>
      <c r="OEF251" s="50"/>
      <c r="OEG251" s="50"/>
      <c r="OEH251" s="50"/>
      <c r="OEI251" s="50"/>
      <c r="OEJ251" s="50"/>
      <c r="OEK251" s="50"/>
      <c r="OEL251" s="50"/>
      <c r="OEM251" s="50"/>
      <c r="OEN251" s="50"/>
      <c r="OEO251" s="50"/>
      <c r="OEP251" s="50"/>
      <c r="OEQ251" s="50"/>
      <c r="OER251" s="50"/>
      <c r="OES251" s="50"/>
      <c r="OET251" s="50"/>
      <c r="OEU251" s="50"/>
      <c r="OEV251" s="50"/>
      <c r="OEW251" s="50"/>
      <c r="OEX251" s="50"/>
      <c r="OEY251" s="50"/>
      <c r="OEZ251" s="50"/>
      <c r="OFA251" s="50"/>
      <c r="OFB251" s="50"/>
      <c r="OFC251" s="50"/>
      <c r="OFD251" s="50"/>
      <c r="OFE251" s="50"/>
      <c r="OFF251" s="50"/>
      <c r="OFG251" s="50"/>
      <c r="OFH251" s="50"/>
      <c r="OFI251" s="50"/>
      <c r="OFJ251" s="50"/>
      <c r="OFK251" s="50"/>
      <c r="OFL251" s="50"/>
      <c r="OFM251" s="50"/>
      <c r="OFN251" s="50"/>
      <c r="OFO251" s="50"/>
      <c r="OFP251" s="50"/>
      <c r="OFQ251" s="50"/>
      <c r="OFR251" s="50"/>
      <c r="OFS251" s="50"/>
      <c r="OFT251" s="50"/>
      <c r="OFU251" s="50"/>
      <c r="OFV251" s="50"/>
      <c r="OFW251" s="50"/>
      <c r="OFX251" s="50"/>
      <c r="OFY251" s="50"/>
      <c r="OFZ251" s="50"/>
      <c r="OGA251" s="50"/>
      <c r="OGB251" s="50"/>
      <c r="OGC251" s="50"/>
      <c r="OGD251" s="50"/>
      <c r="OGE251" s="50"/>
      <c r="OGF251" s="50"/>
      <c r="OGG251" s="50"/>
      <c r="OGH251" s="50"/>
      <c r="OGI251" s="50"/>
      <c r="OGJ251" s="50"/>
      <c r="OGK251" s="50"/>
      <c r="OGL251" s="50"/>
      <c r="OGM251" s="50"/>
      <c r="OGN251" s="50"/>
      <c r="OGO251" s="50"/>
      <c r="OGP251" s="50"/>
      <c r="OGQ251" s="50"/>
      <c r="OGR251" s="50"/>
      <c r="OGS251" s="50"/>
      <c r="OGT251" s="50"/>
      <c r="OGU251" s="50"/>
      <c r="OGV251" s="50"/>
      <c r="OGW251" s="50"/>
      <c r="OGX251" s="50"/>
      <c r="OGY251" s="50"/>
      <c r="OGZ251" s="50"/>
      <c r="OHA251" s="50"/>
      <c r="OHB251" s="50"/>
      <c r="OHC251" s="50"/>
      <c r="OHD251" s="50"/>
      <c r="OHE251" s="50"/>
      <c r="OHF251" s="50"/>
      <c r="OHG251" s="50"/>
      <c r="OHH251" s="50"/>
      <c r="OHI251" s="50"/>
      <c r="OHJ251" s="50"/>
      <c r="OHK251" s="50"/>
      <c r="OHL251" s="50"/>
      <c r="OHM251" s="50"/>
      <c r="OHN251" s="50"/>
      <c r="OHO251" s="50"/>
      <c r="OHP251" s="50"/>
      <c r="OHQ251" s="50"/>
      <c r="OHR251" s="50"/>
      <c r="OHS251" s="50"/>
      <c r="OHT251" s="50"/>
      <c r="OHU251" s="50"/>
      <c r="OHV251" s="50"/>
      <c r="OHW251" s="50"/>
      <c r="OHX251" s="50"/>
      <c r="OHY251" s="50"/>
      <c r="OHZ251" s="50"/>
      <c r="OIA251" s="50"/>
      <c r="OIB251" s="50"/>
      <c r="OIC251" s="50"/>
      <c r="OID251" s="50"/>
      <c r="OIE251" s="50"/>
      <c r="OIF251" s="50"/>
      <c r="OIG251" s="50"/>
      <c r="OIH251" s="50"/>
      <c r="OII251" s="50"/>
      <c r="OIJ251" s="50"/>
      <c r="OIK251" s="50"/>
      <c r="OIL251" s="50"/>
      <c r="OIM251" s="50"/>
      <c r="OIN251" s="50"/>
      <c r="OIO251" s="50"/>
      <c r="OIP251" s="50"/>
      <c r="OIQ251" s="50"/>
      <c r="OIR251" s="50"/>
      <c r="OIS251" s="50"/>
      <c r="OIT251" s="50"/>
      <c r="OIU251" s="50"/>
      <c r="OIV251" s="50"/>
      <c r="OIW251" s="50"/>
      <c r="OIX251" s="50"/>
      <c r="OIY251" s="50"/>
      <c r="OIZ251" s="50"/>
      <c r="OJA251" s="50"/>
      <c r="OJB251" s="50"/>
      <c r="OJC251" s="50"/>
      <c r="OJD251" s="50"/>
      <c r="OJE251" s="50"/>
      <c r="OJF251" s="50"/>
      <c r="OJG251" s="50"/>
      <c r="OJH251" s="50"/>
      <c r="OJI251" s="50"/>
      <c r="OJJ251" s="50"/>
      <c r="OJK251" s="50"/>
      <c r="OJL251" s="50"/>
      <c r="OJM251" s="50"/>
      <c r="OJN251" s="50"/>
      <c r="OJO251" s="50"/>
      <c r="OJP251" s="50"/>
      <c r="OJQ251" s="50"/>
      <c r="OJR251" s="50"/>
      <c r="OJS251" s="50"/>
      <c r="OJT251" s="50"/>
      <c r="OJU251" s="50"/>
      <c r="OJV251" s="50"/>
      <c r="OJW251" s="50"/>
      <c r="OJX251" s="50"/>
      <c r="OJY251" s="50"/>
      <c r="OJZ251" s="50"/>
      <c r="OKA251" s="50"/>
      <c r="OKB251" s="50"/>
      <c r="OKC251" s="50"/>
      <c r="OKD251" s="50"/>
      <c r="OKE251" s="50"/>
      <c r="OKF251" s="50"/>
      <c r="OKG251" s="50"/>
      <c r="OKH251" s="50"/>
      <c r="OKI251" s="50"/>
      <c r="OKJ251" s="50"/>
      <c r="OKK251" s="50"/>
      <c r="OKL251" s="50"/>
      <c r="OKM251" s="50"/>
      <c r="OKN251" s="50"/>
      <c r="OKO251" s="50"/>
      <c r="OKP251" s="50"/>
      <c r="OKQ251" s="50"/>
      <c r="OKR251" s="50"/>
      <c r="OKS251" s="50"/>
      <c r="OKT251" s="50"/>
      <c r="OKU251" s="50"/>
      <c r="OKV251" s="50"/>
      <c r="OKW251" s="50"/>
      <c r="OKX251" s="50"/>
      <c r="OKY251" s="50"/>
      <c r="OKZ251" s="50"/>
      <c r="OLA251" s="50"/>
      <c r="OLB251" s="50"/>
      <c r="OLC251" s="50"/>
      <c r="OLD251" s="50"/>
      <c r="OLE251" s="50"/>
      <c r="OLF251" s="50"/>
      <c r="OLG251" s="50"/>
      <c r="OLH251" s="50"/>
      <c r="OLI251" s="50"/>
      <c r="OLJ251" s="50"/>
      <c r="OLK251" s="50"/>
      <c r="OLL251" s="50"/>
      <c r="OLM251" s="50"/>
      <c r="OLN251" s="50"/>
      <c r="OLO251" s="50"/>
      <c r="OLP251" s="50"/>
      <c r="OLQ251" s="50"/>
      <c r="OLR251" s="50"/>
      <c r="OLS251" s="50"/>
      <c r="OLT251" s="50"/>
      <c r="OLU251" s="50"/>
      <c r="OLV251" s="50"/>
      <c r="OLW251" s="50"/>
      <c r="OLX251" s="50"/>
      <c r="OLY251" s="50"/>
      <c r="OLZ251" s="50"/>
      <c r="OMA251" s="50"/>
      <c r="OMB251" s="50"/>
      <c r="OMC251" s="50"/>
      <c r="OMD251" s="50"/>
      <c r="OME251" s="50"/>
      <c r="OMF251" s="50"/>
      <c r="OMG251" s="50"/>
      <c r="OMH251" s="50"/>
      <c r="OMI251" s="50"/>
      <c r="OMJ251" s="50"/>
      <c r="OMK251" s="50"/>
      <c r="OML251" s="50"/>
      <c r="OMM251" s="50"/>
      <c r="OMN251" s="50"/>
      <c r="OMO251" s="50"/>
      <c r="OMP251" s="50"/>
      <c r="OMQ251" s="50"/>
      <c r="OMR251" s="50"/>
      <c r="OMS251" s="50"/>
      <c r="OMT251" s="50"/>
      <c r="OMU251" s="50"/>
      <c r="OMV251" s="50"/>
      <c r="OMW251" s="50"/>
      <c r="OMX251" s="50"/>
      <c r="OMY251" s="50"/>
      <c r="OMZ251" s="50"/>
      <c r="ONA251" s="50"/>
      <c r="ONB251" s="50"/>
      <c r="ONC251" s="50"/>
      <c r="OND251" s="50"/>
      <c r="ONE251" s="50"/>
      <c r="ONF251" s="50"/>
      <c r="ONG251" s="50"/>
      <c r="ONH251" s="50"/>
      <c r="ONI251" s="50"/>
      <c r="ONJ251" s="50"/>
      <c r="ONK251" s="50"/>
      <c r="ONL251" s="50"/>
      <c r="ONM251" s="50"/>
      <c r="ONN251" s="50"/>
      <c r="ONO251" s="50"/>
      <c r="ONP251" s="50"/>
      <c r="ONQ251" s="50"/>
      <c r="ONR251" s="50"/>
      <c r="ONS251" s="50"/>
      <c r="ONT251" s="50"/>
      <c r="ONU251" s="50"/>
      <c r="ONV251" s="50"/>
      <c r="ONW251" s="50"/>
      <c r="ONX251" s="50"/>
      <c r="ONY251" s="50"/>
      <c r="ONZ251" s="50"/>
      <c r="OOA251" s="50"/>
      <c r="OOB251" s="50"/>
      <c r="OOC251" s="50"/>
      <c r="OOD251" s="50"/>
      <c r="OOE251" s="50"/>
      <c r="OOF251" s="50"/>
      <c r="OOG251" s="50"/>
      <c r="OOH251" s="50"/>
      <c r="OOI251" s="50"/>
      <c r="OOJ251" s="50"/>
      <c r="OOK251" s="50"/>
      <c r="OOL251" s="50"/>
      <c r="OOM251" s="50"/>
      <c r="OON251" s="50"/>
      <c r="OOO251" s="50"/>
      <c r="OOP251" s="50"/>
      <c r="OOQ251" s="50"/>
      <c r="OOR251" s="50"/>
      <c r="OOS251" s="50"/>
      <c r="OOT251" s="50"/>
      <c r="OOU251" s="50"/>
      <c r="OOV251" s="50"/>
      <c r="OOW251" s="50"/>
      <c r="OOX251" s="50"/>
      <c r="OOY251" s="50"/>
      <c r="OOZ251" s="50"/>
      <c r="OPA251" s="50"/>
      <c r="OPB251" s="50"/>
      <c r="OPC251" s="50"/>
      <c r="OPD251" s="50"/>
      <c r="OPE251" s="50"/>
      <c r="OPF251" s="50"/>
      <c r="OPG251" s="50"/>
      <c r="OPH251" s="50"/>
      <c r="OPI251" s="50"/>
      <c r="OPJ251" s="50"/>
      <c r="OPK251" s="50"/>
      <c r="OPL251" s="50"/>
      <c r="OPM251" s="50"/>
      <c r="OPN251" s="50"/>
      <c r="OPO251" s="50"/>
      <c r="OPP251" s="50"/>
      <c r="OPQ251" s="50"/>
      <c r="OPR251" s="50"/>
      <c r="OPS251" s="50"/>
      <c r="OPT251" s="50"/>
      <c r="OPU251" s="50"/>
      <c r="OPV251" s="50"/>
      <c r="OPW251" s="50"/>
      <c r="OPX251" s="50"/>
      <c r="OPY251" s="50"/>
      <c r="OPZ251" s="50"/>
      <c r="OQA251" s="50"/>
      <c r="OQB251" s="50"/>
      <c r="OQC251" s="50"/>
      <c r="OQD251" s="50"/>
      <c r="OQE251" s="50"/>
      <c r="OQF251" s="50"/>
      <c r="OQG251" s="50"/>
      <c r="OQH251" s="50"/>
      <c r="OQI251" s="50"/>
      <c r="OQJ251" s="50"/>
      <c r="OQK251" s="50"/>
      <c r="OQL251" s="50"/>
      <c r="OQM251" s="50"/>
      <c r="OQN251" s="50"/>
      <c r="OQO251" s="50"/>
      <c r="OQP251" s="50"/>
      <c r="OQQ251" s="50"/>
      <c r="OQR251" s="50"/>
      <c r="OQS251" s="50"/>
      <c r="OQT251" s="50"/>
      <c r="OQU251" s="50"/>
      <c r="OQV251" s="50"/>
      <c r="OQW251" s="50"/>
      <c r="OQX251" s="50"/>
      <c r="OQY251" s="50"/>
      <c r="OQZ251" s="50"/>
      <c r="ORA251" s="50"/>
      <c r="ORB251" s="50"/>
      <c r="ORC251" s="50"/>
      <c r="ORD251" s="50"/>
      <c r="ORE251" s="50"/>
      <c r="ORF251" s="50"/>
      <c r="ORG251" s="50"/>
      <c r="ORH251" s="50"/>
      <c r="ORI251" s="50"/>
      <c r="ORJ251" s="50"/>
      <c r="ORK251" s="50"/>
      <c r="ORL251" s="50"/>
      <c r="ORM251" s="50"/>
      <c r="ORN251" s="50"/>
      <c r="ORO251" s="50"/>
      <c r="ORP251" s="50"/>
      <c r="ORQ251" s="50"/>
      <c r="ORR251" s="50"/>
      <c r="ORS251" s="50"/>
      <c r="ORT251" s="50"/>
      <c r="ORU251" s="50"/>
      <c r="ORV251" s="50"/>
      <c r="ORW251" s="50"/>
      <c r="ORX251" s="50"/>
      <c r="ORY251" s="50"/>
      <c r="ORZ251" s="50"/>
      <c r="OSA251" s="50"/>
      <c r="OSB251" s="50"/>
      <c r="OSC251" s="50"/>
      <c r="OSD251" s="50"/>
      <c r="OSE251" s="50"/>
      <c r="OSF251" s="50"/>
      <c r="OSG251" s="50"/>
      <c r="OSH251" s="50"/>
      <c r="OSI251" s="50"/>
      <c r="OSJ251" s="50"/>
      <c r="OSK251" s="50"/>
      <c r="OSL251" s="50"/>
      <c r="OSM251" s="50"/>
      <c r="OSN251" s="50"/>
      <c r="OSO251" s="50"/>
      <c r="OSP251" s="50"/>
      <c r="OSQ251" s="50"/>
      <c r="OSR251" s="50"/>
      <c r="OSS251" s="50"/>
      <c r="OST251" s="50"/>
      <c r="OSU251" s="50"/>
      <c r="OSV251" s="50"/>
      <c r="OSW251" s="50"/>
      <c r="OSX251" s="50"/>
      <c r="OSY251" s="50"/>
      <c r="OSZ251" s="50"/>
      <c r="OTA251" s="50"/>
      <c r="OTB251" s="50"/>
      <c r="OTC251" s="50"/>
      <c r="OTD251" s="50"/>
      <c r="OTE251" s="50"/>
      <c r="OTF251" s="50"/>
      <c r="OTG251" s="50"/>
      <c r="OTH251" s="50"/>
      <c r="OTI251" s="50"/>
      <c r="OTJ251" s="50"/>
      <c r="OTK251" s="50"/>
      <c r="OTL251" s="50"/>
      <c r="OTM251" s="50"/>
      <c r="OTN251" s="50"/>
      <c r="OTO251" s="50"/>
      <c r="OTP251" s="50"/>
      <c r="OTQ251" s="50"/>
      <c r="OTR251" s="50"/>
      <c r="OTS251" s="50"/>
      <c r="OTT251" s="50"/>
      <c r="OTU251" s="50"/>
      <c r="OTV251" s="50"/>
      <c r="OTW251" s="50"/>
      <c r="OTX251" s="50"/>
      <c r="OTY251" s="50"/>
      <c r="OTZ251" s="50"/>
      <c r="OUA251" s="50"/>
      <c r="OUB251" s="50"/>
      <c r="OUC251" s="50"/>
      <c r="OUD251" s="50"/>
      <c r="OUE251" s="50"/>
      <c r="OUF251" s="50"/>
      <c r="OUG251" s="50"/>
      <c r="OUH251" s="50"/>
      <c r="OUI251" s="50"/>
      <c r="OUJ251" s="50"/>
      <c r="OUK251" s="50"/>
      <c r="OUL251" s="50"/>
      <c r="OUM251" s="50"/>
      <c r="OUN251" s="50"/>
      <c r="OUO251" s="50"/>
      <c r="OUP251" s="50"/>
      <c r="OUQ251" s="50"/>
      <c r="OUR251" s="50"/>
      <c r="OUS251" s="50"/>
      <c r="OUT251" s="50"/>
      <c r="OUU251" s="50"/>
      <c r="OUV251" s="50"/>
      <c r="OUW251" s="50"/>
      <c r="OUX251" s="50"/>
      <c r="OUY251" s="50"/>
      <c r="OUZ251" s="50"/>
      <c r="OVA251" s="50"/>
      <c r="OVB251" s="50"/>
      <c r="OVC251" s="50"/>
      <c r="OVD251" s="50"/>
      <c r="OVE251" s="50"/>
      <c r="OVF251" s="50"/>
      <c r="OVG251" s="50"/>
      <c r="OVH251" s="50"/>
      <c r="OVI251" s="50"/>
      <c r="OVJ251" s="50"/>
      <c r="OVK251" s="50"/>
      <c r="OVL251" s="50"/>
      <c r="OVM251" s="50"/>
      <c r="OVN251" s="50"/>
      <c r="OVO251" s="50"/>
      <c r="OVP251" s="50"/>
      <c r="OVQ251" s="50"/>
      <c r="OVR251" s="50"/>
      <c r="OVS251" s="50"/>
      <c r="OVT251" s="50"/>
      <c r="OVU251" s="50"/>
      <c r="OVV251" s="50"/>
      <c r="OVW251" s="50"/>
      <c r="OVX251" s="50"/>
      <c r="OVY251" s="50"/>
      <c r="OVZ251" s="50"/>
      <c r="OWA251" s="50"/>
      <c r="OWB251" s="50"/>
      <c r="OWC251" s="50"/>
      <c r="OWD251" s="50"/>
      <c r="OWE251" s="50"/>
      <c r="OWF251" s="50"/>
      <c r="OWG251" s="50"/>
      <c r="OWH251" s="50"/>
      <c r="OWI251" s="50"/>
      <c r="OWJ251" s="50"/>
      <c r="OWK251" s="50"/>
      <c r="OWL251" s="50"/>
      <c r="OWM251" s="50"/>
      <c r="OWN251" s="50"/>
      <c r="OWO251" s="50"/>
      <c r="OWP251" s="50"/>
      <c r="OWQ251" s="50"/>
      <c r="OWR251" s="50"/>
      <c r="OWS251" s="50"/>
      <c r="OWT251" s="50"/>
      <c r="OWU251" s="50"/>
      <c r="OWV251" s="50"/>
      <c r="OWW251" s="50"/>
      <c r="OWX251" s="50"/>
      <c r="OWY251" s="50"/>
      <c r="OWZ251" s="50"/>
      <c r="OXA251" s="50"/>
      <c r="OXB251" s="50"/>
      <c r="OXC251" s="50"/>
      <c r="OXD251" s="50"/>
      <c r="OXE251" s="50"/>
      <c r="OXF251" s="50"/>
      <c r="OXG251" s="50"/>
      <c r="OXH251" s="50"/>
      <c r="OXI251" s="50"/>
      <c r="OXJ251" s="50"/>
      <c r="OXK251" s="50"/>
      <c r="OXL251" s="50"/>
      <c r="OXM251" s="50"/>
      <c r="OXN251" s="50"/>
      <c r="OXO251" s="50"/>
      <c r="OXP251" s="50"/>
      <c r="OXQ251" s="50"/>
      <c r="OXR251" s="50"/>
      <c r="OXS251" s="50"/>
      <c r="OXT251" s="50"/>
      <c r="OXU251" s="50"/>
      <c r="OXV251" s="50"/>
      <c r="OXW251" s="50"/>
      <c r="OXX251" s="50"/>
      <c r="OXY251" s="50"/>
      <c r="OXZ251" s="50"/>
      <c r="OYA251" s="50"/>
      <c r="OYB251" s="50"/>
      <c r="OYC251" s="50"/>
      <c r="OYD251" s="50"/>
      <c r="OYE251" s="50"/>
      <c r="OYF251" s="50"/>
      <c r="OYG251" s="50"/>
      <c r="OYH251" s="50"/>
      <c r="OYI251" s="50"/>
      <c r="OYJ251" s="50"/>
      <c r="OYK251" s="50"/>
      <c r="OYL251" s="50"/>
      <c r="OYM251" s="50"/>
      <c r="OYN251" s="50"/>
      <c r="OYO251" s="50"/>
      <c r="OYP251" s="50"/>
      <c r="OYQ251" s="50"/>
      <c r="OYR251" s="50"/>
      <c r="OYS251" s="50"/>
      <c r="OYT251" s="50"/>
      <c r="OYU251" s="50"/>
      <c r="OYV251" s="50"/>
      <c r="OYW251" s="50"/>
      <c r="OYX251" s="50"/>
      <c r="OYY251" s="50"/>
      <c r="OYZ251" s="50"/>
      <c r="OZA251" s="50"/>
      <c r="OZB251" s="50"/>
      <c r="OZC251" s="50"/>
      <c r="OZD251" s="50"/>
      <c r="OZE251" s="50"/>
      <c r="OZF251" s="50"/>
      <c r="OZG251" s="50"/>
      <c r="OZH251" s="50"/>
      <c r="OZI251" s="50"/>
      <c r="OZJ251" s="50"/>
      <c r="OZK251" s="50"/>
      <c r="OZL251" s="50"/>
      <c r="OZM251" s="50"/>
      <c r="OZN251" s="50"/>
      <c r="OZO251" s="50"/>
      <c r="OZP251" s="50"/>
      <c r="OZQ251" s="50"/>
      <c r="OZR251" s="50"/>
      <c r="OZS251" s="50"/>
      <c r="OZT251" s="50"/>
      <c r="OZU251" s="50"/>
      <c r="OZV251" s="50"/>
      <c r="OZW251" s="50"/>
      <c r="OZX251" s="50"/>
      <c r="OZY251" s="50"/>
      <c r="OZZ251" s="50"/>
      <c r="PAA251" s="50"/>
      <c r="PAB251" s="50"/>
      <c r="PAC251" s="50"/>
      <c r="PAD251" s="50"/>
      <c r="PAE251" s="50"/>
      <c r="PAF251" s="50"/>
      <c r="PAG251" s="50"/>
      <c r="PAH251" s="50"/>
      <c r="PAI251" s="50"/>
      <c r="PAJ251" s="50"/>
      <c r="PAK251" s="50"/>
      <c r="PAL251" s="50"/>
      <c r="PAM251" s="50"/>
      <c r="PAN251" s="50"/>
      <c r="PAO251" s="50"/>
      <c r="PAP251" s="50"/>
      <c r="PAQ251" s="50"/>
      <c r="PAR251" s="50"/>
      <c r="PAS251" s="50"/>
      <c r="PAT251" s="50"/>
      <c r="PAU251" s="50"/>
      <c r="PAV251" s="50"/>
      <c r="PAW251" s="50"/>
      <c r="PAX251" s="50"/>
      <c r="PAY251" s="50"/>
      <c r="PAZ251" s="50"/>
      <c r="PBA251" s="50"/>
      <c r="PBB251" s="50"/>
      <c r="PBC251" s="50"/>
      <c r="PBD251" s="50"/>
      <c r="PBE251" s="50"/>
      <c r="PBF251" s="50"/>
      <c r="PBG251" s="50"/>
      <c r="PBH251" s="50"/>
      <c r="PBI251" s="50"/>
      <c r="PBJ251" s="50"/>
      <c r="PBK251" s="50"/>
      <c r="PBL251" s="50"/>
      <c r="PBM251" s="50"/>
      <c r="PBN251" s="50"/>
      <c r="PBO251" s="50"/>
      <c r="PBP251" s="50"/>
      <c r="PBQ251" s="50"/>
      <c r="PBR251" s="50"/>
      <c r="PBS251" s="50"/>
      <c r="PBT251" s="50"/>
      <c r="PBU251" s="50"/>
      <c r="PBV251" s="50"/>
      <c r="PBW251" s="50"/>
      <c r="PBX251" s="50"/>
      <c r="PBY251" s="50"/>
      <c r="PBZ251" s="50"/>
      <c r="PCA251" s="50"/>
      <c r="PCB251" s="50"/>
      <c r="PCC251" s="50"/>
      <c r="PCD251" s="50"/>
      <c r="PCE251" s="50"/>
      <c r="PCF251" s="50"/>
      <c r="PCG251" s="50"/>
      <c r="PCH251" s="50"/>
      <c r="PCI251" s="50"/>
      <c r="PCJ251" s="50"/>
      <c r="PCK251" s="50"/>
      <c r="PCL251" s="50"/>
      <c r="PCM251" s="50"/>
      <c r="PCN251" s="50"/>
      <c r="PCO251" s="50"/>
      <c r="PCP251" s="50"/>
      <c r="PCQ251" s="50"/>
      <c r="PCR251" s="50"/>
      <c r="PCS251" s="50"/>
      <c r="PCT251" s="50"/>
      <c r="PCU251" s="50"/>
      <c r="PCV251" s="50"/>
      <c r="PCW251" s="50"/>
      <c r="PCX251" s="50"/>
      <c r="PCY251" s="50"/>
      <c r="PCZ251" s="50"/>
      <c r="PDA251" s="50"/>
      <c r="PDB251" s="50"/>
      <c r="PDC251" s="50"/>
      <c r="PDD251" s="50"/>
      <c r="PDE251" s="50"/>
      <c r="PDF251" s="50"/>
      <c r="PDG251" s="50"/>
      <c r="PDH251" s="50"/>
      <c r="PDI251" s="50"/>
      <c r="PDJ251" s="50"/>
      <c r="PDK251" s="50"/>
      <c r="PDL251" s="50"/>
      <c r="PDM251" s="50"/>
      <c r="PDN251" s="50"/>
      <c r="PDO251" s="50"/>
      <c r="PDP251" s="50"/>
      <c r="PDQ251" s="50"/>
      <c r="PDR251" s="50"/>
      <c r="PDS251" s="50"/>
      <c r="PDT251" s="50"/>
      <c r="PDU251" s="50"/>
      <c r="PDV251" s="50"/>
      <c r="PDW251" s="50"/>
      <c r="PDX251" s="50"/>
      <c r="PDY251" s="50"/>
      <c r="PDZ251" s="50"/>
      <c r="PEA251" s="50"/>
      <c r="PEB251" s="50"/>
      <c r="PEC251" s="50"/>
      <c r="PED251" s="50"/>
      <c r="PEE251" s="50"/>
      <c r="PEF251" s="50"/>
      <c r="PEG251" s="50"/>
      <c r="PEH251" s="50"/>
      <c r="PEI251" s="50"/>
      <c r="PEJ251" s="50"/>
      <c r="PEK251" s="50"/>
      <c r="PEL251" s="50"/>
      <c r="PEM251" s="50"/>
      <c r="PEN251" s="50"/>
      <c r="PEO251" s="50"/>
      <c r="PEP251" s="50"/>
      <c r="PEQ251" s="50"/>
      <c r="PER251" s="50"/>
      <c r="PES251" s="50"/>
      <c r="PET251" s="50"/>
      <c r="PEU251" s="50"/>
      <c r="PEV251" s="50"/>
      <c r="PEW251" s="50"/>
      <c r="PEX251" s="50"/>
      <c r="PEY251" s="50"/>
      <c r="PEZ251" s="50"/>
      <c r="PFA251" s="50"/>
      <c r="PFB251" s="50"/>
      <c r="PFC251" s="50"/>
      <c r="PFD251" s="50"/>
      <c r="PFE251" s="50"/>
      <c r="PFF251" s="50"/>
      <c r="PFG251" s="50"/>
      <c r="PFH251" s="50"/>
      <c r="PFI251" s="50"/>
      <c r="PFJ251" s="50"/>
      <c r="PFK251" s="50"/>
      <c r="PFL251" s="50"/>
      <c r="PFM251" s="50"/>
      <c r="PFN251" s="50"/>
      <c r="PFO251" s="50"/>
      <c r="PFP251" s="50"/>
      <c r="PFQ251" s="50"/>
      <c r="PFR251" s="50"/>
      <c r="PFS251" s="50"/>
      <c r="PFT251" s="50"/>
      <c r="PFU251" s="50"/>
      <c r="PFV251" s="50"/>
      <c r="PFW251" s="50"/>
      <c r="PFX251" s="50"/>
      <c r="PFY251" s="50"/>
      <c r="PFZ251" s="50"/>
      <c r="PGA251" s="50"/>
      <c r="PGB251" s="50"/>
      <c r="PGC251" s="50"/>
      <c r="PGD251" s="50"/>
      <c r="PGE251" s="50"/>
      <c r="PGF251" s="50"/>
      <c r="PGG251" s="50"/>
      <c r="PGH251" s="50"/>
      <c r="PGI251" s="50"/>
      <c r="PGJ251" s="50"/>
      <c r="PGK251" s="50"/>
      <c r="PGL251" s="50"/>
      <c r="PGM251" s="50"/>
      <c r="PGN251" s="50"/>
      <c r="PGO251" s="50"/>
      <c r="PGP251" s="50"/>
      <c r="PGQ251" s="50"/>
      <c r="PGR251" s="50"/>
      <c r="PGS251" s="50"/>
      <c r="PGT251" s="50"/>
      <c r="PGU251" s="50"/>
      <c r="PGV251" s="50"/>
      <c r="PGW251" s="50"/>
      <c r="PGX251" s="50"/>
      <c r="PGY251" s="50"/>
      <c r="PGZ251" s="50"/>
      <c r="PHA251" s="50"/>
      <c r="PHB251" s="50"/>
      <c r="PHC251" s="50"/>
      <c r="PHD251" s="50"/>
      <c r="PHE251" s="50"/>
      <c r="PHF251" s="50"/>
      <c r="PHG251" s="50"/>
      <c r="PHH251" s="50"/>
      <c r="PHI251" s="50"/>
      <c r="PHJ251" s="50"/>
      <c r="PHK251" s="50"/>
      <c r="PHL251" s="50"/>
      <c r="PHM251" s="50"/>
      <c r="PHN251" s="50"/>
      <c r="PHO251" s="50"/>
      <c r="PHP251" s="50"/>
      <c r="PHQ251" s="50"/>
      <c r="PHR251" s="50"/>
      <c r="PHS251" s="50"/>
      <c r="PHT251" s="50"/>
      <c r="PHU251" s="50"/>
      <c r="PHV251" s="50"/>
      <c r="PHW251" s="50"/>
      <c r="PHX251" s="50"/>
      <c r="PHY251" s="50"/>
      <c r="PHZ251" s="50"/>
      <c r="PIA251" s="50"/>
      <c r="PIB251" s="50"/>
      <c r="PIC251" s="50"/>
      <c r="PID251" s="50"/>
      <c r="PIE251" s="50"/>
      <c r="PIF251" s="50"/>
      <c r="PIG251" s="50"/>
      <c r="PIH251" s="50"/>
      <c r="PII251" s="50"/>
      <c r="PIJ251" s="50"/>
      <c r="PIK251" s="50"/>
      <c r="PIL251" s="50"/>
      <c r="PIM251" s="50"/>
      <c r="PIN251" s="50"/>
      <c r="PIO251" s="50"/>
      <c r="PIP251" s="50"/>
      <c r="PIQ251" s="50"/>
      <c r="PIR251" s="50"/>
      <c r="PIS251" s="50"/>
      <c r="PIT251" s="50"/>
      <c r="PIU251" s="50"/>
      <c r="PIV251" s="50"/>
      <c r="PIW251" s="50"/>
      <c r="PIX251" s="50"/>
      <c r="PIY251" s="50"/>
      <c r="PIZ251" s="50"/>
      <c r="PJA251" s="50"/>
      <c r="PJB251" s="50"/>
      <c r="PJC251" s="50"/>
      <c r="PJD251" s="50"/>
      <c r="PJE251" s="50"/>
      <c r="PJF251" s="50"/>
      <c r="PJG251" s="50"/>
      <c r="PJH251" s="50"/>
      <c r="PJI251" s="50"/>
      <c r="PJJ251" s="50"/>
      <c r="PJK251" s="50"/>
      <c r="PJL251" s="50"/>
      <c r="PJM251" s="50"/>
      <c r="PJN251" s="50"/>
      <c r="PJO251" s="50"/>
      <c r="PJP251" s="50"/>
      <c r="PJQ251" s="50"/>
      <c r="PJR251" s="50"/>
      <c r="PJS251" s="50"/>
      <c r="PJT251" s="50"/>
      <c r="PJU251" s="50"/>
      <c r="PJV251" s="50"/>
      <c r="PJW251" s="50"/>
      <c r="PJX251" s="50"/>
      <c r="PJY251" s="50"/>
      <c r="PJZ251" s="50"/>
      <c r="PKA251" s="50"/>
      <c r="PKB251" s="50"/>
      <c r="PKC251" s="50"/>
      <c r="PKD251" s="50"/>
      <c r="PKE251" s="50"/>
      <c r="PKF251" s="50"/>
      <c r="PKG251" s="50"/>
      <c r="PKH251" s="50"/>
      <c r="PKI251" s="50"/>
      <c r="PKJ251" s="50"/>
      <c r="PKK251" s="50"/>
      <c r="PKL251" s="50"/>
      <c r="PKM251" s="50"/>
      <c r="PKN251" s="50"/>
      <c r="PKO251" s="50"/>
      <c r="PKP251" s="50"/>
      <c r="PKQ251" s="50"/>
      <c r="PKR251" s="50"/>
      <c r="PKS251" s="50"/>
      <c r="PKT251" s="50"/>
      <c r="PKU251" s="50"/>
      <c r="PKV251" s="50"/>
      <c r="PKW251" s="50"/>
      <c r="PKX251" s="50"/>
      <c r="PKY251" s="50"/>
      <c r="PKZ251" s="50"/>
      <c r="PLA251" s="50"/>
      <c r="PLB251" s="50"/>
      <c r="PLC251" s="50"/>
      <c r="PLD251" s="50"/>
      <c r="PLE251" s="50"/>
      <c r="PLF251" s="50"/>
      <c r="PLG251" s="50"/>
      <c r="PLH251" s="50"/>
      <c r="PLI251" s="50"/>
      <c r="PLJ251" s="50"/>
      <c r="PLK251" s="50"/>
      <c r="PLL251" s="50"/>
      <c r="PLM251" s="50"/>
      <c r="PLN251" s="50"/>
      <c r="PLO251" s="50"/>
      <c r="PLP251" s="50"/>
      <c r="PLQ251" s="50"/>
      <c r="PLR251" s="50"/>
      <c r="PLS251" s="50"/>
      <c r="PLT251" s="50"/>
      <c r="PLU251" s="50"/>
      <c r="PLV251" s="50"/>
      <c r="PLW251" s="50"/>
      <c r="PLX251" s="50"/>
      <c r="PLY251" s="50"/>
      <c r="PLZ251" s="50"/>
      <c r="PMA251" s="50"/>
      <c r="PMB251" s="50"/>
      <c r="PMC251" s="50"/>
      <c r="PMD251" s="50"/>
      <c r="PME251" s="50"/>
      <c r="PMF251" s="50"/>
      <c r="PMG251" s="50"/>
      <c r="PMH251" s="50"/>
      <c r="PMI251" s="50"/>
      <c r="PMJ251" s="50"/>
      <c r="PMK251" s="50"/>
      <c r="PML251" s="50"/>
      <c r="PMM251" s="50"/>
      <c r="PMN251" s="50"/>
      <c r="PMO251" s="50"/>
      <c r="PMP251" s="50"/>
      <c r="PMQ251" s="50"/>
      <c r="PMR251" s="50"/>
      <c r="PMS251" s="50"/>
      <c r="PMT251" s="50"/>
      <c r="PMU251" s="50"/>
      <c r="PMV251" s="50"/>
      <c r="PMW251" s="50"/>
      <c r="PMX251" s="50"/>
      <c r="PMY251" s="50"/>
      <c r="PMZ251" s="50"/>
      <c r="PNA251" s="50"/>
      <c r="PNB251" s="50"/>
      <c r="PNC251" s="50"/>
      <c r="PND251" s="50"/>
      <c r="PNE251" s="50"/>
      <c r="PNF251" s="50"/>
      <c r="PNG251" s="50"/>
      <c r="PNH251" s="50"/>
      <c r="PNI251" s="50"/>
      <c r="PNJ251" s="50"/>
      <c r="PNK251" s="50"/>
      <c r="PNL251" s="50"/>
      <c r="PNM251" s="50"/>
      <c r="PNN251" s="50"/>
      <c r="PNO251" s="50"/>
      <c r="PNP251" s="50"/>
      <c r="PNQ251" s="50"/>
      <c r="PNR251" s="50"/>
      <c r="PNS251" s="50"/>
      <c r="PNT251" s="50"/>
      <c r="PNU251" s="50"/>
      <c r="PNV251" s="50"/>
      <c r="PNW251" s="50"/>
      <c r="PNX251" s="50"/>
      <c r="PNY251" s="50"/>
      <c r="PNZ251" s="50"/>
      <c r="POA251" s="50"/>
      <c r="POB251" s="50"/>
      <c r="POC251" s="50"/>
      <c r="POD251" s="50"/>
      <c r="POE251" s="50"/>
      <c r="POF251" s="50"/>
      <c r="POG251" s="50"/>
      <c r="POH251" s="50"/>
      <c r="POI251" s="50"/>
      <c r="POJ251" s="50"/>
      <c r="POK251" s="50"/>
      <c r="POL251" s="50"/>
      <c r="POM251" s="50"/>
      <c r="PON251" s="50"/>
      <c r="POO251" s="50"/>
      <c r="POP251" s="50"/>
      <c r="POQ251" s="50"/>
      <c r="POR251" s="50"/>
      <c r="POS251" s="50"/>
      <c r="POT251" s="50"/>
      <c r="POU251" s="50"/>
      <c r="POV251" s="50"/>
      <c r="POW251" s="50"/>
      <c r="POX251" s="50"/>
      <c r="POY251" s="50"/>
      <c r="POZ251" s="50"/>
      <c r="PPA251" s="50"/>
      <c r="PPB251" s="50"/>
      <c r="PPC251" s="50"/>
      <c r="PPD251" s="50"/>
      <c r="PPE251" s="50"/>
      <c r="PPF251" s="50"/>
      <c r="PPG251" s="50"/>
      <c r="PPH251" s="50"/>
      <c r="PPI251" s="50"/>
      <c r="PPJ251" s="50"/>
      <c r="PPK251" s="50"/>
      <c r="PPL251" s="50"/>
      <c r="PPM251" s="50"/>
      <c r="PPN251" s="50"/>
      <c r="PPO251" s="50"/>
      <c r="PPP251" s="50"/>
      <c r="PPQ251" s="50"/>
      <c r="PPR251" s="50"/>
      <c r="PPS251" s="50"/>
      <c r="PPT251" s="50"/>
      <c r="PPU251" s="50"/>
      <c r="PPV251" s="50"/>
      <c r="PPW251" s="50"/>
      <c r="PPX251" s="50"/>
      <c r="PPY251" s="50"/>
      <c r="PPZ251" s="50"/>
      <c r="PQA251" s="50"/>
      <c r="PQB251" s="50"/>
      <c r="PQC251" s="50"/>
      <c r="PQD251" s="50"/>
      <c r="PQE251" s="50"/>
      <c r="PQF251" s="50"/>
      <c r="PQG251" s="50"/>
      <c r="PQH251" s="50"/>
      <c r="PQI251" s="50"/>
      <c r="PQJ251" s="50"/>
      <c r="PQK251" s="50"/>
      <c r="PQL251" s="50"/>
      <c r="PQM251" s="50"/>
      <c r="PQN251" s="50"/>
      <c r="PQO251" s="50"/>
      <c r="PQP251" s="50"/>
      <c r="PQQ251" s="50"/>
      <c r="PQR251" s="50"/>
      <c r="PQS251" s="50"/>
      <c r="PQT251" s="50"/>
      <c r="PQU251" s="50"/>
      <c r="PQV251" s="50"/>
      <c r="PQW251" s="50"/>
      <c r="PQX251" s="50"/>
      <c r="PQY251" s="50"/>
      <c r="PQZ251" s="50"/>
      <c r="PRA251" s="50"/>
      <c r="PRB251" s="50"/>
      <c r="PRC251" s="50"/>
      <c r="PRD251" s="50"/>
      <c r="PRE251" s="50"/>
      <c r="PRF251" s="50"/>
      <c r="PRG251" s="50"/>
      <c r="PRH251" s="50"/>
      <c r="PRI251" s="50"/>
      <c r="PRJ251" s="50"/>
      <c r="PRK251" s="50"/>
      <c r="PRL251" s="50"/>
      <c r="PRM251" s="50"/>
      <c r="PRN251" s="50"/>
      <c r="PRO251" s="50"/>
      <c r="PRP251" s="50"/>
      <c r="PRQ251" s="50"/>
      <c r="PRR251" s="50"/>
      <c r="PRS251" s="50"/>
      <c r="PRT251" s="50"/>
      <c r="PRU251" s="50"/>
      <c r="PRV251" s="50"/>
      <c r="PRW251" s="50"/>
      <c r="PRX251" s="50"/>
      <c r="PRY251" s="50"/>
      <c r="PRZ251" s="50"/>
      <c r="PSA251" s="50"/>
      <c r="PSB251" s="50"/>
      <c r="PSC251" s="50"/>
      <c r="PSD251" s="50"/>
      <c r="PSE251" s="50"/>
      <c r="PSF251" s="50"/>
      <c r="PSG251" s="50"/>
      <c r="PSH251" s="50"/>
      <c r="PSI251" s="50"/>
      <c r="PSJ251" s="50"/>
      <c r="PSK251" s="50"/>
      <c r="PSL251" s="50"/>
      <c r="PSM251" s="50"/>
      <c r="PSN251" s="50"/>
      <c r="PSO251" s="50"/>
      <c r="PSP251" s="50"/>
      <c r="PSQ251" s="50"/>
      <c r="PSR251" s="50"/>
      <c r="PSS251" s="50"/>
      <c r="PST251" s="50"/>
      <c r="PSU251" s="50"/>
      <c r="PSV251" s="50"/>
      <c r="PSW251" s="50"/>
      <c r="PSX251" s="50"/>
      <c r="PSY251" s="50"/>
      <c r="PSZ251" s="50"/>
      <c r="PTA251" s="50"/>
      <c r="PTB251" s="50"/>
      <c r="PTC251" s="50"/>
      <c r="PTD251" s="50"/>
      <c r="PTE251" s="50"/>
      <c r="PTF251" s="50"/>
      <c r="PTG251" s="50"/>
      <c r="PTH251" s="50"/>
      <c r="PTI251" s="50"/>
      <c r="PTJ251" s="50"/>
      <c r="PTK251" s="50"/>
      <c r="PTL251" s="50"/>
      <c r="PTM251" s="50"/>
      <c r="PTN251" s="50"/>
      <c r="PTO251" s="50"/>
      <c r="PTP251" s="50"/>
      <c r="PTQ251" s="50"/>
      <c r="PTR251" s="50"/>
      <c r="PTS251" s="50"/>
      <c r="PTT251" s="50"/>
      <c r="PTU251" s="50"/>
      <c r="PTV251" s="50"/>
      <c r="PTW251" s="50"/>
      <c r="PTX251" s="50"/>
      <c r="PTY251" s="50"/>
      <c r="PTZ251" s="50"/>
      <c r="PUA251" s="50"/>
      <c r="PUB251" s="50"/>
      <c r="PUC251" s="50"/>
      <c r="PUD251" s="50"/>
      <c r="PUE251" s="50"/>
      <c r="PUF251" s="50"/>
      <c r="PUG251" s="50"/>
      <c r="PUH251" s="50"/>
      <c r="PUI251" s="50"/>
      <c r="PUJ251" s="50"/>
      <c r="PUK251" s="50"/>
      <c r="PUL251" s="50"/>
      <c r="PUM251" s="50"/>
      <c r="PUN251" s="50"/>
      <c r="PUO251" s="50"/>
      <c r="PUP251" s="50"/>
      <c r="PUQ251" s="50"/>
      <c r="PUR251" s="50"/>
      <c r="PUS251" s="50"/>
      <c r="PUT251" s="50"/>
      <c r="PUU251" s="50"/>
      <c r="PUV251" s="50"/>
      <c r="PUW251" s="50"/>
      <c r="PUX251" s="50"/>
      <c r="PUY251" s="50"/>
      <c r="PUZ251" s="50"/>
      <c r="PVA251" s="50"/>
      <c r="PVB251" s="50"/>
      <c r="PVC251" s="50"/>
      <c r="PVD251" s="50"/>
      <c r="PVE251" s="50"/>
      <c r="PVF251" s="50"/>
      <c r="PVG251" s="50"/>
      <c r="PVH251" s="50"/>
      <c r="PVI251" s="50"/>
      <c r="PVJ251" s="50"/>
      <c r="PVK251" s="50"/>
      <c r="PVL251" s="50"/>
      <c r="PVM251" s="50"/>
      <c r="PVN251" s="50"/>
      <c r="PVO251" s="50"/>
      <c r="PVP251" s="50"/>
      <c r="PVQ251" s="50"/>
      <c r="PVR251" s="50"/>
      <c r="PVS251" s="50"/>
      <c r="PVT251" s="50"/>
      <c r="PVU251" s="50"/>
      <c r="PVV251" s="50"/>
      <c r="PVW251" s="50"/>
      <c r="PVX251" s="50"/>
      <c r="PVY251" s="50"/>
      <c r="PVZ251" s="50"/>
      <c r="PWA251" s="50"/>
      <c r="PWB251" s="50"/>
      <c r="PWC251" s="50"/>
      <c r="PWD251" s="50"/>
      <c r="PWE251" s="50"/>
      <c r="PWF251" s="50"/>
      <c r="PWG251" s="50"/>
      <c r="PWH251" s="50"/>
      <c r="PWI251" s="50"/>
      <c r="PWJ251" s="50"/>
      <c r="PWK251" s="50"/>
      <c r="PWL251" s="50"/>
      <c r="PWM251" s="50"/>
      <c r="PWN251" s="50"/>
      <c r="PWO251" s="50"/>
      <c r="PWP251" s="50"/>
      <c r="PWQ251" s="50"/>
      <c r="PWR251" s="50"/>
      <c r="PWS251" s="50"/>
      <c r="PWT251" s="50"/>
      <c r="PWU251" s="50"/>
      <c r="PWV251" s="50"/>
      <c r="PWW251" s="50"/>
      <c r="PWX251" s="50"/>
      <c r="PWY251" s="50"/>
      <c r="PWZ251" s="50"/>
      <c r="PXA251" s="50"/>
      <c r="PXB251" s="50"/>
      <c r="PXC251" s="50"/>
      <c r="PXD251" s="50"/>
      <c r="PXE251" s="50"/>
      <c r="PXF251" s="50"/>
      <c r="PXG251" s="50"/>
      <c r="PXH251" s="50"/>
      <c r="PXI251" s="50"/>
      <c r="PXJ251" s="50"/>
      <c r="PXK251" s="50"/>
      <c r="PXL251" s="50"/>
      <c r="PXM251" s="50"/>
      <c r="PXN251" s="50"/>
      <c r="PXO251" s="50"/>
      <c r="PXP251" s="50"/>
      <c r="PXQ251" s="50"/>
      <c r="PXR251" s="50"/>
      <c r="PXS251" s="50"/>
      <c r="PXT251" s="50"/>
      <c r="PXU251" s="50"/>
      <c r="PXV251" s="50"/>
      <c r="PXW251" s="50"/>
      <c r="PXX251" s="50"/>
      <c r="PXY251" s="50"/>
      <c r="PXZ251" s="50"/>
      <c r="PYA251" s="50"/>
      <c r="PYB251" s="50"/>
      <c r="PYC251" s="50"/>
      <c r="PYD251" s="50"/>
      <c r="PYE251" s="50"/>
      <c r="PYF251" s="50"/>
      <c r="PYG251" s="50"/>
      <c r="PYH251" s="50"/>
      <c r="PYI251" s="50"/>
      <c r="PYJ251" s="50"/>
      <c r="PYK251" s="50"/>
      <c r="PYL251" s="50"/>
      <c r="PYM251" s="50"/>
      <c r="PYN251" s="50"/>
      <c r="PYO251" s="50"/>
      <c r="PYP251" s="50"/>
      <c r="PYQ251" s="50"/>
      <c r="PYR251" s="50"/>
      <c r="PYS251" s="50"/>
      <c r="PYT251" s="50"/>
      <c r="PYU251" s="50"/>
      <c r="PYV251" s="50"/>
      <c r="PYW251" s="50"/>
      <c r="PYX251" s="50"/>
      <c r="PYY251" s="50"/>
      <c r="PYZ251" s="50"/>
      <c r="PZA251" s="50"/>
      <c r="PZB251" s="50"/>
      <c r="PZC251" s="50"/>
      <c r="PZD251" s="50"/>
      <c r="PZE251" s="50"/>
      <c r="PZF251" s="50"/>
      <c r="PZG251" s="50"/>
      <c r="PZH251" s="50"/>
      <c r="PZI251" s="50"/>
      <c r="PZJ251" s="50"/>
      <c r="PZK251" s="50"/>
      <c r="PZL251" s="50"/>
      <c r="PZM251" s="50"/>
      <c r="PZN251" s="50"/>
      <c r="PZO251" s="50"/>
      <c r="PZP251" s="50"/>
      <c r="PZQ251" s="50"/>
      <c r="PZR251" s="50"/>
      <c r="PZS251" s="50"/>
      <c r="PZT251" s="50"/>
      <c r="PZU251" s="50"/>
      <c r="PZV251" s="50"/>
      <c r="PZW251" s="50"/>
      <c r="PZX251" s="50"/>
      <c r="PZY251" s="50"/>
      <c r="PZZ251" s="50"/>
      <c r="QAA251" s="50"/>
      <c r="QAB251" s="50"/>
      <c r="QAC251" s="50"/>
      <c r="QAD251" s="50"/>
      <c r="QAE251" s="50"/>
      <c r="QAF251" s="50"/>
      <c r="QAG251" s="50"/>
      <c r="QAH251" s="50"/>
      <c r="QAI251" s="50"/>
      <c r="QAJ251" s="50"/>
      <c r="QAK251" s="50"/>
      <c r="QAL251" s="50"/>
      <c r="QAM251" s="50"/>
      <c r="QAN251" s="50"/>
      <c r="QAO251" s="50"/>
      <c r="QAP251" s="50"/>
      <c r="QAQ251" s="50"/>
      <c r="QAR251" s="50"/>
      <c r="QAS251" s="50"/>
      <c r="QAT251" s="50"/>
      <c r="QAU251" s="50"/>
      <c r="QAV251" s="50"/>
      <c r="QAW251" s="50"/>
      <c r="QAX251" s="50"/>
      <c r="QAY251" s="50"/>
      <c r="QAZ251" s="50"/>
      <c r="QBA251" s="50"/>
      <c r="QBB251" s="50"/>
      <c r="QBC251" s="50"/>
      <c r="QBD251" s="50"/>
      <c r="QBE251" s="50"/>
      <c r="QBF251" s="50"/>
      <c r="QBG251" s="50"/>
      <c r="QBH251" s="50"/>
      <c r="QBI251" s="50"/>
      <c r="QBJ251" s="50"/>
      <c r="QBK251" s="50"/>
      <c r="QBL251" s="50"/>
      <c r="QBM251" s="50"/>
      <c r="QBN251" s="50"/>
      <c r="QBO251" s="50"/>
      <c r="QBP251" s="50"/>
      <c r="QBQ251" s="50"/>
      <c r="QBR251" s="50"/>
      <c r="QBS251" s="50"/>
      <c r="QBT251" s="50"/>
      <c r="QBU251" s="50"/>
      <c r="QBV251" s="50"/>
      <c r="QBW251" s="50"/>
      <c r="QBX251" s="50"/>
      <c r="QBY251" s="50"/>
      <c r="QBZ251" s="50"/>
      <c r="QCA251" s="50"/>
      <c r="QCB251" s="50"/>
      <c r="QCC251" s="50"/>
      <c r="QCD251" s="50"/>
      <c r="QCE251" s="50"/>
      <c r="QCF251" s="50"/>
      <c r="QCG251" s="50"/>
      <c r="QCH251" s="50"/>
      <c r="QCI251" s="50"/>
      <c r="QCJ251" s="50"/>
      <c r="QCK251" s="50"/>
      <c r="QCL251" s="50"/>
      <c r="QCM251" s="50"/>
      <c r="QCN251" s="50"/>
      <c r="QCO251" s="50"/>
      <c r="QCP251" s="50"/>
      <c r="QCQ251" s="50"/>
      <c r="QCR251" s="50"/>
      <c r="QCS251" s="50"/>
      <c r="QCT251" s="50"/>
      <c r="QCU251" s="50"/>
      <c r="QCV251" s="50"/>
      <c r="QCW251" s="50"/>
      <c r="QCX251" s="50"/>
      <c r="QCY251" s="50"/>
      <c r="QCZ251" s="50"/>
      <c r="QDA251" s="50"/>
      <c r="QDB251" s="50"/>
      <c r="QDC251" s="50"/>
      <c r="QDD251" s="50"/>
      <c r="QDE251" s="50"/>
      <c r="QDF251" s="50"/>
      <c r="QDG251" s="50"/>
      <c r="QDH251" s="50"/>
      <c r="QDI251" s="50"/>
      <c r="QDJ251" s="50"/>
      <c r="QDK251" s="50"/>
      <c r="QDL251" s="50"/>
      <c r="QDM251" s="50"/>
      <c r="QDN251" s="50"/>
      <c r="QDO251" s="50"/>
      <c r="QDP251" s="50"/>
      <c r="QDQ251" s="50"/>
      <c r="QDR251" s="50"/>
      <c r="QDS251" s="50"/>
      <c r="QDT251" s="50"/>
      <c r="QDU251" s="50"/>
      <c r="QDV251" s="50"/>
      <c r="QDW251" s="50"/>
      <c r="QDX251" s="50"/>
      <c r="QDY251" s="50"/>
      <c r="QDZ251" s="50"/>
      <c r="QEA251" s="50"/>
      <c r="QEB251" s="50"/>
      <c r="QEC251" s="50"/>
      <c r="QED251" s="50"/>
      <c r="QEE251" s="50"/>
      <c r="QEF251" s="50"/>
      <c r="QEG251" s="50"/>
      <c r="QEH251" s="50"/>
      <c r="QEI251" s="50"/>
      <c r="QEJ251" s="50"/>
      <c r="QEK251" s="50"/>
      <c r="QEL251" s="50"/>
      <c r="QEM251" s="50"/>
      <c r="QEN251" s="50"/>
      <c r="QEO251" s="50"/>
      <c r="QEP251" s="50"/>
      <c r="QEQ251" s="50"/>
      <c r="QER251" s="50"/>
      <c r="QES251" s="50"/>
      <c r="QET251" s="50"/>
      <c r="QEU251" s="50"/>
      <c r="QEV251" s="50"/>
      <c r="QEW251" s="50"/>
      <c r="QEX251" s="50"/>
      <c r="QEY251" s="50"/>
      <c r="QEZ251" s="50"/>
      <c r="QFA251" s="50"/>
      <c r="QFB251" s="50"/>
      <c r="QFC251" s="50"/>
      <c r="QFD251" s="50"/>
      <c r="QFE251" s="50"/>
      <c r="QFF251" s="50"/>
      <c r="QFG251" s="50"/>
      <c r="QFH251" s="50"/>
      <c r="QFI251" s="50"/>
      <c r="QFJ251" s="50"/>
      <c r="QFK251" s="50"/>
      <c r="QFL251" s="50"/>
      <c r="QFM251" s="50"/>
      <c r="QFN251" s="50"/>
      <c r="QFO251" s="50"/>
      <c r="QFP251" s="50"/>
      <c r="QFQ251" s="50"/>
      <c r="QFR251" s="50"/>
      <c r="QFS251" s="50"/>
      <c r="QFT251" s="50"/>
      <c r="QFU251" s="50"/>
      <c r="QFV251" s="50"/>
      <c r="QFW251" s="50"/>
      <c r="QFX251" s="50"/>
      <c r="QFY251" s="50"/>
      <c r="QFZ251" s="50"/>
      <c r="QGA251" s="50"/>
      <c r="QGB251" s="50"/>
      <c r="QGC251" s="50"/>
      <c r="QGD251" s="50"/>
      <c r="QGE251" s="50"/>
      <c r="QGF251" s="50"/>
      <c r="QGG251" s="50"/>
      <c r="QGH251" s="50"/>
      <c r="QGI251" s="50"/>
      <c r="QGJ251" s="50"/>
      <c r="QGK251" s="50"/>
      <c r="QGL251" s="50"/>
      <c r="QGM251" s="50"/>
      <c r="QGN251" s="50"/>
      <c r="QGO251" s="50"/>
      <c r="QGP251" s="50"/>
      <c r="QGQ251" s="50"/>
      <c r="QGR251" s="50"/>
      <c r="QGS251" s="50"/>
      <c r="QGT251" s="50"/>
      <c r="QGU251" s="50"/>
      <c r="QGV251" s="50"/>
      <c r="QGW251" s="50"/>
      <c r="QGX251" s="50"/>
      <c r="QGY251" s="50"/>
      <c r="QGZ251" s="50"/>
      <c r="QHA251" s="50"/>
      <c r="QHB251" s="50"/>
      <c r="QHC251" s="50"/>
      <c r="QHD251" s="50"/>
      <c r="QHE251" s="50"/>
      <c r="QHF251" s="50"/>
      <c r="QHG251" s="50"/>
      <c r="QHH251" s="50"/>
      <c r="QHI251" s="50"/>
      <c r="QHJ251" s="50"/>
      <c r="QHK251" s="50"/>
      <c r="QHL251" s="50"/>
      <c r="QHM251" s="50"/>
      <c r="QHN251" s="50"/>
      <c r="QHO251" s="50"/>
      <c r="QHP251" s="50"/>
      <c r="QHQ251" s="50"/>
      <c r="QHR251" s="50"/>
      <c r="QHS251" s="50"/>
      <c r="QHT251" s="50"/>
      <c r="QHU251" s="50"/>
      <c r="QHV251" s="50"/>
      <c r="QHW251" s="50"/>
      <c r="QHX251" s="50"/>
      <c r="QHY251" s="50"/>
      <c r="QHZ251" s="50"/>
      <c r="QIA251" s="50"/>
      <c r="QIB251" s="50"/>
      <c r="QIC251" s="50"/>
      <c r="QID251" s="50"/>
      <c r="QIE251" s="50"/>
      <c r="QIF251" s="50"/>
      <c r="QIG251" s="50"/>
      <c r="QIH251" s="50"/>
      <c r="QII251" s="50"/>
      <c r="QIJ251" s="50"/>
      <c r="QIK251" s="50"/>
      <c r="QIL251" s="50"/>
      <c r="QIM251" s="50"/>
      <c r="QIN251" s="50"/>
      <c r="QIO251" s="50"/>
      <c r="QIP251" s="50"/>
      <c r="QIQ251" s="50"/>
      <c r="QIR251" s="50"/>
      <c r="QIS251" s="50"/>
      <c r="QIT251" s="50"/>
      <c r="QIU251" s="50"/>
      <c r="QIV251" s="50"/>
      <c r="QIW251" s="50"/>
      <c r="QIX251" s="50"/>
      <c r="QIY251" s="50"/>
      <c r="QIZ251" s="50"/>
      <c r="QJA251" s="50"/>
      <c r="QJB251" s="50"/>
      <c r="QJC251" s="50"/>
      <c r="QJD251" s="50"/>
      <c r="QJE251" s="50"/>
      <c r="QJF251" s="50"/>
      <c r="QJG251" s="50"/>
      <c r="QJH251" s="50"/>
      <c r="QJI251" s="50"/>
      <c r="QJJ251" s="50"/>
      <c r="QJK251" s="50"/>
      <c r="QJL251" s="50"/>
      <c r="QJM251" s="50"/>
      <c r="QJN251" s="50"/>
      <c r="QJO251" s="50"/>
      <c r="QJP251" s="50"/>
      <c r="QJQ251" s="50"/>
      <c r="QJR251" s="50"/>
      <c r="QJS251" s="50"/>
      <c r="QJT251" s="50"/>
      <c r="QJU251" s="50"/>
      <c r="QJV251" s="50"/>
      <c r="QJW251" s="50"/>
      <c r="QJX251" s="50"/>
      <c r="QJY251" s="50"/>
      <c r="QJZ251" s="50"/>
      <c r="QKA251" s="50"/>
      <c r="QKB251" s="50"/>
      <c r="QKC251" s="50"/>
      <c r="QKD251" s="50"/>
      <c r="QKE251" s="50"/>
      <c r="QKF251" s="50"/>
      <c r="QKG251" s="50"/>
      <c r="QKH251" s="50"/>
      <c r="QKI251" s="50"/>
      <c r="QKJ251" s="50"/>
      <c r="QKK251" s="50"/>
      <c r="QKL251" s="50"/>
      <c r="QKM251" s="50"/>
      <c r="QKN251" s="50"/>
      <c r="QKO251" s="50"/>
      <c r="QKP251" s="50"/>
      <c r="QKQ251" s="50"/>
      <c r="QKR251" s="50"/>
      <c r="QKS251" s="50"/>
      <c r="QKT251" s="50"/>
      <c r="QKU251" s="50"/>
      <c r="QKV251" s="50"/>
      <c r="QKW251" s="50"/>
      <c r="QKX251" s="50"/>
      <c r="QKY251" s="50"/>
      <c r="QKZ251" s="50"/>
      <c r="QLA251" s="50"/>
      <c r="QLB251" s="50"/>
      <c r="QLC251" s="50"/>
      <c r="QLD251" s="50"/>
      <c r="QLE251" s="50"/>
      <c r="QLF251" s="50"/>
      <c r="QLG251" s="50"/>
      <c r="QLH251" s="50"/>
      <c r="QLI251" s="50"/>
      <c r="QLJ251" s="50"/>
      <c r="QLK251" s="50"/>
      <c r="QLL251" s="50"/>
      <c r="QLM251" s="50"/>
      <c r="QLN251" s="50"/>
      <c r="QLO251" s="50"/>
      <c r="QLP251" s="50"/>
      <c r="QLQ251" s="50"/>
      <c r="QLR251" s="50"/>
      <c r="QLS251" s="50"/>
      <c r="QLT251" s="50"/>
      <c r="QLU251" s="50"/>
      <c r="QLV251" s="50"/>
      <c r="QLW251" s="50"/>
      <c r="QLX251" s="50"/>
      <c r="QLY251" s="50"/>
      <c r="QLZ251" s="50"/>
      <c r="QMA251" s="50"/>
      <c r="QMB251" s="50"/>
      <c r="QMC251" s="50"/>
      <c r="QMD251" s="50"/>
      <c r="QME251" s="50"/>
      <c r="QMF251" s="50"/>
      <c r="QMG251" s="50"/>
      <c r="QMH251" s="50"/>
      <c r="QMI251" s="50"/>
      <c r="QMJ251" s="50"/>
      <c r="QMK251" s="50"/>
      <c r="QML251" s="50"/>
      <c r="QMM251" s="50"/>
      <c r="QMN251" s="50"/>
      <c r="QMO251" s="50"/>
      <c r="QMP251" s="50"/>
      <c r="QMQ251" s="50"/>
      <c r="QMR251" s="50"/>
      <c r="QMS251" s="50"/>
      <c r="QMT251" s="50"/>
      <c r="QMU251" s="50"/>
      <c r="QMV251" s="50"/>
      <c r="QMW251" s="50"/>
      <c r="QMX251" s="50"/>
      <c r="QMY251" s="50"/>
      <c r="QMZ251" s="50"/>
      <c r="QNA251" s="50"/>
      <c r="QNB251" s="50"/>
      <c r="QNC251" s="50"/>
      <c r="QND251" s="50"/>
      <c r="QNE251" s="50"/>
      <c r="QNF251" s="50"/>
      <c r="QNG251" s="50"/>
      <c r="QNH251" s="50"/>
      <c r="QNI251" s="50"/>
      <c r="QNJ251" s="50"/>
      <c r="QNK251" s="50"/>
      <c r="QNL251" s="50"/>
      <c r="QNM251" s="50"/>
      <c r="QNN251" s="50"/>
      <c r="QNO251" s="50"/>
      <c r="QNP251" s="50"/>
      <c r="QNQ251" s="50"/>
      <c r="QNR251" s="50"/>
      <c r="QNS251" s="50"/>
      <c r="QNT251" s="50"/>
      <c r="QNU251" s="50"/>
      <c r="QNV251" s="50"/>
      <c r="QNW251" s="50"/>
      <c r="QNX251" s="50"/>
      <c r="QNY251" s="50"/>
      <c r="QNZ251" s="50"/>
      <c r="QOA251" s="50"/>
      <c r="QOB251" s="50"/>
      <c r="QOC251" s="50"/>
      <c r="QOD251" s="50"/>
      <c r="QOE251" s="50"/>
      <c r="QOF251" s="50"/>
      <c r="QOG251" s="50"/>
      <c r="QOH251" s="50"/>
      <c r="QOI251" s="50"/>
      <c r="QOJ251" s="50"/>
      <c r="QOK251" s="50"/>
      <c r="QOL251" s="50"/>
      <c r="QOM251" s="50"/>
      <c r="QON251" s="50"/>
      <c r="QOO251" s="50"/>
      <c r="QOP251" s="50"/>
      <c r="QOQ251" s="50"/>
      <c r="QOR251" s="50"/>
      <c r="QOS251" s="50"/>
      <c r="QOT251" s="50"/>
      <c r="QOU251" s="50"/>
      <c r="QOV251" s="50"/>
      <c r="QOW251" s="50"/>
      <c r="QOX251" s="50"/>
      <c r="QOY251" s="50"/>
      <c r="QOZ251" s="50"/>
      <c r="QPA251" s="50"/>
      <c r="QPB251" s="50"/>
      <c r="QPC251" s="50"/>
      <c r="QPD251" s="50"/>
      <c r="QPE251" s="50"/>
      <c r="QPF251" s="50"/>
      <c r="QPG251" s="50"/>
      <c r="QPH251" s="50"/>
      <c r="QPI251" s="50"/>
      <c r="QPJ251" s="50"/>
      <c r="QPK251" s="50"/>
      <c r="QPL251" s="50"/>
      <c r="QPM251" s="50"/>
      <c r="QPN251" s="50"/>
      <c r="QPO251" s="50"/>
      <c r="QPP251" s="50"/>
      <c r="QPQ251" s="50"/>
      <c r="QPR251" s="50"/>
      <c r="QPS251" s="50"/>
      <c r="QPT251" s="50"/>
      <c r="QPU251" s="50"/>
      <c r="QPV251" s="50"/>
      <c r="QPW251" s="50"/>
      <c r="QPX251" s="50"/>
      <c r="QPY251" s="50"/>
      <c r="QPZ251" s="50"/>
      <c r="QQA251" s="50"/>
      <c r="QQB251" s="50"/>
      <c r="QQC251" s="50"/>
      <c r="QQD251" s="50"/>
      <c r="QQE251" s="50"/>
      <c r="QQF251" s="50"/>
      <c r="QQG251" s="50"/>
      <c r="QQH251" s="50"/>
      <c r="QQI251" s="50"/>
      <c r="QQJ251" s="50"/>
      <c r="QQK251" s="50"/>
      <c r="QQL251" s="50"/>
      <c r="QQM251" s="50"/>
      <c r="QQN251" s="50"/>
      <c r="QQO251" s="50"/>
      <c r="QQP251" s="50"/>
      <c r="QQQ251" s="50"/>
      <c r="QQR251" s="50"/>
      <c r="QQS251" s="50"/>
      <c r="QQT251" s="50"/>
      <c r="QQU251" s="50"/>
      <c r="QQV251" s="50"/>
      <c r="QQW251" s="50"/>
      <c r="QQX251" s="50"/>
      <c r="QQY251" s="50"/>
      <c r="QQZ251" s="50"/>
      <c r="QRA251" s="50"/>
      <c r="QRB251" s="50"/>
      <c r="QRC251" s="50"/>
      <c r="QRD251" s="50"/>
      <c r="QRE251" s="50"/>
      <c r="QRF251" s="50"/>
      <c r="QRG251" s="50"/>
      <c r="QRH251" s="50"/>
      <c r="QRI251" s="50"/>
      <c r="QRJ251" s="50"/>
      <c r="QRK251" s="50"/>
      <c r="QRL251" s="50"/>
      <c r="QRM251" s="50"/>
      <c r="QRN251" s="50"/>
      <c r="QRO251" s="50"/>
      <c r="QRP251" s="50"/>
      <c r="QRQ251" s="50"/>
      <c r="QRR251" s="50"/>
      <c r="QRS251" s="50"/>
      <c r="QRT251" s="50"/>
      <c r="QRU251" s="50"/>
      <c r="QRV251" s="50"/>
      <c r="QRW251" s="50"/>
      <c r="QRX251" s="50"/>
      <c r="QRY251" s="50"/>
      <c r="QRZ251" s="50"/>
      <c r="QSA251" s="50"/>
      <c r="QSB251" s="50"/>
      <c r="QSC251" s="50"/>
      <c r="QSD251" s="50"/>
      <c r="QSE251" s="50"/>
      <c r="QSF251" s="50"/>
      <c r="QSG251" s="50"/>
      <c r="QSH251" s="50"/>
      <c r="QSI251" s="50"/>
      <c r="QSJ251" s="50"/>
      <c r="QSK251" s="50"/>
      <c r="QSL251" s="50"/>
      <c r="QSM251" s="50"/>
      <c r="QSN251" s="50"/>
      <c r="QSO251" s="50"/>
      <c r="QSP251" s="50"/>
      <c r="QSQ251" s="50"/>
      <c r="QSR251" s="50"/>
      <c r="QSS251" s="50"/>
      <c r="QST251" s="50"/>
      <c r="QSU251" s="50"/>
      <c r="QSV251" s="50"/>
      <c r="QSW251" s="50"/>
      <c r="QSX251" s="50"/>
      <c r="QSY251" s="50"/>
      <c r="QSZ251" s="50"/>
      <c r="QTA251" s="50"/>
      <c r="QTB251" s="50"/>
      <c r="QTC251" s="50"/>
      <c r="QTD251" s="50"/>
      <c r="QTE251" s="50"/>
      <c r="QTF251" s="50"/>
      <c r="QTG251" s="50"/>
      <c r="QTH251" s="50"/>
      <c r="QTI251" s="50"/>
      <c r="QTJ251" s="50"/>
      <c r="QTK251" s="50"/>
      <c r="QTL251" s="50"/>
      <c r="QTM251" s="50"/>
      <c r="QTN251" s="50"/>
      <c r="QTO251" s="50"/>
      <c r="QTP251" s="50"/>
      <c r="QTQ251" s="50"/>
      <c r="QTR251" s="50"/>
      <c r="QTS251" s="50"/>
      <c r="QTT251" s="50"/>
      <c r="QTU251" s="50"/>
      <c r="QTV251" s="50"/>
      <c r="QTW251" s="50"/>
      <c r="QTX251" s="50"/>
      <c r="QTY251" s="50"/>
      <c r="QTZ251" s="50"/>
      <c r="QUA251" s="50"/>
      <c r="QUB251" s="50"/>
      <c r="QUC251" s="50"/>
      <c r="QUD251" s="50"/>
      <c r="QUE251" s="50"/>
      <c r="QUF251" s="50"/>
      <c r="QUG251" s="50"/>
      <c r="QUH251" s="50"/>
      <c r="QUI251" s="50"/>
      <c r="QUJ251" s="50"/>
      <c r="QUK251" s="50"/>
      <c r="QUL251" s="50"/>
      <c r="QUM251" s="50"/>
      <c r="QUN251" s="50"/>
      <c r="QUO251" s="50"/>
      <c r="QUP251" s="50"/>
      <c r="QUQ251" s="50"/>
      <c r="QUR251" s="50"/>
      <c r="QUS251" s="50"/>
      <c r="QUT251" s="50"/>
      <c r="QUU251" s="50"/>
      <c r="QUV251" s="50"/>
      <c r="QUW251" s="50"/>
      <c r="QUX251" s="50"/>
      <c r="QUY251" s="50"/>
      <c r="QUZ251" s="50"/>
      <c r="QVA251" s="50"/>
      <c r="QVB251" s="50"/>
      <c r="QVC251" s="50"/>
      <c r="QVD251" s="50"/>
      <c r="QVE251" s="50"/>
      <c r="QVF251" s="50"/>
      <c r="QVG251" s="50"/>
      <c r="QVH251" s="50"/>
      <c r="QVI251" s="50"/>
      <c r="QVJ251" s="50"/>
      <c r="QVK251" s="50"/>
      <c r="QVL251" s="50"/>
      <c r="QVM251" s="50"/>
      <c r="QVN251" s="50"/>
      <c r="QVO251" s="50"/>
      <c r="QVP251" s="50"/>
      <c r="QVQ251" s="50"/>
      <c r="QVR251" s="50"/>
      <c r="QVS251" s="50"/>
      <c r="QVT251" s="50"/>
      <c r="QVU251" s="50"/>
      <c r="QVV251" s="50"/>
      <c r="QVW251" s="50"/>
      <c r="QVX251" s="50"/>
      <c r="QVY251" s="50"/>
      <c r="QVZ251" s="50"/>
      <c r="QWA251" s="50"/>
      <c r="QWB251" s="50"/>
      <c r="QWC251" s="50"/>
      <c r="QWD251" s="50"/>
      <c r="QWE251" s="50"/>
      <c r="QWF251" s="50"/>
      <c r="QWG251" s="50"/>
      <c r="QWH251" s="50"/>
      <c r="QWI251" s="50"/>
      <c r="QWJ251" s="50"/>
      <c r="QWK251" s="50"/>
      <c r="QWL251" s="50"/>
      <c r="QWM251" s="50"/>
      <c r="QWN251" s="50"/>
      <c r="QWO251" s="50"/>
      <c r="QWP251" s="50"/>
      <c r="QWQ251" s="50"/>
      <c r="QWR251" s="50"/>
      <c r="QWS251" s="50"/>
      <c r="QWT251" s="50"/>
      <c r="QWU251" s="50"/>
      <c r="QWV251" s="50"/>
      <c r="QWW251" s="50"/>
      <c r="QWX251" s="50"/>
      <c r="QWY251" s="50"/>
      <c r="QWZ251" s="50"/>
      <c r="QXA251" s="50"/>
      <c r="QXB251" s="50"/>
      <c r="QXC251" s="50"/>
      <c r="QXD251" s="50"/>
      <c r="QXE251" s="50"/>
      <c r="QXF251" s="50"/>
      <c r="QXG251" s="50"/>
      <c r="QXH251" s="50"/>
      <c r="QXI251" s="50"/>
      <c r="QXJ251" s="50"/>
      <c r="QXK251" s="50"/>
      <c r="QXL251" s="50"/>
      <c r="QXM251" s="50"/>
      <c r="QXN251" s="50"/>
      <c r="QXO251" s="50"/>
      <c r="QXP251" s="50"/>
      <c r="QXQ251" s="50"/>
      <c r="QXR251" s="50"/>
      <c r="QXS251" s="50"/>
      <c r="QXT251" s="50"/>
      <c r="QXU251" s="50"/>
      <c r="QXV251" s="50"/>
      <c r="QXW251" s="50"/>
      <c r="QXX251" s="50"/>
      <c r="QXY251" s="50"/>
      <c r="QXZ251" s="50"/>
      <c r="QYA251" s="50"/>
      <c r="QYB251" s="50"/>
      <c r="QYC251" s="50"/>
      <c r="QYD251" s="50"/>
      <c r="QYE251" s="50"/>
      <c r="QYF251" s="50"/>
      <c r="QYG251" s="50"/>
      <c r="QYH251" s="50"/>
      <c r="QYI251" s="50"/>
      <c r="QYJ251" s="50"/>
      <c r="QYK251" s="50"/>
      <c r="QYL251" s="50"/>
      <c r="QYM251" s="50"/>
      <c r="QYN251" s="50"/>
      <c r="QYO251" s="50"/>
      <c r="QYP251" s="50"/>
      <c r="QYQ251" s="50"/>
      <c r="QYR251" s="50"/>
      <c r="QYS251" s="50"/>
      <c r="QYT251" s="50"/>
      <c r="QYU251" s="50"/>
      <c r="QYV251" s="50"/>
      <c r="QYW251" s="50"/>
      <c r="QYX251" s="50"/>
      <c r="QYY251" s="50"/>
      <c r="QYZ251" s="50"/>
      <c r="QZA251" s="50"/>
      <c r="QZB251" s="50"/>
      <c r="QZC251" s="50"/>
      <c r="QZD251" s="50"/>
      <c r="QZE251" s="50"/>
      <c r="QZF251" s="50"/>
      <c r="QZG251" s="50"/>
      <c r="QZH251" s="50"/>
      <c r="QZI251" s="50"/>
      <c r="QZJ251" s="50"/>
      <c r="QZK251" s="50"/>
      <c r="QZL251" s="50"/>
      <c r="QZM251" s="50"/>
      <c r="QZN251" s="50"/>
      <c r="QZO251" s="50"/>
      <c r="QZP251" s="50"/>
      <c r="QZQ251" s="50"/>
      <c r="QZR251" s="50"/>
      <c r="QZS251" s="50"/>
      <c r="QZT251" s="50"/>
      <c r="QZU251" s="50"/>
      <c r="QZV251" s="50"/>
      <c r="QZW251" s="50"/>
      <c r="QZX251" s="50"/>
      <c r="QZY251" s="50"/>
      <c r="QZZ251" s="50"/>
      <c r="RAA251" s="50"/>
      <c r="RAB251" s="50"/>
      <c r="RAC251" s="50"/>
      <c r="RAD251" s="50"/>
      <c r="RAE251" s="50"/>
      <c r="RAF251" s="50"/>
      <c r="RAG251" s="50"/>
      <c r="RAH251" s="50"/>
      <c r="RAI251" s="50"/>
      <c r="RAJ251" s="50"/>
      <c r="RAK251" s="50"/>
      <c r="RAL251" s="50"/>
      <c r="RAM251" s="50"/>
      <c r="RAN251" s="50"/>
      <c r="RAO251" s="50"/>
      <c r="RAP251" s="50"/>
      <c r="RAQ251" s="50"/>
      <c r="RAR251" s="50"/>
      <c r="RAS251" s="50"/>
      <c r="RAT251" s="50"/>
      <c r="RAU251" s="50"/>
      <c r="RAV251" s="50"/>
      <c r="RAW251" s="50"/>
      <c r="RAX251" s="50"/>
      <c r="RAY251" s="50"/>
      <c r="RAZ251" s="50"/>
      <c r="RBA251" s="50"/>
      <c r="RBB251" s="50"/>
      <c r="RBC251" s="50"/>
      <c r="RBD251" s="50"/>
      <c r="RBE251" s="50"/>
      <c r="RBF251" s="50"/>
      <c r="RBG251" s="50"/>
      <c r="RBH251" s="50"/>
      <c r="RBI251" s="50"/>
      <c r="RBJ251" s="50"/>
      <c r="RBK251" s="50"/>
      <c r="RBL251" s="50"/>
      <c r="RBM251" s="50"/>
      <c r="RBN251" s="50"/>
      <c r="RBO251" s="50"/>
      <c r="RBP251" s="50"/>
      <c r="RBQ251" s="50"/>
      <c r="RBR251" s="50"/>
      <c r="RBS251" s="50"/>
      <c r="RBT251" s="50"/>
      <c r="RBU251" s="50"/>
      <c r="RBV251" s="50"/>
      <c r="RBW251" s="50"/>
      <c r="RBX251" s="50"/>
      <c r="RBY251" s="50"/>
      <c r="RBZ251" s="50"/>
      <c r="RCA251" s="50"/>
      <c r="RCB251" s="50"/>
      <c r="RCC251" s="50"/>
      <c r="RCD251" s="50"/>
      <c r="RCE251" s="50"/>
      <c r="RCF251" s="50"/>
      <c r="RCG251" s="50"/>
      <c r="RCH251" s="50"/>
      <c r="RCI251" s="50"/>
      <c r="RCJ251" s="50"/>
      <c r="RCK251" s="50"/>
      <c r="RCL251" s="50"/>
      <c r="RCM251" s="50"/>
      <c r="RCN251" s="50"/>
      <c r="RCO251" s="50"/>
      <c r="RCP251" s="50"/>
      <c r="RCQ251" s="50"/>
      <c r="RCR251" s="50"/>
      <c r="RCS251" s="50"/>
      <c r="RCT251" s="50"/>
      <c r="RCU251" s="50"/>
      <c r="RCV251" s="50"/>
      <c r="RCW251" s="50"/>
      <c r="RCX251" s="50"/>
      <c r="RCY251" s="50"/>
      <c r="RCZ251" s="50"/>
      <c r="RDA251" s="50"/>
      <c r="RDB251" s="50"/>
      <c r="RDC251" s="50"/>
      <c r="RDD251" s="50"/>
      <c r="RDE251" s="50"/>
      <c r="RDF251" s="50"/>
      <c r="RDG251" s="50"/>
      <c r="RDH251" s="50"/>
      <c r="RDI251" s="50"/>
      <c r="RDJ251" s="50"/>
      <c r="RDK251" s="50"/>
      <c r="RDL251" s="50"/>
      <c r="RDM251" s="50"/>
      <c r="RDN251" s="50"/>
      <c r="RDO251" s="50"/>
      <c r="RDP251" s="50"/>
      <c r="RDQ251" s="50"/>
      <c r="RDR251" s="50"/>
      <c r="RDS251" s="50"/>
      <c r="RDT251" s="50"/>
      <c r="RDU251" s="50"/>
      <c r="RDV251" s="50"/>
      <c r="RDW251" s="50"/>
      <c r="RDX251" s="50"/>
      <c r="RDY251" s="50"/>
      <c r="RDZ251" s="50"/>
      <c r="REA251" s="50"/>
      <c r="REB251" s="50"/>
      <c r="REC251" s="50"/>
      <c r="RED251" s="50"/>
      <c r="REE251" s="50"/>
      <c r="REF251" s="50"/>
      <c r="REG251" s="50"/>
      <c r="REH251" s="50"/>
      <c r="REI251" s="50"/>
      <c r="REJ251" s="50"/>
      <c r="REK251" s="50"/>
      <c r="REL251" s="50"/>
      <c r="REM251" s="50"/>
      <c r="REN251" s="50"/>
      <c r="REO251" s="50"/>
      <c r="REP251" s="50"/>
      <c r="REQ251" s="50"/>
      <c r="RER251" s="50"/>
      <c r="RES251" s="50"/>
      <c r="RET251" s="50"/>
      <c r="REU251" s="50"/>
      <c r="REV251" s="50"/>
      <c r="REW251" s="50"/>
      <c r="REX251" s="50"/>
      <c r="REY251" s="50"/>
      <c r="REZ251" s="50"/>
      <c r="RFA251" s="50"/>
      <c r="RFB251" s="50"/>
      <c r="RFC251" s="50"/>
      <c r="RFD251" s="50"/>
      <c r="RFE251" s="50"/>
      <c r="RFF251" s="50"/>
      <c r="RFG251" s="50"/>
      <c r="RFH251" s="50"/>
      <c r="RFI251" s="50"/>
      <c r="RFJ251" s="50"/>
      <c r="RFK251" s="50"/>
      <c r="RFL251" s="50"/>
      <c r="RFM251" s="50"/>
      <c r="RFN251" s="50"/>
      <c r="RFO251" s="50"/>
      <c r="RFP251" s="50"/>
      <c r="RFQ251" s="50"/>
      <c r="RFR251" s="50"/>
      <c r="RFS251" s="50"/>
      <c r="RFT251" s="50"/>
      <c r="RFU251" s="50"/>
      <c r="RFV251" s="50"/>
      <c r="RFW251" s="50"/>
      <c r="RFX251" s="50"/>
      <c r="RFY251" s="50"/>
      <c r="RFZ251" s="50"/>
      <c r="RGA251" s="50"/>
      <c r="RGB251" s="50"/>
      <c r="RGC251" s="50"/>
      <c r="RGD251" s="50"/>
      <c r="RGE251" s="50"/>
      <c r="RGF251" s="50"/>
      <c r="RGG251" s="50"/>
      <c r="RGH251" s="50"/>
      <c r="RGI251" s="50"/>
      <c r="RGJ251" s="50"/>
      <c r="RGK251" s="50"/>
      <c r="RGL251" s="50"/>
      <c r="RGM251" s="50"/>
      <c r="RGN251" s="50"/>
      <c r="RGO251" s="50"/>
      <c r="RGP251" s="50"/>
      <c r="RGQ251" s="50"/>
      <c r="RGR251" s="50"/>
      <c r="RGS251" s="50"/>
      <c r="RGT251" s="50"/>
      <c r="RGU251" s="50"/>
      <c r="RGV251" s="50"/>
      <c r="RGW251" s="50"/>
      <c r="RGX251" s="50"/>
      <c r="RGY251" s="50"/>
      <c r="RGZ251" s="50"/>
      <c r="RHA251" s="50"/>
      <c r="RHB251" s="50"/>
      <c r="RHC251" s="50"/>
      <c r="RHD251" s="50"/>
      <c r="RHE251" s="50"/>
      <c r="RHF251" s="50"/>
      <c r="RHG251" s="50"/>
      <c r="RHH251" s="50"/>
      <c r="RHI251" s="50"/>
      <c r="RHJ251" s="50"/>
      <c r="RHK251" s="50"/>
      <c r="RHL251" s="50"/>
      <c r="RHM251" s="50"/>
      <c r="RHN251" s="50"/>
      <c r="RHO251" s="50"/>
      <c r="RHP251" s="50"/>
      <c r="RHQ251" s="50"/>
      <c r="RHR251" s="50"/>
      <c r="RHS251" s="50"/>
      <c r="RHT251" s="50"/>
      <c r="RHU251" s="50"/>
      <c r="RHV251" s="50"/>
      <c r="RHW251" s="50"/>
      <c r="RHX251" s="50"/>
      <c r="RHY251" s="50"/>
      <c r="RHZ251" s="50"/>
      <c r="RIA251" s="50"/>
      <c r="RIB251" s="50"/>
      <c r="RIC251" s="50"/>
      <c r="RID251" s="50"/>
      <c r="RIE251" s="50"/>
      <c r="RIF251" s="50"/>
      <c r="RIG251" s="50"/>
      <c r="RIH251" s="50"/>
      <c r="RII251" s="50"/>
      <c r="RIJ251" s="50"/>
      <c r="RIK251" s="50"/>
      <c r="RIL251" s="50"/>
      <c r="RIM251" s="50"/>
      <c r="RIN251" s="50"/>
      <c r="RIO251" s="50"/>
      <c r="RIP251" s="50"/>
      <c r="RIQ251" s="50"/>
      <c r="RIR251" s="50"/>
      <c r="RIS251" s="50"/>
      <c r="RIT251" s="50"/>
      <c r="RIU251" s="50"/>
      <c r="RIV251" s="50"/>
      <c r="RIW251" s="50"/>
      <c r="RIX251" s="50"/>
      <c r="RIY251" s="50"/>
      <c r="RIZ251" s="50"/>
      <c r="RJA251" s="50"/>
      <c r="RJB251" s="50"/>
      <c r="RJC251" s="50"/>
      <c r="RJD251" s="50"/>
      <c r="RJE251" s="50"/>
      <c r="RJF251" s="50"/>
      <c r="RJG251" s="50"/>
      <c r="RJH251" s="50"/>
      <c r="RJI251" s="50"/>
      <c r="RJJ251" s="50"/>
      <c r="RJK251" s="50"/>
      <c r="RJL251" s="50"/>
      <c r="RJM251" s="50"/>
      <c r="RJN251" s="50"/>
      <c r="RJO251" s="50"/>
      <c r="RJP251" s="50"/>
      <c r="RJQ251" s="50"/>
      <c r="RJR251" s="50"/>
      <c r="RJS251" s="50"/>
      <c r="RJT251" s="50"/>
      <c r="RJU251" s="50"/>
      <c r="RJV251" s="50"/>
      <c r="RJW251" s="50"/>
      <c r="RJX251" s="50"/>
      <c r="RJY251" s="50"/>
      <c r="RJZ251" s="50"/>
      <c r="RKA251" s="50"/>
      <c r="RKB251" s="50"/>
      <c r="RKC251" s="50"/>
      <c r="RKD251" s="50"/>
      <c r="RKE251" s="50"/>
      <c r="RKF251" s="50"/>
      <c r="RKG251" s="50"/>
      <c r="RKH251" s="50"/>
      <c r="RKI251" s="50"/>
      <c r="RKJ251" s="50"/>
      <c r="RKK251" s="50"/>
      <c r="RKL251" s="50"/>
      <c r="RKM251" s="50"/>
      <c r="RKN251" s="50"/>
      <c r="RKO251" s="50"/>
      <c r="RKP251" s="50"/>
      <c r="RKQ251" s="50"/>
      <c r="RKR251" s="50"/>
      <c r="RKS251" s="50"/>
      <c r="RKT251" s="50"/>
      <c r="RKU251" s="50"/>
      <c r="RKV251" s="50"/>
      <c r="RKW251" s="50"/>
      <c r="RKX251" s="50"/>
      <c r="RKY251" s="50"/>
      <c r="RKZ251" s="50"/>
      <c r="RLA251" s="50"/>
      <c r="RLB251" s="50"/>
      <c r="RLC251" s="50"/>
      <c r="RLD251" s="50"/>
      <c r="RLE251" s="50"/>
      <c r="RLF251" s="50"/>
      <c r="RLG251" s="50"/>
      <c r="RLH251" s="50"/>
      <c r="RLI251" s="50"/>
      <c r="RLJ251" s="50"/>
      <c r="RLK251" s="50"/>
      <c r="RLL251" s="50"/>
      <c r="RLM251" s="50"/>
      <c r="RLN251" s="50"/>
      <c r="RLO251" s="50"/>
      <c r="RLP251" s="50"/>
      <c r="RLQ251" s="50"/>
      <c r="RLR251" s="50"/>
      <c r="RLS251" s="50"/>
      <c r="RLT251" s="50"/>
      <c r="RLU251" s="50"/>
      <c r="RLV251" s="50"/>
      <c r="RLW251" s="50"/>
      <c r="RLX251" s="50"/>
      <c r="RLY251" s="50"/>
      <c r="RLZ251" s="50"/>
      <c r="RMA251" s="50"/>
      <c r="RMB251" s="50"/>
      <c r="RMC251" s="50"/>
      <c r="RMD251" s="50"/>
      <c r="RME251" s="50"/>
      <c r="RMF251" s="50"/>
      <c r="RMG251" s="50"/>
      <c r="RMH251" s="50"/>
      <c r="RMI251" s="50"/>
      <c r="RMJ251" s="50"/>
      <c r="RMK251" s="50"/>
      <c r="RML251" s="50"/>
      <c r="RMM251" s="50"/>
      <c r="RMN251" s="50"/>
      <c r="RMO251" s="50"/>
      <c r="RMP251" s="50"/>
      <c r="RMQ251" s="50"/>
      <c r="RMR251" s="50"/>
      <c r="RMS251" s="50"/>
      <c r="RMT251" s="50"/>
      <c r="RMU251" s="50"/>
      <c r="RMV251" s="50"/>
      <c r="RMW251" s="50"/>
      <c r="RMX251" s="50"/>
      <c r="RMY251" s="50"/>
      <c r="RMZ251" s="50"/>
      <c r="RNA251" s="50"/>
      <c r="RNB251" s="50"/>
      <c r="RNC251" s="50"/>
      <c r="RND251" s="50"/>
      <c r="RNE251" s="50"/>
      <c r="RNF251" s="50"/>
      <c r="RNG251" s="50"/>
      <c r="RNH251" s="50"/>
      <c r="RNI251" s="50"/>
      <c r="RNJ251" s="50"/>
      <c r="RNK251" s="50"/>
      <c r="RNL251" s="50"/>
      <c r="RNM251" s="50"/>
      <c r="RNN251" s="50"/>
      <c r="RNO251" s="50"/>
      <c r="RNP251" s="50"/>
      <c r="RNQ251" s="50"/>
      <c r="RNR251" s="50"/>
      <c r="RNS251" s="50"/>
      <c r="RNT251" s="50"/>
      <c r="RNU251" s="50"/>
      <c r="RNV251" s="50"/>
      <c r="RNW251" s="50"/>
      <c r="RNX251" s="50"/>
      <c r="RNY251" s="50"/>
      <c r="RNZ251" s="50"/>
      <c r="ROA251" s="50"/>
      <c r="ROB251" s="50"/>
      <c r="ROC251" s="50"/>
      <c r="ROD251" s="50"/>
      <c r="ROE251" s="50"/>
      <c r="ROF251" s="50"/>
      <c r="ROG251" s="50"/>
      <c r="ROH251" s="50"/>
      <c r="ROI251" s="50"/>
      <c r="ROJ251" s="50"/>
      <c r="ROK251" s="50"/>
      <c r="ROL251" s="50"/>
      <c r="ROM251" s="50"/>
      <c r="RON251" s="50"/>
      <c r="ROO251" s="50"/>
      <c r="ROP251" s="50"/>
      <c r="ROQ251" s="50"/>
      <c r="ROR251" s="50"/>
      <c r="ROS251" s="50"/>
      <c r="ROT251" s="50"/>
      <c r="ROU251" s="50"/>
      <c r="ROV251" s="50"/>
      <c r="ROW251" s="50"/>
      <c r="ROX251" s="50"/>
      <c r="ROY251" s="50"/>
      <c r="ROZ251" s="50"/>
      <c r="RPA251" s="50"/>
      <c r="RPB251" s="50"/>
      <c r="RPC251" s="50"/>
      <c r="RPD251" s="50"/>
      <c r="RPE251" s="50"/>
      <c r="RPF251" s="50"/>
      <c r="RPG251" s="50"/>
      <c r="RPH251" s="50"/>
      <c r="RPI251" s="50"/>
      <c r="RPJ251" s="50"/>
      <c r="RPK251" s="50"/>
      <c r="RPL251" s="50"/>
      <c r="RPM251" s="50"/>
      <c r="RPN251" s="50"/>
      <c r="RPO251" s="50"/>
      <c r="RPP251" s="50"/>
      <c r="RPQ251" s="50"/>
      <c r="RPR251" s="50"/>
      <c r="RPS251" s="50"/>
      <c r="RPT251" s="50"/>
      <c r="RPU251" s="50"/>
      <c r="RPV251" s="50"/>
      <c r="RPW251" s="50"/>
      <c r="RPX251" s="50"/>
      <c r="RPY251" s="50"/>
      <c r="RPZ251" s="50"/>
      <c r="RQA251" s="50"/>
      <c r="RQB251" s="50"/>
      <c r="RQC251" s="50"/>
      <c r="RQD251" s="50"/>
      <c r="RQE251" s="50"/>
      <c r="RQF251" s="50"/>
      <c r="RQG251" s="50"/>
      <c r="RQH251" s="50"/>
      <c r="RQI251" s="50"/>
      <c r="RQJ251" s="50"/>
      <c r="RQK251" s="50"/>
      <c r="RQL251" s="50"/>
      <c r="RQM251" s="50"/>
      <c r="RQN251" s="50"/>
      <c r="RQO251" s="50"/>
      <c r="RQP251" s="50"/>
      <c r="RQQ251" s="50"/>
      <c r="RQR251" s="50"/>
      <c r="RQS251" s="50"/>
      <c r="RQT251" s="50"/>
      <c r="RQU251" s="50"/>
      <c r="RQV251" s="50"/>
      <c r="RQW251" s="50"/>
      <c r="RQX251" s="50"/>
      <c r="RQY251" s="50"/>
      <c r="RQZ251" s="50"/>
      <c r="RRA251" s="50"/>
      <c r="RRB251" s="50"/>
      <c r="RRC251" s="50"/>
      <c r="RRD251" s="50"/>
      <c r="RRE251" s="50"/>
      <c r="RRF251" s="50"/>
      <c r="RRG251" s="50"/>
      <c r="RRH251" s="50"/>
      <c r="RRI251" s="50"/>
      <c r="RRJ251" s="50"/>
      <c r="RRK251" s="50"/>
      <c r="RRL251" s="50"/>
      <c r="RRM251" s="50"/>
      <c r="RRN251" s="50"/>
      <c r="RRO251" s="50"/>
      <c r="RRP251" s="50"/>
      <c r="RRQ251" s="50"/>
      <c r="RRR251" s="50"/>
      <c r="RRS251" s="50"/>
      <c r="RRT251" s="50"/>
      <c r="RRU251" s="50"/>
      <c r="RRV251" s="50"/>
      <c r="RRW251" s="50"/>
      <c r="RRX251" s="50"/>
      <c r="RRY251" s="50"/>
      <c r="RRZ251" s="50"/>
      <c r="RSA251" s="50"/>
      <c r="RSB251" s="50"/>
      <c r="RSC251" s="50"/>
      <c r="RSD251" s="50"/>
      <c r="RSE251" s="50"/>
      <c r="RSF251" s="50"/>
      <c r="RSG251" s="50"/>
      <c r="RSH251" s="50"/>
      <c r="RSI251" s="50"/>
      <c r="RSJ251" s="50"/>
      <c r="RSK251" s="50"/>
      <c r="RSL251" s="50"/>
      <c r="RSM251" s="50"/>
      <c r="RSN251" s="50"/>
      <c r="RSO251" s="50"/>
      <c r="RSP251" s="50"/>
      <c r="RSQ251" s="50"/>
      <c r="RSR251" s="50"/>
      <c r="RSS251" s="50"/>
      <c r="RST251" s="50"/>
      <c r="RSU251" s="50"/>
      <c r="RSV251" s="50"/>
      <c r="RSW251" s="50"/>
      <c r="RSX251" s="50"/>
      <c r="RSY251" s="50"/>
      <c r="RSZ251" s="50"/>
      <c r="RTA251" s="50"/>
      <c r="RTB251" s="50"/>
      <c r="RTC251" s="50"/>
      <c r="RTD251" s="50"/>
      <c r="RTE251" s="50"/>
      <c r="RTF251" s="50"/>
      <c r="RTG251" s="50"/>
      <c r="RTH251" s="50"/>
      <c r="RTI251" s="50"/>
      <c r="RTJ251" s="50"/>
      <c r="RTK251" s="50"/>
      <c r="RTL251" s="50"/>
      <c r="RTM251" s="50"/>
      <c r="RTN251" s="50"/>
      <c r="RTO251" s="50"/>
      <c r="RTP251" s="50"/>
      <c r="RTQ251" s="50"/>
      <c r="RTR251" s="50"/>
      <c r="RTS251" s="50"/>
      <c r="RTT251" s="50"/>
      <c r="RTU251" s="50"/>
      <c r="RTV251" s="50"/>
      <c r="RTW251" s="50"/>
      <c r="RTX251" s="50"/>
      <c r="RTY251" s="50"/>
      <c r="RTZ251" s="50"/>
      <c r="RUA251" s="50"/>
      <c r="RUB251" s="50"/>
      <c r="RUC251" s="50"/>
      <c r="RUD251" s="50"/>
      <c r="RUE251" s="50"/>
      <c r="RUF251" s="50"/>
      <c r="RUG251" s="50"/>
      <c r="RUH251" s="50"/>
      <c r="RUI251" s="50"/>
      <c r="RUJ251" s="50"/>
      <c r="RUK251" s="50"/>
      <c r="RUL251" s="50"/>
      <c r="RUM251" s="50"/>
      <c r="RUN251" s="50"/>
      <c r="RUO251" s="50"/>
      <c r="RUP251" s="50"/>
      <c r="RUQ251" s="50"/>
      <c r="RUR251" s="50"/>
      <c r="RUS251" s="50"/>
      <c r="RUT251" s="50"/>
      <c r="RUU251" s="50"/>
      <c r="RUV251" s="50"/>
      <c r="RUW251" s="50"/>
      <c r="RUX251" s="50"/>
      <c r="RUY251" s="50"/>
      <c r="RUZ251" s="50"/>
      <c r="RVA251" s="50"/>
      <c r="RVB251" s="50"/>
      <c r="RVC251" s="50"/>
      <c r="RVD251" s="50"/>
      <c r="RVE251" s="50"/>
      <c r="RVF251" s="50"/>
      <c r="RVG251" s="50"/>
      <c r="RVH251" s="50"/>
      <c r="RVI251" s="50"/>
      <c r="RVJ251" s="50"/>
      <c r="RVK251" s="50"/>
      <c r="RVL251" s="50"/>
      <c r="RVM251" s="50"/>
      <c r="RVN251" s="50"/>
      <c r="RVO251" s="50"/>
      <c r="RVP251" s="50"/>
      <c r="RVQ251" s="50"/>
      <c r="RVR251" s="50"/>
      <c r="RVS251" s="50"/>
      <c r="RVT251" s="50"/>
      <c r="RVU251" s="50"/>
      <c r="RVV251" s="50"/>
      <c r="RVW251" s="50"/>
      <c r="RVX251" s="50"/>
      <c r="RVY251" s="50"/>
      <c r="RVZ251" s="50"/>
      <c r="RWA251" s="50"/>
      <c r="RWB251" s="50"/>
      <c r="RWC251" s="50"/>
      <c r="RWD251" s="50"/>
      <c r="RWE251" s="50"/>
      <c r="RWF251" s="50"/>
      <c r="RWG251" s="50"/>
      <c r="RWH251" s="50"/>
      <c r="RWI251" s="50"/>
      <c r="RWJ251" s="50"/>
      <c r="RWK251" s="50"/>
      <c r="RWL251" s="50"/>
      <c r="RWM251" s="50"/>
      <c r="RWN251" s="50"/>
      <c r="RWO251" s="50"/>
      <c r="RWP251" s="50"/>
      <c r="RWQ251" s="50"/>
      <c r="RWR251" s="50"/>
      <c r="RWS251" s="50"/>
      <c r="RWT251" s="50"/>
      <c r="RWU251" s="50"/>
      <c r="RWV251" s="50"/>
      <c r="RWW251" s="50"/>
      <c r="RWX251" s="50"/>
      <c r="RWY251" s="50"/>
      <c r="RWZ251" s="50"/>
      <c r="RXA251" s="50"/>
      <c r="RXB251" s="50"/>
      <c r="RXC251" s="50"/>
      <c r="RXD251" s="50"/>
      <c r="RXE251" s="50"/>
      <c r="RXF251" s="50"/>
      <c r="RXG251" s="50"/>
      <c r="RXH251" s="50"/>
      <c r="RXI251" s="50"/>
      <c r="RXJ251" s="50"/>
      <c r="RXK251" s="50"/>
      <c r="RXL251" s="50"/>
      <c r="RXM251" s="50"/>
      <c r="RXN251" s="50"/>
      <c r="RXO251" s="50"/>
      <c r="RXP251" s="50"/>
      <c r="RXQ251" s="50"/>
      <c r="RXR251" s="50"/>
      <c r="RXS251" s="50"/>
      <c r="RXT251" s="50"/>
      <c r="RXU251" s="50"/>
      <c r="RXV251" s="50"/>
      <c r="RXW251" s="50"/>
      <c r="RXX251" s="50"/>
      <c r="RXY251" s="50"/>
      <c r="RXZ251" s="50"/>
      <c r="RYA251" s="50"/>
      <c r="RYB251" s="50"/>
      <c r="RYC251" s="50"/>
      <c r="RYD251" s="50"/>
      <c r="RYE251" s="50"/>
      <c r="RYF251" s="50"/>
      <c r="RYG251" s="50"/>
      <c r="RYH251" s="50"/>
      <c r="RYI251" s="50"/>
      <c r="RYJ251" s="50"/>
      <c r="RYK251" s="50"/>
      <c r="RYL251" s="50"/>
      <c r="RYM251" s="50"/>
      <c r="RYN251" s="50"/>
      <c r="RYO251" s="50"/>
      <c r="RYP251" s="50"/>
      <c r="RYQ251" s="50"/>
      <c r="RYR251" s="50"/>
      <c r="RYS251" s="50"/>
      <c r="RYT251" s="50"/>
      <c r="RYU251" s="50"/>
      <c r="RYV251" s="50"/>
      <c r="RYW251" s="50"/>
      <c r="RYX251" s="50"/>
      <c r="RYY251" s="50"/>
      <c r="RYZ251" s="50"/>
      <c r="RZA251" s="50"/>
      <c r="RZB251" s="50"/>
      <c r="RZC251" s="50"/>
      <c r="RZD251" s="50"/>
      <c r="RZE251" s="50"/>
      <c r="RZF251" s="50"/>
      <c r="RZG251" s="50"/>
      <c r="RZH251" s="50"/>
      <c r="RZI251" s="50"/>
      <c r="RZJ251" s="50"/>
      <c r="RZK251" s="50"/>
      <c r="RZL251" s="50"/>
      <c r="RZM251" s="50"/>
      <c r="RZN251" s="50"/>
      <c r="RZO251" s="50"/>
      <c r="RZP251" s="50"/>
      <c r="RZQ251" s="50"/>
      <c r="RZR251" s="50"/>
      <c r="RZS251" s="50"/>
      <c r="RZT251" s="50"/>
      <c r="RZU251" s="50"/>
      <c r="RZV251" s="50"/>
      <c r="RZW251" s="50"/>
      <c r="RZX251" s="50"/>
      <c r="RZY251" s="50"/>
      <c r="RZZ251" s="50"/>
      <c r="SAA251" s="50"/>
      <c r="SAB251" s="50"/>
      <c r="SAC251" s="50"/>
      <c r="SAD251" s="50"/>
      <c r="SAE251" s="50"/>
      <c r="SAF251" s="50"/>
      <c r="SAG251" s="50"/>
      <c r="SAH251" s="50"/>
      <c r="SAI251" s="50"/>
      <c r="SAJ251" s="50"/>
      <c r="SAK251" s="50"/>
      <c r="SAL251" s="50"/>
      <c r="SAM251" s="50"/>
      <c r="SAN251" s="50"/>
      <c r="SAO251" s="50"/>
      <c r="SAP251" s="50"/>
      <c r="SAQ251" s="50"/>
      <c r="SAR251" s="50"/>
      <c r="SAS251" s="50"/>
      <c r="SAT251" s="50"/>
      <c r="SAU251" s="50"/>
      <c r="SAV251" s="50"/>
      <c r="SAW251" s="50"/>
      <c r="SAX251" s="50"/>
      <c r="SAY251" s="50"/>
      <c r="SAZ251" s="50"/>
      <c r="SBA251" s="50"/>
      <c r="SBB251" s="50"/>
      <c r="SBC251" s="50"/>
      <c r="SBD251" s="50"/>
      <c r="SBE251" s="50"/>
      <c r="SBF251" s="50"/>
      <c r="SBG251" s="50"/>
      <c r="SBH251" s="50"/>
      <c r="SBI251" s="50"/>
      <c r="SBJ251" s="50"/>
      <c r="SBK251" s="50"/>
      <c r="SBL251" s="50"/>
      <c r="SBM251" s="50"/>
      <c r="SBN251" s="50"/>
      <c r="SBO251" s="50"/>
      <c r="SBP251" s="50"/>
      <c r="SBQ251" s="50"/>
      <c r="SBR251" s="50"/>
      <c r="SBS251" s="50"/>
      <c r="SBT251" s="50"/>
      <c r="SBU251" s="50"/>
      <c r="SBV251" s="50"/>
      <c r="SBW251" s="50"/>
      <c r="SBX251" s="50"/>
      <c r="SBY251" s="50"/>
      <c r="SBZ251" s="50"/>
      <c r="SCA251" s="50"/>
      <c r="SCB251" s="50"/>
      <c r="SCC251" s="50"/>
      <c r="SCD251" s="50"/>
      <c r="SCE251" s="50"/>
      <c r="SCF251" s="50"/>
      <c r="SCG251" s="50"/>
      <c r="SCH251" s="50"/>
      <c r="SCI251" s="50"/>
      <c r="SCJ251" s="50"/>
      <c r="SCK251" s="50"/>
      <c r="SCL251" s="50"/>
      <c r="SCM251" s="50"/>
      <c r="SCN251" s="50"/>
      <c r="SCO251" s="50"/>
      <c r="SCP251" s="50"/>
      <c r="SCQ251" s="50"/>
      <c r="SCR251" s="50"/>
      <c r="SCS251" s="50"/>
      <c r="SCT251" s="50"/>
      <c r="SCU251" s="50"/>
      <c r="SCV251" s="50"/>
      <c r="SCW251" s="50"/>
      <c r="SCX251" s="50"/>
      <c r="SCY251" s="50"/>
      <c r="SCZ251" s="50"/>
      <c r="SDA251" s="50"/>
      <c r="SDB251" s="50"/>
      <c r="SDC251" s="50"/>
      <c r="SDD251" s="50"/>
      <c r="SDE251" s="50"/>
      <c r="SDF251" s="50"/>
      <c r="SDG251" s="50"/>
      <c r="SDH251" s="50"/>
      <c r="SDI251" s="50"/>
      <c r="SDJ251" s="50"/>
      <c r="SDK251" s="50"/>
      <c r="SDL251" s="50"/>
      <c r="SDM251" s="50"/>
      <c r="SDN251" s="50"/>
      <c r="SDO251" s="50"/>
      <c r="SDP251" s="50"/>
      <c r="SDQ251" s="50"/>
      <c r="SDR251" s="50"/>
      <c r="SDS251" s="50"/>
      <c r="SDT251" s="50"/>
      <c r="SDU251" s="50"/>
      <c r="SDV251" s="50"/>
      <c r="SDW251" s="50"/>
      <c r="SDX251" s="50"/>
      <c r="SDY251" s="50"/>
      <c r="SDZ251" s="50"/>
      <c r="SEA251" s="50"/>
      <c r="SEB251" s="50"/>
      <c r="SEC251" s="50"/>
      <c r="SED251" s="50"/>
      <c r="SEE251" s="50"/>
      <c r="SEF251" s="50"/>
      <c r="SEG251" s="50"/>
      <c r="SEH251" s="50"/>
      <c r="SEI251" s="50"/>
      <c r="SEJ251" s="50"/>
      <c r="SEK251" s="50"/>
      <c r="SEL251" s="50"/>
      <c r="SEM251" s="50"/>
      <c r="SEN251" s="50"/>
      <c r="SEO251" s="50"/>
      <c r="SEP251" s="50"/>
      <c r="SEQ251" s="50"/>
      <c r="SER251" s="50"/>
      <c r="SES251" s="50"/>
      <c r="SET251" s="50"/>
      <c r="SEU251" s="50"/>
      <c r="SEV251" s="50"/>
      <c r="SEW251" s="50"/>
      <c r="SEX251" s="50"/>
      <c r="SEY251" s="50"/>
      <c r="SEZ251" s="50"/>
      <c r="SFA251" s="50"/>
      <c r="SFB251" s="50"/>
      <c r="SFC251" s="50"/>
      <c r="SFD251" s="50"/>
      <c r="SFE251" s="50"/>
      <c r="SFF251" s="50"/>
      <c r="SFG251" s="50"/>
      <c r="SFH251" s="50"/>
      <c r="SFI251" s="50"/>
      <c r="SFJ251" s="50"/>
      <c r="SFK251" s="50"/>
      <c r="SFL251" s="50"/>
      <c r="SFM251" s="50"/>
      <c r="SFN251" s="50"/>
      <c r="SFO251" s="50"/>
      <c r="SFP251" s="50"/>
      <c r="SFQ251" s="50"/>
      <c r="SFR251" s="50"/>
      <c r="SFS251" s="50"/>
      <c r="SFT251" s="50"/>
      <c r="SFU251" s="50"/>
      <c r="SFV251" s="50"/>
      <c r="SFW251" s="50"/>
      <c r="SFX251" s="50"/>
      <c r="SFY251" s="50"/>
      <c r="SFZ251" s="50"/>
      <c r="SGA251" s="50"/>
      <c r="SGB251" s="50"/>
      <c r="SGC251" s="50"/>
      <c r="SGD251" s="50"/>
      <c r="SGE251" s="50"/>
      <c r="SGF251" s="50"/>
      <c r="SGG251" s="50"/>
      <c r="SGH251" s="50"/>
      <c r="SGI251" s="50"/>
      <c r="SGJ251" s="50"/>
      <c r="SGK251" s="50"/>
      <c r="SGL251" s="50"/>
      <c r="SGM251" s="50"/>
      <c r="SGN251" s="50"/>
      <c r="SGO251" s="50"/>
      <c r="SGP251" s="50"/>
      <c r="SGQ251" s="50"/>
      <c r="SGR251" s="50"/>
      <c r="SGS251" s="50"/>
      <c r="SGT251" s="50"/>
      <c r="SGU251" s="50"/>
      <c r="SGV251" s="50"/>
      <c r="SGW251" s="50"/>
      <c r="SGX251" s="50"/>
      <c r="SGY251" s="50"/>
      <c r="SGZ251" s="50"/>
      <c r="SHA251" s="50"/>
      <c r="SHB251" s="50"/>
      <c r="SHC251" s="50"/>
      <c r="SHD251" s="50"/>
      <c r="SHE251" s="50"/>
      <c r="SHF251" s="50"/>
      <c r="SHG251" s="50"/>
      <c r="SHH251" s="50"/>
      <c r="SHI251" s="50"/>
      <c r="SHJ251" s="50"/>
      <c r="SHK251" s="50"/>
      <c r="SHL251" s="50"/>
      <c r="SHM251" s="50"/>
      <c r="SHN251" s="50"/>
      <c r="SHO251" s="50"/>
      <c r="SHP251" s="50"/>
      <c r="SHQ251" s="50"/>
      <c r="SHR251" s="50"/>
      <c r="SHS251" s="50"/>
      <c r="SHT251" s="50"/>
      <c r="SHU251" s="50"/>
      <c r="SHV251" s="50"/>
      <c r="SHW251" s="50"/>
      <c r="SHX251" s="50"/>
      <c r="SHY251" s="50"/>
      <c r="SHZ251" s="50"/>
      <c r="SIA251" s="50"/>
      <c r="SIB251" s="50"/>
      <c r="SIC251" s="50"/>
      <c r="SID251" s="50"/>
      <c r="SIE251" s="50"/>
      <c r="SIF251" s="50"/>
      <c r="SIG251" s="50"/>
      <c r="SIH251" s="50"/>
      <c r="SII251" s="50"/>
      <c r="SIJ251" s="50"/>
      <c r="SIK251" s="50"/>
      <c r="SIL251" s="50"/>
      <c r="SIM251" s="50"/>
      <c r="SIN251" s="50"/>
      <c r="SIO251" s="50"/>
      <c r="SIP251" s="50"/>
      <c r="SIQ251" s="50"/>
      <c r="SIR251" s="50"/>
      <c r="SIS251" s="50"/>
      <c r="SIT251" s="50"/>
      <c r="SIU251" s="50"/>
      <c r="SIV251" s="50"/>
      <c r="SIW251" s="50"/>
      <c r="SIX251" s="50"/>
      <c r="SIY251" s="50"/>
      <c r="SIZ251" s="50"/>
      <c r="SJA251" s="50"/>
      <c r="SJB251" s="50"/>
      <c r="SJC251" s="50"/>
      <c r="SJD251" s="50"/>
      <c r="SJE251" s="50"/>
      <c r="SJF251" s="50"/>
      <c r="SJG251" s="50"/>
      <c r="SJH251" s="50"/>
      <c r="SJI251" s="50"/>
      <c r="SJJ251" s="50"/>
      <c r="SJK251" s="50"/>
      <c r="SJL251" s="50"/>
      <c r="SJM251" s="50"/>
      <c r="SJN251" s="50"/>
      <c r="SJO251" s="50"/>
      <c r="SJP251" s="50"/>
      <c r="SJQ251" s="50"/>
      <c r="SJR251" s="50"/>
      <c r="SJS251" s="50"/>
      <c r="SJT251" s="50"/>
      <c r="SJU251" s="50"/>
      <c r="SJV251" s="50"/>
      <c r="SJW251" s="50"/>
      <c r="SJX251" s="50"/>
      <c r="SJY251" s="50"/>
      <c r="SJZ251" s="50"/>
      <c r="SKA251" s="50"/>
      <c r="SKB251" s="50"/>
      <c r="SKC251" s="50"/>
      <c r="SKD251" s="50"/>
      <c r="SKE251" s="50"/>
      <c r="SKF251" s="50"/>
      <c r="SKG251" s="50"/>
      <c r="SKH251" s="50"/>
      <c r="SKI251" s="50"/>
      <c r="SKJ251" s="50"/>
      <c r="SKK251" s="50"/>
      <c r="SKL251" s="50"/>
      <c r="SKM251" s="50"/>
      <c r="SKN251" s="50"/>
      <c r="SKO251" s="50"/>
      <c r="SKP251" s="50"/>
      <c r="SKQ251" s="50"/>
      <c r="SKR251" s="50"/>
      <c r="SKS251" s="50"/>
      <c r="SKT251" s="50"/>
      <c r="SKU251" s="50"/>
      <c r="SKV251" s="50"/>
      <c r="SKW251" s="50"/>
      <c r="SKX251" s="50"/>
      <c r="SKY251" s="50"/>
      <c r="SKZ251" s="50"/>
      <c r="SLA251" s="50"/>
      <c r="SLB251" s="50"/>
      <c r="SLC251" s="50"/>
      <c r="SLD251" s="50"/>
      <c r="SLE251" s="50"/>
      <c r="SLF251" s="50"/>
      <c r="SLG251" s="50"/>
      <c r="SLH251" s="50"/>
      <c r="SLI251" s="50"/>
      <c r="SLJ251" s="50"/>
      <c r="SLK251" s="50"/>
      <c r="SLL251" s="50"/>
      <c r="SLM251" s="50"/>
      <c r="SLN251" s="50"/>
      <c r="SLO251" s="50"/>
      <c r="SLP251" s="50"/>
      <c r="SLQ251" s="50"/>
      <c r="SLR251" s="50"/>
      <c r="SLS251" s="50"/>
      <c r="SLT251" s="50"/>
      <c r="SLU251" s="50"/>
      <c r="SLV251" s="50"/>
      <c r="SLW251" s="50"/>
      <c r="SLX251" s="50"/>
      <c r="SLY251" s="50"/>
      <c r="SLZ251" s="50"/>
      <c r="SMA251" s="50"/>
      <c r="SMB251" s="50"/>
      <c r="SMC251" s="50"/>
      <c r="SMD251" s="50"/>
      <c r="SME251" s="50"/>
      <c r="SMF251" s="50"/>
      <c r="SMG251" s="50"/>
      <c r="SMH251" s="50"/>
      <c r="SMI251" s="50"/>
      <c r="SMJ251" s="50"/>
      <c r="SMK251" s="50"/>
      <c r="SML251" s="50"/>
      <c r="SMM251" s="50"/>
      <c r="SMN251" s="50"/>
      <c r="SMO251" s="50"/>
      <c r="SMP251" s="50"/>
      <c r="SMQ251" s="50"/>
      <c r="SMR251" s="50"/>
      <c r="SMS251" s="50"/>
      <c r="SMT251" s="50"/>
      <c r="SMU251" s="50"/>
      <c r="SMV251" s="50"/>
      <c r="SMW251" s="50"/>
      <c r="SMX251" s="50"/>
      <c r="SMY251" s="50"/>
      <c r="SMZ251" s="50"/>
      <c r="SNA251" s="50"/>
      <c r="SNB251" s="50"/>
      <c r="SNC251" s="50"/>
      <c r="SND251" s="50"/>
      <c r="SNE251" s="50"/>
      <c r="SNF251" s="50"/>
      <c r="SNG251" s="50"/>
      <c r="SNH251" s="50"/>
      <c r="SNI251" s="50"/>
      <c r="SNJ251" s="50"/>
      <c r="SNK251" s="50"/>
      <c r="SNL251" s="50"/>
      <c r="SNM251" s="50"/>
      <c r="SNN251" s="50"/>
      <c r="SNO251" s="50"/>
      <c r="SNP251" s="50"/>
      <c r="SNQ251" s="50"/>
      <c r="SNR251" s="50"/>
      <c r="SNS251" s="50"/>
      <c r="SNT251" s="50"/>
      <c r="SNU251" s="50"/>
      <c r="SNV251" s="50"/>
      <c r="SNW251" s="50"/>
      <c r="SNX251" s="50"/>
      <c r="SNY251" s="50"/>
      <c r="SNZ251" s="50"/>
      <c r="SOA251" s="50"/>
      <c r="SOB251" s="50"/>
      <c r="SOC251" s="50"/>
      <c r="SOD251" s="50"/>
      <c r="SOE251" s="50"/>
      <c r="SOF251" s="50"/>
      <c r="SOG251" s="50"/>
      <c r="SOH251" s="50"/>
      <c r="SOI251" s="50"/>
      <c r="SOJ251" s="50"/>
      <c r="SOK251" s="50"/>
      <c r="SOL251" s="50"/>
      <c r="SOM251" s="50"/>
      <c r="SON251" s="50"/>
      <c r="SOO251" s="50"/>
      <c r="SOP251" s="50"/>
      <c r="SOQ251" s="50"/>
      <c r="SOR251" s="50"/>
      <c r="SOS251" s="50"/>
      <c r="SOT251" s="50"/>
      <c r="SOU251" s="50"/>
      <c r="SOV251" s="50"/>
      <c r="SOW251" s="50"/>
      <c r="SOX251" s="50"/>
      <c r="SOY251" s="50"/>
      <c r="SOZ251" s="50"/>
      <c r="SPA251" s="50"/>
      <c r="SPB251" s="50"/>
      <c r="SPC251" s="50"/>
      <c r="SPD251" s="50"/>
      <c r="SPE251" s="50"/>
      <c r="SPF251" s="50"/>
      <c r="SPG251" s="50"/>
      <c r="SPH251" s="50"/>
      <c r="SPI251" s="50"/>
      <c r="SPJ251" s="50"/>
      <c r="SPK251" s="50"/>
      <c r="SPL251" s="50"/>
      <c r="SPM251" s="50"/>
      <c r="SPN251" s="50"/>
      <c r="SPO251" s="50"/>
      <c r="SPP251" s="50"/>
      <c r="SPQ251" s="50"/>
      <c r="SPR251" s="50"/>
      <c r="SPS251" s="50"/>
      <c r="SPT251" s="50"/>
      <c r="SPU251" s="50"/>
      <c r="SPV251" s="50"/>
      <c r="SPW251" s="50"/>
      <c r="SPX251" s="50"/>
      <c r="SPY251" s="50"/>
      <c r="SPZ251" s="50"/>
      <c r="SQA251" s="50"/>
      <c r="SQB251" s="50"/>
      <c r="SQC251" s="50"/>
      <c r="SQD251" s="50"/>
      <c r="SQE251" s="50"/>
      <c r="SQF251" s="50"/>
      <c r="SQG251" s="50"/>
      <c r="SQH251" s="50"/>
      <c r="SQI251" s="50"/>
      <c r="SQJ251" s="50"/>
      <c r="SQK251" s="50"/>
      <c r="SQL251" s="50"/>
      <c r="SQM251" s="50"/>
      <c r="SQN251" s="50"/>
      <c r="SQO251" s="50"/>
      <c r="SQP251" s="50"/>
      <c r="SQQ251" s="50"/>
      <c r="SQR251" s="50"/>
      <c r="SQS251" s="50"/>
      <c r="SQT251" s="50"/>
      <c r="SQU251" s="50"/>
      <c r="SQV251" s="50"/>
      <c r="SQW251" s="50"/>
      <c r="SQX251" s="50"/>
      <c r="SQY251" s="50"/>
      <c r="SQZ251" s="50"/>
      <c r="SRA251" s="50"/>
      <c r="SRB251" s="50"/>
      <c r="SRC251" s="50"/>
      <c r="SRD251" s="50"/>
      <c r="SRE251" s="50"/>
      <c r="SRF251" s="50"/>
      <c r="SRG251" s="50"/>
      <c r="SRH251" s="50"/>
      <c r="SRI251" s="50"/>
      <c r="SRJ251" s="50"/>
      <c r="SRK251" s="50"/>
      <c r="SRL251" s="50"/>
      <c r="SRM251" s="50"/>
      <c r="SRN251" s="50"/>
      <c r="SRO251" s="50"/>
      <c r="SRP251" s="50"/>
      <c r="SRQ251" s="50"/>
      <c r="SRR251" s="50"/>
      <c r="SRS251" s="50"/>
      <c r="SRT251" s="50"/>
      <c r="SRU251" s="50"/>
      <c r="SRV251" s="50"/>
      <c r="SRW251" s="50"/>
      <c r="SRX251" s="50"/>
      <c r="SRY251" s="50"/>
      <c r="SRZ251" s="50"/>
      <c r="SSA251" s="50"/>
      <c r="SSB251" s="50"/>
      <c r="SSC251" s="50"/>
      <c r="SSD251" s="50"/>
      <c r="SSE251" s="50"/>
      <c r="SSF251" s="50"/>
      <c r="SSG251" s="50"/>
      <c r="SSH251" s="50"/>
      <c r="SSI251" s="50"/>
      <c r="SSJ251" s="50"/>
      <c r="SSK251" s="50"/>
      <c r="SSL251" s="50"/>
      <c r="SSM251" s="50"/>
      <c r="SSN251" s="50"/>
      <c r="SSO251" s="50"/>
      <c r="SSP251" s="50"/>
      <c r="SSQ251" s="50"/>
      <c r="SSR251" s="50"/>
      <c r="SSS251" s="50"/>
      <c r="SST251" s="50"/>
      <c r="SSU251" s="50"/>
      <c r="SSV251" s="50"/>
      <c r="SSW251" s="50"/>
      <c r="SSX251" s="50"/>
      <c r="SSY251" s="50"/>
      <c r="SSZ251" s="50"/>
      <c r="STA251" s="50"/>
      <c r="STB251" s="50"/>
      <c r="STC251" s="50"/>
      <c r="STD251" s="50"/>
      <c r="STE251" s="50"/>
      <c r="STF251" s="50"/>
      <c r="STG251" s="50"/>
      <c r="STH251" s="50"/>
      <c r="STI251" s="50"/>
      <c r="STJ251" s="50"/>
      <c r="STK251" s="50"/>
      <c r="STL251" s="50"/>
      <c r="STM251" s="50"/>
      <c r="STN251" s="50"/>
      <c r="STO251" s="50"/>
      <c r="STP251" s="50"/>
      <c r="STQ251" s="50"/>
      <c r="STR251" s="50"/>
      <c r="STS251" s="50"/>
      <c r="STT251" s="50"/>
      <c r="STU251" s="50"/>
      <c r="STV251" s="50"/>
      <c r="STW251" s="50"/>
      <c r="STX251" s="50"/>
      <c r="STY251" s="50"/>
      <c r="STZ251" s="50"/>
      <c r="SUA251" s="50"/>
      <c r="SUB251" s="50"/>
      <c r="SUC251" s="50"/>
      <c r="SUD251" s="50"/>
      <c r="SUE251" s="50"/>
      <c r="SUF251" s="50"/>
      <c r="SUG251" s="50"/>
      <c r="SUH251" s="50"/>
      <c r="SUI251" s="50"/>
      <c r="SUJ251" s="50"/>
      <c r="SUK251" s="50"/>
      <c r="SUL251" s="50"/>
      <c r="SUM251" s="50"/>
      <c r="SUN251" s="50"/>
      <c r="SUO251" s="50"/>
      <c r="SUP251" s="50"/>
      <c r="SUQ251" s="50"/>
      <c r="SUR251" s="50"/>
      <c r="SUS251" s="50"/>
      <c r="SUT251" s="50"/>
      <c r="SUU251" s="50"/>
      <c r="SUV251" s="50"/>
      <c r="SUW251" s="50"/>
      <c r="SUX251" s="50"/>
      <c r="SUY251" s="50"/>
      <c r="SUZ251" s="50"/>
      <c r="SVA251" s="50"/>
      <c r="SVB251" s="50"/>
      <c r="SVC251" s="50"/>
      <c r="SVD251" s="50"/>
      <c r="SVE251" s="50"/>
      <c r="SVF251" s="50"/>
      <c r="SVG251" s="50"/>
      <c r="SVH251" s="50"/>
      <c r="SVI251" s="50"/>
      <c r="SVJ251" s="50"/>
      <c r="SVK251" s="50"/>
      <c r="SVL251" s="50"/>
      <c r="SVM251" s="50"/>
      <c r="SVN251" s="50"/>
      <c r="SVO251" s="50"/>
      <c r="SVP251" s="50"/>
      <c r="SVQ251" s="50"/>
      <c r="SVR251" s="50"/>
      <c r="SVS251" s="50"/>
      <c r="SVT251" s="50"/>
      <c r="SVU251" s="50"/>
      <c r="SVV251" s="50"/>
      <c r="SVW251" s="50"/>
      <c r="SVX251" s="50"/>
      <c r="SVY251" s="50"/>
      <c r="SVZ251" s="50"/>
      <c r="SWA251" s="50"/>
      <c r="SWB251" s="50"/>
      <c r="SWC251" s="50"/>
      <c r="SWD251" s="50"/>
      <c r="SWE251" s="50"/>
      <c r="SWF251" s="50"/>
      <c r="SWG251" s="50"/>
      <c r="SWH251" s="50"/>
      <c r="SWI251" s="50"/>
      <c r="SWJ251" s="50"/>
      <c r="SWK251" s="50"/>
      <c r="SWL251" s="50"/>
      <c r="SWM251" s="50"/>
      <c r="SWN251" s="50"/>
      <c r="SWO251" s="50"/>
      <c r="SWP251" s="50"/>
      <c r="SWQ251" s="50"/>
      <c r="SWR251" s="50"/>
      <c r="SWS251" s="50"/>
      <c r="SWT251" s="50"/>
      <c r="SWU251" s="50"/>
      <c r="SWV251" s="50"/>
      <c r="SWW251" s="50"/>
      <c r="SWX251" s="50"/>
      <c r="SWY251" s="50"/>
      <c r="SWZ251" s="50"/>
      <c r="SXA251" s="50"/>
      <c r="SXB251" s="50"/>
      <c r="SXC251" s="50"/>
      <c r="SXD251" s="50"/>
      <c r="SXE251" s="50"/>
      <c r="SXF251" s="50"/>
      <c r="SXG251" s="50"/>
      <c r="SXH251" s="50"/>
      <c r="SXI251" s="50"/>
      <c r="SXJ251" s="50"/>
      <c r="SXK251" s="50"/>
      <c r="SXL251" s="50"/>
      <c r="SXM251" s="50"/>
      <c r="SXN251" s="50"/>
      <c r="SXO251" s="50"/>
      <c r="SXP251" s="50"/>
      <c r="SXQ251" s="50"/>
      <c r="SXR251" s="50"/>
      <c r="SXS251" s="50"/>
      <c r="SXT251" s="50"/>
      <c r="SXU251" s="50"/>
      <c r="SXV251" s="50"/>
      <c r="SXW251" s="50"/>
      <c r="SXX251" s="50"/>
      <c r="SXY251" s="50"/>
      <c r="SXZ251" s="50"/>
      <c r="SYA251" s="50"/>
      <c r="SYB251" s="50"/>
      <c r="SYC251" s="50"/>
      <c r="SYD251" s="50"/>
      <c r="SYE251" s="50"/>
      <c r="SYF251" s="50"/>
      <c r="SYG251" s="50"/>
      <c r="SYH251" s="50"/>
      <c r="SYI251" s="50"/>
      <c r="SYJ251" s="50"/>
      <c r="SYK251" s="50"/>
      <c r="SYL251" s="50"/>
      <c r="SYM251" s="50"/>
      <c r="SYN251" s="50"/>
      <c r="SYO251" s="50"/>
      <c r="SYP251" s="50"/>
      <c r="SYQ251" s="50"/>
      <c r="SYR251" s="50"/>
      <c r="SYS251" s="50"/>
      <c r="SYT251" s="50"/>
      <c r="SYU251" s="50"/>
      <c r="SYV251" s="50"/>
      <c r="SYW251" s="50"/>
      <c r="SYX251" s="50"/>
      <c r="SYY251" s="50"/>
      <c r="SYZ251" s="50"/>
      <c r="SZA251" s="50"/>
      <c r="SZB251" s="50"/>
      <c r="SZC251" s="50"/>
      <c r="SZD251" s="50"/>
      <c r="SZE251" s="50"/>
      <c r="SZF251" s="50"/>
      <c r="SZG251" s="50"/>
      <c r="SZH251" s="50"/>
      <c r="SZI251" s="50"/>
      <c r="SZJ251" s="50"/>
      <c r="SZK251" s="50"/>
      <c r="SZL251" s="50"/>
      <c r="SZM251" s="50"/>
      <c r="SZN251" s="50"/>
      <c r="SZO251" s="50"/>
      <c r="SZP251" s="50"/>
      <c r="SZQ251" s="50"/>
      <c r="SZR251" s="50"/>
      <c r="SZS251" s="50"/>
      <c r="SZT251" s="50"/>
      <c r="SZU251" s="50"/>
      <c r="SZV251" s="50"/>
      <c r="SZW251" s="50"/>
      <c r="SZX251" s="50"/>
      <c r="SZY251" s="50"/>
      <c r="SZZ251" s="50"/>
      <c r="TAA251" s="50"/>
      <c r="TAB251" s="50"/>
      <c r="TAC251" s="50"/>
      <c r="TAD251" s="50"/>
      <c r="TAE251" s="50"/>
      <c r="TAF251" s="50"/>
      <c r="TAG251" s="50"/>
      <c r="TAH251" s="50"/>
      <c r="TAI251" s="50"/>
      <c r="TAJ251" s="50"/>
      <c r="TAK251" s="50"/>
      <c r="TAL251" s="50"/>
      <c r="TAM251" s="50"/>
      <c r="TAN251" s="50"/>
      <c r="TAO251" s="50"/>
      <c r="TAP251" s="50"/>
      <c r="TAQ251" s="50"/>
      <c r="TAR251" s="50"/>
      <c r="TAS251" s="50"/>
      <c r="TAT251" s="50"/>
      <c r="TAU251" s="50"/>
      <c r="TAV251" s="50"/>
      <c r="TAW251" s="50"/>
      <c r="TAX251" s="50"/>
      <c r="TAY251" s="50"/>
      <c r="TAZ251" s="50"/>
      <c r="TBA251" s="50"/>
      <c r="TBB251" s="50"/>
      <c r="TBC251" s="50"/>
      <c r="TBD251" s="50"/>
      <c r="TBE251" s="50"/>
      <c r="TBF251" s="50"/>
      <c r="TBG251" s="50"/>
      <c r="TBH251" s="50"/>
      <c r="TBI251" s="50"/>
      <c r="TBJ251" s="50"/>
      <c r="TBK251" s="50"/>
      <c r="TBL251" s="50"/>
      <c r="TBM251" s="50"/>
      <c r="TBN251" s="50"/>
      <c r="TBO251" s="50"/>
      <c r="TBP251" s="50"/>
      <c r="TBQ251" s="50"/>
      <c r="TBR251" s="50"/>
      <c r="TBS251" s="50"/>
      <c r="TBT251" s="50"/>
      <c r="TBU251" s="50"/>
      <c r="TBV251" s="50"/>
      <c r="TBW251" s="50"/>
      <c r="TBX251" s="50"/>
      <c r="TBY251" s="50"/>
      <c r="TBZ251" s="50"/>
      <c r="TCA251" s="50"/>
      <c r="TCB251" s="50"/>
      <c r="TCC251" s="50"/>
      <c r="TCD251" s="50"/>
      <c r="TCE251" s="50"/>
      <c r="TCF251" s="50"/>
      <c r="TCG251" s="50"/>
      <c r="TCH251" s="50"/>
      <c r="TCI251" s="50"/>
      <c r="TCJ251" s="50"/>
      <c r="TCK251" s="50"/>
      <c r="TCL251" s="50"/>
      <c r="TCM251" s="50"/>
      <c r="TCN251" s="50"/>
      <c r="TCO251" s="50"/>
      <c r="TCP251" s="50"/>
      <c r="TCQ251" s="50"/>
      <c r="TCR251" s="50"/>
      <c r="TCS251" s="50"/>
      <c r="TCT251" s="50"/>
      <c r="TCU251" s="50"/>
      <c r="TCV251" s="50"/>
      <c r="TCW251" s="50"/>
      <c r="TCX251" s="50"/>
      <c r="TCY251" s="50"/>
      <c r="TCZ251" s="50"/>
      <c r="TDA251" s="50"/>
      <c r="TDB251" s="50"/>
      <c r="TDC251" s="50"/>
      <c r="TDD251" s="50"/>
      <c r="TDE251" s="50"/>
      <c r="TDF251" s="50"/>
      <c r="TDG251" s="50"/>
      <c r="TDH251" s="50"/>
      <c r="TDI251" s="50"/>
      <c r="TDJ251" s="50"/>
      <c r="TDK251" s="50"/>
      <c r="TDL251" s="50"/>
      <c r="TDM251" s="50"/>
      <c r="TDN251" s="50"/>
      <c r="TDO251" s="50"/>
      <c r="TDP251" s="50"/>
      <c r="TDQ251" s="50"/>
      <c r="TDR251" s="50"/>
      <c r="TDS251" s="50"/>
      <c r="TDT251" s="50"/>
      <c r="TDU251" s="50"/>
      <c r="TDV251" s="50"/>
      <c r="TDW251" s="50"/>
      <c r="TDX251" s="50"/>
      <c r="TDY251" s="50"/>
      <c r="TDZ251" s="50"/>
      <c r="TEA251" s="50"/>
      <c r="TEB251" s="50"/>
      <c r="TEC251" s="50"/>
      <c r="TED251" s="50"/>
      <c r="TEE251" s="50"/>
      <c r="TEF251" s="50"/>
      <c r="TEG251" s="50"/>
      <c r="TEH251" s="50"/>
      <c r="TEI251" s="50"/>
      <c r="TEJ251" s="50"/>
      <c r="TEK251" s="50"/>
      <c r="TEL251" s="50"/>
      <c r="TEM251" s="50"/>
      <c r="TEN251" s="50"/>
      <c r="TEO251" s="50"/>
      <c r="TEP251" s="50"/>
      <c r="TEQ251" s="50"/>
      <c r="TER251" s="50"/>
      <c r="TES251" s="50"/>
      <c r="TET251" s="50"/>
      <c r="TEU251" s="50"/>
      <c r="TEV251" s="50"/>
      <c r="TEW251" s="50"/>
      <c r="TEX251" s="50"/>
      <c r="TEY251" s="50"/>
      <c r="TEZ251" s="50"/>
      <c r="TFA251" s="50"/>
      <c r="TFB251" s="50"/>
      <c r="TFC251" s="50"/>
      <c r="TFD251" s="50"/>
      <c r="TFE251" s="50"/>
      <c r="TFF251" s="50"/>
      <c r="TFG251" s="50"/>
      <c r="TFH251" s="50"/>
      <c r="TFI251" s="50"/>
      <c r="TFJ251" s="50"/>
      <c r="TFK251" s="50"/>
      <c r="TFL251" s="50"/>
      <c r="TFM251" s="50"/>
      <c r="TFN251" s="50"/>
      <c r="TFO251" s="50"/>
      <c r="TFP251" s="50"/>
      <c r="TFQ251" s="50"/>
      <c r="TFR251" s="50"/>
      <c r="TFS251" s="50"/>
      <c r="TFT251" s="50"/>
      <c r="TFU251" s="50"/>
      <c r="TFV251" s="50"/>
      <c r="TFW251" s="50"/>
      <c r="TFX251" s="50"/>
      <c r="TFY251" s="50"/>
      <c r="TFZ251" s="50"/>
      <c r="TGA251" s="50"/>
      <c r="TGB251" s="50"/>
      <c r="TGC251" s="50"/>
      <c r="TGD251" s="50"/>
      <c r="TGE251" s="50"/>
      <c r="TGF251" s="50"/>
      <c r="TGG251" s="50"/>
      <c r="TGH251" s="50"/>
      <c r="TGI251" s="50"/>
      <c r="TGJ251" s="50"/>
      <c r="TGK251" s="50"/>
      <c r="TGL251" s="50"/>
      <c r="TGM251" s="50"/>
      <c r="TGN251" s="50"/>
      <c r="TGO251" s="50"/>
      <c r="TGP251" s="50"/>
      <c r="TGQ251" s="50"/>
      <c r="TGR251" s="50"/>
      <c r="TGS251" s="50"/>
      <c r="TGT251" s="50"/>
      <c r="TGU251" s="50"/>
      <c r="TGV251" s="50"/>
      <c r="TGW251" s="50"/>
      <c r="TGX251" s="50"/>
      <c r="TGY251" s="50"/>
      <c r="TGZ251" s="50"/>
      <c r="THA251" s="50"/>
      <c r="THB251" s="50"/>
      <c r="THC251" s="50"/>
      <c r="THD251" s="50"/>
      <c r="THE251" s="50"/>
      <c r="THF251" s="50"/>
      <c r="THG251" s="50"/>
      <c r="THH251" s="50"/>
      <c r="THI251" s="50"/>
      <c r="THJ251" s="50"/>
      <c r="THK251" s="50"/>
      <c r="THL251" s="50"/>
      <c r="THM251" s="50"/>
      <c r="THN251" s="50"/>
      <c r="THO251" s="50"/>
      <c r="THP251" s="50"/>
      <c r="THQ251" s="50"/>
      <c r="THR251" s="50"/>
      <c r="THS251" s="50"/>
      <c r="THT251" s="50"/>
      <c r="THU251" s="50"/>
      <c r="THV251" s="50"/>
      <c r="THW251" s="50"/>
      <c r="THX251" s="50"/>
      <c r="THY251" s="50"/>
      <c r="THZ251" s="50"/>
      <c r="TIA251" s="50"/>
      <c r="TIB251" s="50"/>
      <c r="TIC251" s="50"/>
      <c r="TID251" s="50"/>
      <c r="TIE251" s="50"/>
      <c r="TIF251" s="50"/>
      <c r="TIG251" s="50"/>
      <c r="TIH251" s="50"/>
      <c r="TII251" s="50"/>
      <c r="TIJ251" s="50"/>
      <c r="TIK251" s="50"/>
      <c r="TIL251" s="50"/>
      <c r="TIM251" s="50"/>
      <c r="TIN251" s="50"/>
      <c r="TIO251" s="50"/>
      <c r="TIP251" s="50"/>
      <c r="TIQ251" s="50"/>
      <c r="TIR251" s="50"/>
      <c r="TIS251" s="50"/>
      <c r="TIT251" s="50"/>
      <c r="TIU251" s="50"/>
      <c r="TIV251" s="50"/>
      <c r="TIW251" s="50"/>
      <c r="TIX251" s="50"/>
      <c r="TIY251" s="50"/>
      <c r="TIZ251" s="50"/>
      <c r="TJA251" s="50"/>
      <c r="TJB251" s="50"/>
      <c r="TJC251" s="50"/>
      <c r="TJD251" s="50"/>
      <c r="TJE251" s="50"/>
      <c r="TJF251" s="50"/>
      <c r="TJG251" s="50"/>
      <c r="TJH251" s="50"/>
      <c r="TJI251" s="50"/>
      <c r="TJJ251" s="50"/>
      <c r="TJK251" s="50"/>
      <c r="TJL251" s="50"/>
      <c r="TJM251" s="50"/>
      <c r="TJN251" s="50"/>
      <c r="TJO251" s="50"/>
      <c r="TJP251" s="50"/>
      <c r="TJQ251" s="50"/>
      <c r="TJR251" s="50"/>
      <c r="TJS251" s="50"/>
      <c r="TJT251" s="50"/>
      <c r="TJU251" s="50"/>
      <c r="TJV251" s="50"/>
      <c r="TJW251" s="50"/>
      <c r="TJX251" s="50"/>
      <c r="TJY251" s="50"/>
      <c r="TJZ251" s="50"/>
      <c r="TKA251" s="50"/>
      <c r="TKB251" s="50"/>
      <c r="TKC251" s="50"/>
      <c r="TKD251" s="50"/>
      <c r="TKE251" s="50"/>
      <c r="TKF251" s="50"/>
      <c r="TKG251" s="50"/>
      <c r="TKH251" s="50"/>
      <c r="TKI251" s="50"/>
      <c r="TKJ251" s="50"/>
      <c r="TKK251" s="50"/>
      <c r="TKL251" s="50"/>
      <c r="TKM251" s="50"/>
      <c r="TKN251" s="50"/>
      <c r="TKO251" s="50"/>
      <c r="TKP251" s="50"/>
      <c r="TKQ251" s="50"/>
      <c r="TKR251" s="50"/>
      <c r="TKS251" s="50"/>
      <c r="TKT251" s="50"/>
      <c r="TKU251" s="50"/>
      <c r="TKV251" s="50"/>
      <c r="TKW251" s="50"/>
      <c r="TKX251" s="50"/>
      <c r="TKY251" s="50"/>
      <c r="TKZ251" s="50"/>
      <c r="TLA251" s="50"/>
      <c r="TLB251" s="50"/>
      <c r="TLC251" s="50"/>
      <c r="TLD251" s="50"/>
      <c r="TLE251" s="50"/>
      <c r="TLF251" s="50"/>
      <c r="TLG251" s="50"/>
      <c r="TLH251" s="50"/>
      <c r="TLI251" s="50"/>
      <c r="TLJ251" s="50"/>
      <c r="TLK251" s="50"/>
      <c r="TLL251" s="50"/>
      <c r="TLM251" s="50"/>
      <c r="TLN251" s="50"/>
      <c r="TLO251" s="50"/>
      <c r="TLP251" s="50"/>
      <c r="TLQ251" s="50"/>
      <c r="TLR251" s="50"/>
      <c r="TLS251" s="50"/>
      <c r="TLT251" s="50"/>
      <c r="TLU251" s="50"/>
      <c r="TLV251" s="50"/>
      <c r="TLW251" s="50"/>
      <c r="TLX251" s="50"/>
      <c r="TLY251" s="50"/>
      <c r="TLZ251" s="50"/>
      <c r="TMA251" s="50"/>
      <c r="TMB251" s="50"/>
      <c r="TMC251" s="50"/>
      <c r="TMD251" s="50"/>
      <c r="TME251" s="50"/>
      <c r="TMF251" s="50"/>
      <c r="TMG251" s="50"/>
      <c r="TMH251" s="50"/>
      <c r="TMI251" s="50"/>
      <c r="TMJ251" s="50"/>
      <c r="TMK251" s="50"/>
      <c r="TML251" s="50"/>
      <c r="TMM251" s="50"/>
      <c r="TMN251" s="50"/>
      <c r="TMO251" s="50"/>
      <c r="TMP251" s="50"/>
      <c r="TMQ251" s="50"/>
      <c r="TMR251" s="50"/>
      <c r="TMS251" s="50"/>
      <c r="TMT251" s="50"/>
      <c r="TMU251" s="50"/>
      <c r="TMV251" s="50"/>
      <c r="TMW251" s="50"/>
      <c r="TMX251" s="50"/>
      <c r="TMY251" s="50"/>
      <c r="TMZ251" s="50"/>
      <c r="TNA251" s="50"/>
      <c r="TNB251" s="50"/>
      <c r="TNC251" s="50"/>
      <c r="TND251" s="50"/>
      <c r="TNE251" s="50"/>
      <c r="TNF251" s="50"/>
      <c r="TNG251" s="50"/>
      <c r="TNH251" s="50"/>
      <c r="TNI251" s="50"/>
      <c r="TNJ251" s="50"/>
      <c r="TNK251" s="50"/>
      <c r="TNL251" s="50"/>
      <c r="TNM251" s="50"/>
      <c r="TNN251" s="50"/>
      <c r="TNO251" s="50"/>
      <c r="TNP251" s="50"/>
      <c r="TNQ251" s="50"/>
      <c r="TNR251" s="50"/>
      <c r="TNS251" s="50"/>
      <c r="TNT251" s="50"/>
      <c r="TNU251" s="50"/>
      <c r="TNV251" s="50"/>
      <c r="TNW251" s="50"/>
      <c r="TNX251" s="50"/>
      <c r="TNY251" s="50"/>
      <c r="TNZ251" s="50"/>
      <c r="TOA251" s="50"/>
      <c r="TOB251" s="50"/>
      <c r="TOC251" s="50"/>
      <c r="TOD251" s="50"/>
      <c r="TOE251" s="50"/>
      <c r="TOF251" s="50"/>
      <c r="TOG251" s="50"/>
      <c r="TOH251" s="50"/>
      <c r="TOI251" s="50"/>
      <c r="TOJ251" s="50"/>
      <c r="TOK251" s="50"/>
      <c r="TOL251" s="50"/>
      <c r="TOM251" s="50"/>
      <c r="TON251" s="50"/>
      <c r="TOO251" s="50"/>
      <c r="TOP251" s="50"/>
      <c r="TOQ251" s="50"/>
      <c r="TOR251" s="50"/>
      <c r="TOS251" s="50"/>
      <c r="TOT251" s="50"/>
      <c r="TOU251" s="50"/>
      <c r="TOV251" s="50"/>
      <c r="TOW251" s="50"/>
      <c r="TOX251" s="50"/>
      <c r="TOY251" s="50"/>
      <c r="TOZ251" s="50"/>
      <c r="TPA251" s="50"/>
      <c r="TPB251" s="50"/>
      <c r="TPC251" s="50"/>
      <c r="TPD251" s="50"/>
      <c r="TPE251" s="50"/>
      <c r="TPF251" s="50"/>
      <c r="TPG251" s="50"/>
      <c r="TPH251" s="50"/>
      <c r="TPI251" s="50"/>
      <c r="TPJ251" s="50"/>
      <c r="TPK251" s="50"/>
      <c r="TPL251" s="50"/>
      <c r="TPM251" s="50"/>
      <c r="TPN251" s="50"/>
      <c r="TPO251" s="50"/>
      <c r="TPP251" s="50"/>
      <c r="TPQ251" s="50"/>
      <c r="TPR251" s="50"/>
      <c r="TPS251" s="50"/>
      <c r="TPT251" s="50"/>
      <c r="TPU251" s="50"/>
      <c r="TPV251" s="50"/>
      <c r="TPW251" s="50"/>
      <c r="TPX251" s="50"/>
      <c r="TPY251" s="50"/>
      <c r="TPZ251" s="50"/>
      <c r="TQA251" s="50"/>
      <c r="TQB251" s="50"/>
      <c r="TQC251" s="50"/>
      <c r="TQD251" s="50"/>
      <c r="TQE251" s="50"/>
      <c r="TQF251" s="50"/>
      <c r="TQG251" s="50"/>
      <c r="TQH251" s="50"/>
      <c r="TQI251" s="50"/>
      <c r="TQJ251" s="50"/>
      <c r="TQK251" s="50"/>
      <c r="TQL251" s="50"/>
      <c r="TQM251" s="50"/>
      <c r="TQN251" s="50"/>
      <c r="TQO251" s="50"/>
      <c r="TQP251" s="50"/>
      <c r="TQQ251" s="50"/>
      <c r="TQR251" s="50"/>
      <c r="TQS251" s="50"/>
      <c r="TQT251" s="50"/>
      <c r="TQU251" s="50"/>
      <c r="TQV251" s="50"/>
      <c r="TQW251" s="50"/>
      <c r="TQX251" s="50"/>
      <c r="TQY251" s="50"/>
      <c r="TQZ251" s="50"/>
      <c r="TRA251" s="50"/>
      <c r="TRB251" s="50"/>
      <c r="TRC251" s="50"/>
      <c r="TRD251" s="50"/>
      <c r="TRE251" s="50"/>
      <c r="TRF251" s="50"/>
      <c r="TRG251" s="50"/>
      <c r="TRH251" s="50"/>
      <c r="TRI251" s="50"/>
      <c r="TRJ251" s="50"/>
      <c r="TRK251" s="50"/>
      <c r="TRL251" s="50"/>
      <c r="TRM251" s="50"/>
      <c r="TRN251" s="50"/>
      <c r="TRO251" s="50"/>
      <c r="TRP251" s="50"/>
      <c r="TRQ251" s="50"/>
      <c r="TRR251" s="50"/>
      <c r="TRS251" s="50"/>
      <c r="TRT251" s="50"/>
      <c r="TRU251" s="50"/>
      <c r="TRV251" s="50"/>
      <c r="TRW251" s="50"/>
      <c r="TRX251" s="50"/>
      <c r="TRY251" s="50"/>
      <c r="TRZ251" s="50"/>
      <c r="TSA251" s="50"/>
      <c r="TSB251" s="50"/>
      <c r="TSC251" s="50"/>
      <c r="TSD251" s="50"/>
      <c r="TSE251" s="50"/>
      <c r="TSF251" s="50"/>
      <c r="TSG251" s="50"/>
      <c r="TSH251" s="50"/>
      <c r="TSI251" s="50"/>
      <c r="TSJ251" s="50"/>
      <c r="TSK251" s="50"/>
      <c r="TSL251" s="50"/>
      <c r="TSM251" s="50"/>
      <c r="TSN251" s="50"/>
      <c r="TSO251" s="50"/>
      <c r="TSP251" s="50"/>
      <c r="TSQ251" s="50"/>
      <c r="TSR251" s="50"/>
      <c r="TSS251" s="50"/>
      <c r="TST251" s="50"/>
      <c r="TSU251" s="50"/>
      <c r="TSV251" s="50"/>
      <c r="TSW251" s="50"/>
      <c r="TSX251" s="50"/>
      <c r="TSY251" s="50"/>
      <c r="TSZ251" s="50"/>
      <c r="TTA251" s="50"/>
      <c r="TTB251" s="50"/>
      <c r="TTC251" s="50"/>
      <c r="TTD251" s="50"/>
      <c r="TTE251" s="50"/>
      <c r="TTF251" s="50"/>
      <c r="TTG251" s="50"/>
      <c r="TTH251" s="50"/>
      <c r="TTI251" s="50"/>
      <c r="TTJ251" s="50"/>
      <c r="TTK251" s="50"/>
      <c r="TTL251" s="50"/>
      <c r="TTM251" s="50"/>
      <c r="TTN251" s="50"/>
      <c r="TTO251" s="50"/>
      <c r="TTP251" s="50"/>
      <c r="TTQ251" s="50"/>
      <c r="TTR251" s="50"/>
      <c r="TTS251" s="50"/>
      <c r="TTT251" s="50"/>
      <c r="TTU251" s="50"/>
      <c r="TTV251" s="50"/>
      <c r="TTW251" s="50"/>
      <c r="TTX251" s="50"/>
      <c r="TTY251" s="50"/>
      <c r="TTZ251" s="50"/>
      <c r="TUA251" s="50"/>
      <c r="TUB251" s="50"/>
      <c r="TUC251" s="50"/>
      <c r="TUD251" s="50"/>
      <c r="TUE251" s="50"/>
      <c r="TUF251" s="50"/>
      <c r="TUG251" s="50"/>
      <c r="TUH251" s="50"/>
      <c r="TUI251" s="50"/>
      <c r="TUJ251" s="50"/>
      <c r="TUK251" s="50"/>
      <c r="TUL251" s="50"/>
      <c r="TUM251" s="50"/>
      <c r="TUN251" s="50"/>
      <c r="TUO251" s="50"/>
      <c r="TUP251" s="50"/>
      <c r="TUQ251" s="50"/>
      <c r="TUR251" s="50"/>
      <c r="TUS251" s="50"/>
      <c r="TUT251" s="50"/>
      <c r="TUU251" s="50"/>
      <c r="TUV251" s="50"/>
      <c r="TUW251" s="50"/>
      <c r="TUX251" s="50"/>
      <c r="TUY251" s="50"/>
      <c r="TUZ251" s="50"/>
      <c r="TVA251" s="50"/>
      <c r="TVB251" s="50"/>
      <c r="TVC251" s="50"/>
      <c r="TVD251" s="50"/>
      <c r="TVE251" s="50"/>
      <c r="TVF251" s="50"/>
      <c r="TVG251" s="50"/>
      <c r="TVH251" s="50"/>
      <c r="TVI251" s="50"/>
      <c r="TVJ251" s="50"/>
      <c r="TVK251" s="50"/>
      <c r="TVL251" s="50"/>
      <c r="TVM251" s="50"/>
      <c r="TVN251" s="50"/>
      <c r="TVO251" s="50"/>
      <c r="TVP251" s="50"/>
      <c r="TVQ251" s="50"/>
      <c r="TVR251" s="50"/>
      <c r="TVS251" s="50"/>
      <c r="TVT251" s="50"/>
      <c r="TVU251" s="50"/>
      <c r="TVV251" s="50"/>
      <c r="TVW251" s="50"/>
      <c r="TVX251" s="50"/>
      <c r="TVY251" s="50"/>
      <c r="TVZ251" s="50"/>
      <c r="TWA251" s="50"/>
      <c r="TWB251" s="50"/>
      <c r="TWC251" s="50"/>
      <c r="TWD251" s="50"/>
      <c r="TWE251" s="50"/>
      <c r="TWF251" s="50"/>
      <c r="TWG251" s="50"/>
      <c r="TWH251" s="50"/>
      <c r="TWI251" s="50"/>
      <c r="TWJ251" s="50"/>
      <c r="TWK251" s="50"/>
      <c r="TWL251" s="50"/>
      <c r="TWM251" s="50"/>
      <c r="TWN251" s="50"/>
      <c r="TWO251" s="50"/>
      <c r="TWP251" s="50"/>
      <c r="TWQ251" s="50"/>
      <c r="TWR251" s="50"/>
      <c r="TWS251" s="50"/>
      <c r="TWT251" s="50"/>
      <c r="TWU251" s="50"/>
      <c r="TWV251" s="50"/>
      <c r="TWW251" s="50"/>
      <c r="TWX251" s="50"/>
      <c r="TWY251" s="50"/>
      <c r="TWZ251" s="50"/>
      <c r="TXA251" s="50"/>
      <c r="TXB251" s="50"/>
      <c r="TXC251" s="50"/>
      <c r="TXD251" s="50"/>
      <c r="TXE251" s="50"/>
      <c r="TXF251" s="50"/>
      <c r="TXG251" s="50"/>
      <c r="TXH251" s="50"/>
      <c r="TXI251" s="50"/>
      <c r="TXJ251" s="50"/>
      <c r="TXK251" s="50"/>
      <c r="TXL251" s="50"/>
      <c r="TXM251" s="50"/>
      <c r="TXN251" s="50"/>
      <c r="TXO251" s="50"/>
      <c r="TXP251" s="50"/>
      <c r="TXQ251" s="50"/>
      <c r="TXR251" s="50"/>
      <c r="TXS251" s="50"/>
      <c r="TXT251" s="50"/>
      <c r="TXU251" s="50"/>
      <c r="TXV251" s="50"/>
      <c r="TXW251" s="50"/>
      <c r="TXX251" s="50"/>
      <c r="TXY251" s="50"/>
      <c r="TXZ251" s="50"/>
      <c r="TYA251" s="50"/>
      <c r="TYB251" s="50"/>
      <c r="TYC251" s="50"/>
      <c r="TYD251" s="50"/>
      <c r="TYE251" s="50"/>
      <c r="TYF251" s="50"/>
      <c r="TYG251" s="50"/>
      <c r="TYH251" s="50"/>
      <c r="TYI251" s="50"/>
      <c r="TYJ251" s="50"/>
      <c r="TYK251" s="50"/>
      <c r="TYL251" s="50"/>
      <c r="TYM251" s="50"/>
      <c r="TYN251" s="50"/>
      <c r="TYO251" s="50"/>
      <c r="TYP251" s="50"/>
      <c r="TYQ251" s="50"/>
      <c r="TYR251" s="50"/>
      <c r="TYS251" s="50"/>
      <c r="TYT251" s="50"/>
      <c r="TYU251" s="50"/>
      <c r="TYV251" s="50"/>
      <c r="TYW251" s="50"/>
      <c r="TYX251" s="50"/>
      <c r="TYY251" s="50"/>
      <c r="TYZ251" s="50"/>
      <c r="TZA251" s="50"/>
      <c r="TZB251" s="50"/>
      <c r="TZC251" s="50"/>
      <c r="TZD251" s="50"/>
      <c r="TZE251" s="50"/>
      <c r="TZF251" s="50"/>
      <c r="TZG251" s="50"/>
      <c r="TZH251" s="50"/>
      <c r="TZI251" s="50"/>
      <c r="TZJ251" s="50"/>
      <c r="TZK251" s="50"/>
      <c r="TZL251" s="50"/>
      <c r="TZM251" s="50"/>
      <c r="TZN251" s="50"/>
      <c r="TZO251" s="50"/>
      <c r="TZP251" s="50"/>
      <c r="TZQ251" s="50"/>
      <c r="TZR251" s="50"/>
      <c r="TZS251" s="50"/>
      <c r="TZT251" s="50"/>
      <c r="TZU251" s="50"/>
      <c r="TZV251" s="50"/>
      <c r="TZW251" s="50"/>
      <c r="TZX251" s="50"/>
      <c r="TZY251" s="50"/>
      <c r="TZZ251" s="50"/>
      <c r="UAA251" s="50"/>
      <c r="UAB251" s="50"/>
      <c r="UAC251" s="50"/>
      <c r="UAD251" s="50"/>
      <c r="UAE251" s="50"/>
      <c r="UAF251" s="50"/>
      <c r="UAG251" s="50"/>
      <c r="UAH251" s="50"/>
      <c r="UAI251" s="50"/>
      <c r="UAJ251" s="50"/>
      <c r="UAK251" s="50"/>
      <c r="UAL251" s="50"/>
      <c r="UAM251" s="50"/>
      <c r="UAN251" s="50"/>
      <c r="UAO251" s="50"/>
      <c r="UAP251" s="50"/>
      <c r="UAQ251" s="50"/>
      <c r="UAR251" s="50"/>
      <c r="UAS251" s="50"/>
      <c r="UAT251" s="50"/>
      <c r="UAU251" s="50"/>
      <c r="UAV251" s="50"/>
      <c r="UAW251" s="50"/>
      <c r="UAX251" s="50"/>
      <c r="UAY251" s="50"/>
      <c r="UAZ251" s="50"/>
      <c r="UBA251" s="50"/>
      <c r="UBB251" s="50"/>
      <c r="UBC251" s="50"/>
      <c r="UBD251" s="50"/>
      <c r="UBE251" s="50"/>
      <c r="UBF251" s="50"/>
      <c r="UBG251" s="50"/>
      <c r="UBH251" s="50"/>
      <c r="UBI251" s="50"/>
      <c r="UBJ251" s="50"/>
      <c r="UBK251" s="50"/>
      <c r="UBL251" s="50"/>
      <c r="UBM251" s="50"/>
      <c r="UBN251" s="50"/>
      <c r="UBO251" s="50"/>
      <c r="UBP251" s="50"/>
      <c r="UBQ251" s="50"/>
      <c r="UBR251" s="50"/>
      <c r="UBS251" s="50"/>
      <c r="UBT251" s="50"/>
      <c r="UBU251" s="50"/>
      <c r="UBV251" s="50"/>
      <c r="UBW251" s="50"/>
      <c r="UBX251" s="50"/>
      <c r="UBY251" s="50"/>
      <c r="UBZ251" s="50"/>
      <c r="UCA251" s="50"/>
      <c r="UCB251" s="50"/>
      <c r="UCC251" s="50"/>
      <c r="UCD251" s="50"/>
      <c r="UCE251" s="50"/>
      <c r="UCF251" s="50"/>
      <c r="UCG251" s="50"/>
      <c r="UCH251" s="50"/>
      <c r="UCI251" s="50"/>
      <c r="UCJ251" s="50"/>
      <c r="UCK251" s="50"/>
      <c r="UCL251" s="50"/>
      <c r="UCM251" s="50"/>
      <c r="UCN251" s="50"/>
      <c r="UCO251" s="50"/>
      <c r="UCP251" s="50"/>
      <c r="UCQ251" s="50"/>
      <c r="UCR251" s="50"/>
      <c r="UCS251" s="50"/>
      <c r="UCT251" s="50"/>
      <c r="UCU251" s="50"/>
      <c r="UCV251" s="50"/>
      <c r="UCW251" s="50"/>
      <c r="UCX251" s="50"/>
      <c r="UCY251" s="50"/>
      <c r="UCZ251" s="50"/>
      <c r="UDA251" s="50"/>
      <c r="UDB251" s="50"/>
      <c r="UDC251" s="50"/>
      <c r="UDD251" s="50"/>
      <c r="UDE251" s="50"/>
      <c r="UDF251" s="50"/>
      <c r="UDG251" s="50"/>
      <c r="UDH251" s="50"/>
      <c r="UDI251" s="50"/>
      <c r="UDJ251" s="50"/>
      <c r="UDK251" s="50"/>
      <c r="UDL251" s="50"/>
      <c r="UDM251" s="50"/>
      <c r="UDN251" s="50"/>
      <c r="UDO251" s="50"/>
      <c r="UDP251" s="50"/>
      <c r="UDQ251" s="50"/>
      <c r="UDR251" s="50"/>
      <c r="UDS251" s="50"/>
      <c r="UDT251" s="50"/>
      <c r="UDU251" s="50"/>
      <c r="UDV251" s="50"/>
      <c r="UDW251" s="50"/>
      <c r="UDX251" s="50"/>
      <c r="UDY251" s="50"/>
      <c r="UDZ251" s="50"/>
      <c r="UEA251" s="50"/>
      <c r="UEB251" s="50"/>
      <c r="UEC251" s="50"/>
      <c r="UED251" s="50"/>
      <c r="UEE251" s="50"/>
      <c r="UEF251" s="50"/>
      <c r="UEG251" s="50"/>
      <c r="UEH251" s="50"/>
      <c r="UEI251" s="50"/>
      <c r="UEJ251" s="50"/>
      <c r="UEK251" s="50"/>
      <c r="UEL251" s="50"/>
      <c r="UEM251" s="50"/>
      <c r="UEN251" s="50"/>
      <c r="UEO251" s="50"/>
      <c r="UEP251" s="50"/>
      <c r="UEQ251" s="50"/>
      <c r="UER251" s="50"/>
      <c r="UES251" s="50"/>
      <c r="UET251" s="50"/>
      <c r="UEU251" s="50"/>
      <c r="UEV251" s="50"/>
      <c r="UEW251" s="50"/>
      <c r="UEX251" s="50"/>
      <c r="UEY251" s="50"/>
      <c r="UEZ251" s="50"/>
      <c r="UFA251" s="50"/>
      <c r="UFB251" s="50"/>
      <c r="UFC251" s="50"/>
      <c r="UFD251" s="50"/>
      <c r="UFE251" s="50"/>
      <c r="UFF251" s="50"/>
      <c r="UFG251" s="50"/>
      <c r="UFH251" s="50"/>
      <c r="UFI251" s="50"/>
      <c r="UFJ251" s="50"/>
      <c r="UFK251" s="50"/>
      <c r="UFL251" s="50"/>
      <c r="UFM251" s="50"/>
      <c r="UFN251" s="50"/>
      <c r="UFO251" s="50"/>
      <c r="UFP251" s="50"/>
      <c r="UFQ251" s="50"/>
      <c r="UFR251" s="50"/>
      <c r="UFS251" s="50"/>
      <c r="UFT251" s="50"/>
      <c r="UFU251" s="50"/>
      <c r="UFV251" s="50"/>
      <c r="UFW251" s="50"/>
      <c r="UFX251" s="50"/>
      <c r="UFY251" s="50"/>
      <c r="UFZ251" s="50"/>
      <c r="UGA251" s="50"/>
      <c r="UGB251" s="50"/>
      <c r="UGC251" s="50"/>
      <c r="UGD251" s="50"/>
      <c r="UGE251" s="50"/>
      <c r="UGF251" s="50"/>
      <c r="UGG251" s="50"/>
      <c r="UGH251" s="50"/>
      <c r="UGI251" s="50"/>
      <c r="UGJ251" s="50"/>
      <c r="UGK251" s="50"/>
      <c r="UGL251" s="50"/>
      <c r="UGM251" s="50"/>
      <c r="UGN251" s="50"/>
      <c r="UGO251" s="50"/>
      <c r="UGP251" s="50"/>
      <c r="UGQ251" s="50"/>
      <c r="UGR251" s="50"/>
      <c r="UGS251" s="50"/>
      <c r="UGT251" s="50"/>
      <c r="UGU251" s="50"/>
      <c r="UGV251" s="50"/>
      <c r="UGW251" s="50"/>
      <c r="UGX251" s="50"/>
      <c r="UGY251" s="50"/>
      <c r="UGZ251" s="50"/>
      <c r="UHA251" s="50"/>
      <c r="UHB251" s="50"/>
      <c r="UHC251" s="50"/>
      <c r="UHD251" s="50"/>
      <c r="UHE251" s="50"/>
      <c r="UHF251" s="50"/>
      <c r="UHG251" s="50"/>
      <c r="UHH251" s="50"/>
      <c r="UHI251" s="50"/>
      <c r="UHJ251" s="50"/>
      <c r="UHK251" s="50"/>
      <c r="UHL251" s="50"/>
      <c r="UHM251" s="50"/>
      <c r="UHN251" s="50"/>
      <c r="UHO251" s="50"/>
      <c r="UHP251" s="50"/>
      <c r="UHQ251" s="50"/>
      <c r="UHR251" s="50"/>
      <c r="UHS251" s="50"/>
      <c r="UHT251" s="50"/>
      <c r="UHU251" s="50"/>
      <c r="UHV251" s="50"/>
      <c r="UHW251" s="50"/>
      <c r="UHX251" s="50"/>
      <c r="UHY251" s="50"/>
      <c r="UHZ251" s="50"/>
      <c r="UIA251" s="50"/>
      <c r="UIB251" s="50"/>
      <c r="UIC251" s="50"/>
      <c r="UID251" s="50"/>
      <c r="UIE251" s="50"/>
      <c r="UIF251" s="50"/>
      <c r="UIG251" s="50"/>
      <c r="UIH251" s="50"/>
      <c r="UII251" s="50"/>
      <c r="UIJ251" s="50"/>
      <c r="UIK251" s="50"/>
      <c r="UIL251" s="50"/>
      <c r="UIM251" s="50"/>
      <c r="UIN251" s="50"/>
      <c r="UIO251" s="50"/>
      <c r="UIP251" s="50"/>
      <c r="UIQ251" s="50"/>
      <c r="UIR251" s="50"/>
      <c r="UIS251" s="50"/>
      <c r="UIT251" s="50"/>
      <c r="UIU251" s="50"/>
      <c r="UIV251" s="50"/>
      <c r="UIW251" s="50"/>
      <c r="UIX251" s="50"/>
      <c r="UIY251" s="50"/>
      <c r="UIZ251" s="50"/>
      <c r="UJA251" s="50"/>
      <c r="UJB251" s="50"/>
      <c r="UJC251" s="50"/>
      <c r="UJD251" s="50"/>
      <c r="UJE251" s="50"/>
      <c r="UJF251" s="50"/>
      <c r="UJG251" s="50"/>
      <c r="UJH251" s="50"/>
      <c r="UJI251" s="50"/>
      <c r="UJJ251" s="50"/>
      <c r="UJK251" s="50"/>
      <c r="UJL251" s="50"/>
      <c r="UJM251" s="50"/>
      <c r="UJN251" s="50"/>
      <c r="UJO251" s="50"/>
      <c r="UJP251" s="50"/>
      <c r="UJQ251" s="50"/>
      <c r="UJR251" s="50"/>
      <c r="UJS251" s="50"/>
      <c r="UJT251" s="50"/>
      <c r="UJU251" s="50"/>
      <c r="UJV251" s="50"/>
      <c r="UJW251" s="50"/>
      <c r="UJX251" s="50"/>
      <c r="UJY251" s="50"/>
      <c r="UJZ251" s="50"/>
      <c r="UKA251" s="50"/>
      <c r="UKB251" s="50"/>
      <c r="UKC251" s="50"/>
      <c r="UKD251" s="50"/>
      <c r="UKE251" s="50"/>
      <c r="UKF251" s="50"/>
      <c r="UKG251" s="50"/>
      <c r="UKH251" s="50"/>
      <c r="UKI251" s="50"/>
      <c r="UKJ251" s="50"/>
      <c r="UKK251" s="50"/>
      <c r="UKL251" s="50"/>
      <c r="UKM251" s="50"/>
      <c r="UKN251" s="50"/>
      <c r="UKO251" s="50"/>
      <c r="UKP251" s="50"/>
      <c r="UKQ251" s="50"/>
      <c r="UKR251" s="50"/>
      <c r="UKS251" s="50"/>
      <c r="UKT251" s="50"/>
      <c r="UKU251" s="50"/>
      <c r="UKV251" s="50"/>
      <c r="UKW251" s="50"/>
      <c r="UKX251" s="50"/>
      <c r="UKY251" s="50"/>
      <c r="UKZ251" s="50"/>
      <c r="ULA251" s="50"/>
      <c r="ULB251" s="50"/>
      <c r="ULC251" s="50"/>
      <c r="ULD251" s="50"/>
      <c r="ULE251" s="50"/>
      <c r="ULF251" s="50"/>
      <c r="ULG251" s="50"/>
      <c r="ULH251" s="50"/>
      <c r="ULI251" s="50"/>
      <c r="ULJ251" s="50"/>
      <c r="ULK251" s="50"/>
      <c r="ULL251" s="50"/>
      <c r="ULM251" s="50"/>
      <c r="ULN251" s="50"/>
      <c r="ULO251" s="50"/>
      <c r="ULP251" s="50"/>
      <c r="ULQ251" s="50"/>
      <c r="ULR251" s="50"/>
      <c r="ULS251" s="50"/>
      <c r="ULT251" s="50"/>
      <c r="ULU251" s="50"/>
      <c r="ULV251" s="50"/>
      <c r="ULW251" s="50"/>
      <c r="ULX251" s="50"/>
      <c r="ULY251" s="50"/>
      <c r="ULZ251" s="50"/>
      <c r="UMA251" s="50"/>
      <c r="UMB251" s="50"/>
      <c r="UMC251" s="50"/>
      <c r="UMD251" s="50"/>
      <c r="UME251" s="50"/>
      <c r="UMF251" s="50"/>
      <c r="UMG251" s="50"/>
      <c r="UMH251" s="50"/>
      <c r="UMI251" s="50"/>
      <c r="UMJ251" s="50"/>
      <c r="UMK251" s="50"/>
      <c r="UML251" s="50"/>
      <c r="UMM251" s="50"/>
      <c r="UMN251" s="50"/>
      <c r="UMO251" s="50"/>
      <c r="UMP251" s="50"/>
      <c r="UMQ251" s="50"/>
      <c r="UMR251" s="50"/>
      <c r="UMS251" s="50"/>
      <c r="UMT251" s="50"/>
      <c r="UMU251" s="50"/>
      <c r="UMV251" s="50"/>
      <c r="UMW251" s="50"/>
      <c r="UMX251" s="50"/>
      <c r="UMY251" s="50"/>
      <c r="UMZ251" s="50"/>
      <c r="UNA251" s="50"/>
      <c r="UNB251" s="50"/>
      <c r="UNC251" s="50"/>
      <c r="UND251" s="50"/>
      <c r="UNE251" s="50"/>
      <c r="UNF251" s="50"/>
      <c r="UNG251" s="50"/>
      <c r="UNH251" s="50"/>
      <c r="UNI251" s="50"/>
      <c r="UNJ251" s="50"/>
      <c r="UNK251" s="50"/>
      <c r="UNL251" s="50"/>
      <c r="UNM251" s="50"/>
      <c r="UNN251" s="50"/>
      <c r="UNO251" s="50"/>
      <c r="UNP251" s="50"/>
      <c r="UNQ251" s="50"/>
      <c r="UNR251" s="50"/>
      <c r="UNS251" s="50"/>
      <c r="UNT251" s="50"/>
      <c r="UNU251" s="50"/>
      <c r="UNV251" s="50"/>
      <c r="UNW251" s="50"/>
      <c r="UNX251" s="50"/>
      <c r="UNY251" s="50"/>
      <c r="UNZ251" s="50"/>
      <c r="UOA251" s="50"/>
      <c r="UOB251" s="50"/>
      <c r="UOC251" s="50"/>
      <c r="UOD251" s="50"/>
      <c r="UOE251" s="50"/>
      <c r="UOF251" s="50"/>
      <c r="UOG251" s="50"/>
      <c r="UOH251" s="50"/>
      <c r="UOI251" s="50"/>
      <c r="UOJ251" s="50"/>
      <c r="UOK251" s="50"/>
      <c r="UOL251" s="50"/>
      <c r="UOM251" s="50"/>
      <c r="UON251" s="50"/>
      <c r="UOO251" s="50"/>
      <c r="UOP251" s="50"/>
      <c r="UOQ251" s="50"/>
      <c r="UOR251" s="50"/>
      <c r="UOS251" s="50"/>
      <c r="UOT251" s="50"/>
      <c r="UOU251" s="50"/>
      <c r="UOV251" s="50"/>
      <c r="UOW251" s="50"/>
      <c r="UOX251" s="50"/>
      <c r="UOY251" s="50"/>
      <c r="UOZ251" s="50"/>
      <c r="UPA251" s="50"/>
      <c r="UPB251" s="50"/>
      <c r="UPC251" s="50"/>
      <c r="UPD251" s="50"/>
      <c r="UPE251" s="50"/>
      <c r="UPF251" s="50"/>
      <c r="UPG251" s="50"/>
      <c r="UPH251" s="50"/>
      <c r="UPI251" s="50"/>
      <c r="UPJ251" s="50"/>
      <c r="UPK251" s="50"/>
      <c r="UPL251" s="50"/>
      <c r="UPM251" s="50"/>
      <c r="UPN251" s="50"/>
      <c r="UPO251" s="50"/>
      <c r="UPP251" s="50"/>
      <c r="UPQ251" s="50"/>
      <c r="UPR251" s="50"/>
      <c r="UPS251" s="50"/>
      <c r="UPT251" s="50"/>
      <c r="UPU251" s="50"/>
      <c r="UPV251" s="50"/>
      <c r="UPW251" s="50"/>
      <c r="UPX251" s="50"/>
      <c r="UPY251" s="50"/>
      <c r="UPZ251" s="50"/>
      <c r="UQA251" s="50"/>
      <c r="UQB251" s="50"/>
      <c r="UQC251" s="50"/>
      <c r="UQD251" s="50"/>
      <c r="UQE251" s="50"/>
      <c r="UQF251" s="50"/>
      <c r="UQG251" s="50"/>
      <c r="UQH251" s="50"/>
      <c r="UQI251" s="50"/>
      <c r="UQJ251" s="50"/>
      <c r="UQK251" s="50"/>
      <c r="UQL251" s="50"/>
      <c r="UQM251" s="50"/>
      <c r="UQN251" s="50"/>
      <c r="UQO251" s="50"/>
      <c r="UQP251" s="50"/>
      <c r="UQQ251" s="50"/>
      <c r="UQR251" s="50"/>
      <c r="UQS251" s="50"/>
      <c r="UQT251" s="50"/>
      <c r="UQU251" s="50"/>
      <c r="UQV251" s="50"/>
      <c r="UQW251" s="50"/>
      <c r="UQX251" s="50"/>
      <c r="UQY251" s="50"/>
      <c r="UQZ251" s="50"/>
      <c r="URA251" s="50"/>
      <c r="URB251" s="50"/>
      <c r="URC251" s="50"/>
      <c r="URD251" s="50"/>
      <c r="URE251" s="50"/>
      <c r="URF251" s="50"/>
      <c r="URG251" s="50"/>
      <c r="URH251" s="50"/>
      <c r="URI251" s="50"/>
      <c r="URJ251" s="50"/>
      <c r="URK251" s="50"/>
      <c r="URL251" s="50"/>
      <c r="URM251" s="50"/>
      <c r="URN251" s="50"/>
      <c r="URO251" s="50"/>
      <c r="URP251" s="50"/>
      <c r="URQ251" s="50"/>
      <c r="URR251" s="50"/>
      <c r="URS251" s="50"/>
      <c r="URT251" s="50"/>
      <c r="URU251" s="50"/>
      <c r="URV251" s="50"/>
      <c r="URW251" s="50"/>
      <c r="URX251" s="50"/>
      <c r="URY251" s="50"/>
      <c r="URZ251" s="50"/>
      <c r="USA251" s="50"/>
      <c r="USB251" s="50"/>
      <c r="USC251" s="50"/>
      <c r="USD251" s="50"/>
      <c r="USE251" s="50"/>
      <c r="USF251" s="50"/>
      <c r="USG251" s="50"/>
      <c r="USH251" s="50"/>
      <c r="USI251" s="50"/>
      <c r="USJ251" s="50"/>
      <c r="USK251" s="50"/>
      <c r="USL251" s="50"/>
      <c r="USM251" s="50"/>
      <c r="USN251" s="50"/>
      <c r="USO251" s="50"/>
      <c r="USP251" s="50"/>
      <c r="USQ251" s="50"/>
      <c r="USR251" s="50"/>
      <c r="USS251" s="50"/>
      <c r="UST251" s="50"/>
      <c r="USU251" s="50"/>
      <c r="USV251" s="50"/>
      <c r="USW251" s="50"/>
      <c r="USX251" s="50"/>
      <c r="USY251" s="50"/>
      <c r="USZ251" s="50"/>
      <c r="UTA251" s="50"/>
      <c r="UTB251" s="50"/>
      <c r="UTC251" s="50"/>
      <c r="UTD251" s="50"/>
      <c r="UTE251" s="50"/>
      <c r="UTF251" s="50"/>
      <c r="UTG251" s="50"/>
      <c r="UTH251" s="50"/>
      <c r="UTI251" s="50"/>
      <c r="UTJ251" s="50"/>
      <c r="UTK251" s="50"/>
      <c r="UTL251" s="50"/>
      <c r="UTM251" s="50"/>
      <c r="UTN251" s="50"/>
      <c r="UTO251" s="50"/>
      <c r="UTP251" s="50"/>
      <c r="UTQ251" s="50"/>
      <c r="UTR251" s="50"/>
      <c r="UTS251" s="50"/>
      <c r="UTT251" s="50"/>
      <c r="UTU251" s="50"/>
      <c r="UTV251" s="50"/>
      <c r="UTW251" s="50"/>
      <c r="UTX251" s="50"/>
      <c r="UTY251" s="50"/>
      <c r="UTZ251" s="50"/>
      <c r="UUA251" s="50"/>
      <c r="UUB251" s="50"/>
      <c r="UUC251" s="50"/>
      <c r="UUD251" s="50"/>
      <c r="UUE251" s="50"/>
      <c r="UUF251" s="50"/>
      <c r="UUG251" s="50"/>
      <c r="UUH251" s="50"/>
      <c r="UUI251" s="50"/>
      <c r="UUJ251" s="50"/>
      <c r="UUK251" s="50"/>
      <c r="UUL251" s="50"/>
      <c r="UUM251" s="50"/>
      <c r="UUN251" s="50"/>
      <c r="UUO251" s="50"/>
      <c r="UUP251" s="50"/>
      <c r="UUQ251" s="50"/>
      <c r="UUR251" s="50"/>
      <c r="UUS251" s="50"/>
      <c r="UUT251" s="50"/>
      <c r="UUU251" s="50"/>
      <c r="UUV251" s="50"/>
      <c r="UUW251" s="50"/>
      <c r="UUX251" s="50"/>
      <c r="UUY251" s="50"/>
      <c r="UUZ251" s="50"/>
      <c r="UVA251" s="50"/>
      <c r="UVB251" s="50"/>
      <c r="UVC251" s="50"/>
      <c r="UVD251" s="50"/>
      <c r="UVE251" s="50"/>
      <c r="UVF251" s="50"/>
      <c r="UVG251" s="50"/>
      <c r="UVH251" s="50"/>
      <c r="UVI251" s="50"/>
      <c r="UVJ251" s="50"/>
      <c r="UVK251" s="50"/>
      <c r="UVL251" s="50"/>
      <c r="UVM251" s="50"/>
      <c r="UVN251" s="50"/>
      <c r="UVO251" s="50"/>
      <c r="UVP251" s="50"/>
      <c r="UVQ251" s="50"/>
      <c r="UVR251" s="50"/>
      <c r="UVS251" s="50"/>
      <c r="UVT251" s="50"/>
      <c r="UVU251" s="50"/>
      <c r="UVV251" s="50"/>
      <c r="UVW251" s="50"/>
      <c r="UVX251" s="50"/>
      <c r="UVY251" s="50"/>
      <c r="UVZ251" s="50"/>
      <c r="UWA251" s="50"/>
      <c r="UWB251" s="50"/>
      <c r="UWC251" s="50"/>
      <c r="UWD251" s="50"/>
      <c r="UWE251" s="50"/>
      <c r="UWF251" s="50"/>
      <c r="UWG251" s="50"/>
      <c r="UWH251" s="50"/>
      <c r="UWI251" s="50"/>
      <c r="UWJ251" s="50"/>
      <c r="UWK251" s="50"/>
      <c r="UWL251" s="50"/>
      <c r="UWM251" s="50"/>
      <c r="UWN251" s="50"/>
      <c r="UWO251" s="50"/>
      <c r="UWP251" s="50"/>
      <c r="UWQ251" s="50"/>
      <c r="UWR251" s="50"/>
      <c r="UWS251" s="50"/>
      <c r="UWT251" s="50"/>
      <c r="UWU251" s="50"/>
      <c r="UWV251" s="50"/>
      <c r="UWW251" s="50"/>
      <c r="UWX251" s="50"/>
      <c r="UWY251" s="50"/>
      <c r="UWZ251" s="50"/>
      <c r="UXA251" s="50"/>
      <c r="UXB251" s="50"/>
      <c r="UXC251" s="50"/>
      <c r="UXD251" s="50"/>
      <c r="UXE251" s="50"/>
      <c r="UXF251" s="50"/>
      <c r="UXG251" s="50"/>
      <c r="UXH251" s="50"/>
      <c r="UXI251" s="50"/>
      <c r="UXJ251" s="50"/>
      <c r="UXK251" s="50"/>
      <c r="UXL251" s="50"/>
      <c r="UXM251" s="50"/>
      <c r="UXN251" s="50"/>
      <c r="UXO251" s="50"/>
      <c r="UXP251" s="50"/>
      <c r="UXQ251" s="50"/>
      <c r="UXR251" s="50"/>
      <c r="UXS251" s="50"/>
      <c r="UXT251" s="50"/>
      <c r="UXU251" s="50"/>
      <c r="UXV251" s="50"/>
      <c r="UXW251" s="50"/>
      <c r="UXX251" s="50"/>
      <c r="UXY251" s="50"/>
      <c r="UXZ251" s="50"/>
      <c r="UYA251" s="50"/>
      <c r="UYB251" s="50"/>
      <c r="UYC251" s="50"/>
      <c r="UYD251" s="50"/>
      <c r="UYE251" s="50"/>
      <c r="UYF251" s="50"/>
      <c r="UYG251" s="50"/>
      <c r="UYH251" s="50"/>
      <c r="UYI251" s="50"/>
      <c r="UYJ251" s="50"/>
      <c r="UYK251" s="50"/>
      <c r="UYL251" s="50"/>
      <c r="UYM251" s="50"/>
      <c r="UYN251" s="50"/>
      <c r="UYO251" s="50"/>
      <c r="UYP251" s="50"/>
      <c r="UYQ251" s="50"/>
      <c r="UYR251" s="50"/>
      <c r="UYS251" s="50"/>
      <c r="UYT251" s="50"/>
      <c r="UYU251" s="50"/>
      <c r="UYV251" s="50"/>
      <c r="UYW251" s="50"/>
      <c r="UYX251" s="50"/>
      <c r="UYY251" s="50"/>
      <c r="UYZ251" s="50"/>
      <c r="UZA251" s="50"/>
      <c r="UZB251" s="50"/>
      <c r="UZC251" s="50"/>
      <c r="UZD251" s="50"/>
      <c r="UZE251" s="50"/>
      <c r="UZF251" s="50"/>
      <c r="UZG251" s="50"/>
      <c r="UZH251" s="50"/>
      <c r="UZI251" s="50"/>
      <c r="UZJ251" s="50"/>
      <c r="UZK251" s="50"/>
      <c r="UZL251" s="50"/>
      <c r="UZM251" s="50"/>
      <c r="UZN251" s="50"/>
      <c r="UZO251" s="50"/>
      <c r="UZP251" s="50"/>
      <c r="UZQ251" s="50"/>
      <c r="UZR251" s="50"/>
      <c r="UZS251" s="50"/>
      <c r="UZT251" s="50"/>
      <c r="UZU251" s="50"/>
      <c r="UZV251" s="50"/>
      <c r="UZW251" s="50"/>
      <c r="UZX251" s="50"/>
      <c r="UZY251" s="50"/>
      <c r="UZZ251" s="50"/>
      <c r="VAA251" s="50"/>
      <c r="VAB251" s="50"/>
      <c r="VAC251" s="50"/>
      <c r="VAD251" s="50"/>
      <c r="VAE251" s="50"/>
      <c r="VAF251" s="50"/>
      <c r="VAG251" s="50"/>
      <c r="VAH251" s="50"/>
      <c r="VAI251" s="50"/>
      <c r="VAJ251" s="50"/>
      <c r="VAK251" s="50"/>
      <c r="VAL251" s="50"/>
      <c r="VAM251" s="50"/>
      <c r="VAN251" s="50"/>
      <c r="VAO251" s="50"/>
      <c r="VAP251" s="50"/>
      <c r="VAQ251" s="50"/>
      <c r="VAR251" s="50"/>
      <c r="VAS251" s="50"/>
      <c r="VAT251" s="50"/>
      <c r="VAU251" s="50"/>
      <c r="VAV251" s="50"/>
      <c r="VAW251" s="50"/>
      <c r="VAX251" s="50"/>
      <c r="VAY251" s="50"/>
      <c r="VAZ251" s="50"/>
      <c r="VBA251" s="50"/>
      <c r="VBB251" s="50"/>
      <c r="VBC251" s="50"/>
      <c r="VBD251" s="50"/>
      <c r="VBE251" s="50"/>
      <c r="VBF251" s="50"/>
      <c r="VBG251" s="50"/>
      <c r="VBH251" s="50"/>
      <c r="VBI251" s="50"/>
      <c r="VBJ251" s="50"/>
      <c r="VBK251" s="50"/>
      <c r="VBL251" s="50"/>
      <c r="VBM251" s="50"/>
      <c r="VBN251" s="50"/>
      <c r="VBO251" s="50"/>
      <c r="VBP251" s="50"/>
      <c r="VBQ251" s="50"/>
      <c r="VBR251" s="50"/>
      <c r="VBS251" s="50"/>
      <c r="VBT251" s="50"/>
      <c r="VBU251" s="50"/>
      <c r="VBV251" s="50"/>
      <c r="VBW251" s="50"/>
      <c r="VBX251" s="50"/>
      <c r="VBY251" s="50"/>
      <c r="VBZ251" s="50"/>
      <c r="VCA251" s="50"/>
      <c r="VCB251" s="50"/>
      <c r="VCC251" s="50"/>
      <c r="VCD251" s="50"/>
      <c r="VCE251" s="50"/>
      <c r="VCF251" s="50"/>
      <c r="VCG251" s="50"/>
      <c r="VCH251" s="50"/>
      <c r="VCI251" s="50"/>
      <c r="VCJ251" s="50"/>
      <c r="VCK251" s="50"/>
      <c r="VCL251" s="50"/>
      <c r="VCM251" s="50"/>
      <c r="VCN251" s="50"/>
      <c r="VCO251" s="50"/>
      <c r="VCP251" s="50"/>
      <c r="VCQ251" s="50"/>
      <c r="VCR251" s="50"/>
      <c r="VCS251" s="50"/>
      <c r="VCT251" s="50"/>
      <c r="VCU251" s="50"/>
      <c r="VCV251" s="50"/>
      <c r="VCW251" s="50"/>
      <c r="VCX251" s="50"/>
      <c r="VCY251" s="50"/>
      <c r="VCZ251" s="50"/>
      <c r="VDA251" s="50"/>
      <c r="VDB251" s="50"/>
      <c r="VDC251" s="50"/>
      <c r="VDD251" s="50"/>
      <c r="VDE251" s="50"/>
      <c r="VDF251" s="50"/>
      <c r="VDG251" s="50"/>
      <c r="VDH251" s="50"/>
      <c r="VDI251" s="50"/>
      <c r="VDJ251" s="50"/>
      <c r="VDK251" s="50"/>
      <c r="VDL251" s="50"/>
      <c r="VDM251" s="50"/>
      <c r="VDN251" s="50"/>
      <c r="VDO251" s="50"/>
      <c r="VDP251" s="50"/>
      <c r="VDQ251" s="50"/>
      <c r="VDR251" s="50"/>
      <c r="VDS251" s="50"/>
      <c r="VDT251" s="50"/>
      <c r="VDU251" s="50"/>
      <c r="VDV251" s="50"/>
      <c r="VDW251" s="50"/>
      <c r="VDX251" s="50"/>
      <c r="VDY251" s="50"/>
      <c r="VDZ251" s="50"/>
      <c r="VEA251" s="50"/>
      <c r="VEB251" s="50"/>
      <c r="VEC251" s="50"/>
      <c r="VED251" s="50"/>
      <c r="VEE251" s="50"/>
      <c r="VEF251" s="50"/>
      <c r="VEG251" s="50"/>
      <c r="VEH251" s="50"/>
      <c r="VEI251" s="50"/>
      <c r="VEJ251" s="50"/>
      <c r="VEK251" s="50"/>
      <c r="VEL251" s="50"/>
      <c r="VEM251" s="50"/>
      <c r="VEN251" s="50"/>
      <c r="VEO251" s="50"/>
      <c r="VEP251" s="50"/>
      <c r="VEQ251" s="50"/>
      <c r="VER251" s="50"/>
      <c r="VES251" s="50"/>
      <c r="VET251" s="50"/>
      <c r="VEU251" s="50"/>
      <c r="VEV251" s="50"/>
      <c r="VEW251" s="50"/>
      <c r="VEX251" s="50"/>
      <c r="VEY251" s="50"/>
      <c r="VEZ251" s="50"/>
      <c r="VFA251" s="50"/>
      <c r="VFB251" s="50"/>
      <c r="VFC251" s="50"/>
      <c r="VFD251" s="50"/>
      <c r="VFE251" s="50"/>
      <c r="VFF251" s="50"/>
      <c r="VFG251" s="50"/>
      <c r="VFH251" s="50"/>
      <c r="VFI251" s="50"/>
      <c r="VFJ251" s="50"/>
      <c r="VFK251" s="50"/>
      <c r="VFL251" s="50"/>
      <c r="VFM251" s="50"/>
      <c r="VFN251" s="50"/>
      <c r="VFO251" s="50"/>
      <c r="VFP251" s="50"/>
      <c r="VFQ251" s="50"/>
      <c r="VFR251" s="50"/>
      <c r="VFS251" s="50"/>
      <c r="VFT251" s="50"/>
      <c r="VFU251" s="50"/>
      <c r="VFV251" s="50"/>
      <c r="VFW251" s="50"/>
      <c r="VFX251" s="50"/>
      <c r="VFY251" s="50"/>
      <c r="VFZ251" s="50"/>
      <c r="VGA251" s="50"/>
      <c r="VGB251" s="50"/>
      <c r="VGC251" s="50"/>
      <c r="VGD251" s="50"/>
      <c r="VGE251" s="50"/>
      <c r="VGF251" s="50"/>
      <c r="VGG251" s="50"/>
      <c r="VGH251" s="50"/>
      <c r="VGI251" s="50"/>
      <c r="VGJ251" s="50"/>
      <c r="VGK251" s="50"/>
      <c r="VGL251" s="50"/>
      <c r="VGM251" s="50"/>
      <c r="VGN251" s="50"/>
      <c r="VGO251" s="50"/>
      <c r="VGP251" s="50"/>
      <c r="VGQ251" s="50"/>
      <c r="VGR251" s="50"/>
      <c r="VGS251" s="50"/>
      <c r="VGT251" s="50"/>
      <c r="VGU251" s="50"/>
      <c r="VGV251" s="50"/>
      <c r="VGW251" s="50"/>
      <c r="VGX251" s="50"/>
      <c r="VGY251" s="50"/>
      <c r="VGZ251" s="50"/>
      <c r="VHA251" s="50"/>
      <c r="VHB251" s="50"/>
      <c r="VHC251" s="50"/>
      <c r="VHD251" s="50"/>
      <c r="VHE251" s="50"/>
      <c r="VHF251" s="50"/>
      <c r="VHG251" s="50"/>
      <c r="VHH251" s="50"/>
      <c r="VHI251" s="50"/>
      <c r="VHJ251" s="50"/>
      <c r="VHK251" s="50"/>
      <c r="VHL251" s="50"/>
      <c r="VHM251" s="50"/>
      <c r="VHN251" s="50"/>
      <c r="VHO251" s="50"/>
      <c r="VHP251" s="50"/>
      <c r="VHQ251" s="50"/>
      <c r="VHR251" s="50"/>
      <c r="VHS251" s="50"/>
      <c r="VHT251" s="50"/>
      <c r="VHU251" s="50"/>
      <c r="VHV251" s="50"/>
      <c r="VHW251" s="50"/>
      <c r="VHX251" s="50"/>
      <c r="VHY251" s="50"/>
      <c r="VHZ251" s="50"/>
      <c r="VIA251" s="50"/>
      <c r="VIB251" s="50"/>
      <c r="VIC251" s="50"/>
      <c r="VID251" s="50"/>
      <c r="VIE251" s="50"/>
      <c r="VIF251" s="50"/>
      <c r="VIG251" s="50"/>
      <c r="VIH251" s="50"/>
      <c r="VII251" s="50"/>
      <c r="VIJ251" s="50"/>
      <c r="VIK251" s="50"/>
      <c r="VIL251" s="50"/>
      <c r="VIM251" s="50"/>
      <c r="VIN251" s="50"/>
      <c r="VIO251" s="50"/>
      <c r="VIP251" s="50"/>
      <c r="VIQ251" s="50"/>
      <c r="VIR251" s="50"/>
      <c r="VIS251" s="50"/>
      <c r="VIT251" s="50"/>
      <c r="VIU251" s="50"/>
      <c r="VIV251" s="50"/>
      <c r="VIW251" s="50"/>
      <c r="VIX251" s="50"/>
      <c r="VIY251" s="50"/>
      <c r="VIZ251" s="50"/>
      <c r="VJA251" s="50"/>
      <c r="VJB251" s="50"/>
      <c r="VJC251" s="50"/>
      <c r="VJD251" s="50"/>
      <c r="VJE251" s="50"/>
      <c r="VJF251" s="50"/>
      <c r="VJG251" s="50"/>
      <c r="VJH251" s="50"/>
      <c r="VJI251" s="50"/>
      <c r="VJJ251" s="50"/>
      <c r="VJK251" s="50"/>
      <c r="VJL251" s="50"/>
      <c r="VJM251" s="50"/>
      <c r="VJN251" s="50"/>
      <c r="VJO251" s="50"/>
      <c r="VJP251" s="50"/>
      <c r="VJQ251" s="50"/>
      <c r="VJR251" s="50"/>
      <c r="VJS251" s="50"/>
      <c r="VJT251" s="50"/>
      <c r="VJU251" s="50"/>
      <c r="VJV251" s="50"/>
      <c r="VJW251" s="50"/>
      <c r="VJX251" s="50"/>
      <c r="VJY251" s="50"/>
      <c r="VJZ251" s="50"/>
      <c r="VKA251" s="50"/>
      <c r="VKB251" s="50"/>
      <c r="VKC251" s="50"/>
      <c r="VKD251" s="50"/>
      <c r="VKE251" s="50"/>
      <c r="VKF251" s="50"/>
      <c r="VKG251" s="50"/>
      <c r="VKH251" s="50"/>
      <c r="VKI251" s="50"/>
      <c r="VKJ251" s="50"/>
      <c r="VKK251" s="50"/>
      <c r="VKL251" s="50"/>
      <c r="VKM251" s="50"/>
      <c r="VKN251" s="50"/>
      <c r="VKO251" s="50"/>
      <c r="VKP251" s="50"/>
      <c r="VKQ251" s="50"/>
      <c r="VKR251" s="50"/>
      <c r="VKS251" s="50"/>
      <c r="VKT251" s="50"/>
      <c r="VKU251" s="50"/>
      <c r="VKV251" s="50"/>
      <c r="VKW251" s="50"/>
      <c r="VKX251" s="50"/>
      <c r="VKY251" s="50"/>
      <c r="VKZ251" s="50"/>
      <c r="VLA251" s="50"/>
      <c r="VLB251" s="50"/>
      <c r="VLC251" s="50"/>
      <c r="VLD251" s="50"/>
      <c r="VLE251" s="50"/>
      <c r="VLF251" s="50"/>
      <c r="VLG251" s="50"/>
      <c r="VLH251" s="50"/>
      <c r="VLI251" s="50"/>
      <c r="VLJ251" s="50"/>
      <c r="VLK251" s="50"/>
      <c r="VLL251" s="50"/>
      <c r="VLM251" s="50"/>
      <c r="VLN251" s="50"/>
      <c r="VLO251" s="50"/>
      <c r="VLP251" s="50"/>
      <c r="VLQ251" s="50"/>
      <c r="VLR251" s="50"/>
      <c r="VLS251" s="50"/>
      <c r="VLT251" s="50"/>
      <c r="VLU251" s="50"/>
      <c r="VLV251" s="50"/>
      <c r="VLW251" s="50"/>
      <c r="VLX251" s="50"/>
      <c r="VLY251" s="50"/>
      <c r="VLZ251" s="50"/>
      <c r="VMA251" s="50"/>
      <c r="VMB251" s="50"/>
      <c r="VMC251" s="50"/>
      <c r="VMD251" s="50"/>
      <c r="VME251" s="50"/>
      <c r="VMF251" s="50"/>
      <c r="VMG251" s="50"/>
      <c r="VMH251" s="50"/>
      <c r="VMI251" s="50"/>
      <c r="VMJ251" s="50"/>
      <c r="VMK251" s="50"/>
      <c r="VML251" s="50"/>
      <c r="VMM251" s="50"/>
      <c r="VMN251" s="50"/>
      <c r="VMO251" s="50"/>
      <c r="VMP251" s="50"/>
      <c r="VMQ251" s="50"/>
      <c r="VMR251" s="50"/>
      <c r="VMS251" s="50"/>
      <c r="VMT251" s="50"/>
      <c r="VMU251" s="50"/>
      <c r="VMV251" s="50"/>
      <c r="VMW251" s="50"/>
      <c r="VMX251" s="50"/>
      <c r="VMY251" s="50"/>
      <c r="VMZ251" s="50"/>
      <c r="VNA251" s="50"/>
      <c r="VNB251" s="50"/>
      <c r="VNC251" s="50"/>
      <c r="VND251" s="50"/>
      <c r="VNE251" s="50"/>
      <c r="VNF251" s="50"/>
      <c r="VNG251" s="50"/>
      <c r="VNH251" s="50"/>
      <c r="VNI251" s="50"/>
      <c r="VNJ251" s="50"/>
      <c r="VNK251" s="50"/>
      <c r="VNL251" s="50"/>
      <c r="VNM251" s="50"/>
      <c r="VNN251" s="50"/>
      <c r="VNO251" s="50"/>
      <c r="VNP251" s="50"/>
      <c r="VNQ251" s="50"/>
      <c r="VNR251" s="50"/>
      <c r="VNS251" s="50"/>
      <c r="VNT251" s="50"/>
      <c r="VNU251" s="50"/>
      <c r="VNV251" s="50"/>
      <c r="VNW251" s="50"/>
      <c r="VNX251" s="50"/>
      <c r="VNY251" s="50"/>
      <c r="VNZ251" s="50"/>
      <c r="VOA251" s="50"/>
      <c r="VOB251" s="50"/>
      <c r="VOC251" s="50"/>
      <c r="VOD251" s="50"/>
      <c r="VOE251" s="50"/>
      <c r="VOF251" s="50"/>
      <c r="VOG251" s="50"/>
      <c r="VOH251" s="50"/>
      <c r="VOI251" s="50"/>
      <c r="VOJ251" s="50"/>
      <c r="VOK251" s="50"/>
      <c r="VOL251" s="50"/>
      <c r="VOM251" s="50"/>
      <c r="VON251" s="50"/>
      <c r="VOO251" s="50"/>
      <c r="VOP251" s="50"/>
      <c r="VOQ251" s="50"/>
      <c r="VOR251" s="50"/>
      <c r="VOS251" s="50"/>
      <c r="VOT251" s="50"/>
      <c r="VOU251" s="50"/>
      <c r="VOV251" s="50"/>
      <c r="VOW251" s="50"/>
      <c r="VOX251" s="50"/>
      <c r="VOY251" s="50"/>
      <c r="VOZ251" s="50"/>
      <c r="VPA251" s="50"/>
      <c r="VPB251" s="50"/>
      <c r="VPC251" s="50"/>
      <c r="VPD251" s="50"/>
      <c r="VPE251" s="50"/>
      <c r="VPF251" s="50"/>
      <c r="VPG251" s="50"/>
      <c r="VPH251" s="50"/>
      <c r="VPI251" s="50"/>
      <c r="VPJ251" s="50"/>
      <c r="VPK251" s="50"/>
      <c r="VPL251" s="50"/>
      <c r="VPM251" s="50"/>
      <c r="VPN251" s="50"/>
      <c r="VPO251" s="50"/>
      <c r="VPP251" s="50"/>
      <c r="VPQ251" s="50"/>
      <c r="VPR251" s="50"/>
      <c r="VPS251" s="50"/>
      <c r="VPT251" s="50"/>
      <c r="VPU251" s="50"/>
      <c r="VPV251" s="50"/>
      <c r="VPW251" s="50"/>
      <c r="VPX251" s="50"/>
      <c r="VPY251" s="50"/>
      <c r="VPZ251" s="50"/>
      <c r="VQA251" s="50"/>
      <c r="VQB251" s="50"/>
      <c r="VQC251" s="50"/>
      <c r="VQD251" s="50"/>
      <c r="VQE251" s="50"/>
      <c r="VQF251" s="50"/>
      <c r="VQG251" s="50"/>
      <c r="VQH251" s="50"/>
      <c r="VQI251" s="50"/>
      <c r="VQJ251" s="50"/>
      <c r="VQK251" s="50"/>
      <c r="VQL251" s="50"/>
      <c r="VQM251" s="50"/>
      <c r="VQN251" s="50"/>
      <c r="VQO251" s="50"/>
      <c r="VQP251" s="50"/>
      <c r="VQQ251" s="50"/>
      <c r="VQR251" s="50"/>
      <c r="VQS251" s="50"/>
      <c r="VQT251" s="50"/>
      <c r="VQU251" s="50"/>
      <c r="VQV251" s="50"/>
      <c r="VQW251" s="50"/>
      <c r="VQX251" s="50"/>
      <c r="VQY251" s="50"/>
      <c r="VQZ251" s="50"/>
      <c r="VRA251" s="50"/>
      <c r="VRB251" s="50"/>
      <c r="VRC251" s="50"/>
      <c r="VRD251" s="50"/>
      <c r="VRE251" s="50"/>
      <c r="VRF251" s="50"/>
      <c r="VRG251" s="50"/>
      <c r="VRH251" s="50"/>
      <c r="VRI251" s="50"/>
      <c r="VRJ251" s="50"/>
      <c r="VRK251" s="50"/>
      <c r="VRL251" s="50"/>
      <c r="VRM251" s="50"/>
      <c r="VRN251" s="50"/>
      <c r="VRO251" s="50"/>
      <c r="VRP251" s="50"/>
      <c r="VRQ251" s="50"/>
      <c r="VRR251" s="50"/>
      <c r="VRS251" s="50"/>
      <c r="VRT251" s="50"/>
      <c r="VRU251" s="50"/>
      <c r="VRV251" s="50"/>
      <c r="VRW251" s="50"/>
      <c r="VRX251" s="50"/>
      <c r="VRY251" s="50"/>
      <c r="VRZ251" s="50"/>
      <c r="VSA251" s="50"/>
      <c r="VSB251" s="50"/>
      <c r="VSC251" s="50"/>
      <c r="VSD251" s="50"/>
      <c r="VSE251" s="50"/>
      <c r="VSF251" s="50"/>
      <c r="VSG251" s="50"/>
      <c r="VSH251" s="50"/>
      <c r="VSI251" s="50"/>
      <c r="VSJ251" s="50"/>
      <c r="VSK251" s="50"/>
      <c r="VSL251" s="50"/>
      <c r="VSM251" s="50"/>
      <c r="VSN251" s="50"/>
      <c r="VSO251" s="50"/>
      <c r="VSP251" s="50"/>
      <c r="VSQ251" s="50"/>
      <c r="VSR251" s="50"/>
      <c r="VSS251" s="50"/>
      <c r="VST251" s="50"/>
      <c r="VSU251" s="50"/>
      <c r="VSV251" s="50"/>
      <c r="VSW251" s="50"/>
      <c r="VSX251" s="50"/>
      <c r="VSY251" s="50"/>
      <c r="VSZ251" s="50"/>
      <c r="VTA251" s="50"/>
      <c r="VTB251" s="50"/>
      <c r="VTC251" s="50"/>
      <c r="VTD251" s="50"/>
      <c r="VTE251" s="50"/>
      <c r="VTF251" s="50"/>
      <c r="VTG251" s="50"/>
      <c r="VTH251" s="50"/>
      <c r="VTI251" s="50"/>
      <c r="VTJ251" s="50"/>
      <c r="VTK251" s="50"/>
      <c r="VTL251" s="50"/>
      <c r="VTM251" s="50"/>
      <c r="VTN251" s="50"/>
      <c r="VTO251" s="50"/>
      <c r="VTP251" s="50"/>
      <c r="VTQ251" s="50"/>
      <c r="VTR251" s="50"/>
      <c r="VTS251" s="50"/>
      <c r="VTT251" s="50"/>
      <c r="VTU251" s="50"/>
      <c r="VTV251" s="50"/>
      <c r="VTW251" s="50"/>
      <c r="VTX251" s="50"/>
      <c r="VTY251" s="50"/>
      <c r="VTZ251" s="50"/>
      <c r="VUA251" s="50"/>
      <c r="VUB251" s="50"/>
      <c r="VUC251" s="50"/>
      <c r="VUD251" s="50"/>
      <c r="VUE251" s="50"/>
      <c r="VUF251" s="50"/>
      <c r="VUG251" s="50"/>
      <c r="VUH251" s="50"/>
      <c r="VUI251" s="50"/>
      <c r="VUJ251" s="50"/>
      <c r="VUK251" s="50"/>
      <c r="VUL251" s="50"/>
      <c r="VUM251" s="50"/>
      <c r="VUN251" s="50"/>
      <c r="VUO251" s="50"/>
      <c r="VUP251" s="50"/>
      <c r="VUQ251" s="50"/>
      <c r="VUR251" s="50"/>
      <c r="VUS251" s="50"/>
      <c r="VUT251" s="50"/>
      <c r="VUU251" s="50"/>
      <c r="VUV251" s="50"/>
      <c r="VUW251" s="50"/>
      <c r="VUX251" s="50"/>
      <c r="VUY251" s="50"/>
      <c r="VUZ251" s="50"/>
      <c r="VVA251" s="50"/>
      <c r="VVB251" s="50"/>
      <c r="VVC251" s="50"/>
      <c r="VVD251" s="50"/>
      <c r="VVE251" s="50"/>
      <c r="VVF251" s="50"/>
      <c r="VVG251" s="50"/>
      <c r="VVH251" s="50"/>
      <c r="VVI251" s="50"/>
      <c r="VVJ251" s="50"/>
      <c r="VVK251" s="50"/>
      <c r="VVL251" s="50"/>
      <c r="VVM251" s="50"/>
      <c r="VVN251" s="50"/>
      <c r="VVO251" s="50"/>
      <c r="VVP251" s="50"/>
      <c r="VVQ251" s="50"/>
      <c r="VVR251" s="50"/>
      <c r="VVS251" s="50"/>
      <c r="VVT251" s="50"/>
      <c r="VVU251" s="50"/>
      <c r="VVV251" s="50"/>
      <c r="VVW251" s="50"/>
      <c r="VVX251" s="50"/>
      <c r="VVY251" s="50"/>
      <c r="VVZ251" s="50"/>
      <c r="VWA251" s="50"/>
      <c r="VWB251" s="50"/>
      <c r="VWC251" s="50"/>
      <c r="VWD251" s="50"/>
      <c r="VWE251" s="50"/>
      <c r="VWF251" s="50"/>
      <c r="VWG251" s="50"/>
      <c r="VWH251" s="50"/>
      <c r="VWI251" s="50"/>
      <c r="VWJ251" s="50"/>
      <c r="VWK251" s="50"/>
      <c r="VWL251" s="50"/>
      <c r="VWM251" s="50"/>
      <c r="VWN251" s="50"/>
      <c r="VWO251" s="50"/>
      <c r="VWP251" s="50"/>
      <c r="VWQ251" s="50"/>
      <c r="VWR251" s="50"/>
      <c r="VWS251" s="50"/>
      <c r="VWT251" s="50"/>
      <c r="VWU251" s="50"/>
      <c r="VWV251" s="50"/>
      <c r="VWW251" s="50"/>
      <c r="VWX251" s="50"/>
      <c r="VWY251" s="50"/>
      <c r="VWZ251" s="50"/>
      <c r="VXA251" s="50"/>
      <c r="VXB251" s="50"/>
      <c r="VXC251" s="50"/>
      <c r="VXD251" s="50"/>
      <c r="VXE251" s="50"/>
      <c r="VXF251" s="50"/>
      <c r="VXG251" s="50"/>
      <c r="VXH251" s="50"/>
      <c r="VXI251" s="50"/>
      <c r="VXJ251" s="50"/>
      <c r="VXK251" s="50"/>
      <c r="VXL251" s="50"/>
      <c r="VXM251" s="50"/>
      <c r="VXN251" s="50"/>
      <c r="VXO251" s="50"/>
      <c r="VXP251" s="50"/>
      <c r="VXQ251" s="50"/>
      <c r="VXR251" s="50"/>
      <c r="VXS251" s="50"/>
      <c r="VXT251" s="50"/>
      <c r="VXU251" s="50"/>
      <c r="VXV251" s="50"/>
      <c r="VXW251" s="50"/>
      <c r="VXX251" s="50"/>
      <c r="VXY251" s="50"/>
      <c r="VXZ251" s="50"/>
      <c r="VYA251" s="50"/>
      <c r="VYB251" s="50"/>
      <c r="VYC251" s="50"/>
      <c r="VYD251" s="50"/>
      <c r="VYE251" s="50"/>
      <c r="VYF251" s="50"/>
      <c r="VYG251" s="50"/>
      <c r="VYH251" s="50"/>
      <c r="VYI251" s="50"/>
      <c r="VYJ251" s="50"/>
      <c r="VYK251" s="50"/>
      <c r="VYL251" s="50"/>
      <c r="VYM251" s="50"/>
      <c r="VYN251" s="50"/>
      <c r="VYO251" s="50"/>
      <c r="VYP251" s="50"/>
      <c r="VYQ251" s="50"/>
      <c r="VYR251" s="50"/>
      <c r="VYS251" s="50"/>
      <c r="VYT251" s="50"/>
      <c r="VYU251" s="50"/>
      <c r="VYV251" s="50"/>
      <c r="VYW251" s="50"/>
      <c r="VYX251" s="50"/>
      <c r="VYY251" s="50"/>
      <c r="VYZ251" s="50"/>
      <c r="VZA251" s="50"/>
      <c r="VZB251" s="50"/>
      <c r="VZC251" s="50"/>
      <c r="VZD251" s="50"/>
      <c r="VZE251" s="50"/>
      <c r="VZF251" s="50"/>
      <c r="VZG251" s="50"/>
      <c r="VZH251" s="50"/>
      <c r="VZI251" s="50"/>
      <c r="VZJ251" s="50"/>
      <c r="VZK251" s="50"/>
      <c r="VZL251" s="50"/>
      <c r="VZM251" s="50"/>
      <c r="VZN251" s="50"/>
      <c r="VZO251" s="50"/>
      <c r="VZP251" s="50"/>
      <c r="VZQ251" s="50"/>
      <c r="VZR251" s="50"/>
      <c r="VZS251" s="50"/>
      <c r="VZT251" s="50"/>
      <c r="VZU251" s="50"/>
      <c r="VZV251" s="50"/>
      <c r="VZW251" s="50"/>
      <c r="VZX251" s="50"/>
      <c r="VZY251" s="50"/>
      <c r="VZZ251" s="50"/>
      <c r="WAA251" s="50"/>
      <c r="WAB251" s="50"/>
      <c r="WAC251" s="50"/>
      <c r="WAD251" s="50"/>
      <c r="WAE251" s="50"/>
      <c r="WAF251" s="50"/>
      <c r="WAG251" s="50"/>
      <c r="WAH251" s="50"/>
      <c r="WAI251" s="50"/>
      <c r="WAJ251" s="50"/>
      <c r="WAK251" s="50"/>
      <c r="WAL251" s="50"/>
      <c r="WAM251" s="50"/>
      <c r="WAN251" s="50"/>
      <c r="WAO251" s="50"/>
      <c r="WAP251" s="50"/>
      <c r="WAQ251" s="50"/>
      <c r="WAR251" s="50"/>
      <c r="WAS251" s="50"/>
      <c r="WAT251" s="50"/>
      <c r="WAU251" s="50"/>
      <c r="WAV251" s="50"/>
      <c r="WAW251" s="50"/>
      <c r="WAX251" s="50"/>
      <c r="WAY251" s="50"/>
      <c r="WAZ251" s="50"/>
      <c r="WBA251" s="50"/>
      <c r="WBB251" s="50"/>
      <c r="WBC251" s="50"/>
      <c r="WBD251" s="50"/>
      <c r="WBE251" s="50"/>
      <c r="WBF251" s="50"/>
      <c r="WBG251" s="50"/>
      <c r="WBH251" s="50"/>
      <c r="WBI251" s="50"/>
      <c r="WBJ251" s="50"/>
      <c r="WBK251" s="50"/>
      <c r="WBL251" s="50"/>
      <c r="WBM251" s="50"/>
      <c r="WBN251" s="50"/>
      <c r="WBO251" s="50"/>
      <c r="WBP251" s="50"/>
      <c r="WBQ251" s="50"/>
      <c r="WBR251" s="50"/>
      <c r="WBS251" s="50"/>
      <c r="WBT251" s="50"/>
      <c r="WBU251" s="50"/>
      <c r="WBV251" s="50"/>
      <c r="WBW251" s="50"/>
      <c r="WBX251" s="50"/>
      <c r="WBY251" s="50"/>
      <c r="WBZ251" s="50"/>
      <c r="WCA251" s="50"/>
      <c r="WCB251" s="50"/>
      <c r="WCC251" s="50"/>
      <c r="WCD251" s="50"/>
      <c r="WCE251" s="50"/>
      <c r="WCF251" s="50"/>
      <c r="WCG251" s="50"/>
      <c r="WCH251" s="50"/>
      <c r="WCI251" s="50"/>
      <c r="WCJ251" s="50"/>
      <c r="WCK251" s="50"/>
      <c r="WCL251" s="50"/>
      <c r="WCM251" s="50"/>
      <c r="WCN251" s="50"/>
      <c r="WCO251" s="50"/>
      <c r="WCP251" s="50"/>
      <c r="WCQ251" s="50"/>
      <c r="WCR251" s="50"/>
      <c r="WCS251" s="50"/>
      <c r="WCT251" s="50"/>
      <c r="WCU251" s="50"/>
      <c r="WCV251" s="50"/>
      <c r="WCW251" s="50"/>
      <c r="WCX251" s="50"/>
      <c r="WCY251" s="50"/>
      <c r="WCZ251" s="50"/>
      <c r="WDA251" s="50"/>
      <c r="WDB251" s="50"/>
      <c r="WDC251" s="50"/>
      <c r="WDD251" s="50"/>
      <c r="WDE251" s="50"/>
      <c r="WDF251" s="50"/>
      <c r="WDG251" s="50"/>
      <c r="WDH251" s="50"/>
      <c r="WDI251" s="50"/>
      <c r="WDJ251" s="50"/>
      <c r="WDK251" s="50"/>
      <c r="WDL251" s="50"/>
      <c r="WDM251" s="50"/>
      <c r="WDN251" s="50"/>
      <c r="WDO251" s="50"/>
      <c r="WDP251" s="50"/>
      <c r="WDQ251" s="50"/>
      <c r="WDR251" s="50"/>
      <c r="WDS251" s="50"/>
      <c r="WDT251" s="50"/>
      <c r="WDU251" s="50"/>
      <c r="WDV251" s="50"/>
      <c r="WDW251" s="50"/>
      <c r="WDX251" s="50"/>
      <c r="WDY251" s="50"/>
      <c r="WDZ251" s="50"/>
      <c r="WEA251" s="50"/>
      <c r="WEB251" s="50"/>
      <c r="WEC251" s="50"/>
      <c r="WED251" s="50"/>
      <c r="WEE251" s="50"/>
      <c r="WEF251" s="50"/>
      <c r="WEG251" s="50"/>
      <c r="WEH251" s="50"/>
      <c r="WEI251" s="50"/>
      <c r="WEJ251" s="50"/>
      <c r="WEK251" s="50"/>
      <c r="WEL251" s="50"/>
      <c r="WEM251" s="50"/>
      <c r="WEN251" s="50"/>
      <c r="WEO251" s="50"/>
      <c r="WEP251" s="50"/>
      <c r="WEQ251" s="50"/>
      <c r="WER251" s="50"/>
      <c r="WES251" s="50"/>
      <c r="WET251" s="50"/>
      <c r="WEU251" s="50"/>
      <c r="WEV251" s="50"/>
      <c r="WEW251" s="50"/>
      <c r="WEX251" s="50"/>
      <c r="WEY251" s="50"/>
      <c r="WEZ251" s="50"/>
      <c r="WFA251" s="50"/>
      <c r="WFB251" s="50"/>
      <c r="WFC251" s="50"/>
      <c r="WFD251" s="50"/>
      <c r="WFE251" s="50"/>
      <c r="WFF251" s="50"/>
      <c r="WFG251" s="50"/>
      <c r="WFH251" s="50"/>
      <c r="WFI251" s="50"/>
      <c r="WFJ251" s="50"/>
      <c r="WFK251" s="50"/>
      <c r="WFL251" s="50"/>
      <c r="WFM251" s="50"/>
      <c r="WFN251" s="50"/>
      <c r="WFO251" s="50"/>
      <c r="WFP251" s="50"/>
      <c r="WFQ251" s="50"/>
      <c r="WFR251" s="50"/>
      <c r="WFS251" s="50"/>
      <c r="WFT251" s="50"/>
      <c r="WFU251" s="50"/>
      <c r="WFV251" s="50"/>
      <c r="WFW251" s="50"/>
      <c r="WFX251" s="50"/>
      <c r="WFY251" s="50"/>
      <c r="WFZ251" s="50"/>
      <c r="WGA251" s="50"/>
      <c r="WGB251" s="50"/>
      <c r="WGC251" s="50"/>
      <c r="WGD251" s="50"/>
      <c r="WGE251" s="50"/>
      <c r="WGF251" s="50"/>
      <c r="WGG251" s="50"/>
      <c r="WGH251" s="50"/>
      <c r="WGI251" s="50"/>
      <c r="WGJ251" s="50"/>
      <c r="WGK251" s="50"/>
      <c r="WGL251" s="50"/>
      <c r="WGM251" s="50"/>
      <c r="WGN251" s="50"/>
      <c r="WGO251" s="50"/>
      <c r="WGP251" s="50"/>
      <c r="WGQ251" s="50"/>
      <c r="WGR251" s="50"/>
      <c r="WGS251" s="50"/>
      <c r="WGT251" s="50"/>
      <c r="WGU251" s="50"/>
      <c r="WGV251" s="50"/>
      <c r="WGW251" s="50"/>
      <c r="WGX251" s="50"/>
      <c r="WGY251" s="50"/>
      <c r="WGZ251" s="50"/>
      <c r="WHA251" s="50"/>
      <c r="WHB251" s="50"/>
      <c r="WHC251" s="50"/>
      <c r="WHD251" s="50"/>
      <c r="WHE251" s="50"/>
      <c r="WHF251" s="50"/>
      <c r="WHG251" s="50"/>
      <c r="WHH251" s="50"/>
      <c r="WHI251" s="50"/>
      <c r="WHJ251" s="50"/>
      <c r="WHK251" s="50"/>
      <c r="WHL251" s="50"/>
      <c r="WHM251" s="50"/>
      <c r="WHN251" s="50"/>
      <c r="WHO251" s="50"/>
      <c r="WHP251" s="50"/>
      <c r="WHQ251" s="50"/>
      <c r="WHR251" s="50"/>
      <c r="WHS251" s="50"/>
      <c r="WHT251" s="50"/>
      <c r="WHU251" s="50"/>
      <c r="WHV251" s="50"/>
      <c r="WHW251" s="50"/>
      <c r="WHX251" s="50"/>
      <c r="WHY251" s="50"/>
      <c r="WHZ251" s="50"/>
      <c r="WIA251" s="50"/>
      <c r="WIB251" s="50"/>
      <c r="WIC251" s="50"/>
      <c r="WID251" s="50"/>
      <c r="WIE251" s="50"/>
      <c r="WIF251" s="50"/>
      <c r="WIG251" s="50"/>
      <c r="WIH251" s="50"/>
      <c r="WII251" s="50"/>
      <c r="WIJ251" s="50"/>
      <c r="WIK251" s="50"/>
      <c r="WIL251" s="50"/>
      <c r="WIM251" s="50"/>
      <c r="WIN251" s="50"/>
      <c r="WIO251" s="50"/>
      <c r="WIP251" s="50"/>
      <c r="WIQ251" s="50"/>
      <c r="WIR251" s="50"/>
      <c r="WIS251" s="50"/>
      <c r="WIT251" s="50"/>
      <c r="WIU251" s="50"/>
      <c r="WIV251" s="50"/>
      <c r="WIW251" s="50"/>
      <c r="WIX251" s="50"/>
      <c r="WIY251" s="50"/>
      <c r="WIZ251" s="50"/>
      <c r="WJA251" s="50"/>
      <c r="WJB251" s="50"/>
      <c r="WJC251" s="50"/>
      <c r="WJD251" s="50"/>
      <c r="WJE251" s="50"/>
      <c r="WJF251" s="50"/>
      <c r="WJG251" s="50"/>
      <c r="WJH251" s="50"/>
      <c r="WJI251" s="50"/>
      <c r="WJJ251" s="50"/>
      <c r="WJK251" s="50"/>
      <c r="WJL251" s="50"/>
      <c r="WJM251" s="50"/>
      <c r="WJN251" s="50"/>
      <c r="WJO251" s="50"/>
      <c r="WJP251" s="50"/>
      <c r="WJQ251" s="50"/>
      <c r="WJR251" s="50"/>
      <c r="WJS251" s="50"/>
      <c r="WJT251" s="50"/>
      <c r="WJU251" s="50"/>
      <c r="WJV251" s="50"/>
      <c r="WJW251" s="50"/>
      <c r="WJX251" s="50"/>
      <c r="WJY251" s="50"/>
      <c r="WJZ251" s="50"/>
      <c r="WKA251" s="50"/>
      <c r="WKB251" s="50"/>
      <c r="WKC251" s="50"/>
      <c r="WKD251" s="50"/>
      <c r="WKE251" s="50"/>
      <c r="WKF251" s="50"/>
      <c r="WKG251" s="50"/>
      <c r="WKH251" s="50"/>
      <c r="WKI251" s="50"/>
      <c r="WKJ251" s="50"/>
      <c r="WKK251" s="50"/>
      <c r="WKL251" s="50"/>
      <c r="WKM251" s="50"/>
      <c r="WKN251" s="50"/>
      <c r="WKO251" s="50"/>
      <c r="WKP251" s="50"/>
      <c r="WKQ251" s="50"/>
      <c r="WKR251" s="50"/>
      <c r="WKS251" s="50"/>
      <c r="WKT251" s="50"/>
      <c r="WKU251" s="50"/>
      <c r="WKV251" s="50"/>
      <c r="WKW251" s="50"/>
      <c r="WKX251" s="50"/>
      <c r="WKY251" s="50"/>
      <c r="WKZ251" s="50"/>
      <c r="WLA251" s="50"/>
      <c r="WLB251" s="50"/>
      <c r="WLC251" s="50"/>
      <c r="WLD251" s="50"/>
      <c r="WLE251" s="50"/>
      <c r="WLF251" s="50"/>
      <c r="WLG251" s="50"/>
      <c r="WLH251" s="50"/>
      <c r="WLI251" s="50"/>
      <c r="WLJ251" s="50"/>
      <c r="WLK251" s="50"/>
      <c r="WLL251" s="50"/>
      <c r="WLM251" s="50"/>
      <c r="WLN251" s="50"/>
      <c r="WLO251" s="50"/>
      <c r="WLP251" s="50"/>
      <c r="WLQ251" s="50"/>
      <c r="WLR251" s="50"/>
      <c r="WLS251" s="50"/>
      <c r="WLT251" s="50"/>
      <c r="WLU251" s="50"/>
      <c r="WLV251" s="50"/>
      <c r="WLW251" s="50"/>
      <c r="WLX251" s="50"/>
      <c r="WLY251" s="50"/>
      <c r="WLZ251" s="50"/>
      <c r="WMA251" s="50"/>
      <c r="WMB251" s="50"/>
      <c r="WMC251" s="50"/>
      <c r="WMD251" s="50"/>
      <c r="WME251" s="50"/>
      <c r="WMF251" s="50"/>
      <c r="WMG251" s="50"/>
      <c r="WMH251" s="50"/>
      <c r="WMI251" s="50"/>
      <c r="WMJ251" s="50"/>
      <c r="WMK251" s="50"/>
      <c r="WML251" s="50"/>
      <c r="WMM251" s="50"/>
      <c r="WMN251" s="50"/>
      <c r="WMO251" s="50"/>
      <c r="WMP251" s="50"/>
      <c r="WMQ251" s="50"/>
      <c r="WMR251" s="50"/>
      <c r="WMS251" s="50"/>
      <c r="WMT251" s="50"/>
      <c r="WMU251" s="50"/>
      <c r="WMV251" s="50"/>
      <c r="WMW251" s="50"/>
      <c r="WMX251" s="50"/>
      <c r="WMY251" s="50"/>
      <c r="WMZ251" s="50"/>
      <c r="WNA251" s="50"/>
      <c r="WNB251" s="50"/>
      <c r="WNC251" s="50"/>
      <c r="WND251" s="50"/>
      <c r="WNE251" s="50"/>
      <c r="WNF251" s="50"/>
      <c r="WNG251" s="50"/>
      <c r="WNH251" s="50"/>
      <c r="WNI251" s="50"/>
      <c r="WNJ251" s="50"/>
      <c r="WNK251" s="50"/>
      <c r="WNL251" s="50"/>
      <c r="WNM251" s="50"/>
      <c r="WNN251" s="50"/>
      <c r="WNO251" s="50"/>
      <c r="WNP251" s="50"/>
      <c r="WNQ251" s="50"/>
      <c r="WNR251" s="50"/>
      <c r="WNS251" s="50"/>
      <c r="WNT251" s="50"/>
      <c r="WNU251" s="50"/>
      <c r="WNV251" s="50"/>
      <c r="WNW251" s="50"/>
      <c r="WNX251" s="50"/>
      <c r="WNY251" s="50"/>
      <c r="WNZ251" s="50"/>
      <c r="WOA251" s="50"/>
      <c r="WOB251" s="50"/>
      <c r="WOC251" s="50"/>
      <c r="WOD251" s="50"/>
      <c r="WOE251" s="50"/>
      <c r="WOF251" s="50"/>
      <c r="WOG251" s="50"/>
      <c r="WOH251" s="50"/>
      <c r="WOI251" s="50"/>
      <c r="WOJ251" s="50"/>
      <c r="WOK251" s="50"/>
      <c r="WOL251" s="50"/>
      <c r="WOM251" s="50"/>
      <c r="WON251" s="50"/>
      <c r="WOO251" s="50"/>
      <c r="WOP251" s="50"/>
      <c r="WOQ251" s="50"/>
      <c r="WOR251" s="50"/>
      <c r="WOS251" s="50"/>
      <c r="WOT251" s="50"/>
      <c r="WOU251" s="50"/>
      <c r="WOV251" s="50"/>
      <c r="WOW251" s="50"/>
      <c r="WOX251" s="50"/>
      <c r="WOY251" s="50"/>
      <c r="WOZ251" s="50"/>
      <c r="WPA251" s="50"/>
      <c r="WPB251" s="50"/>
      <c r="WPC251" s="50"/>
      <c r="WPD251" s="50"/>
      <c r="WPE251" s="50"/>
      <c r="WPF251" s="50"/>
      <c r="WPG251" s="50"/>
      <c r="WPH251" s="50"/>
      <c r="WPI251" s="50"/>
      <c r="WPJ251" s="50"/>
      <c r="WPK251" s="50"/>
      <c r="WPL251" s="50"/>
      <c r="WPM251" s="50"/>
      <c r="WPN251" s="50"/>
      <c r="WPO251" s="50"/>
      <c r="WPP251" s="50"/>
      <c r="WPQ251" s="50"/>
      <c r="WPR251" s="50"/>
      <c r="WPS251" s="50"/>
      <c r="WPT251" s="50"/>
      <c r="WPU251" s="50"/>
      <c r="WPV251" s="50"/>
      <c r="WPW251" s="50"/>
      <c r="WPX251" s="50"/>
      <c r="WPY251" s="50"/>
      <c r="WPZ251" s="50"/>
      <c r="WQA251" s="50"/>
      <c r="WQB251" s="50"/>
      <c r="WQC251" s="50"/>
      <c r="WQD251" s="50"/>
      <c r="WQE251" s="50"/>
      <c r="WQF251" s="50"/>
      <c r="WQG251" s="50"/>
      <c r="WQH251" s="50"/>
      <c r="WQI251" s="50"/>
      <c r="WQJ251" s="50"/>
      <c r="WQK251" s="50"/>
      <c r="WQL251" s="50"/>
      <c r="WQM251" s="50"/>
      <c r="WQN251" s="50"/>
      <c r="WQO251" s="50"/>
      <c r="WQP251" s="50"/>
      <c r="WQQ251" s="50"/>
      <c r="WQR251" s="50"/>
      <c r="WQS251" s="50"/>
      <c r="WQT251" s="50"/>
      <c r="WQU251" s="50"/>
      <c r="WQV251" s="50"/>
      <c r="WQW251" s="50"/>
      <c r="WQX251" s="50"/>
      <c r="WQY251" s="50"/>
      <c r="WQZ251" s="50"/>
      <c r="WRA251" s="50"/>
      <c r="WRB251" s="50"/>
      <c r="WRC251" s="50"/>
      <c r="WRD251" s="50"/>
      <c r="WRE251" s="50"/>
      <c r="WRF251" s="50"/>
      <c r="WRG251" s="50"/>
      <c r="WRH251" s="50"/>
      <c r="WRI251" s="50"/>
      <c r="WRJ251" s="50"/>
      <c r="WRK251" s="50"/>
      <c r="WRL251" s="50"/>
      <c r="WRM251" s="50"/>
      <c r="WRN251" s="50"/>
      <c r="WRO251" s="50"/>
      <c r="WRP251" s="50"/>
      <c r="WRQ251" s="50"/>
      <c r="WRR251" s="50"/>
      <c r="WRS251" s="50"/>
      <c r="WRT251" s="50"/>
      <c r="WRU251" s="50"/>
      <c r="WRV251" s="50"/>
      <c r="WRW251" s="50"/>
      <c r="WRX251" s="50"/>
      <c r="WRY251" s="50"/>
      <c r="WRZ251" s="50"/>
      <c r="WSA251" s="50"/>
      <c r="WSB251" s="50"/>
      <c r="WSC251" s="50"/>
      <c r="WSD251" s="50"/>
      <c r="WSE251" s="50"/>
      <c r="WSF251" s="50"/>
      <c r="WSG251" s="50"/>
      <c r="WSH251" s="50"/>
      <c r="WSI251" s="50"/>
      <c r="WSJ251" s="50"/>
      <c r="WSK251" s="50"/>
      <c r="WSL251" s="50"/>
      <c r="WSM251" s="50"/>
      <c r="WSN251" s="50"/>
      <c r="WSO251" s="50"/>
      <c r="WSP251" s="50"/>
      <c r="WSQ251" s="50"/>
      <c r="WSR251" s="50"/>
      <c r="WSS251" s="50"/>
      <c r="WST251" s="50"/>
      <c r="WSU251" s="50"/>
      <c r="WSV251" s="50"/>
      <c r="WSW251" s="50"/>
      <c r="WSX251" s="50"/>
      <c r="WSY251" s="50"/>
      <c r="WSZ251" s="50"/>
      <c r="WTA251" s="50"/>
      <c r="WTB251" s="50"/>
      <c r="WTC251" s="50"/>
      <c r="WTD251" s="50"/>
      <c r="WTE251" s="50"/>
      <c r="WTF251" s="50"/>
      <c r="WTG251" s="50"/>
      <c r="WTH251" s="50"/>
      <c r="WTI251" s="50"/>
      <c r="WTJ251" s="50"/>
      <c r="WTK251" s="50"/>
      <c r="WTL251" s="50"/>
      <c r="WTM251" s="50"/>
      <c r="WTN251" s="50"/>
      <c r="WTO251" s="50"/>
      <c r="WTP251" s="50"/>
      <c r="WTQ251" s="50"/>
      <c r="WTR251" s="50"/>
      <c r="WTS251" s="50"/>
      <c r="WTT251" s="50"/>
      <c r="WTU251" s="50"/>
      <c r="WTV251" s="50"/>
      <c r="WTW251" s="50"/>
      <c r="WTX251" s="50"/>
      <c r="WTY251" s="50"/>
      <c r="WTZ251" s="50"/>
      <c r="WUA251" s="50"/>
      <c r="WUB251" s="50"/>
      <c r="WUC251" s="50"/>
      <c r="WUD251" s="50"/>
      <c r="WUE251" s="50"/>
      <c r="WUF251" s="50"/>
      <c r="WUG251" s="50"/>
      <c r="WUH251" s="50"/>
      <c r="WUI251" s="50"/>
      <c r="WUJ251" s="50"/>
      <c r="WUK251" s="50"/>
      <c r="WUL251" s="50"/>
      <c r="WUM251" s="50"/>
      <c r="WUN251" s="50"/>
      <c r="WUO251" s="50"/>
      <c r="WUP251" s="50"/>
      <c r="WUQ251" s="50"/>
      <c r="WUR251" s="50"/>
      <c r="WUS251" s="50"/>
      <c r="WUT251" s="50"/>
      <c r="WUU251" s="50"/>
      <c r="WUV251" s="50"/>
      <c r="WUW251" s="50"/>
      <c r="WUX251" s="50"/>
      <c r="WUY251" s="50"/>
      <c r="WUZ251" s="50"/>
      <c r="WVA251" s="50"/>
      <c r="WVB251" s="50"/>
      <c r="WVC251" s="50"/>
      <c r="WVD251" s="50"/>
      <c r="WVE251" s="50"/>
      <c r="WVF251" s="50"/>
      <c r="WVG251" s="50"/>
      <c r="WVH251" s="50"/>
      <c r="WVI251" s="50"/>
      <c r="WVJ251" s="50"/>
      <c r="WVK251" s="50"/>
      <c r="WVL251" s="50"/>
      <c r="WVM251" s="50"/>
      <c r="WVN251" s="50"/>
      <c r="WVO251" s="50"/>
      <c r="WVP251" s="50"/>
      <c r="WVQ251" s="50"/>
      <c r="WVR251" s="50"/>
      <c r="WVS251" s="50"/>
      <c r="WVT251" s="50"/>
      <c r="WVU251" s="50"/>
      <c r="WVV251" s="50"/>
      <c r="WVW251" s="50"/>
      <c r="WVX251" s="50"/>
      <c r="WVY251" s="50"/>
      <c r="WVZ251" s="50"/>
      <c r="WWA251" s="50"/>
      <c r="WWB251" s="50"/>
      <c r="WWC251" s="50"/>
      <c r="WWD251" s="50"/>
      <c r="WWE251" s="50"/>
      <c r="WWF251" s="50"/>
      <c r="WWG251" s="50"/>
      <c r="WWH251" s="50"/>
      <c r="WWI251" s="50"/>
      <c r="WWJ251" s="50"/>
      <c r="WWK251" s="50"/>
      <c r="WWL251" s="50"/>
      <c r="WWM251" s="50"/>
      <c r="WWN251" s="50"/>
      <c r="WWO251" s="50"/>
      <c r="WWP251" s="50"/>
      <c r="WWQ251" s="50"/>
      <c r="WWR251" s="50"/>
      <c r="WWS251" s="50"/>
      <c r="WWT251" s="50"/>
      <c r="WWU251" s="50"/>
      <c r="WWV251" s="50"/>
      <c r="WWW251" s="50"/>
      <c r="WWX251" s="50"/>
      <c r="WWY251" s="50"/>
      <c r="WWZ251" s="50"/>
      <c r="WXA251" s="50"/>
      <c r="WXB251" s="50"/>
      <c r="WXC251" s="50"/>
      <c r="WXD251" s="50"/>
      <c r="WXE251" s="50"/>
      <c r="WXF251" s="50"/>
      <c r="WXG251" s="50"/>
      <c r="WXH251" s="50"/>
      <c r="WXI251" s="50"/>
      <c r="WXJ251" s="50"/>
      <c r="WXK251" s="50"/>
      <c r="WXL251" s="50"/>
      <c r="WXM251" s="50"/>
      <c r="WXN251" s="50"/>
      <c r="WXO251" s="50"/>
      <c r="WXP251" s="50"/>
      <c r="WXQ251" s="50"/>
      <c r="WXR251" s="50"/>
      <c r="WXS251" s="50"/>
      <c r="WXT251" s="50"/>
      <c r="WXU251" s="50"/>
      <c r="WXV251" s="50"/>
      <c r="WXW251" s="50"/>
      <c r="WXX251" s="50"/>
      <c r="WXY251" s="50"/>
      <c r="WXZ251" s="50"/>
      <c r="WYA251" s="50"/>
      <c r="WYB251" s="50"/>
      <c r="WYC251" s="50"/>
      <c r="WYD251" s="50"/>
      <c r="WYE251" s="50"/>
      <c r="WYF251" s="50"/>
      <c r="WYG251" s="50"/>
      <c r="WYH251" s="50"/>
      <c r="WYI251" s="50"/>
      <c r="WYJ251" s="50"/>
      <c r="WYK251" s="50"/>
      <c r="WYL251" s="50"/>
      <c r="WYM251" s="50"/>
      <c r="WYN251" s="50"/>
      <c r="WYO251" s="50"/>
      <c r="WYP251" s="50"/>
      <c r="WYQ251" s="50"/>
      <c r="WYR251" s="50"/>
      <c r="WYS251" s="50"/>
      <c r="WYT251" s="50"/>
      <c r="WYU251" s="50"/>
      <c r="WYV251" s="50"/>
      <c r="WYW251" s="50"/>
      <c r="WYX251" s="50"/>
      <c r="WYY251" s="50"/>
      <c r="WYZ251" s="50"/>
      <c r="WZA251" s="50"/>
      <c r="WZB251" s="50"/>
      <c r="WZC251" s="50"/>
      <c r="WZD251" s="50"/>
      <c r="WZE251" s="50"/>
      <c r="WZF251" s="50"/>
      <c r="WZG251" s="50"/>
      <c r="WZH251" s="50"/>
      <c r="WZI251" s="50"/>
      <c r="WZJ251" s="50"/>
      <c r="WZK251" s="50"/>
      <c r="WZL251" s="50"/>
      <c r="WZM251" s="50"/>
      <c r="WZN251" s="50"/>
      <c r="WZO251" s="50"/>
      <c r="WZP251" s="50"/>
      <c r="WZQ251" s="50"/>
      <c r="WZR251" s="50"/>
      <c r="WZS251" s="50"/>
      <c r="WZT251" s="50"/>
      <c r="WZU251" s="50"/>
      <c r="WZV251" s="50"/>
      <c r="WZW251" s="50"/>
      <c r="WZX251" s="50"/>
      <c r="WZY251" s="50"/>
      <c r="WZZ251" s="50"/>
      <c r="XAA251" s="50"/>
      <c r="XAB251" s="50"/>
      <c r="XAC251" s="50"/>
      <c r="XAD251" s="50"/>
      <c r="XAE251" s="50"/>
      <c r="XAF251" s="50"/>
      <c r="XAG251" s="50"/>
      <c r="XAH251" s="50"/>
      <c r="XAI251" s="50"/>
      <c r="XAJ251" s="50"/>
      <c r="XAK251" s="50"/>
      <c r="XAL251" s="50"/>
      <c r="XAM251" s="50"/>
      <c r="XAN251" s="50"/>
      <c r="XAO251" s="50"/>
      <c r="XAP251" s="50"/>
      <c r="XAQ251" s="50"/>
      <c r="XAR251" s="50"/>
      <c r="XAS251" s="50"/>
      <c r="XAT251" s="50"/>
      <c r="XAU251" s="50"/>
      <c r="XAV251" s="50"/>
      <c r="XAW251" s="50"/>
      <c r="XAX251" s="50"/>
      <c r="XAY251" s="50"/>
      <c r="XAZ251" s="50"/>
      <c r="XBA251" s="50"/>
      <c r="XBB251" s="50"/>
      <c r="XBC251" s="50"/>
      <c r="XBD251" s="50"/>
      <c r="XBE251" s="50"/>
      <c r="XBF251" s="50"/>
      <c r="XBG251" s="50"/>
      <c r="XBH251" s="50"/>
      <c r="XBI251" s="50"/>
      <c r="XBJ251" s="50"/>
      <c r="XBK251" s="50"/>
      <c r="XBL251" s="50"/>
      <c r="XBM251" s="50"/>
      <c r="XBN251" s="50"/>
      <c r="XBO251" s="50"/>
      <c r="XBP251" s="50"/>
      <c r="XBQ251" s="50"/>
      <c r="XBR251" s="50"/>
      <c r="XBS251" s="50"/>
      <c r="XBT251" s="50"/>
      <c r="XBU251" s="50"/>
      <c r="XBV251" s="50"/>
      <c r="XBW251" s="50"/>
      <c r="XBX251" s="50"/>
      <c r="XBY251" s="50"/>
      <c r="XBZ251" s="50"/>
      <c r="XCA251" s="50"/>
      <c r="XCB251" s="50"/>
      <c r="XCC251" s="50"/>
      <c r="XCD251" s="50"/>
      <c r="XCE251" s="50"/>
      <c r="XCF251" s="50"/>
      <c r="XCG251" s="50"/>
      <c r="XCH251" s="50"/>
      <c r="XCI251" s="50"/>
      <c r="XCJ251" s="50"/>
      <c r="XCK251" s="50"/>
      <c r="XCL251" s="50"/>
      <c r="XCM251" s="50"/>
      <c r="XCN251" s="50"/>
      <c r="XCO251" s="50"/>
      <c r="XCP251" s="50"/>
      <c r="XCQ251" s="50"/>
      <c r="XCR251" s="50"/>
      <c r="XCS251" s="50"/>
      <c r="XCT251" s="50"/>
      <c r="XCU251" s="50"/>
      <c r="XCV251" s="50"/>
      <c r="XCW251" s="50"/>
      <c r="XCX251" s="50"/>
      <c r="XCY251" s="50"/>
      <c r="XCZ251" s="50"/>
      <c r="XDA251" s="50"/>
      <c r="XDB251" s="50"/>
      <c r="XDC251" s="50"/>
      <c r="XDD251" s="50"/>
      <c r="XDE251" s="50"/>
      <c r="XDF251" s="50"/>
      <c r="XDG251" s="50"/>
      <c r="XDH251" s="50"/>
      <c r="XDI251" s="50"/>
      <c r="XDJ251" s="50"/>
      <c r="XDK251" s="50"/>
      <c r="XDL251" s="50"/>
      <c r="XDM251" s="50"/>
      <c r="XDN251" s="50"/>
      <c r="XDO251" s="50"/>
      <c r="XDP251" s="50"/>
      <c r="XDQ251" s="50"/>
      <c r="XDR251" s="50"/>
      <c r="XDS251" s="50"/>
      <c r="XDT251" s="50"/>
      <c r="XDU251" s="50"/>
      <c r="XDV251" s="50"/>
      <c r="XDW251" s="50"/>
      <c r="XDX251" s="50"/>
      <c r="XDY251" s="50"/>
      <c r="XDZ251" s="50"/>
      <c r="XEA251" s="50"/>
      <c r="XEB251" s="50"/>
      <c r="XEC251" s="50"/>
      <c r="XED251" s="50"/>
      <c r="XEE251" s="50"/>
      <c r="XEF251" s="50"/>
      <c r="XEG251" s="50"/>
      <c r="XEH251" s="50"/>
      <c r="XEI251" s="50"/>
      <c r="XEJ251" s="50"/>
      <c r="XEK251" s="50"/>
      <c r="XEL251" s="50"/>
      <c r="XEM251" s="50"/>
      <c r="XEN251" s="50"/>
      <c r="XEO251" s="50"/>
      <c r="XEP251" s="50"/>
      <c r="XEQ251" s="50"/>
      <c r="XER251" s="50"/>
      <c r="XES251" s="50"/>
      <c r="XET251" s="50"/>
      <c r="XEU251" s="50"/>
      <c r="XEV251" s="50"/>
      <c r="XEW251" s="50"/>
      <c r="XEX251" s="50"/>
      <c r="XEY251" s="50"/>
      <c r="XEZ251" s="50"/>
    </row>
    <row r="252" spans="1:16380" s="14" customFormat="1" ht="31.5" outlineLevel="1">
      <c r="A252" s="28" t="s">
        <v>409</v>
      </c>
      <c r="B252" s="64" t="s">
        <v>402</v>
      </c>
      <c r="C252" s="119" t="s">
        <v>53</v>
      </c>
      <c r="D252" s="156" t="str">
        <f>D251</f>
        <v>MERC/CAPEX/2023-2024/MSPGCL/0515</v>
      </c>
      <c r="E252" s="67">
        <f t="shared" ref="E252:F252" si="16">E251</f>
        <v>45013</v>
      </c>
      <c r="F252" s="67">
        <f t="shared" si="16"/>
        <v>45208</v>
      </c>
      <c r="G252" s="226">
        <v>10.52</v>
      </c>
      <c r="H252" s="226">
        <v>10.52</v>
      </c>
      <c r="I252" s="274"/>
      <c r="J252" s="274"/>
      <c r="K252" s="275"/>
      <c r="L252" s="275"/>
      <c r="M252" s="275"/>
      <c r="N252" s="275"/>
      <c r="O252" s="276" t="s">
        <v>624</v>
      </c>
      <c r="P252" s="250"/>
      <c r="Q252" s="250"/>
      <c r="R252" s="250"/>
      <c r="S252" s="250"/>
      <c r="T252" s="215">
        <f t="shared" si="12"/>
        <v>0</v>
      </c>
      <c r="U252" s="278"/>
      <c r="V252" s="278"/>
      <c r="W252" s="62">
        <v>10.52</v>
      </c>
      <c r="X252" s="62"/>
      <c r="Y252" s="62"/>
      <c r="Z252" s="62"/>
      <c r="AA252" s="62"/>
      <c r="AB252" s="62"/>
      <c r="AC252" s="139"/>
      <c r="AD252" s="268"/>
      <c r="AE252" s="261"/>
      <c r="AF252" s="261"/>
      <c r="AG252" s="309"/>
      <c r="AH252" s="309"/>
      <c r="AI252" s="309"/>
      <c r="AJ252" s="249"/>
      <c r="AK252" s="249">
        <v>5.25</v>
      </c>
      <c r="AL252" s="249">
        <v>5.25</v>
      </c>
      <c r="AM252" s="249"/>
      <c r="AN252" s="215">
        <f t="shared" si="13"/>
        <v>10.5</v>
      </c>
      <c r="AO252" s="255"/>
      <c r="AP252" s="249"/>
      <c r="AQ252" s="249">
        <v>10.52</v>
      </c>
      <c r="AR252" s="278">
        <v>0</v>
      </c>
      <c r="AS252" s="278">
        <v>0</v>
      </c>
      <c r="AT252" s="278"/>
      <c r="AU252" s="278"/>
      <c r="AV252" s="278"/>
      <c r="AW252" s="130"/>
      <c r="AX252" s="122"/>
      <c r="AY252" s="333">
        <f t="shared" si="15"/>
        <v>31.52</v>
      </c>
      <c r="AZ252" s="164" t="b">
        <f t="shared" si="14"/>
        <v>0</v>
      </c>
      <c r="BA252" s="50"/>
      <c r="BB252" s="50"/>
      <c r="BC252" s="50"/>
      <c r="BD252" s="50"/>
      <c r="BE252" s="50"/>
      <c r="BF252" s="50"/>
      <c r="BG252" s="50"/>
      <c r="BH252" s="50"/>
      <c r="BI252" s="50"/>
      <c r="BJ252" s="50"/>
      <c r="BK252" s="50"/>
      <c r="BL252" s="50"/>
      <c r="BM252" s="50"/>
      <c r="BN252" s="50"/>
      <c r="BO252" s="50"/>
      <c r="BP252" s="50"/>
      <c r="BQ252" s="50"/>
      <c r="BR252" s="50"/>
      <c r="BS252" s="50"/>
      <c r="BT252" s="50"/>
      <c r="BU252" s="50"/>
      <c r="BV252" s="50"/>
      <c r="BW252" s="50"/>
      <c r="BX252" s="50"/>
      <c r="BY252" s="50"/>
      <c r="BZ252" s="50"/>
      <c r="CA252" s="50"/>
      <c r="CB252" s="50"/>
      <c r="CC252" s="50"/>
      <c r="CD252" s="50"/>
      <c r="CE252" s="50"/>
      <c r="CF252" s="50"/>
      <c r="CG252" s="50"/>
      <c r="CH252" s="50"/>
      <c r="CI252" s="50"/>
      <c r="CJ252" s="50"/>
      <c r="CK252" s="50"/>
      <c r="CL252" s="50"/>
      <c r="CM252" s="50"/>
      <c r="CN252" s="50"/>
      <c r="CO252" s="50"/>
      <c r="CP252" s="50"/>
      <c r="CQ252" s="50"/>
      <c r="CR252" s="50"/>
      <c r="CS252" s="50"/>
      <c r="CT252" s="50"/>
      <c r="CU252" s="50"/>
      <c r="CV252" s="50"/>
      <c r="CW252" s="50"/>
      <c r="CX252" s="50"/>
      <c r="CY252" s="50"/>
      <c r="CZ252" s="50"/>
      <c r="DA252" s="50"/>
      <c r="DB252" s="50"/>
      <c r="DC252" s="50"/>
      <c r="DD252" s="50"/>
      <c r="DE252" s="50"/>
      <c r="DF252" s="50"/>
      <c r="DG252" s="50"/>
      <c r="DH252" s="50"/>
      <c r="DI252" s="50"/>
      <c r="DJ252" s="50"/>
      <c r="DK252" s="50"/>
      <c r="DL252" s="50"/>
      <c r="DM252" s="50"/>
      <c r="DN252" s="50"/>
      <c r="DO252" s="50"/>
      <c r="DP252" s="50"/>
      <c r="DQ252" s="50"/>
      <c r="DR252" s="50"/>
      <c r="DS252" s="50"/>
      <c r="DT252" s="50"/>
      <c r="DU252" s="50"/>
      <c r="DV252" s="50"/>
      <c r="DW252" s="50"/>
      <c r="DX252" s="50"/>
      <c r="DY252" s="50"/>
      <c r="DZ252" s="50"/>
      <c r="EA252" s="50"/>
      <c r="EB252" s="50"/>
      <c r="EC252" s="50"/>
      <c r="ED252" s="50"/>
      <c r="EE252" s="50"/>
      <c r="EF252" s="50"/>
      <c r="EG252" s="50"/>
      <c r="EH252" s="50"/>
      <c r="EI252" s="50"/>
      <c r="EJ252" s="50"/>
      <c r="EK252" s="50"/>
      <c r="EL252" s="50"/>
      <c r="EM252" s="50"/>
      <c r="EN252" s="50"/>
      <c r="EO252" s="50"/>
      <c r="EP252" s="50"/>
      <c r="EQ252" s="50"/>
      <c r="ER252" s="50"/>
      <c r="ES252" s="50"/>
      <c r="ET252" s="50"/>
      <c r="EU252" s="50"/>
      <c r="EV252" s="50"/>
      <c r="EW252" s="50"/>
      <c r="EX252" s="50"/>
      <c r="EY252" s="50"/>
      <c r="EZ252" s="50"/>
      <c r="FA252" s="50"/>
      <c r="FB252" s="50"/>
      <c r="FC252" s="50"/>
      <c r="FD252" s="50"/>
      <c r="FE252" s="50"/>
      <c r="FF252" s="50"/>
      <c r="FG252" s="50"/>
      <c r="FH252" s="50"/>
      <c r="FI252" s="50"/>
      <c r="FJ252" s="50"/>
      <c r="FK252" s="50"/>
      <c r="FL252" s="50"/>
      <c r="FM252" s="50"/>
      <c r="FN252" s="50"/>
      <c r="FO252" s="50"/>
      <c r="FP252" s="50"/>
      <c r="FQ252" s="50"/>
      <c r="FR252" s="50"/>
      <c r="FS252" s="50"/>
      <c r="FT252" s="50"/>
      <c r="FU252" s="50"/>
      <c r="FV252" s="50"/>
      <c r="FW252" s="50"/>
      <c r="FX252" s="50"/>
      <c r="FY252" s="50"/>
      <c r="FZ252" s="50"/>
      <c r="GA252" s="50"/>
      <c r="GB252" s="50"/>
      <c r="GC252" s="50"/>
      <c r="GD252" s="50"/>
      <c r="GE252" s="50"/>
      <c r="GF252" s="50"/>
      <c r="GG252" s="50"/>
      <c r="GH252" s="50"/>
      <c r="GI252" s="50"/>
      <c r="GJ252" s="50"/>
      <c r="GK252" s="50"/>
      <c r="GL252" s="50"/>
      <c r="GM252" s="50"/>
      <c r="GN252" s="50"/>
      <c r="GO252" s="50"/>
      <c r="GP252" s="50"/>
      <c r="GQ252" s="50"/>
      <c r="GR252" s="50"/>
      <c r="GS252" s="50"/>
      <c r="GT252" s="50"/>
      <c r="GU252" s="50"/>
      <c r="GV252" s="50"/>
      <c r="GW252" s="50"/>
      <c r="GX252" s="50"/>
      <c r="GY252" s="50"/>
      <c r="GZ252" s="50"/>
      <c r="HA252" s="50"/>
      <c r="HB252" s="50"/>
      <c r="HC252" s="50"/>
      <c r="HD252" s="50"/>
      <c r="HE252" s="50"/>
      <c r="HF252" s="50"/>
      <c r="HG252" s="50"/>
      <c r="HH252" s="50"/>
      <c r="HI252" s="50"/>
      <c r="HJ252" s="50"/>
      <c r="HK252" s="50"/>
      <c r="HL252" s="50"/>
      <c r="HM252" s="50"/>
      <c r="HN252" s="50"/>
      <c r="HO252" s="50"/>
      <c r="HP252" s="50"/>
      <c r="HQ252" s="50"/>
      <c r="HR252" s="50"/>
      <c r="HS252" s="50"/>
      <c r="HT252" s="50"/>
      <c r="HU252" s="50"/>
      <c r="HV252" s="50"/>
      <c r="HW252" s="50"/>
      <c r="HX252" s="50"/>
      <c r="HY252" s="50"/>
      <c r="HZ252" s="50"/>
      <c r="IA252" s="50"/>
      <c r="IB252" s="50"/>
      <c r="IC252" s="50"/>
      <c r="ID252" s="50"/>
      <c r="IE252" s="50"/>
      <c r="IF252" s="50"/>
      <c r="IG252" s="50"/>
      <c r="IH252" s="50"/>
      <c r="II252" s="50"/>
      <c r="IJ252" s="50"/>
      <c r="IK252" s="50"/>
      <c r="IL252" s="50"/>
      <c r="IM252" s="50"/>
      <c r="IN252" s="50"/>
      <c r="IO252" s="50"/>
      <c r="IP252" s="50"/>
      <c r="IQ252" s="50"/>
      <c r="IR252" s="50"/>
      <c r="IS252" s="50"/>
      <c r="IT252" s="50"/>
      <c r="IU252" s="50"/>
      <c r="IV252" s="50"/>
      <c r="IW252" s="50"/>
      <c r="IX252" s="50"/>
      <c r="IY252" s="50"/>
      <c r="IZ252" s="50"/>
      <c r="JA252" s="50"/>
      <c r="JB252" s="50"/>
      <c r="JC252" s="50"/>
      <c r="JD252" s="50"/>
      <c r="JE252" s="50"/>
      <c r="JF252" s="50"/>
      <c r="JG252" s="50"/>
      <c r="JH252" s="50"/>
      <c r="JI252" s="50"/>
      <c r="JJ252" s="50"/>
      <c r="JK252" s="50"/>
      <c r="JL252" s="50"/>
      <c r="JM252" s="50"/>
      <c r="JN252" s="50"/>
      <c r="JO252" s="50"/>
      <c r="JP252" s="50"/>
      <c r="JQ252" s="50"/>
      <c r="JR252" s="50"/>
      <c r="JS252" s="50"/>
      <c r="JT252" s="50"/>
      <c r="JU252" s="50"/>
      <c r="JV252" s="50"/>
      <c r="JW252" s="50"/>
      <c r="JX252" s="50"/>
      <c r="JY252" s="50"/>
      <c r="JZ252" s="50"/>
      <c r="KA252" s="50"/>
      <c r="KB252" s="50"/>
      <c r="KC252" s="50"/>
      <c r="KD252" s="50"/>
      <c r="KE252" s="50"/>
      <c r="KF252" s="50"/>
      <c r="KG252" s="50"/>
      <c r="KH252" s="50"/>
      <c r="KI252" s="50"/>
      <c r="KJ252" s="50"/>
      <c r="KK252" s="50"/>
      <c r="KL252" s="50"/>
      <c r="KM252" s="50"/>
      <c r="KN252" s="50"/>
      <c r="KO252" s="50"/>
      <c r="KP252" s="50"/>
      <c r="KQ252" s="50"/>
      <c r="KR252" s="50"/>
      <c r="KS252" s="50"/>
      <c r="KT252" s="50"/>
      <c r="KU252" s="50"/>
      <c r="KV252" s="50"/>
      <c r="KW252" s="50"/>
      <c r="KX252" s="50"/>
      <c r="KY252" s="50"/>
      <c r="KZ252" s="50"/>
      <c r="LA252" s="50"/>
      <c r="LB252" s="50"/>
      <c r="LC252" s="50"/>
      <c r="LD252" s="50"/>
      <c r="LE252" s="50"/>
      <c r="LF252" s="50"/>
      <c r="LG252" s="50"/>
      <c r="LH252" s="50"/>
      <c r="LI252" s="50"/>
      <c r="LJ252" s="50"/>
      <c r="LK252" s="50"/>
      <c r="LL252" s="50"/>
      <c r="LM252" s="50"/>
      <c r="LN252" s="50"/>
      <c r="LO252" s="50"/>
      <c r="LP252" s="50"/>
      <c r="LQ252" s="50"/>
      <c r="LR252" s="50"/>
      <c r="LS252" s="50"/>
      <c r="LT252" s="50"/>
      <c r="LU252" s="50"/>
      <c r="LV252" s="50"/>
      <c r="LW252" s="50"/>
      <c r="LX252" s="50"/>
      <c r="LY252" s="50"/>
      <c r="LZ252" s="50"/>
      <c r="MA252" s="50"/>
      <c r="MB252" s="50"/>
      <c r="MC252" s="50"/>
      <c r="MD252" s="50"/>
      <c r="ME252" s="50"/>
      <c r="MF252" s="50"/>
      <c r="MG252" s="50"/>
      <c r="MH252" s="50"/>
      <c r="MI252" s="50"/>
      <c r="MJ252" s="50"/>
      <c r="MK252" s="50"/>
      <c r="ML252" s="50"/>
      <c r="MM252" s="50"/>
      <c r="MN252" s="50"/>
      <c r="MO252" s="50"/>
      <c r="MP252" s="50"/>
      <c r="MQ252" s="50"/>
      <c r="MR252" s="50"/>
      <c r="MS252" s="50"/>
      <c r="MT252" s="50"/>
      <c r="MU252" s="50"/>
      <c r="MV252" s="50"/>
      <c r="MW252" s="50"/>
      <c r="MX252" s="50"/>
      <c r="MY252" s="50"/>
      <c r="MZ252" s="50"/>
      <c r="NA252" s="50"/>
      <c r="NB252" s="50"/>
      <c r="NC252" s="50"/>
      <c r="ND252" s="50"/>
      <c r="NE252" s="50"/>
      <c r="NF252" s="50"/>
      <c r="NG252" s="50"/>
      <c r="NH252" s="50"/>
      <c r="NI252" s="50"/>
      <c r="NJ252" s="50"/>
      <c r="NK252" s="50"/>
      <c r="NL252" s="50"/>
      <c r="NM252" s="50"/>
      <c r="NN252" s="50"/>
      <c r="NO252" s="50"/>
      <c r="NP252" s="50"/>
      <c r="NQ252" s="50"/>
      <c r="NR252" s="50"/>
      <c r="NS252" s="50"/>
      <c r="NT252" s="50"/>
      <c r="NU252" s="50"/>
      <c r="NV252" s="50"/>
      <c r="NW252" s="50"/>
      <c r="NX252" s="50"/>
      <c r="NY252" s="50"/>
      <c r="NZ252" s="50"/>
      <c r="OA252" s="50"/>
      <c r="OB252" s="50"/>
      <c r="OC252" s="50"/>
      <c r="OD252" s="50"/>
      <c r="OE252" s="50"/>
      <c r="OF252" s="50"/>
      <c r="OG252" s="50"/>
      <c r="OH252" s="50"/>
      <c r="OI252" s="50"/>
      <c r="OJ252" s="50"/>
      <c r="OK252" s="50"/>
      <c r="OL252" s="50"/>
      <c r="OM252" s="50"/>
      <c r="ON252" s="50"/>
      <c r="OO252" s="50"/>
      <c r="OP252" s="50"/>
      <c r="OQ252" s="50"/>
      <c r="OR252" s="50"/>
      <c r="OS252" s="50"/>
      <c r="OT252" s="50"/>
      <c r="OU252" s="50"/>
      <c r="OV252" s="50"/>
      <c r="OW252" s="50"/>
      <c r="OX252" s="50"/>
      <c r="OY252" s="50"/>
      <c r="OZ252" s="50"/>
      <c r="PA252" s="50"/>
      <c r="PB252" s="50"/>
      <c r="PC252" s="50"/>
      <c r="PD252" s="50"/>
      <c r="PE252" s="50"/>
      <c r="PF252" s="50"/>
      <c r="PG252" s="50"/>
      <c r="PH252" s="50"/>
      <c r="PI252" s="50"/>
      <c r="PJ252" s="50"/>
      <c r="PK252" s="50"/>
      <c r="PL252" s="50"/>
      <c r="PM252" s="50"/>
      <c r="PN252" s="50"/>
      <c r="PO252" s="50"/>
      <c r="PP252" s="50"/>
      <c r="PQ252" s="50"/>
      <c r="PR252" s="50"/>
      <c r="PS252" s="50"/>
      <c r="PT252" s="50"/>
      <c r="PU252" s="50"/>
      <c r="PV252" s="50"/>
      <c r="PW252" s="50"/>
      <c r="PX252" s="50"/>
      <c r="PY252" s="50"/>
      <c r="PZ252" s="50"/>
      <c r="QA252" s="50"/>
      <c r="QB252" s="50"/>
      <c r="QC252" s="50"/>
      <c r="QD252" s="50"/>
      <c r="QE252" s="50"/>
      <c r="QF252" s="50"/>
      <c r="QG252" s="50"/>
      <c r="QH252" s="50"/>
      <c r="QI252" s="50"/>
      <c r="QJ252" s="50"/>
      <c r="QK252" s="50"/>
      <c r="QL252" s="50"/>
      <c r="QM252" s="50"/>
      <c r="QN252" s="50"/>
      <c r="QO252" s="50"/>
      <c r="QP252" s="50"/>
      <c r="QQ252" s="50"/>
      <c r="QR252" s="50"/>
      <c r="QS252" s="50"/>
      <c r="QT252" s="50"/>
      <c r="QU252" s="50"/>
      <c r="QV252" s="50"/>
      <c r="QW252" s="50"/>
      <c r="QX252" s="50"/>
      <c r="QY252" s="50"/>
      <c r="QZ252" s="50"/>
      <c r="RA252" s="50"/>
      <c r="RB252" s="50"/>
      <c r="RC252" s="50"/>
      <c r="RD252" s="50"/>
      <c r="RE252" s="50"/>
      <c r="RF252" s="50"/>
      <c r="RG252" s="50"/>
      <c r="RH252" s="50"/>
      <c r="RI252" s="50"/>
      <c r="RJ252" s="50"/>
      <c r="RK252" s="50"/>
      <c r="RL252" s="50"/>
      <c r="RM252" s="50"/>
      <c r="RN252" s="50"/>
      <c r="RO252" s="50"/>
      <c r="RP252" s="50"/>
      <c r="RQ252" s="50"/>
      <c r="RR252" s="50"/>
      <c r="RS252" s="50"/>
      <c r="RT252" s="50"/>
      <c r="RU252" s="50"/>
      <c r="RV252" s="50"/>
      <c r="RW252" s="50"/>
      <c r="RX252" s="50"/>
      <c r="RY252" s="50"/>
      <c r="RZ252" s="50"/>
      <c r="SA252" s="50"/>
      <c r="SB252" s="50"/>
      <c r="SC252" s="50"/>
      <c r="SD252" s="50"/>
      <c r="SE252" s="50"/>
      <c r="SF252" s="50"/>
      <c r="SG252" s="50"/>
      <c r="SH252" s="50"/>
      <c r="SI252" s="50"/>
      <c r="SJ252" s="50"/>
      <c r="SK252" s="50"/>
      <c r="SL252" s="50"/>
      <c r="SM252" s="50"/>
      <c r="SN252" s="50"/>
      <c r="SO252" s="50"/>
      <c r="SP252" s="50"/>
      <c r="SQ252" s="50"/>
      <c r="SR252" s="50"/>
      <c r="SS252" s="50"/>
      <c r="ST252" s="50"/>
      <c r="SU252" s="50"/>
      <c r="SV252" s="50"/>
      <c r="SW252" s="50"/>
      <c r="SX252" s="50"/>
      <c r="SY252" s="50"/>
      <c r="SZ252" s="50"/>
      <c r="TA252" s="50"/>
      <c r="TB252" s="50"/>
      <c r="TC252" s="50"/>
      <c r="TD252" s="50"/>
      <c r="TE252" s="50"/>
      <c r="TF252" s="50"/>
      <c r="TG252" s="50"/>
      <c r="TH252" s="50"/>
      <c r="TI252" s="50"/>
      <c r="TJ252" s="50"/>
      <c r="TK252" s="50"/>
      <c r="TL252" s="50"/>
      <c r="TM252" s="50"/>
      <c r="TN252" s="50"/>
      <c r="TO252" s="50"/>
      <c r="TP252" s="50"/>
      <c r="TQ252" s="50"/>
      <c r="TR252" s="50"/>
      <c r="TS252" s="50"/>
      <c r="TT252" s="50"/>
      <c r="TU252" s="50"/>
      <c r="TV252" s="50"/>
      <c r="TW252" s="50"/>
      <c r="TX252" s="50"/>
      <c r="TY252" s="50"/>
      <c r="TZ252" s="50"/>
      <c r="UA252" s="50"/>
      <c r="UB252" s="50"/>
      <c r="UC252" s="50"/>
      <c r="UD252" s="50"/>
      <c r="UE252" s="50"/>
      <c r="UF252" s="50"/>
      <c r="UG252" s="50"/>
      <c r="UH252" s="50"/>
      <c r="UI252" s="50"/>
      <c r="UJ252" s="50"/>
      <c r="UK252" s="50"/>
      <c r="UL252" s="50"/>
      <c r="UM252" s="50"/>
      <c r="UN252" s="50"/>
      <c r="UO252" s="50"/>
      <c r="UP252" s="50"/>
      <c r="UQ252" s="50"/>
      <c r="UR252" s="50"/>
      <c r="US252" s="50"/>
      <c r="UT252" s="50"/>
      <c r="UU252" s="50"/>
      <c r="UV252" s="50"/>
      <c r="UW252" s="50"/>
      <c r="UX252" s="50"/>
      <c r="UY252" s="50"/>
      <c r="UZ252" s="50"/>
      <c r="VA252" s="50"/>
      <c r="VB252" s="50"/>
      <c r="VC252" s="50"/>
      <c r="VD252" s="50"/>
      <c r="VE252" s="50"/>
      <c r="VF252" s="50"/>
      <c r="VG252" s="50"/>
      <c r="VH252" s="50"/>
      <c r="VI252" s="50"/>
      <c r="VJ252" s="50"/>
      <c r="VK252" s="50"/>
      <c r="VL252" s="50"/>
      <c r="VM252" s="50"/>
      <c r="VN252" s="50"/>
      <c r="VO252" s="50"/>
      <c r="VP252" s="50"/>
      <c r="VQ252" s="50"/>
      <c r="VR252" s="50"/>
      <c r="VS252" s="50"/>
      <c r="VT252" s="50"/>
      <c r="VU252" s="50"/>
      <c r="VV252" s="50"/>
      <c r="VW252" s="50"/>
      <c r="VX252" s="50"/>
      <c r="VY252" s="50"/>
      <c r="VZ252" s="50"/>
      <c r="WA252" s="50"/>
      <c r="WB252" s="50"/>
      <c r="WC252" s="50"/>
      <c r="WD252" s="50"/>
      <c r="WE252" s="50"/>
      <c r="WF252" s="50"/>
      <c r="WG252" s="50"/>
      <c r="WH252" s="50"/>
      <c r="WI252" s="50"/>
      <c r="WJ252" s="50"/>
      <c r="WK252" s="50"/>
      <c r="WL252" s="50"/>
      <c r="WM252" s="50"/>
      <c r="WN252" s="50"/>
      <c r="WO252" s="50"/>
      <c r="WP252" s="50"/>
      <c r="WQ252" s="50"/>
      <c r="WR252" s="50"/>
      <c r="WS252" s="50"/>
      <c r="WT252" s="50"/>
      <c r="WU252" s="50"/>
      <c r="WV252" s="50"/>
      <c r="WW252" s="50"/>
      <c r="WX252" s="50"/>
      <c r="WY252" s="50"/>
      <c r="WZ252" s="50"/>
      <c r="XA252" s="50"/>
      <c r="XB252" s="50"/>
      <c r="XC252" s="50"/>
      <c r="XD252" s="50"/>
      <c r="XE252" s="50"/>
      <c r="XF252" s="50"/>
      <c r="XG252" s="50"/>
      <c r="XH252" s="50"/>
      <c r="XI252" s="50"/>
      <c r="XJ252" s="50"/>
      <c r="XK252" s="50"/>
      <c r="XL252" s="50"/>
      <c r="XM252" s="50"/>
      <c r="XN252" s="50"/>
      <c r="XO252" s="50"/>
      <c r="XP252" s="50"/>
      <c r="XQ252" s="50"/>
      <c r="XR252" s="50"/>
      <c r="XS252" s="50"/>
      <c r="XT252" s="50"/>
      <c r="XU252" s="50"/>
      <c r="XV252" s="50"/>
      <c r="XW252" s="50"/>
      <c r="XX252" s="50"/>
      <c r="XY252" s="50"/>
      <c r="XZ252" s="50"/>
      <c r="YA252" s="50"/>
      <c r="YB252" s="50"/>
      <c r="YC252" s="50"/>
      <c r="YD252" s="50"/>
      <c r="YE252" s="50"/>
      <c r="YF252" s="50"/>
      <c r="YG252" s="50"/>
      <c r="YH252" s="50"/>
      <c r="YI252" s="50"/>
      <c r="YJ252" s="50"/>
      <c r="YK252" s="50"/>
      <c r="YL252" s="50"/>
      <c r="YM252" s="50"/>
      <c r="YN252" s="50"/>
      <c r="YO252" s="50"/>
      <c r="YP252" s="50"/>
      <c r="YQ252" s="50"/>
      <c r="YR252" s="50"/>
      <c r="YS252" s="50"/>
      <c r="YT252" s="50"/>
      <c r="YU252" s="50"/>
      <c r="YV252" s="50"/>
      <c r="YW252" s="50"/>
      <c r="YX252" s="50"/>
      <c r="YY252" s="50"/>
      <c r="YZ252" s="50"/>
      <c r="ZA252" s="50"/>
      <c r="ZB252" s="50"/>
      <c r="ZC252" s="50"/>
      <c r="ZD252" s="50"/>
      <c r="ZE252" s="50"/>
      <c r="ZF252" s="50"/>
      <c r="ZG252" s="50"/>
      <c r="ZH252" s="50"/>
      <c r="ZI252" s="50"/>
      <c r="ZJ252" s="50"/>
      <c r="ZK252" s="50"/>
      <c r="ZL252" s="50"/>
      <c r="ZM252" s="50"/>
      <c r="ZN252" s="50"/>
      <c r="ZO252" s="50"/>
      <c r="ZP252" s="50"/>
      <c r="ZQ252" s="50"/>
      <c r="ZR252" s="50"/>
      <c r="ZS252" s="50"/>
      <c r="ZT252" s="50"/>
      <c r="ZU252" s="50"/>
      <c r="ZV252" s="50"/>
      <c r="ZW252" s="50"/>
      <c r="ZX252" s="50"/>
      <c r="ZY252" s="50"/>
      <c r="ZZ252" s="50"/>
      <c r="AAA252" s="50"/>
      <c r="AAB252" s="50"/>
      <c r="AAC252" s="50"/>
      <c r="AAD252" s="50"/>
      <c r="AAE252" s="50"/>
      <c r="AAF252" s="50"/>
      <c r="AAG252" s="50"/>
      <c r="AAH252" s="50"/>
      <c r="AAI252" s="50"/>
      <c r="AAJ252" s="50"/>
      <c r="AAK252" s="50"/>
      <c r="AAL252" s="50"/>
      <c r="AAM252" s="50"/>
      <c r="AAN252" s="50"/>
      <c r="AAO252" s="50"/>
      <c r="AAP252" s="50"/>
      <c r="AAQ252" s="50"/>
      <c r="AAR252" s="50"/>
      <c r="AAS252" s="50"/>
      <c r="AAT252" s="50"/>
      <c r="AAU252" s="50"/>
      <c r="AAV252" s="50"/>
      <c r="AAW252" s="50"/>
      <c r="AAX252" s="50"/>
      <c r="AAY252" s="50"/>
      <c r="AAZ252" s="50"/>
      <c r="ABA252" s="50"/>
      <c r="ABB252" s="50"/>
      <c r="ABC252" s="50"/>
      <c r="ABD252" s="50"/>
      <c r="ABE252" s="50"/>
      <c r="ABF252" s="50"/>
      <c r="ABG252" s="50"/>
      <c r="ABH252" s="50"/>
      <c r="ABI252" s="50"/>
      <c r="ABJ252" s="50"/>
      <c r="ABK252" s="50"/>
      <c r="ABL252" s="50"/>
      <c r="ABM252" s="50"/>
      <c r="ABN252" s="50"/>
      <c r="ABO252" s="50"/>
      <c r="ABP252" s="50"/>
      <c r="ABQ252" s="50"/>
      <c r="ABR252" s="50"/>
      <c r="ABS252" s="50"/>
      <c r="ABT252" s="50"/>
      <c r="ABU252" s="50"/>
      <c r="ABV252" s="50"/>
      <c r="ABW252" s="50"/>
      <c r="ABX252" s="50"/>
      <c r="ABY252" s="50"/>
      <c r="ABZ252" s="50"/>
      <c r="ACA252" s="50"/>
      <c r="ACB252" s="50"/>
      <c r="ACC252" s="50"/>
      <c r="ACD252" s="50"/>
      <c r="ACE252" s="50"/>
      <c r="ACF252" s="50"/>
      <c r="ACG252" s="50"/>
      <c r="ACH252" s="50"/>
      <c r="ACI252" s="50"/>
      <c r="ACJ252" s="50"/>
      <c r="ACK252" s="50"/>
      <c r="ACL252" s="50"/>
      <c r="ACM252" s="50"/>
      <c r="ACN252" s="50"/>
      <c r="ACO252" s="50"/>
      <c r="ACP252" s="50"/>
      <c r="ACQ252" s="50"/>
      <c r="ACR252" s="50"/>
      <c r="ACS252" s="50"/>
      <c r="ACT252" s="50"/>
      <c r="ACU252" s="50"/>
      <c r="ACV252" s="50"/>
      <c r="ACW252" s="50"/>
      <c r="ACX252" s="50"/>
      <c r="ACY252" s="50"/>
      <c r="ACZ252" s="50"/>
      <c r="ADA252" s="50"/>
      <c r="ADB252" s="50"/>
      <c r="ADC252" s="50"/>
      <c r="ADD252" s="50"/>
      <c r="ADE252" s="50"/>
      <c r="ADF252" s="50"/>
      <c r="ADG252" s="50"/>
      <c r="ADH252" s="50"/>
      <c r="ADI252" s="50"/>
      <c r="ADJ252" s="50"/>
      <c r="ADK252" s="50"/>
      <c r="ADL252" s="50"/>
      <c r="ADM252" s="50"/>
      <c r="ADN252" s="50"/>
      <c r="ADO252" s="50"/>
      <c r="ADP252" s="50"/>
      <c r="ADQ252" s="50"/>
      <c r="ADR252" s="50"/>
      <c r="ADS252" s="50"/>
      <c r="ADT252" s="50"/>
      <c r="ADU252" s="50"/>
      <c r="ADV252" s="50"/>
      <c r="ADW252" s="50"/>
      <c r="ADX252" s="50"/>
      <c r="ADY252" s="50"/>
      <c r="ADZ252" s="50"/>
      <c r="AEA252" s="50"/>
      <c r="AEB252" s="50"/>
      <c r="AEC252" s="50"/>
      <c r="AED252" s="50"/>
      <c r="AEE252" s="50"/>
      <c r="AEF252" s="50"/>
      <c r="AEG252" s="50"/>
      <c r="AEH252" s="50"/>
      <c r="AEI252" s="50"/>
      <c r="AEJ252" s="50"/>
      <c r="AEK252" s="50"/>
      <c r="AEL252" s="50"/>
      <c r="AEM252" s="50"/>
      <c r="AEN252" s="50"/>
      <c r="AEO252" s="50"/>
      <c r="AEP252" s="50"/>
      <c r="AEQ252" s="50"/>
      <c r="AER252" s="50"/>
      <c r="AES252" s="50"/>
      <c r="AET252" s="50"/>
      <c r="AEU252" s="50"/>
      <c r="AEV252" s="50"/>
      <c r="AEW252" s="50"/>
      <c r="AEX252" s="50"/>
      <c r="AEY252" s="50"/>
      <c r="AEZ252" s="50"/>
      <c r="AFA252" s="50"/>
      <c r="AFB252" s="50"/>
      <c r="AFC252" s="50"/>
      <c r="AFD252" s="50"/>
      <c r="AFE252" s="50"/>
      <c r="AFF252" s="50"/>
      <c r="AFG252" s="50"/>
      <c r="AFH252" s="50"/>
      <c r="AFI252" s="50"/>
      <c r="AFJ252" s="50"/>
      <c r="AFK252" s="50"/>
      <c r="AFL252" s="50"/>
      <c r="AFM252" s="50"/>
      <c r="AFN252" s="50"/>
      <c r="AFO252" s="50"/>
      <c r="AFP252" s="50"/>
      <c r="AFQ252" s="50"/>
      <c r="AFR252" s="50"/>
      <c r="AFS252" s="50"/>
      <c r="AFT252" s="50"/>
      <c r="AFU252" s="50"/>
      <c r="AFV252" s="50"/>
      <c r="AFW252" s="50"/>
      <c r="AFX252" s="50"/>
      <c r="AFY252" s="50"/>
      <c r="AFZ252" s="50"/>
      <c r="AGA252" s="50"/>
      <c r="AGB252" s="50"/>
      <c r="AGC252" s="50"/>
      <c r="AGD252" s="50"/>
      <c r="AGE252" s="50"/>
      <c r="AGF252" s="50"/>
      <c r="AGG252" s="50"/>
      <c r="AGH252" s="50"/>
      <c r="AGI252" s="50"/>
      <c r="AGJ252" s="50"/>
      <c r="AGK252" s="50"/>
      <c r="AGL252" s="50"/>
      <c r="AGM252" s="50"/>
      <c r="AGN252" s="50"/>
      <c r="AGO252" s="50"/>
      <c r="AGP252" s="50"/>
      <c r="AGQ252" s="50"/>
      <c r="AGR252" s="50"/>
      <c r="AGS252" s="50"/>
      <c r="AGT252" s="50"/>
      <c r="AGU252" s="50"/>
      <c r="AGV252" s="50"/>
      <c r="AGW252" s="50"/>
      <c r="AGX252" s="50"/>
      <c r="AGY252" s="50"/>
      <c r="AGZ252" s="50"/>
      <c r="AHA252" s="50"/>
      <c r="AHB252" s="50"/>
      <c r="AHC252" s="50"/>
      <c r="AHD252" s="50"/>
      <c r="AHE252" s="50"/>
      <c r="AHF252" s="50"/>
      <c r="AHG252" s="50"/>
      <c r="AHH252" s="50"/>
      <c r="AHI252" s="50"/>
      <c r="AHJ252" s="50"/>
      <c r="AHK252" s="50"/>
      <c r="AHL252" s="50"/>
      <c r="AHM252" s="50"/>
      <c r="AHN252" s="50"/>
      <c r="AHO252" s="50"/>
      <c r="AHP252" s="50"/>
      <c r="AHQ252" s="50"/>
      <c r="AHR252" s="50"/>
      <c r="AHS252" s="50"/>
      <c r="AHT252" s="50"/>
      <c r="AHU252" s="50"/>
      <c r="AHV252" s="50"/>
      <c r="AHW252" s="50"/>
      <c r="AHX252" s="50"/>
      <c r="AHY252" s="50"/>
      <c r="AHZ252" s="50"/>
      <c r="AIA252" s="50"/>
      <c r="AIB252" s="50"/>
      <c r="AIC252" s="50"/>
      <c r="AID252" s="50"/>
      <c r="AIE252" s="50"/>
      <c r="AIF252" s="50"/>
      <c r="AIG252" s="50"/>
      <c r="AIH252" s="50"/>
      <c r="AII252" s="50"/>
      <c r="AIJ252" s="50"/>
      <c r="AIK252" s="50"/>
      <c r="AIL252" s="50"/>
      <c r="AIM252" s="50"/>
      <c r="AIN252" s="50"/>
      <c r="AIO252" s="50"/>
      <c r="AIP252" s="50"/>
      <c r="AIQ252" s="50"/>
      <c r="AIR252" s="50"/>
      <c r="AIS252" s="50"/>
      <c r="AIT252" s="50"/>
      <c r="AIU252" s="50"/>
      <c r="AIV252" s="50"/>
      <c r="AIW252" s="50"/>
      <c r="AIX252" s="50"/>
      <c r="AIY252" s="50"/>
      <c r="AIZ252" s="50"/>
      <c r="AJA252" s="50"/>
      <c r="AJB252" s="50"/>
      <c r="AJC252" s="50"/>
      <c r="AJD252" s="50"/>
      <c r="AJE252" s="50"/>
      <c r="AJF252" s="50"/>
      <c r="AJG252" s="50"/>
      <c r="AJH252" s="50"/>
      <c r="AJI252" s="50"/>
      <c r="AJJ252" s="50"/>
      <c r="AJK252" s="50"/>
      <c r="AJL252" s="50"/>
      <c r="AJM252" s="50"/>
      <c r="AJN252" s="50"/>
      <c r="AJO252" s="50"/>
      <c r="AJP252" s="50"/>
      <c r="AJQ252" s="50"/>
      <c r="AJR252" s="50"/>
      <c r="AJS252" s="50"/>
      <c r="AJT252" s="50"/>
      <c r="AJU252" s="50"/>
      <c r="AJV252" s="50"/>
      <c r="AJW252" s="50"/>
      <c r="AJX252" s="50"/>
      <c r="AJY252" s="50"/>
      <c r="AJZ252" s="50"/>
      <c r="AKA252" s="50"/>
      <c r="AKB252" s="50"/>
      <c r="AKC252" s="50"/>
      <c r="AKD252" s="50"/>
      <c r="AKE252" s="50"/>
      <c r="AKF252" s="50"/>
      <c r="AKG252" s="50"/>
      <c r="AKH252" s="50"/>
      <c r="AKI252" s="50"/>
      <c r="AKJ252" s="50"/>
      <c r="AKK252" s="50"/>
      <c r="AKL252" s="50"/>
      <c r="AKM252" s="50"/>
      <c r="AKN252" s="50"/>
      <c r="AKO252" s="50"/>
      <c r="AKP252" s="50"/>
      <c r="AKQ252" s="50"/>
      <c r="AKR252" s="50"/>
      <c r="AKS252" s="50"/>
      <c r="AKT252" s="50"/>
      <c r="AKU252" s="50"/>
      <c r="AKV252" s="50"/>
      <c r="AKW252" s="50"/>
      <c r="AKX252" s="50"/>
      <c r="AKY252" s="50"/>
      <c r="AKZ252" s="50"/>
      <c r="ALA252" s="50"/>
      <c r="ALB252" s="50"/>
      <c r="ALC252" s="50"/>
      <c r="ALD252" s="50"/>
      <c r="ALE252" s="50"/>
      <c r="ALF252" s="50"/>
      <c r="ALG252" s="50"/>
      <c r="ALH252" s="50"/>
      <c r="ALI252" s="50"/>
      <c r="ALJ252" s="50"/>
      <c r="ALK252" s="50"/>
      <c r="ALL252" s="50"/>
      <c r="ALM252" s="50"/>
      <c r="ALN252" s="50"/>
      <c r="ALO252" s="50"/>
      <c r="ALP252" s="50"/>
      <c r="ALQ252" s="50"/>
      <c r="ALR252" s="50"/>
      <c r="ALS252" s="50"/>
      <c r="ALT252" s="50"/>
      <c r="ALU252" s="50"/>
      <c r="ALV252" s="50"/>
      <c r="ALW252" s="50"/>
      <c r="ALX252" s="50"/>
      <c r="ALY252" s="50"/>
      <c r="ALZ252" s="50"/>
      <c r="AMA252" s="50"/>
      <c r="AMB252" s="50"/>
      <c r="AMC252" s="50"/>
      <c r="AMD252" s="50"/>
      <c r="AME252" s="50"/>
      <c r="AMF252" s="50"/>
      <c r="AMG252" s="50"/>
      <c r="AMH252" s="50"/>
      <c r="AMI252" s="50"/>
      <c r="AMJ252" s="50"/>
      <c r="AMK252" s="50"/>
      <c r="AML252" s="50"/>
      <c r="AMM252" s="50"/>
      <c r="AMN252" s="50"/>
      <c r="AMO252" s="50"/>
      <c r="AMP252" s="50"/>
      <c r="AMQ252" s="50"/>
      <c r="AMR252" s="50"/>
      <c r="AMS252" s="50"/>
      <c r="AMT252" s="50"/>
      <c r="AMU252" s="50"/>
      <c r="AMV252" s="50"/>
      <c r="AMW252" s="50"/>
      <c r="AMX252" s="50"/>
      <c r="AMY252" s="50"/>
      <c r="AMZ252" s="50"/>
      <c r="ANA252" s="50"/>
      <c r="ANB252" s="50"/>
      <c r="ANC252" s="50"/>
      <c r="AND252" s="50"/>
      <c r="ANE252" s="50"/>
      <c r="ANF252" s="50"/>
      <c r="ANG252" s="50"/>
      <c r="ANH252" s="50"/>
      <c r="ANI252" s="50"/>
      <c r="ANJ252" s="50"/>
      <c r="ANK252" s="50"/>
      <c r="ANL252" s="50"/>
      <c r="ANM252" s="50"/>
      <c r="ANN252" s="50"/>
      <c r="ANO252" s="50"/>
      <c r="ANP252" s="50"/>
      <c r="ANQ252" s="50"/>
      <c r="ANR252" s="50"/>
      <c r="ANS252" s="50"/>
      <c r="ANT252" s="50"/>
      <c r="ANU252" s="50"/>
      <c r="ANV252" s="50"/>
      <c r="ANW252" s="50"/>
      <c r="ANX252" s="50"/>
      <c r="ANY252" s="50"/>
      <c r="ANZ252" s="50"/>
      <c r="AOA252" s="50"/>
      <c r="AOB252" s="50"/>
      <c r="AOC252" s="50"/>
      <c r="AOD252" s="50"/>
      <c r="AOE252" s="50"/>
      <c r="AOF252" s="50"/>
      <c r="AOG252" s="50"/>
      <c r="AOH252" s="50"/>
      <c r="AOI252" s="50"/>
      <c r="AOJ252" s="50"/>
      <c r="AOK252" s="50"/>
      <c r="AOL252" s="50"/>
      <c r="AOM252" s="50"/>
      <c r="AON252" s="50"/>
      <c r="AOO252" s="50"/>
      <c r="AOP252" s="50"/>
      <c r="AOQ252" s="50"/>
      <c r="AOR252" s="50"/>
      <c r="AOS252" s="50"/>
      <c r="AOT252" s="50"/>
      <c r="AOU252" s="50"/>
      <c r="AOV252" s="50"/>
      <c r="AOW252" s="50"/>
      <c r="AOX252" s="50"/>
      <c r="AOY252" s="50"/>
      <c r="AOZ252" s="50"/>
      <c r="APA252" s="50"/>
      <c r="APB252" s="50"/>
      <c r="APC252" s="50"/>
      <c r="APD252" s="50"/>
      <c r="APE252" s="50"/>
      <c r="APF252" s="50"/>
      <c r="APG252" s="50"/>
      <c r="APH252" s="50"/>
      <c r="API252" s="50"/>
      <c r="APJ252" s="50"/>
      <c r="APK252" s="50"/>
      <c r="APL252" s="50"/>
      <c r="APM252" s="50"/>
      <c r="APN252" s="50"/>
      <c r="APO252" s="50"/>
      <c r="APP252" s="50"/>
      <c r="APQ252" s="50"/>
      <c r="APR252" s="50"/>
      <c r="APS252" s="50"/>
      <c r="APT252" s="50"/>
      <c r="APU252" s="50"/>
      <c r="APV252" s="50"/>
      <c r="APW252" s="50"/>
      <c r="APX252" s="50"/>
      <c r="APY252" s="50"/>
      <c r="APZ252" s="50"/>
      <c r="AQA252" s="50"/>
      <c r="AQB252" s="50"/>
      <c r="AQC252" s="50"/>
      <c r="AQD252" s="50"/>
      <c r="AQE252" s="50"/>
      <c r="AQF252" s="50"/>
      <c r="AQG252" s="50"/>
      <c r="AQH252" s="50"/>
      <c r="AQI252" s="50"/>
      <c r="AQJ252" s="50"/>
      <c r="AQK252" s="50"/>
      <c r="AQL252" s="50"/>
      <c r="AQM252" s="50"/>
      <c r="AQN252" s="50"/>
      <c r="AQO252" s="50"/>
      <c r="AQP252" s="50"/>
      <c r="AQQ252" s="50"/>
      <c r="AQR252" s="50"/>
      <c r="AQS252" s="50"/>
      <c r="AQT252" s="50"/>
      <c r="AQU252" s="50"/>
      <c r="AQV252" s="50"/>
      <c r="AQW252" s="50"/>
      <c r="AQX252" s="50"/>
      <c r="AQY252" s="50"/>
      <c r="AQZ252" s="50"/>
      <c r="ARA252" s="50"/>
      <c r="ARB252" s="50"/>
      <c r="ARC252" s="50"/>
      <c r="ARD252" s="50"/>
      <c r="ARE252" s="50"/>
      <c r="ARF252" s="50"/>
      <c r="ARG252" s="50"/>
      <c r="ARH252" s="50"/>
      <c r="ARI252" s="50"/>
      <c r="ARJ252" s="50"/>
      <c r="ARK252" s="50"/>
      <c r="ARL252" s="50"/>
      <c r="ARM252" s="50"/>
      <c r="ARN252" s="50"/>
      <c r="ARO252" s="50"/>
      <c r="ARP252" s="50"/>
      <c r="ARQ252" s="50"/>
      <c r="ARR252" s="50"/>
      <c r="ARS252" s="50"/>
      <c r="ART252" s="50"/>
      <c r="ARU252" s="50"/>
      <c r="ARV252" s="50"/>
      <c r="ARW252" s="50"/>
      <c r="ARX252" s="50"/>
      <c r="ARY252" s="50"/>
      <c r="ARZ252" s="50"/>
      <c r="ASA252" s="50"/>
      <c r="ASB252" s="50"/>
      <c r="ASC252" s="50"/>
      <c r="ASD252" s="50"/>
      <c r="ASE252" s="50"/>
      <c r="ASF252" s="50"/>
      <c r="ASG252" s="50"/>
      <c r="ASH252" s="50"/>
      <c r="ASI252" s="50"/>
      <c r="ASJ252" s="50"/>
      <c r="ASK252" s="50"/>
      <c r="ASL252" s="50"/>
      <c r="ASM252" s="50"/>
      <c r="ASN252" s="50"/>
      <c r="ASO252" s="50"/>
      <c r="ASP252" s="50"/>
      <c r="ASQ252" s="50"/>
      <c r="ASR252" s="50"/>
      <c r="ASS252" s="50"/>
      <c r="AST252" s="50"/>
      <c r="ASU252" s="50"/>
      <c r="ASV252" s="50"/>
      <c r="ASW252" s="50"/>
      <c r="ASX252" s="50"/>
      <c r="ASY252" s="50"/>
      <c r="ASZ252" s="50"/>
      <c r="ATA252" s="50"/>
      <c r="ATB252" s="50"/>
      <c r="ATC252" s="50"/>
      <c r="ATD252" s="50"/>
      <c r="ATE252" s="50"/>
      <c r="ATF252" s="50"/>
      <c r="ATG252" s="50"/>
      <c r="ATH252" s="50"/>
      <c r="ATI252" s="50"/>
      <c r="ATJ252" s="50"/>
      <c r="ATK252" s="50"/>
      <c r="ATL252" s="50"/>
      <c r="ATM252" s="50"/>
      <c r="ATN252" s="50"/>
      <c r="ATO252" s="50"/>
      <c r="ATP252" s="50"/>
      <c r="ATQ252" s="50"/>
      <c r="ATR252" s="50"/>
      <c r="ATS252" s="50"/>
      <c r="ATT252" s="50"/>
      <c r="ATU252" s="50"/>
      <c r="ATV252" s="50"/>
      <c r="ATW252" s="50"/>
      <c r="ATX252" s="50"/>
      <c r="ATY252" s="50"/>
      <c r="ATZ252" s="50"/>
      <c r="AUA252" s="50"/>
      <c r="AUB252" s="50"/>
      <c r="AUC252" s="50"/>
      <c r="AUD252" s="50"/>
      <c r="AUE252" s="50"/>
      <c r="AUF252" s="50"/>
      <c r="AUG252" s="50"/>
      <c r="AUH252" s="50"/>
      <c r="AUI252" s="50"/>
      <c r="AUJ252" s="50"/>
      <c r="AUK252" s="50"/>
      <c r="AUL252" s="50"/>
      <c r="AUM252" s="50"/>
      <c r="AUN252" s="50"/>
      <c r="AUO252" s="50"/>
      <c r="AUP252" s="50"/>
      <c r="AUQ252" s="50"/>
      <c r="AUR252" s="50"/>
      <c r="AUS252" s="50"/>
      <c r="AUT252" s="50"/>
      <c r="AUU252" s="50"/>
      <c r="AUV252" s="50"/>
      <c r="AUW252" s="50"/>
      <c r="AUX252" s="50"/>
      <c r="AUY252" s="50"/>
      <c r="AUZ252" s="50"/>
      <c r="AVA252" s="50"/>
      <c r="AVB252" s="50"/>
      <c r="AVC252" s="50"/>
      <c r="AVD252" s="50"/>
      <c r="AVE252" s="50"/>
      <c r="AVF252" s="50"/>
      <c r="AVG252" s="50"/>
      <c r="AVH252" s="50"/>
      <c r="AVI252" s="50"/>
      <c r="AVJ252" s="50"/>
      <c r="AVK252" s="50"/>
      <c r="AVL252" s="50"/>
      <c r="AVM252" s="50"/>
      <c r="AVN252" s="50"/>
      <c r="AVO252" s="50"/>
      <c r="AVP252" s="50"/>
      <c r="AVQ252" s="50"/>
      <c r="AVR252" s="50"/>
      <c r="AVS252" s="50"/>
      <c r="AVT252" s="50"/>
      <c r="AVU252" s="50"/>
      <c r="AVV252" s="50"/>
      <c r="AVW252" s="50"/>
      <c r="AVX252" s="50"/>
      <c r="AVY252" s="50"/>
      <c r="AVZ252" s="50"/>
      <c r="AWA252" s="50"/>
      <c r="AWB252" s="50"/>
      <c r="AWC252" s="50"/>
      <c r="AWD252" s="50"/>
      <c r="AWE252" s="50"/>
      <c r="AWF252" s="50"/>
      <c r="AWG252" s="50"/>
      <c r="AWH252" s="50"/>
      <c r="AWI252" s="50"/>
      <c r="AWJ252" s="50"/>
      <c r="AWK252" s="50"/>
      <c r="AWL252" s="50"/>
      <c r="AWM252" s="50"/>
      <c r="AWN252" s="50"/>
      <c r="AWO252" s="50"/>
      <c r="AWP252" s="50"/>
      <c r="AWQ252" s="50"/>
      <c r="AWR252" s="50"/>
      <c r="AWS252" s="50"/>
      <c r="AWT252" s="50"/>
      <c r="AWU252" s="50"/>
      <c r="AWV252" s="50"/>
      <c r="AWW252" s="50"/>
      <c r="AWX252" s="50"/>
      <c r="AWY252" s="50"/>
      <c r="AWZ252" s="50"/>
      <c r="AXA252" s="50"/>
      <c r="AXB252" s="50"/>
      <c r="AXC252" s="50"/>
      <c r="AXD252" s="50"/>
      <c r="AXE252" s="50"/>
      <c r="AXF252" s="50"/>
      <c r="AXG252" s="50"/>
      <c r="AXH252" s="50"/>
      <c r="AXI252" s="50"/>
      <c r="AXJ252" s="50"/>
      <c r="AXK252" s="50"/>
      <c r="AXL252" s="50"/>
      <c r="AXM252" s="50"/>
      <c r="AXN252" s="50"/>
      <c r="AXO252" s="50"/>
      <c r="AXP252" s="50"/>
      <c r="AXQ252" s="50"/>
      <c r="AXR252" s="50"/>
      <c r="AXS252" s="50"/>
      <c r="AXT252" s="50"/>
      <c r="AXU252" s="50"/>
      <c r="AXV252" s="50"/>
      <c r="AXW252" s="50"/>
      <c r="AXX252" s="50"/>
      <c r="AXY252" s="50"/>
      <c r="AXZ252" s="50"/>
      <c r="AYA252" s="50"/>
      <c r="AYB252" s="50"/>
      <c r="AYC252" s="50"/>
      <c r="AYD252" s="50"/>
      <c r="AYE252" s="50"/>
      <c r="AYF252" s="50"/>
      <c r="AYG252" s="50"/>
      <c r="AYH252" s="50"/>
      <c r="AYI252" s="50"/>
      <c r="AYJ252" s="50"/>
      <c r="AYK252" s="50"/>
      <c r="AYL252" s="50"/>
      <c r="AYM252" s="50"/>
      <c r="AYN252" s="50"/>
      <c r="AYO252" s="50"/>
      <c r="AYP252" s="50"/>
      <c r="AYQ252" s="50"/>
      <c r="AYR252" s="50"/>
      <c r="AYS252" s="50"/>
      <c r="AYT252" s="50"/>
      <c r="AYU252" s="50"/>
      <c r="AYV252" s="50"/>
      <c r="AYW252" s="50"/>
      <c r="AYX252" s="50"/>
      <c r="AYY252" s="50"/>
      <c r="AYZ252" s="50"/>
      <c r="AZA252" s="50"/>
      <c r="AZB252" s="50"/>
      <c r="AZC252" s="50"/>
      <c r="AZD252" s="50"/>
      <c r="AZE252" s="50"/>
      <c r="AZF252" s="50"/>
      <c r="AZG252" s="50"/>
      <c r="AZH252" s="50"/>
      <c r="AZI252" s="50"/>
      <c r="AZJ252" s="50"/>
      <c r="AZK252" s="50"/>
      <c r="AZL252" s="50"/>
      <c r="AZM252" s="50"/>
      <c r="AZN252" s="50"/>
      <c r="AZO252" s="50"/>
      <c r="AZP252" s="50"/>
      <c r="AZQ252" s="50"/>
      <c r="AZR252" s="50"/>
      <c r="AZS252" s="50"/>
      <c r="AZT252" s="50"/>
      <c r="AZU252" s="50"/>
      <c r="AZV252" s="50"/>
      <c r="AZW252" s="50"/>
      <c r="AZX252" s="50"/>
      <c r="AZY252" s="50"/>
      <c r="AZZ252" s="50"/>
      <c r="BAA252" s="50"/>
      <c r="BAB252" s="50"/>
      <c r="BAC252" s="50"/>
      <c r="BAD252" s="50"/>
      <c r="BAE252" s="50"/>
      <c r="BAF252" s="50"/>
      <c r="BAG252" s="50"/>
      <c r="BAH252" s="50"/>
      <c r="BAI252" s="50"/>
      <c r="BAJ252" s="50"/>
      <c r="BAK252" s="50"/>
      <c r="BAL252" s="50"/>
      <c r="BAM252" s="50"/>
      <c r="BAN252" s="50"/>
      <c r="BAO252" s="50"/>
      <c r="BAP252" s="50"/>
      <c r="BAQ252" s="50"/>
      <c r="BAR252" s="50"/>
      <c r="BAS252" s="50"/>
      <c r="BAT252" s="50"/>
      <c r="BAU252" s="50"/>
      <c r="BAV252" s="50"/>
      <c r="BAW252" s="50"/>
      <c r="BAX252" s="50"/>
      <c r="BAY252" s="50"/>
      <c r="BAZ252" s="50"/>
      <c r="BBA252" s="50"/>
      <c r="BBB252" s="50"/>
      <c r="BBC252" s="50"/>
      <c r="BBD252" s="50"/>
      <c r="BBE252" s="50"/>
      <c r="BBF252" s="50"/>
      <c r="BBG252" s="50"/>
      <c r="BBH252" s="50"/>
      <c r="BBI252" s="50"/>
      <c r="BBJ252" s="50"/>
      <c r="BBK252" s="50"/>
      <c r="BBL252" s="50"/>
      <c r="BBM252" s="50"/>
      <c r="BBN252" s="50"/>
      <c r="BBO252" s="50"/>
      <c r="BBP252" s="50"/>
      <c r="BBQ252" s="50"/>
      <c r="BBR252" s="50"/>
      <c r="BBS252" s="50"/>
      <c r="BBT252" s="50"/>
      <c r="BBU252" s="50"/>
      <c r="BBV252" s="50"/>
      <c r="BBW252" s="50"/>
      <c r="BBX252" s="50"/>
      <c r="BBY252" s="50"/>
      <c r="BBZ252" s="50"/>
      <c r="BCA252" s="50"/>
      <c r="BCB252" s="50"/>
      <c r="BCC252" s="50"/>
      <c r="BCD252" s="50"/>
      <c r="BCE252" s="50"/>
      <c r="BCF252" s="50"/>
      <c r="BCG252" s="50"/>
      <c r="BCH252" s="50"/>
      <c r="BCI252" s="50"/>
      <c r="BCJ252" s="50"/>
      <c r="BCK252" s="50"/>
      <c r="BCL252" s="50"/>
      <c r="BCM252" s="50"/>
      <c r="BCN252" s="50"/>
      <c r="BCO252" s="50"/>
      <c r="BCP252" s="50"/>
      <c r="BCQ252" s="50"/>
      <c r="BCR252" s="50"/>
      <c r="BCS252" s="50"/>
      <c r="BCT252" s="50"/>
      <c r="BCU252" s="50"/>
      <c r="BCV252" s="50"/>
      <c r="BCW252" s="50"/>
      <c r="BCX252" s="50"/>
      <c r="BCY252" s="50"/>
      <c r="BCZ252" s="50"/>
      <c r="BDA252" s="50"/>
      <c r="BDB252" s="50"/>
      <c r="BDC252" s="50"/>
      <c r="BDD252" s="50"/>
      <c r="BDE252" s="50"/>
      <c r="BDF252" s="50"/>
      <c r="BDG252" s="50"/>
      <c r="BDH252" s="50"/>
      <c r="BDI252" s="50"/>
      <c r="BDJ252" s="50"/>
      <c r="BDK252" s="50"/>
      <c r="BDL252" s="50"/>
      <c r="BDM252" s="50"/>
      <c r="BDN252" s="50"/>
      <c r="BDO252" s="50"/>
      <c r="BDP252" s="50"/>
      <c r="BDQ252" s="50"/>
      <c r="BDR252" s="50"/>
      <c r="BDS252" s="50"/>
      <c r="BDT252" s="50"/>
      <c r="BDU252" s="50"/>
      <c r="BDV252" s="50"/>
      <c r="BDW252" s="50"/>
      <c r="BDX252" s="50"/>
      <c r="BDY252" s="50"/>
      <c r="BDZ252" s="50"/>
      <c r="BEA252" s="50"/>
      <c r="BEB252" s="50"/>
      <c r="BEC252" s="50"/>
      <c r="BED252" s="50"/>
      <c r="BEE252" s="50"/>
      <c r="BEF252" s="50"/>
      <c r="BEG252" s="50"/>
      <c r="BEH252" s="50"/>
      <c r="BEI252" s="50"/>
      <c r="BEJ252" s="50"/>
      <c r="BEK252" s="50"/>
      <c r="BEL252" s="50"/>
      <c r="BEM252" s="50"/>
      <c r="BEN252" s="50"/>
      <c r="BEO252" s="50"/>
      <c r="BEP252" s="50"/>
      <c r="BEQ252" s="50"/>
      <c r="BER252" s="50"/>
      <c r="BES252" s="50"/>
      <c r="BET252" s="50"/>
      <c r="BEU252" s="50"/>
      <c r="BEV252" s="50"/>
      <c r="BEW252" s="50"/>
      <c r="BEX252" s="50"/>
      <c r="BEY252" s="50"/>
      <c r="BEZ252" s="50"/>
      <c r="BFA252" s="50"/>
      <c r="BFB252" s="50"/>
      <c r="BFC252" s="50"/>
      <c r="BFD252" s="50"/>
      <c r="BFE252" s="50"/>
      <c r="BFF252" s="50"/>
      <c r="BFG252" s="50"/>
      <c r="BFH252" s="50"/>
      <c r="BFI252" s="50"/>
      <c r="BFJ252" s="50"/>
      <c r="BFK252" s="50"/>
      <c r="BFL252" s="50"/>
      <c r="BFM252" s="50"/>
      <c r="BFN252" s="50"/>
      <c r="BFO252" s="50"/>
      <c r="BFP252" s="50"/>
      <c r="BFQ252" s="50"/>
      <c r="BFR252" s="50"/>
      <c r="BFS252" s="50"/>
      <c r="BFT252" s="50"/>
      <c r="BFU252" s="50"/>
      <c r="BFV252" s="50"/>
      <c r="BFW252" s="50"/>
      <c r="BFX252" s="50"/>
      <c r="BFY252" s="50"/>
      <c r="BFZ252" s="50"/>
      <c r="BGA252" s="50"/>
      <c r="BGB252" s="50"/>
      <c r="BGC252" s="50"/>
      <c r="BGD252" s="50"/>
      <c r="BGE252" s="50"/>
      <c r="BGF252" s="50"/>
      <c r="BGG252" s="50"/>
      <c r="BGH252" s="50"/>
      <c r="BGI252" s="50"/>
      <c r="BGJ252" s="50"/>
      <c r="BGK252" s="50"/>
      <c r="BGL252" s="50"/>
      <c r="BGM252" s="50"/>
      <c r="BGN252" s="50"/>
      <c r="BGO252" s="50"/>
      <c r="BGP252" s="50"/>
      <c r="BGQ252" s="50"/>
      <c r="BGR252" s="50"/>
      <c r="BGS252" s="50"/>
      <c r="BGT252" s="50"/>
      <c r="BGU252" s="50"/>
      <c r="BGV252" s="50"/>
      <c r="BGW252" s="50"/>
      <c r="BGX252" s="50"/>
      <c r="BGY252" s="50"/>
      <c r="BGZ252" s="50"/>
      <c r="BHA252" s="50"/>
      <c r="BHB252" s="50"/>
      <c r="BHC252" s="50"/>
      <c r="BHD252" s="50"/>
      <c r="BHE252" s="50"/>
      <c r="BHF252" s="50"/>
      <c r="BHG252" s="50"/>
      <c r="BHH252" s="50"/>
      <c r="BHI252" s="50"/>
      <c r="BHJ252" s="50"/>
      <c r="BHK252" s="50"/>
      <c r="BHL252" s="50"/>
      <c r="BHM252" s="50"/>
      <c r="BHN252" s="50"/>
      <c r="BHO252" s="50"/>
      <c r="BHP252" s="50"/>
      <c r="BHQ252" s="50"/>
      <c r="BHR252" s="50"/>
      <c r="BHS252" s="50"/>
      <c r="BHT252" s="50"/>
      <c r="BHU252" s="50"/>
      <c r="BHV252" s="50"/>
      <c r="BHW252" s="50"/>
      <c r="BHX252" s="50"/>
      <c r="BHY252" s="50"/>
      <c r="BHZ252" s="50"/>
      <c r="BIA252" s="50"/>
      <c r="BIB252" s="50"/>
      <c r="BIC252" s="50"/>
      <c r="BID252" s="50"/>
      <c r="BIE252" s="50"/>
      <c r="BIF252" s="50"/>
      <c r="BIG252" s="50"/>
      <c r="BIH252" s="50"/>
      <c r="BII252" s="50"/>
      <c r="BIJ252" s="50"/>
      <c r="BIK252" s="50"/>
      <c r="BIL252" s="50"/>
      <c r="BIM252" s="50"/>
      <c r="BIN252" s="50"/>
      <c r="BIO252" s="50"/>
      <c r="BIP252" s="50"/>
      <c r="BIQ252" s="50"/>
      <c r="BIR252" s="50"/>
      <c r="BIS252" s="50"/>
      <c r="BIT252" s="50"/>
      <c r="BIU252" s="50"/>
      <c r="BIV252" s="50"/>
      <c r="BIW252" s="50"/>
      <c r="BIX252" s="50"/>
      <c r="BIY252" s="50"/>
      <c r="BIZ252" s="50"/>
      <c r="BJA252" s="50"/>
      <c r="BJB252" s="50"/>
      <c r="BJC252" s="50"/>
      <c r="BJD252" s="50"/>
      <c r="BJE252" s="50"/>
      <c r="BJF252" s="50"/>
      <c r="BJG252" s="50"/>
      <c r="BJH252" s="50"/>
      <c r="BJI252" s="50"/>
      <c r="BJJ252" s="50"/>
      <c r="BJK252" s="50"/>
      <c r="BJL252" s="50"/>
      <c r="BJM252" s="50"/>
      <c r="BJN252" s="50"/>
      <c r="BJO252" s="50"/>
      <c r="BJP252" s="50"/>
      <c r="BJQ252" s="50"/>
      <c r="BJR252" s="50"/>
      <c r="BJS252" s="50"/>
      <c r="BJT252" s="50"/>
      <c r="BJU252" s="50"/>
      <c r="BJV252" s="50"/>
      <c r="BJW252" s="50"/>
      <c r="BJX252" s="50"/>
      <c r="BJY252" s="50"/>
      <c r="BJZ252" s="50"/>
      <c r="BKA252" s="50"/>
      <c r="BKB252" s="50"/>
      <c r="BKC252" s="50"/>
      <c r="BKD252" s="50"/>
      <c r="BKE252" s="50"/>
      <c r="BKF252" s="50"/>
      <c r="BKG252" s="50"/>
      <c r="BKH252" s="50"/>
      <c r="BKI252" s="50"/>
      <c r="BKJ252" s="50"/>
      <c r="BKK252" s="50"/>
      <c r="BKL252" s="50"/>
      <c r="BKM252" s="50"/>
      <c r="BKN252" s="50"/>
      <c r="BKO252" s="50"/>
      <c r="BKP252" s="50"/>
      <c r="BKQ252" s="50"/>
      <c r="BKR252" s="50"/>
      <c r="BKS252" s="50"/>
      <c r="BKT252" s="50"/>
      <c r="BKU252" s="50"/>
      <c r="BKV252" s="50"/>
      <c r="BKW252" s="50"/>
      <c r="BKX252" s="50"/>
      <c r="BKY252" s="50"/>
      <c r="BKZ252" s="50"/>
      <c r="BLA252" s="50"/>
      <c r="BLB252" s="50"/>
      <c r="BLC252" s="50"/>
      <c r="BLD252" s="50"/>
      <c r="BLE252" s="50"/>
      <c r="BLF252" s="50"/>
      <c r="BLG252" s="50"/>
      <c r="BLH252" s="50"/>
      <c r="BLI252" s="50"/>
      <c r="BLJ252" s="50"/>
      <c r="BLK252" s="50"/>
      <c r="BLL252" s="50"/>
      <c r="BLM252" s="50"/>
      <c r="BLN252" s="50"/>
      <c r="BLO252" s="50"/>
      <c r="BLP252" s="50"/>
      <c r="BLQ252" s="50"/>
      <c r="BLR252" s="50"/>
      <c r="BLS252" s="50"/>
      <c r="BLT252" s="50"/>
      <c r="BLU252" s="50"/>
      <c r="BLV252" s="50"/>
      <c r="BLW252" s="50"/>
      <c r="BLX252" s="50"/>
      <c r="BLY252" s="50"/>
      <c r="BLZ252" s="50"/>
      <c r="BMA252" s="50"/>
      <c r="BMB252" s="50"/>
      <c r="BMC252" s="50"/>
      <c r="BMD252" s="50"/>
      <c r="BME252" s="50"/>
      <c r="BMF252" s="50"/>
      <c r="BMG252" s="50"/>
      <c r="BMH252" s="50"/>
      <c r="BMI252" s="50"/>
      <c r="BMJ252" s="50"/>
      <c r="BMK252" s="50"/>
      <c r="BML252" s="50"/>
      <c r="BMM252" s="50"/>
      <c r="BMN252" s="50"/>
      <c r="BMO252" s="50"/>
      <c r="BMP252" s="50"/>
      <c r="BMQ252" s="50"/>
      <c r="BMR252" s="50"/>
      <c r="BMS252" s="50"/>
      <c r="BMT252" s="50"/>
      <c r="BMU252" s="50"/>
      <c r="BMV252" s="50"/>
      <c r="BMW252" s="50"/>
      <c r="BMX252" s="50"/>
      <c r="BMY252" s="50"/>
      <c r="BMZ252" s="50"/>
      <c r="BNA252" s="50"/>
      <c r="BNB252" s="50"/>
      <c r="BNC252" s="50"/>
      <c r="BND252" s="50"/>
      <c r="BNE252" s="50"/>
      <c r="BNF252" s="50"/>
      <c r="BNG252" s="50"/>
      <c r="BNH252" s="50"/>
      <c r="BNI252" s="50"/>
      <c r="BNJ252" s="50"/>
      <c r="BNK252" s="50"/>
      <c r="BNL252" s="50"/>
      <c r="BNM252" s="50"/>
      <c r="BNN252" s="50"/>
      <c r="BNO252" s="50"/>
      <c r="BNP252" s="50"/>
      <c r="BNQ252" s="50"/>
      <c r="BNR252" s="50"/>
      <c r="BNS252" s="50"/>
      <c r="BNT252" s="50"/>
      <c r="BNU252" s="50"/>
      <c r="BNV252" s="50"/>
      <c r="BNW252" s="50"/>
      <c r="BNX252" s="50"/>
      <c r="BNY252" s="50"/>
      <c r="BNZ252" s="50"/>
      <c r="BOA252" s="50"/>
      <c r="BOB252" s="50"/>
      <c r="BOC252" s="50"/>
      <c r="BOD252" s="50"/>
      <c r="BOE252" s="50"/>
      <c r="BOF252" s="50"/>
      <c r="BOG252" s="50"/>
      <c r="BOH252" s="50"/>
      <c r="BOI252" s="50"/>
      <c r="BOJ252" s="50"/>
      <c r="BOK252" s="50"/>
      <c r="BOL252" s="50"/>
      <c r="BOM252" s="50"/>
      <c r="BON252" s="50"/>
      <c r="BOO252" s="50"/>
      <c r="BOP252" s="50"/>
      <c r="BOQ252" s="50"/>
      <c r="BOR252" s="50"/>
      <c r="BOS252" s="50"/>
      <c r="BOT252" s="50"/>
      <c r="BOU252" s="50"/>
      <c r="BOV252" s="50"/>
      <c r="BOW252" s="50"/>
      <c r="BOX252" s="50"/>
      <c r="BOY252" s="50"/>
      <c r="BOZ252" s="50"/>
      <c r="BPA252" s="50"/>
      <c r="BPB252" s="50"/>
      <c r="BPC252" s="50"/>
      <c r="BPD252" s="50"/>
      <c r="BPE252" s="50"/>
      <c r="BPF252" s="50"/>
      <c r="BPG252" s="50"/>
      <c r="BPH252" s="50"/>
      <c r="BPI252" s="50"/>
      <c r="BPJ252" s="50"/>
      <c r="BPK252" s="50"/>
      <c r="BPL252" s="50"/>
      <c r="BPM252" s="50"/>
      <c r="BPN252" s="50"/>
      <c r="BPO252" s="50"/>
      <c r="BPP252" s="50"/>
      <c r="BPQ252" s="50"/>
      <c r="BPR252" s="50"/>
      <c r="BPS252" s="50"/>
      <c r="BPT252" s="50"/>
      <c r="BPU252" s="50"/>
      <c r="BPV252" s="50"/>
      <c r="BPW252" s="50"/>
      <c r="BPX252" s="50"/>
      <c r="BPY252" s="50"/>
      <c r="BPZ252" s="50"/>
      <c r="BQA252" s="50"/>
      <c r="BQB252" s="50"/>
      <c r="BQC252" s="50"/>
      <c r="BQD252" s="50"/>
      <c r="BQE252" s="50"/>
      <c r="BQF252" s="50"/>
      <c r="BQG252" s="50"/>
      <c r="BQH252" s="50"/>
      <c r="BQI252" s="50"/>
      <c r="BQJ252" s="50"/>
      <c r="BQK252" s="50"/>
      <c r="BQL252" s="50"/>
      <c r="BQM252" s="50"/>
      <c r="BQN252" s="50"/>
      <c r="BQO252" s="50"/>
      <c r="BQP252" s="50"/>
      <c r="BQQ252" s="50"/>
      <c r="BQR252" s="50"/>
      <c r="BQS252" s="50"/>
      <c r="BQT252" s="50"/>
      <c r="BQU252" s="50"/>
      <c r="BQV252" s="50"/>
      <c r="BQW252" s="50"/>
      <c r="BQX252" s="50"/>
      <c r="BQY252" s="50"/>
      <c r="BQZ252" s="50"/>
      <c r="BRA252" s="50"/>
      <c r="BRB252" s="50"/>
      <c r="BRC252" s="50"/>
      <c r="BRD252" s="50"/>
      <c r="BRE252" s="50"/>
      <c r="BRF252" s="50"/>
      <c r="BRG252" s="50"/>
      <c r="BRH252" s="50"/>
      <c r="BRI252" s="50"/>
      <c r="BRJ252" s="50"/>
      <c r="BRK252" s="50"/>
      <c r="BRL252" s="50"/>
      <c r="BRM252" s="50"/>
      <c r="BRN252" s="50"/>
      <c r="BRO252" s="50"/>
      <c r="BRP252" s="50"/>
      <c r="BRQ252" s="50"/>
      <c r="BRR252" s="50"/>
      <c r="BRS252" s="50"/>
      <c r="BRT252" s="50"/>
      <c r="BRU252" s="50"/>
      <c r="BRV252" s="50"/>
      <c r="BRW252" s="50"/>
      <c r="BRX252" s="50"/>
      <c r="BRY252" s="50"/>
      <c r="BRZ252" s="50"/>
      <c r="BSA252" s="50"/>
      <c r="BSB252" s="50"/>
      <c r="BSC252" s="50"/>
      <c r="BSD252" s="50"/>
      <c r="BSE252" s="50"/>
      <c r="BSF252" s="50"/>
      <c r="BSG252" s="50"/>
      <c r="BSH252" s="50"/>
      <c r="BSI252" s="50"/>
      <c r="BSJ252" s="50"/>
      <c r="BSK252" s="50"/>
      <c r="BSL252" s="50"/>
      <c r="BSM252" s="50"/>
      <c r="BSN252" s="50"/>
      <c r="BSO252" s="50"/>
      <c r="BSP252" s="50"/>
      <c r="BSQ252" s="50"/>
      <c r="BSR252" s="50"/>
      <c r="BSS252" s="50"/>
      <c r="BST252" s="50"/>
      <c r="BSU252" s="50"/>
      <c r="BSV252" s="50"/>
      <c r="BSW252" s="50"/>
      <c r="BSX252" s="50"/>
      <c r="BSY252" s="50"/>
      <c r="BSZ252" s="50"/>
      <c r="BTA252" s="50"/>
      <c r="BTB252" s="50"/>
      <c r="BTC252" s="50"/>
      <c r="BTD252" s="50"/>
      <c r="BTE252" s="50"/>
      <c r="BTF252" s="50"/>
      <c r="BTG252" s="50"/>
      <c r="BTH252" s="50"/>
      <c r="BTI252" s="50"/>
      <c r="BTJ252" s="50"/>
      <c r="BTK252" s="50"/>
      <c r="BTL252" s="50"/>
      <c r="BTM252" s="50"/>
      <c r="BTN252" s="50"/>
      <c r="BTO252" s="50"/>
      <c r="BTP252" s="50"/>
      <c r="BTQ252" s="50"/>
      <c r="BTR252" s="50"/>
      <c r="BTS252" s="50"/>
      <c r="BTT252" s="50"/>
      <c r="BTU252" s="50"/>
      <c r="BTV252" s="50"/>
      <c r="BTW252" s="50"/>
      <c r="BTX252" s="50"/>
      <c r="BTY252" s="50"/>
      <c r="BTZ252" s="50"/>
      <c r="BUA252" s="50"/>
      <c r="BUB252" s="50"/>
      <c r="BUC252" s="50"/>
      <c r="BUD252" s="50"/>
      <c r="BUE252" s="50"/>
      <c r="BUF252" s="50"/>
      <c r="BUG252" s="50"/>
      <c r="BUH252" s="50"/>
      <c r="BUI252" s="50"/>
      <c r="BUJ252" s="50"/>
      <c r="BUK252" s="50"/>
      <c r="BUL252" s="50"/>
      <c r="BUM252" s="50"/>
      <c r="BUN252" s="50"/>
      <c r="BUO252" s="50"/>
      <c r="BUP252" s="50"/>
      <c r="BUQ252" s="50"/>
      <c r="BUR252" s="50"/>
      <c r="BUS252" s="50"/>
      <c r="BUT252" s="50"/>
      <c r="BUU252" s="50"/>
      <c r="BUV252" s="50"/>
      <c r="BUW252" s="50"/>
      <c r="BUX252" s="50"/>
      <c r="BUY252" s="50"/>
      <c r="BUZ252" s="50"/>
      <c r="BVA252" s="50"/>
      <c r="BVB252" s="50"/>
      <c r="BVC252" s="50"/>
      <c r="BVD252" s="50"/>
      <c r="BVE252" s="50"/>
      <c r="BVF252" s="50"/>
      <c r="BVG252" s="50"/>
      <c r="BVH252" s="50"/>
      <c r="BVI252" s="50"/>
      <c r="BVJ252" s="50"/>
      <c r="BVK252" s="50"/>
      <c r="BVL252" s="50"/>
      <c r="BVM252" s="50"/>
      <c r="BVN252" s="50"/>
      <c r="BVO252" s="50"/>
      <c r="BVP252" s="50"/>
      <c r="BVQ252" s="50"/>
      <c r="BVR252" s="50"/>
      <c r="BVS252" s="50"/>
      <c r="BVT252" s="50"/>
      <c r="BVU252" s="50"/>
      <c r="BVV252" s="50"/>
      <c r="BVW252" s="50"/>
      <c r="BVX252" s="50"/>
      <c r="BVY252" s="50"/>
      <c r="BVZ252" s="50"/>
      <c r="BWA252" s="50"/>
      <c r="BWB252" s="50"/>
      <c r="BWC252" s="50"/>
      <c r="BWD252" s="50"/>
      <c r="BWE252" s="50"/>
      <c r="BWF252" s="50"/>
      <c r="BWG252" s="50"/>
      <c r="BWH252" s="50"/>
      <c r="BWI252" s="50"/>
      <c r="BWJ252" s="50"/>
      <c r="BWK252" s="50"/>
      <c r="BWL252" s="50"/>
      <c r="BWM252" s="50"/>
      <c r="BWN252" s="50"/>
      <c r="BWO252" s="50"/>
      <c r="BWP252" s="50"/>
      <c r="BWQ252" s="50"/>
      <c r="BWR252" s="50"/>
      <c r="BWS252" s="50"/>
      <c r="BWT252" s="50"/>
      <c r="BWU252" s="50"/>
      <c r="BWV252" s="50"/>
      <c r="BWW252" s="50"/>
      <c r="BWX252" s="50"/>
      <c r="BWY252" s="50"/>
      <c r="BWZ252" s="50"/>
      <c r="BXA252" s="50"/>
      <c r="BXB252" s="50"/>
      <c r="BXC252" s="50"/>
      <c r="BXD252" s="50"/>
      <c r="BXE252" s="50"/>
      <c r="BXF252" s="50"/>
      <c r="BXG252" s="50"/>
      <c r="BXH252" s="50"/>
      <c r="BXI252" s="50"/>
      <c r="BXJ252" s="50"/>
      <c r="BXK252" s="50"/>
      <c r="BXL252" s="50"/>
      <c r="BXM252" s="50"/>
      <c r="BXN252" s="50"/>
      <c r="BXO252" s="50"/>
      <c r="BXP252" s="50"/>
      <c r="BXQ252" s="50"/>
      <c r="BXR252" s="50"/>
      <c r="BXS252" s="50"/>
      <c r="BXT252" s="50"/>
      <c r="BXU252" s="50"/>
      <c r="BXV252" s="50"/>
      <c r="BXW252" s="50"/>
      <c r="BXX252" s="50"/>
      <c r="BXY252" s="50"/>
      <c r="BXZ252" s="50"/>
      <c r="BYA252" s="50"/>
      <c r="BYB252" s="50"/>
      <c r="BYC252" s="50"/>
      <c r="BYD252" s="50"/>
      <c r="BYE252" s="50"/>
      <c r="BYF252" s="50"/>
      <c r="BYG252" s="50"/>
      <c r="BYH252" s="50"/>
      <c r="BYI252" s="50"/>
      <c r="BYJ252" s="50"/>
      <c r="BYK252" s="50"/>
      <c r="BYL252" s="50"/>
      <c r="BYM252" s="50"/>
      <c r="BYN252" s="50"/>
      <c r="BYO252" s="50"/>
      <c r="BYP252" s="50"/>
      <c r="BYQ252" s="50"/>
      <c r="BYR252" s="50"/>
      <c r="BYS252" s="50"/>
      <c r="BYT252" s="50"/>
      <c r="BYU252" s="50"/>
      <c r="BYV252" s="50"/>
      <c r="BYW252" s="50"/>
      <c r="BYX252" s="50"/>
      <c r="BYY252" s="50"/>
      <c r="BYZ252" s="50"/>
      <c r="BZA252" s="50"/>
      <c r="BZB252" s="50"/>
      <c r="BZC252" s="50"/>
      <c r="BZD252" s="50"/>
      <c r="BZE252" s="50"/>
      <c r="BZF252" s="50"/>
      <c r="BZG252" s="50"/>
      <c r="BZH252" s="50"/>
      <c r="BZI252" s="50"/>
      <c r="BZJ252" s="50"/>
      <c r="BZK252" s="50"/>
      <c r="BZL252" s="50"/>
      <c r="BZM252" s="50"/>
      <c r="BZN252" s="50"/>
      <c r="BZO252" s="50"/>
      <c r="BZP252" s="50"/>
      <c r="BZQ252" s="50"/>
      <c r="BZR252" s="50"/>
      <c r="BZS252" s="50"/>
      <c r="BZT252" s="50"/>
      <c r="BZU252" s="50"/>
      <c r="BZV252" s="50"/>
      <c r="BZW252" s="50"/>
      <c r="BZX252" s="50"/>
      <c r="BZY252" s="50"/>
      <c r="BZZ252" s="50"/>
      <c r="CAA252" s="50"/>
      <c r="CAB252" s="50"/>
      <c r="CAC252" s="50"/>
      <c r="CAD252" s="50"/>
      <c r="CAE252" s="50"/>
      <c r="CAF252" s="50"/>
      <c r="CAG252" s="50"/>
      <c r="CAH252" s="50"/>
      <c r="CAI252" s="50"/>
      <c r="CAJ252" s="50"/>
      <c r="CAK252" s="50"/>
      <c r="CAL252" s="50"/>
      <c r="CAM252" s="50"/>
      <c r="CAN252" s="50"/>
      <c r="CAO252" s="50"/>
      <c r="CAP252" s="50"/>
      <c r="CAQ252" s="50"/>
      <c r="CAR252" s="50"/>
      <c r="CAS252" s="50"/>
      <c r="CAT252" s="50"/>
      <c r="CAU252" s="50"/>
      <c r="CAV252" s="50"/>
      <c r="CAW252" s="50"/>
      <c r="CAX252" s="50"/>
      <c r="CAY252" s="50"/>
      <c r="CAZ252" s="50"/>
      <c r="CBA252" s="50"/>
      <c r="CBB252" s="50"/>
      <c r="CBC252" s="50"/>
      <c r="CBD252" s="50"/>
      <c r="CBE252" s="50"/>
      <c r="CBF252" s="50"/>
      <c r="CBG252" s="50"/>
      <c r="CBH252" s="50"/>
      <c r="CBI252" s="50"/>
      <c r="CBJ252" s="50"/>
      <c r="CBK252" s="50"/>
      <c r="CBL252" s="50"/>
      <c r="CBM252" s="50"/>
      <c r="CBN252" s="50"/>
      <c r="CBO252" s="50"/>
      <c r="CBP252" s="50"/>
      <c r="CBQ252" s="50"/>
      <c r="CBR252" s="50"/>
      <c r="CBS252" s="50"/>
      <c r="CBT252" s="50"/>
      <c r="CBU252" s="50"/>
      <c r="CBV252" s="50"/>
      <c r="CBW252" s="50"/>
      <c r="CBX252" s="50"/>
      <c r="CBY252" s="50"/>
      <c r="CBZ252" s="50"/>
      <c r="CCA252" s="50"/>
      <c r="CCB252" s="50"/>
      <c r="CCC252" s="50"/>
      <c r="CCD252" s="50"/>
      <c r="CCE252" s="50"/>
      <c r="CCF252" s="50"/>
      <c r="CCG252" s="50"/>
      <c r="CCH252" s="50"/>
      <c r="CCI252" s="50"/>
      <c r="CCJ252" s="50"/>
      <c r="CCK252" s="50"/>
      <c r="CCL252" s="50"/>
      <c r="CCM252" s="50"/>
      <c r="CCN252" s="50"/>
      <c r="CCO252" s="50"/>
      <c r="CCP252" s="50"/>
      <c r="CCQ252" s="50"/>
      <c r="CCR252" s="50"/>
      <c r="CCS252" s="50"/>
      <c r="CCT252" s="50"/>
      <c r="CCU252" s="50"/>
      <c r="CCV252" s="50"/>
      <c r="CCW252" s="50"/>
      <c r="CCX252" s="50"/>
      <c r="CCY252" s="50"/>
      <c r="CCZ252" s="50"/>
      <c r="CDA252" s="50"/>
      <c r="CDB252" s="50"/>
      <c r="CDC252" s="50"/>
      <c r="CDD252" s="50"/>
      <c r="CDE252" s="50"/>
      <c r="CDF252" s="50"/>
      <c r="CDG252" s="50"/>
      <c r="CDH252" s="50"/>
      <c r="CDI252" s="50"/>
      <c r="CDJ252" s="50"/>
      <c r="CDK252" s="50"/>
      <c r="CDL252" s="50"/>
      <c r="CDM252" s="50"/>
      <c r="CDN252" s="50"/>
      <c r="CDO252" s="50"/>
      <c r="CDP252" s="50"/>
      <c r="CDQ252" s="50"/>
      <c r="CDR252" s="50"/>
      <c r="CDS252" s="50"/>
      <c r="CDT252" s="50"/>
      <c r="CDU252" s="50"/>
      <c r="CDV252" s="50"/>
      <c r="CDW252" s="50"/>
      <c r="CDX252" s="50"/>
      <c r="CDY252" s="50"/>
      <c r="CDZ252" s="50"/>
      <c r="CEA252" s="50"/>
      <c r="CEB252" s="50"/>
      <c r="CEC252" s="50"/>
      <c r="CED252" s="50"/>
      <c r="CEE252" s="50"/>
      <c r="CEF252" s="50"/>
      <c r="CEG252" s="50"/>
      <c r="CEH252" s="50"/>
      <c r="CEI252" s="50"/>
      <c r="CEJ252" s="50"/>
      <c r="CEK252" s="50"/>
      <c r="CEL252" s="50"/>
      <c r="CEM252" s="50"/>
      <c r="CEN252" s="50"/>
      <c r="CEO252" s="50"/>
      <c r="CEP252" s="50"/>
      <c r="CEQ252" s="50"/>
      <c r="CER252" s="50"/>
      <c r="CES252" s="50"/>
      <c r="CET252" s="50"/>
      <c r="CEU252" s="50"/>
      <c r="CEV252" s="50"/>
      <c r="CEW252" s="50"/>
      <c r="CEX252" s="50"/>
      <c r="CEY252" s="50"/>
      <c r="CEZ252" s="50"/>
      <c r="CFA252" s="50"/>
      <c r="CFB252" s="50"/>
      <c r="CFC252" s="50"/>
      <c r="CFD252" s="50"/>
      <c r="CFE252" s="50"/>
      <c r="CFF252" s="50"/>
      <c r="CFG252" s="50"/>
      <c r="CFH252" s="50"/>
      <c r="CFI252" s="50"/>
      <c r="CFJ252" s="50"/>
      <c r="CFK252" s="50"/>
      <c r="CFL252" s="50"/>
      <c r="CFM252" s="50"/>
      <c r="CFN252" s="50"/>
      <c r="CFO252" s="50"/>
      <c r="CFP252" s="50"/>
      <c r="CFQ252" s="50"/>
      <c r="CFR252" s="50"/>
      <c r="CFS252" s="50"/>
      <c r="CFT252" s="50"/>
      <c r="CFU252" s="50"/>
      <c r="CFV252" s="50"/>
      <c r="CFW252" s="50"/>
      <c r="CFX252" s="50"/>
      <c r="CFY252" s="50"/>
      <c r="CFZ252" s="50"/>
      <c r="CGA252" s="50"/>
      <c r="CGB252" s="50"/>
      <c r="CGC252" s="50"/>
      <c r="CGD252" s="50"/>
      <c r="CGE252" s="50"/>
      <c r="CGF252" s="50"/>
      <c r="CGG252" s="50"/>
      <c r="CGH252" s="50"/>
      <c r="CGI252" s="50"/>
      <c r="CGJ252" s="50"/>
      <c r="CGK252" s="50"/>
      <c r="CGL252" s="50"/>
      <c r="CGM252" s="50"/>
      <c r="CGN252" s="50"/>
      <c r="CGO252" s="50"/>
      <c r="CGP252" s="50"/>
      <c r="CGQ252" s="50"/>
      <c r="CGR252" s="50"/>
      <c r="CGS252" s="50"/>
      <c r="CGT252" s="50"/>
      <c r="CGU252" s="50"/>
      <c r="CGV252" s="50"/>
      <c r="CGW252" s="50"/>
      <c r="CGX252" s="50"/>
      <c r="CGY252" s="50"/>
      <c r="CGZ252" s="50"/>
      <c r="CHA252" s="50"/>
      <c r="CHB252" s="50"/>
      <c r="CHC252" s="50"/>
      <c r="CHD252" s="50"/>
      <c r="CHE252" s="50"/>
      <c r="CHF252" s="50"/>
      <c r="CHG252" s="50"/>
      <c r="CHH252" s="50"/>
      <c r="CHI252" s="50"/>
      <c r="CHJ252" s="50"/>
      <c r="CHK252" s="50"/>
      <c r="CHL252" s="50"/>
      <c r="CHM252" s="50"/>
      <c r="CHN252" s="50"/>
      <c r="CHO252" s="50"/>
      <c r="CHP252" s="50"/>
      <c r="CHQ252" s="50"/>
      <c r="CHR252" s="50"/>
      <c r="CHS252" s="50"/>
      <c r="CHT252" s="50"/>
      <c r="CHU252" s="50"/>
      <c r="CHV252" s="50"/>
      <c r="CHW252" s="50"/>
      <c r="CHX252" s="50"/>
      <c r="CHY252" s="50"/>
      <c r="CHZ252" s="50"/>
      <c r="CIA252" s="50"/>
      <c r="CIB252" s="50"/>
      <c r="CIC252" s="50"/>
      <c r="CID252" s="50"/>
      <c r="CIE252" s="50"/>
      <c r="CIF252" s="50"/>
      <c r="CIG252" s="50"/>
      <c r="CIH252" s="50"/>
      <c r="CII252" s="50"/>
      <c r="CIJ252" s="50"/>
      <c r="CIK252" s="50"/>
      <c r="CIL252" s="50"/>
      <c r="CIM252" s="50"/>
      <c r="CIN252" s="50"/>
      <c r="CIO252" s="50"/>
      <c r="CIP252" s="50"/>
      <c r="CIQ252" s="50"/>
      <c r="CIR252" s="50"/>
      <c r="CIS252" s="50"/>
      <c r="CIT252" s="50"/>
      <c r="CIU252" s="50"/>
      <c r="CIV252" s="50"/>
      <c r="CIW252" s="50"/>
      <c r="CIX252" s="50"/>
      <c r="CIY252" s="50"/>
      <c r="CIZ252" s="50"/>
      <c r="CJA252" s="50"/>
      <c r="CJB252" s="50"/>
      <c r="CJC252" s="50"/>
      <c r="CJD252" s="50"/>
      <c r="CJE252" s="50"/>
      <c r="CJF252" s="50"/>
      <c r="CJG252" s="50"/>
      <c r="CJH252" s="50"/>
      <c r="CJI252" s="50"/>
      <c r="CJJ252" s="50"/>
      <c r="CJK252" s="50"/>
      <c r="CJL252" s="50"/>
      <c r="CJM252" s="50"/>
      <c r="CJN252" s="50"/>
      <c r="CJO252" s="50"/>
      <c r="CJP252" s="50"/>
      <c r="CJQ252" s="50"/>
      <c r="CJR252" s="50"/>
      <c r="CJS252" s="50"/>
      <c r="CJT252" s="50"/>
      <c r="CJU252" s="50"/>
      <c r="CJV252" s="50"/>
      <c r="CJW252" s="50"/>
      <c r="CJX252" s="50"/>
      <c r="CJY252" s="50"/>
      <c r="CJZ252" s="50"/>
      <c r="CKA252" s="50"/>
      <c r="CKB252" s="50"/>
      <c r="CKC252" s="50"/>
      <c r="CKD252" s="50"/>
      <c r="CKE252" s="50"/>
      <c r="CKF252" s="50"/>
      <c r="CKG252" s="50"/>
      <c r="CKH252" s="50"/>
      <c r="CKI252" s="50"/>
      <c r="CKJ252" s="50"/>
      <c r="CKK252" s="50"/>
      <c r="CKL252" s="50"/>
      <c r="CKM252" s="50"/>
      <c r="CKN252" s="50"/>
      <c r="CKO252" s="50"/>
      <c r="CKP252" s="50"/>
      <c r="CKQ252" s="50"/>
      <c r="CKR252" s="50"/>
      <c r="CKS252" s="50"/>
      <c r="CKT252" s="50"/>
      <c r="CKU252" s="50"/>
      <c r="CKV252" s="50"/>
      <c r="CKW252" s="50"/>
      <c r="CKX252" s="50"/>
      <c r="CKY252" s="50"/>
      <c r="CKZ252" s="50"/>
      <c r="CLA252" s="50"/>
      <c r="CLB252" s="50"/>
      <c r="CLC252" s="50"/>
      <c r="CLD252" s="50"/>
      <c r="CLE252" s="50"/>
      <c r="CLF252" s="50"/>
      <c r="CLG252" s="50"/>
      <c r="CLH252" s="50"/>
      <c r="CLI252" s="50"/>
      <c r="CLJ252" s="50"/>
      <c r="CLK252" s="50"/>
      <c r="CLL252" s="50"/>
      <c r="CLM252" s="50"/>
      <c r="CLN252" s="50"/>
      <c r="CLO252" s="50"/>
      <c r="CLP252" s="50"/>
      <c r="CLQ252" s="50"/>
      <c r="CLR252" s="50"/>
      <c r="CLS252" s="50"/>
      <c r="CLT252" s="50"/>
      <c r="CLU252" s="50"/>
      <c r="CLV252" s="50"/>
      <c r="CLW252" s="50"/>
      <c r="CLX252" s="50"/>
      <c r="CLY252" s="50"/>
      <c r="CLZ252" s="50"/>
      <c r="CMA252" s="50"/>
      <c r="CMB252" s="50"/>
      <c r="CMC252" s="50"/>
      <c r="CMD252" s="50"/>
      <c r="CME252" s="50"/>
      <c r="CMF252" s="50"/>
      <c r="CMG252" s="50"/>
      <c r="CMH252" s="50"/>
      <c r="CMI252" s="50"/>
      <c r="CMJ252" s="50"/>
      <c r="CMK252" s="50"/>
      <c r="CML252" s="50"/>
      <c r="CMM252" s="50"/>
      <c r="CMN252" s="50"/>
      <c r="CMO252" s="50"/>
      <c r="CMP252" s="50"/>
      <c r="CMQ252" s="50"/>
      <c r="CMR252" s="50"/>
      <c r="CMS252" s="50"/>
      <c r="CMT252" s="50"/>
      <c r="CMU252" s="50"/>
      <c r="CMV252" s="50"/>
      <c r="CMW252" s="50"/>
      <c r="CMX252" s="50"/>
      <c r="CMY252" s="50"/>
      <c r="CMZ252" s="50"/>
      <c r="CNA252" s="50"/>
      <c r="CNB252" s="50"/>
      <c r="CNC252" s="50"/>
      <c r="CND252" s="50"/>
      <c r="CNE252" s="50"/>
      <c r="CNF252" s="50"/>
      <c r="CNG252" s="50"/>
      <c r="CNH252" s="50"/>
      <c r="CNI252" s="50"/>
      <c r="CNJ252" s="50"/>
      <c r="CNK252" s="50"/>
      <c r="CNL252" s="50"/>
      <c r="CNM252" s="50"/>
      <c r="CNN252" s="50"/>
      <c r="CNO252" s="50"/>
      <c r="CNP252" s="50"/>
      <c r="CNQ252" s="50"/>
      <c r="CNR252" s="50"/>
      <c r="CNS252" s="50"/>
      <c r="CNT252" s="50"/>
      <c r="CNU252" s="50"/>
      <c r="CNV252" s="50"/>
      <c r="CNW252" s="50"/>
      <c r="CNX252" s="50"/>
      <c r="CNY252" s="50"/>
      <c r="CNZ252" s="50"/>
      <c r="COA252" s="50"/>
      <c r="COB252" s="50"/>
      <c r="COC252" s="50"/>
      <c r="COD252" s="50"/>
      <c r="COE252" s="50"/>
      <c r="COF252" s="50"/>
      <c r="COG252" s="50"/>
      <c r="COH252" s="50"/>
      <c r="COI252" s="50"/>
      <c r="COJ252" s="50"/>
      <c r="COK252" s="50"/>
      <c r="COL252" s="50"/>
      <c r="COM252" s="50"/>
      <c r="CON252" s="50"/>
      <c r="COO252" s="50"/>
      <c r="COP252" s="50"/>
      <c r="COQ252" s="50"/>
      <c r="COR252" s="50"/>
      <c r="COS252" s="50"/>
      <c r="COT252" s="50"/>
      <c r="COU252" s="50"/>
      <c r="COV252" s="50"/>
      <c r="COW252" s="50"/>
      <c r="COX252" s="50"/>
      <c r="COY252" s="50"/>
      <c r="COZ252" s="50"/>
      <c r="CPA252" s="50"/>
      <c r="CPB252" s="50"/>
      <c r="CPC252" s="50"/>
      <c r="CPD252" s="50"/>
      <c r="CPE252" s="50"/>
      <c r="CPF252" s="50"/>
      <c r="CPG252" s="50"/>
      <c r="CPH252" s="50"/>
      <c r="CPI252" s="50"/>
      <c r="CPJ252" s="50"/>
      <c r="CPK252" s="50"/>
      <c r="CPL252" s="50"/>
      <c r="CPM252" s="50"/>
      <c r="CPN252" s="50"/>
      <c r="CPO252" s="50"/>
      <c r="CPP252" s="50"/>
      <c r="CPQ252" s="50"/>
      <c r="CPR252" s="50"/>
      <c r="CPS252" s="50"/>
      <c r="CPT252" s="50"/>
      <c r="CPU252" s="50"/>
      <c r="CPV252" s="50"/>
      <c r="CPW252" s="50"/>
      <c r="CPX252" s="50"/>
      <c r="CPY252" s="50"/>
      <c r="CPZ252" s="50"/>
      <c r="CQA252" s="50"/>
      <c r="CQB252" s="50"/>
      <c r="CQC252" s="50"/>
      <c r="CQD252" s="50"/>
      <c r="CQE252" s="50"/>
      <c r="CQF252" s="50"/>
      <c r="CQG252" s="50"/>
      <c r="CQH252" s="50"/>
      <c r="CQI252" s="50"/>
      <c r="CQJ252" s="50"/>
      <c r="CQK252" s="50"/>
      <c r="CQL252" s="50"/>
      <c r="CQM252" s="50"/>
      <c r="CQN252" s="50"/>
      <c r="CQO252" s="50"/>
      <c r="CQP252" s="50"/>
      <c r="CQQ252" s="50"/>
      <c r="CQR252" s="50"/>
      <c r="CQS252" s="50"/>
      <c r="CQT252" s="50"/>
      <c r="CQU252" s="50"/>
      <c r="CQV252" s="50"/>
      <c r="CQW252" s="50"/>
      <c r="CQX252" s="50"/>
      <c r="CQY252" s="50"/>
      <c r="CQZ252" s="50"/>
      <c r="CRA252" s="50"/>
      <c r="CRB252" s="50"/>
      <c r="CRC252" s="50"/>
      <c r="CRD252" s="50"/>
      <c r="CRE252" s="50"/>
      <c r="CRF252" s="50"/>
      <c r="CRG252" s="50"/>
      <c r="CRH252" s="50"/>
      <c r="CRI252" s="50"/>
      <c r="CRJ252" s="50"/>
      <c r="CRK252" s="50"/>
      <c r="CRL252" s="50"/>
      <c r="CRM252" s="50"/>
      <c r="CRN252" s="50"/>
      <c r="CRO252" s="50"/>
      <c r="CRP252" s="50"/>
      <c r="CRQ252" s="50"/>
      <c r="CRR252" s="50"/>
      <c r="CRS252" s="50"/>
      <c r="CRT252" s="50"/>
      <c r="CRU252" s="50"/>
      <c r="CRV252" s="50"/>
      <c r="CRW252" s="50"/>
      <c r="CRX252" s="50"/>
      <c r="CRY252" s="50"/>
      <c r="CRZ252" s="50"/>
      <c r="CSA252" s="50"/>
      <c r="CSB252" s="50"/>
      <c r="CSC252" s="50"/>
      <c r="CSD252" s="50"/>
      <c r="CSE252" s="50"/>
      <c r="CSF252" s="50"/>
      <c r="CSG252" s="50"/>
      <c r="CSH252" s="50"/>
      <c r="CSI252" s="50"/>
      <c r="CSJ252" s="50"/>
      <c r="CSK252" s="50"/>
      <c r="CSL252" s="50"/>
      <c r="CSM252" s="50"/>
      <c r="CSN252" s="50"/>
      <c r="CSO252" s="50"/>
      <c r="CSP252" s="50"/>
      <c r="CSQ252" s="50"/>
      <c r="CSR252" s="50"/>
      <c r="CSS252" s="50"/>
      <c r="CST252" s="50"/>
      <c r="CSU252" s="50"/>
      <c r="CSV252" s="50"/>
      <c r="CSW252" s="50"/>
      <c r="CSX252" s="50"/>
      <c r="CSY252" s="50"/>
      <c r="CSZ252" s="50"/>
      <c r="CTA252" s="50"/>
      <c r="CTB252" s="50"/>
      <c r="CTC252" s="50"/>
      <c r="CTD252" s="50"/>
      <c r="CTE252" s="50"/>
      <c r="CTF252" s="50"/>
      <c r="CTG252" s="50"/>
      <c r="CTH252" s="50"/>
      <c r="CTI252" s="50"/>
      <c r="CTJ252" s="50"/>
      <c r="CTK252" s="50"/>
      <c r="CTL252" s="50"/>
      <c r="CTM252" s="50"/>
      <c r="CTN252" s="50"/>
      <c r="CTO252" s="50"/>
      <c r="CTP252" s="50"/>
      <c r="CTQ252" s="50"/>
      <c r="CTR252" s="50"/>
      <c r="CTS252" s="50"/>
      <c r="CTT252" s="50"/>
      <c r="CTU252" s="50"/>
      <c r="CTV252" s="50"/>
      <c r="CTW252" s="50"/>
      <c r="CTX252" s="50"/>
      <c r="CTY252" s="50"/>
      <c r="CTZ252" s="50"/>
      <c r="CUA252" s="50"/>
      <c r="CUB252" s="50"/>
      <c r="CUC252" s="50"/>
      <c r="CUD252" s="50"/>
      <c r="CUE252" s="50"/>
      <c r="CUF252" s="50"/>
      <c r="CUG252" s="50"/>
      <c r="CUH252" s="50"/>
      <c r="CUI252" s="50"/>
      <c r="CUJ252" s="50"/>
      <c r="CUK252" s="50"/>
      <c r="CUL252" s="50"/>
      <c r="CUM252" s="50"/>
      <c r="CUN252" s="50"/>
      <c r="CUO252" s="50"/>
      <c r="CUP252" s="50"/>
      <c r="CUQ252" s="50"/>
      <c r="CUR252" s="50"/>
      <c r="CUS252" s="50"/>
      <c r="CUT252" s="50"/>
      <c r="CUU252" s="50"/>
      <c r="CUV252" s="50"/>
      <c r="CUW252" s="50"/>
      <c r="CUX252" s="50"/>
      <c r="CUY252" s="50"/>
      <c r="CUZ252" s="50"/>
      <c r="CVA252" s="50"/>
      <c r="CVB252" s="50"/>
      <c r="CVC252" s="50"/>
      <c r="CVD252" s="50"/>
      <c r="CVE252" s="50"/>
      <c r="CVF252" s="50"/>
      <c r="CVG252" s="50"/>
      <c r="CVH252" s="50"/>
      <c r="CVI252" s="50"/>
      <c r="CVJ252" s="50"/>
      <c r="CVK252" s="50"/>
      <c r="CVL252" s="50"/>
      <c r="CVM252" s="50"/>
      <c r="CVN252" s="50"/>
      <c r="CVO252" s="50"/>
      <c r="CVP252" s="50"/>
      <c r="CVQ252" s="50"/>
      <c r="CVR252" s="50"/>
      <c r="CVS252" s="50"/>
      <c r="CVT252" s="50"/>
      <c r="CVU252" s="50"/>
      <c r="CVV252" s="50"/>
      <c r="CVW252" s="50"/>
      <c r="CVX252" s="50"/>
      <c r="CVY252" s="50"/>
      <c r="CVZ252" s="50"/>
      <c r="CWA252" s="50"/>
      <c r="CWB252" s="50"/>
      <c r="CWC252" s="50"/>
      <c r="CWD252" s="50"/>
      <c r="CWE252" s="50"/>
      <c r="CWF252" s="50"/>
      <c r="CWG252" s="50"/>
      <c r="CWH252" s="50"/>
      <c r="CWI252" s="50"/>
      <c r="CWJ252" s="50"/>
      <c r="CWK252" s="50"/>
      <c r="CWL252" s="50"/>
      <c r="CWM252" s="50"/>
      <c r="CWN252" s="50"/>
      <c r="CWO252" s="50"/>
      <c r="CWP252" s="50"/>
      <c r="CWQ252" s="50"/>
      <c r="CWR252" s="50"/>
      <c r="CWS252" s="50"/>
      <c r="CWT252" s="50"/>
      <c r="CWU252" s="50"/>
      <c r="CWV252" s="50"/>
      <c r="CWW252" s="50"/>
      <c r="CWX252" s="50"/>
      <c r="CWY252" s="50"/>
      <c r="CWZ252" s="50"/>
      <c r="CXA252" s="50"/>
      <c r="CXB252" s="50"/>
      <c r="CXC252" s="50"/>
      <c r="CXD252" s="50"/>
      <c r="CXE252" s="50"/>
      <c r="CXF252" s="50"/>
      <c r="CXG252" s="50"/>
      <c r="CXH252" s="50"/>
      <c r="CXI252" s="50"/>
      <c r="CXJ252" s="50"/>
      <c r="CXK252" s="50"/>
      <c r="CXL252" s="50"/>
      <c r="CXM252" s="50"/>
      <c r="CXN252" s="50"/>
      <c r="CXO252" s="50"/>
      <c r="CXP252" s="50"/>
      <c r="CXQ252" s="50"/>
      <c r="CXR252" s="50"/>
      <c r="CXS252" s="50"/>
      <c r="CXT252" s="50"/>
      <c r="CXU252" s="50"/>
      <c r="CXV252" s="50"/>
      <c r="CXW252" s="50"/>
      <c r="CXX252" s="50"/>
      <c r="CXY252" s="50"/>
      <c r="CXZ252" s="50"/>
      <c r="CYA252" s="50"/>
      <c r="CYB252" s="50"/>
      <c r="CYC252" s="50"/>
      <c r="CYD252" s="50"/>
      <c r="CYE252" s="50"/>
      <c r="CYF252" s="50"/>
      <c r="CYG252" s="50"/>
      <c r="CYH252" s="50"/>
      <c r="CYI252" s="50"/>
      <c r="CYJ252" s="50"/>
      <c r="CYK252" s="50"/>
      <c r="CYL252" s="50"/>
      <c r="CYM252" s="50"/>
      <c r="CYN252" s="50"/>
      <c r="CYO252" s="50"/>
      <c r="CYP252" s="50"/>
      <c r="CYQ252" s="50"/>
      <c r="CYR252" s="50"/>
      <c r="CYS252" s="50"/>
      <c r="CYT252" s="50"/>
      <c r="CYU252" s="50"/>
      <c r="CYV252" s="50"/>
      <c r="CYW252" s="50"/>
      <c r="CYX252" s="50"/>
      <c r="CYY252" s="50"/>
      <c r="CYZ252" s="50"/>
      <c r="CZA252" s="50"/>
      <c r="CZB252" s="50"/>
      <c r="CZC252" s="50"/>
      <c r="CZD252" s="50"/>
      <c r="CZE252" s="50"/>
      <c r="CZF252" s="50"/>
      <c r="CZG252" s="50"/>
      <c r="CZH252" s="50"/>
      <c r="CZI252" s="50"/>
      <c r="CZJ252" s="50"/>
      <c r="CZK252" s="50"/>
      <c r="CZL252" s="50"/>
      <c r="CZM252" s="50"/>
      <c r="CZN252" s="50"/>
      <c r="CZO252" s="50"/>
      <c r="CZP252" s="50"/>
      <c r="CZQ252" s="50"/>
      <c r="CZR252" s="50"/>
      <c r="CZS252" s="50"/>
      <c r="CZT252" s="50"/>
      <c r="CZU252" s="50"/>
      <c r="CZV252" s="50"/>
      <c r="CZW252" s="50"/>
      <c r="CZX252" s="50"/>
      <c r="CZY252" s="50"/>
      <c r="CZZ252" s="50"/>
      <c r="DAA252" s="50"/>
      <c r="DAB252" s="50"/>
      <c r="DAC252" s="50"/>
      <c r="DAD252" s="50"/>
      <c r="DAE252" s="50"/>
      <c r="DAF252" s="50"/>
      <c r="DAG252" s="50"/>
      <c r="DAH252" s="50"/>
      <c r="DAI252" s="50"/>
      <c r="DAJ252" s="50"/>
      <c r="DAK252" s="50"/>
      <c r="DAL252" s="50"/>
      <c r="DAM252" s="50"/>
      <c r="DAN252" s="50"/>
      <c r="DAO252" s="50"/>
      <c r="DAP252" s="50"/>
      <c r="DAQ252" s="50"/>
      <c r="DAR252" s="50"/>
      <c r="DAS252" s="50"/>
      <c r="DAT252" s="50"/>
      <c r="DAU252" s="50"/>
      <c r="DAV252" s="50"/>
      <c r="DAW252" s="50"/>
      <c r="DAX252" s="50"/>
      <c r="DAY252" s="50"/>
      <c r="DAZ252" s="50"/>
      <c r="DBA252" s="50"/>
      <c r="DBB252" s="50"/>
      <c r="DBC252" s="50"/>
      <c r="DBD252" s="50"/>
      <c r="DBE252" s="50"/>
      <c r="DBF252" s="50"/>
      <c r="DBG252" s="50"/>
      <c r="DBH252" s="50"/>
      <c r="DBI252" s="50"/>
      <c r="DBJ252" s="50"/>
      <c r="DBK252" s="50"/>
      <c r="DBL252" s="50"/>
      <c r="DBM252" s="50"/>
      <c r="DBN252" s="50"/>
      <c r="DBO252" s="50"/>
      <c r="DBP252" s="50"/>
      <c r="DBQ252" s="50"/>
      <c r="DBR252" s="50"/>
      <c r="DBS252" s="50"/>
      <c r="DBT252" s="50"/>
      <c r="DBU252" s="50"/>
      <c r="DBV252" s="50"/>
      <c r="DBW252" s="50"/>
      <c r="DBX252" s="50"/>
      <c r="DBY252" s="50"/>
      <c r="DBZ252" s="50"/>
      <c r="DCA252" s="50"/>
      <c r="DCB252" s="50"/>
      <c r="DCC252" s="50"/>
      <c r="DCD252" s="50"/>
      <c r="DCE252" s="50"/>
      <c r="DCF252" s="50"/>
      <c r="DCG252" s="50"/>
      <c r="DCH252" s="50"/>
      <c r="DCI252" s="50"/>
      <c r="DCJ252" s="50"/>
      <c r="DCK252" s="50"/>
      <c r="DCL252" s="50"/>
      <c r="DCM252" s="50"/>
      <c r="DCN252" s="50"/>
      <c r="DCO252" s="50"/>
      <c r="DCP252" s="50"/>
      <c r="DCQ252" s="50"/>
      <c r="DCR252" s="50"/>
      <c r="DCS252" s="50"/>
      <c r="DCT252" s="50"/>
      <c r="DCU252" s="50"/>
      <c r="DCV252" s="50"/>
      <c r="DCW252" s="50"/>
      <c r="DCX252" s="50"/>
      <c r="DCY252" s="50"/>
      <c r="DCZ252" s="50"/>
      <c r="DDA252" s="50"/>
      <c r="DDB252" s="50"/>
      <c r="DDC252" s="50"/>
      <c r="DDD252" s="50"/>
      <c r="DDE252" s="50"/>
      <c r="DDF252" s="50"/>
      <c r="DDG252" s="50"/>
      <c r="DDH252" s="50"/>
      <c r="DDI252" s="50"/>
      <c r="DDJ252" s="50"/>
      <c r="DDK252" s="50"/>
      <c r="DDL252" s="50"/>
      <c r="DDM252" s="50"/>
      <c r="DDN252" s="50"/>
      <c r="DDO252" s="50"/>
      <c r="DDP252" s="50"/>
      <c r="DDQ252" s="50"/>
      <c r="DDR252" s="50"/>
      <c r="DDS252" s="50"/>
      <c r="DDT252" s="50"/>
      <c r="DDU252" s="50"/>
      <c r="DDV252" s="50"/>
      <c r="DDW252" s="50"/>
      <c r="DDX252" s="50"/>
      <c r="DDY252" s="50"/>
      <c r="DDZ252" s="50"/>
      <c r="DEA252" s="50"/>
      <c r="DEB252" s="50"/>
      <c r="DEC252" s="50"/>
      <c r="DED252" s="50"/>
      <c r="DEE252" s="50"/>
      <c r="DEF252" s="50"/>
      <c r="DEG252" s="50"/>
      <c r="DEH252" s="50"/>
      <c r="DEI252" s="50"/>
      <c r="DEJ252" s="50"/>
      <c r="DEK252" s="50"/>
      <c r="DEL252" s="50"/>
      <c r="DEM252" s="50"/>
      <c r="DEN252" s="50"/>
      <c r="DEO252" s="50"/>
      <c r="DEP252" s="50"/>
      <c r="DEQ252" s="50"/>
      <c r="DER252" s="50"/>
      <c r="DES252" s="50"/>
      <c r="DET252" s="50"/>
      <c r="DEU252" s="50"/>
      <c r="DEV252" s="50"/>
      <c r="DEW252" s="50"/>
      <c r="DEX252" s="50"/>
      <c r="DEY252" s="50"/>
      <c r="DEZ252" s="50"/>
      <c r="DFA252" s="50"/>
      <c r="DFB252" s="50"/>
      <c r="DFC252" s="50"/>
      <c r="DFD252" s="50"/>
      <c r="DFE252" s="50"/>
      <c r="DFF252" s="50"/>
      <c r="DFG252" s="50"/>
      <c r="DFH252" s="50"/>
      <c r="DFI252" s="50"/>
      <c r="DFJ252" s="50"/>
      <c r="DFK252" s="50"/>
      <c r="DFL252" s="50"/>
      <c r="DFM252" s="50"/>
      <c r="DFN252" s="50"/>
      <c r="DFO252" s="50"/>
      <c r="DFP252" s="50"/>
      <c r="DFQ252" s="50"/>
      <c r="DFR252" s="50"/>
      <c r="DFS252" s="50"/>
      <c r="DFT252" s="50"/>
      <c r="DFU252" s="50"/>
      <c r="DFV252" s="50"/>
      <c r="DFW252" s="50"/>
      <c r="DFX252" s="50"/>
      <c r="DFY252" s="50"/>
      <c r="DFZ252" s="50"/>
      <c r="DGA252" s="50"/>
      <c r="DGB252" s="50"/>
      <c r="DGC252" s="50"/>
      <c r="DGD252" s="50"/>
      <c r="DGE252" s="50"/>
      <c r="DGF252" s="50"/>
      <c r="DGG252" s="50"/>
      <c r="DGH252" s="50"/>
      <c r="DGI252" s="50"/>
      <c r="DGJ252" s="50"/>
      <c r="DGK252" s="50"/>
      <c r="DGL252" s="50"/>
      <c r="DGM252" s="50"/>
      <c r="DGN252" s="50"/>
      <c r="DGO252" s="50"/>
      <c r="DGP252" s="50"/>
      <c r="DGQ252" s="50"/>
      <c r="DGR252" s="50"/>
      <c r="DGS252" s="50"/>
      <c r="DGT252" s="50"/>
      <c r="DGU252" s="50"/>
      <c r="DGV252" s="50"/>
      <c r="DGW252" s="50"/>
      <c r="DGX252" s="50"/>
      <c r="DGY252" s="50"/>
      <c r="DGZ252" s="50"/>
      <c r="DHA252" s="50"/>
      <c r="DHB252" s="50"/>
      <c r="DHC252" s="50"/>
      <c r="DHD252" s="50"/>
      <c r="DHE252" s="50"/>
      <c r="DHF252" s="50"/>
      <c r="DHG252" s="50"/>
      <c r="DHH252" s="50"/>
      <c r="DHI252" s="50"/>
      <c r="DHJ252" s="50"/>
      <c r="DHK252" s="50"/>
      <c r="DHL252" s="50"/>
      <c r="DHM252" s="50"/>
      <c r="DHN252" s="50"/>
      <c r="DHO252" s="50"/>
      <c r="DHP252" s="50"/>
      <c r="DHQ252" s="50"/>
      <c r="DHR252" s="50"/>
      <c r="DHS252" s="50"/>
      <c r="DHT252" s="50"/>
      <c r="DHU252" s="50"/>
      <c r="DHV252" s="50"/>
      <c r="DHW252" s="50"/>
      <c r="DHX252" s="50"/>
      <c r="DHY252" s="50"/>
      <c r="DHZ252" s="50"/>
      <c r="DIA252" s="50"/>
      <c r="DIB252" s="50"/>
      <c r="DIC252" s="50"/>
      <c r="DID252" s="50"/>
      <c r="DIE252" s="50"/>
      <c r="DIF252" s="50"/>
      <c r="DIG252" s="50"/>
      <c r="DIH252" s="50"/>
      <c r="DII252" s="50"/>
      <c r="DIJ252" s="50"/>
      <c r="DIK252" s="50"/>
      <c r="DIL252" s="50"/>
      <c r="DIM252" s="50"/>
      <c r="DIN252" s="50"/>
      <c r="DIO252" s="50"/>
      <c r="DIP252" s="50"/>
      <c r="DIQ252" s="50"/>
      <c r="DIR252" s="50"/>
      <c r="DIS252" s="50"/>
      <c r="DIT252" s="50"/>
      <c r="DIU252" s="50"/>
      <c r="DIV252" s="50"/>
      <c r="DIW252" s="50"/>
      <c r="DIX252" s="50"/>
      <c r="DIY252" s="50"/>
      <c r="DIZ252" s="50"/>
      <c r="DJA252" s="50"/>
      <c r="DJB252" s="50"/>
      <c r="DJC252" s="50"/>
      <c r="DJD252" s="50"/>
      <c r="DJE252" s="50"/>
      <c r="DJF252" s="50"/>
      <c r="DJG252" s="50"/>
      <c r="DJH252" s="50"/>
      <c r="DJI252" s="50"/>
      <c r="DJJ252" s="50"/>
      <c r="DJK252" s="50"/>
      <c r="DJL252" s="50"/>
      <c r="DJM252" s="50"/>
      <c r="DJN252" s="50"/>
      <c r="DJO252" s="50"/>
      <c r="DJP252" s="50"/>
      <c r="DJQ252" s="50"/>
      <c r="DJR252" s="50"/>
      <c r="DJS252" s="50"/>
      <c r="DJT252" s="50"/>
      <c r="DJU252" s="50"/>
      <c r="DJV252" s="50"/>
      <c r="DJW252" s="50"/>
      <c r="DJX252" s="50"/>
      <c r="DJY252" s="50"/>
      <c r="DJZ252" s="50"/>
      <c r="DKA252" s="50"/>
      <c r="DKB252" s="50"/>
      <c r="DKC252" s="50"/>
      <c r="DKD252" s="50"/>
      <c r="DKE252" s="50"/>
      <c r="DKF252" s="50"/>
      <c r="DKG252" s="50"/>
      <c r="DKH252" s="50"/>
      <c r="DKI252" s="50"/>
      <c r="DKJ252" s="50"/>
      <c r="DKK252" s="50"/>
      <c r="DKL252" s="50"/>
      <c r="DKM252" s="50"/>
      <c r="DKN252" s="50"/>
      <c r="DKO252" s="50"/>
      <c r="DKP252" s="50"/>
      <c r="DKQ252" s="50"/>
      <c r="DKR252" s="50"/>
      <c r="DKS252" s="50"/>
      <c r="DKT252" s="50"/>
      <c r="DKU252" s="50"/>
      <c r="DKV252" s="50"/>
      <c r="DKW252" s="50"/>
      <c r="DKX252" s="50"/>
      <c r="DKY252" s="50"/>
      <c r="DKZ252" s="50"/>
      <c r="DLA252" s="50"/>
      <c r="DLB252" s="50"/>
      <c r="DLC252" s="50"/>
      <c r="DLD252" s="50"/>
      <c r="DLE252" s="50"/>
      <c r="DLF252" s="50"/>
      <c r="DLG252" s="50"/>
      <c r="DLH252" s="50"/>
      <c r="DLI252" s="50"/>
      <c r="DLJ252" s="50"/>
      <c r="DLK252" s="50"/>
      <c r="DLL252" s="50"/>
      <c r="DLM252" s="50"/>
      <c r="DLN252" s="50"/>
      <c r="DLO252" s="50"/>
      <c r="DLP252" s="50"/>
      <c r="DLQ252" s="50"/>
      <c r="DLR252" s="50"/>
      <c r="DLS252" s="50"/>
      <c r="DLT252" s="50"/>
      <c r="DLU252" s="50"/>
      <c r="DLV252" s="50"/>
      <c r="DLW252" s="50"/>
      <c r="DLX252" s="50"/>
      <c r="DLY252" s="50"/>
      <c r="DLZ252" s="50"/>
      <c r="DMA252" s="50"/>
      <c r="DMB252" s="50"/>
      <c r="DMC252" s="50"/>
      <c r="DMD252" s="50"/>
      <c r="DME252" s="50"/>
      <c r="DMF252" s="50"/>
      <c r="DMG252" s="50"/>
      <c r="DMH252" s="50"/>
      <c r="DMI252" s="50"/>
      <c r="DMJ252" s="50"/>
      <c r="DMK252" s="50"/>
      <c r="DML252" s="50"/>
      <c r="DMM252" s="50"/>
      <c r="DMN252" s="50"/>
      <c r="DMO252" s="50"/>
      <c r="DMP252" s="50"/>
      <c r="DMQ252" s="50"/>
      <c r="DMR252" s="50"/>
      <c r="DMS252" s="50"/>
      <c r="DMT252" s="50"/>
      <c r="DMU252" s="50"/>
      <c r="DMV252" s="50"/>
      <c r="DMW252" s="50"/>
      <c r="DMX252" s="50"/>
      <c r="DMY252" s="50"/>
      <c r="DMZ252" s="50"/>
      <c r="DNA252" s="50"/>
      <c r="DNB252" s="50"/>
      <c r="DNC252" s="50"/>
      <c r="DND252" s="50"/>
      <c r="DNE252" s="50"/>
      <c r="DNF252" s="50"/>
      <c r="DNG252" s="50"/>
      <c r="DNH252" s="50"/>
      <c r="DNI252" s="50"/>
      <c r="DNJ252" s="50"/>
      <c r="DNK252" s="50"/>
      <c r="DNL252" s="50"/>
      <c r="DNM252" s="50"/>
      <c r="DNN252" s="50"/>
      <c r="DNO252" s="50"/>
      <c r="DNP252" s="50"/>
      <c r="DNQ252" s="50"/>
      <c r="DNR252" s="50"/>
      <c r="DNS252" s="50"/>
      <c r="DNT252" s="50"/>
      <c r="DNU252" s="50"/>
      <c r="DNV252" s="50"/>
      <c r="DNW252" s="50"/>
      <c r="DNX252" s="50"/>
      <c r="DNY252" s="50"/>
      <c r="DNZ252" s="50"/>
      <c r="DOA252" s="50"/>
      <c r="DOB252" s="50"/>
      <c r="DOC252" s="50"/>
      <c r="DOD252" s="50"/>
      <c r="DOE252" s="50"/>
      <c r="DOF252" s="50"/>
      <c r="DOG252" s="50"/>
      <c r="DOH252" s="50"/>
      <c r="DOI252" s="50"/>
      <c r="DOJ252" s="50"/>
      <c r="DOK252" s="50"/>
      <c r="DOL252" s="50"/>
      <c r="DOM252" s="50"/>
      <c r="DON252" s="50"/>
      <c r="DOO252" s="50"/>
      <c r="DOP252" s="50"/>
      <c r="DOQ252" s="50"/>
      <c r="DOR252" s="50"/>
      <c r="DOS252" s="50"/>
      <c r="DOT252" s="50"/>
      <c r="DOU252" s="50"/>
      <c r="DOV252" s="50"/>
      <c r="DOW252" s="50"/>
      <c r="DOX252" s="50"/>
      <c r="DOY252" s="50"/>
      <c r="DOZ252" s="50"/>
      <c r="DPA252" s="50"/>
      <c r="DPB252" s="50"/>
      <c r="DPC252" s="50"/>
      <c r="DPD252" s="50"/>
      <c r="DPE252" s="50"/>
      <c r="DPF252" s="50"/>
      <c r="DPG252" s="50"/>
      <c r="DPH252" s="50"/>
      <c r="DPI252" s="50"/>
      <c r="DPJ252" s="50"/>
      <c r="DPK252" s="50"/>
      <c r="DPL252" s="50"/>
      <c r="DPM252" s="50"/>
      <c r="DPN252" s="50"/>
      <c r="DPO252" s="50"/>
      <c r="DPP252" s="50"/>
      <c r="DPQ252" s="50"/>
      <c r="DPR252" s="50"/>
      <c r="DPS252" s="50"/>
      <c r="DPT252" s="50"/>
      <c r="DPU252" s="50"/>
      <c r="DPV252" s="50"/>
      <c r="DPW252" s="50"/>
      <c r="DPX252" s="50"/>
      <c r="DPY252" s="50"/>
      <c r="DPZ252" s="50"/>
      <c r="DQA252" s="50"/>
      <c r="DQB252" s="50"/>
      <c r="DQC252" s="50"/>
      <c r="DQD252" s="50"/>
      <c r="DQE252" s="50"/>
      <c r="DQF252" s="50"/>
      <c r="DQG252" s="50"/>
      <c r="DQH252" s="50"/>
      <c r="DQI252" s="50"/>
      <c r="DQJ252" s="50"/>
      <c r="DQK252" s="50"/>
      <c r="DQL252" s="50"/>
      <c r="DQM252" s="50"/>
      <c r="DQN252" s="50"/>
      <c r="DQO252" s="50"/>
      <c r="DQP252" s="50"/>
      <c r="DQQ252" s="50"/>
      <c r="DQR252" s="50"/>
      <c r="DQS252" s="50"/>
      <c r="DQT252" s="50"/>
      <c r="DQU252" s="50"/>
      <c r="DQV252" s="50"/>
      <c r="DQW252" s="50"/>
      <c r="DQX252" s="50"/>
      <c r="DQY252" s="50"/>
      <c r="DQZ252" s="50"/>
      <c r="DRA252" s="50"/>
      <c r="DRB252" s="50"/>
      <c r="DRC252" s="50"/>
      <c r="DRD252" s="50"/>
      <c r="DRE252" s="50"/>
      <c r="DRF252" s="50"/>
      <c r="DRG252" s="50"/>
      <c r="DRH252" s="50"/>
      <c r="DRI252" s="50"/>
      <c r="DRJ252" s="50"/>
      <c r="DRK252" s="50"/>
      <c r="DRL252" s="50"/>
      <c r="DRM252" s="50"/>
      <c r="DRN252" s="50"/>
      <c r="DRO252" s="50"/>
      <c r="DRP252" s="50"/>
      <c r="DRQ252" s="50"/>
      <c r="DRR252" s="50"/>
      <c r="DRS252" s="50"/>
      <c r="DRT252" s="50"/>
      <c r="DRU252" s="50"/>
      <c r="DRV252" s="50"/>
      <c r="DRW252" s="50"/>
      <c r="DRX252" s="50"/>
      <c r="DRY252" s="50"/>
      <c r="DRZ252" s="50"/>
      <c r="DSA252" s="50"/>
      <c r="DSB252" s="50"/>
      <c r="DSC252" s="50"/>
      <c r="DSD252" s="50"/>
      <c r="DSE252" s="50"/>
      <c r="DSF252" s="50"/>
      <c r="DSG252" s="50"/>
      <c r="DSH252" s="50"/>
      <c r="DSI252" s="50"/>
      <c r="DSJ252" s="50"/>
      <c r="DSK252" s="50"/>
      <c r="DSL252" s="50"/>
      <c r="DSM252" s="50"/>
      <c r="DSN252" s="50"/>
      <c r="DSO252" s="50"/>
      <c r="DSP252" s="50"/>
      <c r="DSQ252" s="50"/>
      <c r="DSR252" s="50"/>
      <c r="DSS252" s="50"/>
      <c r="DST252" s="50"/>
      <c r="DSU252" s="50"/>
      <c r="DSV252" s="50"/>
      <c r="DSW252" s="50"/>
      <c r="DSX252" s="50"/>
      <c r="DSY252" s="50"/>
      <c r="DSZ252" s="50"/>
      <c r="DTA252" s="50"/>
      <c r="DTB252" s="50"/>
      <c r="DTC252" s="50"/>
      <c r="DTD252" s="50"/>
      <c r="DTE252" s="50"/>
      <c r="DTF252" s="50"/>
      <c r="DTG252" s="50"/>
      <c r="DTH252" s="50"/>
      <c r="DTI252" s="50"/>
      <c r="DTJ252" s="50"/>
      <c r="DTK252" s="50"/>
      <c r="DTL252" s="50"/>
      <c r="DTM252" s="50"/>
      <c r="DTN252" s="50"/>
      <c r="DTO252" s="50"/>
      <c r="DTP252" s="50"/>
      <c r="DTQ252" s="50"/>
      <c r="DTR252" s="50"/>
      <c r="DTS252" s="50"/>
      <c r="DTT252" s="50"/>
      <c r="DTU252" s="50"/>
      <c r="DTV252" s="50"/>
      <c r="DTW252" s="50"/>
      <c r="DTX252" s="50"/>
      <c r="DTY252" s="50"/>
      <c r="DTZ252" s="50"/>
      <c r="DUA252" s="50"/>
      <c r="DUB252" s="50"/>
      <c r="DUC252" s="50"/>
      <c r="DUD252" s="50"/>
      <c r="DUE252" s="50"/>
      <c r="DUF252" s="50"/>
      <c r="DUG252" s="50"/>
      <c r="DUH252" s="50"/>
      <c r="DUI252" s="50"/>
      <c r="DUJ252" s="50"/>
      <c r="DUK252" s="50"/>
      <c r="DUL252" s="50"/>
      <c r="DUM252" s="50"/>
      <c r="DUN252" s="50"/>
      <c r="DUO252" s="50"/>
      <c r="DUP252" s="50"/>
      <c r="DUQ252" s="50"/>
      <c r="DUR252" s="50"/>
      <c r="DUS252" s="50"/>
      <c r="DUT252" s="50"/>
      <c r="DUU252" s="50"/>
      <c r="DUV252" s="50"/>
      <c r="DUW252" s="50"/>
      <c r="DUX252" s="50"/>
      <c r="DUY252" s="50"/>
      <c r="DUZ252" s="50"/>
      <c r="DVA252" s="50"/>
      <c r="DVB252" s="50"/>
      <c r="DVC252" s="50"/>
      <c r="DVD252" s="50"/>
      <c r="DVE252" s="50"/>
      <c r="DVF252" s="50"/>
      <c r="DVG252" s="50"/>
      <c r="DVH252" s="50"/>
      <c r="DVI252" s="50"/>
      <c r="DVJ252" s="50"/>
      <c r="DVK252" s="50"/>
      <c r="DVL252" s="50"/>
      <c r="DVM252" s="50"/>
      <c r="DVN252" s="50"/>
      <c r="DVO252" s="50"/>
      <c r="DVP252" s="50"/>
      <c r="DVQ252" s="50"/>
      <c r="DVR252" s="50"/>
      <c r="DVS252" s="50"/>
      <c r="DVT252" s="50"/>
      <c r="DVU252" s="50"/>
      <c r="DVV252" s="50"/>
      <c r="DVW252" s="50"/>
      <c r="DVX252" s="50"/>
      <c r="DVY252" s="50"/>
      <c r="DVZ252" s="50"/>
      <c r="DWA252" s="50"/>
      <c r="DWB252" s="50"/>
      <c r="DWC252" s="50"/>
      <c r="DWD252" s="50"/>
      <c r="DWE252" s="50"/>
      <c r="DWF252" s="50"/>
      <c r="DWG252" s="50"/>
      <c r="DWH252" s="50"/>
      <c r="DWI252" s="50"/>
      <c r="DWJ252" s="50"/>
      <c r="DWK252" s="50"/>
      <c r="DWL252" s="50"/>
      <c r="DWM252" s="50"/>
      <c r="DWN252" s="50"/>
      <c r="DWO252" s="50"/>
      <c r="DWP252" s="50"/>
      <c r="DWQ252" s="50"/>
      <c r="DWR252" s="50"/>
      <c r="DWS252" s="50"/>
      <c r="DWT252" s="50"/>
      <c r="DWU252" s="50"/>
      <c r="DWV252" s="50"/>
      <c r="DWW252" s="50"/>
      <c r="DWX252" s="50"/>
      <c r="DWY252" s="50"/>
      <c r="DWZ252" s="50"/>
      <c r="DXA252" s="50"/>
      <c r="DXB252" s="50"/>
      <c r="DXC252" s="50"/>
      <c r="DXD252" s="50"/>
      <c r="DXE252" s="50"/>
      <c r="DXF252" s="50"/>
      <c r="DXG252" s="50"/>
      <c r="DXH252" s="50"/>
      <c r="DXI252" s="50"/>
      <c r="DXJ252" s="50"/>
      <c r="DXK252" s="50"/>
      <c r="DXL252" s="50"/>
      <c r="DXM252" s="50"/>
      <c r="DXN252" s="50"/>
      <c r="DXO252" s="50"/>
      <c r="DXP252" s="50"/>
      <c r="DXQ252" s="50"/>
      <c r="DXR252" s="50"/>
      <c r="DXS252" s="50"/>
      <c r="DXT252" s="50"/>
      <c r="DXU252" s="50"/>
      <c r="DXV252" s="50"/>
      <c r="DXW252" s="50"/>
      <c r="DXX252" s="50"/>
      <c r="DXY252" s="50"/>
      <c r="DXZ252" s="50"/>
      <c r="DYA252" s="50"/>
      <c r="DYB252" s="50"/>
      <c r="DYC252" s="50"/>
      <c r="DYD252" s="50"/>
      <c r="DYE252" s="50"/>
      <c r="DYF252" s="50"/>
      <c r="DYG252" s="50"/>
      <c r="DYH252" s="50"/>
      <c r="DYI252" s="50"/>
      <c r="DYJ252" s="50"/>
      <c r="DYK252" s="50"/>
      <c r="DYL252" s="50"/>
      <c r="DYM252" s="50"/>
      <c r="DYN252" s="50"/>
      <c r="DYO252" s="50"/>
      <c r="DYP252" s="50"/>
      <c r="DYQ252" s="50"/>
      <c r="DYR252" s="50"/>
      <c r="DYS252" s="50"/>
      <c r="DYT252" s="50"/>
      <c r="DYU252" s="50"/>
      <c r="DYV252" s="50"/>
      <c r="DYW252" s="50"/>
      <c r="DYX252" s="50"/>
      <c r="DYY252" s="50"/>
      <c r="DYZ252" s="50"/>
      <c r="DZA252" s="50"/>
      <c r="DZB252" s="50"/>
      <c r="DZC252" s="50"/>
      <c r="DZD252" s="50"/>
      <c r="DZE252" s="50"/>
      <c r="DZF252" s="50"/>
      <c r="DZG252" s="50"/>
      <c r="DZH252" s="50"/>
      <c r="DZI252" s="50"/>
      <c r="DZJ252" s="50"/>
      <c r="DZK252" s="50"/>
      <c r="DZL252" s="50"/>
      <c r="DZM252" s="50"/>
      <c r="DZN252" s="50"/>
      <c r="DZO252" s="50"/>
      <c r="DZP252" s="50"/>
      <c r="DZQ252" s="50"/>
      <c r="DZR252" s="50"/>
      <c r="DZS252" s="50"/>
      <c r="DZT252" s="50"/>
      <c r="DZU252" s="50"/>
      <c r="DZV252" s="50"/>
      <c r="DZW252" s="50"/>
      <c r="DZX252" s="50"/>
      <c r="DZY252" s="50"/>
      <c r="DZZ252" s="50"/>
      <c r="EAA252" s="50"/>
      <c r="EAB252" s="50"/>
      <c r="EAC252" s="50"/>
      <c r="EAD252" s="50"/>
      <c r="EAE252" s="50"/>
      <c r="EAF252" s="50"/>
      <c r="EAG252" s="50"/>
      <c r="EAH252" s="50"/>
      <c r="EAI252" s="50"/>
      <c r="EAJ252" s="50"/>
      <c r="EAK252" s="50"/>
      <c r="EAL252" s="50"/>
      <c r="EAM252" s="50"/>
      <c r="EAN252" s="50"/>
      <c r="EAO252" s="50"/>
      <c r="EAP252" s="50"/>
      <c r="EAQ252" s="50"/>
      <c r="EAR252" s="50"/>
      <c r="EAS252" s="50"/>
      <c r="EAT252" s="50"/>
      <c r="EAU252" s="50"/>
      <c r="EAV252" s="50"/>
      <c r="EAW252" s="50"/>
      <c r="EAX252" s="50"/>
      <c r="EAY252" s="50"/>
      <c r="EAZ252" s="50"/>
      <c r="EBA252" s="50"/>
      <c r="EBB252" s="50"/>
      <c r="EBC252" s="50"/>
      <c r="EBD252" s="50"/>
      <c r="EBE252" s="50"/>
      <c r="EBF252" s="50"/>
      <c r="EBG252" s="50"/>
      <c r="EBH252" s="50"/>
      <c r="EBI252" s="50"/>
      <c r="EBJ252" s="50"/>
      <c r="EBK252" s="50"/>
      <c r="EBL252" s="50"/>
      <c r="EBM252" s="50"/>
      <c r="EBN252" s="50"/>
      <c r="EBO252" s="50"/>
      <c r="EBP252" s="50"/>
      <c r="EBQ252" s="50"/>
      <c r="EBR252" s="50"/>
      <c r="EBS252" s="50"/>
      <c r="EBT252" s="50"/>
      <c r="EBU252" s="50"/>
      <c r="EBV252" s="50"/>
      <c r="EBW252" s="50"/>
      <c r="EBX252" s="50"/>
      <c r="EBY252" s="50"/>
      <c r="EBZ252" s="50"/>
      <c r="ECA252" s="50"/>
      <c r="ECB252" s="50"/>
      <c r="ECC252" s="50"/>
      <c r="ECD252" s="50"/>
      <c r="ECE252" s="50"/>
      <c r="ECF252" s="50"/>
      <c r="ECG252" s="50"/>
      <c r="ECH252" s="50"/>
      <c r="ECI252" s="50"/>
      <c r="ECJ252" s="50"/>
      <c r="ECK252" s="50"/>
      <c r="ECL252" s="50"/>
      <c r="ECM252" s="50"/>
      <c r="ECN252" s="50"/>
      <c r="ECO252" s="50"/>
      <c r="ECP252" s="50"/>
      <c r="ECQ252" s="50"/>
      <c r="ECR252" s="50"/>
      <c r="ECS252" s="50"/>
      <c r="ECT252" s="50"/>
      <c r="ECU252" s="50"/>
      <c r="ECV252" s="50"/>
      <c r="ECW252" s="50"/>
      <c r="ECX252" s="50"/>
      <c r="ECY252" s="50"/>
      <c r="ECZ252" s="50"/>
      <c r="EDA252" s="50"/>
      <c r="EDB252" s="50"/>
      <c r="EDC252" s="50"/>
      <c r="EDD252" s="50"/>
      <c r="EDE252" s="50"/>
      <c r="EDF252" s="50"/>
      <c r="EDG252" s="50"/>
      <c r="EDH252" s="50"/>
      <c r="EDI252" s="50"/>
      <c r="EDJ252" s="50"/>
      <c r="EDK252" s="50"/>
      <c r="EDL252" s="50"/>
      <c r="EDM252" s="50"/>
      <c r="EDN252" s="50"/>
      <c r="EDO252" s="50"/>
      <c r="EDP252" s="50"/>
      <c r="EDQ252" s="50"/>
      <c r="EDR252" s="50"/>
      <c r="EDS252" s="50"/>
      <c r="EDT252" s="50"/>
      <c r="EDU252" s="50"/>
      <c r="EDV252" s="50"/>
      <c r="EDW252" s="50"/>
      <c r="EDX252" s="50"/>
      <c r="EDY252" s="50"/>
      <c r="EDZ252" s="50"/>
      <c r="EEA252" s="50"/>
      <c r="EEB252" s="50"/>
      <c r="EEC252" s="50"/>
      <c r="EED252" s="50"/>
      <c r="EEE252" s="50"/>
      <c r="EEF252" s="50"/>
      <c r="EEG252" s="50"/>
      <c r="EEH252" s="50"/>
      <c r="EEI252" s="50"/>
      <c r="EEJ252" s="50"/>
      <c r="EEK252" s="50"/>
      <c r="EEL252" s="50"/>
      <c r="EEM252" s="50"/>
      <c r="EEN252" s="50"/>
      <c r="EEO252" s="50"/>
      <c r="EEP252" s="50"/>
      <c r="EEQ252" s="50"/>
      <c r="EER252" s="50"/>
      <c r="EES252" s="50"/>
      <c r="EET252" s="50"/>
      <c r="EEU252" s="50"/>
      <c r="EEV252" s="50"/>
      <c r="EEW252" s="50"/>
      <c r="EEX252" s="50"/>
      <c r="EEY252" s="50"/>
      <c r="EEZ252" s="50"/>
      <c r="EFA252" s="50"/>
      <c r="EFB252" s="50"/>
      <c r="EFC252" s="50"/>
      <c r="EFD252" s="50"/>
      <c r="EFE252" s="50"/>
      <c r="EFF252" s="50"/>
      <c r="EFG252" s="50"/>
      <c r="EFH252" s="50"/>
      <c r="EFI252" s="50"/>
      <c r="EFJ252" s="50"/>
      <c r="EFK252" s="50"/>
      <c r="EFL252" s="50"/>
      <c r="EFM252" s="50"/>
      <c r="EFN252" s="50"/>
      <c r="EFO252" s="50"/>
      <c r="EFP252" s="50"/>
      <c r="EFQ252" s="50"/>
      <c r="EFR252" s="50"/>
      <c r="EFS252" s="50"/>
      <c r="EFT252" s="50"/>
      <c r="EFU252" s="50"/>
      <c r="EFV252" s="50"/>
      <c r="EFW252" s="50"/>
      <c r="EFX252" s="50"/>
      <c r="EFY252" s="50"/>
      <c r="EFZ252" s="50"/>
      <c r="EGA252" s="50"/>
      <c r="EGB252" s="50"/>
      <c r="EGC252" s="50"/>
      <c r="EGD252" s="50"/>
      <c r="EGE252" s="50"/>
      <c r="EGF252" s="50"/>
      <c r="EGG252" s="50"/>
      <c r="EGH252" s="50"/>
      <c r="EGI252" s="50"/>
      <c r="EGJ252" s="50"/>
      <c r="EGK252" s="50"/>
      <c r="EGL252" s="50"/>
      <c r="EGM252" s="50"/>
      <c r="EGN252" s="50"/>
      <c r="EGO252" s="50"/>
      <c r="EGP252" s="50"/>
      <c r="EGQ252" s="50"/>
      <c r="EGR252" s="50"/>
      <c r="EGS252" s="50"/>
      <c r="EGT252" s="50"/>
      <c r="EGU252" s="50"/>
      <c r="EGV252" s="50"/>
      <c r="EGW252" s="50"/>
      <c r="EGX252" s="50"/>
      <c r="EGY252" s="50"/>
      <c r="EGZ252" s="50"/>
      <c r="EHA252" s="50"/>
      <c r="EHB252" s="50"/>
      <c r="EHC252" s="50"/>
      <c r="EHD252" s="50"/>
      <c r="EHE252" s="50"/>
      <c r="EHF252" s="50"/>
      <c r="EHG252" s="50"/>
      <c r="EHH252" s="50"/>
      <c r="EHI252" s="50"/>
      <c r="EHJ252" s="50"/>
      <c r="EHK252" s="50"/>
      <c r="EHL252" s="50"/>
      <c r="EHM252" s="50"/>
      <c r="EHN252" s="50"/>
      <c r="EHO252" s="50"/>
      <c r="EHP252" s="50"/>
      <c r="EHQ252" s="50"/>
      <c r="EHR252" s="50"/>
      <c r="EHS252" s="50"/>
      <c r="EHT252" s="50"/>
      <c r="EHU252" s="50"/>
      <c r="EHV252" s="50"/>
      <c r="EHW252" s="50"/>
      <c r="EHX252" s="50"/>
      <c r="EHY252" s="50"/>
      <c r="EHZ252" s="50"/>
      <c r="EIA252" s="50"/>
      <c r="EIB252" s="50"/>
      <c r="EIC252" s="50"/>
      <c r="EID252" s="50"/>
      <c r="EIE252" s="50"/>
      <c r="EIF252" s="50"/>
      <c r="EIG252" s="50"/>
      <c r="EIH252" s="50"/>
      <c r="EII252" s="50"/>
      <c r="EIJ252" s="50"/>
      <c r="EIK252" s="50"/>
      <c r="EIL252" s="50"/>
      <c r="EIM252" s="50"/>
      <c r="EIN252" s="50"/>
      <c r="EIO252" s="50"/>
      <c r="EIP252" s="50"/>
      <c r="EIQ252" s="50"/>
      <c r="EIR252" s="50"/>
      <c r="EIS252" s="50"/>
      <c r="EIT252" s="50"/>
      <c r="EIU252" s="50"/>
      <c r="EIV252" s="50"/>
      <c r="EIW252" s="50"/>
      <c r="EIX252" s="50"/>
      <c r="EIY252" s="50"/>
      <c r="EIZ252" s="50"/>
      <c r="EJA252" s="50"/>
      <c r="EJB252" s="50"/>
      <c r="EJC252" s="50"/>
      <c r="EJD252" s="50"/>
      <c r="EJE252" s="50"/>
      <c r="EJF252" s="50"/>
      <c r="EJG252" s="50"/>
      <c r="EJH252" s="50"/>
      <c r="EJI252" s="50"/>
      <c r="EJJ252" s="50"/>
      <c r="EJK252" s="50"/>
      <c r="EJL252" s="50"/>
      <c r="EJM252" s="50"/>
      <c r="EJN252" s="50"/>
      <c r="EJO252" s="50"/>
      <c r="EJP252" s="50"/>
      <c r="EJQ252" s="50"/>
      <c r="EJR252" s="50"/>
      <c r="EJS252" s="50"/>
      <c r="EJT252" s="50"/>
      <c r="EJU252" s="50"/>
      <c r="EJV252" s="50"/>
      <c r="EJW252" s="50"/>
      <c r="EJX252" s="50"/>
      <c r="EJY252" s="50"/>
      <c r="EJZ252" s="50"/>
      <c r="EKA252" s="50"/>
      <c r="EKB252" s="50"/>
      <c r="EKC252" s="50"/>
      <c r="EKD252" s="50"/>
      <c r="EKE252" s="50"/>
      <c r="EKF252" s="50"/>
      <c r="EKG252" s="50"/>
      <c r="EKH252" s="50"/>
      <c r="EKI252" s="50"/>
      <c r="EKJ252" s="50"/>
      <c r="EKK252" s="50"/>
      <c r="EKL252" s="50"/>
      <c r="EKM252" s="50"/>
      <c r="EKN252" s="50"/>
      <c r="EKO252" s="50"/>
      <c r="EKP252" s="50"/>
      <c r="EKQ252" s="50"/>
      <c r="EKR252" s="50"/>
      <c r="EKS252" s="50"/>
      <c r="EKT252" s="50"/>
      <c r="EKU252" s="50"/>
      <c r="EKV252" s="50"/>
      <c r="EKW252" s="50"/>
      <c r="EKX252" s="50"/>
      <c r="EKY252" s="50"/>
      <c r="EKZ252" s="50"/>
      <c r="ELA252" s="50"/>
      <c r="ELB252" s="50"/>
      <c r="ELC252" s="50"/>
      <c r="ELD252" s="50"/>
      <c r="ELE252" s="50"/>
      <c r="ELF252" s="50"/>
      <c r="ELG252" s="50"/>
      <c r="ELH252" s="50"/>
      <c r="ELI252" s="50"/>
      <c r="ELJ252" s="50"/>
      <c r="ELK252" s="50"/>
      <c r="ELL252" s="50"/>
      <c r="ELM252" s="50"/>
      <c r="ELN252" s="50"/>
      <c r="ELO252" s="50"/>
      <c r="ELP252" s="50"/>
      <c r="ELQ252" s="50"/>
      <c r="ELR252" s="50"/>
      <c r="ELS252" s="50"/>
      <c r="ELT252" s="50"/>
      <c r="ELU252" s="50"/>
      <c r="ELV252" s="50"/>
      <c r="ELW252" s="50"/>
      <c r="ELX252" s="50"/>
      <c r="ELY252" s="50"/>
      <c r="ELZ252" s="50"/>
      <c r="EMA252" s="50"/>
      <c r="EMB252" s="50"/>
      <c r="EMC252" s="50"/>
      <c r="EMD252" s="50"/>
      <c r="EME252" s="50"/>
      <c r="EMF252" s="50"/>
      <c r="EMG252" s="50"/>
      <c r="EMH252" s="50"/>
      <c r="EMI252" s="50"/>
      <c r="EMJ252" s="50"/>
      <c r="EMK252" s="50"/>
      <c r="EML252" s="50"/>
      <c r="EMM252" s="50"/>
      <c r="EMN252" s="50"/>
      <c r="EMO252" s="50"/>
      <c r="EMP252" s="50"/>
      <c r="EMQ252" s="50"/>
      <c r="EMR252" s="50"/>
      <c r="EMS252" s="50"/>
      <c r="EMT252" s="50"/>
      <c r="EMU252" s="50"/>
      <c r="EMV252" s="50"/>
      <c r="EMW252" s="50"/>
      <c r="EMX252" s="50"/>
      <c r="EMY252" s="50"/>
      <c r="EMZ252" s="50"/>
      <c r="ENA252" s="50"/>
      <c r="ENB252" s="50"/>
      <c r="ENC252" s="50"/>
      <c r="END252" s="50"/>
      <c r="ENE252" s="50"/>
      <c r="ENF252" s="50"/>
      <c r="ENG252" s="50"/>
      <c r="ENH252" s="50"/>
      <c r="ENI252" s="50"/>
      <c r="ENJ252" s="50"/>
      <c r="ENK252" s="50"/>
      <c r="ENL252" s="50"/>
      <c r="ENM252" s="50"/>
      <c r="ENN252" s="50"/>
      <c r="ENO252" s="50"/>
      <c r="ENP252" s="50"/>
      <c r="ENQ252" s="50"/>
      <c r="ENR252" s="50"/>
      <c r="ENS252" s="50"/>
      <c r="ENT252" s="50"/>
      <c r="ENU252" s="50"/>
      <c r="ENV252" s="50"/>
      <c r="ENW252" s="50"/>
      <c r="ENX252" s="50"/>
      <c r="ENY252" s="50"/>
      <c r="ENZ252" s="50"/>
      <c r="EOA252" s="50"/>
      <c r="EOB252" s="50"/>
      <c r="EOC252" s="50"/>
      <c r="EOD252" s="50"/>
      <c r="EOE252" s="50"/>
      <c r="EOF252" s="50"/>
      <c r="EOG252" s="50"/>
      <c r="EOH252" s="50"/>
      <c r="EOI252" s="50"/>
      <c r="EOJ252" s="50"/>
      <c r="EOK252" s="50"/>
      <c r="EOL252" s="50"/>
      <c r="EOM252" s="50"/>
      <c r="EON252" s="50"/>
      <c r="EOO252" s="50"/>
      <c r="EOP252" s="50"/>
      <c r="EOQ252" s="50"/>
      <c r="EOR252" s="50"/>
      <c r="EOS252" s="50"/>
      <c r="EOT252" s="50"/>
      <c r="EOU252" s="50"/>
      <c r="EOV252" s="50"/>
      <c r="EOW252" s="50"/>
      <c r="EOX252" s="50"/>
      <c r="EOY252" s="50"/>
      <c r="EOZ252" s="50"/>
      <c r="EPA252" s="50"/>
      <c r="EPB252" s="50"/>
      <c r="EPC252" s="50"/>
      <c r="EPD252" s="50"/>
      <c r="EPE252" s="50"/>
      <c r="EPF252" s="50"/>
      <c r="EPG252" s="50"/>
      <c r="EPH252" s="50"/>
      <c r="EPI252" s="50"/>
      <c r="EPJ252" s="50"/>
      <c r="EPK252" s="50"/>
      <c r="EPL252" s="50"/>
      <c r="EPM252" s="50"/>
      <c r="EPN252" s="50"/>
      <c r="EPO252" s="50"/>
      <c r="EPP252" s="50"/>
      <c r="EPQ252" s="50"/>
      <c r="EPR252" s="50"/>
      <c r="EPS252" s="50"/>
      <c r="EPT252" s="50"/>
      <c r="EPU252" s="50"/>
      <c r="EPV252" s="50"/>
      <c r="EPW252" s="50"/>
      <c r="EPX252" s="50"/>
      <c r="EPY252" s="50"/>
      <c r="EPZ252" s="50"/>
      <c r="EQA252" s="50"/>
      <c r="EQB252" s="50"/>
      <c r="EQC252" s="50"/>
      <c r="EQD252" s="50"/>
      <c r="EQE252" s="50"/>
      <c r="EQF252" s="50"/>
      <c r="EQG252" s="50"/>
      <c r="EQH252" s="50"/>
      <c r="EQI252" s="50"/>
      <c r="EQJ252" s="50"/>
      <c r="EQK252" s="50"/>
      <c r="EQL252" s="50"/>
      <c r="EQM252" s="50"/>
      <c r="EQN252" s="50"/>
      <c r="EQO252" s="50"/>
      <c r="EQP252" s="50"/>
      <c r="EQQ252" s="50"/>
      <c r="EQR252" s="50"/>
      <c r="EQS252" s="50"/>
      <c r="EQT252" s="50"/>
      <c r="EQU252" s="50"/>
      <c r="EQV252" s="50"/>
      <c r="EQW252" s="50"/>
      <c r="EQX252" s="50"/>
      <c r="EQY252" s="50"/>
      <c r="EQZ252" s="50"/>
      <c r="ERA252" s="50"/>
      <c r="ERB252" s="50"/>
      <c r="ERC252" s="50"/>
      <c r="ERD252" s="50"/>
      <c r="ERE252" s="50"/>
      <c r="ERF252" s="50"/>
      <c r="ERG252" s="50"/>
      <c r="ERH252" s="50"/>
      <c r="ERI252" s="50"/>
      <c r="ERJ252" s="50"/>
      <c r="ERK252" s="50"/>
      <c r="ERL252" s="50"/>
      <c r="ERM252" s="50"/>
      <c r="ERN252" s="50"/>
      <c r="ERO252" s="50"/>
      <c r="ERP252" s="50"/>
      <c r="ERQ252" s="50"/>
      <c r="ERR252" s="50"/>
      <c r="ERS252" s="50"/>
      <c r="ERT252" s="50"/>
      <c r="ERU252" s="50"/>
      <c r="ERV252" s="50"/>
      <c r="ERW252" s="50"/>
      <c r="ERX252" s="50"/>
      <c r="ERY252" s="50"/>
      <c r="ERZ252" s="50"/>
      <c r="ESA252" s="50"/>
      <c r="ESB252" s="50"/>
      <c r="ESC252" s="50"/>
      <c r="ESD252" s="50"/>
      <c r="ESE252" s="50"/>
      <c r="ESF252" s="50"/>
      <c r="ESG252" s="50"/>
      <c r="ESH252" s="50"/>
      <c r="ESI252" s="50"/>
      <c r="ESJ252" s="50"/>
      <c r="ESK252" s="50"/>
      <c r="ESL252" s="50"/>
      <c r="ESM252" s="50"/>
      <c r="ESN252" s="50"/>
      <c r="ESO252" s="50"/>
      <c r="ESP252" s="50"/>
      <c r="ESQ252" s="50"/>
      <c r="ESR252" s="50"/>
      <c r="ESS252" s="50"/>
      <c r="EST252" s="50"/>
      <c r="ESU252" s="50"/>
      <c r="ESV252" s="50"/>
      <c r="ESW252" s="50"/>
      <c r="ESX252" s="50"/>
      <c r="ESY252" s="50"/>
      <c r="ESZ252" s="50"/>
      <c r="ETA252" s="50"/>
      <c r="ETB252" s="50"/>
      <c r="ETC252" s="50"/>
      <c r="ETD252" s="50"/>
      <c r="ETE252" s="50"/>
      <c r="ETF252" s="50"/>
      <c r="ETG252" s="50"/>
      <c r="ETH252" s="50"/>
      <c r="ETI252" s="50"/>
      <c r="ETJ252" s="50"/>
      <c r="ETK252" s="50"/>
      <c r="ETL252" s="50"/>
      <c r="ETM252" s="50"/>
      <c r="ETN252" s="50"/>
      <c r="ETO252" s="50"/>
      <c r="ETP252" s="50"/>
      <c r="ETQ252" s="50"/>
      <c r="ETR252" s="50"/>
      <c r="ETS252" s="50"/>
      <c r="ETT252" s="50"/>
      <c r="ETU252" s="50"/>
      <c r="ETV252" s="50"/>
      <c r="ETW252" s="50"/>
      <c r="ETX252" s="50"/>
      <c r="ETY252" s="50"/>
      <c r="ETZ252" s="50"/>
      <c r="EUA252" s="50"/>
      <c r="EUB252" s="50"/>
      <c r="EUC252" s="50"/>
      <c r="EUD252" s="50"/>
      <c r="EUE252" s="50"/>
      <c r="EUF252" s="50"/>
      <c r="EUG252" s="50"/>
      <c r="EUH252" s="50"/>
      <c r="EUI252" s="50"/>
      <c r="EUJ252" s="50"/>
      <c r="EUK252" s="50"/>
      <c r="EUL252" s="50"/>
      <c r="EUM252" s="50"/>
      <c r="EUN252" s="50"/>
      <c r="EUO252" s="50"/>
      <c r="EUP252" s="50"/>
      <c r="EUQ252" s="50"/>
      <c r="EUR252" s="50"/>
      <c r="EUS252" s="50"/>
      <c r="EUT252" s="50"/>
      <c r="EUU252" s="50"/>
      <c r="EUV252" s="50"/>
      <c r="EUW252" s="50"/>
      <c r="EUX252" s="50"/>
      <c r="EUY252" s="50"/>
      <c r="EUZ252" s="50"/>
      <c r="EVA252" s="50"/>
      <c r="EVB252" s="50"/>
      <c r="EVC252" s="50"/>
      <c r="EVD252" s="50"/>
      <c r="EVE252" s="50"/>
      <c r="EVF252" s="50"/>
      <c r="EVG252" s="50"/>
      <c r="EVH252" s="50"/>
      <c r="EVI252" s="50"/>
      <c r="EVJ252" s="50"/>
      <c r="EVK252" s="50"/>
      <c r="EVL252" s="50"/>
      <c r="EVM252" s="50"/>
      <c r="EVN252" s="50"/>
      <c r="EVO252" s="50"/>
      <c r="EVP252" s="50"/>
      <c r="EVQ252" s="50"/>
      <c r="EVR252" s="50"/>
      <c r="EVS252" s="50"/>
      <c r="EVT252" s="50"/>
      <c r="EVU252" s="50"/>
      <c r="EVV252" s="50"/>
      <c r="EVW252" s="50"/>
      <c r="EVX252" s="50"/>
      <c r="EVY252" s="50"/>
      <c r="EVZ252" s="50"/>
      <c r="EWA252" s="50"/>
      <c r="EWB252" s="50"/>
      <c r="EWC252" s="50"/>
      <c r="EWD252" s="50"/>
      <c r="EWE252" s="50"/>
      <c r="EWF252" s="50"/>
      <c r="EWG252" s="50"/>
      <c r="EWH252" s="50"/>
      <c r="EWI252" s="50"/>
      <c r="EWJ252" s="50"/>
      <c r="EWK252" s="50"/>
      <c r="EWL252" s="50"/>
      <c r="EWM252" s="50"/>
      <c r="EWN252" s="50"/>
      <c r="EWO252" s="50"/>
      <c r="EWP252" s="50"/>
      <c r="EWQ252" s="50"/>
      <c r="EWR252" s="50"/>
      <c r="EWS252" s="50"/>
      <c r="EWT252" s="50"/>
      <c r="EWU252" s="50"/>
      <c r="EWV252" s="50"/>
      <c r="EWW252" s="50"/>
      <c r="EWX252" s="50"/>
      <c r="EWY252" s="50"/>
      <c r="EWZ252" s="50"/>
      <c r="EXA252" s="50"/>
      <c r="EXB252" s="50"/>
      <c r="EXC252" s="50"/>
      <c r="EXD252" s="50"/>
      <c r="EXE252" s="50"/>
      <c r="EXF252" s="50"/>
      <c r="EXG252" s="50"/>
      <c r="EXH252" s="50"/>
      <c r="EXI252" s="50"/>
      <c r="EXJ252" s="50"/>
      <c r="EXK252" s="50"/>
      <c r="EXL252" s="50"/>
      <c r="EXM252" s="50"/>
      <c r="EXN252" s="50"/>
      <c r="EXO252" s="50"/>
      <c r="EXP252" s="50"/>
      <c r="EXQ252" s="50"/>
      <c r="EXR252" s="50"/>
      <c r="EXS252" s="50"/>
      <c r="EXT252" s="50"/>
      <c r="EXU252" s="50"/>
      <c r="EXV252" s="50"/>
      <c r="EXW252" s="50"/>
      <c r="EXX252" s="50"/>
      <c r="EXY252" s="50"/>
      <c r="EXZ252" s="50"/>
      <c r="EYA252" s="50"/>
      <c r="EYB252" s="50"/>
      <c r="EYC252" s="50"/>
      <c r="EYD252" s="50"/>
      <c r="EYE252" s="50"/>
      <c r="EYF252" s="50"/>
      <c r="EYG252" s="50"/>
      <c r="EYH252" s="50"/>
      <c r="EYI252" s="50"/>
      <c r="EYJ252" s="50"/>
      <c r="EYK252" s="50"/>
      <c r="EYL252" s="50"/>
      <c r="EYM252" s="50"/>
      <c r="EYN252" s="50"/>
      <c r="EYO252" s="50"/>
      <c r="EYP252" s="50"/>
      <c r="EYQ252" s="50"/>
      <c r="EYR252" s="50"/>
      <c r="EYS252" s="50"/>
      <c r="EYT252" s="50"/>
      <c r="EYU252" s="50"/>
      <c r="EYV252" s="50"/>
      <c r="EYW252" s="50"/>
      <c r="EYX252" s="50"/>
      <c r="EYY252" s="50"/>
      <c r="EYZ252" s="50"/>
      <c r="EZA252" s="50"/>
      <c r="EZB252" s="50"/>
      <c r="EZC252" s="50"/>
      <c r="EZD252" s="50"/>
      <c r="EZE252" s="50"/>
      <c r="EZF252" s="50"/>
      <c r="EZG252" s="50"/>
      <c r="EZH252" s="50"/>
      <c r="EZI252" s="50"/>
      <c r="EZJ252" s="50"/>
      <c r="EZK252" s="50"/>
      <c r="EZL252" s="50"/>
      <c r="EZM252" s="50"/>
      <c r="EZN252" s="50"/>
      <c r="EZO252" s="50"/>
      <c r="EZP252" s="50"/>
      <c r="EZQ252" s="50"/>
      <c r="EZR252" s="50"/>
      <c r="EZS252" s="50"/>
      <c r="EZT252" s="50"/>
      <c r="EZU252" s="50"/>
      <c r="EZV252" s="50"/>
      <c r="EZW252" s="50"/>
      <c r="EZX252" s="50"/>
      <c r="EZY252" s="50"/>
      <c r="EZZ252" s="50"/>
      <c r="FAA252" s="50"/>
      <c r="FAB252" s="50"/>
      <c r="FAC252" s="50"/>
      <c r="FAD252" s="50"/>
      <c r="FAE252" s="50"/>
      <c r="FAF252" s="50"/>
      <c r="FAG252" s="50"/>
      <c r="FAH252" s="50"/>
      <c r="FAI252" s="50"/>
      <c r="FAJ252" s="50"/>
      <c r="FAK252" s="50"/>
      <c r="FAL252" s="50"/>
      <c r="FAM252" s="50"/>
      <c r="FAN252" s="50"/>
      <c r="FAO252" s="50"/>
      <c r="FAP252" s="50"/>
      <c r="FAQ252" s="50"/>
      <c r="FAR252" s="50"/>
      <c r="FAS252" s="50"/>
      <c r="FAT252" s="50"/>
      <c r="FAU252" s="50"/>
      <c r="FAV252" s="50"/>
      <c r="FAW252" s="50"/>
      <c r="FAX252" s="50"/>
      <c r="FAY252" s="50"/>
      <c r="FAZ252" s="50"/>
      <c r="FBA252" s="50"/>
      <c r="FBB252" s="50"/>
      <c r="FBC252" s="50"/>
      <c r="FBD252" s="50"/>
      <c r="FBE252" s="50"/>
      <c r="FBF252" s="50"/>
      <c r="FBG252" s="50"/>
      <c r="FBH252" s="50"/>
      <c r="FBI252" s="50"/>
      <c r="FBJ252" s="50"/>
      <c r="FBK252" s="50"/>
      <c r="FBL252" s="50"/>
      <c r="FBM252" s="50"/>
      <c r="FBN252" s="50"/>
      <c r="FBO252" s="50"/>
      <c r="FBP252" s="50"/>
      <c r="FBQ252" s="50"/>
      <c r="FBR252" s="50"/>
      <c r="FBS252" s="50"/>
      <c r="FBT252" s="50"/>
      <c r="FBU252" s="50"/>
      <c r="FBV252" s="50"/>
      <c r="FBW252" s="50"/>
      <c r="FBX252" s="50"/>
      <c r="FBY252" s="50"/>
      <c r="FBZ252" s="50"/>
      <c r="FCA252" s="50"/>
      <c r="FCB252" s="50"/>
      <c r="FCC252" s="50"/>
      <c r="FCD252" s="50"/>
      <c r="FCE252" s="50"/>
      <c r="FCF252" s="50"/>
      <c r="FCG252" s="50"/>
      <c r="FCH252" s="50"/>
      <c r="FCI252" s="50"/>
      <c r="FCJ252" s="50"/>
      <c r="FCK252" s="50"/>
      <c r="FCL252" s="50"/>
      <c r="FCM252" s="50"/>
      <c r="FCN252" s="50"/>
      <c r="FCO252" s="50"/>
      <c r="FCP252" s="50"/>
      <c r="FCQ252" s="50"/>
      <c r="FCR252" s="50"/>
      <c r="FCS252" s="50"/>
      <c r="FCT252" s="50"/>
      <c r="FCU252" s="50"/>
      <c r="FCV252" s="50"/>
      <c r="FCW252" s="50"/>
      <c r="FCX252" s="50"/>
      <c r="FCY252" s="50"/>
      <c r="FCZ252" s="50"/>
      <c r="FDA252" s="50"/>
      <c r="FDB252" s="50"/>
      <c r="FDC252" s="50"/>
      <c r="FDD252" s="50"/>
      <c r="FDE252" s="50"/>
      <c r="FDF252" s="50"/>
      <c r="FDG252" s="50"/>
      <c r="FDH252" s="50"/>
      <c r="FDI252" s="50"/>
      <c r="FDJ252" s="50"/>
      <c r="FDK252" s="50"/>
      <c r="FDL252" s="50"/>
      <c r="FDM252" s="50"/>
      <c r="FDN252" s="50"/>
      <c r="FDO252" s="50"/>
      <c r="FDP252" s="50"/>
      <c r="FDQ252" s="50"/>
      <c r="FDR252" s="50"/>
      <c r="FDS252" s="50"/>
      <c r="FDT252" s="50"/>
      <c r="FDU252" s="50"/>
      <c r="FDV252" s="50"/>
      <c r="FDW252" s="50"/>
      <c r="FDX252" s="50"/>
      <c r="FDY252" s="50"/>
      <c r="FDZ252" s="50"/>
      <c r="FEA252" s="50"/>
      <c r="FEB252" s="50"/>
      <c r="FEC252" s="50"/>
      <c r="FED252" s="50"/>
      <c r="FEE252" s="50"/>
      <c r="FEF252" s="50"/>
      <c r="FEG252" s="50"/>
      <c r="FEH252" s="50"/>
      <c r="FEI252" s="50"/>
      <c r="FEJ252" s="50"/>
      <c r="FEK252" s="50"/>
      <c r="FEL252" s="50"/>
      <c r="FEM252" s="50"/>
      <c r="FEN252" s="50"/>
      <c r="FEO252" s="50"/>
      <c r="FEP252" s="50"/>
      <c r="FEQ252" s="50"/>
      <c r="FER252" s="50"/>
      <c r="FES252" s="50"/>
      <c r="FET252" s="50"/>
      <c r="FEU252" s="50"/>
      <c r="FEV252" s="50"/>
      <c r="FEW252" s="50"/>
      <c r="FEX252" s="50"/>
      <c r="FEY252" s="50"/>
      <c r="FEZ252" s="50"/>
      <c r="FFA252" s="50"/>
      <c r="FFB252" s="50"/>
      <c r="FFC252" s="50"/>
      <c r="FFD252" s="50"/>
      <c r="FFE252" s="50"/>
      <c r="FFF252" s="50"/>
      <c r="FFG252" s="50"/>
      <c r="FFH252" s="50"/>
      <c r="FFI252" s="50"/>
      <c r="FFJ252" s="50"/>
      <c r="FFK252" s="50"/>
      <c r="FFL252" s="50"/>
      <c r="FFM252" s="50"/>
      <c r="FFN252" s="50"/>
      <c r="FFO252" s="50"/>
      <c r="FFP252" s="50"/>
      <c r="FFQ252" s="50"/>
      <c r="FFR252" s="50"/>
      <c r="FFS252" s="50"/>
      <c r="FFT252" s="50"/>
      <c r="FFU252" s="50"/>
      <c r="FFV252" s="50"/>
      <c r="FFW252" s="50"/>
      <c r="FFX252" s="50"/>
      <c r="FFY252" s="50"/>
      <c r="FFZ252" s="50"/>
      <c r="FGA252" s="50"/>
      <c r="FGB252" s="50"/>
      <c r="FGC252" s="50"/>
      <c r="FGD252" s="50"/>
      <c r="FGE252" s="50"/>
      <c r="FGF252" s="50"/>
      <c r="FGG252" s="50"/>
      <c r="FGH252" s="50"/>
      <c r="FGI252" s="50"/>
      <c r="FGJ252" s="50"/>
      <c r="FGK252" s="50"/>
      <c r="FGL252" s="50"/>
      <c r="FGM252" s="50"/>
      <c r="FGN252" s="50"/>
      <c r="FGO252" s="50"/>
      <c r="FGP252" s="50"/>
      <c r="FGQ252" s="50"/>
      <c r="FGR252" s="50"/>
      <c r="FGS252" s="50"/>
      <c r="FGT252" s="50"/>
      <c r="FGU252" s="50"/>
      <c r="FGV252" s="50"/>
      <c r="FGW252" s="50"/>
      <c r="FGX252" s="50"/>
      <c r="FGY252" s="50"/>
      <c r="FGZ252" s="50"/>
      <c r="FHA252" s="50"/>
      <c r="FHB252" s="50"/>
      <c r="FHC252" s="50"/>
      <c r="FHD252" s="50"/>
      <c r="FHE252" s="50"/>
      <c r="FHF252" s="50"/>
      <c r="FHG252" s="50"/>
      <c r="FHH252" s="50"/>
      <c r="FHI252" s="50"/>
      <c r="FHJ252" s="50"/>
      <c r="FHK252" s="50"/>
      <c r="FHL252" s="50"/>
      <c r="FHM252" s="50"/>
      <c r="FHN252" s="50"/>
      <c r="FHO252" s="50"/>
      <c r="FHP252" s="50"/>
      <c r="FHQ252" s="50"/>
      <c r="FHR252" s="50"/>
      <c r="FHS252" s="50"/>
      <c r="FHT252" s="50"/>
      <c r="FHU252" s="50"/>
      <c r="FHV252" s="50"/>
      <c r="FHW252" s="50"/>
      <c r="FHX252" s="50"/>
      <c r="FHY252" s="50"/>
      <c r="FHZ252" s="50"/>
      <c r="FIA252" s="50"/>
      <c r="FIB252" s="50"/>
      <c r="FIC252" s="50"/>
      <c r="FID252" s="50"/>
      <c r="FIE252" s="50"/>
      <c r="FIF252" s="50"/>
      <c r="FIG252" s="50"/>
      <c r="FIH252" s="50"/>
      <c r="FII252" s="50"/>
      <c r="FIJ252" s="50"/>
      <c r="FIK252" s="50"/>
      <c r="FIL252" s="50"/>
      <c r="FIM252" s="50"/>
      <c r="FIN252" s="50"/>
      <c r="FIO252" s="50"/>
      <c r="FIP252" s="50"/>
      <c r="FIQ252" s="50"/>
      <c r="FIR252" s="50"/>
      <c r="FIS252" s="50"/>
      <c r="FIT252" s="50"/>
      <c r="FIU252" s="50"/>
      <c r="FIV252" s="50"/>
      <c r="FIW252" s="50"/>
      <c r="FIX252" s="50"/>
      <c r="FIY252" s="50"/>
      <c r="FIZ252" s="50"/>
      <c r="FJA252" s="50"/>
      <c r="FJB252" s="50"/>
      <c r="FJC252" s="50"/>
      <c r="FJD252" s="50"/>
      <c r="FJE252" s="50"/>
      <c r="FJF252" s="50"/>
      <c r="FJG252" s="50"/>
      <c r="FJH252" s="50"/>
      <c r="FJI252" s="50"/>
      <c r="FJJ252" s="50"/>
      <c r="FJK252" s="50"/>
      <c r="FJL252" s="50"/>
      <c r="FJM252" s="50"/>
      <c r="FJN252" s="50"/>
      <c r="FJO252" s="50"/>
      <c r="FJP252" s="50"/>
      <c r="FJQ252" s="50"/>
      <c r="FJR252" s="50"/>
      <c r="FJS252" s="50"/>
      <c r="FJT252" s="50"/>
      <c r="FJU252" s="50"/>
      <c r="FJV252" s="50"/>
      <c r="FJW252" s="50"/>
      <c r="FJX252" s="50"/>
      <c r="FJY252" s="50"/>
      <c r="FJZ252" s="50"/>
      <c r="FKA252" s="50"/>
      <c r="FKB252" s="50"/>
      <c r="FKC252" s="50"/>
      <c r="FKD252" s="50"/>
      <c r="FKE252" s="50"/>
      <c r="FKF252" s="50"/>
      <c r="FKG252" s="50"/>
      <c r="FKH252" s="50"/>
      <c r="FKI252" s="50"/>
      <c r="FKJ252" s="50"/>
      <c r="FKK252" s="50"/>
      <c r="FKL252" s="50"/>
      <c r="FKM252" s="50"/>
      <c r="FKN252" s="50"/>
      <c r="FKO252" s="50"/>
      <c r="FKP252" s="50"/>
      <c r="FKQ252" s="50"/>
      <c r="FKR252" s="50"/>
      <c r="FKS252" s="50"/>
      <c r="FKT252" s="50"/>
      <c r="FKU252" s="50"/>
      <c r="FKV252" s="50"/>
      <c r="FKW252" s="50"/>
      <c r="FKX252" s="50"/>
      <c r="FKY252" s="50"/>
      <c r="FKZ252" s="50"/>
      <c r="FLA252" s="50"/>
      <c r="FLB252" s="50"/>
      <c r="FLC252" s="50"/>
      <c r="FLD252" s="50"/>
      <c r="FLE252" s="50"/>
      <c r="FLF252" s="50"/>
      <c r="FLG252" s="50"/>
      <c r="FLH252" s="50"/>
      <c r="FLI252" s="50"/>
      <c r="FLJ252" s="50"/>
      <c r="FLK252" s="50"/>
      <c r="FLL252" s="50"/>
      <c r="FLM252" s="50"/>
      <c r="FLN252" s="50"/>
      <c r="FLO252" s="50"/>
      <c r="FLP252" s="50"/>
      <c r="FLQ252" s="50"/>
      <c r="FLR252" s="50"/>
      <c r="FLS252" s="50"/>
      <c r="FLT252" s="50"/>
      <c r="FLU252" s="50"/>
      <c r="FLV252" s="50"/>
      <c r="FLW252" s="50"/>
      <c r="FLX252" s="50"/>
      <c r="FLY252" s="50"/>
      <c r="FLZ252" s="50"/>
      <c r="FMA252" s="50"/>
      <c r="FMB252" s="50"/>
      <c r="FMC252" s="50"/>
      <c r="FMD252" s="50"/>
      <c r="FME252" s="50"/>
      <c r="FMF252" s="50"/>
      <c r="FMG252" s="50"/>
      <c r="FMH252" s="50"/>
      <c r="FMI252" s="50"/>
      <c r="FMJ252" s="50"/>
      <c r="FMK252" s="50"/>
      <c r="FML252" s="50"/>
      <c r="FMM252" s="50"/>
      <c r="FMN252" s="50"/>
      <c r="FMO252" s="50"/>
      <c r="FMP252" s="50"/>
      <c r="FMQ252" s="50"/>
      <c r="FMR252" s="50"/>
      <c r="FMS252" s="50"/>
      <c r="FMT252" s="50"/>
      <c r="FMU252" s="50"/>
      <c r="FMV252" s="50"/>
      <c r="FMW252" s="50"/>
      <c r="FMX252" s="50"/>
      <c r="FMY252" s="50"/>
      <c r="FMZ252" s="50"/>
      <c r="FNA252" s="50"/>
      <c r="FNB252" s="50"/>
      <c r="FNC252" s="50"/>
      <c r="FND252" s="50"/>
      <c r="FNE252" s="50"/>
      <c r="FNF252" s="50"/>
      <c r="FNG252" s="50"/>
      <c r="FNH252" s="50"/>
      <c r="FNI252" s="50"/>
      <c r="FNJ252" s="50"/>
      <c r="FNK252" s="50"/>
      <c r="FNL252" s="50"/>
      <c r="FNM252" s="50"/>
      <c r="FNN252" s="50"/>
      <c r="FNO252" s="50"/>
      <c r="FNP252" s="50"/>
      <c r="FNQ252" s="50"/>
      <c r="FNR252" s="50"/>
      <c r="FNS252" s="50"/>
      <c r="FNT252" s="50"/>
      <c r="FNU252" s="50"/>
      <c r="FNV252" s="50"/>
      <c r="FNW252" s="50"/>
      <c r="FNX252" s="50"/>
      <c r="FNY252" s="50"/>
      <c r="FNZ252" s="50"/>
      <c r="FOA252" s="50"/>
      <c r="FOB252" s="50"/>
      <c r="FOC252" s="50"/>
      <c r="FOD252" s="50"/>
      <c r="FOE252" s="50"/>
      <c r="FOF252" s="50"/>
      <c r="FOG252" s="50"/>
      <c r="FOH252" s="50"/>
      <c r="FOI252" s="50"/>
      <c r="FOJ252" s="50"/>
      <c r="FOK252" s="50"/>
      <c r="FOL252" s="50"/>
      <c r="FOM252" s="50"/>
      <c r="FON252" s="50"/>
      <c r="FOO252" s="50"/>
      <c r="FOP252" s="50"/>
      <c r="FOQ252" s="50"/>
      <c r="FOR252" s="50"/>
      <c r="FOS252" s="50"/>
      <c r="FOT252" s="50"/>
      <c r="FOU252" s="50"/>
      <c r="FOV252" s="50"/>
      <c r="FOW252" s="50"/>
      <c r="FOX252" s="50"/>
      <c r="FOY252" s="50"/>
      <c r="FOZ252" s="50"/>
      <c r="FPA252" s="50"/>
      <c r="FPB252" s="50"/>
      <c r="FPC252" s="50"/>
      <c r="FPD252" s="50"/>
      <c r="FPE252" s="50"/>
      <c r="FPF252" s="50"/>
      <c r="FPG252" s="50"/>
      <c r="FPH252" s="50"/>
      <c r="FPI252" s="50"/>
      <c r="FPJ252" s="50"/>
      <c r="FPK252" s="50"/>
      <c r="FPL252" s="50"/>
      <c r="FPM252" s="50"/>
      <c r="FPN252" s="50"/>
      <c r="FPO252" s="50"/>
      <c r="FPP252" s="50"/>
      <c r="FPQ252" s="50"/>
      <c r="FPR252" s="50"/>
      <c r="FPS252" s="50"/>
      <c r="FPT252" s="50"/>
      <c r="FPU252" s="50"/>
      <c r="FPV252" s="50"/>
      <c r="FPW252" s="50"/>
      <c r="FPX252" s="50"/>
      <c r="FPY252" s="50"/>
      <c r="FPZ252" s="50"/>
      <c r="FQA252" s="50"/>
      <c r="FQB252" s="50"/>
      <c r="FQC252" s="50"/>
      <c r="FQD252" s="50"/>
      <c r="FQE252" s="50"/>
      <c r="FQF252" s="50"/>
      <c r="FQG252" s="50"/>
      <c r="FQH252" s="50"/>
      <c r="FQI252" s="50"/>
      <c r="FQJ252" s="50"/>
      <c r="FQK252" s="50"/>
      <c r="FQL252" s="50"/>
      <c r="FQM252" s="50"/>
      <c r="FQN252" s="50"/>
      <c r="FQO252" s="50"/>
      <c r="FQP252" s="50"/>
      <c r="FQQ252" s="50"/>
      <c r="FQR252" s="50"/>
      <c r="FQS252" s="50"/>
      <c r="FQT252" s="50"/>
      <c r="FQU252" s="50"/>
      <c r="FQV252" s="50"/>
      <c r="FQW252" s="50"/>
      <c r="FQX252" s="50"/>
      <c r="FQY252" s="50"/>
      <c r="FQZ252" s="50"/>
      <c r="FRA252" s="50"/>
      <c r="FRB252" s="50"/>
      <c r="FRC252" s="50"/>
      <c r="FRD252" s="50"/>
      <c r="FRE252" s="50"/>
      <c r="FRF252" s="50"/>
      <c r="FRG252" s="50"/>
      <c r="FRH252" s="50"/>
      <c r="FRI252" s="50"/>
      <c r="FRJ252" s="50"/>
      <c r="FRK252" s="50"/>
      <c r="FRL252" s="50"/>
      <c r="FRM252" s="50"/>
      <c r="FRN252" s="50"/>
      <c r="FRO252" s="50"/>
      <c r="FRP252" s="50"/>
      <c r="FRQ252" s="50"/>
      <c r="FRR252" s="50"/>
      <c r="FRS252" s="50"/>
      <c r="FRT252" s="50"/>
      <c r="FRU252" s="50"/>
      <c r="FRV252" s="50"/>
      <c r="FRW252" s="50"/>
      <c r="FRX252" s="50"/>
      <c r="FRY252" s="50"/>
      <c r="FRZ252" s="50"/>
      <c r="FSA252" s="50"/>
      <c r="FSB252" s="50"/>
      <c r="FSC252" s="50"/>
      <c r="FSD252" s="50"/>
      <c r="FSE252" s="50"/>
      <c r="FSF252" s="50"/>
      <c r="FSG252" s="50"/>
      <c r="FSH252" s="50"/>
      <c r="FSI252" s="50"/>
      <c r="FSJ252" s="50"/>
      <c r="FSK252" s="50"/>
      <c r="FSL252" s="50"/>
      <c r="FSM252" s="50"/>
      <c r="FSN252" s="50"/>
      <c r="FSO252" s="50"/>
      <c r="FSP252" s="50"/>
      <c r="FSQ252" s="50"/>
      <c r="FSR252" s="50"/>
      <c r="FSS252" s="50"/>
      <c r="FST252" s="50"/>
      <c r="FSU252" s="50"/>
      <c r="FSV252" s="50"/>
      <c r="FSW252" s="50"/>
      <c r="FSX252" s="50"/>
      <c r="FSY252" s="50"/>
      <c r="FSZ252" s="50"/>
      <c r="FTA252" s="50"/>
      <c r="FTB252" s="50"/>
      <c r="FTC252" s="50"/>
      <c r="FTD252" s="50"/>
      <c r="FTE252" s="50"/>
      <c r="FTF252" s="50"/>
      <c r="FTG252" s="50"/>
      <c r="FTH252" s="50"/>
      <c r="FTI252" s="50"/>
      <c r="FTJ252" s="50"/>
      <c r="FTK252" s="50"/>
      <c r="FTL252" s="50"/>
      <c r="FTM252" s="50"/>
      <c r="FTN252" s="50"/>
      <c r="FTO252" s="50"/>
      <c r="FTP252" s="50"/>
      <c r="FTQ252" s="50"/>
      <c r="FTR252" s="50"/>
      <c r="FTS252" s="50"/>
      <c r="FTT252" s="50"/>
      <c r="FTU252" s="50"/>
      <c r="FTV252" s="50"/>
      <c r="FTW252" s="50"/>
      <c r="FTX252" s="50"/>
      <c r="FTY252" s="50"/>
      <c r="FTZ252" s="50"/>
      <c r="FUA252" s="50"/>
      <c r="FUB252" s="50"/>
      <c r="FUC252" s="50"/>
      <c r="FUD252" s="50"/>
      <c r="FUE252" s="50"/>
      <c r="FUF252" s="50"/>
      <c r="FUG252" s="50"/>
      <c r="FUH252" s="50"/>
      <c r="FUI252" s="50"/>
      <c r="FUJ252" s="50"/>
      <c r="FUK252" s="50"/>
      <c r="FUL252" s="50"/>
      <c r="FUM252" s="50"/>
      <c r="FUN252" s="50"/>
      <c r="FUO252" s="50"/>
      <c r="FUP252" s="50"/>
      <c r="FUQ252" s="50"/>
      <c r="FUR252" s="50"/>
      <c r="FUS252" s="50"/>
      <c r="FUT252" s="50"/>
      <c r="FUU252" s="50"/>
      <c r="FUV252" s="50"/>
      <c r="FUW252" s="50"/>
      <c r="FUX252" s="50"/>
      <c r="FUY252" s="50"/>
      <c r="FUZ252" s="50"/>
      <c r="FVA252" s="50"/>
      <c r="FVB252" s="50"/>
      <c r="FVC252" s="50"/>
      <c r="FVD252" s="50"/>
      <c r="FVE252" s="50"/>
      <c r="FVF252" s="50"/>
      <c r="FVG252" s="50"/>
      <c r="FVH252" s="50"/>
      <c r="FVI252" s="50"/>
      <c r="FVJ252" s="50"/>
      <c r="FVK252" s="50"/>
      <c r="FVL252" s="50"/>
      <c r="FVM252" s="50"/>
      <c r="FVN252" s="50"/>
      <c r="FVO252" s="50"/>
      <c r="FVP252" s="50"/>
      <c r="FVQ252" s="50"/>
      <c r="FVR252" s="50"/>
      <c r="FVS252" s="50"/>
      <c r="FVT252" s="50"/>
      <c r="FVU252" s="50"/>
      <c r="FVV252" s="50"/>
      <c r="FVW252" s="50"/>
      <c r="FVX252" s="50"/>
      <c r="FVY252" s="50"/>
      <c r="FVZ252" s="50"/>
      <c r="FWA252" s="50"/>
      <c r="FWB252" s="50"/>
      <c r="FWC252" s="50"/>
      <c r="FWD252" s="50"/>
      <c r="FWE252" s="50"/>
      <c r="FWF252" s="50"/>
      <c r="FWG252" s="50"/>
      <c r="FWH252" s="50"/>
      <c r="FWI252" s="50"/>
      <c r="FWJ252" s="50"/>
      <c r="FWK252" s="50"/>
      <c r="FWL252" s="50"/>
      <c r="FWM252" s="50"/>
      <c r="FWN252" s="50"/>
      <c r="FWO252" s="50"/>
      <c r="FWP252" s="50"/>
      <c r="FWQ252" s="50"/>
      <c r="FWR252" s="50"/>
      <c r="FWS252" s="50"/>
      <c r="FWT252" s="50"/>
      <c r="FWU252" s="50"/>
      <c r="FWV252" s="50"/>
      <c r="FWW252" s="50"/>
      <c r="FWX252" s="50"/>
      <c r="FWY252" s="50"/>
      <c r="FWZ252" s="50"/>
      <c r="FXA252" s="50"/>
      <c r="FXB252" s="50"/>
      <c r="FXC252" s="50"/>
      <c r="FXD252" s="50"/>
      <c r="FXE252" s="50"/>
      <c r="FXF252" s="50"/>
      <c r="FXG252" s="50"/>
      <c r="FXH252" s="50"/>
      <c r="FXI252" s="50"/>
      <c r="FXJ252" s="50"/>
      <c r="FXK252" s="50"/>
      <c r="FXL252" s="50"/>
      <c r="FXM252" s="50"/>
      <c r="FXN252" s="50"/>
      <c r="FXO252" s="50"/>
      <c r="FXP252" s="50"/>
      <c r="FXQ252" s="50"/>
      <c r="FXR252" s="50"/>
      <c r="FXS252" s="50"/>
      <c r="FXT252" s="50"/>
      <c r="FXU252" s="50"/>
      <c r="FXV252" s="50"/>
      <c r="FXW252" s="50"/>
      <c r="FXX252" s="50"/>
      <c r="FXY252" s="50"/>
      <c r="FXZ252" s="50"/>
      <c r="FYA252" s="50"/>
      <c r="FYB252" s="50"/>
      <c r="FYC252" s="50"/>
      <c r="FYD252" s="50"/>
      <c r="FYE252" s="50"/>
      <c r="FYF252" s="50"/>
      <c r="FYG252" s="50"/>
      <c r="FYH252" s="50"/>
      <c r="FYI252" s="50"/>
      <c r="FYJ252" s="50"/>
      <c r="FYK252" s="50"/>
      <c r="FYL252" s="50"/>
      <c r="FYM252" s="50"/>
      <c r="FYN252" s="50"/>
      <c r="FYO252" s="50"/>
      <c r="FYP252" s="50"/>
      <c r="FYQ252" s="50"/>
      <c r="FYR252" s="50"/>
      <c r="FYS252" s="50"/>
      <c r="FYT252" s="50"/>
      <c r="FYU252" s="50"/>
      <c r="FYV252" s="50"/>
      <c r="FYW252" s="50"/>
      <c r="FYX252" s="50"/>
      <c r="FYY252" s="50"/>
      <c r="FYZ252" s="50"/>
      <c r="FZA252" s="50"/>
      <c r="FZB252" s="50"/>
      <c r="FZC252" s="50"/>
      <c r="FZD252" s="50"/>
      <c r="FZE252" s="50"/>
      <c r="FZF252" s="50"/>
      <c r="FZG252" s="50"/>
      <c r="FZH252" s="50"/>
      <c r="FZI252" s="50"/>
      <c r="FZJ252" s="50"/>
      <c r="FZK252" s="50"/>
      <c r="FZL252" s="50"/>
      <c r="FZM252" s="50"/>
      <c r="FZN252" s="50"/>
      <c r="FZO252" s="50"/>
      <c r="FZP252" s="50"/>
      <c r="FZQ252" s="50"/>
      <c r="FZR252" s="50"/>
      <c r="FZS252" s="50"/>
      <c r="FZT252" s="50"/>
      <c r="FZU252" s="50"/>
      <c r="FZV252" s="50"/>
      <c r="FZW252" s="50"/>
      <c r="FZX252" s="50"/>
      <c r="FZY252" s="50"/>
      <c r="FZZ252" s="50"/>
      <c r="GAA252" s="50"/>
      <c r="GAB252" s="50"/>
      <c r="GAC252" s="50"/>
      <c r="GAD252" s="50"/>
      <c r="GAE252" s="50"/>
      <c r="GAF252" s="50"/>
      <c r="GAG252" s="50"/>
      <c r="GAH252" s="50"/>
      <c r="GAI252" s="50"/>
      <c r="GAJ252" s="50"/>
      <c r="GAK252" s="50"/>
      <c r="GAL252" s="50"/>
      <c r="GAM252" s="50"/>
      <c r="GAN252" s="50"/>
      <c r="GAO252" s="50"/>
      <c r="GAP252" s="50"/>
      <c r="GAQ252" s="50"/>
      <c r="GAR252" s="50"/>
      <c r="GAS252" s="50"/>
      <c r="GAT252" s="50"/>
      <c r="GAU252" s="50"/>
      <c r="GAV252" s="50"/>
      <c r="GAW252" s="50"/>
      <c r="GAX252" s="50"/>
      <c r="GAY252" s="50"/>
      <c r="GAZ252" s="50"/>
      <c r="GBA252" s="50"/>
      <c r="GBB252" s="50"/>
      <c r="GBC252" s="50"/>
      <c r="GBD252" s="50"/>
      <c r="GBE252" s="50"/>
      <c r="GBF252" s="50"/>
      <c r="GBG252" s="50"/>
      <c r="GBH252" s="50"/>
      <c r="GBI252" s="50"/>
      <c r="GBJ252" s="50"/>
      <c r="GBK252" s="50"/>
      <c r="GBL252" s="50"/>
      <c r="GBM252" s="50"/>
      <c r="GBN252" s="50"/>
      <c r="GBO252" s="50"/>
      <c r="GBP252" s="50"/>
      <c r="GBQ252" s="50"/>
      <c r="GBR252" s="50"/>
      <c r="GBS252" s="50"/>
      <c r="GBT252" s="50"/>
      <c r="GBU252" s="50"/>
      <c r="GBV252" s="50"/>
      <c r="GBW252" s="50"/>
      <c r="GBX252" s="50"/>
      <c r="GBY252" s="50"/>
      <c r="GBZ252" s="50"/>
      <c r="GCA252" s="50"/>
      <c r="GCB252" s="50"/>
      <c r="GCC252" s="50"/>
      <c r="GCD252" s="50"/>
      <c r="GCE252" s="50"/>
      <c r="GCF252" s="50"/>
      <c r="GCG252" s="50"/>
      <c r="GCH252" s="50"/>
      <c r="GCI252" s="50"/>
      <c r="GCJ252" s="50"/>
      <c r="GCK252" s="50"/>
      <c r="GCL252" s="50"/>
      <c r="GCM252" s="50"/>
      <c r="GCN252" s="50"/>
      <c r="GCO252" s="50"/>
      <c r="GCP252" s="50"/>
      <c r="GCQ252" s="50"/>
      <c r="GCR252" s="50"/>
      <c r="GCS252" s="50"/>
      <c r="GCT252" s="50"/>
      <c r="GCU252" s="50"/>
      <c r="GCV252" s="50"/>
      <c r="GCW252" s="50"/>
      <c r="GCX252" s="50"/>
      <c r="GCY252" s="50"/>
      <c r="GCZ252" s="50"/>
      <c r="GDA252" s="50"/>
      <c r="GDB252" s="50"/>
      <c r="GDC252" s="50"/>
      <c r="GDD252" s="50"/>
      <c r="GDE252" s="50"/>
      <c r="GDF252" s="50"/>
      <c r="GDG252" s="50"/>
      <c r="GDH252" s="50"/>
      <c r="GDI252" s="50"/>
      <c r="GDJ252" s="50"/>
      <c r="GDK252" s="50"/>
      <c r="GDL252" s="50"/>
      <c r="GDM252" s="50"/>
      <c r="GDN252" s="50"/>
      <c r="GDO252" s="50"/>
      <c r="GDP252" s="50"/>
      <c r="GDQ252" s="50"/>
      <c r="GDR252" s="50"/>
      <c r="GDS252" s="50"/>
      <c r="GDT252" s="50"/>
      <c r="GDU252" s="50"/>
      <c r="GDV252" s="50"/>
      <c r="GDW252" s="50"/>
      <c r="GDX252" s="50"/>
      <c r="GDY252" s="50"/>
      <c r="GDZ252" s="50"/>
      <c r="GEA252" s="50"/>
      <c r="GEB252" s="50"/>
      <c r="GEC252" s="50"/>
      <c r="GED252" s="50"/>
      <c r="GEE252" s="50"/>
      <c r="GEF252" s="50"/>
      <c r="GEG252" s="50"/>
      <c r="GEH252" s="50"/>
      <c r="GEI252" s="50"/>
      <c r="GEJ252" s="50"/>
      <c r="GEK252" s="50"/>
      <c r="GEL252" s="50"/>
      <c r="GEM252" s="50"/>
      <c r="GEN252" s="50"/>
      <c r="GEO252" s="50"/>
      <c r="GEP252" s="50"/>
      <c r="GEQ252" s="50"/>
      <c r="GER252" s="50"/>
      <c r="GES252" s="50"/>
      <c r="GET252" s="50"/>
      <c r="GEU252" s="50"/>
      <c r="GEV252" s="50"/>
      <c r="GEW252" s="50"/>
      <c r="GEX252" s="50"/>
      <c r="GEY252" s="50"/>
      <c r="GEZ252" s="50"/>
      <c r="GFA252" s="50"/>
      <c r="GFB252" s="50"/>
      <c r="GFC252" s="50"/>
      <c r="GFD252" s="50"/>
      <c r="GFE252" s="50"/>
      <c r="GFF252" s="50"/>
      <c r="GFG252" s="50"/>
      <c r="GFH252" s="50"/>
      <c r="GFI252" s="50"/>
      <c r="GFJ252" s="50"/>
      <c r="GFK252" s="50"/>
      <c r="GFL252" s="50"/>
      <c r="GFM252" s="50"/>
      <c r="GFN252" s="50"/>
      <c r="GFO252" s="50"/>
      <c r="GFP252" s="50"/>
      <c r="GFQ252" s="50"/>
      <c r="GFR252" s="50"/>
      <c r="GFS252" s="50"/>
      <c r="GFT252" s="50"/>
      <c r="GFU252" s="50"/>
      <c r="GFV252" s="50"/>
      <c r="GFW252" s="50"/>
      <c r="GFX252" s="50"/>
      <c r="GFY252" s="50"/>
      <c r="GFZ252" s="50"/>
      <c r="GGA252" s="50"/>
      <c r="GGB252" s="50"/>
      <c r="GGC252" s="50"/>
      <c r="GGD252" s="50"/>
      <c r="GGE252" s="50"/>
      <c r="GGF252" s="50"/>
      <c r="GGG252" s="50"/>
      <c r="GGH252" s="50"/>
      <c r="GGI252" s="50"/>
      <c r="GGJ252" s="50"/>
      <c r="GGK252" s="50"/>
      <c r="GGL252" s="50"/>
      <c r="GGM252" s="50"/>
      <c r="GGN252" s="50"/>
      <c r="GGO252" s="50"/>
      <c r="GGP252" s="50"/>
      <c r="GGQ252" s="50"/>
      <c r="GGR252" s="50"/>
      <c r="GGS252" s="50"/>
      <c r="GGT252" s="50"/>
      <c r="GGU252" s="50"/>
      <c r="GGV252" s="50"/>
      <c r="GGW252" s="50"/>
      <c r="GGX252" s="50"/>
      <c r="GGY252" s="50"/>
      <c r="GGZ252" s="50"/>
      <c r="GHA252" s="50"/>
      <c r="GHB252" s="50"/>
      <c r="GHC252" s="50"/>
      <c r="GHD252" s="50"/>
      <c r="GHE252" s="50"/>
      <c r="GHF252" s="50"/>
      <c r="GHG252" s="50"/>
      <c r="GHH252" s="50"/>
      <c r="GHI252" s="50"/>
      <c r="GHJ252" s="50"/>
      <c r="GHK252" s="50"/>
      <c r="GHL252" s="50"/>
      <c r="GHM252" s="50"/>
      <c r="GHN252" s="50"/>
      <c r="GHO252" s="50"/>
      <c r="GHP252" s="50"/>
      <c r="GHQ252" s="50"/>
      <c r="GHR252" s="50"/>
      <c r="GHS252" s="50"/>
      <c r="GHT252" s="50"/>
      <c r="GHU252" s="50"/>
      <c r="GHV252" s="50"/>
      <c r="GHW252" s="50"/>
      <c r="GHX252" s="50"/>
      <c r="GHY252" s="50"/>
      <c r="GHZ252" s="50"/>
      <c r="GIA252" s="50"/>
      <c r="GIB252" s="50"/>
      <c r="GIC252" s="50"/>
      <c r="GID252" s="50"/>
      <c r="GIE252" s="50"/>
      <c r="GIF252" s="50"/>
      <c r="GIG252" s="50"/>
      <c r="GIH252" s="50"/>
      <c r="GII252" s="50"/>
      <c r="GIJ252" s="50"/>
      <c r="GIK252" s="50"/>
      <c r="GIL252" s="50"/>
      <c r="GIM252" s="50"/>
      <c r="GIN252" s="50"/>
      <c r="GIO252" s="50"/>
      <c r="GIP252" s="50"/>
      <c r="GIQ252" s="50"/>
      <c r="GIR252" s="50"/>
      <c r="GIS252" s="50"/>
      <c r="GIT252" s="50"/>
      <c r="GIU252" s="50"/>
      <c r="GIV252" s="50"/>
      <c r="GIW252" s="50"/>
      <c r="GIX252" s="50"/>
      <c r="GIY252" s="50"/>
      <c r="GIZ252" s="50"/>
      <c r="GJA252" s="50"/>
      <c r="GJB252" s="50"/>
      <c r="GJC252" s="50"/>
      <c r="GJD252" s="50"/>
      <c r="GJE252" s="50"/>
      <c r="GJF252" s="50"/>
      <c r="GJG252" s="50"/>
      <c r="GJH252" s="50"/>
      <c r="GJI252" s="50"/>
      <c r="GJJ252" s="50"/>
      <c r="GJK252" s="50"/>
      <c r="GJL252" s="50"/>
      <c r="GJM252" s="50"/>
      <c r="GJN252" s="50"/>
      <c r="GJO252" s="50"/>
      <c r="GJP252" s="50"/>
      <c r="GJQ252" s="50"/>
      <c r="GJR252" s="50"/>
      <c r="GJS252" s="50"/>
      <c r="GJT252" s="50"/>
      <c r="GJU252" s="50"/>
      <c r="GJV252" s="50"/>
      <c r="GJW252" s="50"/>
      <c r="GJX252" s="50"/>
      <c r="GJY252" s="50"/>
      <c r="GJZ252" s="50"/>
      <c r="GKA252" s="50"/>
      <c r="GKB252" s="50"/>
      <c r="GKC252" s="50"/>
      <c r="GKD252" s="50"/>
      <c r="GKE252" s="50"/>
      <c r="GKF252" s="50"/>
      <c r="GKG252" s="50"/>
      <c r="GKH252" s="50"/>
      <c r="GKI252" s="50"/>
      <c r="GKJ252" s="50"/>
      <c r="GKK252" s="50"/>
      <c r="GKL252" s="50"/>
      <c r="GKM252" s="50"/>
      <c r="GKN252" s="50"/>
      <c r="GKO252" s="50"/>
      <c r="GKP252" s="50"/>
      <c r="GKQ252" s="50"/>
      <c r="GKR252" s="50"/>
      <c r="GKS252" s="50"/>
      <c r="GKT252" s="50"/>
      <c r="GKU252" s="50"/>
      <c r="GKV252" s="50"/>
      <c r="GKW252" s="50"/>
      <c r="GKX252" s="50"/>
      <c r="GKY252" s="50"/>
      <c r="GKZ252" s="50"/>
      <c r="GLA252" s="50"/>
      <c r="GLB252" s="50"/>
      <c r="GLC252" s="50"/>
      <c r="GLD252" s="50"/>
      <c r="GLE252" s="50"/>
      <c r="GLF252" s="50"/>
      <c r="GLG252" s="50"/>
      <c r="GLH252" s="50"/>
      <c r="GLI252" s="50"/>
      <c r="GLJ252" s="50"/>
      <c r="GLK252" s="50"/>
      <c r="GLL252" s="50"/>
      <c r="GLM252" s="50"/>
      <c r="GLN252" s="50"/>
      <c r="GLO252" s="50"/>
      <c r="GLP252" s="50"/>
      <c r="GLQ252" s="50"/>
      <c r="GLR252" s="50"/>
      <c r="GLS252" s="50"/>
      <c r="GLT252" s="50"/>
      <c r="GLU252" s="50"/>
      <c r="GLV252" s="50"/>
      <c r="GLW252" s="50"/>
      <c r="GLX252" s="50"/>
      <c r="GLY252" s="50"/>
      <c r="GLZ252" s="50"/>
      <c r="GMA252" s="50"/>
      <c r="GMB252" s="50"/>
      <c r="GMC252" s="50"/>
      <c r="GMD252" s="50"/>
      <c r="GME252" s="50"/>
      <c r="GMF252" s="50"/>
      <c r="GMG252" s="50"/>
      <c r="GMH252" s="50"/>
      <c r="GMI252" s="50"/>
      <c r="GMJ252" s="50"/>
      <c r="GMK252" s="50"/>
      <c r="GML252" s="50"/>
      <c r="GMM252" s="50"/>
      <c r="GMN252" s="50"/>
      <c r="GMO252" s="50"/>
      <c r="GMP252" s="50"/>
      <c r="GMQ252" s="50"/>
      <c r="GMR252" s="50"/>
      <c r="GMS252" s="50"/>
      <c r="GMT252" s="50"/>
      <c r="GMU252" s="50"/>
      <c r="GMV252" s="50"/>
      <c r="GMW252" s="50"/>
      <c r="GMX252" s="50"/>
      <c r="GMY252" s="50"/>
      <c r="GMZ252" s="50"/>
      <c r="GNA252" s="50"/>
      <c r="GNB252" s="50"/>
      <c r="GNC252" s="50"/>
      <c r="GND252" s="50"/>
      <c r="GNE252" s="50"/>
      <c r="GNF252" s="50"/>
      <c r="GNG252" s="50"/>
      <c r="GNH252" s="50"/>
      <c r="GNI252" s="50"/>
      <c r="GNJ252" s="50"/>
      <c r="GNK252" s="50"/>
      <c r="GNL252" s="50"/>
      <c r="GNM252" s="50"/>
      <c r="GNN252" s="50"/>
      <c r="GNO252" s="50"/>
      <c r="GNP252" s="50"/>
      <c r="GNQ252" s="50"/>
      <c r="GNR252" s="50"/>
      <c r="GNS252" s="50"/>
      <c r="GNT252" s="50"/>
      <c r="GNU252" s="50"/>
      <c r="GNV252" s="50"/>
      <c r="GNW252" s="50"/>
      <c r="GNX252" s="50"/>
      <c r="GNY252" s="50"/>
      <c r="GNZ252" s="50"/>
      <c r="GOA252" s="50"/>
      <c r="GOB252" s="50"/>
      <c r="GOC252" s="50"/>
      <c r="GOD252" s="50"/>
      <c r="GOE252" s="50"/>
      <c r="GOF252" s="50"/>
      <c r="GOG252" s="50"/>
      <c r="GOH252" s="50"/>
      <c r="GOI252" s="50"/>
      <c r="GOJ252" s="50"/>
      <c r="GOK252" s="50"/>
      <c r="GOL252" s="50"/>
      <c r="GOM252" s="50"/>
      <c r="GON252" s="50"/>
      <c r="GOO252" s="50"/>
      <c r="GOP252" s="50"/>
      <c r="GOQ252" s="50"/>
      <c r="GOR252" s="50"/>
      <c r="GOS252" s="50"/>
      <c r="GOT252" s="50"/>
      <c r="GOU252" s="50"/>
      <c r="GOV252" s="50"/>
      <c r="GOW252" s="50"/>
      <c r="GOX252" s="50"/>
      <c r="GOY252" s="50"/>
      <c r="GOZ252" s="50"/>
      <c r="GPA252" s="50"/>
      <c r="GPB252" s="50"/>
      <c r="GPC252" s="50"/>
      <c r="GPD252" s="50"/>
      <c r="GPE252" s="50"/>
      <c r="GPF252" s="50"/>
      <c r="GPG252" s="50"/>
      <c r="GPH252" s="50"/>
      <c r="GPI252" s="50"/>
      <c r="GPJ252" s="50"/>
      <c r="GPK252" s="50"/>
      <c r="GPL252" s="50"/>
      <c r="GPM252" s="50"/>
      <c r="GPN252" s="50"/>
      <c r="GPO252" s="50"/>
      <c r="GPP252" s="50"/>
      <c r="GPQ252" s="50"/>
      <c r="GPR252" s="50"/>
      <c r="GPS252" s="50"/>
      <c r="GPT252" s="50"/>
      <c r="GPU252" s="50"/>
      <c r="GPV252" s="50"/>
      <c r="GPW252" s="50"/>
      <c r="GPX252" s="50"/>
      <c r="GPY252" s="50"/>
      <c r="GPZ252" s="50"/>
      <c r="GQA252" s="50"/>
      <c r="GQB252" s="50"/>
      <c r="GQC252" s="50"/>
      <c r="GQD252" s="50"/>
      <c r="GQE252" s="50"/>
      <c r="GQF252" s="50"/>
      <c r="GQG252" s="50"/>
      <c r="GQH252" s="50"/>
      <c r="GQI252" s="50"/>
      <c r="GQJ252" s="50"/>
      <c r="GQK252" s="50"/>
      <c r="GQL252" s="50"/>
      <c r="GQM252" s="50"/>
      <c r="GQN252" s="50"/>
      <c r="GQO252" s="50"/>
      <c r="GQP252" s="50"/>
      <c r="GQQ252" s="50"/>
      <c r="GQR252" s="50"/>
      <c r="GQS252" s="50"/>
      <c r="GQT252" s="50"/>
      <c r="GQU252" s="50"/>
      <c r="GQV252" s="50"/>
      <c r="GQW252" s="50"/>
      <c r="GQX252" s="50"/>
      <c r="GQY252" s="50"/>
      <c r="GQZ252" s="50"/>
      <c r="GRA252" s="50"/>
      <c r="GRB252" s="50"/>
      <c r="GRC252" s="50"/>
      <c r="GRD252" s="50"/>
      <c r="GRE252" s="50"/>
      <c r="GRF252" s="50"/>
      <c r="GRG252" s="50"/>
      <c r="GRH252" s="50"/>
      <c r="GRI252" s="50"/>
      <c r="GRJ252" s="50"/>
      <c r="GRK252" s="50"/>
      <c r="GRL252" s="50"/>
      <c r="GRM252" s="50"/>
      <c r="GRN252" s="50"/>
      <c r="GRO252" s="50"/>
      <c r="GRP252" s="50"/>
      <c r="GRQ252" s="50"/>
      <c r="GRR252" s="50"/>
      <c r="GRS252" s="50"/>
      <c r="GRT252" s="50"/>
      <c r="GRU252" s="50"/>
      <c r="GRV252" s="50"/>
      <c r="GRW252" s="50"/>
      <c r="GRX252" s="50"/>
      <c r="GRY252" s="50"/>
      <c r="GRZ252" s="50"/>
      <c r="GSA252" s="50"/>
      <c r="GSB252" s="50"/>
      <c r="GSC252" s="50"/>
      <c r="GSD252" s="50"/>
      <c r="GSE252" s="50"/>
      <c r="GSF252" s="50"/>
      <c r="GSG252" s="50"/>
      <c r="GSH252" s="50"/>
      <c r="GSI252" s="50"/>
      <c r="GSJ252" s="50"/>
      <c r="GSK252" s="50"/>
      <c r="GSL252" s="50"/>
      <c r="GSM252" s="50"/>
      <c r="GSN252" s="50"/>
      <c r="GSO252" s="50"/>
      <c r="GSP252" s="50"/>
      <c r="GSQ252" s="50"/>
      <c r="GSR252" s="50"/>
      <c r="GSS252" s="50"/>
      <c r="GST252" s="50"/>
      <c r="GSU252" s="50"/>
      <c r="GSV252" s="50"/>
      <c r="GSW252" s="50"/>
      <c r="GSX252" s="50"/>
      <c r="GSY252" s="50"/>
      <c r="GSZ252" s="50"/>
      <c r="GTA252" s="50"/>
      <c r="GTB252" s="50"/>
      <c r="GTC252" s="50"/>
      <c r="GTD252" s="50"/>
      <c r="GTE252" s="50"/>
      <c r="GTF252" s="50"/>
      <c r="GTG252" s="50"/>
      <c r="GTH252" s="50"/>
      <c r="GTI252" s="50"/>
      <c r="GTJ252" s="50"/>
      <c r="GTK252" s="50"/>
      <c r="GTL252" s="50"/>
      <c r="GTM252" s="50"/>
      <c r="GTN252" s="50"/>
      <c r="GTO252" s="50"/>
      <c r="GTP252" s="50"/>
      <c r="GTQ252" s="50"/>
      <c r="GTR252" s="50"/>
      <c r="GTS252" s="50"/>
      <c r="GTT252" s="50"/>
      <c r="GTU252" s="50"/>
      <c r="GTV252" s="50"/>
      <c r="GTW252" s="50"/>
      <c r="GTX252" s="50"/>
      <c r="GTY252" s="50"/>
      <c r="GTZ252" s="50"/>
      <c r="GUA252" s="50"/>
      <c r="GUB252" s="50"/>
      <c r="GUC252" s="50"/>
      <c r="GUD252" s="50"/>
      <c r="GUE252" s="50"/>
      <c r="GUF252" s="50"/>
      <c r="GUG252" s="50"/>
      <c r="GUH252" s="50"/>
      <c r="GUI252" s="50"/>
      <c r="GUJ252" s="50"/>
      <c r="GUK252" s="50"/>
      <c r="GUL252" s="50"/>
      <c r="GUM252" s="50"/>
      <c r="GUN252" s="50"/>
      <c r="GUO252" s="50"/>
      <c r="GUP252" s="50"/>
      <c r="GUQ252" s="50"/>
      <c r="GUR252" s="50"/>
      <c r="GUS252" s="50"/>
      <c r="GUT252" s="50"/>
      <c r="GUU252" s="50"/>
      <c r="GUV252" s="50"/>
      <c r="GUW252" s="50"/>
      <c r="GUX252" s="50"/>
      <c r="GUY252" s="50"/>
      <c r="GUZ252" s="50"/>
      <c r="GVA252" s="50"/>
      <c r="GVB252" s="50"/>
      <c r="GVC252" s="50"/>
      <c r="GVD252" s="50"/>
      <c r="GVE252" s="50"/>
      <c r="GVF252" s="50"/>
      <c r="GVG252" s="50"/>
      <c r="GVH252" s="50"/>
      <c r="GVI252" s="50"/>
      <c r="GVJ252" s="50"/>
      <c r="GVK252" s="50"/>
      <c r="GVL252" s="50"/>
      <c r="GVM252" s="50"/>
      <c r="GVN252" s="50"/>
      <c r="GVO252" s="50"/>
      <c r="GVP252" s="50"/>
      <c r="GVQ252" s="50"/>
      <c r="GVR252" s="50"/>
      <c r="GVS252" s="50"/>
      <c r="GVT252" s="50"/>
      <c r="GVU252" s="50"/>
      <c r="GVV252" s="50"/>
      <c r="GVW252" s="50"/>
      <c r="GVX252" s="50"/>
      <c r="GVY252" s="50"/>
      <c r="GVZ252" s="50"/>
      <c r="GWA252" s="50"/>
      <c r="GWB252" s="50"/>
      <c r="GWC252" s="50"/>
      <c r="GWD252" s="50"/>
      <c r="GWE252" s="50"/>
      <c r="GWF252" s="50"/>
      <c r="GWG252" s="50"/>
      <c r="GWH252" s="50"/>
      <c r="GWI252" s="50"/>
      <c r="GWJ252" s="50"/>
      <c r="GWK252" s="50"/>
      <c r="GWL252" s="50"/>
      <c r="GWM252" s="50"/>
      <c r="GWN252" s="50"/>
      <c r="GWO252" s="50"/>
      <c r="GWP252" s="50"/>
      <c r="GWQ252" s="50"/>
      <c r="GWR252" s="50"/>
      <c r="GWS252" s="50"/>
      <c r="GWT252" s="50"/>
      <c r="GWU252" s="50"/>
      <c r="GWV252" s="50"/>
      <c r="GWW252" s="50"/>
      <c r="GWX252" s="50"/>
      <c r="GWY252" s="50"/>
      <c r="GWZ252" s="50"/>
      <c r="GXA252" s="50"/>
      <c r="GXB252" s="50"/>
      <c r="GXC252" s="50"/>
      <c r="GXD252" s="50"/>
      <c r="GXE252" s="50"/>
      <c r="GXF252" s="50"/>
      <c r="GXG252" s="50"/>
      <c r="GXH252" s="50"/>
      <c r="GXI252" s="50"/>
      <c r="GXJ252" s="50"/>
      <c r="GXK252" s="50"/>
      <c r="GXL252" s="50"/>
      <c r="GXM252" s="50"/>
      <c r="GXN252" s="50"/>
      <c r="GXO252" s="50"/>
      <c r="GXP252" s="50"/>
      <c r="GXQ252" s="50"/>
      <c r="GXR252" s="50"/>
      <c r="GXS252" s="50"/>
      <c r="GXT252" s="50"/>
      <c r="GXU252" s="50"/>
      <c r="GXV252" s="50"/>
      <c r="GXW252" s="50"/>
      <c r="GXX252" s="50"/>
      <c r="GXY252" s="50"/>
      <c r="GXZ252" s="50"/>
      <c r="GYA252" s="50"/>
      <c r="GYB252" s="50"/>
      <c r="GYC252" s="50"/>
      <c r="GYD252" s="50"/>
      <c r="GYE252" s="50"/>
      <c r="GYF252" s="50"/>
      <c r="GYG252" s="50"/>
      <c r="GYH252" s="50"/>
      <c r="GYI252" s="50"/>
      <c r="GYJ252" s="50"/>
      <c r="GYK252" s="50"/>
      <c r="GYL252" s="50"/>
      <c r="GYM252" s="50"/>
      <c r="GYN252" s="50"/>
      <c r="GYO252" s="50"/>
      <c r="GYP252" s="50"/>
      <c r="GYQ252" s="50"/>
      <c r="GYR252" s="50"/>
      <c r="GYS252" s="50"/>
      <c r="GYT252" s="50"/>
      <c r="GYU252" s="50"/>
      <c r="GYV252" s="50"/>
      <c r="GYW252" s="50"/>
      <c r="GYX252" s="50"/>
      <c r="GYY252" s="50"/>
      <c r="GYZ252" s="50"/>
      <c r="GZA252" s="50"/>
      <c r="GZB252" s="50"/>
      <c r="GZC252" s="50"/>
      <c r="GZD252" s="50"/>
      <c r="GZE252" s="50"/>
      <c r="GZF252" s="50"/>
      <c r="GZG252" s="50"/>
      <c r="GZH252" s="50"/>
      <c r="GZI252" s="50"/>
      <c r="GZJ252" s="50"/>
      <c r="GZK252" s="50"/>
      <c r="GZL252" s="50"/>
      <c r="GZM252" s="50"/>
      <c r="GZN252" s="50"/>
      <c r="GZO252" s="50"/>
      <c r="GZP252" s="50"/>
      <c r="GZQ252" s="50"/>
      <c r="GZR252" s="50"/>
      <c r="GZS252" s="50"/>
      <c r="GZT252" s="50"/>
      <c r="GZU252" s="50"/>
      <c r="GZV252" s="50"/>
      <c r="GZW252" s="50"/>
      <c r="GZX252" s="50"/>
      <c r="GZY252" s="50"/>
      <c r="GZZ252" s="50"/>
      <c r="HAA252" s="50"/>
      <c r="HAB252" s="50"/>
      <c r="HAC252" s="50"/>
      <c r="HAD252" s="50"/>
      <c r="HAE252" s="50"/>
      <c r="HAF252" s="50"/>
      <c r="HAG252" s="50"/>
      <c r="HAH252" s="50"/>
      <c r="HAI252" s="50"/>
      <c r="HAJ252" s="50"/>
      <c r="HAK252" s="50"/>
      <c r="HAL252" s="50"/>
      <c r="HAM252" s="50"/>
      <c r="HAN252" s="50"/>
      <c r="HAO252" s="50"/>
      <c r="HAP252" s="50"/>
      <c r="HAQ252" s="50"/>
      <c r="HAR252" s="50"/>
      <c r="HAS252" s="50"/>
      <c r="HAT252" s="50"/>
      <c r="HAU252" s="50"/>
      <c r="HAV252" s="50"/>
      <c r="HAW252" s="50"/>
      <c r="HAX252" s="50"/>
      <c r="HAY252" s="50"/>
      <c r="HAZ252" s="50"/>
      <c r="HBA252" s="50"/>
      <c r="HBB252" s="50"/>
      <c r="HBC252" s="50"/>
      <c r="HBD252" s="50"/>
      <c r="HBE252" s="50"/>
      <c r="HBF252" s="50"/>
      <c r="HBG252" s="50"/>
      <c r="HBH252" s="50"/>
      <c r="HBI252" s="50"/>
      <c r="HBJ252" s="50"/>
      <c r="HBK252" s="50"/>
      <c r="HBL252" s="50"/>
      <c r="HBM252" s="50"/>
      <c r="HBN252" s="50"/>
      <c r="HBO252" s="50"/>
      <c r="HBP252" s="50"/>
      <c r="HBQ252" s="50"/>
      <c r="HBR252" s="50"/>
      <c r="HBS252" s="50"/>
      <c r="HBT252" s="50"/>
      <c r="HBU252" s="50"/>
      <c r="HBV252" s="50"/>
      <c r="HBW252" s="50"/>
      <c r="HBX252" s="50"/>
      <c r="HBY252" s="50"/>
      <c r="HBZ252" s="50"/>
      <c r="HCA252" s="50"/>
      <c r="HCB252" s="50"/>
      <c r="HCC252" s="50"/>
      <c r="HCD252" s="50"/>
      <c r="HCE252" s="50"/>
      <c r="HCF252" s="50"/>
      <c r="HCG252" s="50"/>
      <c r="HCH252" s="50"/>
      <c r="HCI252" s="50"/>
      <c r="HCJ252" s="50"/>
      <c r="HCK252" s="50"/>
      <c r="HCL252" s="50"/>
      <c r="HCM252" s="50"/>
      <c r="HCN252" s="50"/>
      <c r="HCO252" s="50"/>
      <c r="HCP252" s="50"/>
      <c r="HCQ252" s="50"/>
      <c r="HCR252" s="50"/>
      <c r="HCS252" s="50"/>
      <c r="HCT252" s="50"/>
      <c r="HCU252" s="50"/>
      <c r="HCV252" s="50"/>
      <c r="HCW252" s="50"/>
      <c r="HCX252" s="50"/>
      <c r="HCY252" s="50"/>
      <c r="HCZ252" s="50"/>
      <c r="HDA252" s="50"/>
      <c r="HDB252" s="50"/>
      <c r="HDC252" s="50"/>
      <c r="HDD252" s="50"/>
      <c r="HDE252" s="50"/>
      <c r="HDF252" s="50"/>
      <c r="HDG252" s="50"/>
      <c r="HDH252" s="50"/>
      <c r="HDI252" s="50"/>
      <c r="HDJ252" s="50"/>
      <c r="HDK252" s="50"/>
      <c r="HDL252" s="50"/>
      <c r="HDM252" s="50"/>
      <c r="HDN252" s="50"/>
      <c r="HDO252" s="50"/>
      <c r="HDP252" s="50"/>
      <c r="HDQ252" s="50"/>
      <c r="HDR252" s="50"/>
      <c r="HDS252" s="50"/>
      <c r="HDT252" s="50"/>
      <c r="HDU252" s="50"/>
      <c r="HDV252" s="50"/>
      <c r="HDW252" s="50"/>
      <c r="HDX252" s="50"/>
      <c r="HDY252" s="50"/>
      <c r="HDZ252" s="50"/>
      <c r="HEA252" s="50"/>
      <c r="HEB252" s="50"/>
      <c r="HEC252" s="50"/>
      <c r="HED252" s="50"/>
      <c r="HEE252" s="50"/>
      <c r="HEF252" s="50"/>
      <c r="HEG252" s="50"/>
      <c r="HEH252" s="50"/>
      <c r="HEI252" s="50"/>
      <c r="HEJ252" s="50"/>
      <c r="HEK252" s="50"/>
      <c r="HEL252" s="50"/>
      <c r="HEM252" s="50"/>
      <c r="HEN252" s="50"/>
      <c r="HEO252" s="50"/>
      <c r="HEP252" s="50"/>
      <c r="HEQ252" s="50"/>
      <c r="HER252" s="50"/>
      <c r="HES252" s="50"/>
      <c r="HET252" s="50"/>
      <c r="HEU252" s="50"/>
      <c r="HEV252" s="50"/>
      <c r="HEW252" s="50"/>
      <c r="HEX252" s="50"/>
      <c r="HEY252" s="50"/>
      <c r="HEZ252" s="50"/>
      <c r="HFA252" s="50"/>
      <c r="HFB252" s="50"/>
      <c r="HFC252" s="50"/>
      <c r="HFD252" s="50"/>
      <c r="HFE252" s="50"/>
      <c r="HFF252" s="50"/>
      <c r="HFG252" s="50"/>
      <c r="HFH252" s="50"/>
      <c r="HFI252" s="50"/>
      <c r="HFJ252" s="50"/>
      <c r="HFK252" s="50"/>
      <c r="HFL252" s="50"/>
      <c r="HFM252" s="50"/>
      <c r="HFN252" s="50"/>
      <c r="HFO252" s="50"/>
      <c r="HFP252" s="50"/>
      <c r="HFQ252" s="50"/>
      <c r="HFR252" s="50"/>
      <c r="HFS252" s="50"/>
      <c r="HFT252" s="50"/>
      <c r="HFU252" s="50"/>
      <c r="HFV252" s="50"/>
      <c r="HFW252" s="50"/>
      <c r="HFX252" s="50"/>
      <c r="HFY252" s="50"/>
      <c r="HFZ252" s="50"/>
      <c r="HGA252" s="50"/>
      <c r="HGB252" s="50"/>
      <c r="HGC252" s="50"/>
      <c r="HGD252" s="50"/>
      <c r="HGE252" s="50"/>
      <c r="HGF252" s="50"/>
      <c r="HGG252" s="50"/>
      <c r="HGH252" s="50"/>
      <c r="HGI252" s="50"/>
      <c r="HGJ252" s="50"/>
      <c r="HGK252" s="50"/>
      <c r="HGL252" s="50"/>
      <c r="HGM252" s="50"/>
      <c r="HGN252" s="50"/>
      <c r="HGO252" s="50"/>
      <c r="HGP252" s="50"/>
      <c r="HGQ252" s="50"/>
      <c r="HGR252" s="50"/>
      <c r="HGS252" s="50"/>
      <c r="HGT252" s="50"/>
      <c r="HGU252" s="50"/>
      <c r="HGV252" s="50"/>
      <c r="HGW252" s="50"/>
      <c r="HGX252" s="50"/>
      <c r="HGY252" s="50"/>
      <c r="HGZ252" s="50"/>
      <c r="HHA252" s="50"/>
      <c r="HHB252" s="50"/>
      <c r="HHC252" s="50"/>
      <c r="HHD252" s="50"/>
      <c r="HHE252" s="50"/>
      <c r="HHF252" s="50"/>
      <c r="HHG252" s="50"/>
      <c r="HHH252" s="50"/>
      <c r="HHI252" s="50"/>
      <c r="HHJ252" s="50"/>
      <c r="HHK252" s="50"/>
      <c r="HHL252" s="50"/>
      <c r="HHM252" s="50"/>
      <c r="HHN252" s="50"/>
      <c r="HHO252" s="50"/>
      <c r="HHP252" s="50"/>
      <c r="HHQ252" s="50"/>
      <c r="HHR252" s="50"/>
      <c r="HHS252" s="50"/>
      <c r="HHT252" s="50"/>
      <c r="HHU252" s="50"/>
      <c r="HHV252" s="50"/>
      <c r="HHW252" s="50"/>
      <c r="HHX252" s="50"/>
      <c r="HHY252" s="50"/>
      <c r="HHZ252" s="50"/>
      <c r="HIA252" s="50"/>
      <c r="HIB252" s="50"/>
      <c r="HIC252" s="50"/>
      <c r="HID252" s="50"/>
      <c r="HIE252" s="50"/>
      <c r="HIF252" s="50"/>
      <c r="HIG252" s="50"/>
      <c r="HIH252" s="50"/>
      <c r="HII252" s="50"/>
      <c r="HIJ252" s="50"/>
      <c r="HIK252" s="50"/>
      <c r="HIL252" s="50"/>
      <c r="HIM252" s="50"/>
      <c r="HIN252" s="50"/>
      <c r="HIO252" s="50"/>
      <c r="HIP252" s="50"/>
      <c r="HIQ252" s="50"/>
      <c r="HIR252" s="50"/>
      <c r="HIS252" s="50"/>
      <c r="HIT252" s="50"/>
      <c r="HIU252" s="50"/>
      <c r="HIV252" s="50"/>
      <c r="HIW252" s="50"/>
      <c r="HIX252" s="50"/>
      <c r="HIY252" s="50"/>
      <c r="HIZ252" s="50"/>
      <c r="HJA252" s="50"/>
      <c r="HJB252" s="50"/>
      <c r="HJC252" s="50"/>
      <c r="HJD252" s="50"/>
      <c r="HJE252" s="50"/>
      <c r="HJF252" s="50"/>
      <c r="HJG252" s="50"/>
      <c r="HJH252" s="50"/>
      <c r="HJI252" s="50"/>
      <c r="HJJ252" s="50"/>
      <c r="HJK252" s="50"/>
      <c r="HJL252" s="50"/>
      <c r="HJM252" s="50"/>
      <c r="HJN252" s="50"/>
      <c r="HJO252" s="50"/>
      <c r="HJP252" s="50"/>
      <c r="HJQ252" s="50"/>
      <c r="HJR252" s="50"/>
      <c r="HJS252" s="50"/>
      <c r="HJT252" s="50"/>
      <c r="HJU252" s="50"/>
      <c r="HJV252" s="50"/>
      <c r="HJW252" s="50"/>
      <c r="HJX252" s="50"/>
      <c r="HJY252" s="50"/>
      <c r="HJZ252" s="50"/>
      <c r="HKA252" s="50"/>
      <c r="HKB252" s="50"/>
      <c r="HKC252" s="50"/>
      <c r="HKD252" s="50"/>
      <c r="HKE252" s="50"/>
      <c r="HKF252" s="50"/>
      <c r="HKG252" s="50"/>
      <c r="HKH252" s="50"/>
      <c r="HKI252" s="50"/>
      <c r="HKJ252" s="50"/>
      <c r="HKK252" s="50"/>
      <c r="HKL252" s="50"/>
      <c r="HKM252" s="50"/>
      <c r="HKN252" s="50"/>
      <c r="HKO252" s="50"/>
      <c r="HKP252" s="50"/>
      <c r="HKQ252" s="50"/>
      <c r="HKR252" s="50"/>
      <c r="HKS252" s="50"/>
      <c r="HKT252" s="50"/>
      <c r="HKU252" s="50"/>
      <c r="HKV252" s="50"/>
      <c r="HKW252" s="50"/>
      <c r="HKX252" s="50"/>
      <c r="HKY252" s="50"/>
      <c r="HKZ252" s="50"/>
      <c r="HLA252" s="50"/>
      <c r="HLB252" s="50"/>
      <c r="HLC252" s="50"/>
      <c r="HLD252" s="50"/>
      <c r="HLE252" s="50"/>
      <c r="HLF252" s="50"/>
      <c r="HLG252" s="50"/>
      <c r="HLH252" s="50"/>
      <c r="HLI252" s="50"/>
      <c r="HLJ252" s="50"/>
      <c r="HLK252" s="50"/>
      <c r="HLL252" s="50"/>
      <c r="HLM252" s="50"/>
      <c r="HLN252" s="50"/>
      <c r="HLO252" s="50"/>
      <c r="HLP252" s="50"/>
      <c r="HLQ252" s="50"/>
      <c r="HLR252" s="50"/>
      <c r="HLS252" s="50"/>
      <c r="HLT252" s="50"/>
      <c r="HLU252" s="50"/>
      <c r="HLV252" s="50"/>
      <c r="HLW252" s="50"/>
      <c r="HLX252" s="50"/>
      <c r="HLY252" s="50"/>
      <c r="HLZ252" s="50"/>
      <c r="HMA252" s="50"/>
      <c r="HMB252" s="50"/>
      <c r="HMC252" s="50"/>
      <c r="HMD252" s="50"/>
      <c r="HME252" s="50"/>
      <c r="HMF252" s="50"/>
      <c r="HMG252" s="50"/>
      <c r="HMH252" s="50"/>
      <c r="HMI252" s="50"/>
      <c r="HMJ252" s="50"/>
      <c r="HMK252" s="50"/>
      <c r="HML252" s="50"/>
      <c r="HMM252" s="50"/>
      <c r="HMN252" s="50"/>
      <c r="HMO252" s="50"/>
      <c r="HMP252" s="50"/>
      <c r="HMQ252" s="50"/>
      <c r="HMR252" s="50"/>
      <c r="HMS252" s="50"/>
      <c r="HMT252" s="50"/>
      <c r="HMU252" s="50"/>
      <c r="HMV252" s="50"/>
      <c r="HMW252" s="50"/>
      <c r="HMX252" s="50"/>
      <c r="HMY252" s="50"/>
      <c r="HMZ252" s="50"/>
      <c r="HNA252" s="50"/>
      <c r="HNB252" s="50"/>
      <c r="HNC252" s="50"/>
      <c r="HND252" s="50"/>
      <c r="HNE252" s="50"/>
      <c r="HNF252" s="50"/>
      <c r="HNG252" s="50"/>
      <c r="HNH252" s="50"/>
      <c r="HNI252" s="50"/>
      <c r="HNJ252" s="50"/>
      <c r="HNK252" s="50"/>
      <c r="HNL252" s="50"/>
      <c r="HNM252" s="50"/>
      <c r="HNN252" s="50"/>
      <c r="HNO252" s="50"/>
      <c r="HNP252" s="50"/>
      <c r="HNQ252" s="50"/>
      <c r="HNR252" s="50"/>
      <c r="HNS252" s="50"/>
      <c r="HNT252" s="50"/>
      <c r="HNU252" s="50"/>
      <c r="HNV252" s="50"/>
      <c r="HNW252" s="50"/>
      <c r="HNX252" s="50"/>
      <c r="HNY252" s="50"/>
      <c r="HNZ252" s="50"/>
      <c r="HOA252" s="50"/>
      <c r="HOB252" s="50"/>
      <c r="HOC252" s="50"/>
      <c r="HOD252" s="50"/>
      <c r="HOE252" s="50"/>
      <c r="HOF252" s="50"/>
      <c r="HOG252" s="50"/>
      <c r="HOH252" s="50"/>
      <c r="HOI252" s="50"/>
      <c r="HOJ252" s="50"/>
      <c r="HOK252" s="50"/>
      <c r="HOL252" s="50"/>
      <c r="HOM252" s="50"/>
      <c r="HON252" s="50"/>
      <c r="HOO252" s="50"/>
      <c r="HOP252" s="50"/>
      <c r="HOQ252" s="50"/>
      <c r="HOR252" s="50"/>
      <c r="HOS252" s="50"/>
      <c r="HOT252" s="50"/>
      <c r="HOU252" s="50"/>
      <c r="HOV252" s="50"/>
      <c r="HOW252" s="50"/>
      <c r="HOX252" s="50"/>
      <c r="HOY252" s="50"/>
      <c r="HOZ252" s="50"/>
      <c r="HPA252" s="50"/>
      <c r="HPB252" s="50"/>
      <c r="HPC252" s="50"/>
      <c r="HPD252" s="50"/>
      <c r="HPE252" s="50"/>
      <c r="HPF252" s="50"/>
      <c r="HPG252" s="50"/>
      <c r="HPH252" s="50"/>
      <c r="HPI252" s="50"/>
      <c r="HPJ252" s="50"/>
      <c r="HPK252" s="50"/>
      <c r="HPL252" s="50"/>
      <c r="HPM252" s="50"/>
      <c r="HPN252" s="50"/>
      <c r="HPO252" s="50"/>
      <c r="HPP252" s="50"/>
      <c r="HPQ252" s="50"/>
      <c r="HPR252" s="50"/>
      <c r="HPS252" s="50"/>
      <c r="HPT252" s="50"/>
      <c r="HPU252" s="50"/>
      <c r="HPV252" s="50"/>
      <c r="HPW252" s="50"/>
      <c r="HPX252" s="50"/>
      <c r="HPY252" s="50"/>
      <c r="HPZ252" s="50"/>
      <c r="HQA252" s="50"/>
      <c r="HQB252" s="50"/>
      <c r="HQC252" s="50"/>
      <c r="HQD252" s="50"/>
      <c r="HQE252" s="50"/>
      <c r="HQF252" s="50"/>
      <c r="HQG252" s="50"/>
      <c r="HQH252" s="50"/>
      <c r="HQI252" s="50"/>
      <c r="HQJ252" s="50"/>
      <c r="HQK252" s="50"/>
      <c r="HQL252" s="50"/>
      <c r="HQM252" s="50"/>
      <c r="HQN252" s="50"/>
      <c r="HQO252" s="50"/>
      <c r="HQP252" s="50"/>
      <c r="HQQ252" s="50"/>
      <c r="HQR252" s="50"/>
      <c r="HQS252" s="50"/>
      <c r="HQT252" s="50"/>
      <c r="HQU252" s="50"/>
      <c r="HQV252" s="50"/>
      <c r="HQW252" s="50"/>
      <c r="HQX252" s="50"/>
      <c r="HQY252" s="50"/>
      <c r="HQZ252" s="50"/>
      <c r="HRA252" s="50"/>
      <c r="HRB252" s="50"/>
      <c r="HRC252" s="50"/>
      <c r="HRD252" s="50"/>
      <c r="HRE252" s="50"/>
      <c r="HRF252" s="50"/>
      <c r="HRG252" s="50"/>
      <c r="HRH252" s="50"/>
      <c r="HRI252" s="50"/>
      <c r="HRJ252" s="50"/>
      <c r="HRK252" s="50"/>
      <c r="HRL252" s="50"/>
      <c r="HRM252" s="50"/>
      <c r="HRN252" s="50"/>
      <c r="HRO252" s="50"/>
      <c r="HRP252" s="50"/>
      <c r="HRQ252" s="50"/>
      <c r="HRR252" s="50"/>
      <c r="HRS252" s="50"/>
      <c r="HRT252" s="50"/>
      <c r="HRU252" s="50"/>
      <c r="HRV252" s="50"/>
      <c r="HRW252" s="50"/>
      <c r="HRX252" s="50"/>
      <c r="HRY252" s="50"/>
      <c r="HRZ252" s="50"/>
      <c r="HSA252" s="50"/>
      <c r="HSB252" s="50"/>
      <c r="HSC252" s="50"/>
      <c r="HSD252" s="50"/>
      <c r="HSE252" s="50"/>
      <c r="HSF252" s="50"/>
      <c r="HSG252" s="50"/>
      <c r="HSH252" s="50"/>
      <c r="HSI252" s="50"/>
      <c r="HSJ252" s="50"/>
      <c r="HSK252" s="50"/>
      <c r="HSL252" s="50"/>
      <c r="HSM252" s="50"/>
      <c r="HSN252" s="50"/>
      <c r="HSO252" s="50"/>
      <c r="HSP252" s="50"/>
      <c r="HSQ252" s="50"/>
      <c r="HSR252" s="50"/>
      <c r="HSS252" s="50"/>
      <c r="HST252" s="50"/>
      <c r="HSU252" s="50"/>
      <c r="HSV252" s="50"/>
      <c r="HSW252" s="50"/>
      <c r="HSX252" s="50"/>
      <c r="HSY252" s="50"/>
      <c r="HSZ252" s="50"/>
      <c r="HTA252" s="50"/>
      <c r="HTB252" s="50"/>
      <c r="HTC252" s="50"/>
      <c r="HTD252" s="50"/>
      <c r="HTE252" s="50"/>
      <c r="HTF252" s="50"/>
      <c r="HTG252" s="50"/>
      <c r="HTH252" s="50"/>
      <c r="HTI252" s="50"/>
      <c r="HTJ252" s="50"/>
      <c r="HTK252" s="50"/>
      <c r="HTL252" s="50"/>
      <c r="HTM252" s="50"/>
      <c r="HTN252" s="50"/>
      <c r="HTO252" s="50"/>
      <c r="HTP252" s="50"/>
      <c r="HTQ252" s="50"/>
      <c r="HTR252" s="50"/>
      <c r="HTS252" s="50"/>
      <c r="HTT252" s="50"/>
      <c r="HTU252" s="50"/>
      <c r="HTV252" s="50"/>
      <c r="HTW252" s="50"/>
      <c r="HTX252" s="50"/>
      <c r="HTY252" s="50"/>
      <c r="HTZ252" s="50"/>
      <c r="HUA252" s="50"/>
      <c r="HUB252" s="50"/>
      <c r="HUC252" s="50"/>
      <c r="HUD252" s="50"/>
      <c r="HUE252" s="50"/>
      <c r="HUF252" s="50"/>
      <c r="HUG252" s="50"/>
      <c r="HUH252" s="50"/>
      <c r="HUI252" s="50"/>
      <c r="HUJ252" s="50"/>
      <c r="HUK252" s="50"/>
      <c r="HUL252" s="50"/>
      <c r="HUM252" s="50"/>
      <c r="HUN252" s="50"/>
      <c r="HUO252" s="50"/>
      <c r="HUP252" s="50"/>
      <c r="HUQ252" s="50"/>
      <c r="HUR252" s="50"/>
      <c r="HUS252" s="50"/>
      <c r="HUT252" s="50"/>
      <c r="HUU252" s="50"/>
      <c r="HUV252" s="50"/>
      <c r="HUW252" s="50"/>
      <c r="HUX252" s="50"/>
      <c r="HUY252" s="50"/>
      <c r="HUZ252" s="50"/>
      <c r="HVA252" s="50"/>
      <c r="HVB252" s="50"/>
      <c r="HVC252" s="50"/>
      <c r="HVD252" s="50"/>
      <c r="HVE252" s="50"/>
      <c r="HVF252" s="50"/>
      <c r="HVG252" s="50"/>
      <c r="HVH252" s="50"/>
      <c r="HVI252" s="50"/>
      <c r="HVJ252" s="50"/>
      <c r="HVK252" s="50"/>
      <c r="HVL252" s="50"/>
      <c r="HVM252" s="50"/>
      <c r="HVN252" s="50"/>
      <c r="HVO252" s="50"/>
      <c r="HVP252" s="50"/>
      <c r="HVQ252" s="50"/>
      <c r="HVR252" s="50"/>
      <c r="HVS252" s="50"/>
      <c r="HVT252" s="50"/>
      <c r="HVU252" s="50"/>
      <c r="HVV252" s="50"/>
      <c r="HVW252" s="50"/>
      <c r="HVX252" s="50"/>
      <c r="HVY252" s="50"/>
      <c r="HVZ252" s="50"/>
      <c r="HWA252" s="50"/>
      <c r="HWB252" s="50"/>
      <c r="HWC252" s="50"/>
      <c r="HWD252" s="50"/>
      <c r="HWE252" s="50"/>
      <c r="HWF252" s="50"/>
      <c r="HWG252" s="50"/>
      <c r="HWH252" s="50"/>
      <c r="HWI252" s="50"/>
      <c r="HWJ252" s="50"/>
      <c r="HWK252" s="50"/>
      <c r="HWL252" s="50"/>
      <c r="HWM252" s="50"/>
      <c r="HWN252" s="50"/>
      <c r="HWO252" s="50"/>
      <c r="HWP252" s="50"/>
      <c r="HWQ252" s="50"/>
      <c r="HWR252" s="50"/>
      <c r="HWS252" s="50"/>
      <c r="HWT252" s="50"/>
      <c r="HWU252" s="50"/>
      <c r="HWV252" s="50"/>
      <c r="HWW252" s="50"/>
      <c r="HWX252" s="50"/>
      <c r="HWY252" s="50"/>
      <c r="HWZ252" s="50"/>
      <c r="HXA252" s="50"/>
      <c r="HXB252" s="50"/>
      <c r="HXC252" s="50"/>
      <c r="HXD252" s="50"/>
      <c r="HXE252" s="50"/>
      <c r="HXF252" s="50"/>
      <c r="HXG252" s="50"/>
      <c r="HXH252" s="50"/>
      <c r="HXI252" s="50"/>
      <c r="HXJ252" s="50"/>
      <c r="HXK252" s="50"/>
      <c r="HXL252" s="50"/>
      <c r="HXM252" s="50"/>
      <c r="HXN252" s="50"/>
      <c r="HXO252" s="50"/>
      <c r="HXP252" s="50"/>
      <c r="HXQ252" s="50"/>
      <c r="HXR252" s="50"/>
      <c r="HXS252" s="50"/>
      <c r="HXT252" s="50"/>
      <c r="HXU252" s="50"/>
      <c r="HXV252" s="50"/>
      <c r="HXW252" s="50"/>
      <c r="HXX252" s="50"/>
      <c r="HXY252" s="50"/>
      <c r="HXZ252" s="50"/>
      <c r="HYA252" s="50"/>
      <c r="HYB252" s="50"/>
      <c r="HYC252" s="50"/>
      <c r="HYD252" s="50"/>
      <c r="HYE252" s="50"/>
      <c r="HYF252" s="50"/>
      <c r="HYG252" s="50"/>
      <c r="HYH252" s="50"/>
      <c r="HYI252" s="50"/>
      <c r="HYJ252" s="50"/>
      <c r="HYK252" s="50"/>
      <c r="HYL252" s="50"/>
      <c r="HYM252" s="50"/>
      <c r="HYN252" s="50"/>
      <c r="HYO252" s="50"/>
      <c r="HYP252" s="50"/>
      <c r="HYQ252" s="50"/>
      <c r="HYR252" s="50"/>
      <c r="HYS252" s="50"/>
      <c r="HYT252" s="50"/>
      <c r="HYU252" s="50"/>
      <c r="HYV252" s="50"/>
      <c r="HYW252" s="50"/>
      <c r="HYX252" s="50"/>
      <c r="HYY252" s="50"/>
      <c r="HYZ252" s="50"/>
      <c r="HZA252" s="50"/>
      <c r="HZB252" s="50"/>
      <c r="HZC252" s="50"/>
      <c r="HZD252" s="50"/>
      <c r="HZE252" s="50"/>
      <c r="HZF252" s="50"/>
      <c r="HZG252" s="50"/>
      <c r="HZH252" s="50"/>
      <c r="HZI252" s="50"/>
      <c r="HZJ252" s="50"/>
      <c r="HZK252" s="50"/>
      <c r="HZL252" s="50"/>
      <c r="HZM252" s="50"/>
      <c r="HZN252" s="50"/>
      <c r="HZO252" s="50"/>
      <c r="HZP252" s="50"/>
      <c r="HZQ252" s="50"/>
      <c r="HZR252" s="50"/>
      <c r="HZS252" s="50"/>
      <c r="HZT252" s="50"/>
      <c r="HZU252" s="50"/>
      <c r="HZV252" s="50"/>
      <c r="HZW252" s="50"/>
      <c r="HZX252" s="50"/>
      <c r="HZY252" s="50"/>
      <c r="HZZ252" s="50"/>
      <c r="IAA252" s="50"/>
      <c r="IAB252" s="50"/>
      <c r="IAC252" s="50"/>
      <c r="IAD252" s="50"/>
      <c r="IAE252" s="50"/>
      <c r="IAF252" s="50"/>
      <c r="IAG252" s="50"/>
      <c r="IAH252" s="50"/>
      <c r="IAI252" s="50"/>
      <c r="IAJ252" s="50"/>
      <c r="IAK252" s="50"/>
      <c r="IAL252" s="50"/>
      <c r="IAM252" s="50"/>
      <c r="IAN252" s="50"/>
      <c r="IAO252" s="50"/>
      <c r="IAP252" s="50"/>
      <c r="IAQ252" s="50"/>
      <c r="IAR252" s="50"/>
      <c r="IAS252" s="50"/>
      <c r="IAT252" s="50"/>
      <c r="IAU252" s="50"/>
      <c r="IAV252" s="50"/>
      <c r="IAW252" s="50"/>
      <c r="IAX252" s="50"/>
      <c r="IAY252" s="50"/>
      <c r="IAZ252" s="50"/>
      <c r="IBA252" s="50"/>
      <c r="IBB252" s="50"/>
      <c r="IBC252" s="50"/>
      <c r="IBD252" s="50"/>
      <c r="IBE252" s="50"/>
      <c r="IBF252" s="50"/>
      <c r="IBG252" s="50"/>
      <c r="IBH252" s="50"/>
      <c r="IBI252" s="50"/>
      <c r="IBJ252" s="50"/>
      <c r="IBK252" s="50"/>
      <c r="IBL252" s="50"/>
      <c r="IBM252" s="50"/>
      <c r="IBN252" s="50"/>
      <c r="IBO252" s="50"/>
      <c r="IBP252" s="50"/>
      <c r="IBQ252" s="50"/>
      <c r="IBR252" s="50"/>
      <c r="IBS252" s="50"/>
      <c r="IBT252" s="50"/>
      <c r="IBU252" s="50"/>
      <c r="IBV252" s="50"/>
      <c r="IBW252" s="50"/>
      <c r="IBX252" s="50"/>
      <c r="IBY252" s="50"/>
      <c r="IBZ252" s="50"/>
      <c r="ICA252" s="50"/>
      <c r="ICB252" s="50"/>
      <c r="ICC252" s="50"/>
      <c r="ICD252" s="50"/>
      <c r="ICE252" s="50"/>
      <c r="ICF252" s="50"/>
      <c r="ICG252" s="50"/>
      <c r="ICH252" s="50"/>
      <c r="ICI252" s="50"/>
      <c r="ICJ252" s="50"/>
      <c r="ICK252" s="50"/>
      <c r="ICL252" s="50"/>
      <c r="ICM252" s="50"/>
      <c r="ICN252" s="50"/>
      <c r="ICO252" s="50"/>
      <c r="ICP252" s="50"/>
      <c r="ICQ252" s="50"/>
      <c r="ICR252" s="50"/>
      <c r="ICS252" s="50"/>
      <c r="ICT252" s="50"/>
      <c r="ICU252" s="50"/>
      <c r="ICV252" s="50"/>
      <c r="ICW252" s="50"/>
      <c r="ICX252" s="50"/>
      <c r="ICY252" s="50"/>
      <c r="ICZ252" s="50"/>
      <c r="IDA252" s="50"/>
      <c r="IDB252" s="50"/>
      <c r="IDC252" s="50"/>
      <c r="IDD252" s="50"/>
      <c r="IDE252" s="50"/>
      <c r="IDF252" s="50"/>
      <c r="IDG252" s="50"/>
      <c r="IDH252" s="50"/>
      <c r="IDI252" s="50"/>
      <c r="IDJ252" s="50"/>
      <c r="IDK252" s="50"/>
      <c r="IDL252" s="50"/>
      <c r="IDM252" s="50"/>
      <c r="IDN252" s="50"/>
      <c r="IDO252" s="50"/>
      <c r="IDP252" s="50"/>
      <c r="IDQ252" s="50"/>
      <c r="IDR252" s="50"/>
      <c r="IDS252" s="50"/>
      <c r="IDT252" s="50"/>
      <c r="IDU252" s="50"/>
      <c r="IDV252" s="50"/>
      <c r="IDW252" s="50"/>
      <c r="IDX252" s="50"/>
      <c r="IDY252" s="50"/>
      <c r="IDZ252" s="50"/>
      <c r="IEA252" s="50"/>
      <c r="IEB252" s="50"/>
      <c r="IEC252" s="50"/>
      <c r="IED252" s="50"/>
      <c r="IEE252" s="50"/>
      <c r="IEF252" s="50"/>
      <c r="IEG252" s="50"/>
      <c r="IEH252" s="50"/>
      <c r="IEI252" s="50"/>
      <c r="IEJ252" s="50"/>
      <c r="IEK252" s="50"/>
      <c r="IEL252" s="50"/>
      <c r="IEM252" s="50"/>
      <c r="IEN252" s="50"/>
      <c r="IEO252" s="50"/>
      <c r="IEP252" s="50"/>
      <c r="IEQ252" s="50"/>
      <c r="IER252" s="50"/>
      <c r="IES252" s="50"/>
      <c r="IET252" s="50"/>
      <c r="IEU252" s="50"/>
      <c r="IEV252" s="50"/>
      <c r="IEW252" s="50"/>
      <c r="IEX252" s="50"/>
      <c r="IEY252" s="50"/>
      <c r="IEZ252" s="50"/>
      <c r="IFA252" s="50"/>
      <c r="IFB252" s="50"/>
      <c r="IFC252" s="50"/>
      <c r="IFD252" s="50"/>
      <c r="IFE252" s="50"/>
      <c r="IFF252" s="50"/>
      <c r="IFG252" s="50"/>
      <c r="IFH252" s="50"/>
      <c r="IFI252" s="50"/>
      <c r="IFJ252" s="50"/>
      <c r="IFK252" s="50"/>
      <c r="IFL252" s="50"/>
      <c r="IFM252" s="50"/>
      <c r="IFN252" s="50"/>
      <c r="IFO252" s="50"/>
      <c r="IFP252" s="50"/>
      <c r="IFQ252" s="50"/>
      <c r="IFR252" s="50"/>
      <c r="IFS252" s="50"/>
      <c r="IFT252" s="50"/>
      <c r="IFU252" s="50"/>
      <c r="IFV252" s="50"/>
      <c r="IFW252" s="50"/>
      <c r="IFX252" s="50"/>
      <c r="IFY252" s="50"/>
      <c r="IFZ252" s="50"/>
      <c r="IGA252" s="50"/>
      <c r="IGB252" s="50"/>
      <c r="IGC252" s="50"/>
      <c r="IGD252" s="50"/>
      <c r="IGE252" s="50"/>
      <c r="IGF252" s="50"/>
      <c r="IGG252" s="50"/>
      <c r="IGH252" s="50"/>
      <c r="IGI252" s="50"/>
      <c r="IGJ252" s="50"/>
      <c r="IGK252" s="50"/>
      <c r="IGL252" s="50"/>
      <c r="IGM252" s="50"/>
      <c r="IGN252" s="50"/>
      <c r="IGO252" s="50"/>
      <c r="IGP252" s="50"/>
      <c r="IGQ252" s="50"/>
      <c r="IGR252" s="50"/>
      <c r="IGS252" s="50"/>
      <c r="IGT252" s="50"/>
      <c r="IGU252" s="50"/>
      <c r="IGV252" s="50"/>
      <c r="IGW252" s="50"/>
      <c r="IGX252" s="50"/>
      <c r="IGY252" s="50"/>
      <c r="IGZ252" s="50"/>
      <c r="IHA252" s="50"/>
      <c r="IHB252" s="50"/>
      <c r="IHC252" s="50"/>
      <c r="IHD252" s="50"/>
      <c r="IHE252" s="50"/>
      <c r="IHF252" s="50"/>
      <c r="IHG252" s="50"/>
      <c r="IHH252" s="50"/>
      <c r="IHI252" s="50"/>
      <c r="IHJ252" s="50"/>
      <c r="IHK252" s="50"/>
      <c r="IHL252" s="50"/>
      <c r="IHM252" s="50"/>
      <c r="IHN252" s="50"/>
      <c r="IHO252" s="50"/>
      <c r="IHP252" s="50"/>
      <c r="IHQ252" s="50"/>
      <c r="IHR252" s="50"/>
      <c r="IHS252" s="50"/>
      <c r="IHT252" s="50"/>
      <c r="IHU252" s="50"/>
      <c r="IHV252" s="50"/>
      <c r="IHW252" s="50"/>
      <c r="IHX252" s="50"/>
      <c r="IHY252" s="50"/>
      <c r="IHZ252" s="50"/>
      <c r="IIA252" s="50"/>
      <c r="IIB252" s="50"/>
      <c r="IIC252" s="50"/>
      <c r="IID252" s="50"/>
      <c r="IIE252" s="50"/>
      <c r="IIF252" s="50"/>
      <c r="IIG252" s="50"/>
      <c r="IIH252" s="50"/>
      <c r="III252" s="50"/>
      <c r="IIJ252" s="50"/>
      <c r="IIK252" s="50"/>
      <c r="IIL252" s="50"/>
      <c r="IIM252" s="50"/>
      <c r="IIN252" s="50"/>
      <c r="IIO252" s="50"/>
      <c r="IIP252" s="50"/>
      <c r="IIQ252" s="50"/>
      <c r="IIR252" s="50"/>
      <c r="IIS252" s="50"/>
      <c r="IIT252" s="50"/>
      <c r="IIU252" s="50"/>
      <c r="IIV252" s="50"/>
      <c r="IIW252" s="50"/>
      <c r="IIX252" s="50"/>
      <c r="IIY252" s="50"/>
      <c r="IIZ252" s="50"/>
      <c r="IJA252" s="50"/>
      <c r="IJB252" s="50"/>
      <c r="IJC252" s="50"/>
      <c r="IJD252" s="50"/>
      <c r="IJE252" s="50"/>
      <c r="IJF252" s="50"/>
      <c r="IJG252" s="50"/>
      <c r="IJH252" s="50"/>
      <c r="IJI252" s="50"/>
      <c r="IJJ252" s="50"/>
      <c r="IJK252" s="50"/>
      <c r="IJL252" s="50"/>
      <c r="IJM252" s="50"/>
      <c r="IJN252" s="50"/>
      <c r="IJO252" s="50"/>
      <c r="IJP252" s="50"/>
      <c r="IJQ252" s="50"/>
      <c r="IJR252" s="50"/>
      <c r="IJS252" s="50"/>
      <c r="IJT252" s="50"/>
      <c r="IJU252" s="50"/>
      <c r="IJV252" s="50"/>
      <c r="IJW252" s="50"/>
      <c r="IJX252" s="50"/>
      <c r="IJY252" s="50"/>
      <c r="IJZ252" s="50"/>
      <c r="IKA252" s="50"/>
      <c r="IKB252" s="50"/>
      <c r="IKC252" s="50"/>
      <c r="IKD252" s="50"/>
      <c r="IKE252" s="50"/>
      <c r="IKF252" s="50"/>
      <c r="IKG252" s="50"/>
      <c r="IKH252" s="50"/>
      <c r="IKI252" s="50"/>
      <c r="IKJ252" s="50"/>
      <c r="IKK252" s="50"/>
      <c r="IKL252" s="50"/>
      <c r="IKM252" s="50"/>
      <c r="IKN252" s="50"/>
      <c r="IKO252" s="50"/>
      <c r="IKP252" s="50"/>
      <c r="IKQ252" s="50"/>
      <c r="IKR252" s="50"/>
      <c r="IKS252" s="50"/>
      <c r="IKT252" s="50"/>
      <c r="IKU252" s="50"/>
      <c r="IKV252" s="50"/>
      <c r="IKW252" s="50"/>
      <c r="IKX252" s="50"/>
      <c r="IKY252" s="50"/>
      <c r="IKZ252" s="50"/>
      <c r="ILA252" s="50"/>
      <c r="ILB252" s="50"/>
      <c r="ILC252" s="50"/>
      <c r="ILD252" s="50"/>
      <c r="ILE252" s="50"/>
      <c r="ILF252" s="50"/>
      <c r="ILG252" s="50"/>
      <c r="ILH252" s="50"/>
      <c r="ILI252" s="50"/>
      <c r="ILJ252" s="50"/>
      <c r="ILK252" s="50"/>
      <c r="ILL252" s="50"/>
      <c r="ILM252" s="50"/>
      <c r="ILN252" s="50"/>
      <c r="ILO252" s="50"/>
      <c r="ILP252" s="50"/>
      <c r="ILQ252" s="50"/>
      <c r="ILR252" s="50"/>
      <c r="ILS252" s="50"/>
      <c r="ILT252" s="50"/>
      <c r="ILU252" s="50"/>
      <c r="ILV252" s="50"/>
      <c r="ILW252" s="50"/>
      <c r="ILX252" s="50"/>
      <c r="ILY252" s="50"/>
      <c r="ILZ252" s="50"/>
      <c r="IMA252" s="50"/>
      <c r="IMB252" s="50"/>
      <c r="IMC252" s="50"/>
      <c r="IMD252" s="50"/>
      <c r="IME252" s="50"/>
      <c r="IMF252" s="50"/>
      <c r="IMG252" s="50"/>
      <c r="IMH252" s="50"/>
      <c r="IMI252" s="50"/>
      <c r="IMJ252" s="50"/>
      <c r="IMK252" s="50"/>
      <c r="IML252" s="50"/>
      <c r="IMM252" s="50"/>
      <c r="IMN252" s="50"/>
      <c r="IMO252" s="50"/>
      <c r="IMP252" s="50"/>
      <c r="IMQ252" s="50"/>
      <c r="IMR252" s="50"/>
      <c r="IMS252" s="50"/>
      <c r="IMT252" s="50"/>
      <c r="IMU252" s="50"/>
      <c r="IMV252" s="50"/>
      <c r="IMW252" s="50"/>
      <c r="IMX252" s="50"/>
      <c r="IMY252" s="50"/>
      <c r="IMZ252" s="50"/>
      <c r="INA252" s="50"/>
      <c r="INB252" s="50"/>
      <c r="INC252" s="50"/>
      <c r="IND252" s="50"/>
      <c r="INE252" s="50"/>
      <c r="INF252" s="50"/>
      <c r="ING252" s="50"/>
      <c r="INH252" s="50"/>
      <c r="INI252" s="50"/>
      <c r="INJ252" s="50"/>
      <c r="INK252" s="50"/>
      <c r="INL252" s="50"/>
      <c r="INM252" s="50"/>
      <c r="INN252" s="50"/>
      <c r="INO252" s="50"/>
      <c r="INP252" s="50"/>
      <c r="INQ252" s="50"/>
      <c r="INR252" s="50"/>
      <c r="INS252" s="50"/>
      <c r="INT252" s="50"/>
      <c r="INU252" s="50"/>
      <c r="INV252" s="50"/>
      <c r="INW252" s="50"/>
      <c r="INX252" s="50"/>
      <c r="INY252" s="50"/>
      <c r="INZ252" s="50"/>
      <c r="IOA252" s="50"/>
      <c r="IOB252" s="50"/>
      <c r="IOC252" s="50"/>
      <c r="IOD252" s="50"/>
      <c r="IOE252" s="50"/>
      <c r="IOF252" s="50"/>
      <c r="IOG252" s="50"/>
      <c r="IOH252" s="50"/>
      <c r="IOI252" s="50"/>
      <c r="IOJ252" s="50"/>
      <c r="IOK252" s="50"/>
      <c r="IOL252" s="50"/>
      <c r="IOM252" s="50"/>
      <c r="ION252" s="50"/>
      <c r="IOO252" s="50"/>
      <c r="IOP252" s="50"/>
      <c r="IOQ252" s="50"/>
      <c r="IOR252" s="50"/>
      <c r="IOS252" s="50"/>
      <c r="IOT252" s="50"/>
      <c r="IOU252" s="50"/>
      <c r="IOV252" s="50"/>
      <c r="IOW252" s="50"/>
      <c r="IOX252" s="50"/>
      <c r="IOY252" s="50"/>
      <c r="IOZ252" s="50"/>
      <c r="IPA252" s="50"/>
      <c r="IPB252" s="50"/>
      <c r="IPC252" s="50"/>
      <c r="IPD252" s="50"/>
      <c r="IPE252" s="50"/>
      <c r="IPF252" s="50"/>
      <c r="IPG252" s="50"/>
      <c r="IPH252" s="50"/>
      <c r="IPI252" s="50"/>
      <c r="IPJ252" s="50"/>
      <c r="IPK252" s="50"/>
      <c r="IPL252" s="50"/>
      <c r="IPM252" s="50"/>
      <c r="IPN252" s="50"/>
      <c r="IPO252" s="50"/>
      <c r="IPP252" s="50"/>
      <c r="IPQ252" s="50"/>
      <c r="IPR252" s="50"/>
      <c r="IPS252" s="50"/>
      <c r="IPT252" s="50"/>
      <c r="IPU252" s="50"/>
      <c r="IPV252" s="50"/>
      <c r="IPW252" s="50"/>
      <c r="IPX252" s="50"/>
      <c r="IPY252" s="50"/>
      <c r="IPZ252" s="50"/>
      <c r="IQA252" s="50"/>
      <c r="IQB252" s="50"/>
      <c r="IQC252" s="50"/>
      <c r="IQD252" s="50"/>
      <c r="IQE252" s="50"/>
      <c r="IQF252" s="50"/>
      <c r="IQG252" s="50"/>
      <c r="IQH252" s="50"/>
      <c r="IQI252" s="50"/>
      <c r="IQJ252" s="50"/>
      <c r="IQK252" s="50"/>
      <c r="IQL252" s="50"/>
      <c r="IQM252" s="50"/>
      <c r="IQN252" s="50"/>
      <c r="IQO252" s="50"/>
      <c r="IQP252" s="50"/>
      <c r="IQQ252" s="50"/>
      <c r="IQR252" s="50"/>
      <c r="IQS252" s="50"/>
      <c r="IQT252" s="50"/>
      <c r="IQU252" s="50"/>
      <c r="IQV252" s="50"/>
      <c r="IQW252" s="50"/>
      <c r="IQX252" s="50"/>
      <c r="IQY252" s="50"/>
      <c r="IQZ252" s="50"/>
      <c r="IRA252" s="50"/>
      <c r="IRB252" s="50"/>
      <c r="IRC252" s="50"/>
      <c r="IRD252" s="50"/>
      <c r="IRE252" s="50"/>
      <c r="IRF252" s="50"/>
      <c r="IRG252" s="50"/>
      <c r="IRH252" s="50"/>
      <c r="IRI252" s="50"/>
      <c r="IRJ252" s="50"/>
      <c r="IRK252" s="50"/>
      <c r="IRL252" s="50"/>
      <c r="IRM252" s="50"/>
      <c r="IRN252" s="50"/>
      <c r="IRO252" s="50"/>
      <c r="IRP252" s="50"/>
      <c r="IRQ252" s="50"/>
      <c r="IRR252" s="50"/>
      <c r="IRS252" s="50"/>
      <c r="IRT252" s="50"/>
      <c r="IRU252" s="50"/>
      <c r="IRV252" s="50"/>
      <c r="IRW252" s="50"/>
      <c r="IRX252" s="50"/>
      <c r="IRY252" s="50"/>
      <c r="IRZ252" s="50"/>
      <c r="ISA252" s="50"/>
      <c r="ISB252" s="50"/>
      <c r="ISC252" s="50"/>
      <c r="ISD252" s="50"/>
      <c r="ISE252" s="50"/>
      <c r="ISF252" s="50"/>
      <c r="ISG252" s="50"/>
      <c r="ISH252" s="50"/>
      <c r="ISI252" s="50"/>
      <c r="ISJ252" s="50"/>
      <c r="ISK252" s="50"/>
      <c r="ISL252" s="50"/>
      <c r="ISM252" s="50"/>
      <c r="ISN252" s="50"/>
      <c r="ISO252" s="50"/>
      <c r="ISP252" s="50"/>
      <c r="ISQ252" s="50"/>
      <c r="ISR252" s="50"/>
      <c r="ISS252" s="50"/>
      <c r="IST252" s="50"/>
      <c r="ISU252" s="50"/>
      <c r="ISV252" s="50"/>
      <c r="ISW252" s="50"/>
      <c r="ISX252" s="50"/>
      <c r="ISY252" s="50"/>
      <c r="ISZ252" s="50"/>
      <c r="ITA252" s="50"/>
      <c r="ITB252" s="50"/>
      <c r="ITC252" s="50"/>
      <c r="ITD252" s="50"/>
      <c r="ITE252" s="50"/>
      <c r="ITF252" s="50"/>
      <c r="ITG252" s="50"/>
      <c r="ITH252" s="50"/>
      <c r="ITI252" s="50"/>
      <c r="ITJ252" s="50"/>
      <c r="ITK252" s="50"/>
      <c r="ITL252" s="50"/>
      <c r="ITM252" s="50"/>
      <c r="ITN252" s="50"/>
      <c r="ITO252" s="50"/>
      <c r="ITP252" s="50"/>
      <c r="ITQ252" s="50"/>
      <c r="ITR252" s="50"/>
      <c r="ITS252" s="50"/>
      <c r="ITT252" s="50"/>
      <c r="ITU252" s="50"/>
      <c r="ITV252" s="50"/>
      <c r="ITW252" s="50"/>
      <c r="ITX252" s="50"/>
      <c r="ITY252" s="50"/>
      <c r="ITZ252" s="50"/>
      <c r="IUA252" s="50"/>
      <c r="IUB252" s="50"/>
      <c r="IUC252" s="50"/>
      <c r="IUD252" s="50"/>
      <c r="IUE252" s="50"/>
      <c r="IUF252" s="50"/>
      <c r="IUG252" s="50"/>
      <c r="IUH252" s="50"/>
      <c r="IUI252" s="50"/>
      <c r="IUJ252" s="50"/>
      <c r="IUK252" s="50"/>
      <c r="IUL252" s="50"/>
      <c r="IUM252" s="50"/>
      <c r="IUN252" s="50"/>
      <c r="IUO252" s="50"/>
      <c r="IUP252" s="50"/>
      <c r="IUQ252" s="50"/>
      <c r="IUR252" s="50"/>
      <c r="IUS252" s="50"/>
      <c r="IUT252" s="50"/>
      <c r="IUU252" s="50"/>
      <c r="IUV252" s="50"/>
      <c r="IUW252" s="50"/>
      <c r="IUX252" s="50"/>
      <c r="IUY252" s="50"/>
      <c r="IUZ252" s="50"/>
      <c r="IVA252" s="50"/>
      <c r="IVB252" s="50"/>
      <c r="IVC252" s="50"/>
      <c r="IVD252" s="50"/>
      <c r="IVE252" s="50"/>
      <c r="IVF252" s="50"/>
      <c r="IVG252" s="50"/>
      <c r="IVH252" s="50"/>
      <c r="IVI252" s="50"/>
      <c r="IVJ252" s="50"/>
      <c r="IVK252" s="50"/>
      <c r="IVL252" s="50"/>
      <c r="IVM252" s="50"/>
      <c r="IVN252" s="50"/>
      <c r="IVO252" s="50"/>
      <c r="IVP252" s="50"/>
      <c r="IVQ252" s="50"/>
      <c r="IVR252" s="50"/>
      <c r="IVS252" s="50"/>
      <c r="IVT252" s="50"/>
      <c r="IVU252" s="50"/>
      <c r="IVV252" s="50"/>
      <c r="IVW252" s="50"/>
      <c r="IVX252" s="50"/>
      <c r="IVY252" s="50"/>
      <c r="IVZ252" s="50"/>
      <c r="IWA252" s="50"/>
      <c r="IWB252" s="50"/>
      <c r="IWC252" s="50"/>
      <c r="IWD252" s="50"/>
      <c r="IWE252" s="50"/>
      <c r="IWF252" s="50"/>
      <c r="IWG252" s="50"/>
      <c r="IWH252" s="50"/>
      <c r="IWI252" s="50"/>
      <c r="IWJ252" s="50"/>
      <c r="IWK252" s="50"/>
      <c r="IWL252" s="50"/>
      <c r="IWM252" s="50"/>
      <c r="IWN252" s="50"/>
      <c r="IWO252" s="50"/>
      <c r="IWP252" s="50"/>
      <c r="IWQ252" s="50"/>
      <c r="IWR252" s="50"/>
      <c r="IWS252" s="50"/>
      <c r="IWT252" s="50"/>
      <c r="IWU252" s="50"/>
      <c r="IWV252" s="50"/>
      <c r="IWW252" s="50"/>
      <c r="IWX252" s="50"/>
      <c r="IWY252" s="50"/>
      <c r="IWZ252" s="50"/>
      <c r="IXA252" s="50"/>
      <c r="IXB252" s="50"/>
      <c r="IXC252" s="50"/>
      <c r="IXD252" s="50"/>
      <c r="IXE252" s="50"/>
      <c r="IXF252" s="50"/>
      <c r="IXG252" s="50"/>
      <c r="IXH252" s="50"/>
      <c r="IXI252" s="50"/>
      <c r="IXJ252" s="50"/>
      <c r="IXK252" s="50"/>
      <c r="IXL252" s="50"/>
      <c r="IXM252" s="50"/>
      <c r="IXN252" s="50"/>
      <c r="IXO252" s="50"/>
      <c r="IXP252" s="50"/>
      <c r="IXQ252" s="50"/>
      <c r="IXR252" s="50"/>
      <c r="IXS252" s="50"/>
      <c r="IXT252" s="50"/>
      <c r="IXU252" s="50"/>
      <c r="IXV252" s="50"/>
      <c r="IXW252" s="50"/>
      <c r="IXX252" s="50"/>
      <c r="IXY252" s="50"/>
      <c r="IXZ252" s="50"/>
      <c r="IYA252" s="50"/>
      <c r="IYB252" s="50"/>
      <c r="IYC252" s="50"/>
      <c r="IYD252" s="50"/>
      <c r="IYE252" s="50"/>
      <c r="IYF252" s="50"/>
      <c r="IYG252" s="50"/>
      <c r="IYH252" s="50"/>
      <c r="IYI252" s="50"/>
      <c r="IYJ252" s="50"/>
      <c r="IYK252" s="50"/>
      <c r="IYL252" s="50"/>
      <c r="IYM252" s="50"/>
      <c r="IYN252" s="50"/>
      <c r="IYO252" s="50"/>
      <c r="IYP252" s="50"/>
      <c r="IYQ252" s="50"/>
      <c r="IYR252" s="50"/>
      <c r="IYS252" s="50"/>
      <c r="IYT252" s="50"/>
      <c r="IYU252" s="50"/>
      <c r="IYV252" s="50"/>
      <c r="IYW252" s="50"/>
      <c r="IYX252" s="50"/>
      <c r="IYY252" s="50"/>
      <c r="IYZ252" s="50"/>
      <c r="IZA252" s="50"/>
      <c r="IZB252" s="50"/>
      <c r="IZC252" s="50"/>
      <c r="IZD252" s="50"/>
      <c r="IZE252" s="50"/>
      <c r="IZF252" s="50"/>
      <c r="IZG252" s="50"/>
      <c r="IZH252" s="50"/>
      <c r="IZI252" s="50"/>
      <c r="IZJ252" s="50"/>
      <c r="IZK252" s="50"/>
      <c r="IZL252" s="50"/>
      <c r="IZM252" s="50"/>
      <c r="IZN252" s="50"/>
      <c r="IZO252" s="50"/>
      <c r="IZP252" s="50"/>
      <c r="IZQ252" s="50"/>
      <c r="IZR252" s="50"/>
      <c r="IZS252" s="50"/>
      <c r="IZT252" s="50"/>
      <c r="IZU252" s="50"/>
      <c r="IZV252" s="50"/>
      <c r="IZW252" s="50"/>
      <c r="IZX252" s="50"/>
      <c r="IZY252" s="50"/>
      <c r="IZZ252" s="50"/>
      <c r="JAA252" s="50"/>
      <c r="JAB252" s="50"/>
      <c r="JAC252" s="50"/>
      <c r="JAD252" s="50"/>
      <c r="JAE252" s="50"/>
      <c r="JAF252" s="50"/>
      <c r="JAG252" s="50"/>
      <c r="JAH252" s="50"/>
      <c r="JAI252" s="50"/>
      <c r="JAJ252" s="50"/>
      <c r="JAK252" s="50"/>
      <c r="JAL252" s="50"/>
      <c r="JAM252" s="50"/>
      <c r="JAN252" s="50"/>
      <c r="JAO252" s="50"/>
      <c r="JAP252" s="50"/>
      <c r="JAQ252" s="50"/>
      <c r="JAR252" s="50"/>
      <c r="JAS252" s="50"/>
      <c r="JAT252" s="50"/>
      <c r="JAU252" s="50"/>
      <c r="JAV252" s="50"/>
      <c r="JAW252" s="50"/>
      <c r="JAX252" s="50"/>
      <c r="JAY252" s="50"/>
      <c r="JAZ252" s="50"/>
      <c r="JBA252" s="50"/>
      <c r="JBB252" s="50"/>
      <c r="JBC252" s="50"/>
      <c r="JBD252" s="50"/>
      <c r="JBE252" s="50"/>
      <c r="JBF252" s="50"/>
      <c r="JBG252" s="50"/>
      <c r="JBH252" s="50"/>
      <c r="JBI252" s="50"/>
      <c r="JBJ252" s="50"/>
      <c r="JBK252" s="50"/>
      <c r="JBL252" s="50"/>
      <c r="JBM252" s="50"/>
      <c r="JBN252" s="50"/>
      <c r="JBO252" s="50"/>
      <c r="JBP252" s="50"/>
      <c r="JBQ252" s="50"/>
      <c r="JBR252" s="50"/>
      <c r="JBS252" s="50"/>
      <c r="JBT252" s="50"/>
      <c r="JBU252" s="50"/>
      <c r="JBV252" s="50"/>
      <c r="JBW252" s="50"/>
      <c r="JBX252" s="50"/>
      <c r="JBY252" s="50"/>
      <c r="JBZ252" s="50"/>
      <c r="JCA252" s="50"/>
      <c r="JCB252" s="50"/>
      <c r="JCC252" s="50"/>
      <c r="JCD252" s="50"/>
      <c r="JCE252" s="50"/>
      <c r="JCF252" s="50"/>
      <c r="JCG252" s="50"/>
      <c r="JCH252" s="50"/>
      <c r="JCI252" s="50"/>
      <c r="JCJ252" s="50"/>
      <c r="JCK252" s="50"/>
      <c r="JCL252" s="50"/>
      <c r="JCM252" s="50"/>
      <c r="JCN252" s="50"/>
      <c r="JCO252" s="50"/>
      <c r="JCP252" s="50"/>
      <c r="JCQ252" s="50"/>
      <c r="JCR252" s="50"/>
      <c r="JCS252" s="50"/>
      <c r="JCT252" s="50"/>
      <c r="JCU252" s="50"/>
      <c r="JCV252" s="50"/>
      <c r="JCW252" s="50"/>
      <c r="JCX252" s="50"/>
      <c r="JCY252" s="50"/>
      <c r="JCZ252" s="50"/>
      <c r="JDA252" s="50"/>
      <c r="JDB252" s="50"/>
      <c r="JDC252" s="50"/>
      <c r="JDD252" s="50"/>
      <c r="JDE252" s="50"/>
      <c r="JDF252" s="50"/>
      <c r="JDG252" s="50"/>
      <c r="JDH252" s="50"/>
      <c r="JDI252" s="50"/>
      <c r="JDJ252" s="50"/>
      <c r="JDK252" s="50"/>
      <c r="JDL252" s="50"/>
      <c r="JDM252" s="50"/>
      <c r="JDN252" s="50"/>
      <c r="JDO252" s="50"/>
      <c r="JDP252" s="50"/>
      <c r="JDQ252" s="50"/>
      <c r="JDR252" s="50"/>
      <c r="JDS252" s="50"/>
      <c r="JDT252" s="50"/>
      <c r="JDU252" s="50"/>
      <c r="JDV252" s="50"/>
      <c r="JDW252" s="50"/>
      <c r="JDX252" s="50"/>
      <c r="JDY252" s="50"/>
      <c r="JDZ252" s="50"/>
      <c r="JEA252" s="50"/>
      <c r="JEB252" s="50"/>
      <c r="JEC252" s="50"/>
      <c r="JED252" s="50"/>
      <c r="JEE252" s="50"/>
      <c r="JEF252" s="50"/>
      <c r="JEG252" s="50"/>
      <c r="JEH252" s="50"/>
      <c r="JEI252" s="50"/>
      <c r="JEJ252" s="50"/>
      <c r="JEK252" s="50"/>
      <c r="JEL252" s="50"/>
      <c r="JEM252" s="50"/>
      <c r="JEN252" s="50"/>
      <c r="JEO252" s="50"/>
      <c r="JEP252" s="50"/>
      <c r="JEQ252" s="50"/>
      <c r="JER252" s="50"/>
      <c r="JES252" s="50"/>
      <c r="JET252" s="50"/>
      <c r="JEU252" s="50"/>
      <c r="JEV252" s="50"/>
      <c r="JEW252" s="50"/>
      <c r="JEX252" s="50"/>
      <c r="JEY252" s="50"/>
      <c r="JEZ252" s="50"/>
      <c r="JFA252" s="50"/>
      <c r="JFB252" s="50"/>
      <c r="JFC252" s="50"/>
      <c r="JFD252" s="50"/>
      <c r="JFE252" s="50"/>
      <c r="JFF252" s="50"/>
      <c r="JFG252" s="50"/>
      <c r="JFH252" s="50"/>
      <c r="JFI252" s="50"/>
      <c r="JFJ252" s="50"/>
      <c r="JFK252" s="50"/>
      <c r="JFL252" s="50"/>
      <c r="JFM252" s="50"/>
      <c r="JFN252" s="50"/>
      <c r="JFO252" s="50"/>
      <c r="JFP252" s="50"/>
      <c r="JFQ252" s="50"/>
      <c r="JFR252" s="50"/>
      <c r="JFS252" s="50"/>
      <c r="JFT252" s="50"/>
      <c r="JFU252" s="50"/>
      <c r="JFV252" s="50"/>
      <c r="JFW252" s="50"/>
      <c r="JFX252" s="50"/>
      <c r="JFY252" s="50"/>
      <c r="JFZ252" s="50"/>
      <c r="JGA252" s="50"/>
      <c r="JGB252" s="50"/>
      <c r="JGC252" s="50"/>
      <c r="JGD252" s="50"/>
      <c r="JGE252" s="50"/>
      <c r="JGF252" s="50"/>
      <c r="JGG252" s="50"/>
      <c r="JGH252" s="50"/>
      <c r="JGI252" s="50"/>
      <c r="JGJ252" s="50"/>
      <c r="JGK252" s="50"/>
      <c r="JGL252" s="50"/>
      <c r="JGM252" s="50"/>
      <c r="JGN252" s="50"/>
      <c r="JGO252" s="50"/>
      <c r="JGP252" s="50"/>
      <c r="JGQ252" s="50"/>
      <c r="JGR252" s="50"/>
      <c r="JGS252" s="50"/>
      <c r="JGT252" s="50"/>
      <c r="JGU252" s="50"/>
      <c r="JGV252" s="50"/>
      <c r="JGW252" s="50"/>
      <c r="JGX252" s="50"/>
      <c r="JGY252" s="50"/>
      <c r="JGZ252" s="50"/>
      <c r="JHA252" s="50"/>
      <c r="JHB252" s="50"/>
      <c r="JHC252" s="50"/>
      <c r="JHD252" s="50"/>
      <c r="JHE252" s="50"/>
      <c r="JHF252" s="50"/>
      <c r="JHG252" s="50"/>
      <c r="JHH252" s="50"/>
      <c r="JHI252" s="50"/>
      <c r="JHJ252" s="50"/>
      <c r="JHK252" s="50"/>
      <c r="JHL252" s="50"/>
      <c r="JHM252" s="50"/>
      <c r="JHN252" s="50"/>
      <c r="JHO252" s="50"/>
      <c r="JHP252" s="50"/>
      <c r="JHQ252" s="50"/>
      <c r="JHR252" s="50"/>
      <c r="JHS252" s="50"/>
      <c r="JHT252" s="50"/>
      <c r="JHU252" s="50"/>
      <c r="JHV252" s="50"/>
      <c r="JHW252" s="50"/>
      <c r="JHX252" s="50"/>
      <c r="JHY252" s="50"/>
      <c r="JHZ252" s="50"/>
      <c r="JIA252" s="50"/>
      <c r="JIB252" s="50"/>
      <c r="JIC252" s="50"/>
      <c r="JID252" s="50"/>
      <c r="JIE252" s="50"/>
      <c r="JIF252" s="50"/>
      <c r="JIG252" s="50"/>
      <c r="JIH252" s="50"/>
      <c r="JII252" s="50"/>
      <c r="JIJ252" s="50"/>
      <c r="JIK252" s="50"/>
      <c r="JIL252" s="50"/>
      <c r="JIM252" s="50"/>
      <c r="JIN252" s="50"/>
      <c r="JIO252" s="50"/>
      <c r="JIP252" s="50"/>
      <c r="JIQ252" s="50"/>
      <c r="JIR252" s="50"/>
      <c r="JIS252" s="50"/>
      <c r="JIT252" s="50"/>
      <c r="JIU252" s="50"/>
      <c r="JIV252" s="50"/>
      <c r="JIW252" s="50"/>
      <c r="JIX252" s="50"/>
      <c r="JIY252" s="50"/>
      <c r="JIZ252" s="50"/>
      <c r="JJA252" s="50"/>
      <c r="JJB252" s="50"/>
      <c r="JJC252" s="50"/>
      <c r="JJD252" s="50"/>
      <c r="JJE252" s="50"/>
      <c r="JJF252" s="50"/>
      <c r="JJG252" s="50"/>
      <c r="JJH252" s="50"/>
      <c r="JJI252" s="50"/>
      <c r="JJJ252" s="50"/>
      <c r="JJK252" s="50"/>
      <c r="JJL252" s="50"/>
      <c r="JJM252" s="50"/>
      <c r="JJN252" s="50"/>
      <c r="JJO252" s="50"/>
      <c r="JJP252" s="50"/>
      <c r="JJQ252" s="50"/>
      <c r="JJR252" s="50"/>
      <c r="JJS252" s="50"/>
      <c r="JJT252" s="50"/>
      <c r="JJU252" s="50"/>
      <c r="JJV252" s="50"/>
      <c r="JJW252" s="50"/>
      <c r="JJX252" s="50"/>
      <c r="JJY252" s="50"/>
      <c r="JJZ252" s="50"/>
      <c r="JKA252" s="50"/>
      <c r="JKB252" s="50"/>
      <c r="JKC252" s="50"/>
      <c r="JKD252" s="50"/>
      <c r="JKE252" s="50"/>
      <c r="JKF252" s="50"/>
      <c r="JKG252" s="50"/>
      <c r="JKH252" s="50"/>
      <c r="JKI252" s="50"/>
      <c r="JKJ252" s="50"/>
      <c r="JKK252" s="50"/>
      <c r="JKL252" s="50"/>
      <c r="JKM252" s="50"/>
      <c r="JKN252" s="50"/>
      <c r="JKO252" s="50"/>
      <c r="JKP252" s="50"/>
      <c r="JKQ252" s="50"/>
      <c r="JKR252" s="50"/>
      <c r="JKS252" s="50"/>
      <c r="JKT252" s="50"/>
      <c r="JKU252" s="50"/>
      <c r="JKV252" s="50"/>
      <c r="JKW252" s="50"/>
      <c r="JKX252" s="50"/>
      <c r="JKY252" s="50"/>
      <c r="JKZ252" s="50"/>
      <c r="JLA252" s="50"/>
      <c r="JLB252" s="50"/>
      <c r="JLC252" s="50"/>
      <c r="JLD252" s="50"/>
      <c r="JLE252" s="50"/>
      <c r="JLF252" s="50"/>
      <c r="JLG252" s="50"/>
      <c r="JLH252" s="50"/>
      <c r="JLI252" s="50"/>
      <c r="JLJ252" s="50"/>
      <c r="JLK252" s="50"/>
      <c r="JLL252" s="50"/>
      <c r="JLM252" s="50"/>
      <c r="JLN252" s="50"/>
      <c r="JLO252" s="50"/>
      <c r="JLP252" s="50"/>
      <c r="JLQ252" s="50"/>
      <c r="JLR252" s="50"/>
      <c r="JLS252" s="50"/>
      <c r="JLT252" s="50"/>
      <c r="JLU252" s="50"/>
      <c r="JLV252" s="50"/>
      <c r="JLW252" s="50"/>
      <c r="JLX252" s="50"/>
      <c r="JLY252" s="50"/>
      <c r="JLZ252" s="50"/>
      <c r="JMA252" s="50"/>
      <c r="JMB252" s="50"/>
      <c r="JMC252" s="50"/>
      <c r="JMD252" s="50"/>
      <c r="JME252" s="50"/>
      <c r="JMF252" s="50"/>
      <c r="JMG252" s="50"/>
      <c r="JMH252" s="50"/>
      <c r="JMI252" s="50"/>
      <c r="JMJ252" s="50"/>
      <c r="JMK252" s="50"/>
      <c r="JML252" s="50"/>
      <c r="JMM252" s="50"/>
      <c r="JMN252" s="50"/>
      <c r="JMO252" s="50"/>
      <c r="JMP252" s="50"/>
      <c r="JMQ252" s="50"/>
      <c r="JMR252" s="50"/>
      <c r="JMS252" s="50"/>
      <c r="JMT252" s="50"/>
      <c r="JMU252" s="50"/>
      <c r="JMV252" s="50"/>
      <c r="JMW252" s="50"/>
      <c r="JMX252" s="50"/>
      <c r="JMY252" s="50"/>
      <c r="JMZ252" s="50"/>
      <c r="JNA252" s="50"/>
      <c r="JNB252" s="50"/>
      <c r="JNC252" s="50"/>
      <c r="JND252" s="50"/>
      <c r="JNE252" s="50"/>
      <c r="JNF252" s="50"/>
      <c r="JNG252" s="50"/>
      <c r="JNH252" s="50"/>
      <c r="JNI252" s="50"/>
      <c r="JNJ252" s="50"/>
      <c r="JNK252" s="50"/>
      <c r="JNL252" s="50"/>
      <c r="JNM252" s="50"/>
      <c r="JNN252" s="50"/>
      <c r="JNO252" s="50"/>
      <c r="JNP252" s="50"/>
      <c r="JNQ252" s="50"/>
      <c r="JNR252" s="50"/>
      <c r="JNS252" s="50"/>
      <c r="JNT252" s="50"/>
      <c r="JNU252" s="50"/>
      <c r="JNV252" s="50"/>
      <c r="JNW252" s="50"/>
      <c r="JNX252" s="50"/>
      <c r="JNY252" s="50"/>
      <c r="JNZ252" s="50"/>
      <c r="JOA252" s="50"/>
      <c r="JOB252" s="50"/>
      <c r="JOC252" s="50"/>
      <c r="JOD252" s="50"/>
      <c r="JOE252" s="50"/>
      <c r="JOF252" s="50"/>
      <c r="JOG252" s="50"/>
      <c r="JOH252" s="50"/>
      <c r="JOI252" s="50"/>
      <c r="JOJ252" s="50"/>
      <c r="JOK252" s="50"/>
      <c r="JOL252" s="50"/>
      <c r="JOM252" s="50"/>
      <c r="JON252" s="50"/>
      <c r="JOO252" s="50"/>
      <c r="JOP252" s="50"/>
      <c r="JOQ252" s="50"/>
      <c r="JOR252" s="50"/>
      <c r="JOS252" s="50"/>
      <c r="JOT252" s="50"/>
      <c r="JOU252" s="50"/>
      <c r="JOV252" s="50"/>
      <c r="JOW252" s="50"/>
      <c r="JOX252" s="50"/>
      <c r="JOY252" s="50"/>
      <c r="JOZ252" s="50"/>
      <c r="JPA252" s="50"/>
      <c r="JPB252" s="50"/>
      <c r="JPC252" s="50"/>
      <c r="JPD252" s="50"/>
      <c r="JPE252" s="50"/>
      <c r="JPF252" s="50"/>
      <c r="JPG252" s="50"/>
      <c r="JPH252" s="50"/>
      <c r="JPI252" s="50"/>
      <c r="JPJ252" s="50"/>
      <c r="JPK252" s="50"/>
      <c r="JPL252" s="50"/>
      <c r="JPM252" s="50"/>
      <c r="JPN252" s="50"/>
      <c r="JPO252" s="50"/>
      <c r="JPP252" s="50"/>
      <c r="JPQ252" s="50"/>
      <c r="JPR252" s="50"/>
      <c r="JPS252" s="50"/>
      <c r="JPT252" s="50"/>
      <c r="JPU252" s="50"/>
      <c r="JPV252" s="50"/>
      <c r="JPW252" s="50"/>
      <c r="JPX252" s="50"/>
      <c r="JPY252" s="50"/>
      <c r="JPZ252" s="50"/>
      <c r="JQA252" s="50"/>
      <c r="JQB252" s="50"/>
      <c r="JQC252" s="50"/>
      <c r="JQD252" s="50"/>
      <c r="JQE252" s="50"/>
      <c r="JQF252" s="50"/>
      <c r="JQG252" s="50"/>
      <c r="JQH252" s="50"/>
      <c r="JQI252" s="50"/>
      <c r="JQJ252" s="50"/>
      <c r="JQK252" s="50"/>
      <c r="JQL252" s="50"/>
      <c r="JQM252" s="50"/>
      <c r="JQN252" s="50"/>
      <c r="JQO252" s="50"/>
      <c r="JQP252" s="50"/>
      <c r="JQQ252" s="50"/>
      <c r="JQR252" s="50"/>
      <c r="JQS252" s="50"/>
      <c r="JQT252" s="50"/>
      <c r="JQU252" s="50"/>
      <c r="JQV252" s="50"/>
      <c r="JQW252" s="50"/>
      <c r="JQX252" s="50"/>
      <c r="JQY252" s="50"/>
      <c r="JQZ252" s="50"/>
      <c r="JRA252" s="50"/>
      <c r="JRB252" s="50"/>
      <c r="JRC252" s="50"/>
      <c r="JRD252" s="50"/>
      <c r="JRE252" s="50"/>
      <c r="JRF252" s="50"/>
      <c r="JRG252" s="50"/>
      <c r="JRH252" s="50"/>
      <c r="JRI252" s="50"/>
      <c r="JRJ252" s="50"/>
      <c r="JRK252" s="50"/>
      <c r="JRL252" s="50"/>
      <c r="JRM252" s="50"/>
      <c r="JRN252" s="50"/>
      <c r="JRO252" s="50"/>
      <c r="JRP252" s="50"/>
      <c r="JRQ252" s="50"/>
      <c r="JRR252" s="50"/>
      <c r="JRS252" s="50"/>
      <c r="JRT252" s="50"/>
      <c r="JRU252" s="50"/>
      <c r="JRV252" s="50"/>
      <c r="JRW252" s="50"/>
      <c r="JRX252" s="50"/>
      <c r="JRY252" s="50"/>
      <c r="JRZ252" s="50"/>
      <c r="JSA252" s="50"/>
      <c r="JSB252" s="50"/>
      <c r="JSC252" s="50"/>
      <c r="JSD252" s="50"/>
      <c r="JSE252" s="50"/>
      <c r="JSF252" s="50"/>
      <c r="JSG252" s="50"/>
      <c r="JSH252" s="50"/>
      <c r="JSI252" s="50"/>
      <c r="JSJ252" s="50"/>
      <c r="JSK252" s="50"/>
      <c r="JSL252" s="50"/>
      <c r="JSM252" s="50"/>
      <c r="JSN252" s="50"/>
      <c r="JSO252" s="50"/>
      <c r="JSP252" s="50"/>
      <c r="JSQ252" s="50"/>
      <c r="JSR252" s="50"/>
      <c r="JSS252" s="50"/>
      <c r="JST252" s="50"/>
      <c r="JSU252" s="50"/>
      <c r="JSV252" s="50"/>
      <c r="JSW252" s="50"/>
      <c r="JSX252" s="50"/>
      <c r="JSY252" s="50"/>
      <c r="JSZ252" s="50"/>
      <c r="JTA252" s="50"/>
      <c r="JTB252" s="50"/>
      <c r="JTC252" s="50"/>
      <c r="JTD252" s="50"/>
      <c r="JTE252" s="50"/>
      <c r="JTF252" s="50"/>
      <c r="JTG252" s="50"/>
      <c r="JTH252" s="50"/>
      <c r="JTI252" s="50"/>
      <c r="JTJ252" s="50"/>
      <c r="JTK252" s="50"/>
      <c r="JTL252" s="50"/>
      <c r="JTM252" s="50"/>
      <c r="JTN252" s="50"/>
      <c r="JTO252" s="50"/>
      <c r="JTP252" s="50"/>
      <c r="JTQ252" s="50"/>
      <c r="JTR252" s="50"/>
      <c r="JTS252" s="50"/>
      <c r="JTT252" s="50"/>
      <c r="JTU252" s="50"/>
      <c r="JTV252" s="50"/>
      <c r="JTW252" s="50"/>
      <c r="JTX252" s="50"/>
      <c r="JTY252" s="50"/>
      <c r="JTZ252" s="50"/>
      <c r="JUA252" s="50"/>
      <c r="JUB252" s="50"/>
      <c r="JUC252" s="50"/>
      <c r="JUD252" s="50"/>
      <c r="JUE252" s="50"/>
      <c r="JUF252" s="50"/>
      <c r="JUG252" s="50"/>
      <c r="JUH252" s="50"/>
      <c r="JUI252" s="50"/>
      <c r="JUJ252" s="50"/>
      <c r="JUK252" s="50"/>
      <c r="JUL252" s="50"/>
      <c r="JUM252" s="50"/>
      <c r="JUN252" s="50"/>
      <c r="JUO252" s="50"/>
      <c r="JUP252" s="50"/>
      <c r="JUQ252" s="50"/>
      <c r="JUR252" s="50"/>
      <c r="JUS252" s="50"/>
      <c r="JUT252" s="50"/>
      <c r="JUU252" s="50"/>
      <c r="JUV252" s="50"/>
      <c r="JUW252" s="50"/>
      <c r="JUX252" s="50"/>
      <c r="JUY252" s="50"/>
      <c r="JUZ252" s="50"/>
      <c r="JVA252" s="50"/>
      <c r="JVB252" s="50"/>
      <c r="JVC252" s="50"/>
      <c r="JVD252" s="50"/>
      <c r="JVE252" s="50"/>
      <c r="JVF252" s="50"/>
      <c r="JVG252" s="50"/>
      <c r="JVH252" s="50"/>
      <c r="JVI252" s="50"/>
      <c r="JVJ252" s="50"/>
      <c r="JVK252" s="50"/>
      <c r="JVL252" s="50"/>
      <c r="JVM252" s="50"/>
      <c r="JVN252" s="50"/>
      <c r="JVO252" s="50"/>
      <c r="JVP252" s="50"/>
      <c r="JVQ252" s="50"/>
      <c r="JVR252" s="50"/>
      <c r="JVS252" s="50"/>
      <c r="JVT252" s="50"/>
      <c r="JVU252" s="50"/>
      <c r="JVV252" s="50"/>
      <c r="JVW252" s="50"/>
      <c r="JVX252" s="50"/>
      <c r="JVY252" s="50"/>
      <c r="JVZ252" s="50"/>
      <c r="JWA252" s="50"/>
      <c r="JWB252" s="50"/>
      <c r="JWC252" s="50"/>
      <c r="JWD252" s="50"/>
      <c r="JWE252" s="50"/>
      <c r="JWF252" s="50"/>
      <c r="JWG252" s="50"/>
      <c r="JWH252" s="50"/>
      <c r="JWI252" s="50"/>
      <c r="JWJ252" s="50"/>
      <c r="JWK252" s="50"/>
      <c r="JWL252" s="50"/>
      <c r="JWM252" s="50"/>
      <c r="JWN252" s="50"/>
      <c r="JWO252" s="50"/>
      <c r="JWP252" s="50"/>
      <c r="JWQ252" s="50"/>
      <c r="JWR252" s="50"/>
      <c r="JWS252" s="50"/>
      <c r="JWT252" s="50"/>
      <c r="JWU252" s="50"/>
      <c r="JWV252" s="50"/>
      <c r="JWW252" s="50"/>
      <c r="JWX252" s="50"/>
      <c r="JWY252" s="50"/>
      <c r="JWZ252" s="50"/>
      <c r="JXA252" s="50"/>
      <c r="JXB252" s="50"/>
      <c r="JXC252" s="50"/>
      <c r="JXD252" s="50"/>
      <c r="JXE252" s="50"/>
      <c r="JXF252" s="50"/>
      <c r="JXG252" s="50"/>
      <c r="JXH252" s="50"/>
      <c r="JXI252" s="50"/>
      <c r="JXJ252" s="50"/>
      <c r="JXK252" s="50"/>
      <c r="JXL252" s="50"/>
      <c r="JXM252" s="50"/>
      <c r="JXN252" s="50"/>
      <c r="JXO252" s="50"/>
      <c r="JXP252" s="50"/>
      <c r="JXQ252" s="50"/>
      <c r="JXR252" s="50"/>
      <c r="JXS252" s="50"/>
      <c r="JXT252" s="50"/>
      <c r="JXU252" s="50"/>
      <c r="JXV252" s="50"/>
      <c r="JXW252" s="50"/>
      <c r="JXX252" s="50"/>
      <c r="JXY252" s="50"/>
      <c r="JXZ252" s="50"/>
      <c r="JYA252" s="50"/>
      <c r="JYB252" s="50"/>
      <c r="JYC252" s="50"/>
      <c r="JYD252" s="50"/>
      <c r="JYE252" s="50"/>
      <c r="JYF252" s="50"/>
      <c r="JYG252" s="50"/>
      <c r="JYH252" s="50"/>
      <c r="JYI252" s="50"/>
      <c r="JYJ252" s="50"/>
      <c r="JYK252" s="50"/>
      <c r="JYL252" s="50"/>
      <c r="JYM252" s="50"/>
      <c r="JYN252" s="50"/>
      <c r="JYO252" s="50"/>
      <c r="JYP252" s="50"/>
      <c r="JYQ252" s="50"/>
      <c r="JYR252" s="50"/>
      <c r="JYS252" s="50"/>
      <c r="JYT252" s="50"/>
      <c r="JYU252" s="50"/>
      <c r="JYV252" s="50"/>
      <c r="JYW252" s="50"/>
      <c r="JYX252" s="50"/>
      <c r="JYY252" s="50"/>
      <c r="JYZ252" s="50"/>
      <c r="JZA252" s="50"/>
      <c r="JZB252" s="50"/>
      <c r="JZC252" s="50"/>
      <c r="JZD252" s="50"/>
      <c r="JZE252" s="50"/>
      <c r="JZF252" s="50"/>
      <c r="JZG252" s="50"/>
      <c r="JZH252" s="50"/>
      <c r="JZI252" s="50"/>
      <c r="JZJ252" s="50"/>
      <c r="JZK252" s="50"/>
      <c r="JZL252" s="50"/>
      <c r="JZM252" s="50"/>
      <c r="JZN252" s="50"/>
      <c r="JZO252" s="50"/>
      <c r="JZP252" s="50"/>
      <c r="JZQ252" s="50"/>
      <c r="JZR252" s="50"/>
      <c r="JZS252" s="50"/>
      <c r="JZT252" s="50"/>
      <c r="JZU252" s="50"/>
      <c r="JZV252" s="50"/>
      <c r="JZW252" s="50"/>
      <c r="JZX252" s="50"/>
      <c r="JZY252" s="50"/>
      <c r="JZZ252" s="50"/>
      <c r="KAA252" s="50"/>
      <c r="KAB252" s="50"/>
      <c r="KAC252" s="50"/>
      <c r="KAD252" s="50"/>
      <c r="KAE252" s="50"/>
      <c r="KAF252" s="50"/>
      <c r="KAG252" s="50"/>
      <c r="KAH252" s="50"/>
      <c r="KAI252" s="50"/>
      <c r="KAJ252" s="50"/>
      <c r="KAK252" s="50"/>
      <c r="KAL252" s="50"/>
      <c r="KAM252" s="50"/>
      <c r="KAN252" s="50"/>
      <c r="KAO252" s="50"/>
      <c r="KAP252" s="50"/>
      <c r="KAQ252" s="50"/>
      <c r="KAR252" s="50"/>
      <c r="KAS252" s="50"/>
      <c r="KAT252" s="50"/>
      <c r="KAU252" s="50"/>
      <c r="KAV252" s="50"/>
      <c r="KAW252" s="50"/>
      <c r="KAX252" s="50"/>
      <c r="KAY252" s="50"/>
      <c r="KAZ252" s="50"/>
      <c r="KBA252" s="50"/>
      <c r="KBB252" s="50"/>
      <c r="KBC252" s="50"/>
      <c r="KBD252" s="50"/>
      <c r="KBE252" s="50"/>
      <c r="KBF252" s="50"/>
      <c r="KBG252" s="50"/>
      <c r="KBH252" s="50"/>
      <c r="KBI252" s="50"/>
      <c r="KBJ252" s="50"/>
      <c r="KBK252" s="50"/>
      <c r="KBL252" s="50"/>
      <c r="KBM252" s="50"/>
      <c r="KBN252" s="50"/>
      <c r="KBO252" s="50"/>
      <c r="KBP252" s="50"/>
      <c r="KBQ252" s="50"/>
      <c r="KBR252" s="50"/>
      <c r="KBS252" s="50"/>
      <c r="KBT252" s="50"/>
      <c r="KBU252" s="50"/>
      <c r="KBV252" s="50"/>
      <c r="KBW252" s="50"/>
      <c r="KBX252" s="50"/>
      <c r="KBY252" s="50"/>
      <c r="KBZ252" s="50"/>
      <c r="KCA252" s="50"/>
      <c r="KCB252" s="50"/>
      <c r="KCC252" s="50"/>
      <c r="KCD252" s="50"/>
      <c r="KCE252" s="50"/>
      <c r="KCF252" s="50"/>
      <c r="KCG252" s="50"/>
      <c r="KCH252" s="50"/>
      <c r="KCI252" s="50"/>
      <c r="KCJ252" s="50"/>
      <c r="KCK252" s="50"/>
      <c r="KCL252" s="50"/>
      <c r="KCM252" s="50"/>
      <c r="KCN252" s="50"/>
      <c r="KCO252" s="50"/>
      <c r="KCP252" s="50"/>
      <c r="KCQ252" s="50"/>
      <c r="KCR252" s="50"/>
      <c r="KCS252" s="50"/>
      <c r="KCT252" s="50"/>
      <c r="KCU252" s="50"/>
      <c r="KCV252" s="50"/>
      <c r="KCW252" s="50"/>
      <c r="KCX252" s="50"/>
      <c r="KCY252" s="50"/>
      <c r="KCZ252" s="50"/>
      <c r="KDA252" s="50"/>
      <c r="KDB252" s="50"/>
      <c r="KDC252" s="50"/>
      <c r="KDD252" s="50"/>
      <c r="KDE252" s="50"/>
      <c r="KDF252" s="50"/>
      <c r="KDG252" s="50"/>
      <c r="KDH252" s="50"/>
      <c r="KDI252" s="50"/>
      <c r="KDJ252" s="50"/>
      <c r="KDK252" s="50"/>
      <c r="KDL252" s="50"/>
      <c r="KDM252" s="50"/>
      <c r="KDN252" s="50"/>
      <c r="KDO252" s="50"/>
      <c r="KDP252" s="50"/>
      <c r="KDQ252" s="50"/>
      <c r="KDR252" s="50"/>
      <c r="KDS252" s="50"/>
      <c r="KDT252" s="50"/>
      <c r="KDU252" s="50"/>
      <c r="KDV252" s="50"/>
      <c r="KDW252" s="50"/>
      <c r="KDX252" s="50"/>
      <c r="KDY252" s="50"/>
      <c r="KDZ252" s="50"/>
      <c r="KEA252" s="50"/>
      <c r="KEB252" s="50"/>
      <c r="KEC252" s="50"/>
      <c r="KED252" s="50"/>
      <c r="KEE252" s="50"/>
      <c r="KEF252" s="50"/>
      <c r="KEG252" s="50"/>
      <c r="KEH252" s="50"/>
      <c r="KEI252" s="50"/>
      <c r="KEJ252" s="50"/>
      <c r="KEK252" s="50"/>
      <c r="KEL252" s="50"/>
      <c r="KEM252" s="50"/>
      <c r="KEN252" s="50"/>
      <c r="KEO252" s="50"/>
      <c r="KEP252" s="50"/>
      <c r="KEQ252" s="50"/>
      <c r="KER252" s="50"/>
      <c r="KES252" s="50"/>
      <c r="KET252" s="50"/>
      <c r="KEU252" s="50"/>
      <c r="KEV252" s="50"/>
      <c r="KEW252" s="50"/>
      <c r="KEX252" s="50"/>
      <c r="KEY252" s="50"/>
      <c r="KEZ252" s="50"/>
      <c r="KFA252" s="50"/>
      <c r="KFB252" s="50"/>
      <c r="KFC252" s="50"/>
      <c r="KFD252" s="50"/>
      <c r="KFE252" s="50"/>
      <c r="KFF252" s="50"/>
      <c r="KFG252" s="50"/>
      <c r="KFH252" s="50"/>
      <c r="KFI252" s="50"/>
      <c r="KFJ252" s="50"/>
      <c r="KFK252" s="50"/>
      <c r="KFL252" s="50"/>
      <c r="KFM252" s="50"/>
      <c r="KFN252" s="50"/>
      <c r="KFO252" s="50"/>
      <c r="KFP252" s="50"/>
      <c r="KFQ252" s="50"/>
      <c r="KFR252" s="50"/>
      <c r="KFS252" s="50"/>
      <c r="KFT252" s="50"/>
      <c r="KFU252" s="50"/>
      <c r="KFV252" s="50"/>
      <c r="KFW252" s="50"/>
      <c r="KFX252" s="50"/>
      <c r="KFY252" s="50"/>
      <c r="KFZ252" s="50"/>
      <c r="KGA252" s="50"/>
      <c r="KGB252" s="50"/>
      <c r="KGC252" s="50"/>
      <c r="KGD252" s="50"/>
      <c r="KGE252" s="50"/>
      <c r="KGF252" s="50"/>
      <c r="KGG252" s="50"/>
      <c r="KGH252" s="50"/>
      <c r="KGI252" s="50"/>
      <c r="KGJ252" s="50"/>
      <c r="KGK252" s="50"/>
      <c r="KGL252" s="50"/>
      <c r="KGM252" s="50"/>
      <c r="KGN252" s="50"/>
      <c r="KGO252" s="50"/>
      <c r="KGP252" s="50"/>
      <c r="KGQ252" s="50"/>
      <c r="KGR252" s="50"/>
      <c r="KGS252" s="50"/>
      <c r="KGT252" s="50"/>
      <c r="KGU252" s="50"/>
      <c r="KGV252" s="50"/>
      <c r="KGW252" s="50"/>
      <c r="KGX252" s="50"/>
      <c r="KGY252" s="50"/>
      <c r="KGZ252" s="50"/>
      <c r="KHA252" s="50"/>
      <c r="KHB252" s="50"/>
      <c r="KHC252" s="50"/>
      <c r="KHD252" s="50"/>
      <c r="KHE252" s="50"/>
      <c r="KHF252" s="50"/>
      <c r="KHG252" s="50"/>
      <c r="KHH252" s="50"/>
      <c r="KHI252" s="50"/>
      <c r="KHJ252" s="50"/>
      <c r="KHK252" s="50"/>
      <c r="KHL252" s="50"/>
      <c r="KHM252" s="50"/>
      <c r="KHN252" s="50"/>
      <c r="KHO252" s="50"/>
      <c r="KHP252" s="50"/>
      <c r="KHQ252" s="50"/>
      <c r="KHR252" s="50"/>
      <c r="KHS252" s="50"/>
      <c r="KHT252" s="50"/>
      <c r="KHU252" s="50"/>
      <c r="KHV252" s="50"/>
      <c r="KHW252" s="50"/>
      <c r="KHX252" s="50"/>
      <c r="KHY252" s="50"/>
      <c r="KHZ252" s="50"/>
      <c r="KIA252" s="50"/>
      <c r="KIB252" s="50"/>
      <c r="KIC252" s="50"/>
      <c r="KID252" s="50"/>
      <c r="KIE252" s="50"/>
      <c r="KIF252" s="50"/>
      <c r="KIG252" s="50"/>
      <c r="KIH252" s="50"/>
      <c r="KII252" s="50"/>
      <c r="KIJ252" s="50"/>
      <c r="KIK252" s="50"/>
      <c r="KIL252" s="50"/>
      <c r="KIM252" s="50"/>
      <c r="KIN252" s="50"/>
      <c r="KIO252" s="50"/>
      <c r="KIP252" s="50"/>
      <c r="KIQ252" s="50"/>
      <c r="KIR252" s="50"/>
      <c r="KIS252" s="50"/>
      <c r="KIT252" s="50"/>
      <c r="KIU252" s="50"/>
      <c r="KIV252" s="50"/>
      <c r="KIW252" s="50"/>
      <c r="KIX252" s="50"/>
      <c r="KIY252" s="50"/>
      <c r="KIZ252" s="50"/>
      <c r="KJA252" s="50"/>
      <c r="KJB252" s="50"/>
      <c r="KJC252" s="50"/>
      <c r="KJD252" s="50"/>
      <c r="KJE252" s="50"/>
      <c r="KJF252" s="50"/>
      <c r="KJG252" s="50"/>
      <c r="KJH252" s="50"/>
      <c r="KJI252" s="50"/>
      <c r="KJJ252" s="50"/>
      <c r="KJK252" s="50"/>
      <c r="KJL252" s="50"/>
      <c r="KJM252" s="50"/>
      <c r="KJN252" s="50"/>
      <c r="KJO252" s="50"/>
      <c r="KJP252" s="50"/>
      <c r="KJQ252" s="50"/>
      <c r="KJR252" s="50"/>
      <c r="KJS252" s="50"/>
      <c r="KJT252" s="50"/>
      <c r="KJU252" s="50"/>
      <c r="KJV252" s="50"/>
      <c r="KJW252" s="50"/>
      <c r="KJX252" s="50"/>
      <c r="KJY252" s="50"/>
      <c r="KJZ252" s="50"/>
      <c r="KKA252" s="50"/>
      <c r="KKB252" s="50"/>
      <c r="KKC252" s="50"/>
      <c r="KKD252" s="50"/>
      <c r="KKE252" s="50"/>
      <c r="KKF252" s="50"/>
      <c r="KKG252" s="50"/>
      <c r="KKH252" s="50"/>
      <c r="KKI252" s="50"/>
      <c r="KKJ252" s="50"/>
      <c r="KKK252" s="50"/>
      <c r="KKL252" s="50"/>
      <c r="KKM252" s="50"/>
      <c r="KKN252" s="50"/>
      <c r="KKO252" s="50"/>
      <c r="KKP252" s="50"/>
      <c r="KKQ252" s="50"/>
      <c r="KKR252" s="50"/>
      <c r="KKS252" s="50"/>
      <c r="KKT252" s="50"/>
      <c r="KKU252" s="50"/>
      <c r="KKV252" s="50"/>
      <c r="KKW252" s="50"/>
      <c r="KKX252" s="50"/>
      <c r="KKY252" s="50"/>
      <c r="KKZ252" s="50"/>
      <c r="KLA252" s="50"/>
      <c r="KLB252" s="50"/>
      <c r="KLC252" s="50"/>
      <c r="KLD252" s="50"/>
      <c r="KLE252" s="50"/>
      <c r="KLF252" s="50"/>
      <c r="KLG252" s="50"/>
      <c r="KLH252" s="50"/>
      <c r="KLI252" s="50"/>
      <c r="KLJ252" s="50"/>
      <c r="KLK252" s="50"/>
      <c r="KLL252" s="50"/>
      <c r="KLM252" s="50"/>
      <c r="KLN252" s="50"/>
      <c r="KLO252" s="50"/>
      <c r="KLP252" s="50"/>
      <c r="KLQ252" s="50"/>
      <c r="KLR252" s="50"/>
      <c r="KLS252" s="50"/>
      <c r="KLT252" s="50"/>
      <c r="KLU252" s="50"/>
      <c r="KLV252" s="50"/>
      <c r="KLW252" s="50"/>
      <c r="KLX252" s="50"/>
      <c r="KLY252" s="50"/>
      <c r="KLZ252" s="50"/>
      <c r="KMA252" s="50"/>
      <c r="KMB252" s="50"/>
      <c r="KMC252" s="50"/>
      <c r="KMD252" s="50"/>
      <c r="KME252" s="50"/>
      <c r="KMF252" s="50"/>
      <c r="KMG252" s="50"/>
      <c r="KMH252" s="50"/>
      <c r="KMI252" s="50"/>
      <c r="KMJ252" s="50"/>
      <c r="KMK252" s="50"/>
      <c r="KML252" s="50"/>
      <c r="KMM252" s="50"/>
      <c r="KMN252" s="50"/>
      <c r="KMO252" s="50"/>
      <c r="KMP252" s="50"/>
      <c r="KMQ252" s="50"/>
      <c r="KMR252" s="50"/>
      <c r="KMS252" s="50"/>
      <c r="KMT252" s="50"/>
      <c r="KMU252" s="50"/>
      <c r="KMV252" s="50"/>
      <c r="KMW252" s="50"/>
      <c r="KMX252" s="50"/>
      <c r="KMY252" s="50"/>
      <c r="KMZ252" s="50"/>
      <c r="KNA252" s="50"/>
      <c r="KNB252" s="50"/>
      <c r="KNC252" s="50"/>
      <c r="KND252" s="50"/>
      <c r="KNE252" s="50"/>
      <c r="KNF252" s="50"/>
      <c r="KNG252" s="50"/>
      <c r="KNH252" s="50"/>
      <c r="KNI252" s="50"/>
      <c r="KNJ252" s="50"/>
      <c r="KNK252" s="50"/>
      <c r="KNL252" s="50"/>
      <c r="KNM252" s="50"/>
      <c r="KNN252" s="50"/>
      <c r="KNO252" s="50"/>
      <c r="KNP252" s="50"/>
      <c r="KNQ252" s="50"/>
      <c r="KNR252" s="50"/>
      <c r="KNS252" s="50"/>
      <c r="KNT252" s="50"/>
      <c r="KNU252" s="50"/>
      <c r="KNV252" s="50"/>
      <c r="KNW252" s="50"/>
      <c r="KNX252" s="50"/>
      <c r="KNY252" s="50"/>
      <c r="KNZ252" s="50"/>
      <c r="KOA252" s="50"/>
      <c r="KOB252" s="50"/>
      <c r="KOC252" s="50"/>
      <c r="KOD252" s="50"/>
      <c r="KOE252" s="50"/>
      <c r="KOF252" s="50"/>
      <c r="KOG252" s="50"/>
      <c r="KOH252" s="50"/>
      <c r="KOI252" s="50"/>
      <c r="KOJ252" s="50"/>
      <c r="KOK252" s="50"/>
      <c r="KOL252" s="50"/>
      <c r="KOM252" s="50"/>
      <c r="KON252" s="50"/>
      <c r="KOO252" s="50"/>
      <c r="KOP252" s="50"/>
      <c r="KOQ252" s="50"/>
      <c r="KOR252" s="50"/>
      <c r="KOS252" s="50"/>
      <c r="KOT252" s="50"/>
      <c r="KOU252" s="50"/>
      <c r="KOV252" s="50"/>
      <c r="KOW252" s="50"/>
      <c r="KOX252" s="50"/>
      <c r="KOY252" s="50"/>
      <c r="KOZ252" s="50"/>
      <c r="KPA252" s="50"/>
      <c r="KPB252" s="50"/>
      <c r="KPC252" s="50"/>
      <c r="KPD252" s="50"/>
      <c r="KPE252" s="50"/>
      <c r="KPF252" s="50"/>
      <c r="KPG252" s="50"/>
      <c r="KPH252" s="50"/>
      <c r="KPI252" s="50"/>
      <c r="KPJ252" s="50"/>
      <c r="KPK252" s="50"/>
      <c r="KPL252" s="50"/>
      <c r="KPM252" s="50"/>
      <c r="KPN252" s="50"/>
      <c r="KPO252" s="50"/>
      <c r="KPP252" s="50"/>
      <c r="KPQ252" s="50"/>
      <c r="KPR252" s="50"/>
      <c r="KPS252" s="50"/>
      <c r="KPT252" s="50"/>
      <c r="KPU252" s="50"/>
      <c r="KPV252" s="50"/>
      <c r="KPW252" s="50"/>
      <c r="KPX252" s="50"/>
      <c r="KPY252" s="50"/>
      <c r="KPZ252" s="50"/>
      <c r="KQA252" s="50"/>
      <c r="KQB252" s="50"/>
      <c r="KQC252" s="50"/>
      <c r="KQD252" s="50"/>
      <c r="KQE252" s="50"/>
      <c r="KQF252" s="50"/>
      <c r="KQG252" s="50"/>
      <c r="KQH252" s="50"/>
      <c r="KQI252" s="50"/>
      <c r="KQJ252" s="50"/>
      <c r="KQK252" s="50"/>
      <c r="KQL252" s="50"/>
      <c r="KQM252" s="50"/>
      <c r="KQN252" s="50"/>
      <c r="KQO252" s="50"/>
      <c r="KQP252" s="50"/>
      <c r="KQQ252" s="50"/>
      <c r="KQR252" s="50"/>
      <c r="KQS252" s="50"/>
      <c r="KQT252" s="50"/>
      <c r="KQU252" s="50"/>
      <c r="KQV252" s="50"/>
      <c r="KQW252" s="50"/>
      <c r="KQX252" s="50"/>
      <c r="KQY252" s="50"/>
      <c r="KQZ252" s="50"/>
      <c r="KRA252" s="50"/>
      <c r="KRB252" s="50"/>
      <c r="KRC252" s="50"/>
      <c r="KRD252" s="50"/>
      <c r="KRE252" s="50"/>
      <c r="KRF252" s="50"/>
      <c r="KRG252" s="50"/>
      <c r="KRH252" s="50"/>
      <c r="KRI252" s="50"/>
      <c r="KRJ252" s="50"/>
      <c r="KRK252" s="50"/>
      <c r="KRL252" s="50"/>
      <c r="KRM252" s="50"/>
      <c r="KRN252" s="50"/>
      <c r="KRO252" s="50"/>
      <c r="KRP252" s="50"/>
      <c r="KRQ252" s="50"/>
      <c r="KRR252" s="50"/>
      <c r="KRS252" s="50"/>
      <c r="KRT252" s="50"/>
      <c r="KRU252" s="50"/>
      <c r="KRV252" s="50"/>
      <c r="KRW252" s="50"/>
      <c r="KRX252" s="50"/>
      <c r="KRY252" s="50"/>
      <c r="KRZ252" s="50"/>
      <c r="KSA252" s="50"/>
      <c r="KSB252" s="50"/>
      <c r="KSC252" s="50"/>
      <c r="KSD252" s="50"/>
      <c r="KSE252" s="50"/>
      <c r="KSF252" s="50"/>
      <c r="KSG252" s="50"/>
      <c r="KSH252" s="50"/>
      <c r="KSI252" s="50"/>
      <c r="KSJ252" s="50"/>
      <c r="KSK252" s="50"/>
      <c r="KSL252" s="50"/>
      <c r="KSM252" s="50"/>
      <c r="KSN252" s="50"/>
      <c r="KSO252" s="50"/>
      <c r="KSP252" s="50"/>
      <c r="KSQ252" s="50"/>
      <c r="KSR252" s="50"/>
      <c r="KSS252" s="50"/>
      <c r="KST252" s="50"/>
      <c r="KSU252" s="50"/>
      <c r="KSV252" s="50"/>
      <c r="KSW252" s="50"/>
      <c r="KSX252" s="50"/>
      <c r="KSY252" s="50"/>
      <c r="KSZ252" s="50"/>
      <c r="KTA252" s="50"/>
      <c r="KTB252" s="50"/>
      <c r="KTC252" s="50"/>
      <c r="KTD252" s="50"/>
      <c r="KTE252" s="50"/>
      <c r="KTF252" s="50"/>
      <c r="KTG252" s="50"/>
      <c r="KTH252" s="50"/>
      <c r="KTI252" s="50"/>
      <c r="KTJ252" s="50"/>
      <c r="KTK252" s="50"/>
      <c r="KTL252" s="50"/>
      <c r="KTM252" s="50"/>
      <c r="KTN252" s="50"/>
      <c r="KTO252" s="50"/>
      <c r="KTP252" s="50"/>
      <c r="KTQ252" s="50"/>
      <c r="KTR252" s="50"/>
      <c r="KTS252" s="50"/>
      <c r="KTT252" s="50"/>
      <c r="KTU252" s="50"/>
      <c r="KTV252" s="50"/>
      <c r="KTW252" s="50"/>
      <c r="KTX252" s="50"/>
      <c r="KTY252" s="50"/>
      <c r="KTZ252" s="50"/>
      <c r="KUA252" s="50"/>
      <c r="KUB252" s="50"/>
      <c r="KUC252" s="50"/>
      <c r="KUD252" s="50"/>
      <c r="KUE252" s="50"/>
      <c r="KUF252" s="50"/>
      <c r="KUG252" s="50"/>
      <c r="KUH252" s="50"/>
      <c r="KUI252" s="50"/>
      <c r="KUJ252" s="50"/>
      <c r="KUK252" s="50"/>
      <c r="KUL252" s="50"/>
      <c r="KUM252" s="50"/>
      <c r="KUN252" s="50"/>
      <c r="KUO252" s="50"/>
      <c r="KUP252" s="50"/>
      <c r="KUQ252" s="50"/>
      <c r="KUR252" s="50"/>
      <c r="KUS252" s="50"/>
      <c r="KUT252" s="50"/>
      <c r="KUU252" s="50"/>
      <c r="KUV252" s="50"/>
      <c r="KUW252" s="50"/>
      <c r="KUX252" s="50"/>
      <c r="KUY252" s="50"/>
      <c r="KUZ252" s="50"/>
      <c r="KVA252" s="50"/>
      <c r="KVB252" s="50"/>
      <c r="KVC252" s="50"/>
      <c r="KVD252" s="50"/>
      <c r="KVE252" s="50"/>
      <c r="KVF252" s="50"/>
      <c r="KVG252" s="50"/>
      <c r="KVH252" s="50"/>
      <c r="KVI252" s="50"/>
      <c r="KVJ252" s="50"/>
      <c r="KVK252" s="50"/>
      <c r="KVL252" s="50"/>
      <c r="KVM252" s="50"/>
      <c r="KVN252" s="50"/>
      <c r="KVO252" s="50"/>
      <c r="KVP252" s="50"/>
      <c r="KVQ252" s="50"/>
      <c r="KVR252" s="50"/>
      <c r="KVS252" s="50"/>
      <c r="KVT252" s="50"/>
      <c r="KVU252" s="50"/>
      <c r="KVV252" s="50"/>
      <c r="KVW252" s="50"/>
      <c r="KVX252" s="50"/>
      <c r="KVY252" s="50"/>
      <c r="KVZ252" s="50"/>
      <c r="KWA252" s="50"/>
      <c r="KWB252" s="50"/>
      <c r="KWC252" s="50"/>
      <c r="KWD252" s="50"/>
      <c r="KWE252" s="50"/>
      <c r="KWF252" s="50"/>
      <c r="KWG252" s="50"/>
      <c r="KWH252" s="50"/>
      <c r="KWI252" s="50"/>
      <c r="KWJ252" s="50"/>
      <c r="KWK252" s="50"/>
      <c r="KWL252" s="50"/>
      <c r="KWM252" s="50"/>
      <c r="KWN252" s="50"/>
      <c r="KWO252" s="50"/>
      <c r="KWP252" s="50"/>
      <c r="KWQ252" s="50"/>
      <c r="KWR252" s="50"/>
      <c r="KWS252" s="50"/>
      <c r="KWT252" s="50"/>
      <c r="KWU252" s="50"/>
      <c r="KWV252" s="50"/>
      <c r="KWW252" s="50"/>
      <c r="KWX252" s="50"/>
      <c r="KWY252" s="50"/>
      <c r="KWZ252" s="50"/>
      <c r="KXA252" s="50"/>
      <c r="KXB252" s="50"/>
      <c r="KXC252" s="50"/>
      <c r="KXD252" s="50"/>
      <c r="KXE252" s="50"/>
      <c r="KXF252" s="50"/>
      <c r="KXG252" s="50"/>
      <c r="KXH252" s="50"/>
      <c r="KXI252" s="50"/>
      <c r="KXJ252" s="50"/>
      <c r="KXK252" s="50"/>
      <c r="KXL252" s="50"/>
      <c r="KXM252" s="50"/>
      <c r="KXN252" s="50"/>
      <c r="KXO252" s="50"/>
      <c r="KXP252" s="50"/>
      <c r="KXQ252" s="50"/>
      <c r="KXR252" s="50"/>
      <c r="KXS252" s="50"/>
      <c r="KXT252" s="50"/>
      <c r="KXU252" s="50"/>
      <c r="KXV252" s="50"/>
      <c r="KXW252" s="50"/>
      <c r="KXX252" s="50"/>
      <c r="KXY252" s="50"/>
      <c r="KXZ252" s="50"/>
      <c r="KYA252" s="50"/>
      <c r="KYB252" s="50"/>
      <c r="KYC252" s="50"/>
      <c r="KYD252" s="50"/>
      <c r="KYE252" s="50"/>
      <c r="KYF252" s="50"/>
      <c r="KYG252" s="50"/>
      <c r="KYH252" s="50"/>
      <c r="KYI252" s="50"/>
      <c r="KYJ252" s="50"/>
      <c r="KYK252" s="50"/>
      <c r="KYL252" s="50"/>
      <c r="KYM252" s="50"/>
      <c r="KYN252" s="50"/>
      <c r="KYO252" s="50"/>
      <c r="KYP252" s="50"/>
      <c r="KYQ252" s="50"/>
      <c r="KYR252" s="50"/>
      <c r="KYS252" s="50"/>
      <c r="KYT252" s="50"/>
      <c r="KYU252" s="50"/>
      <c r="KYV252" s="50"/>
      <c r="KYW252" s="50"/>
      <c r="KYX252" s="50"/>
      <c r="KYY252" s="50"/>
      <c r="KYZ252" s="50"/>
      <c r="KZA252" s="50"/>
      <c r="KZB252" s="50"/>
      <c r="KZC252" s="50"/>
      <c r="KZD252" s="50"/>
      <c r="KZE252" s="50"/>
      <c r="KZF252" s="50"/>
      <c r="KZG252" s="50"/>
      <c r="KZH252" s="50"/>
      <c r="KZI252" s="50"/>
      <c r="KZJ252" s="50"/>
      <c r="KZK252" s="50"/>
      <c r="KZL252" s="50"/>
      <c r="KZM252" s="50"/>
      <c r="KZN252" s="50"/>
      <c r="KZO252" s="50"/>
      <c r="KZP252" s="50"/>
      <c r="KZQ252" s="50"/>
      <c r="KZR252" s="50"/>
      <c r="KZS252" s="50"/>
      <c r="KZT252" s="50"/>
      <c r="KZU252" s="50"/>
      <c r="KZV252" s="50"/>
      <c r="KZW252" s="50"/>
      <c r="KZX252" s="50"/>
      <c r="KZY252" s="50"/>
      <c r="KZZ252" s="50"/>
      <c r="LAA252" s="50"/>
      <c r="LAB252" s="50"/>
      <c r="LAC252" s="50"/>
      <c r="LAD252" s="50"/>
      <c r="LAE252" s="50"/>
      <c r="LAF252" s="50"/>
      <c r="LAG252" s="50"/>
      <c r="LAH252" s="50"/>
      <c r="LAI252" s="50"/>
      <c r="LAJ252" s="50"/>
      <c r="LAK252" s="50"/>
      <c r="LAL252" s="50"/>
      <c r="LAM252" s="50"/>
      <c r="LAN252" s="50"/>
      <c r="LAO252" s="50"/>
      <c r="LAP252" s="50"/>
      <c r="LAQ252" s="50"/>
      <c r="LAR252" s="50"/>
      <c r="LAS252" s="50"/>
      <c r="LAT252" s="50"/>
      <c r="LAU252" s="50"/>
      <c r="LAV252" s="50"/>
      <c r="LAW252" s="50"/>
      <c r="LAX252" s="50"/>
      <c r="LAY252" s="50"/>
      <c r="LAZ252" s="50"/>
      <c r="LBA252" s="50"/>
      <c r="LBB252" s="50"/>
      <c r="LBC252" s="50"/>
      <c r="LBD252" s="50"/>
      <c r="LBE252" s="50"/>
      <c r="LBF252" s="50"/>
      <c r="LBG252" s="50"/>
      <c r="LBH252" s="50"/>
      <c r="LBI252" s="50"/>
      <c r="LBJ252" s="50"/>
      <c r="LBK252" s="50"/>
      <c r="LBL252" s="50"/>
      <c r="LBM252" s="50"/>
      <c r="LBN252" s="50"/>
      <c r="LBO252" s="50"/>
      <c r="LBP252" s="50"/>
      <c r="LBQ252" s="50"/>
      <c r="LBR252" s="50"/>
      <c r="LBS252" s="50"/>
      <c r="LBT252" s="50"/>
      <c r="LBU252" s="50"/>
      <c r="LBV252" s="50"/>
      <c r="LBW252" s="50"/>
      <c r="LBX252" s="50"/>
      <c r="LBY252" s="50"/>
      <c r="LBZ252" s="50"/>
      <c r="LCA252" s="50"/>
      <c r="LCB252" s="50"/>
      <c r="LCC252" s="50"/>
      <c r="LCD252" s="50"/>
      <c r="LCE252" s="50"/>
      <c r="LCF252" s="50"/>
      <c r="LCG252" s="50"/>
      <c r="LCH252" s="50"/>
      <c r="LCI252" s="50"/>
      <c r="LCJ252" s="50"/>
      <c r="LCK252" s="50"/>
      <c r="LCL252" s="50"/>
      <c r="LCM252" s="50"/>
      <c r="LCN252" s="50"/>
      <c r="LCO252" s="50"/>
      <c r="LCP252" s="50"/>
      <c r="LCQ252" s="50"/>
      <c r="LCR252" s="50"/>
      <c r="LCS252" s="50"/>
      <c r="LCT252" s="50"/>
      <c r="LCU252" s="50"/>
      <c r="LCV252" s="50"/>
      <c r="LCW252" s="50"/>
      <c r="LCX252" s="50"/>
      <c r="LCY252" s="50"/>
      <c r="LCZ252" s="50"/>
      <c r="LDA252" s="50"/>
      <c r="LDB252" s="50"/>
      <c r="LDC252" s="50"/>
      <c r="LDD252" s="50"/>
      <c r="LDE252" s="50"/>
      <c r="LDF252" s="50"/>
      <c r="LDG252" s="50"/>
      <c r="LDH252" s="50"/>
      <c r="LDI252" s="50"/>
      <c r="LDJ252" s="50"/>
      <c r="LDK252" s="50"/>
      <c r="LDL252" s="50"/>
      <c r="LDM252" s="50"/>
      <c r="LDN252" s="50"/>
      <c r="LDO252" s="50"/>
      <c r="LDP252" s="50"/>
      <c r="LDQ252" s="50"/>
      <c r="LDR252" s="50"/>
      <c r="LDS252" s="50"/>
      <c r="LDT252" s="50"/>
      <c r="LDU252" s="50"/>
      <c r="LDV252" s="50"/>
      <c r="LDW252" s="50"/>
      <c r="LDX252" s="50"/>
      <c r="LDY252" s="50"/>
      <c r="LDZ252" s="50"/>
      <c r="LEA252" s="50"/>
      <c r="LEB252" s="50"/>
      <c r="LEC252" s="50"/>
      <c r="LED252" s="50"/>
      <c r="LEE252" s="50"/>
      <c r="LEF252" s="50"/>
      <c r="LEG252" s="50"/>
      <c r="LEH252" s="50"/>
      <c r="LEI252" s="50"/>
      <c r="LEJ252" s="50"/>
      <c r="LEK252" s="50"/>
      <c r="LEL252" s="50"/>
      <c r="LEM252" s="50"/>
      <c r="LEN252" s="50"/>
      <c r="LEO252" s="50"/>
      <c r="LEP252" s="50"/>
      <c r="LEQ252" s="50"/>
      <c r="LER252" s="50"/>
      <c r="LES252" s="50"/>
      <c r="LET252" s="50"/>
      <c r="LEU252" s="50"/>
      <c r="LEV252" s="50"/>
      <c r="LEW252" s="50"/>
      <c r="LEX252" s="50"/>
      <c r="LEY252" s="50"/>
      <c r="LEZ252" s="50"/>
      <c r="LFA252" s="50"/>
      <c r="LFB252" s="50"/>
      <c r="LFC252" s="50"/>
      <c r="LFD252" s="50"/>
      <c r="LFE252" s="50"/>
      <c r="LFF252" s="50"/>
      <c r="LFG252" s="50"/>
      <c r="LFH252" s="50"/>
      <c r="LFI252" s="50"/>
      <c r="LFJ252" s="50"/>
      <c r="LFK252" s="50"/>
      <c r="LFL252" s="50"/>
      <c r="LFM252" s="50"/>
      <c r="LFN252" s="50"/>
      <c r="LFO252" s="50"/>
      <c r="LFP252" s="50"/>
      <c r="LFQ252" s="50"/>
      <c r="LFR252" s="50"/>
      <c r="LFS252" s="50"/>
      <c r="LFT252" s="50"/>
      <c r="LFU252" s="50"/>
      <c r="LFV252" s="50"/>
      <c r="LFW252" s="50"/>
      <c r="LFX252" s="50"/>
      <c r="LFY252" s="50"/>
      <c r="LFZ252" s="50"/>
      <c r="LGA252" s="50"/>
      <c r="LGB252" s="50"/>
      <c r="LGC252" s="50"/>
      <c r="LGD252" s="50"/>
      <c r="LGE252" s="50"/>
      <c r="LGF252" s="50"/>
      <c r="LGG252" s="50"/>
      <c r="LGH252" s="50"/>
      <c r="LGI252" s="50"/>
      <c r="LGJ252" s="50"/>
      <c r="LGK252" s="50"/>
      <c r="LGL252" s="50"/>
      <c r="LGM252" s="50"/>
      <c r="LGN252" s="50"/>
      <c r="LGO252" s="50"/>
      <c r="LGP252" s="50"/>
      <c r="LGQ252" s="50"/>
      <c r="LGR252" s="50"/>
      <c r="LGS252" s="50"/>
      <c r="LGT252" s="50"/>
      <c r="LGU252" s="50"/>
      <c r="LGV252" s="50"/>
      <c r="LGW252" s="50"/>
      <c r="LGX252" s="50"/>
      <c r="LGY252" s="50"/>
      <c r="LGZ252" s="50"/>
      <c r="LHA252" s="50"/>
      <c r="LHB252" s="50"/>
      <c r="LHC252" s="50"/>
      <c r="LHD252" s="50"/>
      <c r="LHE252" s="50"/>
      <c r="LHF252" s="50"/>
      <c r="LHG252" s="50"/>
      <c r="LHH252" s="50"/>
      <c r="LHI252" s="50"/>
      <c r="LHJ252" s="50"/>
      <c r="LHK252" s="50"/>
      <c r="LHL252" s="50"/>
      <c r="LHM252" s="50"/>
      <c r="LHN252" s="50"/>
      <c r="LHO252" s="50"/>
      <c r="LHP252" s="50"/>
      <c r="LHQ252" s="50"/>
      <c r="LHR252" s="50"/>
      <c r="LHS252" s="50"/>
      <c r="LHT252" s="50"/>
      <c r="LHU252" s="50"/>
      <c r="LHV252" s="50"/>
      <c r="LHW252" s="50"/>
      <c r="LHX252" s="50"/>
      <c r="LHY252" s="50"/>
      <c r="LHZ252" s="50"/>
      <c r="LIA252" s="50"/>
      <c r="LIB252" s="50"/>
      <c r="LIC252" s="50"/>
      <c r="LID252" s="50"/>
      <c r="LIE252" s="50"/>
      <c r="LIF252" s="50"/>
      <c r="LIG252" s="50"/>
      <c r="LIH252" s="50"/>
      <c r="LII252" s="50"/>
      <c r="LIJ252" s="50"/>
      <c r="LIK252" s="50"/>
      <c r="LIL252" s="50"/>
      <c r="LIM252" s="50"/>
      <c r="LIN252" s="50"/>
      <c r="LIO252" s="50"/>
      <c r="LIP252" s="50"/>
      <c r="LIQ252" s="50"/>
      <c r="LIR252" s="50"/>
      <c r="LIS252" s="50"/>
      <c r="LIT252" s="50"/>
      <c r="LIU252" s="50"/>
      <c r="LIV252" s="50"/>
      <c r="LIW252" s="50"/>
      <c r="LIX252" s="50"/>
      <c r="LIY252" s="50"/>
      <c r="LIZ252" s="50"/>
      <c r="LJA252" s="50"/>
      <c r="LJB252" s="50"/>
      <c r="LJC252" s="50"/>
      <c r="LJD252" s="50"/>
      <c r="LJE252" s="50"/>
      <c r="LJF252" s="50"/>
      <c r="LJG252" s="50"/>
      <c r="LJH252" s="50"/>
      <c r="LJI252" s="50"/>
      <c r="LJJ252" s="50"/>
      <c r="LJK252" s="50"/>
      <c r="LJL252" s="50"/>
      <c r="LJM252" s="50"/>
      <c r="LJN252" s="50"/>
      <c r="LJO252" s="50"/>
      <c r="LJP252" s="50"/>
      <c r="LJQ252" s="50"/>
      <c r="LJR252" s="50"/>
      <c r="LJS252" s="50"/>
      <c r="LJT252" s="50"/>
      <c r="LJU252" s="50"/>
      <c r="LJV252" s="50"/>
      <c r="LJW252" s="50"/>
      <c r="LJX252" s="50"/>
      <c r="LJY252" s="50"/>
      <c r="LJZ252" s="50"/>
      <c r="LKA252" s="50"/>
      <c r="LKB252" s="50"/>
      <c r="LKC252" s="50"/>
      <c r="LKD252" s="50"/>
      <c r="LKE252" s="50"/>
      <c r="LKF252" s="50"/>
      <c r="LKG252" s="50"/>
      <c r="LKH252" s="50"/>
      <c r="LKI252" s="50"/>
      <c r="LKJ252" s="50"/>
      <c r="LKK252" s="50"/>
      <c r="LKL252" s="50"/>
      <c r="LKM252" s="50"/>
      <c r="LKN252" s="50"/>
      <c r="LKO252" s="50"/>
      <c r="LKP252" s="50"/>
      <c r="LKQ252" s="50"/>
      <c r="LKR252" s="50"/>
      <c r="LKS252" s="50"/>
      <c r="LKT252" s="50"/>
      <c r="LKU252" s="50"/>
      <c r="LKV252" s="50"/>
      <c r="LKW252" s="50"/>
      <c r="LKX252" s="50"/>
      <c r="LKY252" s="50"/>
      <c r="LKZ252" s="50"/>
      <c r="LLA252" s="50"/>
      <c r="LLB252" s="50"/>
      <c r="LLC252" s="50"/>
      <c r="LLD252" s="50"/>
      <c r="LLE252" s="50"/>
      <c r="LLF252" s="50"/>
      <c r="LLG252" s="50"/>
      <c r="LLH252" s="50"/>
      <c r="LLI252" s="50"/>
      <c r="LLJ252" s="50"/>
      <c r="LLK252" s="50"/>
      <c r="LLL252" s="50"/>
      <c r="LLM252" s="50"/>
      <c r="LLN252" s="50"/>
      <c r="LLO252" s="50"/>
      <c r="LLP252" s="50"/>
      <c r="LLQ252" s="50"/>
      <c r="LLR252" s="50"/>
      <c r="LLS252" s="50"/>
      <c r="LLT252" s="50"/>
      <c r="LLU252" s="50"/>
      <c r="LLV252" s="50"/>
      <c r="LLW252" s="50"/>
      <c r="LLX252" s="50"/>
      <c r="LLY252" s="50"/>
      <c r="LLZ252" s="50"/>
      <c r="LMA252" s="50"/>
      <c r="LMB252" s="50"/>
      <c r="LMC252" s="50"/>
      <c r="LMD252" s="50"/>
      <c r="LME252" s="50"/>
      <c r="LMF252" s="50"/>
      <c r="LMG252" s="50"/>
      <c r="LMH252" s="50"/>
      <c r="LMI252" s="50"/>
      <c r="LMJ252" s="50"/>
      <c r="LMK252" s="50"/>
      <c r="LML252" s="50"/>
      <c r="LMM252" s="50"/>
      <c r="LMN252" s="50"/>
      <c r="LMO252" s="50"/>
      <c r="LMP252" s="50"/>
      <c r="LMQ252" s="50"/>
      <c r="LMR252" s="50"/>
      <c r="LMS252" s="50"/>
      <c r="LMT252" s="50"/>
      <c r="LMU252" s="50"/>
      <c r="LMV252" s="50"/>
      <c r="LMW252" s="50"/>
      <c r="LMX252" s="50"/>
      <c r="LMY252" s="50"/>
      <c r="LMZ252" s="50"/>
      <c r="LNA252" s="50"/>
      <c r="LNB252" s="50"/>
      <c r="LNC252" s="50"/>
      <c r="LND252" s="50"/>
      <c r="LNE252" s="50"/>
      <c r="LNF252" s="50"/>
      <c r="LNG252" s="50"/>
      <c r="LNH252" s="50"/>
      <c r="LNI252" s="50"/>
      <c r="LNJ252" s="50"/>
      <c r="LNK252" s="50"/>
      <c r="LNL252" s="50"/>
      <c r="LNM252" s="50"/>
      <c r="LNN252" s="50"/>
      <c r="LNO252" s="50"/>
      <c r="LNP252" s="50"/>
      <c r="LNQ252" s="50"/>
      <c r="LNR252" s="50"/>
      <c r="LNS252" s="50"/>
      <c r="LNT252" s="50"/>
      <c r="LNU252" s="50"/>
      <c r="LNV252" s="50"/>
      <c r="LNW252" s="50"/>
      <c r="LNX252" s="50"/>
      <c r="LNY252" s="50"/>
      <c r="LNZ252" s="50"/>
      <c r="LOA252" s="50"/>
      <c r="LOB252" s="50"/>
      <c r="LOC252" s="50"/>
      <c r="LOD252" s="50"/>
      <c r="LOE252" s="50"/>
      <c r="LOF252" s="50"/>
      <c r="LOG252" s="50"/>
      <c r="LOH252" s="50"/>
      <c r="LOI252" s="50"/>
      <c r="LOJ252" s="50"/>
      <c r="LOK252" s="50"/>
      <c r="LOL252" s="50"/>
      <c r="LOM252" s="50"/>
      <c r="LON252" s="50"/>
      <c r="LOO252" s="50"/>
      <c r="LOP252" s="50"/>
      <c r="LOQ252" s="50"/>
      <c r="LOR252" s="50"/>
      <c r="LOS252" s="50"/>
      <c r="LOT252" s="50"/>
      <c r="LOU252" s="50"/>
      <c r="LOV252" s="50"/>
      <c r="LOW252" s="50"/>
      <c r="LOX252" s="50"/>
      <c r="LOY252" s="50"/>
      <c r="LOZ252" s="50"/>
      <c r="LPA252" s="50"/>
      <c r="LPB252" s="50"/>
      <c r="LPC252" s="50"/>
      <c r="LPD252" s="50"/>
      <c r="LPE252" s="50"/>
      <c r="LPF252" s="50"/>
      <c r="LPG252" s="50"/>
      <c r="LPH252" s="50"/>
      <c r="LPI252" s="50"/>
      <c r="LPJ252" s="50"/>
      <c r="LPK252" s="50"/>
      <c r="LPL252" s="50"/>
      <c r="LPM252" s="50"/>
      <c r="LPN252" s="50"/>
      <c r="LPO252" s="50"/>
      <c r="LPP252" s="50"/>
      <c r="LPQ252" s="50"/>
      <c r="LPR252" s="50"/>
      <c r="LPS252" s="50"/>
      <c r="LPT252" s="50"/>
      <c r="LPU252" s="50"/>
      <c r="LPV252" s="50"/>
      <c r="LPW252" s="50"/>
      <c r="LPX252" s="50"/>
      <c r="LPY252" s="50"/>
      <c r="LPZ252" s="50"/>
      <c r="LQA252" s="50"/>
      <c r="LQB252" s="50"/>
      <c r="LQC252" s="50"/>
      <c r="LQD252" s="50"/>
      <c r="LQE252" s="50"/>
      <c r="LQF252" s="50"/>
      <c r="LQG252" s="50"/>
      <c r="LQH252" s="50"/>
      <c r="LQI252" s="50"/>
      <c r="LQJ252" s="50"/>
      <c r="LQK252" s="50"/>
      <c r="LQL252" s="50"/>
      <c r="LQM252" s="50"/>
      <c r="LQN252" s="50"/>
      <c r="LQO252" s="50"/>
      <c r="LQP252" s="50"/>
      <c r="LQQ252" s="50"/>
      <c r="LQR252" s="50"/>
      <c r="LQS252" s="50"/>
      <c r="LQT252" s="50"/>
      <c r="LQU252" s="50"/>
      <c r="LQV252" s="50"/>
      <c r="LQW252" s="50"/>
      <c r="LQX252" s="50"/>
      <c r="LQY252" s="50"/>
      <c r="LQZ252" s="50"/>
      <c r="LRA252" s="50"/>
      <c r="LRB252" s="50"/>
      <c r="LRC252" s="50"/>
      <c r="LRD252" s="50"/>
      <c r="LRE252" s="50"/>
      <c r="LRF252" s="50"/>
      <c r="LRG252" s="50"/>
      <c r="LRH252" s="50"/>
      <c r="LRI252" s="50"/>
      <c r="LRJ252" s="50"/>
      <c r="LRK252" s="50"/>
      <c r="LRL252" s="50"/>
      <c r="LRM252" s="50"/>
      <c r="LRN252" s="50"/>
      <c r="LRO252" s="50"/>
      <c r="LRP252" s="50"/>
      <c r="LRQ252" s="50"/>
      <c r="LRR252" s="50"/>
      <c r="LRS252" s="50"/>
      <c r="LRT252" s="50"/>
      <c r="LRU252" s="50"/>
      <c r="LRV252" s="50"/>
      <c r="LRW252" s="50"/>
      <c r="LRX252" s="50"/>
      <c r="LRY252" s="50"/>
      <c r="LRZ252" s="50"/>
      <c r="LSA252" s="50"/>
      <c r="LSB252" s="50"/>
      <c r="LSC252" s="50"/>
      <c r="LSD252" s="50"/>
      <c r="LSE252" s="50"/>
      <c r="LSF252" s="50"/>
      <c r="LSG252" s="50"/>
      <c r="LSH252" s="50"/>
      <c r="LSI252" s="50"/>
      <c r="LSJ252" s="50"/>
      <c r="LSK252" s="50"/>
      <c r="LSL252" s="50"/>
      <c r="LSM252" s="50"/>
      <c r="LSN252" s="50"/>
      <c r="LSO252" s="50"/>
      <c r="LSP252" s="50"/>
      <c r="LSQ252" s="50"/>
      <c r="LSR252" s="50"/>
      <c r="LSS252" s="50"/>
      <c r="LST252" s="50"/>
      <c r="LSU252" s="50"/>
      <c r="LSV252" s="50"/>
      <c r="LSW252" s="50"/>
      <c r="LSX252" s="50"/>
      <c r="LSY252" s="50"/>
      <c r="LSZ252" s="50"/>
      <c r="LTA252" s="50"/>
      <c r="LTB252" s="50"/>
      <c r="LTC252" s="50"/>
      <c r="LTD252" s="50"/>
      <c r="LTE252" s="50"/>
      <c r="LTF252" s="50"/>
      <c r="LTG252" s="50"/>
      <c r="LTH252" s="50"/>
      <c r="LTI252" s="50"/>
      <c r="LTJ252" s="50"/>
      <c r="LTK252" s="50"/>
      <c r="LTL252" s="50"/>
      <c r="LTM252" s="50"/>
      <c r="LTN252" s="50"/>
      <c r="LTO252" s="50"/>
      <c r="LTP252" s="50"/>
      <c r="LTQ252" s="50"/>
      <c r="LTR252" s="50"/>
      <c r="LTS252" s="50"/>
      <c r="LTT252" s="50"/>
      <c r="LTU252" s="50"/>
      <c r="LTV252" s="50"/>
      <c r="LTW252" s="50"/>
      <c r="LTX252" s="50"/>
      <c r="LTY252" s="50"/>
      <c r="LTZ252" s="50"/>
      <c r="LUA252" s="50"/>
      <c r="LUB252" s="50"/>
      <c r="LUC252" s="50"/>
      <c r="LUD252" s="50"/>
      <c r="LUE252" s="50"/>
      <c r="LUF252" s="50"/>
      <c r="LUG252" s="50"/>
      <c r="LUH252" s="50"/>
      <c r="LUI252" s="50"/>
      <c r="LUJ252" s="50"/>
      <c r="LUK252" s="50"/>
      <c r="LUL252" s="50"/>
      <c r="LUM252" s="50"/>
      <c r="LUN252" s="50"/>
      <c r="LUO252" s="50"/>
      <c r="LUP252" s="50"/>
      <c r="LUQ252" s="50"/>
      <c r="LUR252" s="50"/>
      <c r="LUS252" s="50"/>
      <c r="LUT252" s="50"/>
      <c r="LUU252" s="50"/>
      <c r="LUV252" s="50"/>
      <c r="LUW252" s="50"/>
      <c r="LUX252" s="50"/>
      <c r="LUY252" s="50"/>
      <c r="LUZ252" s="50"/>
      <c r="LVA252" s="50"/>
      <c r="LVB252" s="50"/>
      <c r="LVC252" s="50"/>
      <c r="LVD252" s="50"/>
      <c r="LVE252" s="50"/>
      <c r="LVF252" s="50"/>
      <c r="LVG252" s="50"/>
      <c r="LVH252" s="50"/>
      <c r="LVI252" s="50"/>
      <c r="LVJ252" s="50"/>
      <c r="LVK252" s="50"/>
      <c r="LVL252" s="50"/>
      <c r="LVM252" s="50"/>
      <c r="LVN252" s="50"/>
      <c r="LVO252" s="50"/>
      <c r="LVP252" s="50"/>
      <c r="LVQ252" s="50"/>
      <c r="LVR252" s="50"/>
      <c r="LVS252" s="50"/>
      <c r="LVT252" s="50"/>
      <c r="LVU252" s="50"/>
      <c r="LVV252" s="50"/>
      <c r="LVW252" s="50"/>
      <c r="LVX252" s="50"/>
      <c r="LVY252" s="50"/>
      <c r="LVZ252" s="50"/>
      <c r="LWA252" s="50"/>
      <c r="LWB252" s="50"/>
      <c r="LWC252" s="50"/>
      <c r="LWD252" s="50"/>
      <c r="LWE252" s="50"/>
      <c r="LWF252" s="50"/>
      <c r="LWG252" s="50"/>
      <c r="LWH252" s="50"/>
      <c r="LWI252" s="50"/>
      <c r="LWJ252" s="50"/>
      <c r="LWK252" s="50"/>
      <c r="LWL252" s="50"/>
      <c r="LWM252" s="50"/>
      <c r="LWN252" s="50"/>
      <c r="LWO252" s="50"/>
      <c r="LWP252" s="50"/>
      <c r="LWQ252" s="50"/>
      <c r="LWR252" s="50"/>
      <c r="LWS252" s="50"/>
      <c r="LWT252" s="50"/>
      <c r="LWU252" s="50"/>
      <c r="LWV252" s="50"/>
      <c r="LWW252" s="50"/>
      <c r="LWX252" s="50"/>
      <c r="LWY252" s="50"/>
      <c r="LWZ252" s="50"/>
      <c r="LXA252" s="50"/>
      <c r="LXB252" s="50"/>
      <c r="LXC252" s="50"/>
      <c r="LXD252" s="50"/>
      <c r="LXE252" s="50"/>
      <c r="LXF252" s="50"/>
      <c r="LXG252" s="50"/>
      <c r="LXH252" s="50"/>
      <c r="LXI252" s="50"/>
      <c r="LXJ252" s="50"/>
      <c r="LXK252" s="50"/>
      <c r="LXL252" s="50"/>
      <c r="LXM252" s="50"/>
      <c r="LXN252" s="50"/>
      <c r="LXO252" s="50"/>
      <c r="LXP252" s="50"/>
      <c r="LXQ252" s="50"/>
      <c r="LXR252" s="50"/>
      <c r="LXS252" s="50"/>
      <c r="LXT252" s="50"/>
      <c r="LXU252" s="50"/>
      <c r="LXV252" s="50"/>
      <c r="LXW252" s="50"/>
      <c r="LXX252" s="50"/>
      <c r="LXY252" s="50"/>
      <c r="LXZ252" s="50"/>
      <c r="LYA252" s="50"/>
      <c r="LYB252" s="50"/>
      <c r="LYC252" s="50"/>
      <c r="LYD252" s="50"/>
      <c r="LYE252" s="50"/>
      <c r="LYF252" s="50"/>
      <c r="LYG252" s="50"/>
      <c r="LYH252" s="50"/>
      <c r="LYI252" s="50"/>
      <c r="LYJ252" s="50"/>
      <c r="LYK252" s="50"/>
      <c r="LYL252" s="50"/>
      <c r="LYM252" s="50"/>
      <c r="LYN252" s="50"/>
      <c r="LYO252" s="50"/>
      <c r="LYP252" s="50"/>
      <c r="LYQ252" s="50"/>
      <c r="LYR252" s="50"/>
      <c r="LYS252" s="50"/>
      <c r="LYT252" s="50"/>
      <c r="LYU252" s="50"/>
      <c r="LYV252" s="50"/>
      <c r="LYW252" s="50"/>
      <c r="LYX252" s="50"/>
      <c r="LYY252" s="50"/>
      <c r="LYZ252" s="50"/>
      <c r="LZA252" s="50"/>
      <c r="LZB252" s="50"/>
      <c r="LZC252" s="50"/>
      <c r="LZD252" s="50"/>
      <c r="LZE252" s="50"/>
      <c r="LZF252" s="50"/>
      <c r="LZG252" s="50"/>
      <c r="LZH252" s="50"/>
      <c r="LZI252" s="50"/>
      <c r="LZJ252" s="50"/>
      <c r="LZK252" s="50"/>
      <c r="LZL252" s="50"/>
      <c r="LZM252" s="50"/>
      <c r="LZN252" s="50"/>
      <c r="LZO252" s="50"/>
      <c r="LZP252" s="50"/>
      <c r="LZQ252" s="50"/>
      <c r="LZR252" s="50"/>
      <c r="LZS252" s="50"/>
      <c r="LZT252" s="50"/>
      <c r="LZU252" s="50"/>
      <c r="LZV252" s="50"/>
      <c r="LZW252" s="50"/>
      <c r="LZX252" s="50"/>
      <c r="LZY252" s="50"/>
      <c r="LZZ252" s="50"/>
      <c r="MAA252" s="50"/>
      <c r="MAB252" s="50"/>
      <c r="MAC252" s="50"/>
      <c r="MAD252" s="50"/>
      <c r="MAE252" s="50"/>
      <c r="MAF252" s="50"/>
      <c r="MAG252" s="50"/>
      <c r="MAH252" s="50"/>
      <c r="MAI252" s="50"/>
      <c r="MAJ252" s="50"/>
      <c r="MAK252" s="50"/>
      <c r="MAL252" s="50"/>
      <c r="MAM252" s="50"/>
      <c r="MAN252" s="50"/>
      <c r="MAO252" s="50"/>
      <c r="MAP252" s="50"/>
      <c r="MAQ252" s="50"/>
      <c r="MAR252" s="50"/>
      <c r="MAS252" s="50"/>
      <c r="MAT252" s="50"/>
      <c r="MAU252" s="50"/>
      <c r="MAV252" s="50"/>
      <c r="MAW252" s="50"/>
      <c r="MAX252" s="50"/>
      <c r="MAY252" s="50"/>
      <c r="MAZ252" s="50"/>
      <c r="MBA252" s="50"/>
      <c r="MBB252" s="50"/>
      <c r="MBC252" s="50"/>
      <c r="MBD252" s="50"/>
      <c r="MBE252" s="50"/>
      <c r="MBF252" s="50"/>
      <c r="MBG252" s="50"/>
      <c r="MBH252" s="50"/>
      <c r="MBI252" s="50"/>
      <c r="MBJ252" s="50"/>
      <c r="MBK252" s="50"/>
      <c r="MBL252" s="50"/>
      <c r="MBM252" s="50"/>
      <c r="MBN252" s="50"/>
      <c r="MBO252" s="50"/>
      <c r="MBP252" s="50"/>
      <c r="MBQ252" s="50"/>
      <c r="MBR252" s="50"/>
      <c r="MBS252" s="50"/>
      <c r="MBT252" s="50"/>
      <c r="MBU252" s="50"/>
      <c r="MBV252" s="50"/>
      <c r="MBW252" s="50"/>
      <c r="MBX252" s="50"/>
      <c r="MBY252" s="50"/>
      <c r="MBZ252" s="50"/>
      <c r="MCA252" s="50"/>
      <c r="MCB252" s="50"/>
      <c r="MCC252" s="50"/>
      <c r="MCD252" s="50"/>
      <c r="MCE252" s="50"/>
      <c r="MCF252" s="50"/>
      <c r="MCG252" s="50"/>
      <c r="MCH252" s="50"/>
      <c r="MCI252" s="50"/>
      <c r="MCJ252" s="50"/>
      <c r="MCK252" s="50"/>
      <c r="MCL252" s="50"/>
      <c r="MCM252" s="50"/>
      <c r="MCN252" s="50"/>
      <c r="MCO252" s="50"/>
      <c r="MCP252" s="50"/>
      <c r="MCQ252" s="50"/>
      <c r="MCR252" s="50"/>
      <c r="MCS252" s="50"/>
      <c r="MCT252" s="50"/>
      <c r="MCU252" s="50"/>
      <c r="MCV252" s="50"/>
      <c r="MCW252" s="50"/>
      <c r="MCX252" s="50"/>
      <c r="MCY252" s="50"/>
      <c r="MCZ252" s="50"/>
      <c r="MDA252" s="50"/>
      <c r="MDB252" s="50"/>
      <c r="MDC252" s="50"/>
      <c r="MDD252" s="50"/>
      <c r="MDE252" s="50"/>
      <c r="MDF252" s="50"/>
      <c r="MDG252" s="50"/>
      <c r="MDH252" s="50"/>
      <c r="MDI252" s="50"/>
      <c r="MDJ252" s="50"/>
      <c r="MDK252" s="50"/>
      <c r="MDL252" s="50"/>
      <c r="MDM252" s="50"/>
      <c r="MDN252" s="50"/>
      <c r="MDO252" s="50"/>
      <c r="MDP252" s="50"/>
      <c r="MDQ252" s="50"/>
      <c r="MDR252" s="50"/>
      <c r="MDS252" s="50"/>
      <c r="MDT252" s="50"/>
      <c r="MDU252" s="50"/>
      <c r="MDV252" s="50"/>
      <c r="MDW252" s="50"/>
      <c r="MDX252" s="50"/>
      <c r="MDY252" s="50"/>
      <c r="MDZ252" s="50"/>
      <c r="MEA252" s="50"/>
      <c r="MEB252" s="50"/>
      <c r="MEC252" s="50"/>
      <c r="MED252" s="50"/>
      <c r="MEE252" s="50"/>
      <c r="MEF252" s="50"/>
      <c r="MEG252" s="50"/>
      <c r="MEH252" s="50"/>
      <c r="MEI252" s="50"/>
      <c r="MEJ252" s="50"/>
      <c r="MEK252" s="50"/>
      <c r="MEL252" s="50"/>
      <c r="MEM252" s="50"/>
      <c r="MEN252" s="50"/>
      <c r="MEO252" s="50"/>
      <c r="MEP252" s="50"/>
      <c r="MEQ252" s="50"/>
      <c r="MER252" s="50"/>
      <c r="MES252" s="50"/>
      <c r="MET252" s="50"/>
      <c r="MEU252" s="50"/>
      <c r="MEV252" s="50"/>
      <c r="MEW252" s="50"/>
      <c r="MEX252" s="50"/>
      <c r="MEY252" s="50"/>
      <c r="MEZ252" s="50"/>
      <c r="MFA252" s="50"/>
      <c r="MFB252" s="50"/>
      <c r="MFC252" s="50"/>
      <c r="MFD252" s="50"/>
      <c r="MFE252" s="50"/>
      <c r="MFF252" s="50"/>
      <c r="MFG252" s="50"/>
      <c r="MFH252" s="50"/>
      <c r="MFI252" s="50"/>
      <c r="MFJ252" s="50"/>
      <c r="MFK252" s="50"/>
      <c r="MFL252" s="50"/>
      <c r="MFM252" s="50"/>
      <c r="MFN252" s="50"/>
      <c r="MFO252" s="50"/>
      <c r="MFP252" s="50"/>
      <c r="MFQ252" s="50"/>
      <c r="MFR252" s="50"/>
      <c r="MFS252" s="50"/>
      <c r="MFT252" s="50"/>
      <c r="MFU252" s="50"/>
      <c r="MFV252" s="50"/>
      <c r="MFW252" s="50"/>
      <c r="MFX252" s="50"/>
      <c r="MFY252" s="50"/>
      <c r="MFZ252" s="50"/>
      <c r="MGA252" s="50"/>
      <c r="MGB252" s="50"/>
      <c r="MGC252" s="50"/>
      <c r="MGD252" s="50"/>
      <c r="MGE252" s="50"/>
      <c r="MGF252" s="50"/>
      <c r="MGG252" s="50"/>
      <c r="MGH252" s="50"/>
      <c r="MGI252" s="50"/>
      <c r="MGJ252" s="50"/>
      <c r="MGK252" s="50"/>
      <c r="MGL252" s="50"/>
      <c r="MGM252" s="50"/>
      <c r="MGN252" s="50"/>
      <c r="MGO252" s="50"/>
      <c r="MGP252" s="50"/>
      <c r="MGQ252" s="50"/>
      <c r="MGR252" s="50"/>
      <c r="MGS252" s="50"/>
      <c r="MGT252" s="50"/>
      <c r="MGU252" s="50"/>
      <c r="MGV252" s="50"/>
      <c r="MGW252" s="50"/>
      <c r="MGX252" s="50"/>
      <c r="MGY252" s="50"/>
      <c r="MGZ252" s="50"/>
      <c r="MHA252" s="50"/>
      <c r="MHB252" s="50"/>
      <c r="MHC252" s="50"/>
      <c r="MHD252" s="50"/>
      <c r="MHE252" s="50"/>
      <c r="MHF252" s="50"/>
      <c r="MHG252" s="50"/>
      <c r="MHH252" s="50"/>
      <c r="MHI252" s="50"/>
      <c r="MHJ252" s="50"/>
      <c r="MHK252" s="50"/>
      <c r="MHL252" s="50"/>
      <c r="MHM252" s="50"/>
      <c r="MHN252" s="50"/>
      <c r="MHO252" s="50"/>
      <c r="MHP252" s="50"/>
      <c r="MHQ252" s="50"/>
      <c r="MHR252" s="50"/>
      <c r="MHS252" s="50"/>
      <c r="MHT252" s="50"/>
      <c r="MHU252" s="50"/>
      <c r="MHV252" s="50"/>
      <c r="MHW252" s="50"/>
      <c r="MHX252" s="50"/>
      <c r="MHY252" s="50"/>
      <c r="MHZ252" s="50"/>
      <c r="MIA252" s="50"/>
      <c r="MIB252" s="50"/>
      <c r="MIC252" s="50"/>
      <c r="MID252" s="50"/>
      <c r="MIE252" s="50"/>
      <c r="MIF252" s="50"/>
      <c r="MIG252" s="50"/>
      <c r="MIH252" s="50"/>
      <c r="MII252" s="50"/>
      <c r="MIJ252" s="50"/>
      <c r="MIK252" s="50"/>
      <c r="MIL252" s="50"/>
      <c r="MIM252" s="50"/>
      <c r="MIN252" s="50"/>
      <c r="MIO252" s="50"/>
      <c r="MIP252" s="50"/>
      <c r="MIQ252" s="50"/>
      <c r="MIR252" s="50"/>
      <c r="MIS252" s="50"/>
      <c r="MIT252" s="50"/>
      <c r="MIU252" s="50"/>
      <c r="MIV252" s="50"/>
      <c r="MIW252" s="50"/>
      <c r="MIX252" s="50"/>
      <c r="MIY252" s="50"/>
      <c r="MIZ252" s="50"/>
      <c r="MJA252" s="50"/>
      <c r="MJB252" s="50"/>
      <c r="MJC252" s="50"/>
      <c r="MJD252" s="50"/>
      <c r="MJE252" s="50"/>
      <c r="MJF252" s="50"/>
      <c r="MJG252" s="50"/>
      <c r="MJH252" s="50"/>
      <c r="MJI252" s="50"/>
      <c r="MJJ252" s="50"/>
      <c r="MJK252" s="50"/>
      <c r="MJL252" s="50"/>
      <c r="MJM252" s="50"/>
      <c r="MJN252" s="50"/>
      <c r="MJO252" s="50"/>
      <c r="MJP252" s="50"/>
      <c r="MJQ252" s="50"/>
      <c r="MJR252" s="50"/>
      <c r="MJS252" s="50"/>
      <c r="MJT252" s="50"/>
      <c r="MJU252" s="50"/>
      <c r="MJV252" s="50"/>
      <c r="MJW252" s="50"/>
      <c r="MJX252" s="50"/>
      <c r="MJY252" s="50"/>
      <c r="MJZ252" s="50"/>
      <c r="MKA252" s="50"/>
      <c r="MKB252" s="50"/>
      <c r="MKC252" s="50"/>
      <c r="MKD252" s="50"/>
      <c r="MKE252" s="50"/>
      <c r="MKF252" s="50"/>
      <c r="MKG252" s="50"/>
      <c r="MKH252" s="50"/>
      <c r="MKI252" s="50"/>
      <c r="MKJ252" s="50"/>
      <c r="MKK252" s="50"/>
      <c r="MKL252" s="50"/>
      <c r="MKM252" s="50"/>
      <c r="MKN252" s="50"/>
      <c r="MKO252" s="50"/>
      <c r="MKP252" s="50"/>
      <c r="MKQ252" s="50"/>
      <c r="MKR252" s="50"/>
      <c r="MKS252" s="50"/>
      <c r="MKT252" s="50"/>
      <c r="MKU252" s="50"/>
      <c r="MKV252" s="50"/>
      <c r="MKW252" s="50"/>
      <c r="MKX252" s="50"/>
      <c r="MKY252" s="50"/>
      <c r="MKZ252" s="50"/>
      <c r="MLA252" s="50"/>
      <c r="MLB252" s="50"/>
      <c r="MLC252" s="50"/>
      <c r="MLD252" s="50"/>
      <c r="MLE252" s="50"/>
      <c r="MLF252" s="50"/>
      <c r="MLG252" s="50"/>
      <c r="MLH252" s="50"/>
      <c r="MLI252" s="50"/>
      <c r="MLJ252" s="50"/>
      <c r="MLK252" s="50"/>
      <c r="MLL252" s="50"/>
      <c r="MLM252" s="50"/>
      <c r="MLN252" s="50"/>
      <c r="MLO252" s="50"/>
      <c r="MLP252" s="50"/>
      <c r="MLQ252" s="50"/>
      <c r="MLR252" s="50"/>
      <c r="MLS252" s="50"/>
      <c r="MLT252" s="50"/>
      <c r="MLU252" s="50"/>
      <c r="MLV252" s="50"/>
      <c r="MLW252" s="50"/>
      <c r="MLX252" s="50"/>
      <c r="MLY252" s="50"/>
      <c r="MLZ252" s="50"/>
      <c r="MMA252" s="50"/>
      <c r="MMB252" s="50"/>
      <c r="MMC252" s="50"/>
      <c r="MMD252" s="50"/>
      <c r="MME252" s="50"/>
      <c r="MMF252" s="50"/>
      <c r="MMG252" s="50"/>
      <c r="MMH252" s="50"/>
      <c r="MMI252" s="50"/>
      <c r="MMJ252" s="50"/>
      <c r="MMK252" s="50"/>
      <c r="MML252" s="50"/>
      <c r="MMM252" s="50"/>
      <c r="MMN252" s="50"/>
      <c r="MMO252" s="50"/>
      <c r="MMP252" s="50"/>
      <c r="MMQ252" s="50"/>
      <c r="MMR252" s="50"/>
      <c r="MMS252" s="50"/>
      <c r="MMT252" s="50"/>
      <c r="MMU252" s="50"/>
      <c r="MMV252" s="50"/>
      <c r="MMW252" s="50"/>
      <c r="MMX252" s="50"/>
      <c r="MMY252" s="50"/>
      <c r="MMZ252" s="50"/>
      <c r="MNA252" s="50"/>
      <c r="MNB252" s="50"/>
      <c r="MNC252" s="50"/>
      <c r="MND252" s="50"/>
      <c r="MNE252" s="50"/>
      <c r="MNF252" s="50"/>
      <c r="MNG252" s="50"/>
      <c r="MNH252" s="50"/>
      <c r="MNI252" s="50"/>
      <c r="MNJ252" s="50"/>
      <c r="MNK252" s="50"/>
      <c r="MNL252" s="50"/>
      <c r="MNM252" s="50"/>
      <c r="MNN252" s="50"/>
      <c r="MNO252" s="50"/>
      <c r="MNP252" s="50"/>
      <c r="MNQ252" s="50"/>
      <c r="MNR252" s="50"/>
      <c r="MNS252" s="50"/>
      <c r="MNT252" s="50"/>
      <c r="MNU252" s="50"/>
      <c r="MNV252" s="50"/>
      <c r="MNW252" s="50"/>
      <c r="MNX252" s="50"/>
      <c r="MNY252" s="50"/>
      <c r="MNZ252" s="50"/>
      <c r="MOA252" s="50"/>
      <c r="MOB252" s="50"/>
      <c r="MOC252" s="50"/>
      <c r="MOD252" s="50"/>
      <c r="MOE252" s="50"/>
      <c r="MOF252" s="50"/>
      <c r="MOG252" s="50"/>
      <c r="MOH252" s="50"/>
      <c r="MOI252" s="50"/>
      <c r="MOJ252" s="50"/>
      <c r="MOK252" s="50"/>
      <c r="MOL252" s="50"/>
      <c r="MOM252" s="50"/>
      <c r="MON252" s="50"/>
      <c r="MOO252" s="50"/>
      <c r="MOP252" s="50"/>
      <c r="MOQ252" s="50"/>
      <c r="MOR252" s="50"/>
      <c r="MOS252" s="50"/>
      <c r="MOT252" s="50"/>
      <c r="MOU252" s="50"/>
      <c r="MOV252" s="50"/>
      <c r="MOW252" s="50"/>
      <c r="MOX252" s="50"/>
      <c r="MOY252" s="50"/>
      <c r="MOZ252" s="50"/>
      <c r="MPA252" s="50"/>
      <c r="MPB252" s="50"/>
      <c r="MPC252" s="50"/>
      <c r="MPD252" s="50"/>
      <c r="MPE252" s="50"/>
      <c r="MPF252" s="50"/>
      <c r="MPG252" s="50"/>
      <c r="MPH252" s="50"/>
      <c r="MPI252" s="50"/>
      <c r="MPJ252" s="50"/>
      <c r="MPK252" s="50"/>
      <c r="MPL252" s="50"/>
      <c r="MPM252" s="50"/>
      <c r="MPN252" s="50"/>
      <c r="MPO252" s="50"/>
      <c r="MPP252" s="50"/>
      <c r="MPQ252" s="50"/>
      <c r="MPR252" s="50"/>
      <c r="MPS252" s="50"/>
      <c r="MPT252" s="50"/>
      <c r="MPU252" s="50"/>
      <c r="MPV252" s="50"/>
      <c r="MPW252" s="50"/>
      <c r="MPX252" s="50"/>
      <c r="MPY252" s="50"/>
      <c r="MPZ252" s="50"/>
      <c r="MQA252" s="50"/>
      <c r="MQB252" s="50"/>
      <c r="MQC252" s="50"/>
      <c r="MQD252" s="50"/>
      <c r="MQE252" s="50"/>
      <c r="MQF252" s="50"/>
      <c r="MQG252" s="50"/>
      <c r="MQH252" s="50"/>
      <c r="MQI252" s="50"/>
      <c r="MQJ252" s="50"/>
      <c r="MQK252" s="50"/>
      <c r="MQL252" s="50"/>
      <c r="MQM252" s="50"/>
      <c r="MQN252" s="50"/>
      <c r="MQO252" s="50"/>
      <c r="MQP252" s="50"/>
      <c r="MQQ252" s="50"/>
      <c r="MQR252" s="50"/>
      <c r="MQS252" s="50"/>
      <c r="MQT252" s="50"/>
      <c r="MQU252" s="50"/>
      <c r="MQV252" s="50"/>
      <c r="MQW252" s="50"/>
      <c r="MQX252" s="50"/>
      <c r="MQY252" s="50"/>
      <c r="MQZ252" s="50"/>
      <c r="MRA252" s="50"/>
      <c r="MRB252" s="50"/>
      <c r="MRC252" s="50"/>
      <c r="MRD252" s="50"/>
      <c r="MRE252" s="50"/>
      <c r="MRF252" s="50"/>
      <c r="MRG252" s="50"/>
      <c r="MRH252" s="50"/>
      <c r="MRI252" s="50"/>
      <c r="MRJ252" s="50"/>
      <c r="MRK252" s="50"/>
      <c r="MRL252" s="50"/>
      <c r="MRM252" s="50"/>
      <c r="MRN252" s="50"/>
      <c r="MRO252" s="50"/>
      <c r="MRP252" s="50"/>
      <c r="MRQ252" s="50"/>
      <c r="MRR252" s="50"/>
      <c r="MRS252" s="50"/>
      <c r="MRT252" s="50"/>
      <c r="MRU252" s="50"/>
      <c r="MRV252" s="50"/>
      <c r="MRW252" s="50"/>
      <c r="MRX252" s="50"/>
      <c r="MRY252" s="50"/>
      <c r="MRZ252" s="50"/>
      <c r="MSA252" s="50"/>
      <c r="MSB252" s="50"/>
      <c r="MSC252" s="50"/>
      <c r="MSD252" s="50"/>
      <c r="MSE252" s="50"/>
      <c r="MSF252" s="50"/>
      <c r="MSG252" s="50"/>
      <c r="MSH252" s="50"/>
      <c r="MSI252" s="50"/>
      <c r="MSJ252" s="50"/>
      <c r="MSK252" s="50"/>
      <c r="MSL252" s="50"/>
      <c r="MSM252" s="50"/>
      <c r="MSN252" s="50"/>
      <c r="MSO252" s="50"/>
      <c r="MSP252" s="50"/>
      <c r="MSQ252" s="50"/>
      <c r="MSR252" s="50"/>
      <c r="MSS252" s="50"/>
      <c r="MST252" s="50"/>
      <c r="MSU252" s="50"/>
      <c r="MSV252" s="50"/>
      <c r="MSW252" s="50"/>
      <c r="MSX252" s="50"/>
      <c r="MSY252" s="50"/>
      <c r="MSZ252" s="50"/>
      <c r="MTA252" s="50"/>
      <c r="MTB252" s="50"/>
      <c r="MTC252" s="50"/>
      <c r="MTD252" s="50"/>
      <c r="MTE252" s="50"/>
      <c r="MTF252" s="50"/>
      <c r="MTG252" s="50"/>
      <c r="MTH252" s="50"/>
      <c r="MTI252" s="50"/>
      <c r="MTJ252" s="50"/>
      <c r="MTK252" s="50"/>
      <c r="MTL252" s="50"/>
      <c r="MTM252" s="50"/>
      <c r="MTN252" s="50"/>
      <c r="MTO252" s="50"/>
      <c r="MTP252" s="50"/>
      <c r="MTQ252" s="50"/>
      <c r="MTR252" s="50"/>
      <c r="MTS252" s="50"/>
      <c r="MTT252" s="50"/>
      <c r="MTU252" s="50"/>
      <c r="MTV252" s="50"/>
      <c r="MTW252" s="50"/>
      <c r="MTX252" s="50"/>
      <c r="MTY252" s="50"/>
      <c r="MTZ252" s="50"/>
      <c r="MUA252" s="50"/>
      <c r="MUB252" s="50"/>
      <c r="MUC252" s="50"/>
      <c r="MUD252" s="50"/>
      <c r="MUE252" s="50"/>
      <c r="MUF252" s="50"/>
      <c r="MUG252" s="50"/>
      <c r="MUH252" s="50"/>
      <c r="MUI252" s="50"/>
      <c r="MUJ252" s="50"/>
      <c r="MUK252" s="50"/>
      <c r="MUL252" s="50"/>
      <c r="MUM252" s="50"/>
      <c r="MUN252" s="50"/>
      <c r="MUO252" s="50"/>
      <c r="MUP252" s="50"/>
      <c r="MUQ252" s="50"/>
      <c r="MUR252" s="50"/>
      <c r="MUS252" s="50"/>
      <c r="MUT252" s="50"/>
      <c r="MUU252" s="50"/>
      <c r="MUV252" s="50"/>
      <c r="MUW252" s="50"/>
      <c r="MUX252" s="50"/>
      <c r="MUY252" s="50"/>
      <c r="MUZ252" s="50"/>
      <c r="MVA252" s="50"/>
      <c r="MVB252" s="50"/>
      <c r="MVC252" s="50"/>
      <c r="MVD252" s="50"/>
      <c r="MVE252" s="50"/>
      <c r="MVF252" s="50"/>
      <c r="MVG252" s="50"/>
      <c r="MVH252" s="50"/>
      <c r="MVI252" s="50"/>
      <c r="MVJ252" s="50"/>
      <c r="MVK252" s="50"/>
      <c r="MVL252" s="50"/>
      <c r="MVM252" s="50"/>
      <c r="MVN252" s="50"/>
      <c r="MVO252" s="50"/>
      <c r="MVP252" s="50"/>
      <c r="MVQ252" s="50"/>
      <c r="MVR252" s="50"/>
      <c r="MVS252" s="50"/>
      <c r="MVT252" s="50"/>
      <c r="MVU252" s="50"/>
      <c r="MVV252" s="50"/>
      <c r="MVW252" s="50"/>
      <c r="MVX252" s="50"/>
      <c r="MVY252" s="50"/>
      <c r="MVZ252" s="50"/>
      <c r="MWA252" s="50"/>
      <c r="MWB252" s="50"/>
      <c r="MWC252" s="50"/>
      <c r="MWD252" s="50"/>
      <c r="MWE252" s="50"/>
      <c r="MWF252" s="50"/>
      <c r="MWG252" s="50"/>
      <c r="MWH252" s="50"/>
      <c r="MWI252" s="50"/>
      <c r="MWJ252" s="50"/>
      <c r="MWK252" s="50"/>
      <c r="MWL252" s="50"/>
      <c r="MWM252" s="50"/>
      <c r="MWN252" s="50"/>
      <c r="MWO252" s="50"/>
      <c r="MWP252" s="50"/>
      <c r="MWQ252" s="50"/>
      <c r="MWR252" s="50"/>
      <c r="MWS252" s="50"/>
      <c r="MWT252" s="50"/>
      <c r="MWU252" s="50"/>
      <c r="MWV252" s="50"/>
      <c r="MWW252" s="50"/>
      <c r="MWX252" s="50"/>
      <c r="MWY252" s="50"/>
      <c r="MWZ252" s="50"/>
      <c r="MXA252" s="50"/>
      <c r="MXB252" s="50"/>
      <c r="MXC252" s="50"/>
      <c r="MXD252" s="50"/>
      <c r="MXE252" s="50"/>
      <c r="MXF252" s="50"/>
      <c r="MXG252" s="50"/>
      <c r="MXH252" s="50"/>
      <c r="MXI252" s="50"/>
      <c r="MXJ252" s="50"/>
      <c r="MXK252" s="50"/>
      <c r="MXL252" s="50"/>
      <c r="MXM252" s="50"/>
      <c r="MXN252" s="50"/>
      <c r="MXO252" s="50"/>
      <c r="MXP252" s="50"/>
      <c r="MXQ252" s="50"/>
      <c r="MXR252" s="50"/>
      <c r="MXS252" s="50"/>
      <c r="MXT252" s="50"/>
      <c r="MXU252" s="50"/>
      <c r="MXV252" s="50"/>
      <c r="MXW252" s="50"/>
      <c r="MXX252" s="50"/>
      <c r="MXY252" s="50"/>
      <c r="MXZ252" s="50"/>
      <c r="MYA252" s="50"/>
      <c r="MYB252" s="50"/>
      <c r="MYC252" s="50"/>
      <c r="MYD252" s="50"/>
      <c r="MYE252" s="50"/>
      <c r="MYF252" s="50"/>
      <c r="MYG252" s="50"/>
      <c r="MYH252" s="50"/>
      <c r="MYI252" s="50"/>
      <c r="MYJ252" s="50"/>
      <c r="MYK252" s="50"/>
      <c r="MYL252" s="50"/>
      <c r="MYM252" s="50"/>
      <c r="MYN252" s="50"/>
      <c r="MYO252" s="50"/>
      <c r="MYP252" s="50"/>
      <c r="MYQ252" s="50"/>
      <c r="MYR252" s="50"/>
      <c r="MYS252" s="50"/>
      <c r="MYT252" s="50"/>
      <c r="MYU252" s="50"/>
      <c r="MYV252" s="50"/>
      <c r="MYW252" s="50"/>
      <c r="MYX252" s="50"/>
      <c r="MYY252" s="50"/>
      <c r="MYZ252" s="50"/>
      <c r="MZA252" s="50"/>
      <c r="MZB252" s="50"/>
      <c r="MZC252" s="50"/>
      <c r="MZD252" s="50"/>
      <c r="MZE252" s="50"/>
      <c r="MZF252" s="50"/>
      <c r="MZG252" s="50"/>
      <c r="MZH252" s="50"/>
      <c r="MZI252" s="50"/>
      <c r="MZJ252" s="50"/>
      <c r="MZK252" s="50"/>
      <c r="MZL252" s="50"/>
      <c r="MZM252" s="50"/>
      <c r="MZN252" s="50"/>
      <c r="MZO252" s="50"/>
      <c r="MZP252" s="50"/>
      <c r="MZQ252" s="50"/>
      <c r="MZR252" s="50"/>
      <c r="MZS252" s="50"/>
      <c r="MZT252" s="50"/>
      <c r="MZU252" s="50"/>
      <c r="MZV252" s="50"/>
      <c r="MZW252" s="50"/>
      <c r="MZX252" s="50"/>
      <c r="MZY252" s="50"/>
      <c r="MZZ252" s="50"/>
      <c r="NAA252" s="50"/>
      <c r="NAB252" s="50"/>
      <c r="NAC252" s="50"/>
      <c r="NAD252" s="50"/>
      <c r="NAE252" s="50"/>
      <c r="NAF252" s="50"/>
      <c r="NAG252" s="50"/>
      <c r="NAH252" s="50"/>
      <c r="NAI252" s="50"/>
      <c r="NAJ252" s="50"/>
      <c r="NAK252" s="50"/>
      <c r="NAL252" s="50"/>
      <c r="NAM252" s="50"/>
      <c r="NAN252" s="50"/>
      <c r="NAO252" s="50"/>
      <c r="NAP252" s="50"/>
      <c r="NAQ252" s="50"/>
      <c r="NAR252" s="50"/>
      <c r="NAS252" s="50"/>
      <c r="NAT252" s="50"/>
      <c r="NAU252" s="50"/>
      <c r="NAV252" s="50"/>
      <c r="NAW252" s="50"/>
      <c r="NAX252" s="50"/>
      <c r="NAY252" s="50"/>
      <c r="NAZ252" s="50"/>
      <c r="NBA252" s="50"/>
      <c r="NBB252" s="50"/>
      <c r="NBC252" s="50"/>
      <c r="NBD252" s="50"/>
      <c r="NBE252" s="50"/>
      <c r="NBF252" s="50"/>
      <c r="NBG252" s="50"/>
      <c r="NBH252" s="50"/>
      <c r="NBI252" s="50"/>
      <c r="NBJ252" s="50"/>
      <c r="NBK252" s="50"/>
      <c r="NBL252" s="50"/>
      <c r="NBM252" s="50"/>
      <c r="NBN252" s="50"/>
      <c r="NBO252" s="50"/>
      <c r="NBP252" s="50"/>
      <c r="NBQ252" s="50"/>
      <c r="NBR252" s="50"/>
      <c r="NBS252" s="50"/>
      <c r="NBT252" s="50"/>
      <c r="NBU252" s="50"/>
      <c r="NBV252" s="50"/>
      <c r="NBW252" s="50"/>
      <c r="NBX252" s="50"/>
      <c r="NBY252" s="50"/>
      <c r="NBZ252" s="50"/>
      <c r="NCA252" s="50"/>
      <c r="NCB252" s="50"/>
      <c r="NCC252" s="50"/>
      <c r="NCD252" s="50"/>
      <c r="NCE252" s="50"/>
      <c r="NCF252" s="50"/>
      <c r="NCG252" s="50"/>
      <c r="NCH252" s="50"/>
      <c r="NCI252" s="50"/>
      <c r="NCJ252" s="50"/>
      <c r="NCK252" s="50"/>
      <c r="NCL252" s="50"/>
      <c r="NCM252" s="50"/>
      <c r="NCN252" s="50"/>
      <c r="NCO252" s="50"/>
      <c r="NCP252" s="50"/>
      <c r="NCQ252" s="50"/>
      <c r="NCR252" s="50"/>
      <c r="NCS252" s="50"/>
      <c r="NCT252" s="50"/>
      <c r="NCU252" s="50"/>
      <c r="NCV252" s="50"/>
      <c r="NCW252" s="50"/>
      <c r="NCX252" s="50"/>
      <c r="NCY252" s="50"/>
      <c r="NCZ252" s="50"/>
      <c r="NDA252" s="50"/>
      <c r="NDB252" s="50"/>
      <c r="NDC252" s="50"/>
      <c r="NDD252" s="50"/>
      <c r="NDE252" s="50"/>
      <c r="NDF252" s="50"/>
      <c r="NDG252" s="50"/>
      <c r="NDH252" s="50"/>
      <c r="NDI252" s="50"/>
      <c r="NDJ252" s="50"/>
      <c r="NDK252" s="50"/>
      <c r="NDL252" s="50"/>
      <c r="NDM252" s="50"/>
      <c r="NDN252" s="50"/>
      <c r="NDO252" s="50"/>
      <c r="NDP252" s="50"/>
      <c r="NDQ252" s="50"/>
      <c r="NDR252" s="50"/>
      <c r="NDS252" s="50"/>
      <c r="NDT252" s="50"/>
      <c r="NDU252" s="50"/>
      <c r="NDV252" s="50"/>
      <c r="NDW252" s="50"/>
      <c r="NDX252" s="50"/>
      <c r="NDY252" s="50"/>
      <c r="NDZ252" s="50"/>
      <c r="NEA252" s="50"/>
      <c r="NEB252" s="50"/>
      <c r="NEC252" s="50"/>
      <c r="NED252" s="50"/>
      <c r="NEE252" s="50"/>
      <c r="NEF252" s="50"/>
      <c r="NEG252" s="50"/>
      <c r="NEH252" s="50"/>
      <c r="NEI252" s="50"/>
      <c r="NEJ252" s="50"/>
      <c r="NEK252" s="50"/>
      <c r="NEL252" s="50"/>
      <c r="NEM252" s="50"/>
      <c r="NEN252" s="50"/>
      <c r="NEO252" s="50"/>
      <c r="NEP252" s="50"/>
      <c r="NEQ252" s="50"/>
      <c r="NER252" s="50"/>
      <c r="NES252" s="50"/>
      <c r="NET252" s="50"/>
      <c r="NEU252" s="50"/>
      <c r="NEV252" s="50"/>
      <c r="NEW252" s="50"/>
      <c r="NEX252" s="50"/>
      <c r="NEY252" s="50"/>
      <c r="NEZ252" s="50"/>
      <c r="NFA252" s="50"/>
      <c r="NFB252" s="50"/>
      <c r="NFC252" s="50"/>
      <c r="NFD252" s="50"/>
      <c r="NFE252" s="50"/>
      <c r="NFF252" s="50"/>
      <c r="NFG252" s="50"/>
      <c r="NFH252" s="50"/>
      <c r="NFI252" s="50"/>
      <c r="NFJ252" s="50"/>
      <c r="NFK252" s="50"/>
      <c r="NFL252" s="50"/>
      <c r="NFM252" s="50"/>
      <c r="NFN252" s="50"/>
      <c r="NFO252" s="50"/>
      <c r="NFP252" s="50"/>
      <c r="NFQ252" s="50"/>
      <c r="NFR252" s="50"/>
      <c r="NFS252" s="50"/>
      <c r="NFT252" s="50"/>
      <c r="NFU252" s="50"/>
      <c r="NFV252" s="50"/>
      <c r="NFW252" s="50"/>
      <c r="NFX252" s="50"/>
      <c r="NFY252" s="50"/>
      <c r="NFZ252" s="50"/>
      <c r="NGA252" s="50"/>
      <c r="NGB252" s="50"/>
      <c r="NGC252" s="50"/>
      <c r="NGD252" s="50"/>
      <c r="NGE252" s="50"/>
      <c r="NGF252" s="50"/>
      <c r="NGG252" s="50"/>
      <c r="NGH252" s="50"/>
      <c r="NGI252" s="50"/>
      <c r="NGJ252" s="50"/>
      <c r="NGK252" s="50"/>
      <c r="NGL252" s="50"/>
      <c r="NGM252" s="50"/>
      <c r="NGN252" s="50"/>
      <c r="NGO252" s="50"/>
      <c r="NGP252" s="50"/>
      <c r="NGQ252" s="50"/>
      <c r="NGR252" s="50"/>
      <c r="NGS252" s="50"/>
      <c r="NGT252" s="50"/>
      <c r="NGU252" s="50"/>
      <c r="NGV252" s="50"/>
      <c r="NGW252" s="50"/>
      <c r="NGX252" s="50"/>
      <c r="NGY252" s="50"/>
      <c r="NGZ252" s="50"/>
      <c r="NHA252" s="50"/>
      <c r="NHB252" s="50"/>
      <c r="NHC252" s="50"/>
      <c r="NHD252" s="50"/>
      <c r="NHE252" s="50"/>
      <c r="NHF252" s="50"/>
      <c r="NHG252" s="50"/>
      <c r="NHH252" s="50"/>
      <c r="NHI252" s="50"/>
      <c r="NHJ252" s="50"/>
      <c r="NHK252" s="50"/>
      <c r="NHL252" s="50"/>
      <c r="NHM252" s="50"/>
      <c r="NHN252" s="50"/>
      <c r="NHO252" s="50"/>
      <c r="NHP252" s="50"/>
      <c r="NHQ252" s="50"/>
      <c r="NHR252" s="50"/>
      <c r="NHS252" s="50"/>
      <c r="NHT252" s="50"/>
      <c r="NHU252" s="50"/>
      <c r="NHV252" s="50"/>
      <c r="NHW252" s="50"/>
      <c r="NHX252" s="50"/>
      <c r="NHY252" s="50"/>
      <c r="NHZ252" s="50"/>
      <c r="NIA252" s="50"/>
      <c r="NIB252" s="50"/>
      <c r="NIC252" s="50"/>
      <c r="NID252" s="50"/>
      <c r="NIE252" s="50"/>
      <c r="NIF252" s="50"/>
      <c r="NIG252" s="50"/>
      <c r="NIH252" s="50"/>
      <c r="NII252" s="50"/>
      <c r="NIJ252" s="50"/>
      <c r="NIK252" s="50"/>
      <c r="NIL252" s="50"/>
      <c r="NIM252" s="50"/>
      <c r="NIN252" s="50"/>
      <c r="NIO252" s="50"/>
      <c r="NIP252" s="50"/>
      <c r="NIQ252" s="50"/>
      <c r="NIR252" s="50"/>
      <c r="NIS252" s="50"/>
      <c r="NIT252" s="50"/>
      <c r="NIU252" s="50"/>
      <c r="NIV252" s="50"/>
      <c r="NIW252" s="50"/>
      <c r="NIX252" s="50"/>
      <c r="NIY252" s="50"/>
      <c r="NIZ252" s="50"/>
      <c r="NJA252" s="50"/>
      <c r="NJB252" s="50"/>
      <c r="NJC252" s="50"/>
      <c r="NJD252" s="50"/>
      <c r="NJE252" s="50"/>
      <c r="NJF252" s="50"/>
      <c r="NJG252" s="50"/>
      <c r="NJH252" s="50"/>
      <c r="NJI252" s="50"/>
      <c r="NJJ252" s="50"/>
      <c r="NJK252" s="50"/>
      <c r="NJL252" s="50"/>
      <c r="NJM252" s="50"/>
      <c r="NJN252" s="50"/>
      <c r="NJO252" s="50"/>
      <c r="NJP252" s="50"/>
      <c r="NJQ252" s="50"/>
      <c r="NJR252" s="50"/>
      <c r="NJS252" s="50"/>
      <c r="NJT252" s="50"/>
      <c r="NJU252" s="50"/>
      <c r="NJV252" s="50"/>
      <c r="NJW252" s="50"/>
      <c r="NJX252" s="50"/>
      <c r="NJY252" s="50"/>
      <c r="NJZ252" s="50"/>
      <c r="NKA252" s="50"/>
      <c r="NKB252" s="50"/>
      <c r="NKC252" s="50"/>
      <c r="NKD252" s="50"/>
      <c r="NKE252" s="50"/>
      <c r="NKF252" s="50"/>
      <c r="NKG252" s="50"/>
      <c r="NKH252" s="50"/>
      <c r="NKI252" s="50"/>
      <c r="NKJ252" s="50"/>
      <c r="NKK252" s="50"/>
      <c r="NKL252" s="50"/>
      <c r="NKM252" s="50"/>
      <c r="NKN252" s="50"/>
      <c r="NKO252" s="50"/>
      <c r="NKP252" s="50"/>
      <c r="NKQ252" s="50"/>
      <c r="NKR252" s="50"/>
      <c r="NKS252" s="50"/>
      <c r="NKT252" s="50"/>
      <c r="NKU252" s="50"/>
      <c r="NKV252" s="50"/>
      <c r="NKW252" s="50"/>
      <c r="NKX252" s="50"/>
      <c r="NKY252" s="50"/>
      <c r="NKZ252" s="50"/>
      <c r="NLA252" s="50"/>
      <c r="NLB252" s="50"/>
      <c r="NLC252" s="50"/>
      <c r="NLD252" s="50"/>
      <c r="NLE252" s="50"/>
      <c r="NLF252" s="50"/>
      <c r="NLG252" s="50"/>
      <c r="NLH252" s="50"/>
      <c r="NLI252" s="50"/>
      <c r="NLJ252" s="50"/>
      <c r="NLK252" s="50"/>
      <c r="NLL252" s="50"/>
      <c r="NLM252" s="50"/>
      <c r="NLN252" s="50"/>
      <c r="NLO252" s="50"/>
      <c r="NLP252" s="50"/>
      <c r="NLQ252" s="50"/>
      <c r="NLR252" s="50"/>
      <c r="NLS252" s="50"/>
      <c r="NLT252" s="50"/>
      <c r="NLU252" s="50"/>
      <c r="NLV252" s="50"/>
      <c r="NLW252" s="50"/>
      <c r="NLX252" s="50"/>
      <c r="NLY252" s="50"/>
      <c r="NLZ252" s="50"/>
      <c r="NMA252" s="50"/>
      <c r="NMB252" s="50"/>
      <c r="NMC252" s="50"/>
      <c r="NMD252" s="50"/>
      <c r="NME252" s="50"/>
      <c r="NMF252" s="50"/>
      <c r="NMG252" s="50"/>
      <c r="NMH252" s="50"/>
      <c r="NMI252" s="50"/>
      <c r="NMJ252" s="50"/>
      <c r="NMK252" s="50"/>
      <c r="NML252" s="50"/>
      <c r="NMM252" s="50"/>
      <c r="NMN252" s="50"/>
      <c r="NMO252" s="50"/>
      <c r="NMP252" s="50"/>
      <c r="NMQ252" s="50"/>
      <c r="NMR252" s="50"/>
      <c r="NMS252" s="50"/>
      <c r="NMT252" s="50"/>
      <c r="NMU252" s="50"/>
      <c r="NMV252" s="50"/>
      <c r="NMW252" s="50"/>
      <c r="NMX252" s="50"/>
      <c r="NMY252" s="50"/>
      <c r="NMZ252" s="50"/>
      <c r="NNA252" s="50"/>
      <c r="NNB252" s="50"/>
      <c r="NNC252" s="50"/>
      <c r="NND252" s="50"/>
      <c r="NNE252" s="50"/>
      <c r="NNF252" s="50"/>
      <c r="NNG252" s="50"/>
      <c r="NNH252" s="50"/>
      <c r="NNI252" s="50"/>
      <c r="NNJ252" s="50"/>
      <c r="NNK252" s="50"/>
      <c r="NNL252" s="50"/>
      <c r="NNM252" s="50"/>
      <c r="NNN252" s="50"/>
      <c r="NNO252" s="50"/>
      <c r="NNP252" s="50"/>
      <c r="NNQ252" s="50"/>
      <c r="NNR252" s="50"/>
      <c r="NNS252" s="50"/>
      <c r="NNT252" s="50"/>
      <c r="NNU252" s="50"/>
      <c r="NNV252" s="50"/>
      <c r="NNW252" s="50"/>
      <c r="NNX252" s="50"/>
      <c r="NNY252" s="50"/>
      <c r="NNZ252" s="50"/>
      <c r="NOA252" s="50"/>
      <c r="NOB252" s="50"/>
      <c r="NOC252" s="50"/>
      <c r="NOD252" s="50"/>
      <c r="NOE252" s="50"/>
      <c r="NOF252" s="50"/>
      <c r="NOG252" s="50"/>
      <c r="NOH252" s="50"/>
      <c r="NOI252" s="50"/>
      <c r="NOJ252" s="50"/>
      <c r="NOK252" s="50"/>
      <c r="NOL252" s="50"/>
      <c r="NOM252" s="50"/>
      <c r="NON252" s="50"/>
      <c r="NOO252" s="50"/>
      <c r="NOP252" s="50"/>
      <c r="NOQ252" s="50"/>
      <c r="NOR252" s="50"/>
      <c r="NOS252" s="50"/>
      <c r="NOT252" s="50"/>
      <c r="NOU252" s="50"/>
      <c r="NOV252" s="50"/>
      <c r="NOW252" s="50"/>
      <c r="NOX252" s="50"/>
      <c r="NOY252" s="50"/>
      <c r="NOZ252" s="50"/>
      <c r="NPA252" s="50"/>
      <c r="NPB252" s="50"/>
      <c r="NPC252" s="50"/>
      <c r="NPD252" s="50"/>
      <c r="NPE252" s="50"/>
      <c r="NPF252" s="50"/>
      <c r="NPG252" s="50"/>
      <c r="NPH252" s="50"/>
      <c r="NPI252" s="50"/>
      <c r="NPJ252" s="50"/>
      <c r="NPK252" s="50"/>
      <c r="NPL252" s="50"/>
      <c r="NPM252" s="50"/>
      <c r="NPN252" s="50"/>
      <c r="NPO252" s="50"/>
      <c r="NPP252" s="50"/>
      <c r="NPQ252" s="50"/>
      <c r="NPR252" s="50"/>
      <c r="NPS252" s="50"/>
      <c r="NPT252" s="50"/>
      <c r="NPU252" s="50"/>
      <c r="NPV252" s="50"/>
      <c r="NPW252" s="50"/>
      <c r="NPX252" s="50"/>
      <c r="NPY252" s="50"/>
      <c r="NPZ252" s="50"/>
      <c r="NQA252" s="50"/>
      <c r="NQB252" s="50"/>
      <c r="NQC252" s="50"/>
      <c r="NQD252" s="50"/>
      <c r="NQE252" s="50"/>
      <c r="NQF252" s="50"/>
      <c r="NQG252" s="50"/>
      <c r="NQH252" s="50"/>
      <c r="NQI252" s="50"/>
      <c r="NQJ252" s="50"/>
      <c r="NQK252" s="50"/>
      <c r="NQL252" s="50"/>
      <c r="NQM252" s="50"/>
      <c r="NQN252" s="50"/>
      <c r="NQO252" s="50"/>
      <c r="NQP252" s="50"/>
      <c r="NQQ252" s="50"/>
      <c r="NQR252" s="50"/>
      <c r="NQS252" s="50"/>
      <c r="NQT252" s="50"/>
      <c r="NQU252" s="50"/>
      <c r="NQV252" s="50"/>
      <c r="NQW252" s="50"/>
      <c r="NQX252" s="50"/>
      <c r="NQY252" s="50"/>
      <c r="NQZ252" s="50"/>
      <c r="NRA252" s="50"/>
      <c r="NRB252" s="50"/>
      <c r="NRC252" s="50"/>
      <c r="NRD252" s="50"/>
      <c r="NRE252" s="50"/>
      <c r="NRF252" s="50"/>
      <c r="NRG252" s="50"/>
      <c r="NRH252" s="50"/>
      <c r="NRI252" s="50"/>
      <c r="NRJ252" s="50"/>
      <c r="NRK252" s="50"/>
      <c r="NRL252" s="50"/>
      <c r="NRM252" s="50"/>
      <c r="NRN252" s="50"/>
      <c r="NRO252" s="50"/>
      <c r="NRP252" s="50"/>
      <c r="NRQ252" s="50"/>
      <c r="NRR252" s="50"/>
      <c r="NRS252" s="50"/>
      <c r="NRT252" s="50"/>
      <c r="NRU252" s="50"/>
      <c r="NRV252" s="50"/>
      <c r="NRW252" s="50"/>
      <c r="NRX252" s="50"/>
      <c r="NRY252" s="50"/>
      <c r="NRZ252" s="50"/>
      <c r="NSA252" s="50"/>
      <c r="NSB252" s="50"/>
      <c r="NSC252" s="50"/>
      <c r="NSD252" s="50"/>
      <c r="NSE252" s="50"/>
      <c r="NSF252" s="50"/>
      <c r="NSG252" s="50"/>
      <c r="NSH252" s="50"/>
      <c r="NSI252" s="50"/>
      <c r="NSJ252" s="50"/>
      <c r="NSK252" s="50"/>
      <c r="NSL252" s="50"/>
      <c r="NSM252" s="50"/>
      <c r="NSN252" s="50"/>
      <c r="NSO252" s="50"/>
      <c r="NSP252" s="50"/>
      <c r="NSQ252" s="50"/>
      <c r="NSR252" s="50"/>
      <c r="NSS252" s="50"/>
      <c r="NST252" s="50"/>
      <c r="NSU252" s="50"/>
      <c r="NSV252" s="50"/>
      <c r="NSW252" s="50"/>
      <c r="NSX252" s="50"/>
      <c r="NSY252" s="50"/>
      <c r="NSZ252" s="50"/>
      <c r="NTA252" s="50"/>
      <c r="NTB252" s="50"/>
      <c r="NTC252" s="50"/>
      <c r="NTD252" s="50"/>
      <c r="NTE252" s="50"/>
      <c r="NTF252" s="50"/>
      <c r="NTG252" s="50"/>
      <c r="NTH252" s="50"/>
      <c r="NTI252" s="50"/>
      <c r="NTJ252" s="50"/>
      <c r="NTK252" s="50"/>
      <c r="NTL252" s="50"/>
      <c r="NTM252" s="50"/>
      <c r="NTN252" s="50"/>
      <c r="NTO252" s="50"/>
      <c r="NTP252" s="50"/>
      <c r="NTQ252" s="50"/>
      <c r="NTR252" s="50"/>
      <c r="NTS252" s="50"/>
      <c r="NTT252" s="50"/>
      <c r="NTU252" s="50"/>
      <c r="NTV252" s="50"/>
      <c r="NTW252" s="50"/>
      <c r="NTX252" s="50"/>
      <c r="NTY252" s="50"/>
      <c r="NTZ252" s="50"/>
      <c r="NUA252" s="50"/>
      <c r="NUB252" s="50"/>
      <c r="NUC252" s="50"/>
      <c r="NUD252" s="50"/>
      <c r="NUE252" s="50"/>
      <c r="NUF252" s="50"/>
      <c r="NUG252" s="50"/>
      <c r="NUH252" s="50"/>
      <c r="NUI252" s="50"/>
      <c r="NUJ252" s="50"/>
      <c r="NUK252" s="50"/>
      <c r="NUL252" s="50"/>
      <c r="NUM252" s="50"/>
      <c r="NUN252" s="50"/>
      <c r="NUO252" s="50"/>
      <c r="NUP252" s="50"/>
      <c r="NUQ252" s="50"/>
      <c r="NUR252" s="50"/>
      <c r="NUS252" s="50"/>
      <c r="NUT252" s="50"/>
      <c r="NUU252" s="50"/>
      <c r="NUV252" s="50"/>
      <c r="NUW252" s="50"/>
      <c r="NUX252" s="50"/>
      <c r="NUY252" s="50"/>
      <c r="NUZ252" s="50"/>
      <c r="NVA252" s="50"/>
      <c r="NVB252" s="50"/>
      <c r="NVC252" s="50"/>
      <c r="NVD252" s="50"/>
      <c r="NVE252" s="50"/>
      <c r="NVF252" s="50"/>
      <c r="NVG252" s="50"/>
      <c r="NVH252" s="50"/>
      <c r="NVI252" s="50"/>
      <c r="NVJ252" s="50"/>
      <c r="NVK252" s="50"/>
      <c r="NVL252" s="50"/>
      <c r="NVM252" s="50"/>
      <c r="NVN252" s="50"/>
      <c r="NVO252" s="50"/>
      <c r="NVP252" s="50"/>
      <c r="NVQ252" s="50"/>
      <c r="NVR252" s="50"/>
      <c r="NVS252" s="50"/>
      <c r="NVT252" s="50"/>
      <c r="NVU252" s="50"/>
      <c r="NVV252" s="50"/>
      <c r="NVW252" s="50"/>
      <c r="NVX252" s="50"/>
      <c r="NVY252" s="50"/>
      <c r="NVZ252" s="50"/>
      <c r="NWA252" s="50"/>
      <c r="NWB252" s="50"/>
      <c r="NWC252" s="50"/>
      <c r="NWD252" s="50"/>
      <c r="NWE252" s="50"/>
      <c r="NWF252" s="50"/>
      <c r="NWG252" s="50"/>
      <c r="NWH252" s="50"/>
      <c r="NWI252" s="50"/>
      <c r="NWJ252" s="50"/>
      <c r="NWK252" s="50"/>
      <c r="NWL252" s="50"/>
      <c r="NWM252" s="50"/>
      <c r="NWN252" s="50"/>
      <c r="NWO252" s="50"/>
      <c r="NWP252" s="50"/>
      <c r="NWQ252" s="50"/>
      <c r="NWR252" s="50"/>
      <c r="NWS252" s="50"/>
      <c r="NWT252" s="50"/>
      <c r="NWU252" s="50"/>
      <c r="NWV252" s="50"/>
      <c r="NWW252" s="50"/>
      <c r="NWX252" s="50"/>
      <c r="NWY252" s="50"/>
      <c r="NWZ252" s="50"/>
      <c r="NXA252" s="50"/>
      <c r="NXB252" s="50"/>
      <c r="NXC252" s="50"/>
      <c r="NXD252" s="50"/>
      <c r="NXE252" s="50"/>
      <c r="NXF252" s="50"/>
      <c r="NXG252" s="50"/>
      <c r="NXH252" s="50"/>
      <c r="NXI252" s="50"/>
      <c r="NXJ252" s="50"/>
      <c r="NXK252" s="50"/>
      <c r="NXL252" s="50"/>
      <c r="NXM252" s="50"/>
      <c r="NXN252" s="50"/>
      <c r="NXO252" s="50"/>
      <c r="NXP252" s="50"/>
      <c r="NXQ252" s="50"/>
      <c r="NXR252" s="50"/>
      <c r="NXS252" s="50"/>
      <c r="NXT252" s="50"/>
      <c r="NXU252" s="50"/>
      <c r="NXV252" s="50"/>
      <c r="NXW252" s="50"/>
      <c r="NXX252" s="50"/>
      <c r="NXY252" s="50"/>
      <c r="NXZ252" s="50"/>
      <c r="NYA252" s="50"/>
      <c r="NYB252" s="50"/>
      <c r="NYC252" s="50"/>
      <c r="NYD252" s="50"/>
      <c r="NYE252" s="50"/>
      <c r="NYF252" s="50"/>
      <c r="NYG252" s="50"/>
      <c r="NYH252" s="50"/>
      <c r="NYI252" s="50"/>
      <c r="NYJ252" s="50"/>
      <c r="NYK252" s="50"/>
      <c r="NYL252" s="50"/>
      <c r="NYM252" s="50"/>
      <c r="NYN252" s="50"/>
      <c r="NYO252" s="50"/>
      <c r="NYP252" s="50"/>
      <c r="NYQ252" s="50"/>
      <c r="NYR252" s="50"/>
      <c r="NYS252" s="50"/>
      <c r="NYT252" s="50"/>
      <c r="NYU252" s="50"/>
      <c r="NYV252" s="50"/>
      <c r="NYW252" s="50"/>
      <c r="NYX252" s="50"/>
      <c r="NYY252" s="50"/>
      <c r="NYZ252" s="50"/>
      <c r="NZA252" s="50"/>
      <c r="NZB252" s="50"/>
      <c r="NZC252" s="50"/>
      <c r="NZD252" s="50"/>
      <c r="NZE252" s="50"/>
      <c r="NZF252" s="50"/>
      <c r="NZG252" s="50"/>
      <c r="NZH252" s="50"/>
      <c r="NZI252" s="50"/>
      <c r="NZJ252" s="50"/>
      <c r="NZK252" s="50"/>
      <c r="NZL252" s="50"/>
      <c r="NZM252" s="50"/>
      <c r="NZN252" s="50"/>
      <c r="NZO252" s="50"/>
      <c r="NZP252" s="50"/>
      <c r="NZQ252" s="50"/>
      <c r="NZR252" s="50"/>
      <c r="NZS252" s="50"/>
      <c r="NZT252" s="50"/>
      <c r="NZU252" s="50"/>
      <c r="NZV252" s="50"/>
      <c r="NZW252" s="50"/>
      <c r="NZX252" s="50"/>
      <c r="NZY252" s="50"/>
      <c r="NZZ252" s="50"/>
      <c r="OAA252" s="50"/>
      <c r="OAB252" s="50"/>
      <c r="OAC252" s="50"/>
      <c r="OAD252" s="50"/>
      <c r="OAE252" s="50"/>
      <c r="OAF252" s="50"/>
      <c r="OAG252" s="50"/>
      <c r="OAH252" s="50"/>
      <c r="OAI252" s="50"/>
      <c r="OAJ252" s="50"/>
      <c r="OAK252" s="50"/>
      <c r="OAL252" s="50"/>
      <c r="OAM252" s="50"/>
      <c r="OAN252" s="50"/>
      <c r="OAO252" s="50"/>
      <c r="OAP252" s="50"/>
      <c r="OAQ252" s="50"/>
      <c r="OAR252" s="50"/>
      <c r="OAS252" s="50"/>
      <c r="OAT252" s="50"/>
      <c r="OAU252" s="50"/>
      <c r="OAV252" s="50"/>
      <c r="OAW252" s="50"/>
      <c r="OAX252" s="50"/>
      <c r="OAY252" s="50"/>
      <c r="OAZ252" s="50"/>
      <c r="OBA252" s="50"/>
      <c r="OBB252" s="50"/>
      <c r="OBC252" s="50"/>
      <c r="OBD252" s="50"/>
      <c r="OBE252" s="50"/>
      <c r="OBF252" s="50"/>
      <c r="OBG252" s="50"/>
      <c r="OBH252" s="50"/>
      <c r="OBI252" s="50"/>
      <c r="OBJ252" s="50"/>
      <c r="OBK252" s="50"/>
      <c r="OBL252" s="50"/>
      <c r="OBM252" s="50"/>
      <c r="OBN252" s="50"/>
      <c r="OBO252" s="50"/>
      <c r="OBP252" s="50"/>
      <c r="OBQ252" s="50"/>
      <c r="OBR252" s="50"/>
      <c r="OBS252" s="50"/>
      <c r="OBT252" s="50"/>
      <c r="OBU252" s="50"/>
      <c r="OBV252" s="50"/>
      <c r="OBW252" s="50"/>
      <c r="OBX252" s="50"/>
      <c r="OBY252" s="50"/>
      <c r="OBZ252" s="50"/>
      <c r="OCA252" s="50"/>
      <c r="OCB252" s="50"/>
      <c r="OCC252" s="50"/>
      <c r="OCD252" s="50"/>
      <c r="OCE252" s="50"/>
      <c r="OCF252" s="50"/>
      <c r="OCG252" s="50"/>
      <c r="OCH252" s="50"/>
      <c r="OCI252" s="50"/>
      <c r="OCJ252" s="50"/>
      <c r="OCK252" s="50"/>
      <c r="OCL252" s="50"/>
      <c r="OCM252" s="50"/>
      <c r="OCN252" s="50"/>
      <c r="OCO252" s="50"/>
      <c r="OCP252" s="50"/>
      <c r="OCQ252" s="50"/>
      <c r="OCR252" s="50"/>
      <c r="OCS252" s="50"/>
      <c r="OCT252" s="50"/>
      <c r="OCU252" s="50"/>
      <c r="OCV252" s="50"/>
      <c r="OCW252" s="50"/>
      <c r="OCX252" s="50"/>
      <c r="OCY252" s="50"/>
      <c r="OCZ252" s="50"/>
      <c r="ODA252" s="50"/>
      <c r="ODB252" s="50"/>
      <c r="ODC252" s="50"/>
      <c r="ODD252" s="50"/>
      <c r="ODE252" s="50"/>
      <c r="ODF252" s="50"/>
      <c r="ODG252" s="50"/>
      <c r="ODH252" s="50"/>
      <c r="ODI252" s="50"/>
      <c r="ODJ252" s="50"/>
      <c r="ODK252" s="50"/>
      <c r="ODL252" s="50"/>
      <c r="ODM252" s="50"/>
      <c r="ODN252" s="50"/>
      <c r="ODO252" s="50"/>
      <c r="ODP252" s="50"/>
      <c r="ODQ252" s="50"/>
      <c r="ODR252" s="50"/>
      <c r="ODS252" s="50"/>
      <c r="ODT252" s="50"/>
      <c r="ODU252" s="50"/>
      <c r="ODV252" s="50"/>
      <c r="ODW252" s="50"/>
      <c r="ODX252" s="50"/>
      <c r="ODY252" s="50"/>
      <c r="ODZ252" s="50"/>
      <c r="OEA252" s="50"/>
      <c r="OEB252" s="50"/>
      <c r="OEC252" s="50"/>
      <c r="OED252" s="50"/>
      <c r="OEE252" s="50"/>
      <c r="OEF252" s="50"/>
      <c r="OEG252" s="50"/>
      <c r="OEH252" s="50"/>
      <c r="OEI252" s="50"/>
      <c r="OEJ252" s="50"/>
      <c r="OEK252" s="50"/>
      <c r="OEL252" s="50"/>
      <c r="OEM252" s="50"/>
      <c r="OEN252" s="50"/>
      <c r="OEO252" s="50"/>
      <c r="OEP252" s="50"/>
      <c r="OEQ252" s="50"/>
      <c r="OER252" s="50"/>
      <c r="OES252" s="50"/>
      <c r="OET252" s="50"/>
      <c r="OEU252" s="50"/>
      <c r="OEV252" s="50"/>
      <c r="OEW252" s="50"/>
      <c r="OEX252" s="50"/>
      <c r="OEY252" s="50"/>
      <c r="OEZ252" s="50"/>
      <c r="OFA252" s="50"/>
      <c r="OFB252" s="50"/>
      <c r="OFC252" s="50"/>
      <c r="OFD252" s="50"/>
      <c r="OFE252" s="50"/>
      <c r="OFF252" s="50"/>
      <c r="OFG252" s="50"/>
      <c r="OFH252" s="50"/>
      <c r="OFI252" s="50"/>
      <c r="OFJ252" s="50"/>
      <c r="OFK252" s="50"/>
      <c r="OFL252" s="50"/>
      <c r="OFM252" s="50"/>
      <c r="OFN252" s="50"/>
      <c r="OFO252" s="50"/>
      <c r="OFP252" s="50"/>
      <c r="OFQ252" s="50"/>
      <c r="OFR252" s="50"/>
      <c r="OFS252" s="50"/>
      <c r="OFT252" s="50"/>
      <c r="OFU252" s="50"/>
      <c r="OFV252" s="50"/>
      <c r="OFW252" s="50"/>
      <c r="OFX252" s="50"/>
      <c r="OFY252" s="50"/>
      <c r="OFZ252" s="50"/>
      <c r="OGA252" s="50"/>
      <c r="OGB252" s="50"/>
      <c r="OGC252" s="50"/>
      <c r="OGD252" s="50"/>
      <c r="OGE252" s="50"/>
      <c r="OGF252" s="50"/>
      <c r="OGG252" s="50"/>
      <c r="OGH252" s="50"/>
      <c r="OGI252" s="50"/>
      <c r="OGJ252" s="50"/>
      <c r="OGK252" s="50"/>
      <c r="OGL252" s="50"/>
      <c r="OGM252" s="50"/>
      <c r="OGN252" s="50"/>
      <c r="OGO252" s="50"/>
      <c r="OGP252" s="50"/>
      <c r="OGQ252" s="50"/>
      <c r="OGR252" s="50"/>
      <c r="OGS252" s="50"/>
      <c r="OGT252" s="50"/>
      <c r="OGU252" s="50"/>
      <c r="OGV252" s="50"/>
      <c r="OGW252" s="50"/>
      <c r="OGX252" s="50"/>
      <c r="OGY252" s="50"/>
      <c r="OGZ252" s="50"/>
      <c r="OHA252" s="50"/>
      <c r="OHB252" s="50"/>
      <c r="OHC252" s="50"/>
      <c r="OHD252" s="50"/>
      <c r="OHE252" s="50"/>
      <c r="OHF252" s="50"/>
      <c r="OHG252" s="50"/>
      <c r="OHH252" s="50"/>
      <c r="OHI252" s="50"/>
      <c r="OHJ252" s="50"/>
      <c r="OHK252" s="50"/>
      <c r="OHL252" s="50"/>
      <c r="OHM252" s="50"/>
      <c r="OHN252" s="50"/>
      <c r="OHO252" s="50"/>
      <c r="OHP252" s="50"/>
      <c r="OHQ252" s="50"/>
      <c r="OHR252" s="50"/>
      <c r="OHS252" s="50"/>
      <c r="OHT252" s="50"/>
      <c r="OHU252" s="50"/>
      <c r="OHV252" s="50"/>
      <c r="OHW252" s="50"/>
      <c r="OHX252" s="50"/>
      <c r="OHY252" s="50"/>
      <c r="OHZ252" s="50"/>
      <c r="OIA252" s="50"/>
      <c r="OIB252" s="50"/>
      <c r="OIC252" s="50"/>
      <c r="OID252" s="50"/>
      <c r="OIE252" s="50"/>
      <c r="OIF252" s="50"/>
      <c r="OIG252" s="50"/>
      <c r="OIH252" s="50"/>
      <c r="OII252" s="50"/>
      <c r="OIJ252" s="50"/>
      <c r="OIK252" s="50"/>
      <c r="OIL252" s="50"/>
      <c r="OIM252" s="50"/>
      <c r="OIN252" s="50"/>
      <c r="OIO252" s="50"/>
      <c r="OIP252" s="50"/>
      <c r="OIQ252" s="50"/>
      <c r="OIR252" s="50"/>
      <c r="OIS252" s="50"/>
      <c r="OIT252" s="50"/>
      <c r="OIU252" s="50"/>
      <c r="OIV252" s="50"/>
      <c r="OIW252" s="50"/>
      <c r="OIX252" s="50"/>
      <c r="OIY252" s="50"/>
      <c r="OIZ252" s="50"/>
      <c r="OJA252" s="50"/>
      <c r="OJB252" s="50"/>
      <c r="OJC252" s="50"/>
      <c r="OJD252" s="50"/>
      <c r="OJE252" s="50"/>
      <c r="OJF252" s="50"/>
      <c r="OJG252" s="50"/>
      <c r="OJH252" s="50"/>
      <c r="OJI252" s="50"/>
      <c r="OJJ252" s="50"/>
      <c r="OJK252" s="50"/>
      <c r="OJL252" s="50"/>
      <c r="OJM252" s="50"/>
      <c r="OJN252" s="50"/>
      <c r="OJO252" s="50"/>
      <c r="OJP252" s="50"/>
      <c r="OJQ252" s="50"/>
      <c r="OJR252" s="50"/>
      <c r="OJS252" s="50"/>
      <c r="OJT252" s="50"/>
      <c r="OJU252" s="50"/>
      <c r="OJV252" s="50"/>
      <c r="OJW252" s="50"/>
      <c r="OJX252" s="50"/>
      <c r="OJY252" s="50"/>
      <c r="OJZ252" s="50"/>
      <c r="OKA252" s="50"/>
      <c r="OKB252" s="50"/>
      <c r="OKC252" s="50"/>
      <c r="OKD252" s="50"/>
      <c r="OKE252" s="50"/>
      <c r="OKF252" s="50"/>
      <c r="OKG252" s="50"/>
      <c r="OKH252" s="50"/>
      <c r="OKI252" s="50"/>
      <c r="OKJ252" s="50"/>
      <c r="OKK252" s="50"/>
      <c r="OKL252" s="50"/>
      <c r="OKM252" s="50"/>
      <c r="OKN252" s="50"/>
      <c r="OKO252" s="50"/>
      <c r="OKP252" s="50"/>
      <c r="OKQ252" s="50"/>
      <c r="OKR252" s="50"/>
      <c r="OKS252" s="50"/>
      <c r="OKT252" s="50"/>
      <c r="OKU252" s="50"/>
      <c r="OKV252" s="50"/>
      <c r="OKW252" s="50"/>
      <c r="OKX252" s="50"/>
      <c r="OKY252" s="50"/>
      <c r="OKZ252" s="50"/>
      <c r="OLA252" s="50"/>
      <c r="OLB252" s="50"/>
      <c r="OLC252" s="50"/>
      <c r="OLD252" s="50"/>
      <c r="OLE252" s="50"/>
      <c r="OLF252" s="50"/>
      <c r="OLG252" s="50"/>
      <c r="OLH252" s="50"/>
      <c r="OLI252" s="50"/>
      <c r="OLJ252" s="50"/>
      <c r="OLK252" s="50"/>
      <c r="OLL252" s="50"/>
      <c r="OLM252" s="50"/>
      <c r="OLN252" s="50"/>
      <c r="OLO252" s="50"/>
      <c r="OLP252" s="50"/>
      <c r="OLQ252" s="50"/>
      <c r="OLR252" s="50"/>
      <c r="OLS252" s="50"/>
      <c r="OLT252" s="50"/>
      <c r="OLU252" s="50"/>
      <c r="OLV252" s="50"/>
      <c r="OLW252" s="50"/>
      <c r="OLX252" s="50"/>
      <c r="OLY252" s="50"/>
      <c r="OLZ252" s="50"/>
      <c r="OMA252" s="50"/>
      <c r="OMB252" s="50"/>
      <c r="OMC252" s="50"/>
      <c r="OMD252" s="50"/>
      <c r="OME252" s="50"/>
      <c r="OMF252" s="50"/>
      <c r="OMG252" s="50"/>
      <c r="OMH252" s="50"/>
      <c r="OMI252" s="50"/>
      <c r="OMJ252" s="50"/>
      <c r="OMK252" s="50"/>
      <c r="OML252" s="50"/>
      <c r="OMM252" s="50"/>
      <c r="OMN252" s="50"/>
      <c r="OMO252" s="50"/>
      <c r="OMP252" s="50"/>
      <c r="OMQ252" s="50"/>
      <c r="OMR252" s="50"/>
      <c r="OMS252" s="50"/>
      <c r="OMT252" s="50"/>
      <c r="OMU252" s="50"/>
      <c r="OMV252" s="50"/>
      <c r="OMW252" s="50"/>
      <c r="OMX252" s="50"/>
      <c r="OMY252" s="50"/>
      <c r="OMZ252" s="50"/>
      <c r="ONA252" s="50"/>
      <c r="ONB252" s="50"/>
      <c r="ONC252" s="50"/>
      <c r="OND252" s="50"/>
      <c r="ONE252" s="50"/>
      <c r="ONF252" s="50"/>
      <c r="ONG252" s="50"/>
      <c r="ONH252" s="50"/>
      <c r="ONI252" s="50"/>
      <c r="ONJ252" s="50"/>
      <c r="ONK252" s="50"/>
      <c r="ONL252" s="50"/>
      <c r="ONM252" s="50"/>
      <c r="ONN252" s="50"/>
      <c r="ONO252" s="50"/>
      <c r="ONP252" s="50"/>
      <c r="ONQ252" s="50"/>
      <c r="ONR252" s="50"/>
      <c r="ONS252" s="50"/>
      <c r="ONT252" s="50"/>
      <c r="ONU252" s="50"/>
      <c r="ONV252" s="50"/>
      <c r="ONW252" s="50"/>
      <c r="ONX252" s="50"/>
      <c r="ONY252" s="50"/>
      <c r="ONZ252" s="50"/>
      <c r="OOA252" s="50"/>
      <c r="OOB252" s="50"/>
      <c r="OOC252" s="50"/>
      <c r="OOD252" s="50"/>
      <c r="OOE252" s="50"/>
      <c r="OOF252" s="50"/>
      <c r="OOG252" s="50"/>
      <c r="OOH252" s="50"/>
      <c r="OOI252" s="50"/>
      <c r="OOJ252" s="50"/>
      <c r="OOK252" s="50"/>
      <c r="OOL252" s="50"/>
      <c r="OOM252" s="50"/>
      <c r="OON252" s="50"/>
      <c r="OOO252" s="50"/>
      <c r="OOP252" s="50"/>
      <c r="OOQ252" s="50"/>
      <c r="OOR252" s="50"/>
      <c r="OOS252" s="50"/>
      <c r="OOT252" s="50"/>
      <c r="OOU252" s="50"/>
      <c r="OOV252" s="50"/>
      <c r="OOW252" s="50"/>
      <c r="OOX252" s="50"/>
      <c r="OOY252" s="50"/>
      <c r="OOZ252" s="50"/>
      <c r="OPA252" s="50"/>
      <c r="OPB252" s="50"/>
      <c r="OPC252" s="50"/>
      <c r="OPD252" s="50"/>
      <c r="OPE252" s="50"/>
      <c r="OPF252" s="50"/>
      <c r="OPG252" s="50"/>
      <c r="OPH252" s="50"/>
      <c r="OPI252" s="50"/>
      <c r="OPJ252" s="50"/>
      <c r="OPK252" s="50"/>
      <c r="OPL252" s="50"/>
      <c r="OPM252" s="50"/>
      <c r="OPN252" s="50"/>
      <c r="OPO252" s="50"/>
      <c r="OPP252" s="50"/>
      <c r="OPQ252" s="50"/>
      <c r="OPR252" s="50"/>
      <c r="OPS252" s="50"/>
      <c r="OPT252" s="50"/>
      <c r="OPU252" s="50"/>
      <c r="OPV252" s="50"/>
      <c r="OPW252" s="50"/>
      <c r="OPX252" s="50"/>
      <c r="OPY252" s="50"/>
      <c r="OPZ252" s="50"/>
      <c r="OQA252" s="50"/>
      <c r="OQB252" s="50"/>
      <c r="OQC252" s="50"/>
      <c r="OQD252" s="50"/>
      <c r="OQE252" s="50"/>
      <c r="OQF252" s="50"/>
      <c r="OQG252" s="50"/>
      <c r="OQH252" s="50"/>
      <c r="OQI252" s="50"/>
      <c r="OQJ252" s="50"/>
      <c r="OQK252" s="50"/>
      <c r="OQL252" s="50"/>
      <c r="OQM252" s="50"/>
      <c r="OQN252" s="50"/>
      <c r="OQO252" s="50"/>
      <c r="OQP252" s="50"/>
      <c r="OQQ252" s="50"/>
      <c r="OQR252" s="50"/>
      <c r="OQS252" s="50"/>
      <c r="OQT252" s="50"/>
      <c r="OQU252" s="50"/>
      <c r="OQV252" s="50"/>
      <c r="OQW252" s="50"/>
      <c r="OQX252" s="50"/>
      <c r="OQY252" s="50"/>
      <c r="OQZ252" s="50"/>
      <c r="ORA252" s="50"/>
      <c r="ORB252" s="50"/>
      <c r="ORC252" s="50"/>
      <c r="ORD252" s="50"/>
      <c r="ORE252" s="50"/>
      <c r="ORF252" s="50"/>
      <c r="ORG252" s="50"/>
      <c r="ORH252" s="50"/>
      <c r="ORI252" s="50"/>
      <c r="ORJ252" s="50"/>
      <c r="ORK252" s="50"/>
      <c r="ORL252" s="50"/>
      <c r="ORM252" s="50"/>
      <c r="ORN252" s="50"/>
      <c r="ORO252" s="50"/>
      <c r="ORP252" s="50"/>
      <c r="ORQ252" s="50"/>
      <c r="ORR252" s="50"/>
      <c r="ORS252" s="50"/>
      <c r="ORT252" s="50"/>
      <c r="ORU252" s="50"/>
      <c r="ORV252" s="50"/>
      <c r="ORW252" s="50"/>
      <c r="ORX252" s="50"/>
      <c r="ORY252" s="50"/>
      <c r="ORZ252" s="50"/>
      <c r="OSA252" s="50"/>
      <c r="OSB252" s="50"/>
      <c r="OSC252" s="50"/>
      <c r="OSD252" s="50"/>
      <c r="OSE252" s="50"/>
      <c r="OSF252" s="50"/>
      <c r="OSG252" s="50"/>
      <c r="OSH252" s="50"/>
      <c r="OSI252" s="50"/>
      <c r="OSJ252" s="50"/>
      <c r="OSK252" s="50"/>
      <c r="OSL252" s="50"/>
      <c r="OSM252" s="50"/>
      <c r="OSN252" s="50"/>
      <c r="OSO252" s="50"/>
      <c r="OSP252" s="50"/>
      <c r="OSQ252" s="50"/>
      <c r="OSR252" s="50"/>
      <c r="OSS252" s="50"/>
      <c r="OST252" s="50"/>
      <c r="OSU252" s="50"/>
      <c r="OSV252" s="50"/>
      <c r="OSW252" s="50"/>
      <c r="OSX252" s="50"/>
      <c r="OSY252" s="50"/>
      <c r="OSZ252" s="50"/>
      <c r="OTA252" s="50"/>
      <c r="OTB252" s="50"/>
      <c r="OTC252" s="50"/>
      <c r="OTD252" s="50"/>
      <c r="OTE252" s="50"/>
      <c r="OTF252" s="50"/>
      <c r="OTG252" s="50"/>
      <c r="OTH252" s="50"/>
      <c r="OTI252" s="50"/>
      <c r="OTJ252" s="50"/>
      <c r="OTK252" s="50"/>
      <c r="OTL252" s="50"/>
      <c r="OTM252" s="50"/>
      <c r="OTN252" s="50"/>
      <c r="OTO252" s="50"/>
      <c r="OTP252" s="50"/>
      <c r="OTQ252" s="50"/>
      <c r="OTR252" s="50"/>
      <c r="OTS252" s="50"/>
      <c r="OTT252" s="50"/>
      <c r="OTU252" s="50"/>
      <c r="OTV252" s="50"/>
      <c r="OTW252" s="50"/>
      <c r="OTX252" s="50"/>
      <c r="OTY252" s="50"/>
      <c r="OTZ252" s="50"/>
      <c r="OUA252" s="50"/>
      <c r="OUB252" s="50"/>
      <c r="OUC252" s="50"/>
      <c r="OUD252" s="50"/>
      <c r="OUE252" s="50"/>
      <c r="OUF252" s="50"/>
      <c r="OUG252" s="50"/>
      <c r="OUH252" s="50"/>
      <c r="OUI252" s="50"/>
      <c r="OUJ252" s="50"/>
      <c r="OUK252" s="50"/>
      <c r="OUL252" s="50"/>
      <c r="OUM252" s="50"/>
      <c r="OUN252" s="50"/>
      <c r="OUO252" s="50"/>
      <c r="OUP252" s="50"/>
      <c r="OUQ252" s="50"/>
      <c r="OUR252" s="50"/>
      <c r="OUS252" s="50"/>
      <c r="OUT252" s="50"/>
      <c r="OUU252" s="50"/>
      <c r="OUV252" s="50"/>
      <c r="OUW252" s="50"/>
      <c r="OUX252" s="50"/>
      <c r="OUY252" s="50"/>
      <c r="OUZ252" s="50"/>
      <c r="OVA252" s="50"/>
      <c r="OVB252" s="50"/>
      <c r="OVC252" s="50"/>
      <c r="OVD252" s="50"/>
      <c r="OVE252" s="50"/>
      <c r="OVF252" s="50"/>
      <c r="OVG252" s="50"/>
      <c r="OVH252" s="50"/>
      <c r="OVI252" s="50"/>
      <c r="OVJ252" s="50"/>
      <c r="OVK252" s="50"/>
      <c r="OVL252" s="50"/>
      <c r="OVM252" s="50"/>
      <c r="OVN252" s="50"/>
      <c r="OVO252" s="50"/>
      <c r="OVP252" s="50"/>
      <c r="OVQ252" s="50"/>
      <c r="OVR252" s="50"/>
      <c r="OVS252" s="50"/>
      <c r="OVT252" s="50"/>
      <c r="OVU252" s="50"/>
      <c r="OVV252" s="50"/>
      <c r="OVW252" s="50"/>
      <c r="OVX252" s="50"/>
      <c r="OVY252" s="50"/>
      <c r="OVZ252" s="50"/>
      <c r="OWA252" s="50"/>
      <c r="OWB252" s="50"/>
      <c r="OWC252" s="50"/>
      <c r="OWD252" s="50"/>
      <c r="OWE252" s="50"/>
      <c r="OWF252" s="50"/>
      <c r="OWG252" s="50"/>
      <c r="OWH252" s="50"/>
      <c r="OWI252" s="50"/>
      <c r="OWJ252" s="50"/>
      <c r="OWK252" s="50"/>
      <c r="OWL252" s="50"/>
      <c r="OWM252" s="50"/>
      <c r="OWN252" s="50"/>
      <c r="OWO252" s="50"/>
      <c r="OWP252" s="50"/>
      <c r="OWQ252" s="50"/>
      <c r="OWR252" s="50"/>
      <c r="OWS252" s="50"/>
      <c r="OWT252" s="50"/>
      <c r="OWU252" s="50"/>
      <c r="OWV252" s="50"/>
      <c r="OWW252" s="50"/>
      <c r="OWX252" s="50"/>
      <c r="OWY252" s="50"/>
      <c r="OWZ252" s="50"/>
      <c r="OXA252" s="50"/>
      <c r="OXB252" s="50"/>
      <c r="OXC252" s="50"/>
      <c r="OXD252" s="50"/>
      <c r="OXE252" s="50"/>
      <c r="OXF252" s="50"/>
      <c r="OXG252" s="50"/>
      <c r="OXH252" s="50"/>
      <c r="OXI252" s="50"/>
      <c r="OXJ252" s="50"/>
      <c r="OXK252" s="50"/>
      <c r="OXL252" s="50"/>
      <c r="OXM252" s="50"/>
      <c r="OXN252" s="50"/>
      <c r="OXO252" s="50"/>
      <c r="OXP252" s="50"/>
      <c r="OXQ252" s="50"/>
      <c r="OXR252" s="50"/>
      <c r="OXS252" s="50"/>
      <c r="OXT252" s="50"/>
      <c r="OXU252" s="50"/>
      <c r="OXV252" s="50"/>
      <c r="OXW252" s="50"/>
      <c r="OXX252" s="50"/>
      <c r="OXY252" s="50"/>
      <c r="OXZ252" s="50"/>
      <c r="OYA252" s="50"/>
      <c r="OYB252" s="50"/>
      <c r="OYC252" s="50"/>
      <c r="OYD252" s="50"/>
      <c r="OYE252" s="50"/>
      <c r="OYF252" s="50"/>
      <c r="OYG252" s="50"/>
      <c r="OYH252" s="50"/>
      <c r="OYI252" s="50"/>
      <c r="OYJ252" s="50"/>
      <c r="OYK252" s="50"/>
      <c r="OYL252" s="50"/>
      <c r="OYM252" s="50"/>
      <c r="OYN252" s="50"/>
      <c r="OYO252" s="50"/>
      <c r="OYP252" s="50"/>
      <c r="OYQ252" s="50"/>
      <c r="OYR252" s="50"/>
      <c r="OYS252" s="50"/>
      <c r="OYT252" s="50"/>
      <c r="OYU252" s="50"/>
      <c r="OYV252" s="50"/>
      <c r="OYW252" s="50"/>
      <c r="OYX252" s="50"/>
      <c r="OYY252" s="50"/>
      <c r="OYZ252" s="50"/>
      <c r="OZA252" s="50"/>
      <c r="OZB252" s="50"/>
      <c r="OZC252" s="50"/>
      <c r="OZD252" s="50"/>
      <c r="OZE252" s="50"/>
      <c r="OZF252" s="50"/>
      <c r="OZG252" s="50"/>
      <c r="OZH252" s="50"/>
      <c r="OZI252" s="50"/>
      <c r="OZJ252" s="50"/>
      <c r="OZK252" s="50"/>
      <c r="OZL252" s="50"/>
      <c r="OZM252" s="50"/>
      <c r="OZN252" s="50"/>
      <c r="OZO252" s="50"/>
      <c r="OZP252" s="50"/>
      <c r="OZQ252" s="50"/>
      <c r="OZR252" s="50"/>
      <c r="OZS252" s="50"/>
      <c r="OZT252" s="50"/>
      <c r="OZU252" s="50"/>
      <c r="OZV252" s="50"/>
      <c r="OZW252" s="50"/>
      <c r="OZX252" s="50"/>
      <c r="OZY252" s="50"/>
      <c r="OZZ252" s="50"/>
      <c r="PAA252" s="50"/>
      <c r="PAB252" s="50"/>
      <c r="PAC252" s="50"/>
      <c r="PAD252" s="50"/>
      <c r="PAE252" s="50"/>
      <c r="PAF252" s="50"/>
      <c r="PAG252" s="50"/>
      <c r="PAH252" s="50"/>
      <c r="PAI252" s="50"/>
      <c r="PAJ252" s="50"/>
      <c r="PAK252" s="50"/>
      <c r="PAL252" s="50"/>
      <c r="PAM252" s="50"/>
      <c r="PAN252" s="50"/>
      <c r="PAO252" s="50"/>
      <c r="PAP252" s="50"/>
      <c r="PAQ252" s="50"/>
      <c r="PAR252" s="50"/>
      <c r="PAS252" s="50"/>
      <c r="PAT252" s="50"/>
      <c r="PAU252" s="50"/>
      <c r="PAV252" s="50"/>
      <c r="PAW252" s="50"/>
      <c r="PAX252" s="50"/>
      <c r="PAY252" s="50"/>
      <c r="PAZ252" s="50"/>
      <c r="PBA252" s="50"/>
      <c r="PBB252" s="50"/>
      <c r="PBC252" s="50"/>
      <c r="PBD252" s="50"/>
      <c r="PBE252" s="50"/>
      <c r="PBF252" s="50"/>
      <c r="PBG252" s="50"/>
      <c r="PBH252" s="50"/>
      <c r="PBI252" s="50"/>
      <c r="PBJ252" s="50"/>
      <c r="PBK252" s="50"/>
      <c r="PBL252" s="50"/>
      <c r="PBM252" s="50"/>
      <c r="PBN252" s="50"/>
      <c r="PBO252" s="50"/>
      <c r="PBP252" s="50"/>
      <c r="PBQ252" s="50"/>
      <c r="PBR252" s="50"/>
      <c r="PBS252" s="50"/>
      <c r="PBT252" s="50"/>
      <c r="PBU252" s="50"/>
      <c r="PBV252" s="50"/>
      <c r="PBW252" s="50"/>
      <c r="PBX252" s="50"/>
      <c r="PBY252" s="50"/>
      <c r="PBZ252" s="50"/>
      <c r="PCA252" s="50"/>
      <c r="PCB252" s="50"/>
      <c r="PCC252" s="50"/>
      <c r="PCD252" s="50"/>
      <c r="PCE252" s="50"/>
      <c r="PCF252" s="50"/>
      <c r="PCG252" s="50"/>
      <c r="PCH252" s="50"/>
      <c r="PCI252" s="50"/>
      <c r="PCJ252" s="50"/>
      <c r="PCK252" s="50"/>
      <c r="PCL252" s="50"/>
      <c r="PCM252" s="50"/>
      <c r="PCN252" s="50"/>
      <c r="PCO252" s="50"/>
      <c r="PCP252" s="50"/>
      <c r="PCQ252" s="50"/>
      <c r="PCR252" s="50"/>
      <c r="PCS252" s="50"/>
      <c r="PCT252" s="50"/>
      <c r="PCU252" s="50"/>
      <c r="PCV252" s="50"/>
      <c r="PCW252" s="50"/>
      <c r="PCX252" s="50"/>
      <c r="PCY252" s="50"/>
      <c r="PCZ252" s="50"/>
      <c r="PDA252" s="50"/>
      <c r="PDB252" s="50"/>
      <c r="PDC252" s="50"/>
      <c r="PDD252" s="50"/>
      <c r="PDE252" s="50"/>
      <c r="PDF252" s="50"/>
      <c r="PDG252" s="50"/>
      <c r="PDH252" s="50"/>
      <c r="PDI252" s="50"/>
      <c r="PDJ252" s="50"/>
      <c r="PDK252" s="50"/>
      <c r="PDL252" s="50"/>
      <c r="PDM252" s="50"/>
      <c r="PDN252" s="50"/>
      <c r="PDO252" s="50"/>
      <c r="PDP252" s="50"/>
      <c r="PDQ252" s="50"/>
      <c r="PDR252" s="50"/>
      <c r="PDS252" s="50"/>
      <c r="PDT252" s="50"/>
      <c r="PDU252" s="50"/>
      <c r="PDV252" s="50"/>
      <c r="PDW252" s="50"/>
      <c r="PDX252" s="50"/>
      <c r="PDY252" s="50"/>
      <c r="PDZ252" s="50"/>
      <c r="PEA252" s="50"/>
      <c r="PEB252" s="50"/>
      <c r="PEC252" s="50"/>
      <c r="PED252" s="50"/>
      <c r="PEE252" s="50"/>
      <c r="PEF252" s="50"/>
      <c r="PEG252" s="50"/>
      <c r="PEH252" s="50"/>
      <c r="PEI252" s="50"/>
      <c r="PEJ252" s="50"/>
      <c r="PEK252" s="50"/>
      <c r="PEL252" s="50"/>
      <c r="PEM252" s="50"/>
      <c r="PEN252" s="50"/>
      <c r="PEO252" s="50"/>
      <c r="PEP252" s="50"/>
      <c r="PEQ252" s="50"/>
      <c r="PER252" s="50"/>
      <c r="PES252" s="50"/>
      <c r="PET252" s="50"/>
      <c r="PEU252" s="50"/>
      <c r="PEV252" s="50"/>
      <c r="PEW252" s="50"/>
      <c r="PEX252" s="50"/>
      <c r="PEY252" s="50"/>
      <c r="PEZ252" s="50"/>
      <c r="PFA252" s="50"/>
      <c r="PFB252" s="50"/>
      <c r="PFC252" s="50"/>
      <c r="PFD252" s="50"/>
      <c r="PFE252" s="50"/>
      <c r="PFF252" s="50"/>
      <c r="PFG252" s="50"/>
      <c r="PFH252" s="50"/>
      <c r="PFI252" s="50"/>
      <c r="PFJ252" s="50"/>
      <c r="PFK252" s="50"/>
      <c r="PFL252" s="50"/>
      <c r="PFM252" s="50"/>
      <c r="PFN252" s="50"/>
      <c r="PFO252" s="50"/>
      <c r="PFP252" s="50"/>
      <c r="PFQ252" s="50"/>
      <c r="PFR252" s="50"/>
      <c r="PFS252" s="50"/>
      <c r="PFT252" s="50"/>
      <c r="PFU252" s="50"/>
      <c r="PFV252" s="50"/>
      <c r="PFW252" s="50"/>
      <c r="PFX252" s="50"/>
      <c r="PFY252" s="50"/>
      <c r="PFZ252" s="50"/>
      <c r="PGA252" s="50"/>
      <c r="PGB252" s="50"/>
      <c r="PGC252" s="50"/>
      <c r="PGD252" s="50"/>
      <c r="PGE252" s="50"/>
      <c r="PGF252" s="50"/>
      <c r="PGG252" s="50"/>
      <c r="PGH252" s="50"/>
      <c r="PGI252" s="50"/>
      <c r="PGJ252" s="50"/>
      <c r="PGK252" s="50"/>
      <c r="PGL252" s="50"/>
      <c r="PGM252" s="50"/>
      <c r="PGN252" s="50"/>
      <c r="PGO252" s="50"/>
      <c r="PGP252" s="50"/>
      <c r="PGQ252" s="50"/>
      <c r="PGR252" s="50"/>
      <c r="PGS252" s="50"/>
      <c r="PGT252" s="50"/>
      <c r="PGU252" s="50"/>
      <c r="PGV252" s="50"/>
      <c r="PGW252" s="50"/>
      <c r="PGX252" s="50"/>
      <c r="PGY252" s="50"/>
      <c r="PGZ252" s="50"/>
      <c r="PHA252" s="50"/>
      <c r="PHB252" s="50"/>
      <c r="PHC252" s="50"/>
      <c r="PHD252" s="50"/>
      <c r="PHE252" s="50"/>
      <c r="PHF252" s="50"/>
      <c r="PHG252" s="50"/>
      <c r="PHH252" s="50"/>
      <c r="PHI252" s="50"/>
      <c r="PHJ252" s="50"/>
      <c r="PHK252" s="50"/>
      <c r="PHL252" s="50"/>
      <c r="PHM252" s="50"/>
      <c r="PHN252" s="50"/>
      <c r="PHO252" s="50"/>
      <c r="PHP252" s="50"/>
      <c r="PHQ252" s="50"/>
      <c r="PHR252" s="50"/>
      <c r="PHS252" s="50"/>
      <c r="PHT252" s="50"/>
      <c r="PHU252" s="50"/>
      <c r="PHV252" s="50"/>
      <c r="PHW252" s="50"/>
      <c r="PHX252" s="50"/>
      <c r="PHY252" s="50"/>
      <c r="PHZ252" s="50"/>
      <c r="PIA252" s="50"/>
      <c r="PIB252" s="50"/>
      <c r="PIC252" s="50"/>
      <c r="PID252" s="50"/>
      <c r="PIE252" s="50"/>
      <c r="PIF252" s="50"/>
      <c r="PIG252" s="50"/>
      <c r="PIH252" s="50"/>
      <c r="PII252" s="50"/>
      <c r="PIJ252" s="50"/>
      <c r="PIK252" s="50"/>
      <c r="PIL252" s="50"/>
      <c r="PIM252" s="50"/>
      <c r="PIN252" s="50"/>
      <c r="PIO252" s="50"/>
      <c r="PIP252" s="50"/>
      <c r="PIQ252" s="50"/>
      <c r="PIR252" s="50"/>
      <c r="PIS252" s="50"/>
      <c r="PIT252" s="50"/>
      <c r="PIU252" s="50"/>
      <c r="PIV252" s="50"/>
      <c r="PIW252" s="50"/>
      <c r="PIX252" s="50"/>
      <c r="PIY252" s="50"/>
      <c r="PIZ252" s="50"/>
      <c r="PJA252" s="50"/>
      <c r="PJB252" s="50"/>
      <c r="PJC252" s="50"/>
      <c r="PJD252" s="50"/>
      <c r="PJE252" s="50"/>
      <c r="PJF252" s="50"/>
      <c r="PJG252" s="50"/>
      <c r="PJH252" s="50"/>
      <c r="PJI252" s="50"/>
      <c r="PJJ252" s="50"/>
      <c r="PJK252" s="50"/>
      <c r="PJL252" s="50"/>
      <c r="PJM252" s="50"/>
      <c r="PJN252" s="50"/>
      <c r="PJO252" s="50"/>
      <c r="PJP252" s="50"/>
      <c r="PJQ252" s="50"/>
      <c r="PJR252" s="50"/>
      <c r="PJS252" s="50"/>
      <c r="PJT252" s="50"/>
      <c r="PJU252" s="50"/>
      <c r="PJV252" s="50"/>
      <c r="PJW252" s="50"/>
      <c r="PJX252" s="50"/>
      <c r="PJY252" s="50"/>
      <c r="PJZ252" s="50"/>
      <c r="PKA252" s="50"/>
      <c r="PKB252" s="50"/>
      <c r="PKC252" s="50"/>
      <c r="PKD252" s="50"/>
      <c r="PKE252" s="50"/>
      <c r="PKF252" s="50"/>
      <c r="PKG252" s="50"/>
      <c r="PKH252" s="50"/>
      <c r="PKI252" s="50"/>
      <c r="PKJ252" s="50"/>
      <c r="PKK252" s="50"/>
      <c r="PKL252" s="50"/>
      <c r="PKM252" s="50"/>
      <c r="PKN252" s="50"/>
      <c r="PKO252" s="50"/>
      <c r="PKP252" s="50"/>
      <c r="PKQ252" s="50"/>
      <c r="PKR252" s="50"/>
      <c r="PKS252" s="50"/>
      <c r="PKT252" s="50"/>
      <c r="PKU252" s="50"/>
      <c r="PKV252" s="50"/>
      <c r="PKW252" s="50"/>
      <c r="PKX252" s="50"/>
      <c r="PKY252" s="50"/>
      <c r="PKZ252" s="50"/>
      <c r="PLA252" s="50"/>
      <c r="PLB252" s="50"/>
      <c r="PLC252" s="50"/>
      <c r="PLD252" s="50"/>
      <c r="PLE252" s="50"/>
      <c r="PLF252" s="50"/>
      <c r="PLG252" s="50"/>
      <c r="PLH252" s="50"/>
      <c r="PLI252" s="50"/>
      <c r="PLJ252" s="50"/>
      <c r="PLK252" s="50"/>
      <c r="PLL252" s="50"/>
      <c r="PLM252" s="50"/>
      <c r="PLN252" s="50"/>
      <c r="PLO252" s="50"/>
      <c r="PLP252" s="50"/>
      <c r="PLQ252" s="50"/>
      <c r="PLR252" s="50"/>
      <c r="PLS252" s="50"/>
      <c r="PLT252" s="50"/>
      <c r="PLU252" s="50"/>
      <c r="PLV252" s="50"/>
      <c r="PLW252" s="50"/>
      <c r="PLX252" s="50"/>
      <c r="PLY252" s="50"/>
      <c r="PLZ252" s="50"/>
      <c r="PMA252" s="50"/>
      <c r="PMB252" s="50"/>
      <c r="PMC252" s="50"/>
      <c r="PMD252" s="50"/>
      <c r="PME252" s="50"/>
      <c r="PMF252" s="50"/>
      <c r="PMG252" s="50"/>
      <c r="PMH252" s="50"/>
      <c r="PMI252" s="50"/>
      <c r="PMJ252" s="50"/>
      <c r="PMK252" s="50"/>
      <c r="PML252" s="50"/>
      <c r="PMM252" s="50"/>
      <c r="PMN252" s="50"/>
      <c r="PMO252" s="50"/>
      <c r="PMP252" s="50"/>
      <c r="PMQ252" s="50"/>
      <c r="PMR252" s="50"/>
      <c r="PMS252" s="50"/>
      <c r="PMT252" s="50"/>
      <c r="PMU252" s="50"/>
      <c r="PMV252" s="50"/>
      <c r="PMW252" s="50"/>
      <c r="PMX252" s="50"/>
      <c r="PMY252" s="50"/>
      <c r="PMZ252" s="50"/>
      <c r="PNA252" s="50"/>
      <c r="PNB252" s="50"/>
      <c r="PNC252" s="50"/>
      <c r="PND252" s="50"/>
      <c r="PNE252" s="50"/>
      <c r="PNF252" s="50"/>
      <c r="PNG252" s="50"/>
      <c r="PNH252" s="50"/>
      <c r="PNI252" s="50"/>
      <c r="PNJ252" s="50"/>
      <c r="PNK252" s="50"/>
      <c r="PNL252" s="50"/>
      <c r="PNM252" s="50"/>
      <c r="PNN252" s="50"/>
      <c r="PNO252" s="50"/>
      <c r="PNP252" s="50"/>
      <c r="PNQ252" s="50"/>
      <c r="PNR252" s="50"/>
      <c r="PNS252" s="50"/>
      <c r="PNT252" s="50"/>
      <c r="PNU252" s="50"/>
      <c r="PNV252" s="50"/>
      <c r="PNW252" s="50"/>
      <c r="PNX252" s="50"/>
      <c r="PNY252" s="50"/>
      <c r="PNZ252" s="50"/>
      <c r="POA252" s="50"/>
      <c r="POB252" s="50"/>
      <c r="POC252" s="50"/>
      <c r="POD252" s="50"/>
      <c r="POE252" s="50"/>
      <c r="POF252" s="50"/>
      <c r="POG252" s="50"/>
      <c r="POH252" s="50"/>
      <c r="POI252" s="50"/>
      <c r="POJ252" s="50"/>
      <c r="POK252" s="50"/>
      <c r="POL252" s="50"/>
      <c r="POM252" s="50"/>
      <c r="PON252" s="50"/>
      <c r="POO252" s="50"/>
      <c r="POP252" s="50"/>
      <c r="POQ252" s="50"/>
      <c r="POR252" s="50"/>
      <c r="POS252" s="50"/>
      <c r="POT252" s="50"/>
      <c r="POU252" s="50"/>
      <c r="POV252" s="50"/>
      <c r="POW252" s="50"/>
      <c r="POX252" s="50"/>
      <c r="POY252" s="50"/>
      <c r="POZ252" s="50"/>
      <c r="PPA252" s="50"/>
      <c r="PPB252" s="50"/>
      <c r="PPC252" s="50"/>
      <c r="PPD252" s="50"/>
      <c r="PPE252" s="50"/>
      <c r="PPF252" s="50"/>
      <c r="PPG252" s="50"/>
      <c r="PPH252" s="50"/>
      <c r="PPI252" s="50"/>
      <c r="PPJ252" s="50"/>
      <c r="PPK252" s="50"/>
      <c r="PPL252" s="50"/>
      <c r="PPM252" s="50"/>
      <c r="PPN252" s="50"/>
      <c r="PPO252" s="50"/>
      <c r="PPP252" s="50"/>
      <c r="PPQ252" s="50"/>
      <c r="PPR252" s="50"/>
      <c r="PPS252" s="50"/>
      <c r="PPT252" s="50"/>
      <c r="PPU252" s="50"/>
      <c r="PPV252" s="50"/>
      <c r="PPW252" s="50"/>
      <c r="PPX252" s="50"/>
      <c r="PPY252" s="50"/>
      <c r="PPZ252" s="50"/>
      <c r="PQA252" s="50"/>
      <c r="PQB252" s="50"/>
      <c r="PQC252" s="50"/>
      <c r="PQD252" s="50"/>
      <c r="PQE252" s="50"/>
      <c r="PQF252" s="50"/>
      <c r="PQG252" s="50"/>
      <c r="PQH252" s="50"/>
      <c r="PQI252" s="50"/>
      <c r="PQJ252" s="50"/>
      <c r="PQK252" s="50"/>
      <c r="PQL252" s="50"/>
      <c r="PQM252" s="50"/>
      <c r="PQN252" s="50"/>
      <c r="PQO252" s="50"/>
      <c r="PQP252" s="50"/>
      <c r="PQQ252" s="50"/>
      <c r="PQR252" s="50"/>
      <c r="PQS252" s="50"/>
      <c r="PQT252" s="50"/>
      <c r="PQU252" s="50"/>
      <c r="PQV252" s="50"/>
      <c r="PQW252" s="50"/>
      <c r="PQX252" s="50"/>
      <c r="PQY252" s="50"/>
      <c r="PQZ252" s="50"/>
      <c r="PRA252" s="50"/>
      <c r="PRB252" s="50"/>
      <c r="PRC252" s="50"/>
      <c r="PRD252" s="50"/>
      <c r="PRE252" s="50"/>
      <c r="PRF252" s="50"/>
      <c r="PRG252" s="50"/>
      <c r="PRH252" s="50"/>
      <c r="PRI252" s="50"/>
      <c r="PRJ252" s="50"/>
      <c r="PRK252" s="50"/>
      <c r="PRL252" s="50"/>
      <c r="PRM252" s="50"/>
      <c r="PRN252" s="50"/>
      <c r="PRO252" s="50"/>
      <c r="PRP252" s="50"/>
      <c r="PRQ252" s="50"/>
      <c r="PRR252" s="50"/>
      <c r="PRS252" s="50"/>
      <c r="PRT252" s="50"/>
      <c r="PRU252" s="50"/>
      <c r="PRV252" s="50"/>
      <c r="PRW252" s="50"/>
      <c r="PRX252" s="50"/>
      <c r="PRY252" s="50"/>
      <c r="PRZ252" s="50"/>
      <c r="PSA252" s="50"/>
      <c r="PSB252" s="50"/>
      <c r="PSC252" s="50"/>
      <c r="PSD252" s="50"/>
      <c r="PSE252" s="50"/>
      <c r="PSF252" s="50"/>
      <c r="PSG252" s="50"/>
      <c r="PSH252" s="50"/>
      <c r="PSI252" s="50"/>
      <c r="PSJ252" s="50"/>
      <c r="PSK252" s="50"/>
      <c r="PSL252" s="50"/>
      <c r="PSM252" s="50"/>
      <c r="PSN252" s="50"/>
      <c r="PSO252" s="50"/>
      <c r="PSP252" s="50"/>
      <c r="PSQ252" s="50"/>
      <c r="PSR252" s="50"/>
      <c r="PSS252" s="50"/>
      <c r="PST252" s="50"/>
      <c r="PSU252" s="50"/>
      <c r="PSV252" s="50"/>
      <c r="PSW252" s="50"/>
      <c r="PSX252" s="50"/>
      <c r="PSY252" s="50"/>
      <c r="PSZ252" s="50"/>
      <c r="PTA252" s="50"/>
      <c r="PTB252" s="50"/>
      <c r="PTC252" s="50"/>
      <c r="PTD252" s="50"/>
      <c r="PTE252" s="50"/>
      <c r="PTF252" s="50"/>
      <c r="PTG252" s="50"/>
      <c r="PTH252" s="50"/>
      <c r="PTI252" s="50"/>
      <c r="PTJ252" s="50"/>
      <c r="PTK252" s="50"/>
      <c r="PTL252" s="50"/>
      <c r="PTM252" s="50"/>
      <c r="PTN252" s="50"/>
      <c r="PTO252" s="50"/>
      <c r="PTP252" s="50"/>
      <c r="PTQ252" s="50"/>
      <c r="PTR252" s="50"/>
      <c r="PTS252" s="50"/>
      <c r="PTT252" s="50"/>
      <c r="PTU252" s="50"/>
      <c r="PTV252" s="50"/>
      <c r="PTW252" s="50"/>
      <c r="PTX252" s="50"/>
      <c r="PTY252" s="50"/>
      <c r="PTZ252" s="50"/>
      <c r="PUA252" s="50"/>
      <c r="PUB252" s="50"/>
      <c r="PUC252" s="50"/>
      <c r="PUD252" s="50"/>
      <c r="PUE252" s="50"/>
      <c r="PUF252" s="50"/>
      <c r="PUG252" s="50"/>
      <c r="PUH252" s="50"/>
      <c r="PUI252" s="50"/>
      <c r="PUJ252" s="50"/>
      <c r="PUK252" s="50"/>
      <c r="PUL252" s="50"/>
      <c r="PUM252" s="50"/>
      <c r="PUN252" s="50"/>
      <c r="PUO252" s="50"/>
      <c r="PUP252" s="50"/>
      <c r="PUQ252" s="50"/>
      <c r="PUR252" s="50"/>
      <c r="PUS252" s="50"/>
      <c r="PUT252" s="50"/>
      <c r="PUU252" s="50"/>
      <c r="PUV252" s="50"/>
      <c r="PUW252" s="50"/>
      <c r="PUX252" s="50"/>
      <c r="PUY252" s="50"/>
      <c r="PUZ252" s="50"/>
      <c r="PVA252" s="50"/>
      <c r="PVB252" s="50"/>
      <c r="PVC252" s="50"/>
      <c r="PVD252" s="50"/>
      <c r="PVE252" s="50"/>
      <c r="PVF252" s="50"/>
      <c r="PVG252" s="50"/>
      <c r="PVH252" s="50"/>
      <c r="PVI252" s="50"/>
      <c r="PVJ252" s="50"/>
      <c r="PVK252" s="50"/>
      <c r="PVL252" s="50"/>
      <c r="PVM252" s="50"/>
      <c r="PVN252" s="50"/>
      <c r="PVO252" s="50"/>
      <c r="PVP252" s="50"/>
      <c r="PVQ252" s="50"/>
      <c r="PVR252" s="50"/>
      <c r="PVS252" s="50"/>
      <c r="PVT252" s="50"/>
      <c r="PVU252" s="50"/>
      <c r="PVV252" s="50"/>
      <c r="PVW252" s="50"/>
      <c r="PVX252" s="50"/>
      <c r="PVY252" s="50"/>
      <c r="PVZ252" s="50"/>
      <c r="PWA252" s="50"/>
      <c r="PWB252" s="50"/>
      <c r="PWC252" s="50"/>
      <c r="PWD252" s="50"/>
      <c r="PWE252" s="50"/>
      <c r="PWF252" s="50"/>
      <c r="PWG252" s="50"/>
      <c r="PWH252" s="50"/>
      <c r="PWI252" s="50"/>
      <c r="PWJ252" s="50"/>
      <c r="PWK252" s="50"/>
      <c r="PWL252" s="50"/>
      <c r="PWM252" s="50"/>
      <c r="PWN252" s="50"/>
      <c r="PWO252" s="50"/>
      <c r="PWP252" s="50"/>
      <c r="PWQ252" s="50"/>
      <c r="PWR252" s="50"/>
      <c r="PWS252" s="50"/>
      <c r="PWT252" s="50"/>
      <c r="PWU252" s="50"/>
      <c r="PWV252" s="50"/>
      <c r="PWW252" s="50"/>
      <c r="PWX252" s="50"/>
      <c r="PWY252" s="50"/>
      <c r="PWZ252" s="50"/>
      <c r="PXA252" s="50"/>
      <c r="PXB252" s="50"/>
      <c r="PXC252" s="50"/>
      <c r="PXD252" s="50"/>
      <c r="PXE252" s="50"/>
      <c r="PXF252" s="50"/>
      <c r="PXG252" s="50"/>
      <c r="PXH252" s="50"/>
      <c r="PXI252" s="50"/>
      <c r="PXJ252" s="50"/>
      <c r="PXK252" s="50"/>
      <c r="PXL252" s="50"/>
      <c r="PXM252" s="50"/>
      <c r="PXN252" s="50"/>
      <c r="PXO252" s="50"/>
      <c r="PXP252" s="50"/>
      <c r="PXQ252" s="50"/>
      <c r="PXR252" s="50"/>
      <c r="PXS252" s="50"/>
      <c r="PXT252" s="50"/>
      <c r="PXU252" s="50"/>
      <c r="PXV252" s="50"/>
      <c r="PXW252" s="50"/>
      <c r="PXX252" s="50"/>
      <c r="PXY252" s="50"/>
      <c r="PXZ252" s="50"/>
      <c r="PYA252" s="50"/>
      <c r="PYB252" s="50"/>
      <c r="PYC252" s="50"/>
      <c r="PYD252" s="50"/>
      <c r="PYE252" s="50"/>
      <c r="PYF252" s="50"/>
      <c r="PYG252" s="50"/>
      <c r="PYH252" s="50"/>
      <c r="PYI252" s="50"/>
      <c r="PYJ252" s="50"/>
      <c r="PYK252" s="50"/>
      <c r="PYL252" s="50"/>
      <c r="PYM252" s="50"/>
      <c r="PYN252" s="50"/>
      <c r="PYO252" s="50"/>
      <c r="PYP252" s="50"/>
      <c r="PYQ252" s="50"/>
      <c r="PYR252" s="50"/>
      <c r="PYS252" s="50"/>
      <c r="PYT252" s="50"/>
      <c r="PYU252" s="50"/>
      <c r="PYV252" s="50"/>
      <c r="PYW252" s="50"/>
      <c r="PYX252" s="50"/>
      <c r="PYY252" s="50"/>
      <c r="PYZ252" s="50"/>
      <c r="PZA252" s="50"/>
      <c r="PZB252" s="50"/>
      <c r="PZC252" s="50"/>
      <c r="PZD252" s="50"/>
      <c r="PZE252" s="50"/>
      <c r="PZF252" s="50"/>
      <c r="PZG252" s="50"/>
      <c r="PZH252" s="50"/>
      <c r="PZI252" s="50"/>
      <c r="PZJ252" s="50"/>
      <c r="PZK252" s="50"/>
      <c r="PZL252" s="50"/>
      <c r="PZM252" s="50"/>
      <c r="PZN252" s="50"/>
      <c r="PZO252" s="50"/>
      <c r="PZP252" s="50"/>
      <c r="PZQ252" s="50"/>
      <c r="PZR252" s="50"/>
      <c r="PZS252" s="50"/>
      <c r="PZT252" s="50"/>
      <c r="PZU252" s="50"/>
      <c r="PZV252" s="50"/>
      <c r="PZW252" s="50"/>
      <c r="PZX252" s="50"/>
      <c r="PZY252" s="50"/>
      <c r="PZZ252" s="50"/>
      <c r="QAA252" s="50"/>
      <c r="QAB252" s="50"/>
      <c r="QAC252" s="50"/>
      <c r="QAD252" s="50"/>
      <c r="QAE252" s="50"/>
      <c r="QAF252" s="50"/>
      <c r="QAG252" s="50"/>
      <c r="QAH252" s="50"/>
      <c r="QAI252" s="50"/>
      <c r="QAJ252" s="50"/>
      <c r="QAK252" s="50"/>
      <c r="QAL252" s="50"/>
      <c r="QAM252" s="50"/>
      <c r="QAN252" s="50"/>
      <c r="QAO252" s="50"/>
      <c r="QAP252" s="50"/>
      <c r="QAQ252" s="50"/>
      <c r="QAR252" s="50"/>
      <c r="QAS252" s="50"/>
      <c r="QAT252" s="50"/>
      <c r="QAU252" s="50"/>
      <c r="QAV252" s="50"/>
      <c r="QAW252" s="50"/>
      <c r="QAX252" s="50"/>
      <c r="QAY252" s="50"/>
      <c r="QAZ252" s="50"/>
      <c r="QBA252" s="50"/>
      <c r="QBB252" s="50"/>
      <c r="QBC252" s="50"/>
      <c r="QBD252" s="50"/>
      <c r="QBE252" s="50"/>
      <c r="QBF252" s="50"/>
      <c r="QBG252" s="50"/>
      <c r="QBH252" s="50"/>
      <c r="QBI252" s="50"/>
      <c r="QBJ252" s="50"/>
      <c r="QBK252" s="50"/>
      <c r="QBL252" s="50"/>
      <c r="QBM252" s="50"/>
      <c r="QBN252" s="50"/>
      <c r="QBO252" s="50"/>
      <c r="QBP252" s="50"/>
      <c r="QBQ252" s="50"/>
      <c r="QBR252" s="50"/>
      <c r="QBS252" s="50"/>
      <c r="QBT252" s="50"/>
      <c r="QBU252" s="50"/>
      <c r="QBV252" s="50"/>
      <c r="QBW252" s="50"/>
      <c r="QBX252" s="50"/>
      <c r="QBY252" s="50"/>
      <c r="QBZ252" s="50"/>
      <c r="QCA252" s="50"/>
      <c r="QCB252" s="50"/>
      <c r="QCC252" s="50"/>
      <c r="QCD252" s="50"/>
      <c r="QCE252" s="50"/>
      <c r="QCF252" s="50"/>
      <c r="QCG252" s="50"/>
      <c r="QCH252" s="50"/>
      <c r="QCI252" s="50"/>
      <c r="QCJ252" s="50"/>
      <c r="QCK252" s="50"/>
      <c r="QCL252" s="50"/>
      <c r="QCM252" s="50"/>
      <c r="QCN252" s="50"/>
      <c r="QCO252" s="50"/>
      <c r="QCP252" s="50"/>
      <c r="QCQ252" s="50"/>
      <c r="QCR252" s="50"/>
      <c r="QCS252" s="50"/>
      <c r="QCT252" s="50"/>
      <c r="QCU252" s="50"/>
      <c r="QCV252" s="50"/>
      <c r="QCW252" s="50"/>
      <c r="QCX252" s="50"/>
      <c r="QCY252" s="50"/>
      <c r="QCZ252" s="50"/>
      <c r="QDA252" s="50"/>
      <c r="QDB252" s="50"/>
      <c r="QDC252" s="50"/>
      <c r="QDD252" s="50"/>
      <c r="QDE252" s="50"/>
      <c r="QDF252" s="50"/>
      <c r="QDG252" s="50"/>
      <c r="QDH252" s="50"/>
      <c r="QDI252" s="50"/>
      <c r="QDJ252" s="50"/>
      <c r="QDK252" s="50"/>
      <c r="QDL252" s="50"/>
      <c r="QDM252" s="50"/>
      <c r="QDN252" s="50"/>
      <c r="QDO252" s="50"/>
      <c r="QDP252" s="50"/>
      <c r="QDQ252" s="50"/>
      <c r="QDR252" s="50"/>
      <c r="QDS252" s="50"/>
      <c r="QDT252" s="50"/>
      <c r="QDU252" s="50"/>
      <c r="QDV252" s="50"/>
      <c r="QDW252" s="50"/>
      <c r="QDX252" s="50"/>
      <c r="QDY252" s="50"/>
      <c r="QDZ252" s="50"/>
      <c r="QEA252" s="50"/>
      <c r="QEB252" s="50"/>
      <c r="QEC252" s="50"/>
      <c r="QED252" s="50"/>
      <c r="QEE252" s="50"/>
      <c r="QEF252" s="50"/>
      <c r="QEG252" s="50"/>
      <c r="QEH252" s="50"/>
      <c r="QEI252" s="50"/>
      <c r="QEJ252" s="50"/>
      <c r="QEK252" s="50"/>
      <c r="QEL252" s="50"/>
      <c r="QEM252" s="50"/>
      <c r="QEN252" s="50"/>
      <c r="QEO252" s="50"/>
      <c r="QEP252" s="50"/>
      <c r="QEQ252" s="50"/>
      <c r="QER252" s="50"/>
      <c r="QES252" s="50"/>
      <c r="QET252" s="50"/>
      <c r="QEU252" s="50"/>
      <c r="QEV252" s="50"/>
      <c r="QEW252" s="50"/>
      <c r="QEX252" s="50"/>
      <c r="QEY252" s="50"/>
      <c r="QEZ252" s="50"/>
      <c r="QFA252" s="50"/>
      <c r="QFB252" s="50"/>
      <c r="QFC252" s="50"/>
      <c r="QFD252" s="50"/>
      <c r="QFE252" s="50"/>
      <c r="QFF252" s="50"/>
      <c r="QFG252" s="50"/>
      <c r="QFH252" s="50"/>
      <c r="QFI252" s="50"/>
      <c r="QFJ252" s="50"/>
      <c r="QFK252" s="50"/>
      <c r="QFL252" s="50"/>
      <c r="QFM252" s="50"/>
      <c r="QFN252" s="50"/>
      <c r="QFO252" s="50"/>
      <c r="QFP252" s="50"/>
      <c r="QFQ252" s="50"/>
      <c r="QFR252" s="50"/>
      <c r="QFS252" s="50"/>
      <c r="QFT252" s="50"/>
      <c r="QFU252" s="50"/>
      <c r="QFV252" s="50"/>
      <c r="QFW252" s="50"/>
      <c r="QFX252" s="50"/>
      <c r="QFY252" s="50"/>
      <c r="QFZ252" s="50"/>
      <c r="QGA252" s="50"/>
      <c r="QGB252" s="50"/>
      <c r="QGC252" s="50"/>
      <c r="QGD252" s="50"/>
      <c r="QGE252" s="50"/>
      <c r="QGF252" s="50"/>
      <c r="QGG252" s="50"/>
      <c r="QGH252" s="50"/>
      <c r="QGI252" s="50"/>
      <c r="QGJ252" s="50"/>
      <c r="QGK252" s="50"/>
      <c r="QGL252" s="50"/>
      <c r="QGM252" s="50"/>
      <c r="QGN252" s="50"/>
      <c r="QGO252" s="50"/>
      <c r="QGP252" s="50"/>
      <c r="QGQ252" s="50"/>
      <c r="QGR252" s="50"/>
      <c r="QGS252" s="50"/>
      <c r="QGT252" s="50"/>
      <c r="QGU252" s="50"/>
      <c r="QGV252" s="50"/>
      <c r="QGW252" s="50"/>
      <c r="QGX252" s="50"/>
      <c r="QGY252" s="50"/>
      <c r="QGZ252" s="50"/>
      <c r="QHA252" s="50"/>
      <c r="QHB252" s="50"/>
      <c r="QHC252" s="50"/>
      <c r="QHD252" s="50"/>
      <c r="QHE252" s="50"/>
      <c r="QHF252" s="50"/>
      <c r="QHG252" s="50"/>
      <c r="QHH252" s="50"/>
      <c r="QHI252" s="50"/>
      <c r="QHJ252" s="50"/>
      <c r="QHK252" s="50"/>
      <c r="QHL252" s="50"/>
      <c r="QHM252" s="50"/>
      <c r="QHN252" s="50"/>
      <c r="QHO252" s="50"/>
      <c r="QHP252" s="50"/>
      <c r="QHQ252" s="50"/>
      <c r="QHR252" s="50"/>
      <c r="QHS252" s="50"/>
      <c r="QHT252" s="50"/>
      <c r="QHU252" s="50"/>
      <c r="QHV252" s="50"/>
      <c r="QHW252" s="50"/>
      <c r="QHX252" s="50"/>
      <c r="QHY252" s="50"/>
      <c r="QHZ252" s="50"/>
      <c r="QIA252" s="50"/>
      <c r="QIB252" s="50"/>
      <c r="QIC252" s="50"/>
      <c r="QID252" s="50"/>
      <c r="QIE252" s="50"/>
      <c r="QIF252" s="50"/>
      <c r="QIG252" s="50"/>
      <c r="QIH252" s="50"/>
      <c r="QII252" s="50"/>
      <c r="QIJ252" s="50"/>
      <c r="QIK252" s="50"/>
      <c r="QIL252" s="50"/>
      <c r="QIM252" s="50"/>
      <c r="QIN252" s="50"/>
      <c r="QIO252" s="50"/>
      <c r="QIP252" s="50"/>
      <c r="QIQ252" s="50"/>
      <c r="QIR252" s="50"/>
      <c r="QIS252" s="50"/>
      <c r="QIT252" s="50"/>
      <c r="QIU252" s="50"/>
      <c r="QIV252" s="50"/>
      <c r="QIW252" s="50"/>
      <c r="QIX252" s="50"/>
      <c r="QIY252" s="50"/>
      <c r="QIZ252" s="50"/>
      <c r="QJA252" s="50"/>
      <c r="QJB252" s="50"/>
      <c r="QJC252" s="50"/>
      <c r="QJD252" s="50"/>
      <c r="QJE252" s="50"/>
      <c r="QJF252" s="50"/>
      <c r="QJG252" s="50"/>
      <c r="QJH252" s="50"/>
      <c r="QJI252" s="50"/>
      <c r="QJJ252" s="50"/>
      <c r="QJK252" s="50"/>
      <c r="QJL252" s="50"/>
      <c r="QJM252" s="50"/>
      <c r="QJN252" s="50"/>
      <c r="QJO252" s="50"/>
      <c r="QJP252" s="50"/>
      <c r="QJQ252" s="50"/>
      <c r="QJR252" s="50"/>
      <c r="QJS252" s="50"/>
      <c r="QJT252" s="50"/>
      <c r="QJU252" s="50"/>
      <c r="QJV252" s="50"/>
      <c r="QJW252" s="50"/>
      <c r="QJX252" s="50"/>
      <c r="QJY252" s="50"/>
      <c r="QJZ252" s="50"/>
      <c r="QKA252" s="50"/>
      <c r="QKB252" s="50"/>
      <c r="QKC252" s="50"/>
      <c r="QKD252" s="50"/>
      <c r="QKE252" s="50"/>
      <c r="QKF252" s="50"/>
      <c r="QKG252" s="50"/>
      <c r="QKH252" s="50"/>
      <c r="QKI252" s="50"/>
      <c r="QKJ252" s="50"/>
      <c r="QKK252" s="50"/>
      <c r="QKL252" s="50"/>
      <c r="QKM252" s="50"/>
      <c r="QKN252" s="50"/>
      <c r="QKO252" s="50"/>
      <c r="QKP252" s="50"/>
      <c r="QKQ252" s="50"/>
      <c r="QKR252" s="50"/>
      <c r="QKS252" s="50"/>
      <c r="QKT252" s="50"/>
      <c r="QKU252" s="50"/>
      <c r="QKV252" s="50"/>
      <c r="QKW252" s="50"/>
      <c r="QKX252" s="50"/>
      <c r="QKY252" s="50"/>
      <c r="QKZ252" s="50"/>
      <c r="QLA252" s="50"/>
      <c r="QLB252" s="50"/>
      <c r="QLC252" s="50"/>
      <c r="QLD252" s="50"/>
      <c r="QLE252" s="50"/>
      <c r="QLF252" s="50"/>
      <c r="QLG252" s="50"/>
      <c r="QLH252" s="50"/>
      <c r="QLI252" s="50"/>
      <c r="QLJ252" s="50"/>
      <c r="QLK252" s="50"/>
      <c r="QLL252" s="50"/>
      <c r="QLM252" s="50"/>
      <c r="QLN252" s="50"/>
      <c r="QLO252" s="50"/>
      <c r="QLP252" s="50"/>
      <c r="QLQ252" s="50"/>
      <c r="QLR252" s="50"/>
      <c r="QLS252" s="50"/>
      <c r="QLT252" s="50"/>
      <c r="QLU252" s="50"/>
      <c r="QLV252" s="50"/>
      <c r="QLW252" s="50"/>
      <c r="QLX252" s="50"/>
      <c r="QLY252" s="50"/>
      <c r="QLZ252" s="50"/>
      <c r="QMA252" s="50"/>
      <c r="QMB252" s="50"/>
      <c r="QMC252" s="50"/>
      <c r="QMD252" s="50"/>
      <c r="QME252" s="50"/>
      <c r="QMF252" s="50"/>
      <c r="QMG252" s="50"/>
      <c r="QMH252" s="50"/>
      <c r="QMI252" s="50"/>
      <c r="QMJ252" s="50"/>
      <c r="QMK252" s="50"/>
      <c r="QML252" s="50"/>
      <c r="QMM252" s="50"/>
      <c r="QMN252" s="50"/>
      <c r="QMO252" s="50"/>
      <c r="QMP252" s="50"/>
      <c r="QMQ252" s="50"/>
      <c r="QMR252" s="50"/>
      <c r="QMS252" s="50"/>
      <c r="QMT252" s="50"/>
      <c r="QMU252" s="50"/>
      <c r="QMV252" s="50"/>
      <c r="QMW252" s="50"/>
      <c r="QMX252" s="50"/>
      <c r="QMY252" s="50"/>
      <c r="QMZ252" s="50"/>
      <c r="QNA252" s="50"/>
      <c r="QNB252" s="50"/>
      <c r="QNC252" s="50"/>
      <c r="QND252" s="50"/>
      <c r="QNE252" s="50"/>
      <c r="QNF252" s="50"/>
      <c r="QNG252" s="50"/>
      <c r="QNH252" s="50"/>
      <c r="QNI252" s="50"/>
      <c r="QNJ252" s="50"/>
      <c r="QNK252" s="50"/>
      <c r="QNL252" s="50"/>
      <c r="QNM252" s="50"/>
      <c r="QNN252" s="50"/>
      <c r="QNO252" s="50"/>
      <c r="QNP252" s="50"/>
      <c r="QNQ252" s="50"/>
      <c r="QNR252" s="50"/>
      <c r="QNS252" s="50"/>
      <c r="QNT252" s="50"/>
      <c r="QNU252" s="50"/>
      <c r="QNV252" s="50"/>
      <c r="QNW252" s="50"/>
      <c r="QNX252" s="50"/>
      <c r="QNY252" s="50"/>
      <c r="QNZ252" s="50"/>
      <c r="QOA252" s="50"/>
      <c r="QOB252" s="50"/>
      <c r="QOC252" s="50"/>
      <c r="QOD252" s="50"/>
      <c r="QOE252" s="50"/>
      <c r="QOF252" s="50"/>
      <c r="QOG252" s="50"/>
      <c r="QOH252" s="50"/>
      <c r="QOI252" s="50"/>
      <c r="QOJ252" s="50"/>
      <c r="QOK252" s="50"/>
      <c r="QOL252" s="50"/>
      <c r="QOM252" s="50"/>
      <c r="QON252" s="50"/>
      <c r="QOO252" s="50"/>
      <c r="QOP252" s="50"/>
      <c r="QOQ252" s="50"/>
      <c r="QOR252" s="50"/>
      <c r="QOS252" s="50"/>
      <c r="QOT252" s="50"/>
      <c r="QOU252" s="50"/>
      <c r="QOV252" s="50"/>
      <c r="QOW252" s="50"/>
      <c r="QOX252" s="50"/>
      <c r="QOY252" s="50"/>
      <c r="QOZ252" s="50"/>
      <c r="QPA252" s="50"/>
      <c r="QPB252" s="50"/>
      <c r="QPC252" s="50"/>
      <c r="QPD252" s="50"/>
      <c r="QPE252" s="50"/>
      <c r="QPF252" s="50"/>
      <c r="QPG252" s="50"/>
      <c r="QPH252" s="50"/>
      <c r="QPI252" s="50"/>
      <c r="QPJ252" s="50"/>
      <c r="QPK252" s="50"/>
      <c r="QPL252" s="50"/>
      <c r="QPM252" s="50"/>
      <c r="QPN252" s="50"/>
      <c r="QPO252" s="50"/>
      <c r="QPP252" s="50"/>
      <c r="QPQ252" s="50"/>
      <c r="QPR252" s="50"/>
      <c r="QPS252" s="50"/>
      <c r="QPT252" s="50"/>
      <c r="QPU252" s="50"/>
      <c r="QPV252" s="50"/>
      <c r="QPW252" s="50"/>
      <c r="QPX252" s="50"/>
      <c r="QPY252" s="50"/>
      <c r="QPZ252" s="50"/>
      <c r="QQA252" s="50"/>
      <c r="QQB252" s="50"/>
      <c r="QQC252" s="50"/>
      <c r="QQD252" s="50"/>
      <c r="QQE252" s="50"/>
      <c r="QQF252" s="50"/>
      <c r="QQG252" s="50"/>
      <c r="QQH252" s="50"/>
      <c r="QQI252" s="50"/>
      <c r="QQJ252" s="50"/>
      <c r="QQK252" s="50"/>
      <c r="QQL252" s="50"/>
      <c r="QQM252" s="50"/>
      <c r="QQN252" s="50"/>
      <c r="QQO252" s="50"/>
      <c r="QQP252" s="50"/>
      <c r="QQQ252" s="50"/>
      <c r="QQR252" s="50"/>
      <c r="QQS252" s="50"/>
      <c r="QQT252" s="50"/>
      <c r="QQU252" s="50"/>
      <c r="QQV252" s="50"/>
      <c r="QQW252" s="50"/>
      <c r="QQX252" s="50"/>
      <c r="QQY252" s="50"/>
      <c r="QQZ252" s="50"/>
      <c r="QRA252" s="50"/>
      <c r="QRB252" s="50"/>
      <c r="QRC252" s="50"/>
      <c r="QRD252" s="50"/>
      <c r="QRE252" s="50"/>
      <c r="QRF252" s="50"/>
      <c r="QRG252" s="50"/>
      <c r="QRH252" s="50"/>
      <c r="QRI252" s="50"/>
      <c r="QRJ252" s="50"/>
      <c r="QRK252" s="50"/>
      <c r="QRL252" s="50"/>
      <c r="QRM252" s="50"/>
      <c r="QRN252" s="50"/>
      <c r="QRO252" s="50"/>
      <c r="QRP252" s="50"/>
      <c r="QRQ252" s="50"/>
      <c r="QRR252" s="50"/>
      <c r="QRS252" s="50"/>
      <c r="QRT252" s="50"/>
      <c r="QRU252" s="50"/>
      <c r="QRV252" s="50"/>
      <c r="QRW252" s="50"/>
      <c r="QRX252" s="50"/>
      <c r="QRY252" s="50"/>
      <c r="QRZ252" s="50"/>
      <c r="QSA252" s="50"/>
      <c r="QSB252" s="50"/>
      <c r="QSC252" s="50"/>
      <c r="QSD252" s="50"/>
      <c r="QSE252" s="50"/>
      <c r="QSF252" s="50"/>
      <c r="QSG252" s="50"/>
      <c r="QSH252" s="50"/>
      <c r="QSI252" s="50"/>
      <c r="QSJ252" s="50"/>
      <c r="QSK252" s="50"/>
      <c r="QSL252" s="50"/>
      <c r="QSM252" s="50"/>
      <c r="QSN252" s="50"/>
      <c r="QSO252" s="50"/>
      <c r="QSP252" s="50"/>
      <c r="QSQ252" s="50"/>
      <c r="QSR252" s="50"/>
      <c r="QSS252" s="50"/>
      <c r="QST252" s="50"/>
      <c r="QSU252" s="50"/>
      <c r="QSV252" s="50"/>
      <c r="QSW252" s="50"/>
      <c r="QSX252" s="50"/>
      <c r="QSY252" s="50"/>
      <c r="QSZ252" s="50"/>
      <c r="QTA252" s="50"/>
      <c r="QTB252" s="50"/>
      <c r="QTC252" s="50"/>
      <c r="QTD252" s="50"/>
      <c r="QTE252" s="50"/>
      <c r="QTF252" s="50"/>
      <c r="QTG252" s="50"/>
      <c r="QTH252" s="50"/>
      <c r="QTI252" s="50"/>
      <c r="QTJ252" s="50"/>
      <c r="QTK252" s="50"/>
      <c r="QTL252" s="50"/>
      <c r="QTM252" s="50"/>
      <c r="QTN252" s="50"/>
      <c r="QTO252" s="50"/>
      <c r="QTP252" s="50"/>
      <c r="QTQ252" s="50"/>
      <c r="QTR252" s="50"/>
      <c r="QTS252" s="50"/>
      <c r="QTT252" s="50"/>
      <c r="QTU252" s="50"/>
      <c r="QTV252" s="50"/>
      <c r="QTW252" s="50"/>
      <c r="QTX252" s="50"/>
      <c r="QTY252" s="50"/>
      <c r="QTZ252" s="50"/>
      <c r="QUA252" s="50"/>
      <c r="QUB252" s="50"/>
      <c r="QUC252" s="50"/>
      <c r="QUD252" s="50"/>
      <c r="QUE252" s="50"/>
      <c r="QUF252" s="50"/>
      <c r="QUG252" s="50"/>
      <c r="QUH252" s="50"/>
      <c r="QUI252" s="50"/>
      <c r="QUJ252" s="50"/>
      <c r="QUK252" s="50"/>
      <c r="QUL252" s="50"/>
      <c r="QUM252" s="50"/>
      <c r="QUN252" s="50"/>
      <c r="QUO252" s="50"/>
      <c r="QUP252" s="50"/>
      <c r="QUQ252" s="50"/>
      <c r="QUR252" s="50"/>
      <c r="QUS252" s="50"/>
      <c r="QUT252" s="50"/>
      <c r="QUU252" s="50"/>
      <c r="QUV252" s="50"/>
      <c r="QUW252" s="50"/>
      <c r="QUX252" s="50"/>
      <c r="QUY252" s="50"/>
      <c r="QUZ252" s="50"/>
      <c r="QVA252" s="50"/>
      <c r="QVB252" s="50"/>
      <c r="QVC252" s="50"/>
      <c r="QVD252" s="50"/>
      <c r="QVE252" s="50"/>
      <c r="QVF252" s="50"/>
      <c r="QVG252" s="50"/>
      <c r="QVH252" s="50"/>
      <c r="QVI252" s="50"/>
      <c r="QVJ252" s="50"/>
      <c r="QVK252" s="50"/>
      <c r="QVL252" s="50"/>
      <c r="QVM252" s="50"/>
      <c r="QVN252" s="50"/>
      <c r="QVO252" s="50"/>
      <c r="QVP252" s="50"/>
      <c r="QVQ252" s="50"/>
      <c r="QVR252" s="50"/>
      <c r="QVS252" s="50"/>
      <c r="QVT252" s="50"/>
      <c r="QVU252" s="50"/>
      <c r="QVV252" s="50"/>
      <c r="QVW252" s="50"/>
      <c r="QVX252" s="50"/>
      <c r="QVY252" s="50"/>
      <c r="QVZ252" s="50"/>
      <c r="QWA252" s="50"/>
      <c r="QWB252" s="50"/>
      <c r="QWC252" s="50"/>
      <c r="QWD252" s="50"/>
      <c r="QWE252" s="50"/>
      <c r="QWF252" s="50"/>
      <c r="QWG252" s="50"/>
      <c r="QWH252" s="50"/>
      <c r="QWI252" s="50"/>
      <c r="QWJ252" s="50"/>
      <c r="QWK252" s="50"/>
      <c r="QWL252" s="50"/>
      <c r="QWM252" s="50"/>
      <c r="QWN252" s="50"/>
      <c r="QWO252" s="50"/>
      <c r="QWP252" s="50"/>
      <c r="QWQ252" s="50"/>
      <c r="QWR252" s="50"/>
      <c r="QWS252" s="50"/>
      <c r="QWT252" s="50"/>
      <c r="QWU252" s="50"/>
      <c r="QWV252" s="50"/>
      <c r="QWW252" s="50"/>
      <c r="QWX252" s="50"/>
      <c r="QWY252" s="50"/>
      <c r="QWZ252" s="50"/>
      <c r="QXA252" s="50"/>
      <c r="QXB252" s="50"/>
      <c r="QXC252" s="50"/>
      <c r="QXD252" s="50"/>
      <c r="QXE252" s="50"/>
      <c r="QXF252" s="50"/>
      <c r="QXG252" s="50"/>
      <c r="QXH252" s="50"/>
      <c r="QXI252" s="50"/>
      <c r="QXJ252" s="50"/>
      <c r="QXK252" s="50"/>
      <c r="QXL252" s="50"/>
      <c r="QXM252" s="50"/>
      <c r="QXN252" s="50"/>
      <c r="QXO252" s="50"/>
      <c r="QXP252" s="50"/>
      <c r="QXQ252" s="50"/>
      <c r="QXR252" s="50"/>
      <c r="QXS252" s="50"/>
      <c r="QXT252" s="50"/>
      <c r="QXU252" s="50"/>
      <c r="QXV252" s="50"/>
      <c r="QXW252" s="50"/>
      <c r="QXX252" s="50"/>
      <c r="QXY252" s="50"/>
      <c r="QXZ252" s="50"/>
      <c r="QYA252" s="50"/>
      <c r="QYB252" s="50"/>
      <c r="QYC252" s="50"/>
      <c r="QYD252" s="50"/>
      <c r="QYE252" s="50"/>
      <c r="QYF252" s="50"/>
      <c r="QYG252" s="50"/>
      <c r="QYH252" s="50"/>
      <c r="QYI252" s="50"/>
      <c r="QYJ252" s="50"/>
      <c r="QYK252" s="50"/>
      <c r="QYL252" s="50"/>
      <c r="QYM252" s="50"/>
      <c r="QYN252" s="50"/>
      <c r="QYO252" s="50"/>
      <c r="QYP252" s="50"/>
      <c r="QYQ252" s="50"/>
      <c r="QYR252" s="50"/>
      <c r="QYS252" s="50"/>
      <c r="QYT252" s="50"/>
      <c r="QYU252" s="50"/>
      <c r="QYV252" s="50"/>
      <c r="QYW252" s="50"/>
      <c r="QYX252" s="50"/>
      <c r="QYY252" s="50"/>
      <c r="QYZ252" s="50"/>
      <c r="QZA252" s="50"/>
      <c r="QZB252" s="50"/>
      <c r="QZC252" s="50"/>
      <c r="QZD252" s="50"/>
      <c r="QZE252" s="50"/>
      <c r="QZF252" s="50"/>
      <c r="QZG252" s="50"/>
      <c r="QZH252" s="50"/>
      <c r="QZI252" s="50"/>
      <c r="QZJ252" s="50"/>
      <c r="QZK252" s="50"/>
      <c r="QZL252" s="50"/>
      <c r="QZM252" s="50"/>
      <c r="QZN252" s="50"/>
      <c r="QZO252" s="50"/>
      <c r="QZP252" s="50"/>
      <c r="QZQ252" s="50"/>
      <c r="QZR252" s="50"/>
      <c r="QZS252" s="50"/>
      <c r="QZT252" s="50"/>
      <c r="QZU252" s="50"/>
      <c r="QZV252" s="50"/>
      <c r="QZW252" s="50"/>
      <c r="QZX252" s="50"/>
      <c r="QZY252" s="50"/>
      <c r="QZZ252" s="50"/>
      <c r="RAA252" s="50"/>
      <c r="RAB252" s="50"/>
      <c r="RAC252" s="50"/>
      <c r="RAD252" s="50"/>
      <c r="RAE252" s="50"/>
      <c r="RAF252" s="50"/>
      <c r="RAG252" s="50"/>
      <c r="RAH252" s="50"/>
      <c r="RAI252" s="50"/>
      <c r="RAJ252" s="50"/>
      <c r="RAK252" s="50"/>
      <c r="RAL252" s="50"/>
      <c r="RAM252" s="50"/>
      <c r="RAN252" s="50"/>
      <c r="RAO252" s="50"/>
      <c r="RAP252" s="50"/>
      <c r="RAQ252" s="50"/>
      <c r="RAR252" s="50"/>
      <c r="RAS252" s="50"/>
      <c r="RAT252" s="50"/>
      <c r="RAU252" s="50"/>
      <c r="RAV252" s="50"/>
      <c r="RAW252" s="50"/>
      <c r="RAX252" s="50"/>
      <c r="RAY252" s="50"/>
      <c r="RAZ252" s="50"/>
      <c r="RBA252" s="50"/>
      <c r="RBB252" s="50"/>
      <c r="RBC252" s="50"/>
      <c r="RBD252" s="50"/>
      <c r="RBE252" s="50"/>
      <c r="RBF252" s="50"/>
      <c r="RBG252" s="50"/>
      <c r="RBH252" s="50"/>
      <c r="RBI252" s="50"/>
      <c r="RBJ252" s="50"/>
      <c r="RBK252" s="50"/>
      <c r="RBL252" s="50"/>
      <c r="RBM252" s="50"/>
      <c r="RBN252" s="50"/>
      <c r="RBO252" s="50"/>
      <c r="RBP252" s="50"/>
      <c r="RBQ252" s="50"/>
      <c r="RBR252" s="50"/>
      <c r="RBS252" s="50"/>
      <c r="RBT252" s="50"/>
      <c r="RBU252" s="50"/>
      <c r="RBV252" s="50"/>
      <c r="RBW252" s="50"/>
      <c r="RBX252" s="50"/>
      <c r="RBY252" s="50"/>
      <c r="RBZ252" s="50"/>
      <c r="RCA252" s="50"/>
      <c r="RCB252" s="50"/>
      <c r="RCC252" s="50"/>
      <c r="RCD252" s="50"/>
      <c r="RCE252" s="50"/>
      <c r="RCF252" s="50"/>
      <c r="RCG252" s="50"/>
      <c r="RCH252" s="50"/>
      <c r="RCI252" s="50"/>
      <c r="RCJ252" s="50"/>
      <c r="RCK252" s="50"/>
      <c r="RCL252" s="50"/>
      <c r="RCM252" s="50"/>
      <c r="RCN252" s="50"/>
      <c r="RCO252" s="50"/>
      <c r="RCP252" s="50"/>
      <c r="RCQ252" s="50"/>
      <c r="RCR252" s="50"/>
      <c r="RCS252" s="50"/>
      <c r="RCT252" s="50"/>
      <c r="RCU252" s="50"/>
      <c r="RCV252" s="50"/>
      <c r="RCW252" s="50"/>
      <c r="RCX252" s="50"/>
      <c r="RCY252" s="50"/>
      <c r="RCZ252" s="50"/>
      <c r="RDA252" s="50"/>
      <c r="RDB252" s="50"/>
      <c r="RDC252" s="50"/>
      <c r="RDD252" s="50"/>
      <c r="RDE252" s="50"/>
      <c r="RDF252" s="50"/>
      <c r="RDG252" s="50"/>
      <c r="RDH252" s="50"/>
      <c r="RDI252" s="50"/>
      <c r="RDJ252" s="50"/>
      <c r="RDK252" s="50"/>
      <c r="RDL252" s="50"/>
      <c r="RDM252" s="50"/>
      <c r="RDN252" s="50"/>
      <c r="RDO252" s="50"/>
      <c r="RDP252" s="50"/>
      <c r="RDQ252" s="50"/>
      <c r="RDR252" s="50"/>
      <c r="RDS252" s="50"/>
      <c r="RDT252" s="50"/>
      <c r="RDU252" s="50"/>
      <c r="RDV252" s="50"/>
      <c r="RDW252" s="50"/>
      <c r="RDX252" s="50"/>
      <c r="RDY252" s="50"/>
      <c r="RDZ252" s="50"/>
      <c r="REA252" s="50"/>
      <c r="REB252" s="50"/>
      <c r="REC252" s="50"/>
      <c r="RED252" s="50"/>
      <c r="REE252" s="50"/>
      <c r="REF252" s="50"/>
      <c r="REG252" s="50"/>
      <c r="REH252" s="50"/>
      <c r="REI252" s="50"/>
      <c r="REJ252" s="50"/>
      <c r="REK252" s="50"/>
      <c r="REL252" s="50"/>
      <c r="REM252" s="50"/>
      <c r="REN252" s="50"/>
      <c r="REO252" s="50"/>
      <c r="REP252" s="50"/>
      <c r="REQ252" s="50"/>
      <c r="RER252" s="50"/>
      <c r="RES252" s="50"/>
      <c r="RET252" s="50"/>
      <c r="REU252" s="50"/>
      <c r="REV252" s="50"/>
      <c r="REW252" s="50"/>
      <c r="REX252" s="50"/>
      <c r="REY252" s="50"/>
      <c r="REZ252" s="50"/>
      <c r="RFA252" s="50"/>
      <c r="RFB252" s="50"/>
      <c r="RFC252" s="50"/>
      <c r="RFD252" s="50"/>
      <c r="RFE252" s="50"/>
      <c r="RFF252" s="50"/>
      <c r="RFG252" s="50"/>
      <c r="RFH252" s="50"/>
      <c r="RFI252" s="50"/>
      <c r="RFJ252" s="50"/>
      <c r="RFK252" s="50"/>
      <c r="RFL252" s="50"/>
      <c r="RFM252" s="50"/>
      <c r="RFN252" s="50"/>
      <c r="RFO252" s="50"/>
      <c r="RFP252" s="50"/>
      <c r="RFQ252" s="50"/>
      <c r="RFR252" s="50"/>
      <c r="RFS252" s="50"/>
      <c r="RFT252" s="50"/>
      <c r="RFU252" s="50"/>
      <c r="RFV252" s="50"/>
      <c r="RFW252" s="50"/>
      <c r="RFX252" s="50"/>
      <c r="RFY252" s="50"/>
      <c r="RFZ252" s="50"/>
      <c r="RGA252" s="50"/>
      <c r="RGB252" s="50"/>
      <c r="RGC252" s="50"/>
      <c r="RGD252" s="50"/>
      <c r="RGE252" s="50"/>
      <c r="RGF252" s="50"/>
      <c r="RGG252" s="50"/>
      <c r="RGH252" s="50"/>
      <c r="RGI252" s="50"/>
      <c r="RGJ252" s="50"/>
      <c r="RGK252" s="50"/>
      <c r="RGL252" s="50"/>
      <c r="RGM252" s="50"/>
      <c r="RGN252" s="50"/>
      <c r="RGO252" s="50"/>
      <c r="RGP252" s="50"/>
      <c r="RGQ252" s="50"/>
      <c r="RGR252" s="50"/>
      <c r="RGS252" s="50"/>
      <c r="RGT252" s="50"/>
      <c r="RGU252" s="50"/>
      <c r="RGV252" s="50"/>
      <c r="RGW252" s="50"/>
      <c r="RGX252" s="50"/>
      <c r="RGY252" s="50"/>
      <c r="RGZ252" s="50"/>
      <c r="RHA252" s="50"/>
      <c r="RHB252" s="50"/>
      <c r="RHC252" s="50"/>
      <c r="RHD252" s="50"/>
      <c r="RHE252" s="50"/>
      <c r="RHF252" s="50"/>
      <c r="RHG252" s="50"/>
      <c r="RHH252" s="50"/>
      <c r="RHI252" s="50"/>
      <c r="RHJ252" s="50"/>
      <c r="RHK252" s="50"/>
      <c r="RHL252" s="50"/>
      <c r="RHM252" s="50"/>
      <c r="RHN252" s="50"/>
      <c r="RHO252" s="50"/>
      <c r="RHP252" s="50"/>
      <c r="RHQ252" s="50"/>
      <c r="RHR252" s="50"/>
      <c r="RHS252" s="50"/>
      <c r="RHT252" s="50"/>
      <c r="RHU252" s="50"/>
      <c r="RHV252" s="50"/>
      <c r="RHW252" s="50"/>
      <c r="RHX252" s="50"/>
      <c r="RHY252" s="50"/>
      <c r="RHZ252" s="50"/>
      <c r="RIA252" s="50"/>
      <c r="RIB252" s="50"/>
      <c r="RIC252" s="50"/>
      <c r="RID252" s="50"/>
      <c r="RIE252" s="50"/>
      <c r="RIF252" s="50"/>
      <c r="RIG252" s="50"/>
      <c r="RIH252" s="50"/>
      <c r="RII252" s="50"/>
      <c r="RIJ252" s="50"/>
      <c r="RIK252" s="50"/>
      <c r="RIL252" s="50"/>
      <c r="RIM252" s="50"/>
      <c r="RIN252" s="50"/>
      <c r="RIO252" s="50"/>
      <c r="RIP252" s="50"/>
      <c r="RIQ252" s="50"/>
      <c r="RIR252" s="50"/>
      <c r="RIS252" s="50"/>
      <c r="RIT252" s="50"/>
      <c r="RIU252" s="50"/>
      <c r="RIV252" s="50"/>
      <c r="RIW252" s="50"/>
      <c r="RIX252" s="50"/>
      <c r="RIY252" s="50"/>
      <c r="RIZ252" s="50"/>
      <c r="RJA252" s="50"/>
      <c r="RJB252" s="50"/>
      <c r="RJC252" s="50"/>
      <c r="RJD252" s="50"/>
      <c r="RJE252" s="50"/>
      <c r="RJF252" s="50"/>
      <c r="RJG252" s="50"/>
      <c r="RJH252" s="50"/>
      <c r="RJI252" s="50"/>
      <c r="RJJ252" s="50"/>
      <c r="RJK252" s="50"/>
      <c r="RJL252" s="50"/>
      <c r="RJM252" s="50"/>
      <c r="RJN252" s="50"/>
      <c r="RJO252" s="50"/>
      <c r="RJP252" s="50"/>
      <c r="RJQ252" s="50"/>
      <c r="RJR252" s="50"/>
      <c r="RJS252" s="50"/>
      <c r="RJT252" s="50"/>
      <c r="RJU252" s="50"/>
      <c r="RJV252" s="50"/>
      <c r="RJW252" s="50"/>
      <c r="RJX252" s="50"/>
      <c r="RJY252" s="50"/>
      <c r="RJZ252" s="50"/>
      <c r="RKA252" s="50"/>
      <c r="RKB252" s="50"/>
      <c r="RKC252" s="50"/>
      <c r="RKD252" s="50"/>
      <c r="RKE252" s="50"/>
      <c r="RKF252" s="50"/>
      <c r="RKG252" s="50"/>
      <c r="RKH252" s="50"/>
      <c r="RKI252" s="50"/>
      <c r="RKJ252" s="50"/>
      <c r="RKK252" s="50"/>
      <c r="RKL252" s="50"/>
      <c r="RKM252" s="50"/>
      <c r="RKN252" s="50"/>
      <c r="RKO252" s="50"/>
      <c r="RKP252" s="50"/>
      <c r="RKQ252" s="50"/>
      <c r="RKR252" s="50"/>
      <c r="RKS252" s="50"/>
      <c r="RKT252" s="50"/>
      <c r="RKU252" s="50"/>
      <c r="RKV252" s="50"/>
      <c r="RKW252" s="50"/>
      <c r="RKX252" s="50"/>
      <c r="RKY252" s="50"/>
      <c r="RKZ252" s="50"/>
      <c r="RLA252" s="50"/>
      <c r="RLB252" s="50"/>
      <c r="RLC252" s="50"/>
      <c r="RLD252" s="50"/>
      <c r="RLE252" s="50"/>
      <c r="RLF252" s="50"/>
      <c r="RLG252" s="50"/>
      <c r="RLH252" s="50"/>
      <c r="RLI252" s="50"/>
      <c r="RLJ252" s="50"/>
      <c r="RLK252" s="50"/>
      <c r="RLL252" s="50"/>
      <c r="RLM252" s="50"/>
      <c r="RLN252" s="50"/>
      <c r="RLO252" s="50"/>
      <c r="RLP252" s="50"/>
      <c r="RLQ252" s="50"/>
      <c r="RLR252" s="50"/>
      <c r="RLS252" s="50"/>
      <c r="RLT252" s="50"/>
      <c r="RLU252" s="50"/>
      <c r="RLV252" s="50"/>
      <c r="RLW252" s="50"/>
      <c r="RLX252" s="50"/>
      <c r="RLY252" s="50"/>
      <c r="RLZ252" s="50"/>
      <c r="RMA252" s="50"/>
      <c r="RMB252" s="50"/>
      <c r="RMC252" s="50"/>
      <c r="RMD252" s="50"/>
      <c r="RME252" s="50"/>
      <c r="RMF252" s="50"/>
      <c r="RMG252" s="50"/>
      <c r="RMH252" s="50"/>
      <c r="RMI252" s="50"/>
      <c r="RMJ252" s="50"/>
      <c r="RMK252" s="50"/>
      <c r="RML252" s="50"/>
      <c r="RMM252" s="50"/>
      <c r="RMN252" s="50"/>
      <c r="RMO252" s="50"/>
      <c r="RMP252" s="50"/>
      <c r="RMQ252" s="50"/>
      <c r="RMR252" s="50"/>
      <c r="RMS252" s="50"/>
      <c r="RMT252" s="50"/>
      <c r="RMU252" s="50"/>
      <c r="RMV252" s="50"/>
      <c r="RMW252" s="50"/>
      <c r="RMX252" s="50"/>
      <c r="RMY252" s="50"/>
      <c r="RMZ252" s="50"/>
      <c r="RNA252" s="50"/>
      <c r="RNB252" s="50"/>
      <c r="RNC252" s="50"/>
      <c r="RND252" s="50"/>
      <c r="RNE252" s="50"/>
      <c r="RNF252" s="50"/>
      <c r="RNG252" s="50"/>
      <c r="RNH252" s="50"/>
      <c r="RNI252" s="50"/>
      <c r="RNJ252" s="50"/>
      <c r="RNK252" s="50"/>
      <c r="RNL252" s="50"/>
      <c r="RNM252" s="50"/>
      <c r="RNN252" s="50"/>
      <c r="RNO252" s="50"/>
      <c r="RNP252" s="50"/>
      <c r="RNQ252" s="50"/>
      <c r="RNR252" s="50"/>
      <c r="RNS252" s="50"/>
      <c r="RNT252" s="50"/>
      <c r="RNU252" s="50"/>
      <c r="RNV252" s="50"/>
      <c r="RNW252" s="50"/>
      <c r="RNX252" s="50"/>
      <c r="RNY252" s="50"/>
      <c r="RNZ252" s="50"/>
      <c r="ROA252" s="50"/>
      <c r="ROB252" s="50"/>
      <c r="ROC252" s="50"/>
      <c r="ROD252" s="50"/>
      <c r="ROE252" s="50"/>
      <c r="ROF252" s="50"/>
      <c r="ROG252" s="50"/>
      <c r="ROH252" s="50"/>
      <c r="ROI252" s="50"/>
      <c r="ROJ252" s="50"/>
      <c r="ROK252" s="50"/>
      <c r="ROL252" s="50"/>
      <c r="ROM252" s="50"/>
      <c r="RON252" s="50"/>
      <c r="ROO252" s="50"/>
      <c r="ROP252" s="50"/>
      <c r="ROQ252" s="50"/>
      <c r="ROR252" s="50"/>
      <c r="ROS252" s="50"/>
      <c r="ROT252" s="50"/>
      <c r="ROU252" s="50"/>
      <c r="ROV252" s="50"/>
      <c r="ROW252" s="50"/>
      <c r="ROX252" s="50"/>
      <c r="ROY252" s="50"/>
      <c r="ROZ252" s="50"/>
      <c r="RPA252" s="50"/>
      <c r="RPB252" s="50"/>
      <c r="RPC252" s="50"/>
      <c r="RPD252" s="50"/>
      <c r="RPE252" s="50"/>
      <c r="RPF252" s="50"/>
      <c r="RPG252" s="50"/>
      <c r="RPH252" s="50"/>
      <c r="RPI252" s="50"/>
      <c r="RPJ252" s="50"/>
      <c r="RPK252" s="50"/>
      <c r="RPL252" s="50"/>
      <c r="RPM252" s="50"/>
      <c r="RPN252" s="50"/>
      <c r="RPO252" s="50"/>
      <c r="RPP252" s="50"/>
      <c r="RPQ252" s="50"/>
      <c r="RPR252" s="50"/>
      <c r="RPS252" s="50"/>
      <c r="RPT252" s="50"/>
      <c r="RPU252" s="50"/>
      <c r="RPV252" s="50"/>
      <c r="RPW252" s="50"/>
      <c r="RPX252" s="50"/>
      <c r="RPY252" s="50"/>
      <c r="RPZ252" s="50"/>
      <c r="RQA252" s="50"/>
      <c r="RQB252" s="50"/>
      <c r="RQC252" s="50"/>
      <c r="RQD252" s="50"/>
      <c r="RQE252" s="50"/>
      <c r="RQF252" s="50"/>
      <c r="RQG252" s="50"/>
      <c r="RQH252" s="50"/>
      <c r="RQI252" s="50"/>
      <c r="RQJ252" s="50"/>
      <c r="RQK252" s="50"/>
      <c r="RQL252" s="50"/>
      <c r="RQM252" s="50"/>
      <c r="RQN252" s="50"/>
      <c r="RQO252" s="50"/>
      <c r="RQP252" s="50"/>
      <c r="RQQ252" s="50"/>
      <c r="RQR252" s="50"/>
      <c r="RQS252" s="50"/>
      <c r="RQT252" s="50"/>
      <c r="RQU252" s="50"/>
      <c r="RQV252" s="50"/>
      <c r="RQW252" s="50"/>
      <c r="RQX252" s="50"/>
      <c r="RQY252" s="50"/>
      <c r="RQZ252" s="50"/>
      <c r="RRA252" s="50"/>
      <c r="RRB252" s="50"/>
      <c r="RRC252" s="50"/>
      <c r="RRD252" s="50"/>
      <c r="RRE252" s="50"/>
      <c r="RRF252" s="50"/>
      <c r="RRG252" s="50"/>
      <c r="RRH252" s="50"/>
      <c r="RRI252" s="50"/>
      <c r="RRJ252" s="50"/>
      <c r="RRK252" s="50"/>
      <c r="RRL252" s="50"/>
      <c r="RRM252" s="50"/>
      <c r="RRN252" s="50"/>
      <c r="RRO252" s="50"/>
      <c r="RRP252" s="50"/>
      <c r="RRQ252" s="50"/>
      <c r="RRR252" s="50"/>
      <c r="RRS252" s="50"/>
      <c r="RRT252" s="50"/>
      <c r="RRU252" s="50"/>
      <c r="RRV252" s="50"/>
      <c r="RRW252" s="50"/>
      <c r="RRX252" s="50"/>
      <c r="RRY252" s="50"/>
      <c r="RRZ252" s="50"/>
      <c r="RSA252" s="50"/>
      <c r="RSB252" s="50"/>
      <c r="RSC252" s="50"/>
      <c r="RSD252" s="50"/>
      <c r="RSE252" s="50"/>
      <c r="RSF252" s="50"/>
      <c r="RSG252" s="50"/>
      <c r="RSH252" s="50"/>
      <c r="RSI252" s="50"/>
      <c r="RSJ252" s="50"/>
      <c r="RSK252" s="50"/>
      <c r="RSL252" s="50"/>
      <c r="RSM252" s="50"/>
      <c r="RSN252" s="50"/>
      <c r="RSO252" s="50"/>
      <c r="RSP252" s="50"/>
      <c r="RSQ252" s="50"/>
      <c r="RSR252" s="50"/>
      <c r="RSS252" s="50"/>
      <c r="RST252" s="50"/>
      <c r="RSU252" s="50"/>
      <c r="RSV252" s="50"/>
      <c r="RSW252" s="50"/>
      <c r="RSX252" s="50"/>
      <c r="RSY252" s="50"/>
      <c r="RSZ252" s="50"/>
      <c r="RTA252" s="50"/>
      <c r="RTB252" s="50"/>
      <c r="RTC252" s="50"/>
      <c r="RTD252" s="50"/>
      <c r="RTE252" s="50"/>
      <c r="RTF252" s="50"/>
      <c r="RTG252" s="50"/>
      <c r="RTH252" s="50"/>
      <c r="RTI252" s="50"/>
      <c r="RTJ252" s="50"/>
      <c r="RTK252" s="50"/>
      <c r="RTL252" s="50"/>
      <c r="RTM252" s="50"/>
      <c r="RTN252" s="50"/>
      <c r="RTO252" s="50"/>
      <c r="RTP252" s="50"/>
      <c r="RTQ252" s="50"/>
      <c r="RTR252" s="50"/>
      <c r="RTS252" s="50"/>
      <c r="RTT252" s="50"/>
      <c r="RTU252" s="50"/>
      <c r="RTV252" s="50"/>
      <c r="RTW252" s="50"/>
      <c r="RTX252" s="50"/>
      <c r="RTY252" s="50"/>
      <c r="RTZ252" s="50"/>
      <c r="RUA252" s="50"/>
      <c r="RUB252" s="50"/>
      <c r="RUC252" s="50"/>
      <c r="RUD252" s="50"/>
      <c r="RUE252" s="50"/>
      <c r="RUF252" s="50"/>
      <c r="RUG252" s="50"/>
      <c r="RUH252" s="50"/>
      <c r="RUI252" s="50"/>
      <c r="RUJ252" s="50"/>
      <c r="RUK252" s="50"/>
      <c r="RUL252" s="50"/>
      <c r="RUM252" s="50"/>
      <c r="RUN252" s="50"/>
      <c r="RUO252" s="50"/>
      <c r="RUP252" s="50"/>
      <c r="RUQ252" s="50"/>
      <c r="RUR252" s="50"/>
      <c r="RUS252" s="50"/>
      <c r="RUT252" s="50"/>
      <c r="RUU252" s="50"/>
      <c r="RUV252" s="50"/>
      <c r="RUW252" s="50"/>
      <c r="RUX252" s="50"/>
      <c r="RUY252" s="50"/>
      <c r="RUZ252" s="50"/>
      <c r="RVA252" s="50"/>
      <c r="RVB252" s="50"/>
      <c r="RVC252" s="50"/>
      <c r="RVD252" s="50"/>
      <c r="RVE252" s="50"/>
      <c r="RVF252" s="50"/>
      <c r="RVG252" s="50"/>
      <c r="RVH252" s="50"/>
      <c r="RVI252" s="50"/>
      <c r="RVJ252" s="50"/>
      <c r="RVK252" s="50"/>
      <c r="RVL252" s="50"/>
      <c r="RVM252" s="50"/>
      <c r="RVN252" s="50"/>
      <c r="RVO252" s="50"/>
      <c r="RVP252" s="50"/>
      <c r="RVQ252" s="50"/>
      <c r="RVR252" s="50"/>
      <c r="RVS252" s="50"/>
      <c r="RVT252" s="50"/>
      <c r="RVU252" s="50"/>
      <c r="RVV252" s="50"/>
      <c r="RVW252" s="50"/>
      <c r="RVX252" s="50"/>
      <c r="RVY252" s="50"/>
      <c r="RVZ252" s="50"/>
      <c r="RWA252" s="50"/>
      <c r="RWB252" s="50"/>
      <c r="RWC252" s="50"/>
      <c r="RWD252" s="50"/>
      <c r="RWE252" s="50"/>
      <c r="RWF252" s="50"/>
      <c r="RWG252" s="50"/>
      <c r="RWH252" s="50"/>
      <c r="RWI252" s="50"/>
      <c r="RWJ252" s="50"/>
      <c r="RWK252" s="50"/>
      <c r="RWL252" s="50"/>
      <c r="RWM252" s="50"/>
      <c r="RWN252" s="50"/>
      <c r="RWO252" s="50"/>
      <c r="RWP252" s="50"/>
      <c r="RWQ252" s="50"/>
      <c r="RWR252" s="50"/>
      <c r="RWS252" s="50"/>
      <c r="RWT252" s="50"/>
      <c r="RWU252" s="50"/>
      <c r="RWV252" s="50"/>
      <c r="RWW252" s="50"/>
      <c r="RWX252" s="50"/>
      <c r="RWY252" s="50"/>
      <c r="RWZ252" s="50"/>
      <c r="RXA252" s="50"/>
      <c r="RXB252" s="50"/>
      <c r="RXC252" s="50"/>
      <c r="RXD252" s="50"/>
      <c r="RXE252" s="50"/>
      <c r="RXF252" s="50"/>
      <c r="RXG252" s="50"/>
      <c r="RXH252" s="50"/>
      <c r="RXI252" s="50"/>
      <c r="RXJ252" s="50"/>
      <c r="RXK252" s="50"/>
      <c r="RXL252" s="50"/>
      <c r="RXM252" s="50"/>
      <c r="RXN252" s="50"/>
      <c r="RXO252" s="50"/>
      <c r="RXP252" s="50"/>
      <c r="RXQ252" s="50"/>
      <c r="RXR252" s="50"/>
      <c r="RXS252" s="50"/>
      <c r="RXT252" s="50"/>
      <c r="RXU252" s="50"/>
      <c r="RXV252" s="50"/>
      <c r="RXW252" s="50"/>
      <c r="RXX252" s="50"/>
      <c r="RXY252" s="50"/>
      <c r="RXZ252" s="50"/>
      <c r="RYA252" s="50"/>
      <c r="RYB252" s="50"/>
      <c r="RYC252" s="50"/>
      <c r="RYD252" s="50"/>
      <c r="RYE252" s="50"/>
      <c r="RYF252" s="50"/>
      <c r="RYG252" s="50"/>
      <c r="RYH252" s="50"/>
      <c r="RYI252" s="50"/>
      <c r="RYJ252" s="50"/>
      <c r="RYK252" s="50"/>
      <c r="RYL252" s="50"/>
      <c r="RYM252" s="50"/>
      <c r="RYN252" s="50"/>
      <c r="RYO252" s="50"/>
      <c r="RYP252" s="50"/>
      <c r="RYQ252" s="50"/>
      <c r="RYR252" s="50"/>
      <c r="RYS252" s="50"/>
      <c r="RYT252" s="50"/>
      <c r="RYU252" s="50"/>
      <c r="RYV252" s="50"/>
      <c r="RYW252" s="50"/>
      <c r="RYX252" s="50"/>
      <c r="RYY252" s="50"/>
      <c r="RYZ252" s="50"/>
      <c r="RZA252" s="50"/>
      <c r="RZB252" s="50"/>
      <c r="RZC252" s="50"/>
      <c r="RZD252" s="50"/>
      <c r="RZE252" s="50"/>
      <c r="RZF252" s="50"/>
      <c r="RZG252" s="50"/>
      <c r="RZH252" s="50"/>
      <c r="RZI252" s="50"/>
      <c r="RZJ252" s="50"/>
      <c r="RZK252" s="50"/>
      <c r="RZL252" s="50"/>
      <c r="RZM252" s="50"/>
      <c r="RZN252" s="50"/>
      <c r="RZO252" s="50"/>
      <c r="RZP252" s="50"/>
      <c r="RZQ252" s="50"/>
      <c r="RZR252" s="50"/>
      <c r="RZS252" s="50"/>
      <c r="RZT252" s="50"/>
      <c r="RZU252" s="50"/>
      <c r="RZV252" s="50"/>
      <c r="RZW252" s="50"/>
      <c r="RZX252" s="50"/>
      <c r="RZY252" s="50"/>
      <c r="RZZ252" s="50"/>
      <c r="SAA252" s="50"/>
      <c r="SAB252" s="50"/>
      <c r="SAC252" s="50"/>
      <c r="SAD252" s="50"/>
      <c r="SAE252" s="50"/>
      <c r="SAF252" s="50"/>
      <c r="SAG252" s="50"/>
      <c r="SAH252" s="50"/>
      <c r="SAI252" s="50"/>
      <c r="SAJ252" s="50"/>
      <c r="SAK252" s="50"/>
      <c r="SAL252" s="50"/>
      <c r="SAM252" s="50"/>
      <c r="SAN252" s="50"/>
      <c r="SAO252" s="50"/>
      <c r="SAP252" s="50"/>
      <c r="SAQ252" s="50"/>
      <c r="SAR252" s="50"/>
      <c r="SAS252" s="50"/>
      <c r="SAT252" s="50"/>
      <c r="SAU252" s="50"/>
      <c r="SAV252" s="50"/>
      <c r="SAW252" s="50"/>
      <c r="SAX252" s="50"/>
      <c r="SAY252" s="50"/>
      <c r="SAZ252" s="50"/>
      <c r="SBA252" s="50"/>
      <c r="SBB252" s="50"/>
      <c r="SBC252" s="50"/>
      <c r="SBD252" s="50"/>
      <c r="SBE252" s="50"/>
      <c r="SBF252" s="50"/>
      <c r="SBG252" s="50"/>
      <c r="SBH252" s="50"/>
      <c r="SBI252" s="50"/>
      <c r="SBJ252" s="50"/>
      <c r="SBK252" s="50"/>
      <c r="SBL252" s="50"/>
      <c r="SBM252" s="50"/>
      <c r="SBN252" s="50"/>
      <c r="SBO252" s="50"/>
      <c r="SBP252" s="50"/>
      <c r="SBQ252" s="50"/>
      <c r="SBR252" s="50"/>
      <c r="SBS252" s="50"/>
      <c r="SBT252" s="50"/>
      <c r="SBU252" s="50"/>
      <c r="SBV252" s="50"/>
      <c r="SBW252" s="50"/>
      <c r="SBX252" s="50"/>
      <c r="SBY252" s="50"/>
      <c r="SBZ252" s="50"/>
      <c r="SCA252" s="50"/>
      <c r="SCB252" s="50"/>
      <c r="SCC252" s="50"/>
      <c r="SCD252" s="50"/>
      <c r="SCE252" s="50"/>
      <c r="SCF252" s="50"/>
      <c r="SCG252" s="50"/>
      <c r="SCH252" s="50"/>
      <c r="SCI252" s="50"/>
      <c r="SCJ252" s="50"/>
      <c r="SCK252" s="50"/>
      <c r="SCL252" s="50"/>
      <c r="SCM252" s="50"/>
      <c r="SCN252" s="50"/>
      <c r="SCO252" s="50"/>
      <c r="SCP252" s="50"/>
      <c r="SCQ252" s="50"/>
      <c r="SCR252" s="50"/>
      <c r="SCS252" s="50"/>
      <c r="SCT252" s="50"/>
      <c r="SCU252" s="50"/>
      <c r="SCV252" s="50"/>
      <c r="SCW252" s="50"/>
      <c r="SCX252" s="50"/>
      <c r="SCY252" s="50"/>
      <c r="SCZ252" s="50"/>
      <c r="SDA252" s="50"/>
      <c r="SDB252" s="50"/>
      <c r="SDC252" s="50"/>
      <c r="SDD252" s="50"/>
      <c r="SDE252" s="50"/>
      <c r="SDF252" s="50"/>
      <c r="SDG252" s="50"/>
      <c r="SDH252" s="50"/>
      <c r="SDI252" s="50"/>
      <c r="SDJ252" s="50"/>
      <c r="SDK252" s="50"/>
      <c r="SDL252" s="50"/>
      <c r="SDM252" s="50"/>
      <c r="SDN252" s="50"/>
      <c r="SDO252" s="50"/>
      <c r="SDP252" s="50"/>
      <c r="SDQ252" s="50"/>
      <c r="SDR252" s="50"/>
      <c r="SDS252" s="50"/>
      <c r="SDT252" s="50"/>
      <c r="SDU252" s="50"/>
      <c r="SDV252" s="50"/>
      <c r="SDW252" s="50"/>
      <c r="SDX252" s="50"/>
      <c r="SDY252" s="50"/>
      <c r="SDZ252" s="50"/>
      <c r="SEA252" s="50"/>
      <c r="SEB252" s="50"/>
      <c r="SEC252" s="50"/>
      <c r="SED252" s="50"/>
      <c r="SEE252" s="50"/>
      <c r="SEF252" s="50"/>
      <c r="SEG252" s="50"/>
      <c r="SEH252" s="50"/>
      <c r="SEI252" s="50"/>
      <c r="SEJ252" s="50"/>
      <c r="SEK252" s="50"/>
      <c r="SEL252" s="50"/>
      <c r="SEM252" s="50"/>
      <c r="SEN252" s="50"/>
      <c r="SEO252" s="50"/>
      <c r="SEP252" s="50"/>
      <c r="SEQ252" s="50"/>
      <c r="SER252" s="50"/>
      <c r="SES252" s="50"/>
      <c r="SET252" s="50"/>
      <c r="SEU252" s="50"/>
      <c r="SEV252" s="50"/>
      <c r="SEW252" s="50"/>
      <c r="SEX252" s="50"/>
      <c r="SEY252" s="50"/>
      <c r="SEZ252" s="50"/>
      <c r="SFA252" s="50"/>
      <c r="SFB252" s="50"/>
      <c r="SFC252" s="50"/>
      <c r="SFD252" s="50"/>
      <c r="SFE252" s="50"/>
      <c r="SFF252" s="50"/>
      <c r="SFG252" s="50"/>
      <c r="SFH252" s="50"/>
      <c r="SFI252" s="50"/>
      <c r="SFJ252" s="50"/>
      <c r="SFK252" s="50"/>
      <c r="SFL252" s="50"/>
      <c r="SFM252" s="50"/>
      <c r="SFN252" s="50"/>
      <c r="SFO252" s="50"/>
      <c r="SFP252" s="50"/>
      <c r="SFQ252" s="50"/>
      <c r="SFR252" s="50"/>
      <c r="SFS252" s="50"/>
      <c r="SFT252" s="50"/>
      <c r="SFU252" s="50"/>
      <c r="SFV252" s="50"/>
      <c r="SFW252" s="50"/>
      <c r="SFX252" s="50"/>
      <c r="SFY252" s="50"/>
      <c r="SFZ252" s="50"/>
      <c r="SGA252" s="50"/>
      <c r="SGB252" s="50"/>
      <c r="SGC252" s="50"/>
      <c r="SGD252" s="50"/>
      <c r="SGE252" s="50"/>
      <c r="SGF252" s="50"/>
      <c r="SGG252" s="50"/>
      <c r="SGH252" s="50"/>
      <c r="SGI252" s="50"/>
      <c r="SGJ252" s="50"/>
      <c r="SGK252" s="50"/>
      <c r="SGL252" s="50"/>
      <c r="SGM252" s="50"/>
      <c r="SGN252" s="50"/>
      <c r="SGO252" s="50"/>
      <c r="SGP252" s="50"/>
      <c r="SGQ252" s="50"/>
      <c r="SGR252" s="50"/>
      <c r="SGS252" s="50"/>
      <c r="SGT252" s="50"/>
      <c r="SGU252" s="50"/>
      <c r="SGV252" s="50"/>
      <c r="SGW252" s="50"/>
      <c r="SGX252" s="50"/>
      <c r="SGY252" s="50"/>
      <c r="SGZ252" s="50"/>
      <c r="SHA252" s="50"/>
      <c r="SHB252" s="50"/>
      <c r="SHC252" s="50"/>
      <c r="SHD252" s="50"/>
      <c r="SHE252" s="50"/>
      <c r="SHF252" s="50"/>
      <c r="SHG252" s="50"/>
      <c r="SHH252" s="50"/>
      <c r="SHI252" s="50"/>
      <c r="SHJ252" s="50"/>
      <c r="SHK252" s="50"/>
      <c r="SHL252" s="50"/>
      <c r="SHM252" s="50"/>
      <c r="SHN252" s="50"/>
      <c r="SHO252" s="50"/>
      <c r="SHP252" s="50"/>
      <c r="SHQ252" s="50"/>
      <c r="SHR252" s="50"/>
      <c r="SHS252" s="50"/>
      <c r="SHT252" s="50"/>
      <c r="SHU252" s="50"/>
      <c r="SHV252" s="50"/>
      <c r="SHW252" s="50"/>
      <c r="SHX252" s="50"/>
      <c r="SHY252" s="50"/>
      <c r="SHZ252" s="50"/>
      <c r="SIA252" s="50"/>
      <c r="SIB252" s="50"/>
      <c r="SIC252" s="50"/>
      <c r="SID252" s="50"/>
      <c r="SIE252" s="50"/>
      <c r="SIF252" s="50"/>
      <c r="SIG252" s="50"/>
      <c r="SIH252" s="50"/>
      <c r="SII252" s="50"/>
      <c r="SIJ252" s="50"/>
      <c r="SIK252" s="50"/>
      <c r="SIL252" s="50"/>
      <c r="SIM252" s="50"/>
      <c r="SIN252" s="50"/>
      <c r="SIO252" s="50"/>
      <c r="SIP252" s="50"/>
      <c r="SIQ252" s="50"/>
      <c r="SIR252" s="50"/>
      <c r="SIS252" s="50"/>
      <c r="SIT252" s="50"/>
      <c r="SIU252" s="50"/>
      <c r="SIV252" s="50"/>
      <c r="SIW252" s="50"/>
      <c r="SIX252" s="50"/>
      <c r="SIY252" s="50"/>
      <c r="SIZ252" s="50"/>
      <c r="SJA252" s="50"/>
      <c r="SJB252" s="50"/>
      <c r="SJC252" s="50"/>
      <c r="SJD252" s="50"/>
      <c r="SJE252" s="50"/>
      <c r="SJF252" s="50"/>
      <c r="SJG252" s="50"/>
      <c r="SJH252" s="50"/>
      <c r="SJI252" s="50"/>
      <c r="SJJ252" s="50"/>
      <c r="SJK252" s="50"/>
      <c r="SJL252" s="50"/>
      <c r="SJM252" s="50"/>
      <c r="SJN252" s="50"/>
      <c r="SJO252" s="50"/>
      <c r="SJP252" s="50"/>
      <c r="SJQ252" s="50"/>
      <c r="SJR252" s="50"/>
      <c r="SJS252" s="50"/>
      <c r="SJT252" s="50"/>
      <c r="SJU252" s="50"/>
      <c r="SJV252" s="50"/>
      <c r="SJW252" s="50"/>
      <c r="SJX252" s="50"/>
      <c r="SJY252" s="50"/>
      <c r="SJZ252" s="50"/>
      <c r="SKA252" s="50"/>
      <c r="SKB252" s="50"/>
      <c r="SKC252" s="50"/>
      <c r="SKD252" s="50"/>
      <c r="SKE252" s="50"/>
      <c r="SKF252" s="50"/>
      <c r="SKG252" s="50"/>
      <c r="SKH252" s="50"/>
      <c r="SKI252" s="50"/>
      <c r="SKJ252" s="50"/>
      <c r="SKK252" s="50"/>
      <c r="SKL252" s="50"/>
      <c r="SKM252" s="50"/>
      <c r="SKN252" s="50"/>
      <c r="SKO252" s="50"/>
      <c r="SKP252" s="50"/>
      <c r="SKQ252" s="50"/>
      <c r="SKR252" s="50"/>
      <c r="SKS252" s="50"/>
      <c r="SKT252" s="50"/>
      <c r="SKU252" s="50"/>
      <c r="SKV252" s="50"/>
      <c r="SKW252" s="50"/>
      <c r="SKX252" s="50"/>
      <c r="SKY252" s="50"/>
      <c r="SKZ252" s="50"/>
      <c r="SLA252" s="50"/>
      <c r="SLB252" s="50"/>
      <c r="SLC252" s="50"/>
      <c r="SLD252" s="50"/>
      <c r="SLE252" s="50"/>
      <c r="SLF252" s="50"/>
      <c r="SLG252" s="50"/>
      <c r="SLH252" s="50"/>
      <c r="SLI252" s="50"/>
      <c r="SLJ252" s="50"/>
      <c r="SLK252" s="50"/>
      <c r="SLL252" s="50"/>
      <c r="SLM252" s="50"/>
      <c r="SLN252" s="50"/>
      <c r="SLO252" s="50"/>
      <c r="SLP252" s="50"/>
      <c r="SLQ252" s="50"/>
      <c r="SLR252" s="50"/>
      <c r="SLS252" s="50"/>
      <c r="SLT252" s="50"/>
      <c r="SLU252" s="50"/>
      <c r="SLV252" s="50"/>
      <c r="SLW252" s="50"/>
      <c r="SLX252" s="50"/>
      <c r="SLY252" s="50"/>
      <c r="SLZ252" s="50"/>
      <c r="SMA252" s="50"/>
      <c r="SMB252" s="50"/>
      <c r="SMC252" s="50"/>
      <c r="SMD252" s="50"/>
      <c r="SME252" s="50"/>
      <c r="SMF252" s="50"/>
      <c r="SMG252" s="50"/>
      <c r="SMH252" s="50"/>
      <c r="SMI252" s="50"/>
      <c r="SMJ252" s="50"/>
      <c r="SMK252" s="50"/>
      <c r="SML252" s="50"/>
      <c r="SMM252" s="50"/>
      <c r="SMN252" s="50"/>
      <c r="SMO252" s="50"/>
      <c r="SMP252" s="50"/>
      <c r="SMQ252" s="50"/>
      <c r="SMR252" s="50"/>
      <c r="SMS252" s="50"/>
      <c r="SMT252" s="50"/>
      <c r="SMU252" s="50"/>
      <c r="SMV252" s="50"/>
      <c r="SMW252" s="50"/>
      <c r="SMX252" s="50"/>
      <c r="SMY252" s="50"/>
      <c r="SMZ252" s="50"/>
      <c r="SNA252" s="50"/>
      <c r="SNB252" s="50"/>
      <c r="SNC252" s="50"/>
      <c r="SND252" s="50"/>
      <c r="SNE252" s="50"/>
      <c r="SNF252" s="50"/>
      <c r="SNG252" s="50"/>
      <c r="SNH252" s="50"/>
      <c r="SNI252" s="50"/>
      <c r="SNJ252" s="50"/>
      <c r="SNK252" s="50"/>
      <c r="SNL252" s="50"/>
      <c r="SNM252" s="50"/>
      <c r="SNN252" s="50"/>
      <c r="SNO252" s="50"/>
      <c r="SNP252" s="50"/>
      <c r="SNQ252" s="50"/>
      <c r="SNR252" s="50"/>
      <c r="SNS252" s="50"/>
      <c r="SNT252" s="50"/>
      <c r="SNU252" s="50"/>
      <c r="SNV252" s="50"/>
      <c r="SNW252" s="50"/>
      <c r="SNX252" s="50"/>
      <c r="SNY252" s="50"/>
      <c r="SNZ252" s="50"/>
      <c r="SOA252" s="50"/>
      <c r="SOB252" s="50"/>
      <c r="SOC252" s="50"/>
      <c r="SOD252" s="50"/>
      <c r="SOE252" s="50"/>
      <c r="SOF252" s="50"/>
      <c r="SOG252" s="50"/>
      <c r="SOH252" s="50"/>
      <c r="SOI252" s="50"/>
      <c r="SOJ252" s="50"/>
      <c r="SOK252" s="50"/>
      <c r="SOL252" s="50"/>
      <c r="SOM252" s="50"/>
      <c r="SON252" s="50"/>
      <c r="SOO252" s="50"/>
      <c r="SOP252" s="50"/>
      <c r="SOQ252" s="50"/>
      <c r="SOR252" s="50"/>
      <c r="SOS252" s="50"/>
      <c r="SOT252" s="50"/>
      <c r="SOU252" s="50"/>
      <c r="SOV252" s="50"/>
      <c r="SOW252" s="50"/>
      <c r="SOX252" s="50"/>
      <c r="SOY252" s="50"/>
      <c r="SOZ252" s="50"/>
      <c r="SPA252" s="50"/>
      <c r="SPB252" s="50"/>
      <c r="SPC252" s="50"/>
      <c r="SPD252" s="50"/>
      <c r="SPE252" s="50"/>
      <c r="SPF252" s="50"/>
      <c r="SPG252" s="50"/>
      <c r="SPH252" s="50"/>
      <c r="SPI252" s="50"/>
      <c r="SPJ252" s="50"/>
      <c r="SPK252" s="50"/>
      <c r="SPL252" s="50"/>
      <c r="SPM252" s="50"/>
      <c r="SPN252" s="50"/>
      <c r="SPO252" s="50"/>
      <c r="SPP252" s="50"/>
      <c r="SPQ252" s="50"/>
      <c r="SPR252" s="50"/>
      <c r="SPS252" s="50"/>
      <c r="SPT252" s="50"/>
      <c r="SPU252" s="50"/>
      <c r="SPV252" s="50"/>
      <c r="SPW252" s="50"/>
      <c r="SPX252" s="50"/>
      <c r="SPY252" s="50"/>
      <c r="SPZ252" s="50"/>
      <c r="SQA252" s="50"/>
      <c r="SQB252" s="50"/>
      <c r="SQC252" s="50"/>
      <c r="SQD252" s="50"/>
      <c r="SQE252" s="50"/>
      <c r="SQF252" s="50"/>
      <c r="SQG252" s="50"/>
      <c r="SQH252" s="50"/>
      <c r="SQI252" s="50"/>
      <c r="SQJ252" s="50"/>
      <c r="SQK252" s="50"/>
      <c r="SQL252" s="50"/>
      <c r="SQM252" s="50"/>
      <c r="SQN252" s="50"/>
      <c r="SQO252" s="50"/>
      <c r="SQP252" s="50"/>
      <c r="SQQ252" s="50"/>
      <c r="SQR252" s="50"/>
      <c r="SQS252" s="50"/>
      <c r="SQT252" s="50"/>
      <c r="SQU252" s="50"/>
      <c r="SQV252" s="50"/>
      <c r="SQW252" s="50"/>
      <c r="SQX252" s="50"/>
      <c r="SQY252" s="50"/>
      <c r="SQZ252" s="50"/>
      <c r="SRA252" s="50"/>
      <c r="SRB252" s="50"/>
      <c r="SRC252" s="50"/>
      <c r="SRD252" s="50"/>
      <c r="SRE252" s="50"/>
      <c r="SRF252" s="50"/>
      <c r="SRG252" s="50"/>
      <c r="SRH252" s="50"/>
      <c r="SRI252" s="50"/>
      <c r="SRJ252" s="50"/>
      <c r="SRK252" s="50"/>
      <c r="SRL252" s="50"/>
      <c r="SRM252" s="50"/>
      <c r="SRN252" s="50"/>
      <c r="SRO252" s="50"/>
      <c r="SRP252" s="50"/>
      <c r="SRQ252" s="50"/>
      <c r="SRR252" s="50"/>
      <c r="SRS252" s="50"/>
      <c r="SRT252" s="50"/>
      <c r="SRU252" s="50"/>
      <c r="SRV252" s="50"/>
      <c r="SRW252" s="50"/>
      <c r="SRX252" s="50"/>
      <c r="SRY252" s="50"/>
      <c r="SRZ252" s="50"/>
      <c r="SSA252" s="50"/>
      <c r="SSB252" s="50"/>
      <c r="SSC252" s="50"/>
      <c r="SSD252" s="50"/>
      <c r="SSE252" s="50"/>
      <c r="SSF252" s="50"/>
      <c r="SSG252" s="50"/>
      <c r="SSH252" s="50"/>
      <c r="SSI252" s="50"/>
      <c r="SSJ252" s="50"/>
      <c r="SSK252" s="50"/>
      <c r="SSL252" s="50"/>
      <c r="SSM252" s="50"/>
      <c r="SSN252" s="50"/>
      <c r="SSO252" s="50"/>
      <c r="SSP252" s="50"/>
      <c r="SSQ252" s="50"/>
      <c r="SSR252" s="50"/>
      <c r="SSS252" s="50"/>
      <c r="SST252" s="50"/>
      <c r="SSU252" s="50"/>
      <c r="SSV252" s="50"/>
      <c r="SSW252" s="50"/>
      <c r="SSX252" s="50"/>
      <c r="SSY252" s="50"/>
      <c r="SSZ252" s="50"/>
      <c r="STA252" s="50"/>
      <c r="STB252" s="50"/>
      <c r="STC252" s="50"/>
      <c r="STD252" s="50"/>
      <c r="STE252" s="50"/>
      <c r="STF252" s="50"/>
      <c r="STG252" s="50"/>
      <c r="STH252" s="50"/>
      <c r="STI252" s="50"/>
      <c r="STJ252" s="50"/>
      <c r="STK252" s="50"/>
      <c r="STL252" s="50"/>
      <c r="STM252" s="50"/>
      <c r="STN252" s="50"/>
      <c r="STO252" s="50"/>
      <c r="STP252" s="50"/>
      <c r="STQ252" s="50"/>
      <c r="STR252" s="50"/>
      <c r="STS252" s="50"/>
      <c r="STT252" s="50"/>
      <c r="STU252" s="50"/>
      <c r="STV252" s="50"/>
      <c r="STW252" s="50"/>
      <c r="STX252" s="50"/>
      <c r="STY252" s="50"/>
      <c r="STZ252" s="50"/>
      <c r="SUA252" s="50"/>
      <c r="SUB252" s="50"/>
      <c r="SUC252" s="50"/>
      <c r="SUD252" s="50"/>
      <c r="SUE252" s="50"/>
      <c r="SUF252" s="50"/>
      <c r="SUG252" s="50"/>
      <c r="SUH252" s="50"/>
      <c r="SUI252" s="50"/>
      <c r="SUJ252" s="50"/>
      <c r="SUK252" s="50"/>
      <c r="SUL252" s="50"/>
      <c r="SUM252" s="50"/>
      <c r="SUN252" s="50"/>
      <c r="SUO252" s="50"/>
      <c r="SUP252" s="50"/>
      <c r="SUQ252" s="50"/>
      <c r="SUR252" s="50"/>
      <c r="SUS252" s="50"/>
      <c r="SUT252" s="50"/>
      <c r="SUU252" s="50"/>
      <c r="SUV252" s="50"/>
      <c r="SUW252" s="50"/>
      <c r="SUX252" s="50"/>
      <c r="SUY252" s="50"/>
      <c r="SUZ252" s="50"/>
      <c r="SVA252" s="50"/>
      <c r="SVB252" s="50"/>
      <c r="SVC252" s="50"/>
      <c r="SVD252" s="50"/>
      <c r="SVE252" s="50"/>
      <c r="SVF252" s="50"/>
      <c r="SVG252" s="50"/>
      <c r="SVH252" s="50"/>
      <c r="SVI252" s="50"/>
      <c r="SVJ252" s="50"/>
      <c r="SVK252" s="50"/>
      <c r="SVL252" s="50"/>
      <c r="SVM252" s="50"/>
      <c r="SVN252" s="50"/>
      <c r="SVO252" s="50"/>
      <c r="SVP252" s="50"/>
      <c r="SVQ252" s="50"/>
      <c r="SVR252" s="50"/>
      <c r="SVS252" s="50"/>
      <c r="SVT252" s="50"/>
      <c r="SVU252" s="50"/>
      <c r="SVV252" s="50"/>
      <c r="SVW252" s="50"/>
      <c r="SVX252" s="50"/>
      <c r="SVY252" s="50"/>
      <c r="SVZ252" s="50"/>
      <c r="SWA252" s="50"/>
      <c r="SWB252" s="50"/>
      <c r="SWC252" s="50"/>
      <c r="SWD252" s="50"/>
      <c r="SWE252" s="50"/>
      <c r="SWF252" s="50"/>
      <c r="SWG252" s="50"/>
      <c r="SWH252" s="50"/>
      <c r="SWI252" s="50"/>
      <c r="SWJ252" s="50"/>
      <c r="SWK252" s="50"/>
      <c r="SWL252" s="50"/>
      <c r="SWM252" s="50"/>
      <c r="SWN252" s="50"/>
      <c r="SWO252" s="50"/>
      <c r="SWP252" s="50"/>
      <c r="SWQ252" s="50"/>
      <c r="SWR252" s="50"/>
      <c r="SWS252" s="50"/>
      <c r="SWT252" s="50"/>
      <c r="SWU252" s="50"/>
      <c r="SWV252" s="50"/>
      <c r="SWW252" s="50"/>
      <c r="SWX252" s="50"/>
      <c r="SWY252" s="50"/>
      <c r="SWZ252" s="50"/>
      <c r="SXA252" s="50"/>
      <c r="SXB252" s="50"/>
      <c r="SXC252" s="50"/>
      <c r="SXD252" s="50"/>
      <c r="SXE252" s="50"/>
      <c r="SXF252" s="50"/>
      <c r="SXG252" s="50"/>
      <c r="SXH252" s="50"/>
      <c r="SXI252" s="50"/>
      <c r="SXJ252" s="50"/>
      <c r="SXK252" s="50"/>
      <c r="SXL252" s="50"/>
      <c r="SXM252" s="50"/>
      <c r="SXN252" s="50"/>
      <c r="SXO252" s="50"/>
      <c r="SXP252" s="50"/>
      <c r="SXQ252" s="50"/>
      <c r="SXR252" s="50"/>
      <c r="SXS252" s="50"/>
      <c r="SXT252" s="50"/>
      <c r="SXU252" s="50"/>
      <c r="SXV252" s="50"/>
      <c r="SXW252" s="50"/>
      <c r="SXX252" s="50"/>
      <c r="SXY252" s="50"/>
      <c r="SXZ252" s="50"/>
      <c r="SYA252" s="50"/>
      <c r="SYB252" s="50"/>
      <c r="SYC252" s="50"/>
      <c r="SYD252" s="50"/>
      <c r="SYE252" s="50"/>
      <c r="SYF252" s="50"/>
      <c r="SYG252" s="50"/>
      <c r="SYH252" s="50"/>
      <c r="SYI252" s="50"/>
      <c r="SYJ252" s="50"/>
      <c r="SYK252" s="50"/>
      <c r="SYL252" s="50"/>
      <c r="SYM252" s="50"/>
      <c r="SYN252" s="50"/>
      <c r="SYO252" s="50"/>
      <c r="SYP252" s="50"/>
      <c r="SYQ252" s="50"/>
      <c r="SYR252" s="50"/>
      <c r="SYS252" s="50"/>
      <c r="SYT252" s="50"/>
      <c r="SYU252" s="50"/>
      <c r="SYV252" s="50"/>
      <c r="SYW252" s="50"/>
      <c r="SYX252" s="50"/>
      <c r="SYY252" s="50"/>
      <c r="SYZ252" s="50"/>
      <c r="SZA252" s="50"/>
      <c r="SZB252" s="50"/>
      <c r="SZC252" s="50"/>
      <c r="SZD252" s="50"/>
      <c r="SZE252" s="50"/>
      <c r="SZF252" s="50"/>
      <c r="SZG252" s="50"/>
      <c r="SZH252" s="50"/>
      <c r="SZI252" s="50"/>
      <c r="SZJ252" s="50"/>
      <c r="SZK252" s="50"/>
      <c r="SZL252" s="50"/>
      <c r="SZM252" s="50"/>
      <c r="SZN252" s="50"/>
      <c r="SZO252" s="50"/>
      <c r="SZP252" s="50"/>
      <c r="SZQ252" s="50"/>
      <c r="SZR252" s="50"/>
      <c r="SZS252" s="50"/>
      <c r="SZT252" s="50"/>
      <c r="SZU252" s="50"/>
      <c r="SZV252" s="50"/>
      <c r="SZW252" s="50"/>
      <c r="SZX252" s="50"/>
      <c r="SZY252" s="50"/>
      <c r="SZZ252" s="50"/>
      <c r="TAA252" s="50"/>
      <c r="TAB252" s="50"/>
      <c r="TAC252" s="50"/>
      <c r="TAD252" s="50"/>
      <c r="TAE252" s="50"/>
      <c r="TAF252" s="50"/>
      <c r="TAG252" s="50"/>
      <c r="TAH252" s="50"/>
      <c r="TAI252" s="50"/>
      <c r="TAJ252" s="50"/>
      <c r="TAK252" s="50"/>
      <c r="TAL252" s="50"/>
      <c r="TAM252" s="50"/>
      <c r="TAN252" s="50"/>
      <c r="TAO252" s="50"/>
      <c r="TAP252" s="50"/>
      <c r="TAQ252" s="50"/>
      <c r="TAR252" s="50"/>
      <c r="TAS252" s="50"/>
      <c r="TAT252" s="50"/>
      <c r="TAU252" s="50"/>
      <c r="TAV252" s="50"/>
      <c r="TAW252" s="50"/>
      <c r="TAX252" s="50"/>
      <c r="TAY252" s="50"/>
      <c r="TAZ252" s="50"/>
      <c r="TBA252" s="50"/>
      <c r="TBB252" s="50"/>
      <c r="TBC252" s="50"/>
      <c r="TBD252" s="50"/>
      <c r="TBE252" s="50"/>
      <c r="TBF252" s="50"/>
      <c r="TBG252" s="50"/>
      <c r="TBH252" s="50"/>
      <c r="TBI252" s="50"/>
      <c r="TBJ252" s="50"/>
      <c r="TBK252" s="50"/>
      <c r="TBL252" s="50"/>
      <c r="TBM252" s="50"/>
      <c r="TBN252" s="50"/>
      <c r="TBO252" s="50"/>
      <c r="TBP252" s="50"/>
      <c r="TBQ252" s="50"/>
      <c r="TBR252" s="50"/>
      <c r="TBS252" s="50"/>
      <c r="TBT252" s="50"/>
      <c r="TBU252" s="50"/>
      <c r="TBV252" s="50"/>
      <c r="TBW252" s="50"/>
      <c r="TBX252" s="50"/>
      <c r="TBY252" s="50"/>
      <c r="TBZ252" s="50"/>
      <c r="TCA252" s="50"/>
      <c r="TCB252" s="50"/>
      <c r="TCC252" s="50"/>
      <c r="TCD252" s="50"/>
      <c r="TCE252" s="50"/>
      <c r="TCF252" s="50"/>
      <c r="TCG252" s="50"/>
      <c r="TCH252" s="50"/>
      <c r="TCI252" s="50"/>
      <c r="TCJ252" s="50"/>
      <c r="TCK252" s="50"/>
      <c r="TCL252" s="50"/>
      <c r="TCM252" s="50"/>
      <c r="TCN252" s="50"/>
      <c r="TCO252" s="50"/>
      <c r="TCP252" s="50"/>
      <c r="TCQ252" s="50"/>
      <c r="TCR252" s="50"/>
      <c r="TCS252" s="50"/>
      <c r="TCT252" s="50"/>
      <c r="TCU252" s="50"/>
      <c r="TCV252" s="50"/>
      <c r="TCW252" s="50"/>
      <c r="TCX252" s="50"/>
      <c r="TCY252" s="50"/>
      <c r="TCZ252" s="50"/>
      <c r="TDA252" s="50"/>
      <c r="TDB252" s="50"/>
      <c r="TDC252" s="50"/>
      <c r="TDD252" s="50"/>
      <c r="TDE252" s="50"/>
      <c r="TDF252" s="50"/>
      <c r="TDG252" s="50"/>
      <c r="TDH252" s="50"/>
      <c r="TDI252" s="50"/>
      <c r="TDJ252" s="50"/>
      <c r="TDK252" s="50"/>
      <c r="TDL252" s="50"/>
      <c r="TDM252" s="50"/>
      <c r="TDN252" s="50"/>
      <c r="TDO252" s="50"/>
      <c r="TDP252" s="50"/>
      <c r="TDQ252" s="50"/>
      <c r="TDR252" s="50"/>
      <c r="TDS252" s="50"/>
      <c r="TDT252" s="50"/>
      <c r="TDU252" s="50"/>
      <c r="TDV252" s="50"/>
      <c r="TDW252" s="50"/>
      <c r="TDX252" s="50"/>
      <c r="TDY252" s="50"/>
      <c r="TDZ252" s="50"/>
      <c r="TEA252" s="50"/>
      <c r="TEB252" s="50"/>
      <c r="TEC252" s="50"/>
      <c r="TED252" s="50"/>
      <c r="TEE252" s="50"/>
      <c r="TEF252" s="50"/>
      <c r="TEG252" s="50"/>
      <c r="TEH252" s="50"/>
      <c r="TEI252" s="50"/>
      <c r="TEJ252" s="50"/>
      <c r="TEK252" s="50"/>
      <c r="TEL252" s="50"/>
      <c r="TEM252" s="50"/>
      <c r="TEN252" s="50"/>
      <c r="TEO252" s="50"/>
      <c r="TEP252" s="50"/>
      <c r="TEQ252" s="50"/>
      <c r="TER252" s="50"/>
      <c r="TES252" s="50"/>
      <c r="TET252" s="50"/>
      <c r="TEU252" s="50"/>
      <c r="TEV252" s="50"/>
      <c r="TEW252" s="50"/>
      <c r="TEX252" s="50"/>
      <c r="TEY252" s="50"/>
      <c r="TEZ252" s="50"/>
      <c r="TFA252" s="50"/>
      <c r="TFB252" s="50"/>
      <c r="TFC252" s="50"/>
      <c r="TFD252" s="50"/>
      <c r="TFE252" s="50"/>
      <c r="TFF252" s="50"/>
      <c r="TFG252" s="50"/>
      <c r="TFH252" s="50"/>
      <c r="TFI252" s="50"/>
      <c r="TFJ252" s="50"/>
      <c r="TFK252" s="50"/>
      <c r="TFL252" s="50"/>
      <c r="TFM252" s="50"/>
      <c r="TFN252" s="50"/>
      <c r="TFO252" s="50"/>
      <c r="TFP252" s="50"/>
      <c r="TFQ252" s="50"/>
      <c r="TFR252" s="50"/>
      <c r="TFS252" s="50"/>
      <c r="TFT252" s="50"/>
      <c r="TFU252" s="50"/>
      <c r="TFV252" s="50"/>
      <c r="TFW252" s="50"/>
      <c r="TFX252" s="50"/>
      <c r="TFY252" s="50"/>
      <c r="TFZ252" s="50"/>
      <c r="TGA252" s="50"/>
      <c r="TGB252" s="50"/>
      <c r="TGC252" s="50"/>
      <c r="TGD252" s="50"/>
      <c r="TGE252" s="50"/>
      <c r="TGF252" s="50"/>
      <c r="TGG252" s="50"/>
      <c r="TGH252" s="50"/>
      <c r="TGI252" s="50"/>
      <c r="TGJ252" s="50"/>
      <c r="TGK252" s="50"/>
      <c r="TGL252" s="50"/>
      <c r="TGM252" s="50"/>
      <c r="TGN252" s="50"/>
      <c r="TGO252" s="50"/>
      <c r="TGP252" s="50"/>
      <c r="TGQ252" s="50"/>
      <c r="TGR252" s="50"/>
      <c r="TGS252" s="50"/>
      <c r="TGT252" s="50"/>
      <c r="TGU252" s="50"/>
      <c r="TGV252" s="50"/>
      <c r="TGW252" s="50"/>
      <c r="TGX252" s="50"/>
      <c r="TGY252" s="50"/>
      <c r="TGZ252" s="50"/>
      <c r="THA252" s="50"/>
      <c r="THB252" s="50"/>
      <c r="THC252" s="50"/>
      <c r="THD252" s="50"/>
      <c r="THE252" s="50"/>
      <c r="THF252" s="50"/>
      <c r="THG252" s="50"/>
      <c r="THH252" s="50"/>
      <c r="THI252" s="50"/>
      <c r="THJ252" s="50"/>
      <c r="THK252" s="50"/>
      <c r="THL252" s="50"/>
      <c r="THM252" s="50"/>
      <c r="THN252" s="50"/>
      <c r="THO252" s="50"/>
      <c r="THP252" s="50"/>
      <c r="THQ252" s="50"/>
      <c r="THR252" s="50"/>
      <c r="THS252" s="50"/>
      <c r="THT252" s="50"/>
      <c r="THU252" s="50"/>
      <c r="THV252" s="50"/>
      <c r="THW252" s="50"/>
      <c r="THX252" s="50"/>
      <c r="THY252" s="50"/>
      <c r="THZ252" s="50"/>
      <c r="TIA252" s="50"/>
      <c r="TIB252" s="50"/>
      <c r="TIC252" s="50"/>
      <c r="TID252" s="50"/>
      <c r="TIE252" s="50"/>
      <c r="TIF252" s="50"/>
      <c r="TIG252" s="50"/>
      <c r="TIH252" s="50"/>
      <c r="TII252" s="50"/>
      <c r="TIJ252" s="50"/>
      <c r="TIK252" s="50"/>
      <c r="TIL252" s="50"/>
      <c r="TIM252" s="50"/>
      <c r="TIN252" s="50"/>
      <c r="TIO252" s="50"/>
      <c r="TIP252" s="50"/>
      <c r="TIQ252" s="50"/>
      <c r="TIR252" s="50"/>
      <c r="TIS252" s="50"/>
      <c r="TIT252" s="50"/>
      <c r="TIU252" s="50"/>
      <c r="TIV252" s="50"/>
      <c r="TIW252" s="50"/>
      <c r="TIX252" s="50"/>
      <c r="TIY252" s="50"/>
      <c r="TIZ252" s="50"/>
      <c r="TJA252" s="50"/>
      <c r="TJB252" s="50"/>
      <c r="TJC252" s="50"/>
      <c r="TJD252" s="50"/>
      <c r="TJE252" s="50"/>
      <c r="TJF252" s="50"/>
      <c r="TJG252" s="50"/>
      <c r="TJH252" s="50"/>
      <c r="TJI252" s="50"/>
      <c r="TJJ252" s="50"/>
      <c r="TJK252" s="50"/>
      <c r="TJL252" s="50"/>
      <c r="TJM252" s="50"/>
      <c r="TJN252" s="50"/>
      <c r="TJO252" s="50"/>
      <c r="TJP252" s="50"/>
      <c r="TJQ252" s="50"/>
      <c r="TJR252" s="50"/>
      <c r="TJS252" s="50"/>
      <c r="TJT252" s="50"/>
      <c r="TJU252" s="50"/>
      <c r="TJV252" s="50"/>
      <c r="TJW252" s="50"/>
      <c r="TJX252" s="50"/>
      <c r="TJY252" s="50"/>
      <c r="TJZ252" s="50"/>
      <c r="TKA252" s="50"/>
      <c r="TKB252" s="50"/>
      <c r="TKC252" s="50"/>
      <c r="TKD252" s="50"/>
      <c r="TKE252" s="50"/>
      <c r="TKF252" s="50"/>
      <c r="TKG252" s="50"/>
      <c r="TKH252" s="50"/>
      <c r="TKI252" s="50"/>
      <c r="TKJ252" s="50"/>
      <c r="TKK252" s="50"/>
      <c r="TKL252" s="50"/>
      <c r="TKM252" s="50"/>
      <c r="TKN252" s="50"/>
      <c r="TKO252" s="50"/>
      <c r="TKP252" s="50"/>
      <c r="TKQ252" s="50"/>
      <c r="TKR252" s="50"/>
      <c r="TKS252" s="50"/>
      <c r="TKT252" s="50"/>
      <c r="TKU252" s="50"/>
      <c r="TKV252" s="50"/>
      <c r="TKW252" s="50"/>
      <c r="TKX252" s="50"/>
      <c r="TKY252" s="50"/>
      <c r="TKZ252" s="50"/>
      <c r="TLA252" s="50"/>
      <c r="TLB252" s="50"/>
      <c r="TLC252" s="50"/>
      <c r="TLD252" s="50"/>
      <c r="TLE252" s="50"/>
      <c r="TLF252" s="50"/>
      <c r="TLG252" s="50"/>
      <c r="TLH252" s="50"/>
      <c r="TLI252" s="50"/>
      <c r="TLJ252" s="50"/>
      <c r="TLK252" s="50"/>
      <c r="TLL252" s="50"/>
      <c r="TLM252" s="50"/>
      <c r="TLN252" s="50"/>
      <c r="TLO252" s="50"/>
      <c r="TLP252" s="50"/>
      <c r="TLQ252" s="50"/>
      <c r="TLR252" s="50"/>
      <c r="TLS252" s="50"/>
      <c r="TLT252" s="50"/>
      <c r="TLU252" s="50"/>
      <c r="TLV252" s="50"/>
      <c r="TLW252" s="50"/>
      <c r="TLX252" s="50"/>
      <c r="TLY252" s="50"/>
      <c r="TLZ252" s="50"/>
      <c r="TMA252" s="50"/>
      <c r="TMB252" s="50"/>
      <c r="TMC252" s="50"/>
      <c r="TMD252" s="50"/>
      <c r="TME252" s="50"/>
      <c r="TMF252" s="50"/>
      <c r="TMG252" s="50"/>
      <c r="TMH252" s="50"/>
      <c r="TMI252" s="50"/>
      <c r="TMJ252" s="50"/>
      <c r="TMK252" s="50"/>
      <c r="TML252" s="50"/>
      <c r="TMM252" s="50"/>
      <c r="TMN252" s="50"/>
      <c r="TMO252" s="50"/>
      <c r="TMP252" s="50"/>
      <c r="TMQ252" s="50"/>
      <c r="TMR252" s="50"/>
      <c r="TMS252" s="50"/>
      <c r="TMT252" s="50"/>
      <c r="TMU252" s="50"/>
      <c r="TMV252" s="50"/>
      <c r="TMW252" s="50"/>
      <c r="TMX252" s="50"/>
      <c r="TMY252" s="50"/>
      <c r="TMZ252" s="50"/>
      <c r="TNA252" s="50"/>
      <c r="TNB252" s="50"/>
      <c r="TNC252" s="50"/>
      <c r="TND252" s="50"/>
      <c r="TNE252" s="50"/>
      <c r="TNF252" s="50"/>
      <c r="TNG252" s="50"/>
      <c r="TNH252" s="50"/>
      <c r="TNI252" s="50"/>
      <c r="TNJ252" s="50"/>
      <c r="TNK252" s="50"/>
      <c r="TNL252" s="50"/>
      <c r="TNM252" s="50"/>
      <c r="TNN252" s="50"/>
      <c r="TNO252" s="50"/>
      <c r="TNP252" s="50"/>
      <c r="TNQ252" s="50"/>
      <c r="TNR252" s="50"/>
      <c r="TNS252" s="50"/>
      <c r="TNT252" s="50"/>
      <c r="TNU252" s="50"/>
      <c r="TNV252" s="50"/>
      <c r="TNW252" s="50"/>
      <c r="TNX252" s="50"/>
      <c r="TNY252" s="50"/>
      <c r="TNZ252" s="50"/>
      <c r="TOA252" s="50"/>
      <c r="TOB252" s="50"/>
      <c r="TOC252" s="50"/>
      <c r="TOD252" s="50"/>
      <c r="TOE252" s="50"/>
      <c r="TOF252" s="50"/>
      <c r="TOG252" s="50"/>
      <c r="TOH252" s="50"/>
      <c r="TOI252" s="50"/>
      <c r="TOJ252" s="50"/>
      <c r="TOK252" s="50"/>
      <c r="TOL252" s="50"/>
      <c r="TOM252" s="50"/>
      <c r="TON252" s="50"/>
      <c r="TOO252" s="50"/>
      <c r="TOP252" s="50"/>
      <c r="TOQ252" s="50"/>
      <c r="TOR252" s="50"/>
      <c r="TOS252" s="50"/>
      <c r="TOT252" s="50"/>
      <c r="TOU252" s="50"/>
      <c r="TOV252" s="50"/>
      <c r="TOW252" s="50"/>
      <c r="TOX252" s="50"/>
      <c r="TOY252" s="50"/>
      <c r="TOZ252" s="50"/>
      <c r="TPA252" s="50"/>
      <c r="TPB252" s="50"/>
      <c r="TPC252" s="50"/>
      <c r="TPD252" s="50"/>
      <c r="TPE252" s="50"/>
      <c r="TPF252" s="50"/>
      <c r="TPG252" s="50"/>
      <c r="TPH252" s="50"/>
      <c r="TPI252" s="50"/>
      <c r="TPJ252" s="50"/>
      <c r="TPK252" s="50"/>
      <c r="TPL252" s="50"/>
      <c r="TPM252" s="50"/>
      <c r="TPN252" s="50"/>
      <c r="TPO252" s="50"/>
      <c r="TPP252" s="50"/>
      <c r="TPQ252" s="50"/>
      <c r="TPR252" s="50"/>
      <c r="TPS252" s="50"/>
      <c r="TPT252" s="50"/>
      <c r="TPU252" s="50"/>
      <c r="TPV252" s="50"/>
      <c r="TPW252" s="50"/>
      <c r="TPX252" s="50"/>
      <c r="TPY252" s="50"/>
      <c r="TPZ252" s="50"/>
      <c r="TQA252" s="50"/>
      <c r="TQB252" s="50"/>
      <c r="TQC252" s="50"/>
      <c r="TQD252" s="50"/>
      <c r="TQE252" s="50"/>
      <c r="TQF252" s="50"/>
      <c r="TQG252" s="50"/>
      <c r="TQH252" s="50"/>
      <c r="TQI252" s="50"/>
      <c r="TQJ252" s="50"/>
      <c r="TQK252" s="50"/>
      <c r="TQL252" s="50"/>
      <c r="TQM252" s="50"/>
      <c r="TQN252" s="50"/>
      <c r="TQO252" s="50"/>
      <c r="TQP252" s="50"/>
      <c r="TQQ252" s="50"/>
      <c r="TQR252" s="50"/>
      <c r="TQS252" s="50"/>
      <c r="TQT252" s="50"/>
      <c r="TQU252" s="50"/>
      <c r="TQV252" s="50"/>
      <c r="TQW252" s="50"/>
      <c r="TQX252" s="50"/>
      <c r="TQY252" s="50"/>
      <c r="TQZ252" s="50"/>
      <c r="TRA252" s="50"/>
      <c r="TRB252" s="50"/>
      <c r="TRC252" s="50"/>
      <c r="TRD252" s="50"/>
      <c r="TRE252" s="50"/>
      <c r="TRF252" s="50"/>
      <c r="TRG252" s="50"/>
      <c r="TRH252" s="50"/>
      <c r="TRI252" s="50"/>
      <c r="TRJ252" s="50"/>
      <c r="TRK252" s="50"/>
      <c r="TRL252" s="50"/>
      <c r="TRM252" s="50"/>
      <c r="TRN252" s="50"/>
      <c r="TRO252" s="50"/>
      <c r="TRP252" s="50"/>
      <c r="TRQ252" s="50"/>
      <c r="TRR252" s="50"/>
      <c r="TRS252" s="50"/>
      <c r="TRT252" s="50"/>
      <c r="TRU252" s="50"/>
      <c r="TRV252" s="50"/>
      <c r="TRW252" s="50"/>
      <c r="TRX252" s="50"/>
      <c r="TRY252" s="50"/>
      <c r="TRZ252" s="50"/>
      <c r="TSA252" s="50"/>
      <c r="TSB252" s="50"/>
      <c r="TSC252" s="50"/>
      <c r="TSD252" s="50"/>
      <c r="TSE252" s="50"/>
      <c r="TSF252" s="50"/>
      <c r="TSG252" s="50"/>
      <c r="TSH252" s="50"/>
      <c r="TSI252" s="50"/>
      <c r="TSJ252" s="50"/>
      <c r="TSK252" s="50"/>
      <c r="TSL252" s="50"/>
      <c r="TSM252" s="50"/>
      <c r="TSN252" s="50"/>
      <c r="TSO252" s="50"/>
      <c r="TSP252" s="50"/>
      <c r="TSQ252" s="50"/>
      <c r="TSR252" s="50"/>
      <c r="TSS252" s="50"/>
      <c r="TST252" s="50"/>
      <c r="TSU252" s="50"/>
      <c r="TSV252" s="50"/>
      <c r="TSW252" s="50"/>
      <c r="TSX252" s="50"/>
      <c r="TSY252" s="50"/>
      <c r="TSZ252" s="50"/>
      <c r="TTA252" s="50"/>
      <c r="TTB252" s="50"/>
      <c r="TTC252" s="50"/>
      <c r="TTD252" s="50"/>
      <c r="TTE252" s="50"/>
      <c r="TTF252" s="50"/>
      <c r="TTG252" s="50"/>
      <c r="TTH252" s="50"/>
      <c r="TTI252" s="50"/>
      <c r="TTJ252" s="50"/>
      <c r="TTK252" s="50"/>
      <c r="TTL252" s="50"/>
      <c r="TTM252" s="50"/>
      <c r="TTN252" s="50"/>
      <c r="TTO252" s="50"/>
      <c r="TTP252" s="50"/>
      <c r="TTQ252" s="50"/>
      <c r="TTR252" s="50"/>
      <c r="TTS252" s="50"/>
      <c r="TTT252" s="50"/>
      <c r="TTU252" s="50"/>
      <c r="TTV252" s="50"/>
      <c r="TTW252" s="50"/>
      <c r="TTX252" s="50"/>
      <c r="TTY252" s="50"/>
      <c r="TTZ252" s="50"/>
      <c r="TUA252" s="50"/>
      <c r="TUB252" s="50"/>
      <c r="TUC252" s="50"/>
      <c r="TUD252" s="50"/>
      <c r="TUE252" s="50"/>
      <c r="TUF252" s="50"/>
      <c r="TUG252" s="50"/>
      <c r="TUH252" s="50"/>
      <c r="TUI252" s="50"/>
      <c r="TUJ252" s="50"/>
      <c r="TUK252" s="50"/>
      <c r="TUL252" s="50"/>
      <c r="TUM252" s="50"/>
      <c r="TUN252" s="50"/>
      <c r="TUO252" s="50"/>
      <c r="TUP252" s="50"/>
      <c r="TUQ252" s="50"/>
      <c r="TUR252" s="50"/>
      <c r="TUS252" s="50"/>
      <c r="TUT252" s="50"/>
      <c r="TUU252" s="50"/>
      <c r="TUV252" s="50"/>
      <c r="TUW252" s="50"/>
      <c r="TUX252" s="50"/>
      <c r="TUY252" s="50"/>
      <c r="TUZ252" s="50"/>
      <c r="TVA252" s="50"/>
      <c r="TVB252" s="50"/>
      <c r="TVC252" s="50"/>
      <c r="TVD252" s="50"/>
      <c r="TVE252" s="50"/>
      <c r="TVF252" s="50"/>
      <c r="TVG252" s="50"/>
      <c r="TVH252" s="50"/>
      <c r="TVI252" s="50"/>
      <c r="TVJ252" s="50"/>
      <c r="TVK252" s="50"/>
      <c r="TVL252" s="50"/>
      <c r="TVM252" s="50"/>
      <c r="TVN252" s="50"/>
      <c r="TVO252" s="50"/>
      <c r="TVP252" s="50"/>
      <c r="TVQ252" s="50"/>
      <c r="TVR252" s="50"/>
      <c r="TVS252" s="50"/>
      <c r="TVT252" s="50"/>
      <c r="TVU252" s="50"/>
      <c r="TVV252" s="50"/>
      <c r="TVW252" s="50"/>
      <c r="TVX252" s="50"/>
      <c r="TVY252" s="50"/>
      <c r="TVZ252" s="50"/>
      <c r="TWA252" s="50"/>
      <c r="TWB252" s="50"/>
      <c r="TWC252" s="50"/>
      <c r="TWD252" s="50"/>
      <c r="TWE252" s="50"/>
      <c r="TWF252" s="50"/>
      <c r="TWG252" s="50"/>
      <c r="TWH252" s="50"/>
      <c r="TWI252" s="50"/>
      <c r="TWJ252" s="50"/>
      <c r="TWK252" s="50"/>
      <c r="TWL252" s="50"/>
      <c r="TWM252" s="50"/>
      <c r="TWN252" s="50"/>
      <c r="TWO252" s="50"/>
      <c r="TWP252" s="50"/>
      <c r="TWQ252" s="50"/>
      <c r="TWR252" s="50"/>
      <c r="TWS252" s="50"/>
      <c r="TWT252" s="50"/>
      <c r="TWU252" s="50"/>
      <c r="TWV252" s="50"/>
      <c r="TWW252" s="50"/>
      <c r="TWX252" s="50"/>
      <c r="TWY252" s="50"/>
      <c r="TWZ252" s="50"/>
      <c r="TXA252" s="50"/>
      <c r="TXB252" s="50"/>
      <c r="TXC252" s="50"/>
      <c r="TXD252" s="50"/>
      <c r="TXE252" s="50"/>
      <c r="TXF252" s="50"/>
      <c r="TXG252" s="50"/>
      <c r="TXH252" s="50"/>
      <c r="TXI252" s="50"/>
      <c r="TXJ252" s="50"/>
      <c r="TXK252" s="50"/>
      <c r="TXL252" s="50"/>
      <c r="TXM252" s="50"/>
      <c r="TXN252" s="50"/>
      <c r="TXO252" s="50"/>
      <c r="TXP252" s="50"/>
      <c r="TXQ252" s="50"/>
      <c r="TXR252" s="50"/>
      <c r="TXS252" s="50"/>
      <c r="TXT252" s="50"/>
      <c r="TXU252" s="50"/>
      <c r="TXV252" s="50"/>
      <c r="TXW252" s="50"/>
      <c r="TXX252" s="50"/>
      <c r="TXY252" s="50"/>
      <c r="TXZ252" s="50"/>
      <c r="TYA252" s="50"/>
      <c r="TYB252" s="50"/>
      <c r="TYC252" s="50"/>
      <c r="TYD252" s="50"/>
      <c r="TYE252" s="50"/>
      <c r="TYF252" s="50"/>
      <c r="TYG252" s="50"/>
      <c r="TYH252" s="50"/>
      <c r="TYI252" s="50"/>
      <c r="TYJ252" s="50"/>
      <c r="TYK252" s="50"/>
      <c r="TYL252" s="50"/>
      <c r="TYM252" s="50"/>
      <c r="TYN252" s="50"/>
      <c r="TYO252" s="50"/>
      <c r="TYP252" s="50"/>
      <c r="TYQ252" s="50"/>
      <c r="TYR252" s="50"/>
      <c r="TYS252" s="50"/>
      <c r="TYT252" s="50"/>
      <c r="TYU252" s="50"/>
      <c r="TYV252" s="50"/>
      <c r="TYW252" s="50"/>
      <c r="TYX252" s="50"/>
      <c r="TYY252" s="50"/>
      <c r="TYZ252" s="50"/>
      <c r="TZA252" s="50"/>
      <c r="TZB252" s="50"/>
      <c r="TZC252" s="50"/>
      <c r="TZD252" s="50"/>
      <c r="TZE252" s="50"/>
      <c r="TZF252" s="50"/>
      <c r="TZG252" s="50"/>
      <c r="TZH252" s="50"/>
      <c r="TZI252" s="50"/>
      <c r="TZJ252" s="50"/>
      <c r="TZK252" s="50"/>
      <c r="TZL252" s="50"/>
      <c r="TZM252" s="50"/>
      <c r="TZN252" s="50"/>
      <c r="TZO252" s="50"/>
      <c r="TZP252" s="50"/>
      <c r="TZQ252" s="50"/>
      <c r="TZR252" s="50"/>
      <c r="TZS252" s="50"/>
      <c r="TZT252" s="50"/>
      <c r="TZU252" s="50"/>
      <c r="TZV252" s="50"/>
      <c r="TZW252" s="50"/>
      <c r="TZX252" s="50"/>
      <c r="TZY252" s="50"/>
      <c r="TZZ252" s="50"/>
      <c r="UAA252" s="50"/>
      <c r="UAB252" s="50"/>
      <c r="UAC252" s="50"/>
      <c r="UAD252" s="50"/>
      <c r="UAE252" s="50"/>
      <c r="UAF252" s="50"/>
      <c r="UAG252" s="50"/>
      <c r="UAH252" s="50"/>
      <c r="UAI252" s="50"/>
      <c r="UAJ252" s="50"/>
      <c r="UAK252" s="50"/>
      <c r="UAL252" s="50"/>
      <c r="UAM252" s="50"/>
      <c r="UAN252" s="50"/>
      <c r="UAO252" s="50"/>
      <c r="UAP252" s="50"/>
      <c r="UAQ252" s="50"/>
      <c r="UAR252" s="50"/>
      <c r="UAS252" s="50"/>
      <c r="UAT252" s="50"/>
      <c r="UAU252" s="50"/>
      <c r="UAV252" s="50"/>
      <c r="UAW252" s="50"/>
      <c r="UAX252" s="50"/>
      <c r="UAY252" s="50"/>
      <c r="UAZ252" s="50"/>
      <c r="UBA252" s="50"/>
      <c r="UBB252" s="50"/>
      <c r="UBC252" s="50"/>
      <c r="UBD252" s="50"/>
      <c r="UBE252" s="50"/>
      <c r="UBF252" s="50"/>
      <c r="UBG252" s="50"/>
      <c r="UBH252" s="50"/>
      <c r="UBI252" s="50"/>
      <c r="UBJ252" s="50"/>
      <c r="UBK252" s="50"/>
      <c r="UBL252" s="50"/>
      <c r="UBM252" s="50"/>
      <c r="UBN252" s="50"/>
      <c r="UBO252" s="50"/>
      <c r="UBP252" s="50"/>
      <c r="UBQ252" s="50"/>
      <c r="UBR252" s="50"/>
      <c r="UBS252" s="50"/>
      <c r="UBT252" s="50"/>
      <c r="UBU252" s="50"/>
      <c r="UBV252" s="50"/>
      <c r="UBW252" s="50"/>
      <c r="UBX252" s="50"/>
      <c r="UBY252" s="50"/>
      <c r="UBZ252" s="50"/>
      <c r="UCA252" s="50"/>
      <c r="UCB252" s="50"/>
      <c r="UCC252" s="50"/>
      <c r="UCD252" s="50"/>
      <c r="UCE252" s="50"/>
      <c r="UCF252" s="50"/>
      <c r="UCG252" s="50"/>
      <c r="UCH252" s="50"/>
      <c r="UCI252" s="50"/>
      <c r="UCJ252" s="50"/>
      <c r="UCK252" s="50"/>
      <c r="UCL252" s="50"/>
      <c r="UCM252" s="50"/>
      <c r="UCN252" s="50"/>
      <c r="UCO252" s="50"/>
      <c r="UCP252" s="50"/>
      <c r="UCQ252" s="50"/>
      <c r="UCR252" s="50"/>
      <c r="UCS252" s="50"/>
      <c r="UCT252" s="50"/>
      <c r="UCU252" s="50"/>
      <c r="UCV252" s="50"/>
      <c r="UCW252" s="50"/>
      <c r="UCX252" s="50"/>
      <c r="UCY252" s="50"/>
      <c r="UCZ252" s="50"/>
      <c r="UDA252" s="50"/>
      <c r="UDB252" s="50"/>
      <c r="UDC252" s="50"/>
      <c r="UDD252" s="50"/>
      <c r="UDE252" s="50"/>
      <c r="UDF252" s="50"/>
      <c r="UDG252" s="50"/>
      <c r="UDH252" s="50"/>
      <c r="UDI252" s="50"/>
      <c r="UDJ252" s="50"/>
      <c r="UDK252" s="50"/>
      <c r="UDL252" s="50"/>
      <c r="UDM252" s="50"/>
      <c r="UDN252" s="50"/>
      <c r="UDO252" s="50"/>
      <c r="UDP252" s="50"/>
      <c r="UDQ252" s="50"/>
      <c r="UDR252" s="50"/>
      <c r="UDS252" s="50"/>
      <c r="UDT252" s="50"/>
      <c r="UDU252" s="50"/>
      <c r="UDV252" s="50"/>
      <c r="UDW252" s="50"/>
      <c r="UDX252" s="50"/>
      <c r="UDY252" s="50"/>
      <c r="UDZ252" s="50"/>
      <c r="UEA252" s="50"/>
      <c r="UEB252" s="50"/>
      <c r="UEC252" s="50"/>
      <c r="UED252" s="50"/>
      <c r="UEE252" s="50"/>
      <c r="UEF252" s="50"/>
      <c r="UEG252" s="50"/>
      <c r="UEH252" s="50"/>
      <c r="UEI252" s="50"/>
      <c r="UEJ252" s="50"/>
      <c r="UEK252" s="50"/>
      <c r="UEL252" s="50"/>
      <c r="UEM252" s="50"/>
      <c r="UEN252" s="50"/>
      <c r="UEO252" s="50"/>
      <c r="UEP252" s="50"/>
      <c r="UEQ252" s="50"/>
      <c r="UER252" s="50"/>
      <c r="UES252" s="50"/>
      <c r="UET252" s="50"/>
      <c r="UEU252" s="50"/>
      <c r="UEV252" s="50"/>
      <c r="UEW252" s="50"/>
      <c r="UEX252" s="50"/>
      <c r="UEY252" s="50"/>
      <c r="UEZ252" s="50"/>
      <c r="UFA252" s="50"/>
      <c r="UFB252" s="50"/>
      <c r="UFC252" s="50"/>
      <c r="UFD252" s="50"/>
      <c r="UFE252" s="50"/>
      <c r="UFF252" s="50"/>
      <c r="UFG252" s="50"/>
      <c r="UFH252" s="50"/>
      <c r="UFI252" s="50"/>
      <c r="UFJ252" s="50"/>
      <c r="UFK252" s="50"/>
      <c r="UFL252" s="50"/>
      <c r="UFM252" s="50"/>
      <c r="UFN252" s="50"/>
      <c r="UFO252" s="50"/>
      <c r="UFP252" s="50"/>
      <c r="UFQ252" s="50"/>
      <c r="UFR252" s="50"/>
      <c r="UFS252" s="50"/>
      <c r="UFT252" s="50"/>
      <c r="UFU252" s="50"/>
      <c r="UFV252" s="50"/>
      <c r="UFW252" s="50"/>
      <c r="UFX252" s="50"/>
      <c r="UFY252" s="50"/>
      <c r="UFZ252" s="50"/>
      <c r="UGA252" s="50"/>
      <c r="UGB252" s="50"/>
      <c r="UGC252" s="50"/>
      <c r="UGD252" s="50"/>
      <c r="UGE252" s="50"/>
      <c r="UGF252" s="50"/>
      <c r="UGG252" s="50"/>
      <c r="UGH252" s="50"/>
      <c r="UGI252" s="50"/>
      <c r="UGJ252" s="50"/>
      <c r="UGK252" s="50"/>
      <c r="UGL252" s="50"/>
      <c r="UGM252" s="50"/>
      <c r="UGN252" s="50"/>
      <c r="UGO252" s="50"/>
      <c r="UGP252" s="50"/>
      <c r="UGQ252" s="50"/>
      <c r="UGR252" s="50"/>
      <c r="UGS252" s="50"/>
      <c r="UGT252" s="50"/>
      <c r="UGU252" s="50"/>
      <c r="UGV252" s="50"/>
      <c r="UGW252" s="50"/>
      <c r="UGX252" s="50"/>
      <c r="UGY252" s="50"/>
      <c r="UGZ252" s="50"/>
      <c r="UHA252" s="50"/>
      <c r="UHB252" s="50"/>
      <c r="UHC252" s="50"/>
      <c r="UHD252" s="50"/>
      <c r="UHE252" s="50"/>
      <c r="UHF252" s="50"/>
      <c r="UHG252" s="50"/>
      <c r="UHH252" s="50"/>
      <c r="UHI252" s="50"/>
      <c r="UHJ252" s="50"/>
      <c r="UHK252" s="50"/>
      <c r="UHL252" s="50"/>
      <c r="UHM252" s="50"/>
      <c r="UHN252" s="50"/>
      <c r="UHO252" s="50"/>
      <c r="UHP252" s="50"/>
      <c r="UHQ252" s="50"/>
      <c r="UHR252" s="50"/>
      <c r="UHS252" s="50"/>
      <c r="UHT252" s="50"/>
      <c r="UHU252" s="50"/>
      <c r="UHV252" s="50"/>
      <c r="UHW252" s="50"/>
      <c r="UHX252" s="50"/>
      <c r="UHY252" s="50"/>
      <c r="UHZ252" s="50"/>
      <c r="UIA252" s="50"/>
      <c r="UIB252" s="50"/>
      <c r="UIC252" s="50"/>
      <c r="UID252" s="50"/>
      <c r="UIE252" s="50"/>
      <c r="UIF252" s="50"/>
      <c r="UIG252" s="50"/>
      <c r="UIH252" s="50"/>
      <c r="UII252" s="50"/>
      <c r="UIJ252" s="50"/>
      <c r="UIK252" s="50"/>
      <c r="UIL252" s="50"/>
      <c r="UIM252" s="50"/>
      <c r="UIN252" s="50"/>
      <c r="UIO252" s="50"/>
      <c r="UIP252" s="50"/>
      <c r="UIQ252" s="50"/>
      <c r="UIR252" s="50"/>
      <c r="UIS252" s="50"/>
      <c r="UIT252" s="50"/>
      <c r="UIU252" s="50"/>
      <c r="UIV252" s="50"/>
      <c r="UIW252" s="50"/>
      <c r="UIX252" s="50"/>
      <c r="UIY252" s="50"/>
      <c r="UIZ252" s="50"/>
      <c r="UJA252" s="50"/>
      <c r="UJB252" s="50"/>
      <c r="UJC252" s="50"/>
      <c r="UJD252" s="50"/>
      <c r="UJE252" s="50"/>
      <c r="UJF252" s="50"/>
      <c r="UJG252" s="50"/>
      <c r="UJH252" s="50"/>
      <c r="UJI252" s="50"/>
      <c r="UJJ252" s="50"/>
      <c r="UJK252" s="50"/>
      <c r="UJL252" s="50"/>
      <c r="UJM252" s="50"/>
      <c r="UJN252" s="50"/>
      <c r="UJO252" s="50"/>
      <c r="UJP252" s="50"/>
      <c r="UJQ252" s="50"/>
      <c r="UJR252" s="50"/>
      <c r="UJS252" s="50"/>
      <c r="UJT252" s="50"/>
      <c r="UJU252" s="50"/>
      <c r="UJV252" s="50"/>
      <c r="UJW252" s="50"/>
      <c r="UJX252" s="50"/>
      <c r="UJY252" s="50"/>
      <c r="UJZ252" s="50"/>
      <c r="UKA252" s="50"/>
      <c r="UKB252" s="50"/>
      <c r="UKC252" s="50"/>
      <c r="UKD252" s="50"/>
      <c r="UKE252" s="50"/>
      <c r="UKF252" s="50"/>
      <c r="UKG252" s="50"/>
      <c r="UKH252" s="50"/>
      <c r="UKI252" s="50"/>
      <c r="UKJ252" s="50"/>
      <c r="UKK252" s="50"/>
      <c r="UKL252" s="50"/>
      <c r="UKM252" s="50"/>
      <c r="UKN252" s="50"/>
      <c r="UKO252" s="50"/>
      <c r="UKP252" s="50"/>
      <c r="UKQ252" s="50"/>
      <c r="UKR252" s="50"/>
      <c r="UKS252" s="50"/>
      <c r="UKT252" s="50"/>
      <c r="UKU252" s="50"/>
      <c r="UKV252" s="50"/>
      <c r="UKW252" s="50"/>
      <c r="UKX252" s="50"/>
      <c r="UKY252" s="50"/>
      <c r="UKZ252" s="50"/>
      <c r="ULA252" s="50"/>
      <c r="ULB252" s="50"/>
      <c r="ULC252" s="50"/>
      <c r="ULD252" s="50"/>
      <c r="ULE252" s="50"/>
      <c r="ULF252" s="50"/>
      <c r="ULG252" s="50"/>
      <c r="ULH252" s="50"/>
      <c r="ULI252" s="50"/>
      <c r="ULJ252" s="50"/>
      <c r="ULK252" s="50"/>
      <c r="ULL252" s="50"/>
      <c r="ULM252" s="50"/>
      <c r="ULN252" s="50"/>
      <c r="ULO252" s="50"/>
      <c r="ULP252" s="50"/>
      <c r="ULQ252" s="50"/>
      <c r="ULR252" s="50"/>
      <c r="ULS252" s="50"/>
      <c r="ULT252" s="50"/>
      <c r="ULU252" s="50"/>
      <c r="ULV252" s="50"/>
      <c r="ULW252" s="50"/>
      <c r="ULX252" s="50"/>
      <c r="ULY252" s="50"/>
      <c r="ULZ252" s="50"/>
      <c r="UMA252" s="50"/>
      <c r="UMB252" s="50"/>
      <c r="UMC252" s="50"/>
      <c r="UMD252" s="50"/>
      <c r="UME252" s="50"/>
      <c r="UMF252" s="50"/>
      <c r="UMG252" s="50"/>
      <c r="UMH252" s="50"/>
      <c r="UMI252" s="50"/>
      <c r="UMJ252" s="50"/>
      <c r="UMK252" s="50"/>
      <c r="UML252" s="50"/>
      <c r="UMM252" s="50"/>
      <c r="UMN252" s="50"/>
      <c r="UMO252" s="50"/>
      <c r="UMP252" s="50"/>
      <c r="UMQ252" s="50"/>
      <c r="UMR252" s="50"/>
      <c r="UMS252" s="50"/>
      <c r="UMT252" s="50"/>
      <c r="UMU252" s="50"/>
      <c r="UMV252" s="50"/>
      <c r="UMW252" s="50"/>
      <c r="UMX252" s="50"/>
      <c r="UMY252" s="50"/>
      <c r="UMZ252" s="50"/>
      <c r="UNA252" s="50"/>
      <c r="UNB252" s="50"/>
      <c r="UNC252" s="50"/>
      <c r="UND252" s="50"/>
      <c r="UNE252" s="50"/>
      <c r="UNF252" s="50"/>
      <c r="UNG252" s="50"/>
      <c r="UNH252" s="50"/>
      <c r="UNI252" s="50"/>
      <c r="UNJ252" s="50"/>
      <c r="UNK252" s="50"/>
      <c r="UNL252" s="50"/>
      <c r="UNM252" s="50"/>
      <c r="UNN252" s="50"/>
      <c r="UNO252" s="50"/>
      <c r="UNP252" s="50"/>
      <c r="UNQ252" s="50"/>
      <c r="UNR252" s="50"/>
      <c r="UNS252" s="50"/>
      <c r="UNT252" s="50"/>
      <c r="UNU252" s="50"/>
      <c r="UNV252" s="50"/>
      <c r="UNW252" s="50"/>
      <c r="UNX252" s="50"/>
      <c r="UNY252" s="50"/>
      <c r="UNZ252" s="50"/>
      <c r="UOA252" s="50"/>
      <c r="UOB252" s="50"/>
      <c r="UOC252" s="50"/>
      <c r="UOD252" s="50"/>
      <c r="UOE252" s="50"/>
      <c r="UOF252" s="50"/>
      <c r="UOG252" s="50"/>
      <c r="UOH252" s="50"/>
      <c r="UOI252" s="50"/>
      <c r="UOJ252" s="50"/>
      <c r="UOK252" s="50"/>
      <c r="UOL252" s="50"/>
      <c r="UOM252" s="50"/>
      <c r="UON252" s="50"/>
      <c r="UOO252" s="50"/>
      <c r="UOP252" s="50"/>
      <c r="UOQ252" s="50"/>
      <c r="UOR252" s="50"/>
      <c r="UOS252" s="50"/>
      <c r="UOT252" s="50"/>
      <c r="UOU252" s="50"/>
      <c r="UOV252" s="50"/>
      <c r="UOW252" s="50"/>
      <c r="UOX252" s="50"/>
      <c r="UOY252" s="50"/>
      <c r="UOZ252" s="50"/>
      <c r="UPA252" s="50"/>
      <c r="UPB252" s="50"/>
      <c r="UPC252" s="50"/>
      <c r="UPD252" s="50"/>
      <c r="UPE252" s="50"/>
      <c r="UPF252" s="50"/>
      <c r="UPG252" s="50"/>
      <c r="UPH252" s="50"/>
      <c r="UPI252" s="50"/>
      <c r="UPJ252" s="50"/>
      <c r="UPK252" s="50"/>
      <c r="UPL252" s="50"/>
      <c r="UPM252" s="50"/>
      <c r="UPN252" s="50"/>
      <c r="UPO252" s="50"/>
      <c r="UPP252" s="50"/>
      <c r="UPQ252" s="50"/>
      <c r="UPR252" s="50"/>
      <c r="UPS252" s="50"/>
      <c r="UPT252" s="50"/>
      <c r="UPU252" s="50"/>
      <c r="UPV252" s="50"/>
      <c r="UPW252" s="50"/>
      <c r="UPX252" s="50"/>
      <c r="UPY252" s="50"/>
      <c r="UPZ252" s="50"/>
      <c r="UQA252" s="50"/>
      <c r="UQB252" s="50"/>
      <c r="UQC252" s="50"/>
      <c r="UQD252" s="50"/>
      <c r="UQE252" s="50"/>
      <c r="UQF252" s="50"/>
      <c r="UQG252" s="50"/>
      <c r="UQH252" s="50"/>
      <c r="UQI252" s="50"/>
      <c r="UQJ252" s="50"/>
      <c r="UQK252" s="50"/>
      <c r="UQL252" s="50"/>
      <c r="UQM252" s="50"/>
      <c r="UQN252" s="50"/>
      <c r="UQO252" s="50"/>
      <c r="UQP252" s="50"/>
      <c r="UQQ252" s="50"/>
      <c r="UQR252" s="50"/>
      <c r="UQS252" s="50"/>
      <c r="UQT252" s="50"/>
      <c r="UQU252" s="50"/>
      <c r="UQV252" s="50"/>
      <c r="UQW252" s="50"/>
      <c r="UQX252" s="50"/>
      <c r="UQY252" s="50"/>
      <c r="UQZ252" s="50"/>
      <c r="URA252" s="50"/>
      <c r="URB252" s="50"/>
      <c r="URC252" s="50"/>
      <c r="URD252" s="50"/>
      <c r="URE252" s="50"/>
      <c r="URF252" s="50"/>
      <c r="URG252" s="50"/>
      <c r="URH252" s="50"/>
      <c r="URI252" s="50"/>
      <c r="URJ252" s="50"/>
      <c r="URK252" s="50"/>
      <c r="URL252" s="50"/>
      <c r="URM252" s="50"/>
      <c r="URN252" s="50"/>
      <c r="URO252" s="50"/>
      <c r="URP252" s="50"/>
      <c r="URQ252" s="50"/>
      <c r="URR252" s="50"/>
      <c r="URS252" s="50"/>
      <c r="URT252" s="50"/>
      <c r="URU252" s="50"/>
      <c r="URV252" s="50"/>
      <c r="URW252" s="50"/>
      <c r="URX252" s="50"/>
      <c r="URY252" s="50"/>
      <c r="URZ252" s="50"/>
      <c r="USA252" s="50"/>
      <c r="USB252" s="50"/>
      <c r="USC252" s="50"/>
      <c r="USD252" s="50"/>
      <c r="USE252" s="50"/>
      <c r="USF252" s="50"/>
      <c r="USG252" s="50"/>
      <c r="USH252" s="50"/>
      <c r="USI252" s="50"/>
      <c r="USJ252" s="50"/>
      <c r="USK252" s="50"/>
      <c r="USL252" s="50"/>
      <c r="USM252" s="50"/>
      <c r="USN252" s="50"/>
      <c r="USO252" s="50"/>
      <c r="USP252" s="50"/>
      <c r="USQ252" s="50"/>
      <c r="USR252" s="50"/>
      <c r="USS252" s="50"/>
      <c r="UST252" s="50"/>
      <c r="USU252" s="50"/>
      <c r="USV252" s="50"/>
      <c r="USW252" s="50"/>
      <c r="USX252" s="50"/>
      <c r="USY252" s="50"/>
      <c r="USZ252" s="50"/>
      <c r="UTA252" s="50"/>
      <c r="UTB252" s="50"/>
      <c r="UTC252" s="50"/>
      <c r="UTD252" s="50"/>
      <c r="UTE252" s="50"/>
      <c r="UTF252" s="50"/>
      <c r="UTG252" s="50"/>
      <c r="UTH252" s="50"/>
      <c r="UTI252" s="50"/>
      <c r="UTJ252" s="50"/>
      <c r="UTK252" s="50"/>
      <c r="UTL252" s="50"/>
      <c r="UTM252" s="50"/>
      <c r="UTN252" s="50"/>
      <c r="UTO252" s="50"/>
      <c r="UTP252" s="50"/>
      <c r="UTQ252" s="50"/>
      <c r="UTR252" s="50"/>
      <c r="UTS252" s="50"/>
      <c r="UTT252" s="50"/>
      <c r="UTU252" s="50"/>
      <c r="UTV252" s="50"/>
      <c r="UTW252" s="50"/>
      <c r="UTX252" s="50"/>
      <c r="UTY252" s="50"/>
      <c r="UTZ252" s="50"/>
      <c r="UUA252" s="50"/>
      <c r="UUB252" s="50"/>
      <c r="UUC252" s="50"/>
      <c r="UUD252" s="50"/>
      <c r="UUE252" s="50"/>
      <c r="UUF252" s="50"/>
      <c r="UUG252" s="50"/>
      <c r="UUH252" s="50"/>
      <c r="UUI252" s="50"/>
      <c r="UUJ252" s="50"/>
      <c r="UUK252" s="50"/>
      <c r="UUL252" s="50"/>
      <c r="UUM252" s="50"/>
      <c r="UUN252" s="50"/>
      <c r="UUO252" s="50"/>
      <c r="UUP252" s="50"/>
      <c r="UUQ252" s="50"/>
      <c r="UUR252" s="50"/>
      <c r="UUS252" s="50"/>
      <c r="UUT252" s="50"/>
      <c r="UUU252" s="50"/>
      <c r="UUV252" s="50"/>
      <c r="UUW252" s="50"/>
      <c r="UUX252" s="50"/>
      <c r="UUY252" s="50"/>
      <c r="UUZ252" s="50"/>
      <c r="UVA252" s="50"/>
      <c r="UVB252" s="50"/>
      <c r="UVC252" s="50"/>
      <c r="UVD252" s="50"/>
      <c r="UVE252" s="50"/>
      <c r="UVF252" s="50"/>
      <c r="UVG252" s="50"/>
      <c r="UVH252" s="50"/>
      <c r="UVI252" s="50"/>
      <c r="UVJ252" s="50"/>
      <c r="UVK252" s="50"/>
      <c r="UVL252" s="50"/>
      <c r="UVM252" s="50"/>
      <c r="UVN252" s="50"/>
      <c r="UVO252" s="50"/>
      <c r="UVP252" s="50"/>
      <c r="UVQ252" s="50"/>
      <c r="UVR252" s="50"/>
      <c r="UVS252" s="50"/>
      <c r="UVT252" s="50"/>
      <c r="UVU252" s="50"/>
      <c r="UVV252" s="50"/>
      <c r="UVW252" s="50"/>
      <c r="UVX252" s="50"/>
      <c r="UVY252" s="50"/>
      <c r="UVZ252" s="50"/>
      <c r="UWA252" s="50"/>
      <c r="UWB252" s="50"/>
      <c r="UWC252" s="50"/>
      <c r="UWD252" s="50"/>
      <c r="UWE252" s="50"/>
      <c r="UWF252" s="50"/>
      <c r="UWG252" s="50"/>
      <c r="UWH252" s="50"/>
      <c r="UWI252" s="50"/>
      <c r="UWJ252" s="50"/>
      <c r="UWK252" s="50"/>
      <c r="UWL252" s="50"/>
      <c r="UWM252" s="50"/>
      <c r="UWN252" s="50"/>
      <c r="UWO252" s="50"/>
      <c r="UWP252" s="50"/>
      <c r="UWQ252" s="50"/>
      <c r="UWR252" s="50"/>
      <c r="UWS252" s="50"/>
      <c r="UWT252" s="50"/>
      <c r="UWU252" s="50"/>
      <c r="UWV252" s="50"/>
      <c r="UWW252" s="50"/>
      <c r="UWX252" s="50"/>
      <c r="UWY252" s="50"/>
      <c r="UWZ252" s="50"/>
      <c r="UXA252" s="50"/>
      <c r="UXB252" s="50"/>
      <c r="UXC252" s="50"/>
      <c r="UXD252" s="50"/>
      <c r="UXE252" s="50"/>
      <c r="UXF252" s="50"/>
      <c r="UXG252" s="50"/>
      <c r="UXH252" s="50"/>
      <c r="UXI252" s="50"/>
      <c r="UXJ252" s="50"/>
      <c r="UXK252" s="50"/>
      <c r="UXL252" s="50"/>
      <c r="UXM252" s="50"/>
      <c r="UXN252" s="50"/>
      <c r="UXO252" s="50"/>
      <c r="UXP252" s="50"/>
      <c r="UXQ252" s="50"/>
      <c r="UXR252" s="50"/>
      <c r="UXS252" s="50"/>
      <c r="UXT252" s="50"/>
      <c r="UXU252" s="50"/>
      <c r="UXV252" s="50"/>
      <c r="UXW252" s="50"/>
      <c r="UXX252" s="50"/>
      <c r="UXY252" s="50"/>
      <c r="UXZ252" s="50"/>
      <c r="UYA252" s="50"/>
      <c r="UYB252" s="50"/>
      <c r="UYC252" s="50"/>
      <c r="UYD252" s="50"/>
      <c r="UYE252" s="50"/>
      <c r="UYF252" s="50"/>
      <c r="UYG252" s="50"/>
      <c r="UYH252" s="50"/>
      <c r="UYI252" s="50"/>
      <c r="UYJ252" s="50"/>
      <c r="UYK252" s="50"/>
      <c r="UYL252" s="50"/>
      <c r="UYM252" s="50"/>
      <c r="UYN252" s="50"/>
      <c r="UYO252" s="50"/>
      <c r="UYP252" s="50"/>
      <c r="UYQ252" s="50"/>
      <c r="UYR252" s="50"/>
      <c r="UYS252" s="50"/>
      <c r="UYT252" s="50"/>
      <c r="UYU252" s="50"/>
      <c r="UYV252" s="50"/>
      <c r="UYW252" s="50"/>
      <c r="UYX252" s="50"/>
      <c r="UYY252" s="50"/>
      <c r="UYZ252" s="50"/>
      <c r="UZA252" s="50"/>
      <c r="UZB252" s="50"/>
      <c r="UZC252" s="50"/>
      <c r="UZD252" s="50"/>
      <c r="UZE252" s="50"/>
      <c r="UZF252" s="50"/>
      <c r="UZG252" s="50"/>
      <c r="UZH252" s="50"/>
      <c r="UZI252" s="50"/>
      <c r="UZJ252" s="50"/>
      <c r="UZK252" s="50"/>
      <c r="UZL252" s="50"/>
      <c r="UZM252" s="50"/>
      <c r="UZN252" s="50"/>
      <c r="UZO252" s="50"/>
      <c r="UZP252" s="50"/>
      <c r="UZQ252" s="50"/>
      <c r="UZR252" s="50"/>
      <c r="UZS252" s="50"/>
      <c r="UZT252" s="50"/>
      <c r="UZU252" s="50"/>
      <c r="UZV252" s="50"/>
      <c r="UZW252" s="50"/>
      <c r="UZX252" s="50"/>
      <c r="UZY252" s="50"/>
      <c r="UZZ252" s="50"/>
      <c r="VAA252" s="50"/>
      <c r="VAB252" s="50"/>
      <c r="VAC252" s="50"/>
      <c r="VAD252" s="50"/>
      <c r="VAE252" s="50"/>
      <c r="VAF252" s="50"/>
      <c r="VAG252" s="50"/>
      <c r="VAH252" s="50"/>
      <c r="VAI252" s="50"/>
      <c r="VAJ252" s="50"/>
      <c r="VAK252" s="50"/>
      <c r="VAL252" s="50"/>
      <c r="VAM252" s="50"/>
      <c r="VAN252" s="50"/>
      <c r="VAO252" s="50"/>
      <c r="VAP252" s="50"/>
      <c r="VAQ252" s="50"/>
      <c r="VAR252" s="50"/>
      <c r="VAS252" s="50"/>
      <c r="VAT252" s="50"/>
      <c r="VAU252" s="50"/>
      <c r="VAV252" s="50"/>
      <c r="VAW252" s="50"/>
      <c r="VAX252" s="50"/>
      <c r="VAY252" s="50"/>
      <c r="VAZ252" s="50"/>
      <c r="VBA252" s="50"/>
      <c r="VBB252" s="50"/>
      <c r="VBC252" s="50"/>
      <c r="VBD252" s="50"/>
      <c r="VBE252" s="50"/>
      <c r="VBF252" s="50"/>
      <c r="VBG252" s="50"/>
      <c r="VBH252" s="50"/>
      <c r="VBI252" s="50"/>
      <c r="VBJ252" s="50"/>
      <c r="VBK252" s="50"/>
      <c r="VBL252" s="50"/>
      <c r="VBM252" s="50"/>
      <c r="VBN252" s="50"/>
      <c r="VBO252" s="50"/>
      <c r="VBP252" s="50"/>
      <c r="VBQ252" s="50"/>
      <c r="VBR252" s="50"/>
      <c r="VBS252" s="50"/>
      <c r="VBT252" s="50"/>
      <c r="VBU252" s="50"/>
      <c r="VBV252" s="50"/>
      <c r="VBW252" s="50"/>
      <c r="VBX252" s="50"/>
      <c r="VBY252" s="50"/>
      <c r="VBZ252" s="50"/>
      <c r="VCA252" s="50"/>
      <c r="VCB252" s="50"/>
      <c r="VCC252" s="50"/>
      <c r="VCD252" s="50"/>
      <c r="VCE252" s="50"/>
      <c r="VCF252" s="50"/>
      <c r="VCG252" s="50"/>
      <c r="VCH252" s="50"/>
      <c r="VCI252" s="50"/>
      <c r="VCJ252" s="50"/>
      <c r="VCK252" s="50"/>
      <c r="VCL252" s="50"/>
      <c r="VCM252" s="50"/>
      <c r="VCN252" s="50"/>
      <c r="VCO252" s="50"/>
      <c r="VCP252" s="50"/>
      <c r="VCQ252" s="50"/>
      <c r="VCR252" s="50"/>
      <c r="VCS252" s="50"/>
      <c r="VCT252" s="50"/>
      <c r="VCU252" s="50"/>
      <c r="VCV252" s="50"/>
      <c r="VCW252" s="50"/>
      <c r="VCX252" s="50"/>
      <c r="VCY252" s="50"/>
      <c r="VCZ252" s="50"/>
      <c r="VDA252" s="50"/>
      <c r="VDB252" s="50"/>
      <c r="VDC252" s="50"/>
      <c r="VDD252" s="50"/>
      <c r="VDE252" s="50"/>
      <c r="VDF252" s="50"/>
      <c r="VDG252" s="50"/>
      <c r="VDH252" s="50"/>
      <c r="VDI252" s="50"/>
      <c r="VDJ252" s="50"/>
      <c r="VDK252" s="50"/>
      <c r="VDL252" s="50"/>
      <c r="VDM252" s="50"/>
      <c r="VDN252" s="50"/>
      <c r="VDO252" s="50"/>
      <c r="VDP252" s="50"/>
      <c r="VDQ252" s="50"/>
      <c r="VDR252" s="50"/>
      <c r="VDS252" s="50"/>
      <c r="VDT252" s="50"/>
      <c r="VDU252" s="50"/>
      <c r="VDV252" s="50"/>
      <c r="VDW252" s="50"/>
      <c r="VDX252" s="50"/>
      <c r="VDY252" s="50"/>
      <c r="VDZ252" s="50"/>
      <c r="VEA252" s="50"/>
      <c r="VEB252" s="50"/>
      <c r="VEC252" s="50"/>
      <c r="VED252" s="50"/>
      <c r="VEE252" s="50"/>
      <c r="VEF252" s="50"/>
      <c r="VEG252" s="50"/>
      <c r="VEH252" s="50"/>
      <c r="VEI252" s="50"/>
      <c r="VEJ252" s="50"/>
      <c r="VEK252" s="50"/>
      <c r="VEL252" s="50"/>
      <c r="VEM252" s="50"/>
      <c r="VEN252" s="50"/>
      <c r="VEO252" s="50"/>
      <c r="VEP252" s="50"/>
      <c r="VEQ252" s="50"/>
      <c r="VER252" s="50"/>
      <c r="VES252" s="50"/>
      <c r="VET252" s="50"/>
      <c r="VEU252" s="50"/>
      <c r="VEV252" s="50"/>
      <c r="VEW252" s="50"/>
      <c r="VEX252" s="50"/>
      <c r="VEY252" s="50"/>
      <c r="VEZ252" s="50"/>
      <c r="VFA252" s="50"/>
      <c r="VFB252" s="50"/>
      <c r="VFC252" s="50"/>
      <c r="VFD252" s="50"/>
      <c r="VFE252" s="50"/>
      <c r="VFF252" s="50"/>
      <c r="VFG252" s="50"/>
      <c r="VFH252" s="50"/>
      <c r="VFI252" s="50"/>
      <c r="VFJ252" s="50"/>
      <c r="VFK252" s="50"/>
      <c r="VFL252" s="50"/>
      <c r="VFM252" s="50"/>
      <c r="VFN252" s="50"/>
      <c r="VFO252" s="50"/>
      <c r="VFP252" s="50"/>
      <c r="VFQ252" s="50"/>
      <c r="VFR252" s="50"/>
      <c r="VFS252" s="50"/>
      <c r="VFT252" s="50"/>
      <c r="VFU252" s="50"/>
      <c r="VFV252" s="50"/>
      <c r="VFW252" s="50"/>
      <c r="VFX252" s="50"/>
      <c r="VFY252" s="50"/>
      <c r="VFZ252" s="50"/>
      <c r="VGA252" s="50"/>
      <c r="VGB252" s="50"/>
      <c r="VGC252" s="50"/>
      <c r="VGD252" s="50"/>
      <c r="VGE252" s="50"/>
      <c r="VGF252" s="50"/>
      <c r="VGG252" s="50"/>
      <c r="VGH252" s="50"/>
      <c r="VGI252" s="50"/>
      <c r="VGJ252" s="50"/>
      <c r="VGK252" s="50"/>
      <c r="VGL252" s="50"/>
      <c r="VGM252" s="50"/>
      <c r="VGN252" s="50"/>
      <c r="VGO252" s="50"/>
      <c r="VGP252" s="50"/>
      <c r="VGQ252" s="50"/>
      <c r="VGR252" s="50"/>
      <c r="VGS252" s="50"/>
      <c r="VGT252" s="50"/>
      <c r="VGU252" s="50"/>
      <c r="VGV252" s="50"/>
      <c r="VGW252" s="50"/>
      <c r="VGX252" s="50"/>
      <c r="VGY252" s="50"/>
      <c r="VGZ252" s="50"/>
      <c r="VHA252" s="50"/>
      <c r="VHB252" s="50"/>
      <c r="VHC252" s="50"/>
      <c r="VHD252" s="50"/>
      <c r="VHE252" s="50"/>
      <c r="VHF252" s="50"/>
      <c r="VHG252" s="50"/>
      <c r="VHH252" s="50"/>
      <c r="VHI252" s="50"/>
      <c r="VHJ252" s="50"/>
      <c r="VHK252" s="50"/>
      <c r="VHL252" s="50"/>
      <c r="VHM252" s="50"/>
      <c r="VHN252" s="50"/>
      <c r="VHO252" s="50"/>
      <c r="VHP252" s="50"/>
      <c r="VHQ252" s="50"/>
      <c r="VHR252" s="50"/>
      <c r="VHS252" s="50"/>
      <c r="VHT252" s="50"/>
      <c r="VHU252" s="50"/>
      <c r="VHV252" s="50"/>
      <c r="VHW252" s="50"/>
      <c r="VHX252" s="50"/>
      <c r="VHY252" s="50"/>
      <c r="VHZ252" s="50"/>
      <c r="VIA252" s="50"/>
      <c r="VIB252" s="50"/>
      <c r="VIC252" s="50"/>
      <c r="VID252" s="50"/>
      <c r="VIE252" s="50"/>
      <c r="VIF252" s="50"/>
      <c r="VIG252" s="50"/>
      <c r="VIH252" s="50"/>
      <c r="VII252" s="50"/>
      <c r="VIJ252" s="50"/>
      <c r="VIK252" s="50"/>
      <c r="VIL252" s="50"/>
      <c r="VIM252" s="50"/>
      <c r="VIN252" s="50"/>
      <c r="VIO252" s="50"/>
      <c r="VIP252" s="50"/>
      <c r="VIQ252" s="50"/>
      <c r="VIR252" s="50"/>
      <c r="VIS252" s="50"/>
      <c r="VIT252" s="50"/>
      <c r="VIU252" s="50"/>
      <c r="VIV252" s="50"/>
      <c r="VIW252" s="50"/>
      <c r="VIX252" s="50"/>
      <c r="VIY252" s="50"/>
      <c r="VIZ252" s="50"/>
      <c r="VJA252" s="50"/>
      <c r="VJB252" s="50"/>
      <c r="VJC252" s="50"/>
      <c r="VJD252" s="50"/>
      <c r="VJE252" s="50"/>
      <c r="VJF252" s="50"/>
      <c r="VJG252" s="50"/>
      <c r="VJH252" s="50"/>
      <c r="VJI252" s="50"/>
      <c r="VJJ252" s="50"/>
      <c r="VJK252" s="50"/>
      <c r="VJL252" s="50"/>
      <c r="VJM252" s="50"/>
      <c r="VJN252" s="50"/>
      <c r="VJO252" s="50"/>
      <c r="VJP252" s="50"/>
      <c r="VJQ252" s="50"/>
      <c r="VJR252" s="50"/>
      <c r="VJS252" s="50"/>
      <c r="VJT252" s="50"/>
      <c r="VJU252" s="50"/>
      <c r="VJV252" s="50"/>
      <c r="VJW252" s="50"/>
      <c r="VJX252" s="50"/>
      <c r="VJY252" s="50"/>
      <c r="VJZ252" s="50"/>
      <c r="VKA252" s="50"/>
      <c r="VKB252" s="50"/>
      <c r="VKC252" s="50"/>
      <c r="VKD252" s="50"/>
      <c r="VKE252" s="50"/>
      <c r="VKF252" s="50"/>
      <c r="VKG252" s="50"/>
      <c r="VKH252" s="50"/>
      <c r="VKI252" s="50"/>
      <c r="VKJ252" s="50"/>
      <c r="VKK252" s="50"/>
      <c r="VKL252" s="50"/>
      <c r="VKM252" s="50"/>
      <c r="VKN252" s="50"/>
      <c r="VKO252" s="50"/>
      <c r="VKP252" s="50"/>
      <c r="VKQ252" s="50"/>
      <c r="VKR252" s="50"/>
      <c r="VKS252" s="50"/>
      <c r="VKT252" s="50"/>
      <c r="VKU252" s="50"/>
      <c r="VKV252" s="50"/>
      <c r="VKW252" s="50"/>
      <c r="VKX252" s="50"/>
      <c r="VKY252" s="50"/>
      <c r="VKZ252" s="50"/>
      <c r="VLA252" s="50"/>
      <c r="VLB252" s="50"/>
      <c r="VLC252" s="50"/>
      <c r="VLD252" s="50"/>
      <c r="VLE252" s="50"/>
      <c r="VLF252" s="50"/>
      <c r="VLG252" s="50"/>
      <c r="VLH252" s="50"/>
      <c r="VLI252" s="50"/>
      <c r="VLJ252" s="50"/>
      <c r="VLK252" s="50"/>
      <c r="VLL252" s="50"/>
      <c r="VLM252" s="50"/>
      <c r="VLN252" s="50"/>
      <c r="VLO252" s="50"/>
      <c r="VLP252" s="50"/>
      <c r="VLQ252" s="50"/>
      <c r="VLR252" s="50"/>
      <c r="VLS252" s="50"/>
      <c r="VLT252" s="50"/>
      <c r="VLU252" s="50"/>
      <c r="VLV252" s="50"/>
      <c r="VLW252" s="50"/>
      <c r="VLX252" s="50"/>
      <c r="VLY252" s="50"/>
      <c r="VLZ252" s="50"/>
      <c r="VMA252" s="50"/>
      <c r="VMB252" s="50"/>
      <c r="VMC252" s="50"/>
      <c r="VMD252" s="50"/>
      <c r="VME252" s="50"/>
      <c r="VMF252" s="50"/>
      <c r="VMG252" s="50"/>
      <c r="VMH252" s="50"/>
      <c r="VMI252" s="50"/>
      <c r="VMJ252" s="50"/>
      <c r="VMK252" s="50"/>
      <c r="VML252" s="50"/>
      <c r="VMM252" s="50"/>
      <c r="VMN252" s="50"/>
      <c r="VMO252" s="50"/>
      <c r="VMP252" s="50"/>
      <c r="VMQ252" s="50"/>
      <c r="VMR252" s="50"/>
      <c r="VMS252" s="50"/>
      <c r="VMT252" s="50"/>
      <c r="VMU252" s="50"/>
      <c r="VMV252" s="50"/>
      <c r="VMW252" s="50"/>
      <c r="VMX252" s="50"/>
      <c r="VMY252" s="50"/>
      <c r="VMZ252" s="50"/>
      <c r="VNA252" s="50"/>
      <c r="VNB252" s="50"/>
      <c r="VNC252" s="50"/>
      <c r="VND252" s="50"/>
      <c r="VNE252" s="50"/>
      <c r="VNF252" s="50"/>
      <c r="VNG252" s="50"/>
      <c r="VNH252" s="50"/>
      <c r="VNI252" s="50"/>
      <c r="VNJ252" s="50"/>
      <c r="VNK252" s="50"/>
      <c r="VNL252" s="50"/>
      <c r="VNM252" s="50"/>
      <c r="VNN252" s="50"/>
      <c r="VNO252" s="50"/>
      <c r="VNP252" s="50"/>
      <c r="VNQ252" s="50"/>
      <c r="VNR252" s="50"/>
      <c r="VNS252" s="50"/>
      <c r="VNT252" s="50"/>
      <c r="VNU252" s="50"/>
      <c r="VNV252" s="50"/>
      <c r="VNW252" s="50"/>
      <c r="VNX252" s="50"/>
      <c r="VNY252" s="50"/>
      <c r="VNZ252" s="50"/>
      <c r="VOA252" s="50"/>
      <c r="VOB252" s="50"/>
      <c r="VOC252" s="50"/>
      <c r="VOD252" s="50"/>
      <c r="VOE252" s="50"/>
      <c r="VOF252" s="50"/>
      <c r="VOG252" s="50"/>
      <c r="VOH252" s="50"/>
      <c r="VOI252" s="50"/>
      <c r="VOJ252" s="50"/>
      <c r="VOK252" s="50"/>
      <c r="VOL252" s="50"/>
      <c r="VOM252" s="50"/>
      <c r="VON252" s="50"/>
      <c r="VOO252" s="50"/>
      <c r="VOP252" s="50"/>
      <c r="VOQ252" s="50"/>
      <c r="VOR252" s="50"/>
      <c r="VOS252" s="50"/>
      <c r="VOT252" s="50"/>
      <c r="VOU252" s="50"/>
      <c r="VOV252" s="50"/>
      <c r="VOW252" s="50"/>
      <c r="VOX252" s="50"/>
      <c r="VOY252" s="50"/>
      <c r="VOZ252" s="50"/>
      <c r="VPA252" s="50"/>
      <c r="VPB252" s="50"/>
      <c r="VPC252" s="50"/>
      <c r="VPD252" s="50"/>
      <c r="VPE252" s="50"/>
      <c r="VPF252" s="50"/>
      <c r="VPG252" s="50"/>
      <c r="VPH252" s="50"/>
      <c r="VPI252" s="50"/>
      <c r="VPJ252" s="50"/>
      <c r="VPK252" s="50"/>
      <c r="VPL252" s="50"/>
      <c r="VPM252" s="50"/>
      <c r="VPN252" s="50"/>
      <c r="VPO252" s="50"/>
      <c r="VPP252" s="50"/>
      <c r="VPQ252" s="50"/>
      <c r="VPR252" s="50"/>
      <c r="VPS252" s="50"/>
      <c r="VPT252" s="50"/>
      <c r="VPU252" s="50"/>
      <c r="VPV252" s="50"/>
      <c r="VPW252" s="50"/>
      <c r="VPX252" s="50"/>
      <c r="VPY252" s="50"/>
      <c r="VPZ252" s="50"/>
      <c r="VQA252" s="50"/>
      <c r="VQB252" s="50"/>
      <c r="VQC252" s="50"/>
      <c r="VQD252" s="50"/>
      <c r="VQE252" s="50"/>
      <c r="VQF252" s="50"/>
      <c r="VQG252" s="50"/>
      <c r="VQH252" s="50"/>
      <c r="VQI252" s="50"/>
      <c r="VQJ252" s="50"/>
      <c r="VQK252" s="50"/>
      <c r="VQL252" s="50"/>
      <c r="VQM252" s="50"/>
      <c r="VQN252" s="50"/>
      <c r="VQO252" s="50"/>
      <c r="VQP252" s="50"/>
      <c r="VQQ252" s="50"/>
      <c r="VQR252" s="50"/>
      <c r="VQS252" s="50"/>
      <c r="VQT252" s="50"/>
      <c r="VQU252" s="50"/>
      <c r="VQV252" s="50"/>
      <c r="VQW252" s="50"/>
      <c r="VQX252" s="50"/>
      <c r="VQY252" s="50"/>
      <c r="VQZ252" s="50"/>
      <c r="VRA252" s="50"/>
      <c r="VRB252" s="50"/>
      <c r="VRC252" s="50"/>
      <c r="VRD252" s="50"/>
      <c r="VRE252" s="50"/>
      <c r="VRF252" s="50"/>
      <c r="VRG252" s="50"/>
      <c r="VRH252" s="50"/>
      <c r="VRI252" s="50"/>
      <c r="VRJ252" s="50"/>
      <c r="VRK252" s="50"/>
      <c r="VRL252" s="50"/>
      <c r="VRM252" s="50"/>
      <c r="VRN252" s="50"/>
      <c r="VRO252" s="50"/>
      <c r="VRP252" s="50"/>
      <c r="VRQ252" s="50"/>
      <c r="VRR252" s="50"/>
      <c r="VRS252" s="50"/>
      <c r="VRT252" s="50"/>
      <c r="VRU252" s="50"/>
      <c r="VRV252" s="50"/>
      <c r="VRW252" s="50"/>
      <c r="VRX252" s="50"/>
      <c r="VRY252" s="50"/>
      <c r="VRZ252" s="50"/>
      <c r="VSA252" s="50"/>
      <c r="VSB252" s="50"/>
      <c r="VSC252" s="50"/>
      <c r="VSD252" s="50"/>
      <c r="VSE252" s="50"/>
      <c r="VSF252" s="50"/>
      <c r="VSG252" s="50"/>
      <c r="VSH252" s="50"/>
      <c r="VSI252" s="50"/>
      <c r="VSJ252" s="50"/>
      <c r="VSK252" s="50"/>
      <c r="VSL252" s="50"/>
      <c r="VSM252" s="50"/>
      <c r="VSN252" s="50"/>
      <c r="VSO252" s="50"/>
      <c r="VSP252" s="50"/>
      <c r="VSQ252" s="50"/>
      <c r="VSR252" s="50"/>
      <c r="VSS252" s="50"/>
      <c r="VST252" s="50"/>
      <c r="VSU252" s="50"/>
      <c r="VSV252" s="50"/>
      <c r="VSW252" s="50"/>
      <c r="VSX252" s="50"/>
      <c r="VSY252" s="50"/>
      <c r="VSZ252" s="50"/>
      <c r="VTA252" s="50"/>
      <c r="VTB252" s="50"/>
      <c r="VTC252" s="50"/>
      <c r="VTD252" s="50"/>
      <c r="VTE252" s="50"/>
      <c r="VTF252" s="50"/>
      <c r="VTG252" s="50"/>
      <c r="VTH252" s="50"/>
      <c r="VTI252" s="50"/>
      <c r="VTJ252" s="50"/>
      <c r="VTK252" s="50"/>
      <c r="VTL252" s="50"/>
      <c r="VTM252" s="50"/>
      <c r="VTN252" s="50"/>
      <c r="VTO252" s="50"/>
      <c r="VTP252" s="50"/>
      <c r="VTQ252" s="50"/>
      <c r="VTR252" s="50"/>
      <c r="VTS252" s="50"/>
      <c r="VTT252" s="50"/>
      <c r="VTU252" s="50"/>
      <c r="VTV252" s="50"/>
      <c r="VTW252" s="50"/>
      <c r="VTX252" s="50"/>
      <c r="VTY252" s="50"/>
      <c r="VTZ252" s="50"/>
      <c r="VUA252" s="50"/>
      <c r="VUB252" s="50"/>
      <c r="VUC252" s="50"/>
      <c r="VUD252" s="50"/>
      <c r="VUE252" s="50"/>
      <c r="VUF252" s="50"/>
      <c r="VUG252" s="50"/>
      <c r="VUH252" s="50"/>
      <c r="VUI252" s="50"/>
      <c r="VUJ252" s="50"/>
      <c r="VUK252" s="50"/>
      <c r="VUL252" s="50"/>
      <c r="VUM252" s="50"/>
      <c r="VUN252" s="50"/>
      <c r="VUO252" s="50"/>
      <c r="VUP252" s="50"/>
      <c r="VUQ252" s="50"/>
      <c r="VUR252" s="50"/>
      <c r="VUS252" s="50"/>
      <c r="VUT252" s="50"/>
      <c r="VUU252" s="50"/>
      <c r="VUV252" s="50"/>
      <c r="VUW252" s="50"/>
      <c r="VUX252" s="50"/>
      <c r="VUY252" s="50"/>
      <c r="VUZ252" s="50"/>
      <c r="VVA252" s="50"/>
      <c r="VVB252" s="50"/>
      <c r="VVC252" s="50"/>
      <c r="VVD252" s="50"/>
      <c r="VVE252" s="50"/>
      <c r="VVF252" s="50"/>
      <c r="VVG252" s="50"/>
      <c r="VVH252" s="50"/>
      <c r="VVI252" s="50"/>
      <c r="VVJ252" s="50"/>
      <c r="VVK252" s="50"/>
      <c r="VVL252" s="50"/>
      <c r="VVM252" s="50"/>
      <c r="VVN252" s="50"/>
      <c r="VVO252" s="50"/>
      <c r="VVP252" s="50"/>
      <c r="VVQ252" s="50"/>
      <c r="VVR252" s="50"/>
      <c r="VVS252" s="50"/>
      <c r="VVT252" s="50"/>
      <c r="VVU252" s="50"/>
      <c r="VVV252" s="50"/>
      <c r="VVW252" s="50"/>
      <c r="VVX252" s="50"/>
      <c r="VVY252" s="50"/>
      <c r="VVZ252" s="50"/>
      <c r="VWA252" s="50"/>
      <c r="VWB252" s="50"/>
      <c r="VWC252" s="50"/>
      <c r="VWD252" s="50"/>
      <c r="VWE252" s="50"/>
      <c r="VWF252" s="50"/>
      <c r="VWG252" s="50"/>
      <c r="VWH252" s="50"/>
      <c r="VWI252" s="50"/>
      <c r="VWJ252" s="50"/>
      <c r="VWK252" s="50"/>
      <c r="VWL252" s="50"/>
      <c r="VWM252" s="50"/>
      <c r="VWN252" s="50"/>
      <c r="VWO252" s="50"/>
      <c r="VWP252" s="50"/>
      <c r="VWQ252" s="50"/>
      <c r="VWR252" s="50"/>
      <c r="VWS252" s="50"/>
      <c r="VWT252" s="50"/>
      <c r="VWU252" s="50"/>
      <c r="VWV252" s="50"/>
      <c r="VWW252" s="50"/>
      <c r="VWX252" s="50"/>
      <c r="VWY252" s="50"/>
      <c r="VWZ252" s="50"/>
      <c r="VXA252" s="50"/>
      <c r="VXB252" s="50"/>
      <c r="VXC252" s="50"/>
      <c r="VXD252" s="50"/>
      <c r="VXE252" s="50"/>
      <c r="VXF252" s="50"/>
      <c r="VXG252" s="50"/>
      <c r="VXH252" s="50"/>
      <c r="VXI252" s="50"/>
      <c r="VXJ252" s="50"/>
      <c r="VXK252" s="50"/>
      <c r="VXL252" s="50"/>
      <c r="VXM252" s="50"/>
      <c r="VXN252" s="50"/>
      <c r="VXO252" s="50"/>
      <c r="VXP252" s="50"/>
      <c r="VXQ252" s="50"/>
      <c r="VXR252" s="50"/>
      <c r="VXS252" s="50"/>
      <c r="VXT252" s="50"/>
      <c r="VXU252" s="50"/>
      <c r="VXV252" s="50"/>
      <c r="VXW252" s="50"/>
      <c r="VXX252" s="50"/>
      <c r="VXY252" s="50"/>
      <c r="VXZ252" s="50"/>
      <c r="VYA252" s="50"/>
      <c r="VYB252" s="50"/>
      <c r="VYC252" s="50"/>
      <c r="VYD252" s="50"/>
      <c r="VYE252" s="50"/>
      <c r="VYF252" s="50"/>
      <c r="VYG252" s="50"/>
      <c r="VYH252" s="50"/>
      <c r="VYI252" s="50"/>
      <c r="VYJ252" s="50"/>
      <c r="VYK252" s="50"/>
      <c r="VYL252" s="50"/>
      <c r="VYM252" s="50"/>
      <c r="VYN252" s="50"/>
      <c r="VYO252" s="50"/>
      <c r="VYP252" s="50"/>
      <c r="VYQ252" s="50"/>
      <c r="VYR252" s="50"/>
      <c r="VYS252" s="50"/>
      <c r="VYT252" s="50"/>
      <c r="VYU252" s="50"/>
      <c r="VYV252" s="50"/>
      <c r="VYW252" s="50"/>
      <c r="VYX252" s="50"/>
      <c r="VYY252" s="50"/>
      <c r="VYZ252" s="50"/>
      <c r="VZA252" s="50"/>
      <c r="VZB252" s="50"/>
      <c r="VZC252" s="50"/>
      <c r="VZD252" s="50"/>
      <c r="VZE252" s="50"/>
      <c r="VZF252" s="50"/>
      <c r="VZG252" s="50"/>
      <c r="VZH252" s="50"/>
      <c r="VZI252" s="50"/>
      <c r="VZJ252" s="50"/>
      <c r="VZK252" s="50"/>
      <c r="VZL252" s="50"/>
      <c r="VZM252" s="50"/>
      <c r="VZN252" s="50"/>
      <c r="VZO252" s="50"/>
      <c r="VZP252" s="50"/>
      <c r="VZQ252" s="50"/>
      <c r="VZR252" s="50"/>
      <c r="VZS252" s="50"/>
      <c r="VZT252" s="50"/>
      <c r="VZU252" s="50"/>
      <c r="VZV252" s="50"/>
      <c r="VZW252" s="50"/>
      <c r="VZX252" s="50"/>
      <c r="VZY252" s="50"/>
      <c r="VZZ252" s="50"/>
      <c r="WAA252" s="50"/>
      <c r="WAB252" s="50"/>
      <c r="WAC252" s="50"/>
      <c r="WAD252" s="50"/>
      <c r="WAE252" s="50"/>
      <c r="WAF252" s="50"/>
      <c r="WAG252" s="50"/>
      <c r="WAH252" s="50"/>
      <c r="WAI252" s="50"/>
      <c r="WAJ252" s="50"/>
      <c r="WAK252" s="50"/>
      <c r="WAL252" s="50"/>
      <c r="WAM252" s="50"/>
      <c r="WAN252" s="50"/>
      <c r="WAO252" s="50"/>
      <c r="WAP252" s="50"/>
      <c r="WAQ252" s="50"/>
      <c r="WAR252" s="50"/>
      <c r="WAS252" s="50"/>
      <c r="WAT252" s="50"/>
      <c r="WAU252" s="50"/>
      <c r="WAV252" s="50"/>
      <c r="WAW252" s="50"/>
      <c r="WAX252" s="50"/>
      <c r="WAY252" s="50"/>
      <c r="WAZ252" s="50"/>
      <c r="WBA252" s="50"/>
      <c r="WBB252" s="50"/>
      <c r="WBC252" s="50"/>
      <c r="WBD252" s="50"/>
      <c r="WBE252" s="50"/>
      <c r="WBF252" s="50"/>
      <c r="WBG252" s="50"/>
      <c r="WBH252" s="50"/>
      <c r="WBI252" s="50"/>
      <c r="WBJ252" s="50"/>
      <c r="WBK252" s="50"/>
      <c r="WBL252" s="50"/>
      <c r="WBM252" s="50"/>
      <c r="WBN252" s="50"/>
      <c r="WBO252" s="50"/>
      <c r="WBP252" s="50"/>
      <c r="WBQ252" s="50"/>
      <c r="WBR252" s="50"/>
      <c r="WBS252" s="50"/>
      <c r="WBT252" s="50"/>
      <c r="WBU252" s="50"/>
      <c r="WBV252" s="50"/>
      <c r="WBW252" s="50"/>
      <c r="WBX252" s="50"/>
      <c r="WBY252" s="50"/>
      <c r="WBZ252" s="50"/>
      <c r="WCA252" s="50"/>
      <c r="WCB252" s="50"/>
      <c r="WCC252" s="50"/>
      <c r="WCD252" s="50"/>
      <c r="WCE252" s="50"/>
      <c r="WCF252" s="50"/>
      <c r="WCG252" s="50"/>
      <c r="WCH252" s="50"/>
      <c r="WCI252" s="50"/>
      <c r="WCJ252" s="50"/>
      <c r="WCK252" s="50"/>
      <c r="WCL252" s="50"/>
      <c r="WCM252" s="50"/>
      <c r="WCN252" s="50"/>
      <c r="WCO252" s="50"/>
      <c r="WCP252" s="50"/>
      <c r="WCQ252" s="50"/>
      <c r="WCR252" s="50"/>
      <c r="WCS252" s="50"/>
      <c r="WCT252" s="50"/>
      <c r="WCU252" s="50"/>
      <c r="WCV252" s="50"/>
      <c r="WCW252" s="50"/>
      <c r="WCX252" s="50"/>
      <c r="WCY252" s="50"/>
      <c r="WCZ252" s="50"/>
      <c r="WDA252" s="50"/>
      <c r="WDB252" s="50"/>
      <c r="WDC252" s="50"/>
      <c r="WDD252" s="50"/>
      <c r="WDE252" s="50"/>
      <c r="WDF252" s="50"/>
      <c r="WDG252" s="50"/>
      <c r="WDH252" s="50"/>
      <c r="WDI252" s="50"/>
      <c r="WDJ252" s="50"/>
      <c r="WDK252" s="50"/>
      <c r="WDL252" s="50"/>
      <c r="WDM252" s="50"/>
      <c r="WDN252" s="50"/>
      <c r="WDO252" s="50"/>
      <c r="WDP252" s="50"/>
      <c r="WDQ252" s="50"/>
      <c r="WDR252" s="50"/>
      <c r="WDS252" s="50"/>
      <c r="WDT252" s="50"/>
      <c r="WDU252" s="50"/>
      <c r="WDV252" s="50"/>
      <c r="WDW252" s="50"/>
      <c r="WDX252" s="50"/>
      <c r="WDY252" s="50"/>
      <c r="WDZ252" s="50"/>
      <c r="WEA252" s="50"/>
      <c r="WEB252" s="50"/>
      <c r="WEC252" s="50"/>
      <c r="WED252" s="50"/>
      <c r="WEE252" s="50"/>
      <c r="WEF252" s="50"/>
      <c r="WEG252" s="50"/>
      <c r="WEH252" s="50"/>
      <c r="WEI252" s="50"/>
      <c r="WEJ252" s="50"/>
      <c r="WEK252" s="50"/>
      <c r="WEL252" s="50"/>
      <c r="WEM252" s="50"/>
      <c r="WEN252" s="50"/>
      <c r="WEO252" s="50"/>
      <c r="WEP252" s="50"/>
      <c r="WEQ252" s="50"/>
      <c r="WER252" s="50"/>
      <c r="WES252" s="50"/>
      <c r="WET252" s="50"/>
      <c r="WEU252" s="50"/>
      <c r="WEV252" s="50"/>
      <c r="WEW252" s="50"/>
      <c r="WEX252" s="50"/>
      <c r="WEY252" s="50"/>
      <c r="WEZ252" s="50"/>
      <c r="WFA252" s="50"/>
      <c r="WFB252" s="50"/>
      <c r="WFC252" s="50"/>
      <c r="WFD252" s="50"/>
      <c r="WFE252" s="50"/>
      <c r="WFF252" s="50"/>
      <c r="WFG252" s="50"/>
      <c r="WFH252" s="50"/>
      <c r="WFI252" s="50"/>
      <c r="WFJ252" s="50"/>
      <c r="WFK252" s="50"/>
      <c r="WFL252" s="50"/>
      <c r="WFM252" s="50"/>
      <c r="WFN252" s="50"/>
      <c r="WFO252" s="50"/>
      <c r="WFP252" s="50"/>
      <c r="WFQ252" s="50"/>
      <c r="WFR252" s="50"/>
      <c r="WFS252" s="50"/>
      <c r="WFT252" s="50"/>
      <c r="WFU252" s="50"/>
      <c r="WFV252" s="50"/>
      <c r="WFW252" s="50"/>
      <c r="WFX252" s="50"/>
      <c r="WFY252" s="50"/>
      <c r="WFZ252" s="50"/>
      <c r="WGA252" s="50"/>
      <c r="WGB252" s="50"/>
      <c r="WGC252" s="50"/>
      <c r="WGD252" s="50"/>
      <c r="WGE252" s="50"/>
      <c r="WGF252" s="50"/>
      <c r="WGG252" s="50"/>
      <c r="WGH252" s="50"/>
      <c r="WGI252" s="50"/>
      <c r="WGJ252" s="50"/>
      <c r="WGK252" s="50"/>
      <c r="WGL252" s="50"/>
      <c r="WGM252" s="50"/>
      <c r="WGN252" s="50"/>
      <c r="WGO252" s="50"/>
      <c r="WGP252" s="50"/>
      <c r="WGQ252" s="50"/>
      <c r="WGR252" s="50"/>
      <c r="WGS252" s="50"/>
      <c r="WGT252" s="50"/>
      <c r="WGU252" s="50"/>
      <c r="WGV252" s="50"/>
      <c r="WGW252" s="50"/>
      <c r="WGX252" s="50"/>
      <c r="WGY252" s="50"/>
      <c r="WGZ252" s="50"/>
      <c r="WHA252" s="50"/>
      <c r="WHB252" s="50"/>
      <c r="WHC252" s="50"/>
      <c r="WHD252" s="50"/>
      <c r="WHE252" s="50"/>
      <c r="WHF252" s="50"/>
      <c r="WHG252" s="50"/>
      <c r="WHH252" s="50"/>
      <c r="WHI252" s="50"/>
      <c r="WHJ252" s="50"/>
      <c r="WHK252" s="50"/>
      <c r="WHL252" s="50"/>
      <c r="WHM252" s="50"/>
      <c r="WHN252" s="50"/>
      <c r="WHO252" s="50"/>
      <c r="WHP252" s="50"/>
      <c r="WHQ252" s="50"/>
      <c r="WHR252" s="50"/>
      <c r="WHS252" s="50"/>
      <c r="WHT252" s="50"/>
      <c r="WHU252" s="50"/>
      <c r="WHV252" s="50"/>
      <c r="WHW252" s="50"/>
      <c r="WHX252" s="50"/>
      <c r="WHY252" s="50"/>
      <c r="WHZ252" s="50"/>
      <c r="WIA252" s="50"/>
      <c r="WIB252" s="50"/>
      <c r="WIC252" s="50"/>
      <c r="WID252" s="50"/>
      <c r="WIE252" s="50"/>
      <c r="WIF252" s="50"/>
      <c r="WIG252" s="50"/>
      <c r="WIH252" s="50"/>
      <c r="WII252" s="50"/>
      <c r="WIJ252" s="50"/>
      <c r="WIK252" s="50"/>
      <c r="WIL252" s="50"/>
      <c r="WIM252" s="50"/>
      <c r="WIN252" s="50"/>
      <c r="WIO252" s="50"/>
      <c r="WIP252" s="50"/>
      <c r="WIQ252" s="50"/>
      <c r="WIR252" s="50"/>
      <c r="WIS252" s="50"/>
      <c r="WIT252" s="50"/>
      <c r="WIU252" s="50"/>
      <c r="WIV252" s="50"/>
      <c r="WIW252" s="50"/>
      <c r="WIX252" s="50"/>
      <c r="WIY252" s="50"/>
      <c r="WIZ252" s="50"/>
      <c r="WJA252" s="50"/>
      <c r="WJB252" s="50"/>
      <c r="WJC252" s="50"/>
      <c r="WJD252" s="50"/>
      <c r="WJE252" s="50"/>
      <c r="WJF252" s="50"/>
      <c r="WJG252" s="50"/>
      <c r="WJH252" s="50"/>
      <c r="WJI252" s="50"/>
      <c r="WJJ252" s="50"/>
      <c r="WJK252" s="50"/>
      <c r="WJL252" s="50"/>
      <c r="WJM252" s="50"/>
      <c r="WJN252" s="50"/>
      <c r="WJO252" s="50"/>
      <c r="WJP252" s="50"/>
      <c r="WJQ252" s="50"/>
      <c r="WJR252" s="50"/>
      <c r="WJS252" s="50"/>
      <c r="WJT252" s="50"/>
      <c r="WJU252" s="50"/>
      <c r="WJV252" s="50"/>
      <c r="WJW252" s="50"/>
      <c r="WJX252" s="50"/>
      <c r="WJY252" s="50"/>
      <c r="WJZ252" s="50"/>
      <c r="WKA252" s="50"/>
      <c r="WKB252" s="50"/>
      <c r="WKC252" s="50"/>
      <c r="WKD252" s="50"/>
      <c r="WKE252" s="50"/>
      <c r="WKF252" s="50"/>
      <c r="WKG252" s="50"/>
      <c r="WKH252" s="50"/>
      <c r="WKI252" s="50"/>
      <c r="WKJ252" s="50"/>
      <c r="WKK252" s="50"/>
      <c r="WKL252" s="50"/>
      <c r="WKM252" s="50"/>
      <c r="WKN252" s="50"/>
      <c r="WKO252" s="50"/>
      <c r="WKP252" s="50"/>
      <c r="WKQ252" s="50"/>
      <c r="WKR252" s="50"/>
      <c r="WKS252" s="50"/>
      <c r="WKT252" s="50"/>
      <c r="WKU252" s="50"/>
      <c r="WKV252" s="50"/>
      <c r="WKW252" s="50"/>
      <c r="WKX252" s="50"/>
      <c r="WKY252" s="50"/>
      <c r="WKZ252" s="50"/>
      <c r="WLA252" s="50"/>
      <c r="WLB252" s="50"/>
      <c r="WLC252" s="50"/>
      <c r="WLD252" s="50"/>
      <c r="WLE252" s="50"/>
      <c r="WLF252" s="50"/>
      <c r="WLG252" s="50"/>
      <c r="WLH252" s="50"/>
      <c r="WLI252" s="50"/>
      <c r="WLJ252" s="50"/>
      <c r="WLK252" s="50"/>
      <c r="WLL252" s="50"/>
      <c r="WLM252" s="50"/>
      <c r="WLN252" s="50"/>
      <c r="WLO252" s="50"/>
      <c r="WLP252" s="50"/>
      <c r="WLQ252" s="50"/>
      <c r="WLR252" s="50"/>
      <c r="WLS252" s="50"/>
      <c r="WLT252" s="50"/>
      <c r="WLU252" s="50"/>
      <c r="WLV252" s="50"/>
      <c r="WLW252" s="50"/>
      <c r="WLX252" s="50"/>
      <c r="WLY252" s="50"/>
      <c r="WLZ252" s="50"/>
      <c r="WMA252" s="50"/>
      <c r="WMB252" s="50"/>
      <c r="WMC252" s="50"/>
      <c r="WMD252" s="50"/>
      <c r="WME252" s="50"/>
      <c r="WMF252" s="50"/>
      <c r="WMG252" s="50"/>
      <c r="WMH252" s="50"/>
      <c r="WMI252" s="50"/>
      <c r="WMJ252" s="50"/>
      <c r="WMK252" s="50"/>
      <c r="WML252" s="50"/>
      <c r="WMM252" s="50"/>
      <c r="WMN252" s="50"/>
      <c r="WMO252" s="50"/>
      <c r="WMP252" s="50"/>
      <c r="WMQ252" s="50"/>
      <c r="WMR252" s="50"/>
      <c r="WMS252" s="50"/>
      <c r="WMT252" s="50"/>
      <c r="WMU252" s="50"/>
      <c r="WMV252" s="50"/>
      <c r="WMW252" s="50"/>
      <c r="WMX252" s="50"/>
      <c r="WMY252" s="50"/>
      <c r="WMZ252" s="50"/>
      <c r="WNA252" s="50"/>
      <c r="WNB252" s="50"/>
      <c r="WNC252" s="50"/>
      <c r="WND252" s="50"/>
      <c r="WNE252" s="50"/>
      <c r="WNF252" s="50"/>
      <c r="WNG252" s="50"/>
      <c r="WNH252" s="50"/>
      <c r="WNI252" s="50"/>
      <c r="WNJ252" s="50"/>
      <c r="WNK252" s="50"/>
      <c r="WNL252" s="50"/>
      <c r="WNM252" s="50"/>
      <c r="WNN252" s="50"/>
      <c r="WNO252" s="50"/>
      <c r="WNP252" s="50"/>
      <c r="WNQ252" s="50"/>
      <c r="WNR252" s="50"/>
      <c r="WNS252" s="50"/>
      <c r="WNT252" s="50"/>
      <c r="WNU252" s="50"/>
      <c r="WNV252" s="50"/>
      <c r="WNW252" s="50"/>
      <c r="WNX252" s="50"/>
      <c r="WNY252" s="50"/>
      <c r="WNZ252" s="50"/>
      <c r="WOA252" s="50"/>
      <c r="WOB252" s="50"/>
      <c r="WOC252" s="50"/>
      <c r="WOD252" s="50"/>
      <c r="WOE252" s="50"/>
      <c r="WOF252" s="50"/>
      <c r="WOG252" s="50"/>
      <c r="WOH252" s="50"/>
      <c r="WOI252" s="50"/>
      <c r="WOJ252" s="50"/>
      <c r="WOK252" s="50"/>
      <c r="WOL252" s="50"/>
      <c r="WOM252" s="50"/>
      <c r="WON252" s="50"/>
      <c r="WOO252" s="50"/>
      <c r="WOP252" s="50"/>
      <c r="WOQ252" s="50"/>
      <c r="WOR252" s="50"/>
      <c r="WOS252" s="50"/>
      <c r="WOT252" s="50"/>
      <c r="WOU252" s="50"/>
      <c r="WOV252" s="50"/>
      <c r="WOW252" s="50"/>
      <c r="WOX252" s="50"/>
      <c r="WOY252" s="50"/>
      <c r="WOZ252" s="50"/>
      <c r="WPA252" s="50"/>
      <c r="WPB252" s="50"/>
      <c r="WPC252" s="50"/>
      <c r="WPD252" s="50"/>
      <c r="WPE252" s="50"/>
      <c r="WPF252" s="50"/>
      <c r="WPG252" s="50"/>
      <c r="WPH252" s="50"/>
      <c r="WPI252" s="50"/>
      <c r="WPJ252" s="50"/>
      <c r="WPK252" s="50"/>
      <c r="WPL252" s="50"/>
      <c r="WPM252" s="50"/>
      <c r="WPN252" s="50"/>
      <c r="WPO252" s="50"/>
      <c r="WPP252" s="50"/>
      <c r="WPQ252" s="50"/>
      <c r="WPR252" s="50"/>
      <c r="WPS252" s="50"/>
      <c r="WPT252" s="50"/>
      <c r="WPU252" s="50"/>
      <c r="WPV252" s="50"/>
      <c r="WPW252" s="50"/>
      <c r="WPX252" s="50"/>
      <c r="WPY252" s="50"/>
      <c r="WPZ252" s="50"/>
      <c r="WQA252" s="50"/>
      <c r="WQB252" s="50"/>
      <c r="WQC252" s="50"/>
      <c r="WQD252" s="50"/>
      <c r="WQE252" s="50"/>
      <c r="WQF252" s="50"/>
      <c r="WQG252" s="50"/>
      <c r="WQH252" s="50"/>
      <c r="WQI252" s="50"/>
      <c r="WQJ252" s="50"/>
      <c r="WQK252" s="50"/>
      <c r="WQL252" s="50"/>
      <c r="WQM252" s="50"/>
      <c r="WQN252" s="50"/>
      <c r="WQO252" s="50"/>
      <c r="WQP252" s="50"/>
      <c r="WQQ252" s="50"/>
      <c r="WQR252" s="50"/>
      <c r="WQS252" s="50"/>
      <c r="WQT252" s="50"/>
      <c r="WQU252" s="50"/>
      <c r="WQV252" s="50"/>
      <c r="WQW252" s="50"/>
      <c r="WQX252" s="50"/>
      <c r="WQY252" s="50"/>
      <c r="WQZ252" s="50"/>
      <c r="WRA252" s="50"/>
      <c r="WRB252" s="50"/>
      <c r="WRC252" s="50"/>
      <c r="WRD252" s="50"/>
      <c r="WRE252" s="50"/>
      <c r="WRF252" s="50"/>
      <c r="WRG252" s="50"/>
      <c r="WRH252" s="50"/>
      <c r="WRI252" s="50"/>
      <c r="WRJ252" s="50"/>
      <c r="WRK252" s="50"/>
      <c r="WRL252" s="50"/>
      <c r="WRM252" s="50"/>
      <c r="WRN252" s="50"/>
      <c r="WRO252" s="50"/>
      <c r="WRP252" s="50"/>
      <c r="WRQ252" s="50"/>
      <c r="WRR252" s="50"/>
      <c r="WRS252" s="50"/>
      <c r="WRT252" s="50"/>
      <c r="WRU252" s="50"/>
      <c r="WRV252" s="50"/>
      <c r="WRW252" s="50"/>
      <c r="WRX252" s="50"/>
      <c r="WRY252" s="50"/>
      <c r="WRZ252" s="50"/>
      <c r="WSA252" s="50"/>
      <c r="WSB252" s="50"/>
      <c r="WSC252" s="50"/>
      <c r="WSD252" s="50"/>
      <c r="WSE252" s="50"/>
      <c r="WSF252" s="50"/>
      <c r="WSG252" s="50"/>
      <c r="WSH252" s="50"/>
      <c r="WSI252" s="50"/>
      <c r="WSJ252" s="50"/>
      <c r="WSK252" s="50"/>
      <c r="WSL252" s="50"/>
      <c r="WSM252" s="50"/>
      <c r="WSN252" s="50"/>
      <c r="WSO252" s="50"/>
      <c r="WSP252" s="50"/>
      <c r="WSQ252" s="50"/>
      <c r="WSR252" s="50"/>
      <c r="WSS252" s="50"/>
      <c r="WST252" s="50"/>
      <c r="WSU252" s="50"/>
      <c r="WSV252" s="50"/>
      <c r="WSW252" s="50"/>
      <c r="WSX252" s="50"/>
      <c r="WSY252" s="50"/>
      <c r="WSZ252" s="50"/>
      <c r="WTA252" s="50"/>
      <c r="WTB252" s="50"/>
      <c r="WTC252" s="50"/>
      <c r="WTD252" s="50"/>
      <c r="WTE252" s="50"/>
      <c r="WTF252" s="50"/>
      <c r="WTG252" s="50"/>
      <c r="WTH252" s="50"/>
      <c r="WTI252" s="50"/>
      <c r="WTJ252" s="50"/>
      <c r="WTK252" s="50"/>
      <c r="WTL252" s="50"/>
      <c r="WTM252" s="50"/>
      <c r="WTN252" s="50"/>
      <c r="WTO252" s="50"/>
      <c r="WTP252" s="50"/>
      <c r="WTQ252" s="50"/>
      <c r="WTR252" s="50"/>
      <c r="WTS252" s="50"/>
      <c r="WTT252" s="50"/>
      <c r="WTU252" s="50"/>
      <c r="WTV252" s="50"/>
      <c r="WTW252" s="50"/>
      <c r="WTX252" s="50"/>
      <c r="WTY252" s="50"/>
      <c r="WTZ252" s="50"/>
      <c r="WUA252" s="50"/>
      <c r="WUB252" s="50"/>
      <c r="WUC252" s="50"/>
      <c r="WUD252" s="50"/>
      <c r="WUE252" s="50"/>
      <c r="WUF252" s="50"/>
      <c r="WUG252" s="50"/>
      <c r="WUH252" s="50"/>
      <c r="WUI252" s="50"/>
      <c r="WUJ252" s="50"/>
      <c r="WUK252" s="50"/>
      <c r="WUL252" s="50"/>
      <c r="WUM252" s="50"/>
      <c r="WUN252" s="50"/>
      <c r="WUO252" s="50"/>
      <c r="WUP252" s="50"/>
      <c r="WUQ252" s="50"/>
      <c r="WUR252" s="50"/>
      <c r="WUS252" s="50"/>
      <c r="WUT252" s="50"/>
      <c r="WUU252" s="50"/>
      <c r="WUV252" s="50"/>
      <c r="WUW252" s="50"/>
      <c r="WUX252" s="50"/>
      <c r="WUY252" s="50"/>
      <c r="WUZ252" s="50"/>
      <c r="WVA252" s="50"/>
      <c r="WVB252" s="50"/>
      <c r="WVC252" s="50"/>
      <c r="WVD252" s="50"/>
      <c r="WVE252" s="50"/>
      <c r="WVF252" s="50"/>
      <c r="WVG252" s="50"/>
      <c r="WVH252" s="50"/>
      <c r="WVI252" s="50"/>
      <c r="WVJ252" s="50"/>
      <c r="WVK252" s="50"/>
      <c r="WVL252" s="50"/>
      <c r="WVM252" s="50"/>
      <c r="WVN252" s="50"/>
      <c r="WVO252" s="50"/>
      <c r="WVP252" s="50"/>
      <c r="WVQ252" s="50"/>
      <c r="WVR252" s="50"/>
      <c r="WVS252" s="50"/>
      <c r="WVT252" s="50"/>
      <c r="WVU252" s="50"/>
      <c r="WVV252" s="50"/>
      <c r="WVW252" s="50"/>
      <c r="WVX252" s="50"/>
      <c r="WVY252" s="50"/>
      <c r="WVZ252" s="50"/>
      <c r="WWA252" s="50"/>
      <c r="WWB252" s="50"/>
      <c r="WWC252" s="50"/>
      <c r="WWD252" s="50"/>
      <c r="WWE252" s="50"/>
      <c r="WWF252" s="50"/>
      <c r="WWG252" s="50"/>
      <c r="WWH252" s="50"/>
      <c r="WWI252" s="50"/>
      <c r="WWJ252" s="50"/>
      <c r="WWK252" s="50"/>
      <c r="WWL252" s="50"/>
      <c r="WWM252" s="50"/>
      <c r="WWN252" s="50"/>
      <c r="WWO252" s="50"/>
      <c r="WWP252" s="50"/>
      <c r="WWQ252" s="50"/>
      <c r="WWR252" s="50"/>
      <c r="WWS252" s="50"/>
      <c r="WWT252" s="50"/>
      <c r="WWU252" s="50"/>
      <c r="WWV252" s="50"/>
      <c r="WWW252" s="50"/>
      <c r="WWX252" s="50"/>
      <c r="WWY252" s="50"/>
      <c r="WWZ252" s="50"/>
      <c r="WXA252" s="50"/>
      <c r="WXB252" s="50"/>
      <c r="WXC252" s="50"/>
      <c r="WXD252" s="50"/>
      <c r="WXE252" s="50"/>
      <c r="WXF252" s="50"/>
      <c r="WXG252" s="50"/>
      <c r="WXH252" s="50"/>
      <c r="WXI252" s="50"/>
      <c r="WXJ252" s="50"/>
      <c r="WXK252" s="50"/>
      <c r="WXL252" s="50"/>
      <c r="WXM252" s="50"/>
      <c r="WXN252" s="50"/>
      <c r="WXO252" s="50"/>
      <c r="WXP252" s="50"/>
      <c r="WXQ252" s="50"/>
      <c r="WXR252" s="50"/>
      <c r="WXS252" s="50"/>
      <c r="WXT252" s="50"/>
      <c r="WXU252" s="50"/>
      <c r="WXV252" s="50"/>
      <c r="WXW252" s="50"/>
      <c r="WXX252" s="50"/>
      <c r="WXY252" s="50"/>
      <c r="WXZ252" s="50"/>
      <c r="WYA252" s="50"/>
      <c r="WYB252" s="50"/>
      <c r="WYC252" s="50"/>
      <c r="WYD252" s="50"/>
      <c r="WYE252" s="50"/>
      <c r="WYF252" s="50"/>
      <c r="WYG252" s="50"/>
      <c r="WYH252" s="50"/>
      <c r="WYI252" s="50"/>
      <c r="WYJ252" s="50"/>
      <c r="WYK252" s="50"/>
      <c r="WYL252" s="50"/>
      <c r="WYM252" s="50"/>
      <c r="WYN252" s="50"/>
      <c r="WYO252" s="50"/>
      <c r="WYP252" s="50"/>
      <c r="WYQ252" s="50"/>
      <c r="WYR252" s="50"/>
      <c r="WYS252" s="50"/>
      <c r="WYT252" s="50"/>
      <c r="WYU252" s="50"/>
      <c r="WYV252" s="50"/>
      <c r="WYW252" s="50"/>
      <c r="WYX252" s="50"/>
      <c r="WYY252" s="50"/>
      <c r="WYZ252" s="50"/>
      <c r="WZA252" s="50"/>
      <c r="WZB252" s="50"/>
      <c r="WZC252" s="50"/>
      <c r="WZD252" s="50"/>
      <c r="WZE252" s="50"/>
      <c r="WZF252" s="50"/>
      <c r="WZG252" s="50"/>
      <c r="WZH252" s="50"/>
      <c r="WZI252" s="50"/>
      <c r="WZJ252" s="50"/>
      <c r="WZK252" s="50"/>
      <c r="WZL252" s="50"/>
      <c r="WZM252" s="50"/>
      <c r="WZN252" s="50"/>
      <c r="WZO252" s="50"/>
      <c r="WZP252" s="50"/>
      <c r="WZQ252" s="50"/>
      <c r="WZR252" s="50"/>
      <c r="WZS252" s="50"/>
      <c r="WZT252" s="50"/>
      <c r="WZU252" s="50"/>
      <c r="WZV252" s="50"/>
      <c r="WZW252" s="50"/>
      <c r="WZX252" s="50"/>
      <c r="WZY252" s="50"/>
      <c r="WZZ252" s="50"/>
      <c r="XAA252" s="50"/>
      <c r="XAB252" s="50"/>
      <c r="XAC252" s="50"/>
      <c r="XAD252" s="50"/>
      <c r="XAE252" s="50"/>
      <c r="XAF252" s="50"/>
      <c r="XAG252" s="50"/>
      <c r="XAH252" s="50"/>
      <c r="XAI252" s="50"/>
      <c r="XAJ252" s="50"/>
      <c r="XAK252" s="50"/>
      <c r="XAL252" s="50"/>
      <c r="XAM252" s="50"/>
      <c r="XAN252" s="50"/>
      <c r="XAO252" s="50"/>
      <c r="XAP252" s="50"/>
      <c r="XAQ252" s="50"/>
      <c r="XAR252" s="50"/>
      <c r="XAS252" s="50"/>
      <c r="XAT252" s="50"/>
      <c r="XAU252" s="50"/>
      <c r="XAV252" s="50"/>
      <c r="XAW252" s="50"/>
      <c r="XAX252" s="50"/>
      <c r="XAY252" s="50"/>
      <c r="XAZ252" s="50"/>
      <c r="XBA252" s="50"/>
      <c r="XBB252" s="50"/>
      <c r="XBC252" s="50"/>
      <c r="XBD252" s="50"/>
      <c r="XBE252" s="50"/>
      <c r="XBF252" s="50"/>
      <c r="XBG252" s="50"/>
      <c r="XBH252" s="50"/>
      <c r="XBI252" s="50"/>
      <c r="XBJ252" s="50"/>
      <c r="XBK252" s="50"/>
      <c r="XBL252" s="50"/>
      <c r="XBM252" s="50"/>
      <c r="XBN252" s="50"/>
      <c r="XBO252" s="50"/>
      <c r="XBP252" s="50"/>
      <c r="XBQ252" s="50"/>
      <c r="XBR252" s="50"/>
      <c r="XBS252" s="50"/>
      <c r="XBT252" s="50"/>
      <c r="XBU252" s="50"/>
      <c r="XBV252" s="50"/>
      <c r="XBW252" s="50"/>
      <c r="XBX252" s="50"/>
      <c r="XBY252" s="50"/>
      <c r="XBZ252" s="50"/>
      <c r="XCA252" s="50"/>
      <c r="XCB252" s="50"/>
      <c r="XCC252" s="50"/>
      <c r="XCD252" s="50"/>
      <c r="XCE252" s="50"/>
      <c r="XCF252" s="50"/>
      <c r="XCG252" s="50"/>
      <c r="XCH252" s="50"/>
      <c r="XCI252" s="50"/>
      <c r="XCJ252" s="50"/>
      <c r="XCK252" s="50"/>
      <c r="XCL252" s="50"/>
      <c r="XCM252" s="50"/>
      <c r="XCN252" s="50"/>
      <c r="XCO252" s="50"/>
      <c r="XCP252" s="50"/>
      <c r="XCQ252" s="50"/>
      <c r="XCR252" s="50"/>
      <c r="XCS252" s="50"/>
      <c r="XCT252" s="50"/>
      <c r="XCU252" s="50"/>
      <c r="XCV252" s="50"/>
      <c r="XCW252" s="50"/>
      <c r="XCX252" s="50"/>
      <c r="XCY252" s="50"/>
      <c r="XCZ252" s="50"/>
      <c r="XDA252" s="50"/>
      <c r="XDB252" s="50"/>
      <c r="XDC252" s="50"/>
      <c r="XDD252" s="50"/>
      <c r="XDE252" s="50"/>
      <c r="XDF252" s="50"/>
      <c r="XDG252" s="50"/>
      <c r="XDH252" s="50"/>
      <c r="XDI252" s="50"/>
      <c r="XDJ252" s="50"/>
      <c r="XDK252" s="50"/>
      <c r="XDL252" s="50"/>
      <c r="XDM252" s="50"/>
      <c r="XDN252" s="50"/>
      <c r="XDO252" s="50"/>
      <c r="XDP252" s="50"/>
      <c r="XDQ252" s="50"/>
      <c r="XDR252" s="50"/>
      <c r="XDS252" s="50"/>
      <c r="XDT252" s="50"/>
      <c r="XDU252" s="50"/>
      <c r="XDV252" s="50"/>
      <c r="XDW252" s="50"/>
      <c r="XDX252" s="50"/>
      <c r="XDY252" s="50"/>
      <c r="XDZ252" s="50"/>
      <c r="XEA252" s="50"/>
      <c r="XEB252" s="50"/>
      <c r="XEC252" s="50"/>
      <c r="XED252" s="50"/>
      <c r="XEE252" s="50"/>
      <c r="XEF252" s="50"/>
      <c r="XEG252" s="50"/>
      <c r="XEH252" s="50"/>
      <c r="XEI252" s="50"/>
      <c r="XEJ252" s="50"/>
      <c r="XEK252" s="50"/>
      <c r="XEL252" s="50"/>
      <c r="XEM252" s="50"/>
      <c r="XEN252" s="50"/>
      <c r="XEO252" s="50"/>
      <c r="XEP252" s="50"/>
      <c r="XEQ252" s="50"/>
      <c r="XER252" s="50"/>
      <c r="XES252" s="50"/>
      <c r="XET252" s="50"/>
      <c r="XEU252" s="50"/>
      <c r="XEV252" s="50"/>
      <c r="XEW252" s="50"/>
      <c r="XEX252" s="50"/>
      <c r="XEY252" s="50"/>
      <c r="XEZ252" s="50"/>
    </row>
    <row r="253" spans="1:16380" s="14" customFormat="1" ht="31.5" outlineLevel="1">
      <c r="A253" s="28" t="s">
        <v>410</v>
      </c>
      <c r="B253" s="64" t="s">
        <v>403</v>
      </c>
      <c r="C253" s="119" t="s">
        <v>53</v>
      </c>
      <c r="D253" s="156" t="str">
        <f t="shared" ref="D253:F254" si="17">D252</f>
        <v>MERC/CAPEX/2023-2024/MSPGCL/0515</v>
      </c>
      <c r="E253" s="67">
        <f t="shared" si="17"/>
        <v>45013</v>
      </c>
      <c r="F253" s="67">
        <f t="shared" si="17"/>
        <v>45208</v>
      </c>
      <c r="G253" s="226">
        <v>0.41</v>
      </c>
      <c r="H253" s="226">
        <v>0.41</v>
      </c>
      <c r="I253" s="274"/>
      <c r="J253" s="274"/>
      <c r="K253" s="275"/>
      <c r="L253" s="275"/>
      <c r="M253" s="275"/>
      <c r="N253" s="275"/>
      <c r="O253" s="276" t="s">
        <v>624</v>
      </c>
      <c r="P253" s="250"/>
      <c r="Q253" s="250"/>
      <c r="R253" s="250"/>
      <c r="S253" s="250"/>
      <c r="T253" s="215">
        <f t="shared" si="12"/>
        <v>0</v>
      </c>
      <c r="U253" s="278"/>
      <c r="V253" s="278"/>
      <c r="W253" s="62">
        <v>0.41</v>
      </c>
      <c r="X253" s="62"/>
      <c r="Y253" s="62"/>
      <c r="Z253" s="62"/>
      <c r="AA253" s="62"/>
      <c r="AB253" s="62"/>
      <c r="AC253" s="139"/>
      <c r="AD253" s="268"/>
      <c r="AE253" s="261"/>
      <c r="AF253" s="261"/>
      <c r="AG253" s="309"/>
      <c r="AH253" s="309"/>
      <c r="AI253" s="309"/>
      <c r="AJ253" s="249"/>
      <c r="AK253" s="249">
        <v>0.2</v>
      </c>
      <c r="AL253" s="249">
        <v>0.2</v>
      </c>
      <c r="AM253" s="249"/>
      <c r="AN253" s="215">
        <f t="shared" si="13"/>
        <v>0.4</v>
      </c>
      <c r="AO253" s="255"/>
      <c r="AP253" s="249"/>
      <c r="AQ253" s="249">
        <v>0.41</v>
      </c>
      <c r="AR253" s="278">
        <v>0</v>
      </c>
      <c r="AS253" s="278">
        <v>0</v>
      </c>
      <c r="AT253" s="278"/>
      <c r="AU253" s="278"/>
      <c r="AV253" s="278"/>
      <c r="AW253" s="130"/>
      <c r="AX253" s="122"/>
      <c r="AY253" s="333">
        <f t="shared" si="15"/>
        <v>1.21</v>
      </c>
      <c r="AZ253" s="164" t="b">
        <f t="shared" si="14"/>
        <v>0</v>
      </c>
      <c r="BA253" s="50"/>
      <c r="BB253" s="50"/>
      <c r="BC253" s="50"/>
      <c r="BD253" s="50"/>
      <c r="BE253" s="50"/>
      <c r="BF253" s="50"/>
      <c r="BG253" s="50"/>
      <c r="BH253" s="50"/>
      <c r="BI253" s="50"/>
      <c r="BJ253" s="50"/>
      <c r="BK253" s="50"/>
      <c r="BL253" s="50"/>
      <c r="BM253" s="50"/>
      <c r="BN253" s="50"/>
      <c r="BO253" s="50"/>
      <c r="BP253" s="50"/>
      <c r="BQ253" s="50"/>
      <c r="BR253" s="50"/>
      <c r="BS253" s="50"/>
      <c r="BT253" s="50"/>
      <c r="BU253" s="50"/>
      <c r="BV253" s="50"/>
      <c r="BW253" s="50"/>
      <c r="BX253" s="50"/>
      <c r="BY253" s="50"/>
      <c r="BZ253" s="50"/>
      <c r="CA253" s="50"/>
      <c r="CB253" s="50"/>
      <c r="CC253" s="50"/>
      <c r="CD253" s="50"/>
      <c r="CE253" s="50"/>
      <c r="CF253" s="50"/>
      <c r="CG253" s="50"/>
      <c r="CH253" s="50"/>
      <c r="CI253" s="50"/>
      <c r="CJ253" s="50"/>
      <c r="CK253" s="50"/>
      <c r="CL253" s="50"/>
      <c r="CM253" s="50"/>
      <c r="CN253" s="50"/>
      <c r="CO253" s="50"/>
      <c r="CP253" s="50"/>
      <c r="CQ253" s="50"/>
      <c r="CR253" s="50"/>
      <c r="CS253" s="50"/>
      <c r="CT253" s="50"/>
      <c r="CU253" s="50"/>
      <c r="CV253" s="50"/>
      <c r="CW253" s="50"/>
      <c r="CX253" s="50"/>
      <c r="CY253" s="50"/>
      <c r="CZ253" s="50"/>
      <c r="DA253" s="50"/>
      <c r="DB253" s="50"/>
      <c r="DC253" s="50"/>
      <c r="DD253" s="50"/>
      <c r="DE253" s="50"/>
      <c r="DF253" s="50"/>
      <c r="DG253" s="50"/>
      <c r="DH253" s="50"/>
      <c r="DI253" s="50"/>
      <c r="DJ253" s="50"/>
      <c r="DK253" s="50"/>
      <c r="DL253" s="50"/>
      <c r="DM253" s="50"/>
      <c r="DN253" s="50"/>
      <c r="DO253" s="50"/>
      <c r="DP253" s="50"/>
      <c r="DQ253" s="50"/>
      <c r="DR253" s="50"/>
      <c r="DS253" s="50"/>
      <c r="DT253" s="50"/>
      <c r="DU253" s="50"/>
      <c r="DV253" s="50"/>
      <c r="DW253" s="50"/>
      <c r="DX253" s="50"/>
      <c r="DY253" s="50"/>
      <c r="DZ253" s="50"/>
      <c r="EA253" s="50"/>
      <c r="EB253" s="50"/>
      <c r="EC253" s="50"/>
      <c r="ED253" s="50"/>
      <c r="EE253" s="50"/>
      <c r="EF253" s="50"/>
      <c r="EG253" s="50"/>
      <c r="EH253" s="50"/>
      <c r="EI253" s="50"/>
      <c r="EJ253" s="50"/>
      <c r="EK253" s="50"/>
      <c r="EL253" s="50"/>
      <c r="EM253" s="50"/>
      <c r="EN253" s="50"/>
      <c r="EO253" s="50"/>
      <c r="EP253" s="50"/>
      <c r="EQ253" s="50"/>
      <c r="ER253" s="50"/>
      <c r="ES253" s="50"/>
      <c r="ET253" s="50"/>
      <c r="EU253" s="50"/>
      <c r="EV253" s="50"/>
      <c r="EW253" s="50"/>
      <c r="EX253" s="50"/>
      <c r="EY253" s="50"/>
      <c r="EZ253" s="50"/>
      <c r="FA253" s="50"/>
      <c r="FB253" s="50"/>
      <c r="FC253" s="50"/>
      <c r="FD253" s="50"/>
      <c r="FE253" s="50"/>
      <c r="FF253" s="50"/>
      <c r="FG253" s="50"/>
      <c r="FH253" s="50"/>
      <c r="FI253" s="50"/>
      <c r="FJ253" s="50"/>
      <c r="FK253" s="50"/>
      <c r="FL253" s="50"/>
      <c r="FM253" s="50"/>
      <c r="FN253" s="50"/>
      <c r="FO253" s="50"/>
      <c r="FP253" s="50"/>
      <c r="FQ253" s="50"/>
      <c r="FR253" s="50"/>
      <c r="FS253" s="50"/>
      <c r="FT253" s="50"/>
      <c r="FU253" s="50"/>
      <c r="FV253" s="50"/>
      <c r="FW253" s="50"/>
      <c r="FX253" s="50"/>
      <c r="FY253" s="50"/>
      <c r="FZ253" s="50"/>
      <c r="GA253" s="50"/>
      <c r="GB253" s="50"/>
      <c r="GC253" s="50"/>
      <c r="GD253" s="50"/>
      <c r="GE253" s="50"/>
      <c r="GF253" s="50"/>
      <c r="GG253" s="50"/>
      <c r="GH253" s="50"/>
      <c r="GI253" s="50"/>
      <c r="GJ253" s="50"/>
      <c r="GK253" s="50"/>
      <c r="GL253" s="50"/>
      <c r="GM253" s="50"/>
      <c r="GN253" s="50"/>
      <c r="GO253" s="50"/>
      <c r="GP253" s="50"/>
      <c r="GQ253" s="50"/>
      <c r="GR253" s="50"/>
      <c r="GS253" s="50"/>
      <c r="GT253" s="50"/>
      <c r="GU253" s="50"/>
      <c r="GV253" s="50"/>
      <c r="GW253" s="50"/>
      <c r="GX253" s="50"/>
      <c r="GY253" s="50"/>
      <c r="GZ253" s="50"/>
      <c r="HA253" s="50"/>
      <c r="HB253" s="50"/>
      <c r="HC253" s="50"/>
      <c r="HD253" s="50"/>
      <c r="HE253" s="50"/>
      <c r="HF253" s="50"/>
      <c r="HG253" s="50"/>
      <c r="HH253" s="50"/>
      <c r="HI253" s="50"/>
      <c r="HJ253" s="50"/>
      <c r="HK253" s="50"/>
      <c r="HL253" s="50"/>
      <c r="HM253" s="50"/>
      <c r="HN253" s="50"/>
      <c r="HO253" s="50"/>
      <c r="HP253" s="50"/>
      <c r="HQ253" s="50"/>
      <c r="HR253" s="50"/>
      <c r="HS253" s="50"/>
      <c r="HT253" s="50"/>
      <c r="HU253" s="50"/>
      <c r="HV253" s="50"/>
      <c r="HW253" s="50"/>
      <c r="HX253" s="50"/>
      <c r="HY253" s="50"/>
      <c r="HZ253" s="50"/>
      <c r="IA253" s="50"/>
      <c r="IB253" s="50"/>
      <c r="IC253" s="50"/>
      <c r="ID253" s="50"/>
      <c r="IE253" s="50"/>
      <c r="IF253" s="50"/>
      <c r="IG253" s="50"/>
      <c r="IH253" s="50"/>
      <c r="II253" s="50"/>
      <c r="IJ253" s="50"/>
      <c r="IK253" s="50"/>
      <c r="IL253" s="50"/>
      <c r="IM253" s="50"/>
      <c r="IN253" s="50"/>
      <c r="IO253" s="50"/>
      <c r="IP253" s="50"/>
      <c r="IQ253" s="50"/>
      <c r="IR253" s="50"/>
      <c r="IS253" s="50"/>
      <c r="IT253" s="50"/>
      <c r="IU253" s="50"/>
      <c r="IV253" s="50"/>
      <c r="IW253" s="50"/>
      <c r="IX253" s="50"/>
      <c r="IY253" s="50"/>
      <c r="IZ253" s="50"/>
      <c r="JA253" s="50"/>
      <c r="JB253" s="50"/>
      <c r="JC253" s="50"/>
      <c r="JD253" s="50"/>
      <c r="JE253" s="50"/>
      <c r="JF253" s="50"/>
      <c r="JG253" s="50"/>
      <c r="JH253" s="50"/>
      <c r="JI253" s="50"/>
      <c r="JJ253" s="50"/>
      <c r="JK253" s="50"/>
      <c r="JL253" s="50"/>
      <c r="JM253" s="50"/>
      <c r="JN253" s="50"/>
      <c r="JO253" s="50"/>
      <c r="JP253" s="50"/>
      <c r="JQ253" s="50"/>
      <c r="JR253" s="50"/>
      <c r="JS253" s="50"/>
      <c r="JT253" s="50"/>
      <c r="JU253" s="50"/>
      <c r="JV253" s="50"/>
      <c r="JW253" s="50"/>
      <c r="JX253" s="50"/>
      <c r="JY253" s="50"/>
      <c r="JZ253" s="50"/>
      <c r="KA253" s="50"/>
      <c r="KB253" s="50"/>
      <c r="KC253" s="50"/>
      <c r="KD253" s="50"/>
      <c r="KE253" s="50"/>
      <c r="KF253" s="50"/>
      <c r="KG253" s="50"/>
      <c r="KH253" s="50"/>
      <c r="KI253" s="50"/>
      <c r="KJ253" s="50"/>
      <c r="KK253" s="50"/>
      <c r="KL253" s="50"/>
      <c r="KM253" s="50"/>
      <c r="KN253" s="50"/>
      <c r="KO253" s="50"/>
      <c r="KP253" s="50"/>
      <c r="KQ253" s="50"/>
      <c r="KR253" s="50"/>
      <c r="KS253" s="50"/>
      <c r="KT253" s="50"/>
      <c r="KU253" s="50"/>
      <c r="KV253" s="50"/>
      <c r="KW253" s="50"/>
      <c r="KX253" s="50"/>
      <c r="KY253" s="50"/>
      <c r="KZ253" s="50"/>
      <c r="LA253" s="50"/>
      <c r="LB253" s="50"/>
      <c r="LC253" s="50"/>
      <c r="LD253" s="50"/>
      <c r="LE253" s="50"/>
      <c r="LF253" s="50"/>
      <c r="LG253" s="50"/>
      <c r="LH253" s="50"/>
      <c r="LI253" s="50"/>
      <c r="LJ253" s="50"/>
      <c r="LK253" s="50"/>
      <c r="LL253" s="50"/>
      <c r="LM253" s="50"/>
      <c r="LN253" s="50"/>
      <c r="LO253" s="50"/>
      <c r="LP253" s="50"/>
      <c r="LQ253" s="50"/>
      <c r="LR253" s="50"/>
      <c r="LS253" s="50"/>
      <c r="LT253" s="50"/>
      <c r="LU253" s="50"/>
      <c r="LV253" s="50"/>
      <c r="LW253" s="50"/>
      <c r="LX253" s="50"/>
      <c r="LY253" s="50"/>
      <c r="LZ253" s="50"/>
      <c r="MA253" s="50"/>
      <c r="MB253" s="50"/>
      <c r="MC253" s="50"/>
      <c r="MD253" s="50"/>
      <c r="ME253" s="50"/>
      <c r="MF253" s="50"/>
      <c r="MG253" s="50"/>
      <c r="MH253" s="50"/>
      <c r="MI253" s="50"/>
      <c r="MJ253" s="50"/>
      <c r="MK253" s="50"/>
      <c r="ML253" s="50"/>
      <c r="MM253" s="50"/>
      <c r="MN253" s="50"/>
      <c r="MO253" s="50"/>
      <c r="MP253" s="50"/>
      <c r="MQ253" s="50"/>
      <c r="MR253" s="50"/>
      <c r="MS253" s="50"/>
      <c r="MT253" s="50"/>
      <c r="MU253" s="50"/>
      <c r="MV253" s="50"/>
      <c r="MW253" s="50"/>
      <c r="MX253" s="50"/>
      <c r="MY253" s="50"/>
      <c r="MZ253" s="50"/>
      <c r="NA253" s="50"/>
      <c r="NB253" s="50"/>
      <c r="NC253" s="50"/>
      <c r="ND253" s="50"/>
      <c r="NE253" s="50"/>
      <c r="NF253" s="50"/>
      <c r="NG253" s="50"/>
      <c r="NH253" s="50"/>
      <c r="NI253" s="50"/>
      <c r="NJ253" s="50"/>
      <c r="NK253" s="50"/>
      <c r="NL253" s="50"/>
      <c r="NM253" s="50"/>
      <c r="NN253" s="50"/>
      <c r="NO253" s="50"/>
      <c r="NP253" s="50"/>
      <c r="NQ253" s="50"/>
      <c r="NR253" s="50"/>
      <c r="NS253" s="50"/>
      <c r="NT253" s="50"/>
      <c r="NU253" s="50"/>
      <c r="NV253" s="50"/>
      <c r="NW253" s="50"/>
      <c r="NX253" s="50"/>
      <c r="NY253" s="50"/>
      <c r="NZ253" s="50"/>
      <c r="OA253" s="50"/>
      <c r="OB253" s="50"/>
      <c r="OC253" s="50"/>
      <c r="OD253" s="50"/>
      <c r="OE253" s="50"/>
      <c r="OF253" s="50"/>
      <c r="OG253" s="50"/>
      <c r="OH253" s="50"/>
      <c r="OI253" s="50"/>
      <c r="OJ253" s="50"/>
      <c r="OK253" s="50"/>
      <c r="OL253" s="50"/>
      <c r="OM253" s="50"/>
      <c r="ON253" s="50"/>
      <c r="OO253" s="50"/>
      <c r="OP253" s="50"/>
      <c r="OQ253" s="50"/>
      <c r="OR253" s="50"/>
      <c r="OS253" s="50"/>
      <c r="OT253" s="50"/>
      <c r="OU253" s="50"/>
      <c r="OV253" s="50"/>
      <c r="OW253" s="50"/>
      <c r="OX253" s="50"/>
      <c r="OY253" s="50"/>
      <c r="OZ253" s="50"/>
      <c r="PA253" s="50"/>
      <c r="PB253" s="50"/>
      <c r="PC253" s="50"/>
      <c r="PD253" s="50"/>
      <c r="PE253" s="50"/>
      <c r="PF253" s="50"/>
      <c r="PG253" s="50"/>
      <c r="PH253" s="50"/>
      <c r="PI253" s="50"/>
      <c r="PJ253" s="50"/>
      <c r="PK253" s="50"/>
      <c r="PL253" s="50"/>
      <c r="PM253" s="50"/>
      <c r="PN253" s="50"/>
      <c r="PO253" s="50"/>
      <c r="PP253" s="50"/>
      <c r="PQ253" s="50"/>
      <c r="PR253" s="50"/>
      <c r="PS253" s="50"/>
      <c r="PT253" s="50"/>
      <c r="PU253" s="50"/>
      <c r="PV253" s="50"/>
      <c r="PW253" s="50"/>
      <c r="PX253" s="50"/>
      <c r="PY253" s="50"/>
      <c r="PZ253" s="50"/>
      <c r="QA253" s="50"/>
      <c r="QB253" s="50"/>
      <c r="QC253" s="50"/>
      <c r="QD253" s="50"/>
      <c r="QE253" s="50"/>
      <c r="QF253" s="50"/>
      <c r="QG253" s="50"/>
      <c r="QH253" s="50"/>
      <c r="QI253" s="50"/>
      <c r="QJ253" s="50"/>
      <c r="QK253" s="50"/>
      <c r="QL253" s="50"/>
      <c r="QM253" s="50"/>
      <c r="QN253" s="50"/>
      <c r="QO253" s="50"/>
      <c r="QP253" s="50"/>
      <c r="QQ253" s="50"/>
      <c r="QR253" s="50"/>
      <c r="QS253" s="50"/>
      <c r="QT253" s="50"/>
      <c r="QU253" s="50"/>
      <c r="QV253" s="50"/>
      <c r="QW253" s="50"/>
      <c r="QX253" s="50"/>
      <c r="QY253" s="50"/>
      <c r="QZ253" s="50"/>
      <c r="RA253" s="50"/>
      <c r="RB253" s="50"/>
      <c r="RC253" s="50"/>
      <c r="RD253" s="50"/>
      <c r="RE253" s="50"/>
      <c r="RF253" s="50"/>
      <c r="RG253" s="50"/>
      <c r="RH253" s="50"/>
      <c r="RI253" s="50"/>
      <c r="RJ253" s="50"/>
      <c r="RK253" s="50"/>
      <c r="RL253" s="50"/>
      <c r="RM253" s="50"/>
      <c r="RN253" s="50"/>
      <c r="RO253" s="50"/>
      <c r="RP253" s="50"/>
      <c r="RQ253" s="50"/>
      <c r="RR253" s="50"/>
      <c r="RS253" s="50"/>
      <c r="RT253" s="50"/>
      <c r="RU253" s="50"/>
      <c r="RV253" s="50"/>
      <c r="RW253" s="50"/>
      <c r="RX253" s="50"/>
      <c r="RY253" s="50"/>
      <c r="RZ253" s="50"/>
      <c r="SA253" s="50"/>
      <c r="SB253" s="50"/>
      <c r="SC253" s="50"/>
      <c r="SD253" s="50"/>
      <c r="SE253" s="50"/>
      <c r="SF253" s="50"/>
      <c r="SG253" s="50"/>
      <c r="SH253" s="50"/>
      <c r="SI253" s="50"/>
      <c r="SJ253" s="50"/>
      <c r="SK253" s="50"/>
      <c r="SL253" s="50"/>
      <c r="SM253" s="50"/>
      <c r="SN253" s="50"/>
      <c r="SO253" s="50"/>
      <c r="SP253" s="50"/>
      <c r="SQ253" s="50"/>
      <c r="SR253" s="50"/>
      <c r="SS253" s="50"/>
      <c r="ST253" s="50"/>
      <c r="SU253" s="50"/>
      <c r="SV253" s="50"/>
      <c r="SW253" s="50"/>
      <c r="SX253" s="50"/>
      <c r="SY253" s="50"/>
      <c r="SZ253" s="50"/>
      <c r="TA253" s="50"/>
      <c r="TB253" s="50"/>
      <c r="TC253" s="50"/>
      <c r="TD253" s="50"/>
      <c r="TE253" s="50"/>
      <c r="TF253" s="50"/>
      <c r="TG253" s="50"/>
      <c r="TH253" s="50"/>
      <c r="TI253" s="50"/>
      <c r="TJ253" s="50"/>
      <c r="TK253" s="50"/>
      <c r="TL253" s="50"/>
      <c r="TM253" s="50"/>
      <c r="TN253" s="50"/>
      <c r="TO253" s="50"/>
      <c r="TP253" s="50"/>
      <c r="TQ253" s="50"/>
      <c r="TR253" s="50"/>
      <c r="TS253" s="50"/>
      <c r="TT253" s="50"/>
      <c r="TU253" s="50"/>
      <c r="TV253" s="50"/>
      <c r="TW253" s="50"/>
      <c r="TX253" s="50"/>
      <c r="TY253" s="50"/>
      <c r="TZ253" s="50"/>
      <c r="UA253" s="50"/>
      <c r="UB253" s="50"/>
      <c r="UC253" s="50"/>
      <c r="UD253" s="50"/>
      <c r="UE253" s="50"/>
      <c r="UF253" s="50"/>
      <c r="UG253" s="50"/>
      <c r="UH253" s="50"/>
      <c r="UI253" s="50"/>
      <c r="UJ253" s="50"/>
      <c r="UK253" s="50"/>
      <c r="UL253" s="50"/>
      <c r="UM253" s="50"/>
      <c r="UN253" s="50"/>
      <c r="UO253" s="50"/>
      <c r="UP253" s="50"/>
      <c r="UQ253" s="50"/>
      <c r="UR253" s="50"/>
      <c r="US253" s="50"/>
      <c r="UT253" s="50"/>
      <c r="UU253" s="50"/>
      <c r="UV253" s="50"/>
      <c r="UW253" s="50"/>
      <c r="UX253" s="50"/>
      <c r="UY253" s="50"/>
      <c r="UZ253" s="50"/>
      <c r="VA253" s="50"/>
      <c r="VB253" s="50"/>
      <c r="VC253" s="50"/>
      <c r="VD253" s="50"/>
      <c r="VE253" s="50"/>
      <c r="VF253" s="50"/>
      <c r="VG253" s="50"/>
      <c r="VH253" s="50"/>
      <c r="VI253" s="50"/>
      <c r="VJ253" s="50"/>
      <c r="VK253" s="50"/>
      <c r="VL253" s="50"/>
      <c r="VM253" s="50"/>
      <c r="VN253" s="50"/>
      <c r="VO253" s="50"/>
      <c r="VP253" s="50"/>
      <c r="VQ253" s="50"/>
      <c r="VR253" s="50"/>
      <c r="VS253" s="50"/>
      <c r="VT253" s="50"/>
      <c r="VU253" s="50"/>
      <c r="VV253" s="50"/>
      <c r="VW253" s="50"/>
      <c r="VX253" s="50"/>
      <c r="VY253" s="50"/>
      <c r="VZ253" s="50"/>
      <c r="WA253" s="50"/>
      <c r="WB253" s="50"/>
      <c r="WC253" s="50"/>
      <c r="WD253" s="50"/>
      <c r="WE253" s="50"/>
      <c r="WF253" s="50"/>
      <c r="WG253" s="50"/>
      <c r="WH253" s="50"/>
      <c r="WI253" s="50"/>
      <c r="WJ253" s="50"/>
      <c r="WK253" s="50"/>
      <c r="WL253" s="50"/>
      <c r="WM253" s="50"/>
      <c r="WN253" s="50"/>
      <c r="WO253" s="50"/>
      <c r="WP253" s="50"/>
      <c r="WQ253" s="50"/>
      <c r="WR253" s="50"/>
      <c r="WS253" s="50"/>
      <c r="WT253" s="50"/>
      <c r="WU253" s="50"/>
      <c r="WV253" s="50"/>
      <c r="WW253" s="50"/>
      <c r="WX253" s="50"/>
      <c r="WY253" s="50"/>
      <c r="WZ253" s="50"/>
      <c r="XA253" s="50"/>
      <c r="XB253" s="50"/>
      <c r="XC253" s="50"/>
      <c r="XD253" s="50"/>
      <c r="XE253" s="50"/>
      <c r="XF253" s="50"/>
      <c r="XG253" s="50"/>
      <c r="XH253" s="50"/>
      <c r="XI253" s="50"/>
      <c r="XJ253" s="50"/>
      <c r="XK253" s="50"/>
      <c r="XL253" s="50"/>
      <c r="XM253" s="50"/>
      <c r="XN253" s="50"/>
      <c r="XO253" s="50"/>
      <c r="XP253" s="50"/>
      <c r="XQ253" s="50"/>
      <c r="XR253" s="50"/>
      <c r="XS253" s="50"/>
      <c r="XT253" s="50"/>
      <c r="XU253" s="50"/>
      <c r="XV253" s="50"/>
      <c r="XW253" s="50"/>
      <c r="XX253" s="50"/>
      <c r="XY253" s="50"/>
      <c r="XZ253" s="50"/>
      <c r="YA253" s="50"/>
      <c r="YB253" s="50"/>
      <c r="YC253" s="50"/>
      <c r="YD253" s="50"/>
      <c r="YE253" s="50"/>
      <c r="YF253" s="50"/>
      <c r="YG253" s="50"/>
      <c r="YH253" s="50"/>
      <c r="YI253" s="50"/>
      <c r="YJ253" s="50"/>
      <c r="YK253" s="50"/>
      <c r="YL253" s="50"/>
      <c r="YM253" s="50"/>
      <c r="YN253" s="50"/>
      <c r="YO253" s="50"/>
      <c r="YP253" s="50"/>
      <c r="YQ253" s="50"/>
      <c r="YR253" s="50"/>
      <c r="YS253" s="50"/>
      <c r="YT253" s="50"/>
      <c r="YU253" s="50"/>
      <c r="YV253" s="50"/>
      <c r="YW253" s="50"/>
      <c r="YX253" s="50"/>
      <c r="YY253" s="50"/>
      <c r="YZ253" s="50"/>
      <c r="ZA253" s="50"/>
      <c r="ZB253" s="50"/>
      <c r="ZC253" s="50"/>
      <c r="ZD253" s="50"/>
      <c r="ZE253" s="50"/>
      <c r="ZF253" s="50"/>
      <c r="ZG253" s="50"/>
      <c r="ZH253" s="50"/>
      <c r="ZI253" s="50"/>
      <c r="ZJ253" s="50"/>
      <c r="ZK253" s="50"/>
      <c r="ZL253" s="50"/>
      <c r="ZM253" s="50"/>
      <c r="ZN253" s="50"/>
      <c r="ZO253" s="50"/>
      <c r="ZP253" s="50"/>
      <c r="ZQ253" s="50"/>
      <c r="ZR253" s="50"/>
      <c r="ZS253" s="50"/>
      <c r="ZT253" s="50"/>
      <c r="ZU253" s="50"/>
      <c r="ZV253" s="50"/>
      <c r="ZW253" s="50"/>
      <c r="ZX253" s="50"/>
      <c r="ZY253" s="50"/>
      <c r="ZZ253" s="50"/>
      <c r="AAA253" s="50"/>
      <c r="AAB253" s="50"/>
      <c r="AAC253" s="50"/>
      <c r="AAD253" s="50"/>
      <c r="AAE253" s="50"/>
      <c r="AAF253" s="50"/>
      <c r="AAG253" s="50"/>
      <c r="AAH253" s="50"/>
      <c r="AAI253" s="50"/>
      <c r="AAJ253" s="50"/>
      <c r="AAK253" s="50"/>
      <c r="AAL253" s="50"/>
      <c r="AAM253" s="50"/>
      <c r="AAN253" s="50"/>
      <c r="AAO253" s="50"/>
      <c r="AAP253" s="50"/>
      <c r="AAQ253" s="50"/>
      <c r="AAR253" s="50"/>
      <c r="AAS253" s="50"/>
      <c r="AAT253" s="50"/>
      <c r="AAU253" s="50"/>
      <c r="AAV253" s="50"/>
      <c r="AAW253" s="50"/>
      <c r="AAX253" s="50"/>
      <c r="AAY253" s="50"/>
      <c r="AAZ253" s="50"/>
      <c r="ABA253" s="50"/>
      <c r="ABB253" s="50"/>
      <c r="ABC253" s="50"/>
      <c r="ABD253" s="50"/>
      <c r="ABE253" s="50"/>
      <c r="ABF253" s="50"/>
      <c r="ABG253" s="50"/>
      <c r="ABH253" s="50"/>
      <c r="ABI253" s="50"/>
      <c r="ABJ253" s="50"/>
      <c r="ABK253" s="50"/>
      <c r="ABL253" s="50"/>
      <c r="ABM253" s="50"/>
      <c r="ABN253" s="50"/>
      <c r="ABO253" s="50"/>
      <c r="ABP253" s="50"/>
      <c r="ABQ253" s="50"/>
      <c r="ABR253" s="50"/>
      <c r="ABS253" s="50"/>
      <c r="ABT253" s="50"/>
      <c r="ABU253" s="50"/>
      <c r="ABV253" s="50"/>
      <c r="ABW253" s="50"/>
      <c r="ABX253" s="50"/>
      <c r="ABY253" s="50"/>
      <c r="ABZ253" s="50"/>
      <c r="ACA253" s="50"/>
      <c r="ACB253" s="50"/>
      <c r="ACC253" s="50"/>
      <c r="ACD253" s="50"/>
      <c r="ACE253" s="50"/>
      <c r="ACF253" s="50"/>
      <c r="ACG253" s="50"/>
      <c r="ACH253" s="50"/>
      <c r="ACI253" s="50"/>
      <c r="ACJ253" s="50"/>
      <c r="ACK253" s="50"/>
      <c r="ACL253" s="50"/>
      <c r="ACM253" s="50"/>
      <c r="ACN253" s="50"/>
      <c r="ACO253" s="50"/>
      <c r="ACP253" s="50"/>
      <c r="ACQ253" s="50"/>
      <c r="ACR253" s="50"/>
      <c r="ACS253" s="50"/>
      <c r="ACT253" s="50"/>
      <c r="ACU253" s="50"/>
      <c r="ACV253" s="50"/>
      <c r="ACW253" s="50"/>
      <c r="ACX253" s="50"/>
      <c r="ACY253" s="50"/>
      <c r="ACZ253" s="50"/>
      <c r="ADA253" s="50"/>
      <c r="ADB253" s="50"/>
      <c r="ADC253" s="50"/>
      <c r="ADD253" s="50"/>
      <c r="ADE253" s="50"/>
      <c r="ADF253" s="50"/>
      <c r="ADG253" s="50"/>
      <c r="ADH253" s="50"/>
      <c r="ADI253" s="50"/>
      <c r="ADJ253" s="50"/>
      <c r="ADK253" s="50"/>
      <c r="ADL253" s="50"/>
      <c r="ADM253" s="50"/>
      <c r="ADN253" s="50"/>
      <c r="ADO253" s="50"/>
      <c r="ADP253" s="50"/>
      <c r="ADQ253" s="50"/>
      <c r="ADR253" s="50"/>
      <c r="ADS253" s="50"/>
      <c r="ADT253" s="50"/>
      <c r="ADU253" s="50"/>
      <c r="ADV253" s="50"/>
      <c r="ADW253" s="50"/>
      <c r="ADX253" s="50"/>
      <c r="ADY253" s="50"/>
      <c r="ADZ253" s="50"/>
      <c r="AEA253" s="50"/>
      <c r="AEB253" s="50"/>
      <c r="AEC253" s="50"/>
      <c r="AED253" s="50"/>
      <c r="AEE253" s="50"/>
      <c r="AEF253" s="50"/>
      <c r="AEG253" s="50"/>
      <c r="AEH253" s="50"/>
      <c r="AEI253" s="50"/>
      <c r="AEJ253" s="50"/>
      <c r="AEK253" s="50"/>
      <c r="AEL253" s="50"/>
      <c r="AEM253" s="50"/>
      <c r="AEN253" s="50"/>
      <c r="AEO253" s="50"/>
      <c r="AEP253" s="50"/>
      <c r="AEQ253" s="50"/>
      <c r="AER253" s="50"/>
      <c r="AES253" s="50"/>
      <c r="AET253" s="50"/>
      <c r="AEU253" s="50"/>
      <c r="AEV253" s="50"/>
      <c r="AEW253" s="50"/>
      <c r="AEX253" s="50"/>
      <c r="AEY253" s="50"/>
      <c r="AEZ253" s="50"/>
      <c r="AFA253" s="50"/>
      <c r="AFB253" s="50"/>
      <c r="AFC253" s="50"/>
      <c r="AFD253" s="50"/>
      <c r="AFE253" s="50"/>
      <c r="AFF253" s="50"/>
      <c r="AFG253" s="50"/>
      <c r="AFH253" s="50"/>
      <c r="AFI253" s="50"/>
      <c r="AFJ253" s="50"/>
      <c r="AFK253" s="50"/>
      <c r="AFL253" s="50"/>
      <c r="AFM253" s="50"/>
      <c r="AFN253" s="50"/>
      <c r="AFO253" s="50"/>
      <c r="AFP253" s="50"/>
      <c r="AFQ253" s="50"/>
      <c r="AFR253" s="50"/>
      <c r="AFS253" s="50"/>
      <c r="AFT253" s="50"/>
      <c r="AFU253" s="50"/>
      <c r="AFV253" s="50"/>
      <c r="AFW253" s="50"/>
      <c r="AFX253" s="50"/>
      <c r="AFY253" s="50"/>
      <c r="AFZ253" s="50"/>
      <c r="AGA253" s="50"/>
      <c r="AGB253" s="50"/>
      <c r="AGC253" s="50"/>
      <c r="AGD253" s="50"/>
      <c r="AGE253" s="50"/>
      <c r="AGF253" s="50"/>
      <c r="AGG253" s="50"/>
      <c r="AGH253" s="50"/>
      <c r="AGI253" s="50"/>
      <c r="AGJ253" s="50"/>
      <c r="AGK253" s="50"/>
      <c r="AGL253" s="50"/>
      <c r="AGM253" s="50"/>
      <c r="AGN253" s="50"/>
      <c r="AGO253" s="50"/>
      <c r="AGP253" s="50"/>
      <c r="AGQ253" s="50"/>
      <c r="AGR253" s="50"/>
      <c r="AGS253" s="50"/>
      <c r="AGT253" s="50"/>
      <c r="AGU253" s="50"/>
      <c r="AGV253" s="50"/>
      <c r="AGW253" s="50"/>
      <c r="AGX253" s="50"/>
      <c r="AGY253" s="50"/>
      <c r="AGZ253" s="50"/>
      <c r="AHA253" s="50"/>
      <c r="AHB253" s="50"/>
      <c r="AHC253" s="50"/>
      <c r="AHD253" s="50"/>
      <c r="AHE253" s="50"/>
      <c r="AHF253" s="50"/>
      <c r="AHG253" s="50"/>
      <c r="AHH253" s="50"/>
      <c r="AHI253" s="50"/>
      <c r="AHJ253" s="50"/>
      <c r="AHK253" s="50"/>
      <c r="AHL253" s="50"/>
      <c r="AHM253" s="50"/>
      <c r="AHN253" s="50"/>
      <c r="AHO253" s="50"/>
      <c r="AHP253" s="50"/>
      <c r="AHQ253" s="50"/>
      <c r="AHR253" s="50"/>
      <c r="AHS253" s="50"/>
      <c r="AHT253" s="50"/>
      <c r="AHU253" s="50"/>
      <c r="AHV253" s="50"/>
      <c r="AHW253" s="50"/>
      <c r="AHX253" s="50"/>
      <c r="AHY253" s="50"/>
      <c r="AHZ253" s="50"/>
      <c r="AIA253" s="50"/>
      <c r="AIB253" s="50"/>
      <c r="AIC253" s="50"/>
      <c r="AID253" s="50"/>
      <c r="AIE253" s="50"/>
      <c r="AIF253" s="50"/>
      <c r="AIG253" s="50"/>
      <c r="AIH253" s="50"/>
      <c r="AII253" s="50"/>
      <c r="AIJ253" s="50"/>
      <c r="AIK253" s="50"/>
      <c r="AIL253" s="50"/>
      <c r="AIM253" s="50"/>
      <c r="AIN253" s="50"/>
      <c r="AIO253" s="50"/>
      <c r="AIP253" s="50"/>
      <c r="AIQ253" s="50"/>
      <c r="AIR253" s="50"/>
      <c r="AIS253" s="50"/>
      <c r="AIT253" s="50"/>
      <c r="AIU253" s="50"/>
      <c r="AIV253" s="50"/>
      <c r="AIW253" s="50"/>
      <c r="AIX253" s="50"/>
      <c r="AIY253" s="50"/>
      <c r="AIZ253" s="50"/>
      <c r="AJA253" s="50"/>
      <c r="AJB253" s="50"/>
      <c r="AJC253" s="50"/>
      <c r="AJD253" s="50"/>
      <c r="AJE253" s="50"/>
      <c r="AJF253" s="50"/>
      <c r="AJG253" s="50"/>
      <c r="AJH253" s="50"/>
      <c r="AJI253" s="50"/>
      <c r="AJJ253" s="50"/>
      <c r="AJK253" s="50"/>
      <c r="AJL253" s="50"/>
      <c r="AJM253" s="50"/>
      <c r="AJN253" s="50"/>
      <c r="AJO253" s="50"/>
      <c r="AJP253" s="50"/>
      <c r="AJQ253" s="50"/>
      <c r="AJR253" s="50"/>
      <c r="AJS253" s="50"/>
      <c r="AJT253" s="50"/>
      <c r="AJU253" s="50"/>
      <c r="AJV253" s="50"/>
      <c r="AJW253" s="50"/>
      <c r="AJX253" s="50"/>
      <c r="AJY253" s="50"/>
      <c r="AJZ253" s="50"/>
      <c r="AKA253" s="50"/>
      <c r="AKB253" s="50"/>
      <c r="AKC253" s="50"/>
      <c r="AKD253" s="50"/>
      <c r="AKE253" s="50"/>
      <c r="AKF253" s="50"/>
      <c r="AKG253" s="50"/>
      <c r="AKH253" s="50"/>
      <c r="AKI253" s="50"/>
      <c r="AKJ253" s="50"/>
      <c r="AKK253" s="50"/>
      <c r="AKL253" s="50"/>
      <c r="AKM253" s="50"/>
      <c r="AKN253" s="50"/>
      <c r="AKO253" s="50"/>
      <c r="AKP253" s="50"/>
      <c r="AKQ253" s="50"/>
      <c r="AKR253" s="50"/>
      <c r="AKS253" s="50"/>
      <c r="AKT253" s="50"/>
      <c r="AKU253" s="50"/>
      <c r="AKV253" s="50"/>
      <c r="AKW253" s="50"/>
      <c r="AKX253" s="50"/>
      <c r="AKY253" s="50"/>
      <c r="AKZ253" s="50"/>
      <c r="ALA253" s="50"/>
      <c r="ALB253" s="50"/>
      <c r="ALC253" s="50"/>
      <c r="ALD253" s="50"/>
      <c r="ALE253" s="50"/>
      <c r="ALF253" s="50"/>
      <c r="ALG253" s="50"/>
      <c r="ALH253" s="50"/>
      <c r="ALI253" s="50"/>
      <c r="ALJ253" s="50"/>
      <c r="ALK253" s="50"/>
      <c r="ALL253" s="50"/>
      <c r="ALM253" s="50"/>
      <c r="ALN253" s="50"/>
      <c r="ALO253" s="50"/>
      <c r="ALP253" s="50"/>
      <c r="ALQ253" s="50"/>
      <c r="ALR253" s="50"/>
      <c r="ALS253" s="50"/>
      <c r="ALT253" s="50"/>
      <c r="ALU253" s="50"/>
      <c r="ALV253" s="50"/>
      <c r="ALW253" s="50"/>
      <c r="ALX253" s="50"/>
      <c r="ALY253" s="50"/>
      <c r="ALZ253" s="50"/>
      <c r="AMA253" s="50"/>
      <c r="AMB253" s="50"/>
      <c r="AMC253" s="50"/>
      <c r="AMD253" s="50"/>
      <c r="AME253" s="50"/>
      <c r="AMF253" s="50"/>
      <c r="AMG253" s="50"/>
      <c r="AMH253" s="50"/>
      <c r="AMI253" s="50"/>
      <c r="AMJ253" s="50"/>
      <c r="AMK253" s="50"/>
      <c r="AML253" s="50"/>
      <c r="AMM253" s="50"/>
      <c r="AMN253" s="50"/>
      <c r="AMO253" s="50"/>
      <c r="AMP253" s="50"/>
      <c r="AMQ253" s="50"/>
      <c r="AMR253" s="50"/>
      <c r="AMS253" s="50"/>
      <c r="AMT253" s="50"/>
      <c r="AMU253" s="50"/>
      <c r="AMV253" s="50"/>
      <c r="AMW253" s="50"/>
      <c r="AMX253" s="50"/>
      <c r="AMY253" s="50"/>
      <c r="AMZ253" s="50"/>
      <c r="ANA253" s="50"/>
      <c r="ANB253" s="50"/>
      <c r="ANC253" s="50"/>
      <c r="AND253" s="50"/>
      <c r="ANE253" s="50"/>
      <c r="ANF253" s="50"/>
      <c r="ANG253" s="50"/>
      <c r="ANH253" s="50"/>
      <c r="ANI253" s="50"/>
      <c r="ANJ253" s="50"/>
      <c r="ANK253" s="50"/>
      <c r="ANL253" s="50"/>
      <c r="ANM253" s="50"/>
      <c r="ANN253" s="50"/>
      <c r="ANO253" s="50"/>
      <c r="ANP253" s="50"/>
      <c r="ANQ253" s="50"/>
      <c r="ANR253" s="50"/>
      <c r="ANS253" s="50"/>
      <c r="ANT253" s="50"/>
      <c r="ANU253" s="50"/>
      <c r="ANV253" s="50"/>
      <c r="ANW253" s="50"/>
      <c r="ANX253" s="50"/>
      <c r="ANY253" s="50"/>
      <c r="ANZ253" s="50"/>
      <c r="AOA253" s="50"/>
      <c r="AOB253" s="50"/>
      <c r="AOC253" s="50"/>
      <c r="AOD253" s="50"/>
      <c r="AOE253" s="50"/>
      <c r="AOF253" s="50"/>
      <c r="AOG253" s="50"/>
      <c r="AOH253" s="50"/>
      <c r="AOI253" s="50"/>
      <c r="AOJ253" s="50"/>
      <c r="AOK253" s="50"/>
      <c r="AOL253" s="50"/>
      <c r="AOM253" s="50"/>
      <c r="AON253" s="50"/>
      <c r="AOO253" s="50"/>
      <c r="AOP253" s="50"/>
      <c r="AOQ253" s="50"/>
      <c r="AOR253" s="50"/>
      <c r="AOS253" s="50"/>
      <c r="AOT253" s="50"/>
      <c r="AOU253" s="50"/>
      <c r="AOV253" s="50"/>
      <c r="AOW253" s="50"/>
      <c r="AOX253" s="50"/>
      <c r="AOY253" s="50"/>
      <c r="AOZ253" s="50"/>
      <c r="APA253" s="50"/>
      <c r="APB253" s="50"/>
      <c r="APC253" s="50"/>
      <c r="APD253" s="50"/>
      <c r="APE253" s="50"/>
      <c r="APF253" s="50"/>
      <c r="APG253" s="50"/>
      <c r="APH253" s="50"/>
      <c r="API253" s="50"/>
      <c r="APJ253" s="50"/>
      <c r="APK253" s="50"/>
      <c r="APL253" s="50"/>
      <c r="APM253" s="50"/>
      <c r="APN253" s="50"/>
      <c r="APO253" s="50"/>
      <c r="APP253" s="50"/>
      <c r="APQ253" s="50"/>
      <c r="APR253" s="50"/>
      <c r="APS253" s="50"/>
      <c r="APT253" s="50"/>
      <c r="APU253" s="50"/>
      <c r="APV253" s="50"/>
      <c r="APW253" s="50"/>
      <c r="APX253" s="50"/>
      <c r="APY253" s="50"/>
      <c r="APZ253" s="50"/>
      <c r="AQA253" s="50"/>
      <c r="AQB253" s="50"/>
      <c r="AQC253" s="50"/>
      <c r="AQD253" s="50"/>
      <c r="AQE253" s="50"/>
      <c r="AQF253" s="50"/>
      <c r="AQG253" s="50"/>
      <c r="AQH253" s="50"/>
      <c r="AQI253" s="50"/>
      <c r="AQJ253" s="50"/>
      <c r="AQK253" s="50"/>
      <c r="AQL253" s="50"/>
      <c r="AQM253" s="50"/>
      <c r="AQN253" s="50"/>
      <c r="AQO253" s="50"/>
      <c r="AQP253" s="50"/>
      <c r="AQQ253" s="50"/>
      <c r="AQR253" s="50"/>
      <c r="AQS253" s="50"/>
      <c r="AQT253" s="50"/>
      <c r="AQU253" s="50"/>
      <c r="AQV253" s="50"/>
      <c r="AQW253" s="50"/>
      <c r="AQX253" s="50"/>
      <c r="AQY253" s="50"/>
      <c r="AQZ253" s="50"/>
      <c r="ARA253" s="50"/>
      <c r="ARB253" s="50"/>
      <c r="ARC253" s="50"/>
      <c r="ARD253" s="50"/>
      <c r="ARE253" s="50"/>
      <c r="ARF253" s="50"/>
      <c r="ARG253" s="50"/>
      <c r="ARH253" s="50"/>
      <c r="ARI253" s="50"/>
      <c r="ARJ253" s="50"/>
      <c r="ARK253" s="50"/>
      <c r="ARL253" s="50"/>
      <c r="ARM253" s="50"/>
      <c r="ARN253" s="50"/>
      <c r="ARO253" s="50"/>
      <c r="ARP253" s="50"/>
      <c r="ARQ253" s="50"/>
      <c r="ARR253" s="50"/>
      <c r="ARS253" s="50"/>
      <c r="ART253" s="50"/>
      <c r="ARU253" s="50"/>
      <c r="ARV253" s="50"/>
      <c r="ARW253" s="50"/>
      <c r="ARX253" s="50"/>
      <c r="ARY253" s="50"/>
      <c r="ARZ253" s="50"/>
      <c r="ASA253" s="50"/>
      <c r="ASB253" s="50"/>
      <c r="ASC253" s="50"/>
      <c r="ASD253" s="50"/>
      <c r="ASE253" s="50"/>
      <c r="ASF253" s="50"/>
      <c r="ASG253" s="50"/>
      <c r="ASH253" s="50"/>
      <c r="ASI253" s="50"/>
      <c r="ASJ253" s="50"/>
      <c r="ASK253" s="50"/>
      <c r="ASL253" s="50"/>
      <c r="ASM253" s="50"/>
      <c r="ASN253" s="50"/>
      <c r="ASO253" s="50"/>
      <c r="ASP253" s="50"/>
      <c r="ASQ253" s="50"/>
      <c r="ASR253" s="50"/>
      <c r="ASS253" s="50"/>
      <c r="AST253" s="50"/>
      <c r="ASU253" s="50"/>
      <c r="ASV253" s="50"/>
      <c r="ASW253" s="50"/>
      <c r="ASX253" s="50"/>
      <c r="ASY253" s="50"/>
      <c r="ASZ253" s="50"/>
      <c r="ATA253" s="50"/>
      <c r="ATB253" s="50"/>
      <c r="ATC253" s="50"/>
      <c r="ATD253" s="50"/>
      <c r="ATE253" s="50"/>
      <c r="ATF253" s="50"/>
      <c r="ATG253" s="50"/>
      <c r="ATH253" s="50"/>
      <c r="ATI253" s="50"/>
      <c r="ATJ253" s="50"/>
      <c r="ATK253" s="50"/>
      <c r="ATL253" s="50"/>
      <c r="ATM253" s="50"/>
      <c r="ATN253" s="50"/>
      <c r="ATO253" s="50"/>
      <c r="ATP253" s="50"/>
      <c r="ATQ253" s="50"/>
      <c r="ATR253" s="50"/>
      <c r="ATS253" s="50"/>
      <c r="ATT253" s="50"/>
      <c r="ATU253" s="50"/>
      <c r="ATV253" s="50"/>
      <c r="ATW253" s="50"/>
      <c r="ATX253" s="50"/>
      <c r="ATY253" s="50"/>
      <c r="ATZ253" s="50"/>
      <c r="AUA253" s="50"/>
      <c r="AUB253" s="50"/>
      <c r="AUC253" s="50"/>
      <c r="AUD253" s="50"/>
      <c r="AUE253" s="50"/>
      <c r="AUF253" s="50"/>
      <c r="AUG253" s="50"/>
      <c r="AUH253" s="50"/>
      <c r="AUI253" s="50"/>
      <c r="AUJ253" s="50"/>
      <c r="AUK253" s="50"/>
      <c r="AUL253" s="50"/>
      <c r="AUM253" s="50"/>
      <c r="AUN253" s="50"/>
      <c r="AUO253" s="50"/>
      <c r="AUP253" s="50"/>
      <c r="AUQ253" s="50"/>
      <c r="AUR253" s="50"/>
      <c r="AUS253" s="50"/>
      <c r="AUT253" s="50"/>
      <c r="AUU253" s="50"/>
      <c r="AUV253" s="50"/>
      <c r="AUW253" s="50"/>
      <c r="AUX253" s="50"/>
      <c r="AUY253" s="50"/>
      <c r="AUZ253" s="50"/>
      <c r="AVA253" s="50"/>
      <c r="AVB253" s="50"/>
      <c r="AVC253" s="50"/>
      <c r="AVD253" s="50"/>
      <c r="AVE253" s="50"/>
      <c r="AVF253" s="50"/>
      <c r="AVG253" s="50"/>
      <c r="AVH253" s="50"/>
      <c r="AVI253" s="50"/>
      <c r="AVJ253" s="50"/>
      <c r="AVK253" s="50"/>
      <c r="AVL253" s="50"/>
      <c r="AVM253" s="50"/>
      <c r="AVN253" s="50"/>
      <c r="AVO253" s="50"/>
      <c r="AVP253" s="50"/>
      <c r="AVQ253" s="50"/>
      <c r="AVR253" s="50"/>
      <c r="AVS253" s="50"/>
      <c r="AVT253" s="50"/>
      <c r="AVU253" s="50"/>
      <c r="AVV253" s="50"/>
      <c r="AVW253" s="50"/>
      <c r="AVX253" s="50"/>
      <c r="AVY253" s="50"/>
      <c r="AVZ253" s="50"/>
      <c r="AWA253" s="50"/>
      <c r="AWB253" s="50"/>
      <c r="AWC253" s="50"/>
      <c r="AWD253" s="50"/>
      <c r="AWE253" s="50"/>
      <c r="AWF253" s="50"/>
      <c r="AWG253" s="50"/>
      <c r="AWH253" s="50"/>
      <c r="AWI253" s="50"/>
      <c r="AWJ253" s="50"/>
      <c r="AWK253" s="50"/>
      <c r="AWL253" s="50"/>
      <c r="AWM253" s="50"/>
      <c r="AWN253" s="50"/>
      <c r="AWO253" s="50"/>
      <c r="AWP253" s="50"/>
      <c r="AWQ253" s="50"/>
      <c r="AWR253" s="50"/>
      <c r="AWS253" s="50"/>
      <c r="AWT253" s="50"/>
      <c r="AWU253" s="50"/>
      <c r="AWV253" s="50"/>
      <c r="AWW253" s="50"/>
      <c r="AWX253" s="50"/>
      <c r="AWY253" s="50"/>
      <c r="AWZ253" s="50"/>
      <c r="AXA253" s="50"/>
      <c r="AXB253" s="50"/>
      <c r="AXC253" s="50"/>
      <c r="AXD253" s="50"/>
      <c r="AXE253" s="50"/>
      <c r="AXF253" s="50"/>
      <c r="AXG253" s="50"/>
      <c r="AXH253" s="50"/>
      <c r="AXI253" s="50"/>
      <c r="AXJ253" s="50"/>
      <c r="AXK253" s="50"/>
      <c r="AXL253" s="50"/>
      <c r="AXM253" s="50"/>
      <c r="AXN253" s="50"/>
      <c r="AXO253" s="50"/>
      <c r="AXP253" s="50"/>
      <c r="AXQ253" s="50"/>
      <c r="AXR253" s="50"/>
      <c r="AXS253" s="50"/>
      <c r="AXT253" s="50"/>
      <c r="AXU253" s="50"/>
      <c r="AXV253" s="50"/>
      <c r="AXW253" s="50"/>
      <c r="AXX253" s="50"/>
      <c r="AXY253" s="50"/>
      <c r="AXZ253" s="50"/>
      <c r="AYA253" s="50"/>
      <c r="AYB253" s="50"/>
      <c r="AYC253" s="50"/>
      <c r="AYD253" s="50"/>
      <c r="AYE253" s="50"/>
      <c r="AYF253" s="50"/>
      <c r="AYG253" s="50"/>
      <c r="AYH253" s="50"/>
      <c r="AYI253" s="50"/>
      <c r="AYJ253" s="50"/>
      <c r="AYK253" s="50"/>
      <c r="AYL253" s="50"/>
      <c r="AYM253" s="50"/>
      <c r="AYN253" s="50"/>
      <c r="AYO253" s="50"/>
      <c r="AYP253" s="50"/>
      <c r="AYQ253" s="50"/>
      <c r="AYR253" s="50"/>
      <c r="AYS253" s="50"/>
      <c r="AYT253" s="50"/>
      <c r="AYU253" s="50"/>
      <c r="AYV253" s="50"/>
      <c r="AYW253" s="50"/>
      <c r="AYX253" s="50"/>
      <c r="AYY253" s="50"/>
      <c r="AYZ253" s="50"/>
      <c r="AZA253" s="50"/>
      <c r="AZB253" s="50"/>
      <c r="AZC253" s="50"/>
      <c r="AZD253" s="50"/>
      <c r="AZE253" s="50"/>
      <c r="AZF253" s="50"/>
      <c r="AZG253" s="50"/>
      <c r="AZH253" s="50"/>
      <c r="AZI253" s="50"/>
      <c r="AZJ253" s="50"/>
      <c r="AZK253" s="50"/>
      <c r="AZL253" s="50"/>
      <c r="AZM253" s="50"/>
      <c r="AZN253" s="50"/>
      <c r="AZO253" s="50"/>
      <c r="AZP253" s="50"/>
      <c r="AZQ253" s="50"/>
      <c r="AZR253" s="50"/>
      <c r="AZS253" s="50"/>
      <c r="AZT253" s="50"/>
      <c r="AZU253" s="50"/>
      <c r="AZV253" s="50"/>
      <c r="AZW253" s="50"/>
      <c r="AZX253" s="50"/>
      <c r="AZY253" s="50"/>
      <c r="AZZ253" s="50"/>
      <c r="BAA253" s="50"/>
      <c r="BAB253" s="50"/>
      <c r="BAC253" s="50"/>
      <c r="BAD253" s="50"/>
      <c r="BAE253" s="50"/>
      <c r="BAF253" s="50"/>
      <c r="BAG253" s="50"/>
      <c r="BAH253" s="50"/>
      <c r="BAI253" s="50"/>
      <c r="BAJ253" s="50"/>
      <c r="BAK253" s="50"/>
      <c r="BAL253" s="50"/>
      <c r="BAM253" s="50"/>
      <c r="BAN253" s="50"/>
      <c r="BAO253" s="50"/>
      <c r="BAP253" s="50"/>
      <c r="BAQ253" s="50"/>
      <c r="BAR253" s="50"/>
      <c r="BAS253" s="50"/>
      <c r="BAT253" s="50"/>
      <c r="BAU253" s="50"/>
      <c r="BAV253" s="50"/>
      <c r="BAW253" s="50"/>
      <c r="BAX253" s="50"/>
      <c r="BAY253" s="50"/>
      <c r="BAZ253" s="50"/>
      <c r="BBA253" s="50"/>
      <c r="BBB253" s="50"/>
      <c r="BBC253" s="50"/>
      <c r="BBD253" s="50"/>
      <c r="BBE253" s="50"/>
      <c r="BBF253" s="50"/>
      <c r="BBG253" s="50"/>
      <c r="BBH253" s="50"/>
      <c r="BBI253" s="50"/>
      <c r="BBJ253" s="50"/>
      <c r="BBK253" s="50"/>
      <c r="BBL253" s="50"/>
      <c r="BBM253" s="50"/>
      <c r="BBN253" s="50"/>
      <c r="BBO253" s="50"/>
      <c r="BBP253" s="50"/>
      <c r="BBQ253" s="50"/>
      <c r="BBR253" s="50"/>
      <c r="BBS253" s="50"/>
      <c r="BBT253" s="50"/>
      <c r="BBU253" s="50"/>
      <c r="BBV253" s="50"/>
      <c r="BBW253" s="50"/>
      <c r="BBX253" s="50"/>
      <c r="BBY253" s="50"/>
      <c r="BBZ253" s="50"/>
      <c r="BCA253" s="50"/>
      <c r="BCB253" s="50"/>
      <c r="BCC253" s="50"/>
      <c r="BCD253" s="50"/>
      <c r="BCE253" s="50"/>
      <c r="BCF253" s="50"/>
      <c r="BCG253" s="50"/>
      <c r="BCH253" s="50"/>
      <c r="BCI253" s="50"/>
      <c r="BCJ253" s="50"/>
      <c r="BCK253" s="50"/>
      <c r="BCL253" s="50"/>
      <c r="BCM253" s="50"/>
      <c r="BCN253" s="50"/>
      <c r="BCO253" s="50"/>
      <c r="BCP253" s="50"/>
      <c r="BCQ253" s="50"/>
      <c r="BCR253" s="50"/>
      <c r="BCS253" s="50"/>
      <c r="BCT253" s="50"/>
      <c r="BCU253" s="50"/>
      <c r="BCV253" s="50"/>
      <c r="BCW253" s="50"/>
      <c r="BCX253" s="50"/>
      <c r="BCY253" s="50"/>
      <c r="BCZ253" s="50"/>
      <c r="BDA253" s="50"/>
      <c r="BDB253" s="50"/>
      <c r="BDC253" s="50"/>
      <c r="BDD253" s="50"/>
      <c r="BDE253" s="50"/>
      <c r="BDF253" s="50"/>
      <c r="BDG253" s="50"/>
      <c r="BDH253" s="50"/>
      <c r="BDI253" s="50"/>
      <c r="BDJ253" s="50"/>
      <c r="BDK253" s="50"/>
      <c r="BDL253" s="50"/>
      <c r="BDM253" s="50"/>
      <c r="BDN253" s="50"/>
      <c r="BDO253" s="50"/>
      <c r="BDP253" s="50"/>
      <c r="BDQ253" s="50"/>
      <c r="BDR253" s="50"/>
      <c r="BDS253" s="50"/>
      <c r="BDT253" s="50"/>
      <c r="BDU253" s="50"/>
      <c r="BDV253" s="50"/>
      <c r="BDW253" s="50"/>
      <c r="BDX253" s="50"/>
      <c r="BDY253" s="50"/>
      <c r="BDZ253" s="50"/>
      <c r="BEA253" s="50"/>
      <c r="BEB253" s="50"/>
      <c r="BEC253" s="50"/>
      <c r="BED253" s="50"/>
      <c r="BEE253" s="50"/>
      <c r="BEF253" s="50"/>
      <c r="BEG253" s="50"/>
      <c r="BEH253" s="50"/>
      <c r="BEI253" s="50"/>
      <c r="BEJ253" s="50"/>
      <c r="BEK253" s="50"/>
      <c r="BEL253" s="50"/>
      <c r="BEM253" s="50"/>
      <c r="BEN253" s="50"/>
      <c r="BEO253" s="50"/>
      <c r="BEP253" s="50"/>
      <c r="BEQ253" s="50"/>
      <c r="BER253" s="50"/>
      <c r="BES253" s="50"/>
      <c r="BET253" s="50"/>
      <c r="BEU253" s="50"/>
      <c r="BEV253" s="50"/>
      <c r="BEW253" s="50"/>
      <c r="BEX253" s="50"/>
      <c r="BEY253" s="50"/>
      <c r="BEZ253" s="50"/>
      <c r="BFA253" s="50"/>
      <c r="BFB253" s="50"/>
      <c r="BFC253" s="50"/>
      <c r="BFD253" s="50"/>
      <c r="BFE253" s="50"/>
      <c r="BFF253" s="50"/>
      <c r="BFG253" s="50"/>
      <c r="BFH253" s="50"/>
      <c r="BFI253" s="50"/>
      <c r="BFJ253" s="50"/>
      <c r="BFK253" s="50"/>
      <c r="BFL253" s="50"/>
      <c r="BFM253" s="50"/>
      <c r="BFN253" s="50"/>
      <c r="BFO253" s="50"/>
      <c r="BFP253" s="50"/>
      <c r="BFQ253" s="50"/>
      <c r="BFR253" s="50"/>
      <c r="BFS253" s="50"/>
      <c r="BFT253" s="50"/>
      <c r="BFU253" s="50"/>
      <c r="BFV253" s="50"/>
      <c r="BFW253" s="50"/>
      <c r="BFX253" s="50"/>
      <c r="BFY253" s="50"/>
      <c r="BFZ253" s="50"/>
      <c r="BGA253" s="50"/>
      <c r="BGB253" s="50"/>
      <c r="BGC253" s="50"/>
      <c r="BGD253" s="50"/>
      <c r="BGE253" s="50"/>
      <c r="BGF253" s="50"/>
      <c r="BGG253" s="50"/>
      <c r="BGH253" s="50"/>
      <c r="BGI253" s="50"/>
      <c r="BGJ253" s="50"/>
      <c r="BGK253" s="50"/>
      <c r="BGL253" s="50"/>
      <c r="BGM253" s="50"/>
      <c r="BGN253" s="50"/>
      <c r="BGO253" s="50"/>
      <c r="BGP253" s="50"/>
      <c r="BGQ253" s="50"/>
      <c r="BGR253" s="50"/>
      <c r="BGS253" s="50"/>
      <c r="BGT253" s="50"/>
      <c r="BGU253" s="50"/>
      <c r="BGV253" s="50"/>
      <c r="BGW253" s="50"/>
      <c r="BGX253" s="50"/>
      <c r="BGY253" s="50"/>
      <c r="BGZ253" s="50"/>
      <c r="BHA253" s="50"/>
      <c r="BHB253" s="50"/>
      <c r="BHC253" s="50"/>
      <c r="BHD253" s="50"/>
      <c r="BHE253" s="50"/>
      <c r="BHF253" s="50"/>
      <c r="BHG253" s="50"/>
      <c r="BHH253" s="50"/>
      <c r="BHI253" s="50"/>
      <c r="BHJ253" s="50"/>
      <c r="BHK253" s="50"/>
      <c r="BHL253" s="50"/>
      <c r="BHM253" s="50"/>
      <c r="BHN253" s="50"/>
      <c r="BHO253" s="50"/>
      <c r="BHP253" s="50"/>
      <c r="BHQ253" s="50"/>
      <c r="BHR253" s="50"/>
      <c r="BHS253" s="50"/>
      <c r="BHT253" s="50"/>
      <c r="BHU253" s="50"/>
      <c r="BHV253" s="50"/>
      <c r="BHW253" s="50"/>
      <c r="BHX253" s="50"/>
      <c r="BHY253" s="50"/>
      <c r="BHZ253" s="50"/>
      <c r="BIA253" s="50"/>
      <c r="BIB253" s="50"/>
      <c r="BIC253" s="50"/>
      <c r="BID253" s="50"/>
      <c r="BIE253" s="50"/>
      <c r="BIF253" s="50"/>
      <c r="BIG253" s="50"/>
      <c r="BIH253" s="50"/>
      <c r="BII253" s="50"/>
      <c r="BIJ253" s="50"/>
      <c r="BIK253" s="50"/>
      <c r="BIL253" s="50"/>
      <c r="BIM253" s="50"/>
      <c r="BIN253" s="50"/>
      <c r="BIO253" s="50"/>
      <c r="BIP253" s="50"/>
      <c r="BIQ253" s="50"/>
      <c r="BIR253" s="50"/>
      <c r="BIS253" s="50"/>
      <c r="BIT253" s="50"/>
      <c r="BIU253" s="50"/>
      <c r="BIV253" s="50"/>
      <c r="BIW253" s="50"/>
      <c r="BIX253" s="50"/>
      <c r="BIY253" s="50"/>
      <c r="BIZ253" s="50"/>
      <c r="BJA253" s="50"/>
      <c r="BJB253" s="50"/>
      <c r="BJC253" s="50"/>
      <c r="BJD253" s="50"/>
      <c r="BJE253" s="50"/>
      <c r="BJF253" s="50"/>
      <c r="BJG253" s="50"/>
      <c r="BJH253" s="50"/>
      <c r="BJI253" s="50"/>
      <c r="BJJ253" s="50"/>
      <c r="BJK253" s="50"/>
      <c r="BJL253" s="50"/>
      <c r="BJM253" s="50"/>
      <c r="BJN253" s="50"/>
      <c r="BJO253" s="50"/>
      <c r="BJP253" s="50"/>
      <c r="BJQ253" s="50"/>
      <c r="BJR253" s="50"/>
      <c r="BJS253" s="50"/>
      <c r="BJT253" s="50"/>
      <c r="BJU253" s="50"/>
      <c r="BJV253" s="50"/>
      <c r="BJW253" s="50"/>
      <c r="BJX253" s="50"/>
      <c r="BJY253" s="50"/>
      <c r="BJZ253" s="50"/>
      <c r="BKA253" s="50"/>
      <c r="BKB253" s="50"/>
      <c r="BKC253" s="50"/>
      <c r="BKD253" s="50"/>
      <c r="BKE253" s="50"/>
      <c r="BKF253" s="50"/>
      <c r="BKG253" s="50"/>
      <c r="BKH253" s="50"/>
      <c r="BKI253" s="50"/>
      <c r="BKJ253" s="50"/>
      <c r="BKK253" s="50"/>
      <c r="BKL253" s="50"/>
      <c r="BKM253" s="50"/>
      <c r="BKN253" s="50"/>
      <c r="BKO253" s="50"/>
      <c r="BKP253" s="50"/>
      <c r="BKQ253" s="50"/>
      <c r="BKR253" s="50"/>
      <c r="BKS253" s="50"/>
      <c r="BKT253" s="50"/>
      <c r="BKU253" s="50"/>
      <c r="BKV253" s="50"/>
      <c r="BKW253" s="50"/>
      <c r="BKX253" s="50"/>
      <c r="BKY253" s="50"/>
      <c r="BKZ253" s="50"/>
      <c r="BLA253" s="50"/>
      <c r="BLB253" s="50"/>
      <c r="BLC253" s="50"/>
      <c r="BLD253" s="50"/>
      <c r="BLE253" s="50"/>
      <c r="BLF253" s="50"/>
      <c r="BLG253" s="50"/>
      <c r="BLH253" s="50"/>
      <c r="BLI253" s="50"/>
      <c r="BLJ253" s="50"/>
      <c r="BLK253" s="50"/>
      <c r="BLL253" s="50"/>
      <c r="BLM253" s="50"/>
      <c r="BLN253" s="50"/>
      <c r="BLO253" s="50"/>
      <c r="BLP253" s="50"/>
      <c r="BLQ253" s="50"/>
      <c r="BLR253" s="50"/>
      <c r="BLS253" s="50"/>
      <c r="BLT253" s="50"/>
      <c r="BLU253" s="50"/>
      <c r="BLV253" s="50"/>
      <c r="BLW253" s="50"/>
      <c r="BLX253" s="50"/>
      <c r="BLY253" s="50"/>
      <c r="BLZ253" s="50"/>
      <c r="BMA253" s="50"/>
      <c r="BMB253" s="50"/>
      <c r="BMC253" s="50"/>
      <c r="BMD253" s="50"/>
      <c r="BME253" s="50"/>
      <c r="BMF253" s="50"/>
      <c r="BMG253" s="50"/>
      <c r="BMH253" s="50"/>
      <c r="BMI253" s="50"/>
      <c r="BMJ253" s="50"/>
      <c r="BMK253" s="50"/>
      <c r="BML253" s="50"/>
      <c r="BMM253" s="50"/>
      <c r="BMN253" s="50"/>
      <c r="BMO253" s="50"/>
      <c r="BMP253" s="50"/>
      <c r="BMQ253" s="50"/>
      <c r="BMR253" s="50"/>
      <c r="BMS253" s="50"/>
      <c r="BMT253" s="50"/>
      <c r="BMU253" s="50"/>
      <c r="BMV253" s="50"/>
      <c r="BMW253" s="50"/>
      <c r="BMX253" s="50"/>
      <c r="BMY253" s="50"/>
      <c r="BMZ253" s="50"/>
      <c r="BNA253" s="50"/>
      <c r="BNB253" s="50"/>
      <c r="BNC253" s="50"/>
      <c r="BND253" s="50"/>
      <c r="BNE253" s="50"/>
      <c r="BNF253" s="50"/>
      <c r="BNG253" s="50"/>
      <c r="BNH253" s="50"/>
      <c r="BNI253" s="50"/>
      <c r="BNJ253" s="50"/>
      <c r="BNK253" s="50"/>
      <c r="BNL253" s="50"/>
      <c r="BNM253" s="50"/>
      <c r="BNN253" s="50"/>
      <c r="BNO253" s="50"/>
      <c r="BNP253" s="50"/>
      <c r="BNQ253" s="50"/>
      <c r="BNR253" s="50"/>
      <c r="BNS253" s="50"/>
      <c r="BNT253" s="50"/>
      <c r="BNU253" s="50"/>
      <c r="BNV253" s="50"/>
      <c r="BNW253" s="50"/>
      <c r="BNX253" s="50"/>
      <c r="BNY253" s="50"/>
      <c r="BNZ253" s="50"/>
      <c r="BOA253" s="50"/>
      <c r="BOB253" s="50"/>
      <c r="BOC253" s="50"/>
      <c r="BOD253" s="50"/>
      <c r="BOE253" s="50"/>
      <c r="BOF253" s="50"/>
      <c r="BOG253" s="50"/>
      <c r="BOH253" s="50"/>
      <c r="BOI253" s="50"/>
      <c r="BOJ253" s="50"/>
      <c r="BOK253" s="50"/>
      <c r="BOL253" s="50"/>
      <c r="BOM253" s="50"/>
      <c r="BON253" s="50"/>
      <c r="BOO253" s="50"/>
      <c r="BOP253" s="50"/>
      <c r="BOQ253" s="50"/>
      <c r="BOR253" s="50"/>
      <c r="BOS253" s="50"/>
      <c r="BOT253" s="50"/>
      <c r="BOU253" s="50"/>
      <c r="BOV253" s="50"/>
      <c r="BOW253" s="50"/>
      <c r="BOX253" s="50"/>
      <c r="BOY253" s="50"/>
      <c r="BOZ253" s="50"/>
      <c r="BPA253" s="50"/>
      <c r="BPB253" s="50"/>
      <c r="BPC253" s="50"/>
      <c r="BPD253" s="50"/>
      <c r="BPE253" s="50"/>
      <c r="BPF253" s="50"/>
      <c r="BPG253" s="50"/>
      <c r="BPH253" s="50"/>
      <c r="BPI253" s="50"/>
      <c r="BPJ253" s="50"/>
      <c r="BPK253" s="50"/>
      <c r="BPL253" s="50"/>
      <c r="BPM253" s="50"/>
      <c r="BPN253" s="50"/>
      <c r="BPO253" s="50"/>
      <c r="BPP253" s="50"/>
      <c r="BPQ253" s="50"/>
      <c r="BPR253" s="50"/>
      <c r="BPS253" s="50"/>
      <c r="BPT253" s="50"/>
      <c r="BPU253" s="50"/>
      <c r="BPV253" s="50"/>
      <c r="BPW253" s="50"/>
      <c r="BPX253" s="50"/>
      <c r="BPY253" s="50"/>
      <c r="BPZ253" s="50"/>
      <c r="BQA253" s="50"/>
      <c r="BQB253" s="50"/>
      <c r="BQC253" s="50"/>
      <c r="BQD253" s="50"/>
      <c r="BQE253" s="50"/>
      <c r="BQF253" s="50"/>
      <c r="BQG253" s="50"/>
      <c r="BQH253" s="50"/>
      <c r="BQI253" s="50"/>
      <c r="BQJ253" s="50"/>
      <c r="BQK253" s="50"/>
      <c r="BQL253" s="50"/>
      <c r="BQM253" s="50"/>
      <c r="BQN253" s="50"/>
      <c r="BQO253" s="50"/>
      <c r="BQP253" s="50"/>
      <c r="BQQ253" s="50"/>
      <c r="BQR253" s="50"/>
      <c r="BQS253" s="50"/>
      <c r="BQT253" s="50"/>
      <c r="BQU253" s="50"/>
      <c r="BQV253" s="50"/>
      <c r="BQW253" s="50"/>
      <c r="BQX253" s="50"/>
      <c r="BQY253" s="50"/>
      <c r="BQZ253" s="50"/>
      <c r="BRA253" s="50"/>
      <c r="BRB253" s="50"/>
      <c r="BRC253" s="50"/>
      <c r="BRD253" s="50"/>
      <c r="BRE253" s="50"/>
      <c r="BRF253" s="50"/>
      <c r="BRG253" s="50"/>
      <c r="BRH253" s="50"/>
      <c r="BRI253" s="50"/>
      <c r="BRJ253" s="50"/>
      <c r="BRK253" s="50"/>
      <c r="BRL253" s="50"/>
      <c r="BRM253" s="50"/>
      <c r="BRN253" s="50"/>
      <c r="BRO253" s="50"/>
      <c r="BRP253" s="50"/>
      <c r="BRQ253" s="50"/>
      <c r="BRR253" s="50"/>
      <c r="BRS253" s="50"/>
      <c r="BRT253" s="50"/>
      <c r="BRU253" s="50"/>
      <c r="BRV253" s="50"/>
      <c r="BRW253" s="50"/>
      <c r="BRX253" s="50"/>
      <c r="BRY253" s="50"/>
      <c r="BRZ253" s="50"/>
      <c r="BSA253" s="50"/>
      <c r="BSB253" s="50"/>
      <c r="BSC253" s="50"/>
      <c r="BSD253" s="50"/>
      <c r="BSE253" s="50"/>
      <c r="BSF253" s="50"/>
      <c r="BSG253" s="50"/>
      <c r="BSH253" s="50"/>
      <c r="BSI253" s="50"/>
      <c r="BSJ253" s="50"/>
      <c r="BSK253" s="50"/>
      <c r="BSL253" s="50"/>
      <c r="BSM253" s="50"/>
      <c r="BSN253" s="50"/>
      <c r="BSO253" s="50"/>
      <c r="BSP253" s="50"/>
      <c r="BSQ253" s="50"/>
      <c r="BSR253" s="50"/>
      <c r="BSS253" s="50"/>
      <c r="BST253" s="50"/>
      <c r="BSU253" s="50"/>
      <c r="BSV253" s="50"/>
      <c r="BSW253" s="50"/>
      <c r="BSX253" s="50"/>
      <c r="BSY253" s="50"/>
      <c r="BSZ253" s="50"/>
      <c r="BTA253" s="50"/>
      <c r="BTB253" s="50"/>
      <c r="BTC253" s="50"/>
      <c r="BTD253" s="50"/>
      <c r="BTE253" s="50"/>
      <c r="BTF253" s="50"/>
      <c r="BTG253" s="50"/>
      <c r="BTH253" s="50"/>
      <c r="BTI253" s="50"/>
      <c r="BTJ253" s="50"/>
      <c r="BTK253" s="50"/>
      <c r="BTL253" s="50"/>
      <c r="BTM253" s="50"/>
      <c r="BTN253" s="50"/>
      <c r="BTO253" s="50"/>
      <c r="BTP253" s="50"/>
      <c r="BTQ253" s="50"/>
      <c r="BTR253" s="50"/>
      <c r="BTS253" s="50"/>
      <c r="BTT253" s="50"/>
      <c r="BTU253" s="50"/>
      <c r="BTV253" s="50"/>
      <c r="BTW253" s="50"/>
      <c r="BTX253" s="50"/>
      <c r="BTY253" s="50"/>
      <c r="BTZ253" s="50"/>
      <c r="BUA253" s="50"/>
      <c r="BUB253" s="50"/>
      <c r="BUC253" s="50"/>
      <c r="BUD253" s="50"/>
      <c r="BUE253" s="50"/>
      <c r="BUF253" s="50"/>
      <c r="BUG253" s="50"/>
      <c r="BUH253" s="50"/>
      <c r="BUI253" s="50"/>
      <c r="BUJ253" s="50"/>
      <c r="BUK253" s="50"/>
      <c r="BUL253" s="50"/>
      <c r="BUM253" s="50"/>
      <c r="BUN253" s="50"/>
      <c r="BUO253" s="50"/>
      <c r="BUP253" s="50"/>
      <c r="BUQ253" s="50"/>
      <c r="BUR253" s="50"/>
      <c r="BUS253" s="50"/>
      <c r="BUT253" s="50"/>
      <c r="BUU253" s="50"/>
      <c r="BUV253" s="50"/>
      <c r="BUW253" s="50"/>
      <c r="BUX253" s="50"/>
      <c r="BUY253" s="50"/>
      <c r="BUZ253" s="50"/>
      <c r="BVA253" s="50"/>
      <c r="BVB253" s="50"/>
      <c r="BVC253" s="50"/>
      <c r="BVD253" s="50"/>
      <c r="BVE253" s="50"/>
      <c r="BVF253" s="50"/>
      <c r="BVG253" s="50"/>
      <c r="BVH253" s="50"/>
      <c r="BVI253" s="50"/>
      <c r="BVJ253" s="50"/>
      <c r="BVK253" s="50"/>
      <c r="BVL253" s="50"/>
      <c r="BVM253" s="50"/>
      <c r="BVN253" s="50"/>
      <c r="BVO253" s="50"/>
      <c r="BVP253" s="50"/>
      <c r="BVQ253" s="50"/>
      <c r="BVR253" s="50"/>
      <c r="BVS253" s="50"/>
      <c r="BVT253" s="50"/>
      <c r="BVU253" s="50"/>
      <c r="BVV253" s="50"/>
      <c r="BVW253" s="50"/>
      <c r="BVX253" s="50"/>
      <c r="BVY253" s="50"/>
      <c r="BVZ253" s="50"/>
      <c r="BWA253" s="50"/>
      <c r="BWB253" s="50"/>
      <c r="BWC253" s="50"/>
      <c r="BWD253" s="50"/>
      <c r="BWE253" s="50"/>
      <c r="BWF253" s="50"/>
      <c r="BWG253" s="50"/>
      <c r="BWH253" s="50"/>
      <c r="BWI253" s="50"/>
      <c r="BWJ253" s="50"/>
      <c r="BWK253" s="50"/>
      <c r="BWL253" s="50"/>
      <c r="BWM253" s="50"/>
      <c r="BWN253" s="50"/>
      <c r="BWO253" s="50"/>
      <c r="BWP253" s="50"/>
      <c r="BWQ253" s="50"/>
      <c r="BWR253" s="50"/>
      <c r="BWS253" s="50"/>
      <c r="BWT253" s="50"/>
      <c r="BWU253" s="50"/>
      <c r="BWV253" s="50"/>
      <c r="BWW253" s="50"/>
      <c r="BWX253" s="50"/>
      <c r="BWY253" s="50"/>
      <c r="BWZ253" s="50"/>
      <c r="BXA253" s="50"/>
      <c r="BXB253" s="50"/>
      <c r="BXC253" s="50"/>
      <c r="BXD253" s="50"/>
      <c r="BXE253" s="50"/>
      <c r="BXF253" s="50"/>
      <c r="BXG253" s="50"/>
      <c r="BXH253" s="50"/>
      <c r="BXI253" s="50"/>
      <c r="BXJ253" s="50"/>
      <c r="BXK253" s="50"/>
      <c r="BXL253" s="50"/>
      <c r="BXM253" s="50"/>
      <c r="BXN253" s="50"/>
      <c r="BXO253" s="50"/>
      <c r="BXP253" s="50"/>
      <c r="BXQ253" s="50"/>
      <c r="BXR253" s="50"/>
      <c r="BXS253" s="50"/>
      <c r="BXT253" s="50"/>
      <c r="BXU253" s="50"/>
      <c r="BXV253" s="50"/>
      <c r="BXW253" s="50"/>
      <c r="BXX253" s="50"/>
      <c r="BXY253" s="50"/>
      <c r="BXZ253" s="50"/>
      <c r="BYA253" s="50"/>
      <c r="BYB253" s="50"/>
      <c r="BYC253" s="50"/>
      <c r="BYD253" s="50"/>
      <c r="BYE253" s="50"/>
      <c r="BYF253" s="50"/>
      <c r="BYG253" s="50"/>
      <c r="BYH253" s="50"/>
      <c r="BYI253" s="50"/>
      <c r="BYJ253" s="50"/>
      <c r="BYK253" s="50"/>
      <c r="BYL253" s="50"/>
      <c r="BYM253" s="50"/>
      <c r="BYN253" s="50"/>
      <c r="BYO253" s="50"/>
      <c r="BYP253" s="50"/>
      <c r="BYQ253" s="50"/>
      <c r="BYR253" s="50"/>
      <c r="BYS253" s="50"/>
      <c r="BYT253" s="50"/>
      <c r="BYU253" s="50"/>
      <c r="BYV253" s="50"/>
      <c r="BYW253" s="50"/>
      <c r="BYX253" s="50"/>
      <c r="BYY253" s="50"/>
      <c r="BYZ253" s="50"/>
      <c r="BZA253" s="50"/>
      <c r="BZB253" s="50"/>
      <c r="BZC253" s="50"/>
      <c r="BZD253" s="50"/>
      <c r="BZE253" s="50"/>
      <c r="BZF253" s="50"/>
      <c r="BZG253" s="50"/>
      <c r="BZH253" s="50"/>
      <c r="BZI253" s="50"/>
      <c r="BZJ253" s="50"/>
      <c r="BZK253" s="50"/>
      <c r="BZL253" s="50"/>
      <c r="BZM253" s="50"/>
      <c r="BZN253" s="50"/>
      <c r="BZO253" s="50"/>
      <c r="BZP253" s="50"/>
      <c r="BZQ253" s="50"/>
      <c r="BZR253" s="50"/>
      <c r="BZS253" s="50"/>
      <c r="BZT253" s="50"/>
      <c r="BZU253" s="50"/>
      <c r="BZV253" s="50"/>
      <c r="BZW253" s="50"/>
      <c r="BZX253" s="50"/>
      <c r="BZY253" s="50"/>
      <c r="BZZ253" s="50"/>
      <c r="CAA253" s="50"/>
      <c r="CAB253" s="50"/>
      <c r="CAC253" s="50"/>
      <c r="CAD253" s="50"/>
      <c r="CAE253" s="50"/>
      <c r="CAF253" s="50"/>
      <c r="CAG253" s="50"/>
      <c r="CAH253" s="50"/>
      <c r="CAI253" s="50"/>
      <c r="CAJ253" s="50"/>
      <c r="CAK253" s="50"/>
      <c r="CAL253" s="50"/>
      <c r="CAM253" s="50"/>
      <c r="CAN253" s="50"/>
      <c r="CAO253" s="50"/>
      <c r="CAP253" s="50"/>
      <c r="CAQ253" s="50"/>
      <c r="CAR253" s="50"/>
      <c r="CAS253" s="50"/>
      <c r="CAT253" s="50"/>
      <c r="CAU253" s="50"/>
      <c r="CAV253" s="50"/>
      <c r="CAW253" s="50"/>
      <c r="CAX253" s="50"/>
      <c r="CAY253" s="50"/>
      <c r="CAZ253" s="50"/>
      <c r="CBA253" s="50"/>
      <c r="CBB253" s="50"/>
      <c r="CBC253" s="50"/>
      <c r="CBD253" s="50"/>
      <c r="CBE253" s="50"/>
      <c r="CBF253" s="50"/>
      <c r="CBG253" s="50"/>
      <c r="CBH253" s="50"/>
      <c r="CBI253" s="50"/>
      <c r="CBJ253" s="50"/>
      <c r="CBK253" s="50"/>
      <c r="CBL253" s="50"/>
      <c r="CBM253" s="50"/>
      <c r="CBN253" s="50"/>
      <c r="CBO253" s="50"/>
      <c r="CBP253" s="50"/>
      <c r="CBQ253" s="50"/>
      <c r="CBR253" s="50"/>
      <c r="CBS253" s="50"/>
      <c r="CBT253" s="50"/>
      <c r="CBU253" s="50"/>
      <c r="CBV253" s="50"/>
      <c r="CBW253" s="50"/>
      <c r="CBX253" s="50"/>
      <c r="CBY253" s="50"/>
      <c r="CBZ253" s="50"/>
      <c r="CCA253" s="50"/>
      <c r="CCB253" s="50"/>
      <c r="CCC253" s="50"/>
      <c r="CCD253" s="50"/>
      <c r="CCE253" s="50"/>
      <c r="CCF253" s="50"/>
      <c r="CCG253" s="50"/>
      <c r="CCH253" s="50"/>
      <c r="CCI253" s="50"/>
      <c r="CCJ253" s="50"/>
      <c r="CCK253" s="50"/>
      <c r="CCL253" s="50"/>
      <c r="CCM253" s="50"/>
      <c r="CCN253" s="50"/>
      <c r="CCO253" s="50"/>
      <c r="CCP253" s="50"/>
      <c r="CCQ253" s="50"/>
      <c r="CCR253" s="50"/>
      <c r="CCS253" s="50"/>
      <c r="CCT253" s="50"/>
      <c r="CCU253" s="50"/>
      <c r="CCV253" s="50"/>
      <c r="CCW253" s="50"/>
      <c r="CCX253" s="50"/>
      <c r="CCY253" s="50"/>
      <c r="CCZ253" s="50"/>
      <c r="CDA253" s="50"/>
      <c r="CDB253" s="50"/>
      <c r="CDC253" s="50"/>
      <c r="CDD253" s="50"/>
      <c r="CDE253" s="50"/>
      <c r="CDF253" s="50"/>
      <c r="CDG253" s="50"/>
      <c r="CDH253" s="50"/>
      <c r="CDI253" s="50"/>
      <c r="CDJ253" s="50"/>
      <c r="CDK253" s="50"/>
      <c r="CDL253" s="50"/>
      <c r="CDM253" s="50"/>
      <c r="CDN253" s="50"/>
      <c r="CDO253" s="50"/>
      <c r="CDP253" s="50"/>
      <c r="CDQ253" s="50"/>
      <c r="CDR253" s="50"/>
      <c r="CDS253" s="50"/>
      <c r="CDT253" s="50"/>
      <c r="CDU253" s="50"/>
      <c r="CDV253" s="50"/>
      <c r="CDW253" s="50"/>
      <c r="CDX253" s="50"/>
      <c r="CDY253" s="50"/>
      <c r="CDZ253" s="50"/>
      <c r="CEA253" s="50"/>
      <c r="CEB253" s="50"/>
      <c r="CEC253" s="50"/>
      <c r="CED253" s="50"/>
      <c r="CEE253" s="50"/>
      <c r="CEF253" s="50"/>
      <c r="CEG253" s="50"/>
      <c r="CEH253" s="50"/>
      <c r="CEI253" s="50"/>
      <c r="CEJ253" s="50"/>
      <c r="CEK253" s="50"/>
      <c r="CEL253" s="50"/>
      <c r="CEM253" s="50"/>
      <c r="CEN253" s="50"/>
      <c r="CEO253" s="50"/>
      <c r="CEP253" s="50"/>
      <c r="CEQ253" s="50"/>
      <c r="CER253" s="50"/>
      <c r="CES253" s="50"/>
      <c r="CET253" s="50"/>
      <c r="CEU253" s="50"/>
      <c r="CEV253" s="50"/>
      <c r="CEW253" s="50"/>
      <c r="CEX253" s="50"/>
      <c r="CEY253" s="50"/>
      <c r="CEZ253" s="50"/>
      <c r="CFA253" s="50"/>
      <c r="CFB253" s="50"/>
      <c r="CFC253" s="50"/>
      <c r="CFD253" s="50"/>
      <c r="CFE253" s="50"/>
      <c r="CFF253" s="50"/>
      <c r="CFG253" s="50"/>
      <c r="CFH253" s="50"/>
      <c r="CFI253" s="50"/>
      <c r="CFJ253" s="50"/>
      <c r="CFK253" s="50"/>
      <c r="CFL253" s="50"/>
      <c r="CFM253" s="50"/>
      <c r="CFN253" s="50"/>
      <c r="CFO253" s="50"/>
      <c r="CFP253" s="50"/>
      <c r="CFQ253" s="50"/>
      <c r="CFR253" s="50"/>
      <c r="CFS253" s="50"/>
      <c r="CFT253" s="50"/>
      <c r="CFU253" s="50"/>
      <c r="CFV253" s="50"/>
      <c r="CFW253" s="50"/>
      <c r="CFX253" s="50"/>
      <c r="CFY253" s="50"/>
      <c r="CFZ253" s="50"/>
      <c r="CGA253" s="50"/>
      <c r="CGB253" s="50"/>
      <c r="CGC253" s="50"/>
      <c r="CGD253" s="50"/>
      <c r="CGE253" s="50"/>
      <c r="CGF253" s="50"/>
      <c r="CGG253" s="50"/>
      <c r="CGH253" s="50"/>
      <c r="CGI253" s="50"/>
      <c r="CGJ253" s="50"/>
      <c r="CGK253" s="50"/>
      <c r="CGL253" s="50"/>
      <c r="CGM253" s="50"/>
      <c r="CGN253" s="50"/>
      <c r="CGO253" s="50"/>
      <c r="CGP253" s="50"/>
      <c r="CGQ253" s="50"/>
      <c r="CGR253" s="50"/>
      <c r="CGS253" s="50"/>
      <c r="CGT253" s="50"/>
      <c r="CGU253" s="50"/>
      <c r="CGV253" s="50"/>
      <c r="CGW253" s="50"/>
      <c r="CGX253" s="50"/>
      <c r="CGY253" s="50"/>
      <c r="CGZ253" s="50"/>
      <c r="CHA253" s="50"/>
      <c r="CHB253" s="50"/>
      <c r="CHC253" s="50"/>
      <c r="CHD253" s="50"/>
      <c r="CHE253" s="50"/>
      <c r="CHF253" s="50"/>
      <c r="CHG253" s="50"/>
      <c r="CHH253" s="50"/>
      <c r="CHI253" s="50"/>
      <c r="CHJ253" s="50"/>
      <c r="CHK253" s="50"/>
      <c r="CHL253" s="50"/>
      <c r="CHM253" s="50"/>
      <c r="CHN253" s="50"/>
      <c r="CHO253" s="50"/>
      <c r="CHP253" s="50"/>
      <c r="CHQ253" s="50"/>
      <c r="CHR253" s="50"/>
      <c r="CHS253" s="50"/>
      <c r="CHT253" s="50"/>
      <c r="CHU253" s="50"/>
      <c r="CHV253" s="50"/>
      <c r="CHW253" s="50"/>
      <c r="CHX253" s="50"/>
      <c r="CHY253" s="50"/>
      <c r="CHZ253" s="50"/>
      <c r="CIA253" s="50"/>
      <c r="CIB253" s="50"/>
      <c r="CIC253" s="50"/>
      <c r="CID253" s="50"/>
      <c r="CIE253" s="50"/>
      <c r="CIF253" s="50"/>
      <c r="CIG253" s="50"/>
      <c r="CIH253" s="50"/>
      <c r="CII253" s="50"/>
      <c r="CIJ253" s="50"/>
      <c r="CIK253" s="50"/>
      <c r="CIL253" s="50"/>
      <c r="CIM253" s="50"/>
      <c r="CIN253" s="50"/>
      <c r="CIO253" s="50"/>
      <c r="CIP253" s="50"/>
      <c r="CIQ253" s="50"/>
      <c r="CIR253" s="50"/>
      <c r="CIS253" s="50"/>
      <c r="CIT253" s="50"/>
      <c r="CIU253" s="50"/>
      <c r="CIV253" s="50"/>
      <c r="CIW253" s="50"/>
      <c r="CIX253" s="50"/>
      <c r="CIY253" s="50"/>
      <c r="CIZ253" s="50"/>
      <c r="CJA253" s="50"/>
      <c r="CJB253" s="50"/>
      <c r="CJC253" s="50"/>
      <c r="CJD253" s="50"/>
      <c r="CJE253" s="50"/>
      <c r="CJF253" s="50"/>
      <c r="CJG253" s="50"/>
      <c r="CJH253" s="50"/>
      <c r="CJI253" s="50"/>
      <c r="CJJ253" s="50"/>
      <c r="CJK253" s="50"/>
      <c r="CJL253" s="50"/>
      <c r="CJM253" s="50"/>
      <c r="CJN253" s="50"/>
      <c r="CJO253" s="50"/>
      <c r="CJP253" s="50"/>
      <c r="CJQ253" s="50"/>
      <c r="CJR253" s="50"/>
      <c r="CJS253" s="50"/>
      <c r="CJT253" s="50"/>
      <c r="CJU253" s="50"/>
      <c r="CJV253" s="50"/>
      <c r="CJW253" s="50"/>
      <c r="CJX253" s="50"/>
      <c r="CJY253" s="50"/>
      <c r="CJZ253" s="50"/>
      <c r="CKA253" s="50"/>
      <c r="CKB253" s="50"/>
      <c r="CKC253" s="50"/>
      <c r="CKD253" s="50"/>
      <c r="CKE253" s="50"/>
      <c r="CKF253" s="50"/>
      <c r="CKG253" s="50"/>
      <c r="CKH253" s="50"/>
      <c r="CKI253" s="50"/>
      <c r="CKJ253" s="50"/>
      <c r="CKK253" s="50"/>
      <c r="CKL253" s="50"/>
      <c r="CKM253" s="50"/>
      <c r="CKN253" s="50"/>
      <c r="CKO253" s="50"/>
      <c r="CKP253" s="50"/>
      <c r="CKQ253" s="50"/>
      <c r="CKR253" s="50"/>
      <c r="CKS253" s="50"/>
      <c r="CKT253" s="50"/>
      <c r="CKU253" s="50"/>
      <c r="CKV253" s="50"/>
      <c r="CKW253" s="50"/>
      <c r="CKX253" s="50"/>
      <c r="CKY253" s="50"/>
      <c r="CKZ253" s="50"/>
      <c r="CLA253" s="50"/>
      <c r="CLB253" s="50"/>
      <c r="CLC253" s="50"/>
      <c r="CLD253" s="50"/>
      <c r="CLE253" s="50"/>
      <c r="CLF253" s="50"/>
      <c r="CLG253" s="50"/>
      <c r="CLH253" s="50"/>
      <c r="CLI253" s="50"/>
      <c r="CLJ253" s="50"/>
      <c r="CLK253" s="50"/>
      <c r="CLL253" s="50"/>
      <c r="CLM253" s="50"/>
      <c r="CLN253" s="50"/>
      <c r="CLO253" s="50"/>
      <c r="CLP253" s="50"/>
      <c r="CLQ253" s="50"/>
      <c r="CLR253" s="50"/>
      <c r="CLS253" s="50"/>
      <c r="CLT253" s="50"/>
      <c r="CLU253" s="50"/>
      <c r="CLV253" s="50"/>
      <c r="CLW253" s="50"/>
      <c r="CLX253" s="50"/>
      <c r="CLY253" s="50"/>
      <c r="CLZ253" s="50"/>
      <c r="CMA253" s="50"/>
      <c r="CMB253" s="50"/>
      <c r="CMC253" s="50"/>
      <c r="CMD253" s="50"/>
      <c r="CME253" s="50"/>
      <c r="CMF253" s="50"/>
      <c r="CMG253" s="50"/>
      <c r="CMH253" s="50"/>
      <c r="CMI253" s="50"/>
      <c r="CMJ253" s="50"/>
      <c r="CMK253" s="50"/>
      <c r="CML253" s="50"/>
      <c r="CMM253" s="50"/>
      <c r="CMN253" s="50"/>
      <c r="CMO253" s="50"/>
      <c r="CMP253" s="50"/>
      <c r="CMQ253" s="50"/>
      <c r="CMR253" s="50"/>
      <c r="CMS253" s="50"/>
      <c r="CMT253" s="50"/>
      <c r="CMU253" s="50"/>
      <c r="CMV253" s="50"/>
      <c r="CMW253" s="50"/>
      <c r="CMX253" s="50"/>
      <c r="CMY253" s="50"/>
      <c r="CMZ253" s="50"/>
      <c r="CNA253" s="50"/>
      <c r="CNB253" s="50"/>
      <c r="CNC253" s="50"/>
      <c r="CND253" s="50"/>
      <c r="CNE253" s="50"/>
      <c r="CNF253" s="50"/>
      <c r="CNG253" s="50"/>
      <c r="CNH253" s="50"/>
      <c r="CNI253" s="50"/>
      <c r="CNJ253" s="50"/>
      <c r="CNK253" s="50"/>
      <c r="CNL253" s="50"/>
      <c r="CNM253" s="50"/>
      <c r="CNN253" s="50"/>
      <c r="CNO253" s="50"/>
      <c r="CNP253" s="50"/>
      <c r="CNQ253" s="50"/>
      <c r="CNR253" s="50"/>
      <c r="CNS253" s="50"/>
      <c r="CNT253" s="50"/>
      <c r="CNU253" s="50"/>
      <c r="CNV253" s="50"/>
      <c r="CNW253" s="50"/>
      <c r="CNX253" s="50"/>
      <c r="CNY253" s="50"/>
      <c r="CNZ253" s="50"/>
      <c r="COA253" s="50"/>
      <c r="COB253" s="50"/>
      <c r="COC253" s="50"/>
      <c r="COD253" s="50"/>
      <c r="COE253" s="50"/>
      <c r="COF253" s="50"/>
      <c r="COG253" s="50"/>
      <c r="COH253" s="50"/>
      <c r="COI253" s="50"/>
      <c r="COJ253" s="50"/>
      <c r="COK253" s="50"/>
      <c r="COL253" s="50"/>
      <c r="COM253" s="50"/>
      <c r="CON253" s="50"/>
      <c r="COO253" s="50"/>
      <c r="COP253" s="50"/>
      <c r="COQ253" s="50"/>
      <c r="COR253" s="50"/>
      <c r="COS253" s="50"/>
      <c r="COT253" s="50"/>
      <c r="COU253" s="50"/>
      <c r="COV253" s="50"/>
      <c r="COW253" s="50"/>
      <c r="COX253" s="50"/>
      <c r="COY253" s="50"/>
      <c r="COZ253" s="50"/>
      <c r="CPA253" s="50"/>
      <c r="CPB253" s="50"/>
      <c r="CPC253" s="50"/>
      <c r="CPD253" s="50"/>
      <c r="CPE253" s="50"/>
      <c r="CPF253" s="50"/>
      <c r="CPG253" s="50"/>
      <c r="CPH253" s="50"/>
      <c r="CPI253" s="50"/>
      <c r="CPJ253" s="50"/>
      <c r="CPK253" s="50"/>
      <c r="CPL253" s="50"/>
      <c r="CPM253" s="50"/>
      <c r="CPN253" s="50"/>
      <c r="CPO253" s="50"/>
      <c r="CPP253" s="50"/>
      <c r="CPQ253" s="50"/>
      <c r="CPR253" s="50"/>
      <c r="CPS253" s="50"/>
      <c r="CPT253" s="50"/>
      <c r="CPU253" s="50"/>
      <c r="CPV253" s="50"/>
      <c r="CPW253" s="50"/>
      <c r="CPX253" s="50"/>
      <c r="CPY253" s="50"/>
      <c r="CPZ253" s="50"/>
      <c r="CQA253" s="50"/>
      <c r="CQB253" s="50"/>
      <c r="CQC253" s="50"/>
      <c r="CQD253" s="50"/>
      <c r="CQE253" s="50"/>
      <c r="CQF253" s="50"/>
      <c r="CQG253" s="50"/>
      <c r="CQH253" s="50"/>
      <c r="CQI253" s="50"/>
      <c r="CQJ253" s="50"/>
      <c r="CQK253" s="50"/>
      <c r="CQL253" s="50"/>
      <c r="CQM253" s="50"/>
      <c r="CQN253" s="50"/>
      <c r="CQO253" s="50"/>
      <c r="CQP253" s="50"/>
      <c r="CQQ253" s="50"/>
      <c r="CQR253" s="50"/>
      <c r="CQS253" s="50"/>
      <c r="CQT253" s="50"/>
      <c r="CQU253" s="50"/>
      <c r="CQV253" s="50"/>
      <c r="CQW253" s="50"/>
      <c r="CQX253" s="50"/>
      <c r="CQY253" s="50"/>
      <c r="CQZ253" s="50"/>
      <c r="CRA253" s="50"/>
      <c r="CRB253" s="50"/>
      <c r="CRC253" s="50"/>
      <c r="CRD253" s="50"/>
      <c r="CRE253" s="50"/>
      <c r="CRF253" s="50"/>
      <c r="CRG253" s="50"/>
      <c r="CRH253" s="50"/>
      <c r="CRI253" s="50"/>
      <c r="CRJ253" s="50"/>
      <c r="CRK253" s="50"/>
      <c r="CRL253" s="50"/>
      <c r="CRM253" s="50"/>
      <c r="CRN253" s="50"/>
      <c r="CRO253" s="50"/>
      <c r="CRP253" s="50"/>
      <c r="CRQ253" s="50"/>
      <c r="CRR253" s="50"/>
      <c r="CRS253" s="50"/>
      <c r="CRT253" s="50"/>
      <c r="CRU253" s="50"/>
      <c r="CRV253" s="50"/>
      <c r="CRW253" s="50"/>
      <c r="CRX253" s="50"/>
      <c r="CRY253" s="50"/>
      <c r="CRZ253" s="50"/>
      <c r="CSA253" s="50"/>
      <c r="CSB253" s="50"/>
      <c r="CSC253" s="50"/>
      <c r="CSD253" s="50"/>
      <c r="CSE253" s="50"/>
      <c r="CSF253" s="50"/>
      <c r="CSG253" s="50"/>
      <c r="CSH253" s="50"/>
      <c r="CSI253" s="50"/>
      <c r="CSJ253" s="50"/>
      <c r="CSK253" s="50"/>
      <c r="CSL253" s="50"/>
      <c r="CSM253" s="50"/>
      <c r="CSN253" s="50"/>
      <c r="CSO253" s="50"/>
      <c r="CSP253" s="50"/>
      <c r="CSQ253" s="50"/>
      <c r="CSR253" s="50"/>
      <c r="CSS253" s="50"/>
      <c r="CST253" s="50"/>
      <c r="CSU253" s="50"/>
      <c r="CSV253" s="50"/>
      <c r="CSW253" s="50"/>
      <c r="CSX253" s="50"/>
      <c r="CSY253" s="50"/>
      <c r="CSZ253" s="50"/>
      <c r="CTA253" s="50"/>
      <c r="CTB253" s="50"/>
      <c r="CTC253" s="50"/>
      <c r="CTD253" s="50"/>
      <c r="CTE253" s="50"/>
      <c r="CTF253" s="50"/>
      <c r="CTG253" s="50"/>
      <c r="CTH253" s="50"/>
      <c r="CTI253" s="50"/>
      <c r="CTJ253" s="50"/>
      <c r="CTK253" s="50"/>
      <c r="CTL253" s="50"/>
      <c r="CTM253" s="50"/>
      <c r="CTN253" s="50"/>
      <c r="CTO253" s="50"/>
      <c r="CTP253" s="50"/>
      <c r="CTQ253" s="50"/>
      <c r="CTR253" s="50"/>
      <c r="CTS253" s="50"/>
      <c r="CTT253" s="50"/>
      <c r="CTU253" s="50"/>
      <c r="CTV253" s="50"/>
      <c r="CTW253" s="50"/>
      <c r="CTX253" s="50"/>
      <c r="CTY253" s="50"/>
      <c r="CTZ253" s="50"/>
      <c r="CUA253" s="50"/>
      <c r="CUB253" s="50"/>
      <c r="CUC253" s="50"/>
      <c r="CUD253" s="50"/>
      <c r="CUE253" s="50"/>
      <c r="CUF253" s="50"/>
      <c r="CUG253" s="50"/>
      <c r="CUH253" s="50"/>
      <c r="CUI253" s="50"/>
      <c r="CUJ253" s="50"/>
      <c r="CUK253" s="50"/>
      <c r="CUL253" s="50"/>
      <c r="CUM253" s="50"/>
      <c r="CUN253" s="50"/>
      <c r="CUO253" s="50"/>
      <c r="CUP253" s="50"/>
      <c r="CUQ253" s="50"/>
      <c r="CUR253" s="50"/>
      <c r="CUS253" s="50"/>
      <c r="CUT253" s="50"/>
      <c r="CUU253" s="50"/>
      <c r="CUV253" s="50"/>
      <c r="CUW253" s="50"/>
      <c r="CUX253" s="50"/>
      <c r="CUY253" s="50"/>
      <c r="CUZ253" s="50"/>
      <c r="CVA253" s="50"/>
      <c r="CVB253" s="50"/>
      <c r="CVC253" s="50"/>
      <c r="CVD253" s="50"/>
      <c r="CVE253" s="50"/>
      <c r="CVF253" s="50"/>
      <c r="CVG253" s="50"/>
      <c r="CVH253" s="50"/>
      <c r="CVI253" s="50"/>
      <c r="CVJ253" s="50"/>
      <c r="CVK253" s="50"/>
      <c r="CVL253" s="50"/>
      <c r="CVM253" s="50"/>
      <c r="CVN253" s="50"/>
      <c r="CVO253" s="50"/>
      <c r="CVP253" s="50"/>
      <c r="CVQ253" s="50"/>
      <c r="CVR253" s="50"/>
      <c r="CVS253" s="50"/>
      <c r="CVT253" s="50"/>
      <c r="CVU253" s="50"/>
      <c r="CVV253" s="50"/>
      <c r="CVW253" s="50"/>
      <c r="CVX253" s="50"/>
      <c r="CVY253" s="50"/>
      <c r="CVZ253" s="50"/>
      <c r="CWA253" s="50"/>
      <c r="CWB253" s="50"/>
      <c r="CWC253" s="50"/>
      <c r="CWD253" s="50"/>
      <c r="CWE253" s="50"/>
      <c r="CWF253" s="50"/>
      <c r="CWG253" s="50"/>
      <c r="CWH253" s="50"/>
      <c r="CWI253" s="50"/>
      <c r="CWJ253" s="50"/>
      <c r="CWK253" s="50"/>
      <c r="CWL253" s="50"/>
      <c r="CWM253" s="50"/>
      <c r="CWN253" s="50"/>
      <c r="CWO253" s="50"/>
      <c r="CWP253" s="50"/>
      <c r="CWQ253" s="50"/>
      <c r="CWR253" s="50"/>
      <c r="CWS253" s="50"/>
      <c r="CWT253" s="50"/>
      <c r="CWU253" s="50"/>
      <c r="CWV253" s="50"/>
      <c r="CWW253" s="50"/>
      <c r="CWX253" s="50"/>
      <c r="CWY253" s="50"/>
      <c r="CWZ253" s="50"/>
      <c r="CXA253" s="50"/>
      <c r="CXB253" s="50"/>
      <c r="CXC253" s="50"/>
      <c r="CXD253" s="50"/>
      <c r="CXE253" s="50"/>
      <c r="CXF253" s="50"/>
      <c r="CXG253" s="50"/>
      <c r="CXH253" s="50"/>
      <c r="CXI253" s="50"/>
      <c r="CXJ253" s="50"/>
      <c r="CXK253" s="50"/>
      <c r="CXL253" s="50"/>
      <c r="CXM253" s="50"/>
      <c r="CXN253" s="50"/>
      <c r="CXO253" s="50"/>
      <c r="CXP253" s="50"/>
      <c r="CXQ253" s="50"/>
      <c r="CXR253" s="50"/>
      <c r="CXS253" s="50"/>
      <c r="CXT253" s="50"/>
      <c r="CXU253" s="50"/>
      <c r="CXV253" s="50"/>
      <c r="CXW253" s="50"/>
      <c r="CXX253" s="50"/>
      <c r="CXY253" s="50"/>
      <c r="CXZ253" s="50"/>
      <c r="CYA253" s="50"/>
      <c r="CYB253" s="50"/>
      <c r="CYC253" s="50"/>
      <c r="CYD253" s="50"/>
      <c r="CYE253" s="50"/>
      <c r="CYF253" s="50"/>
      <c r="CYG253" s="50"/>
      <c r="CYH253" s="50"/>
      <c r="CYI253" s="50"/>
      <c r="CYJ253" s="50"/>
      <c r="CYK253" s="50"/>
      <c r="CYL253" s="50"/>
      <c r="CYM253" s="50"/>
      <c r="CYN253" s="50"/>
      <c r="CYO253" s="50"/>
      <c r="CYP253" s="50"/>
      <c r="CYQ253" s="50"/>
      <c r="CYR253" s="50"/>
      <c r="CYS253" s="50"/>
      <c r="CYT253" s="50"/>
      <c r="CYU253" s="50"/>
      <c r="CYV253" s="50"/>
      <c r="CYW253" s="50"/>
      <c r="CYX253" s="50"/>
      <c r="CYY253" s="50"/>
      <c r="CYZ253" s="50"/>
      <c r="CZA253" s="50"/>
      <c r="CZB253" s="50"/>
      <c r="CZC253" s="50"/>
      <c r="CZD253" s="50"/>
      <c r="CZE253" s="50"/>
      <c r="CZF253" s="50"/>
      <c r="CZG253" s="50"/>
      <c r="CZH253" s="50"/>
      <c r="CZI253" s="50"/>
      <c r="CZJ253" s="50"/>
      <c r="CZK253" s="50"/>
      <c r="CZL253" s="50"/>
      <c r="CZM253" s="50"/>
      <c r="CZN253" s="50"/>
      <c r="CZO253" s="50"/>
      <c r="CZP253" s="50"/>
      <c r="CZQ253" s="50"/>
      <c r="CZR253" s="50"/>
      <c r="CZS253" s="50"/>
      <c r="CZT253" s="50"/>
      <c r="CZU253" s="50"/>
      <c r="CZV253" s="50"/>
      <c r="CZW253" s="50"/>
      <c r="CZX253" s="50"/>
      <c r="CZY253" s="50"/>
      <c r="CZZ253" s="50"/>
      <c r="DAA253" s="50"/>
      <c r="DAB253" s="50"/>
      <c r="DAC253" s="50"/>
      <c r="DAD253" s="50"/>
      <c r="DAE253" s="50"/>
      <c r="DAF253" s="50"/>
      <c r="DAG253" s="50"/>
      <c r="DAH253" s="50"/>
      <c r="DAI253" s="50"/>
      <c r="DAJ253" s="50"/>
      <c r="DAK253" s="50"/>
      <c r="DAL253" s="50"/>
      <c r="DAM253" s="50"/>
      <c r="DAN253" s="50"/>
      <c r="DAO253" s="50"/>
      <c r="DAP253" s="50"/>
      <c r="DAQ253" s="50"/>
      <c r="DAR253" s="50"/>
      <c r="DAS253" s="50"/>
      <c r="DAT253" s="50"/>
      <c r="DAU253" s="50"/>
      <c r="DAV253" s="50"/>
      <c r="DAW253" s="50"/>
      <c r="DAX253" s="50"/>
      <c r="DAY253" s="50"/>
      <c r="DAZ253" s="50"/>
      <c r="DBA253" s="50"/>
      <c r="DBB253" s="50"/>
      <c r="DBC253" s="50"/>
      <c r="DBD253" s="50"/>
      <c r="DBE253" s="50"/>
      <c r="DBF253" s="50"/>
      <c r="DBG253" s="50"/>
      <c r="DBH253" s="50"/>
      <c r="DBI253" s="50"/>
      <c r="DBJ253" s="50"/>
      <c r="DBK253" s="50"/>
      <c r="DBL253" s="50"/>
      <c r="DBM253" s="50"/>
      <c r="DBN253" s="50"/>
      <c r="DBO253" s="50"/>
      <c r="DBP253" s="50"/>
      <c r="DBQ253" s="50"/>
      <c r="DBR253" s="50"/>
      <c r="DBS253" s="50"/>
      <c r="DBT253" s="50"/>
      <c r="DBU253" s="50"/>
      <c r="DBV253" s="50"/>
      <c r="DBW253" s="50"/>
      <c r="DBX253" s="50"/>
      <c r="DBY253" s="50"/>
      <c r="DBZ253" s="50"/>
      <c r="DCA253" s="50"/>
      <c r="DCB253" s="50"/>
      <c r="DCC253" s="50"/>
      <c r="DCD253" s="50"/>
      <c r="DCE253" s="50"/>
      <c r="DCF253" s="50"/>
      <c r="DCG253" s="50"/>
      <c r="DCH253" s="50"/>
      <c r="DCI253" s="50"/>
      <c r="DCJ253" s="50"/>
      <c r="DCK253" s="50"/>
      <c r="DCL253" s="50"/>
      <c r="DCM253" s="50"/>
      <c r="DCN253" s="50"/>
      <c r="DCO253" s="50"/>
      <c r="DCP253" s="50"/>
      <c r="DCQ253" s="50"/>
      <c r="DCR253" s="50"/>
      <c r="DCS253" s="50"/>
      <c r="DCT253" s="50"/>
      <c r="DCU253" s="50"/>
      <c r="DCV253" s="50"/>
      <c r="DCW253" s="50"/>
      <c r="DCX253" s="50"/>
      <c r="DCY253" s="50"/>
      <c r="DCZ253" s="50"/>
      <c r="DDA253" s="50"/>
      <c r="DDB253" s="50"/>
      <c r="DDC253" s="50"/>
      <c r="DDD253" s="50"/>
      <c r="DDE253" s="50"/>
      <c r="DDF253" s="50"/>
      <c r="DDG253" s="50"/>
      <c r="DDH253" s="50"/>
      <c r="DDI253" s="50"/>
      <c r="DDJ253" s="50"/>
      <c r="DDK253" s="50"/>
      <c r="DDL253" s="50"/>
      <c r="DDM253" s="50"/>
      <c r="DDN253" s="50"/>
      <c r="DDO253" s="50"/>
      <c r="DDP253" s="50"/>
      <c r="DDQ253" s="50"/>
      <c r="DDR253" s="50"/>
      <c r="DDS253" s="50"/>
      <c r="DDT253" s="50"/>
      <c r="DDU253" s="50"/>
      <c r="DDV253" s="50"/>
      <c r="DDW253" s="50"/>
      <c r="DDX253" s="50"/>
      <c r="DDY253" s="50"/>
      <c r="DDZ253" s="50"/>
      <c r="DEA253" s="50"/>
      <c r="DEB253" s="50"/>
      <c r="DEC253" s="50"/>
      <c r="DED253" s="50"/>
      <c r="DEE253" s="50"/>
      <c r="DEF253" s="50"/>
      <c r="DEG253" s="50"/>
      <c r="DEH253" s="50"/>
      <c r="DEI253" s="50"/>
      <c r="DEJ253" s="50"/>
      <c r="DEK253" s="50"/>
      <c r="DEL253" s="50"/>
      <c r="DEM253" s="50"/>
      <c r="DEN253" s="50"/>
      <c r="DEO253" s="50"/>
      <c r="DEP253" s="50"/>
      <c r="DEQ253" s="50"/>
      <c r="DER253" s="50"/>
      <c r="DES253" s="50"/>
      <c r="DET253" s="50"/>
      <c r="DEU253" s="50"/>
      <c r="DEV253" s="50"/>
      <c r="DEW253" s="50"/>
      <c r="DEX253" s="50"/>
      <c r="DEY253" s="50"/>
      <c r="DEZ253" s="50"/>
      <c r="DFA253" s="50"/>
      <c r="DFB253" s="50"/>
      <c r="DFC253" s="50"/>
      <c r="DFD253" s="50"/>
      <c r="DFE253" s="50"/>
      <c r="DFF253" s="50"/>
      <c r="DFG253" s="50"/>
      <c r="DFH253" s="50"/>
      <c r="DFI253" s="50"/>
      <c r="DFJ253" s="50"/>
      <c r="DFK253" s="50"/>
      <c r="DFL253" s="50"/>
      <c r="DFM253" s="50"/>
      <c r="DFN253" s="50"/>
      <c r="DFO253" s="50"/>
      <c r="DFP253" s="50"/>
      <c r="DFQ253" s="50"/>
      <c r="DFR253" s="50"/>
      <c r="DFS253" s="50"/>
      <c r="DFT253" s="50"/>
      <c r="DFU253" s="50"/>
      <c r="DFV253" s="50"/>
      <c r="DFW253" s="50"/>
      <c r="DFX253" s="50"/>
      <c r="DFY253" s="50"/>
      <c r="DFZ253" s="50"/>
      <c r="DGA253" s="50"/>
      <c r="DGB253" s="50"/>
      <c r="DGC253" s="50"/>
      <c r="DGD253" s="50"/>
      <c r="DGE253" s="50"/>
      <c r="DGF253" s="50"/>
      <c r="DGG253" s="50"/>
      <c r="DGH253" s="50"/>
      <c r="DGI253" s="50"/>
      <c r="DGJ253" s="50"/>
      <c r="DGK253" s="50"/>
      <c r="DGL253" s="50"/>
      <c r="DGM253" s="50"/>
      <c r="DGN253" s="50"/>
      <c r="DGO253" s="50"/>
      <c r="DGP253" s="50"/>
      <c r="DGQ253" s="50"/>
      <c r="DGR253" s="50"/>
      <c r="DGS253" s="50"/>
      <c r="DGT253" s="50"/>
      <c r="DGU253" s="50"/>
      <c r="DGV253" s="50"/>
      <c r="DGW253" s="50"/>
      <c r="DGX253" s="50"/>
      <c r="DGY253" s="50"/>
      <c r="DGZ253" s="50"/>
      <c r="DHA253" s="50"/>
      <c r="DHB253" s="50"/>
      <c r="DHC253" s="50"/>
      <c r="DHD253" s="50"/>
      <c r="DHE253" s="50"/>
      <c r="DHF253" s="50"/>
      <c r="DHG253" s="50"/>
      <c r="DHH253" s="50"/>
      <c r="DHI253" s="50"/>
      <c r="DHJ253" s="50"/>
      <c r="DHK253" s="50"/>
      <c r="DHL253" s="50"/>
      <c r="DHM253" s="50"/>
      <c r="DHN253" s="50"/>
      <c r="DHO253" s="50"/>
      <c r="DHP253" s="50"/>
      <c r="DHQ253" s="50"/>
      <c r="DHR253" s="50"/>
      <c r="DHS253" s="50"/>
      <c r="DHT253" s="50"/>
      <c r="DHU253" s="50"/>
      <c r="DHV253" s="50"/>
      <c r="DHW253" s="50"/>
      <c r="DHX253" s="50"/>
      <c r="DHY253" s="50"/>
      <c r="DHZ253" s="50"/>
      <c r="DIA253" s="50"/>
      <c r="DIB253" s="50"/>
      <c r="DIC253" s="50"/>
      <c r="DID253" s="50"/>
      <c r="DIE253" s="50"/>
      <c r="DIF253" s="50"/>
      <c r="DIG253" s="50"/>
      <c r="DIH253" s="50"/>
      <c r="DII253" s="50"/>
      <c r="DIJ253" s="50"/>
      <c r="DIK253" s="50"/>
      <c r="DIL253" s="50"/>
      <c r="DIM253" s="50"/>
      <c r="DIN253" s="50"/>
      <c r="DIO253" s="50"/>
      <c r="DIP253" s="50"/>
      <c r="DIQ253" s="50"/>
      <c r="DIR253" s="50"/>
      <c r="DIS253" s="50"/>
      <c r="DIT253" s="50"/>
      <c r="DIU253" s="50"/>
      <c r="DIV253" s="50"/>
      <c r="DIW253" s="50"/>
      <c r="DIX253" s="50"/>
      <c r="DIY253" s="50"/>
      <c r="DIZ253" s="50"/>
      <c r="DJA253" s="50"/>
      <c r="DJB253" s="50"/>
      <c r="DJC253" s="50"/>
      <c r="DJD253" s="50"/>
      <c r="DJE253" s="50"/>
      <c r="DJF253" s="50"/>
      <c r="DJG253" s="50"/>
      <c r="DJH253" s="50"/>
      <c r="DJI253" s="50"/>
      <c r="DJJ253" s="50"/>
      <c r="DJK253" s="50"/>
      <c r="DJL253" s="50"/>
      <c r="DJM253" s="50"/>
      <c r="DJN253" s="50"/>
      <c r="DJO253" s="50"/>
      <c r="DJP253" s="50"/>
      <c r="DJQ253" s="50"/>
      <c r="DJR253" s="50"/>
      <c r="DJS253" s="50"/>
      <c r="DJT253" s="50"/>
      <c r="DJU253" s="50"/>
      <c r="DJV253" s="50"/>
      <c r="DJW253" s="50"/>
      <c r="DJX253" s="50"/>
      <c r="DJY253" s="50"/>
      <c r="DJZ253" s="50"/>
      <c r="DKA253" s="50"/>
      <c r="DKB253" s="50"/>
      <c r="DKC253" s="50"/>
      <c r="DKD253" s="50"/>
      <c r="DKE253" s="50"/>
      <c r="DKF253" s="50"/>
      <c r="DKG253" s="50"/>
      <c r="DKH253" s="50"/>
      <c r="DKI253" s="50"/>
      <c r="DKJ253" s="50"/>
      <c r="DKK253" s="50"/>
      <c r="DKL253" s="50"/>
      <c r="DKM253" s="50"/>
      <c r="DKN253" s="50"/>
      <c r="DKO253" s="50"/>
      <c r="DKP253" s="50"/>
      <c r="DKQ253" s="50"/>
      <c r="DKR253" s="50"/>
      <c r="DKS253" s="50"/>
      <c r="DKT253" s="50"/>
      <c r="DKU253" s="50"/>
      <c r="DKV253" s="50"/>
      <c r="DKW253" s="50"/>
      <c r="DKX253" s="50"/>
      <c r="DKY253" s="50"/>
      <c r="DKZ253" s="50"/>
      <c r="DLA253" s="50"/>
      <c r="DLB253" s="50"/>
      <c r="DLC253" s="50"/>
      <c r="DLD253" s="50"/>
      <c r="DLE253" s="50"/>
      <c r="DLF253" s="50"/>
      <c r="DLG253" s="50"/>
      <c r="DLH253" s="50"/>
      <c r="DLI253" s="50"/>
      <c r="DLJ253" s="50"/>
      <c r="DLK253" s="50"/>
      <c r="DLL253" s="50"/>
      <c r="DLM253" s="50"/>
      <c r="DLN253" s="50"/>
      <c r="DLO253" s="50"/>
      <c r="DLP253" s="50"/>
      <c r="DLQ253" s="50"/>
      <c r="DLR253" s="50"/>
      <c r="DLS253" s="50"/>
      <c r="DLT253" s="50"/>
      <c r="DLU253" s="50"/>
      <c r="DLV253" s="50"/>
      <c r="DLW253" s="50"/>
      <c r="DLX253" s="50"/>
      <c r="DLY253" s="50"/>
      <c r="DLZ253" s="50"/>
      <c r="DMA253" s="50"/>
      <c r="DMB253" s="50"/>
      <c r="DMC253" s="50"/>
      <c r="DMD253" s="50"/>
      <c r="DME253" s="50"/>
      <c r="DMF253" s="50"/>
      <c r="DMG253" s="50"/>
      <c r="DMH253" s="50"/>
      <c r="DMI253" s="50"/>
      <c r="DMJ253" s="50"/>
      <c r="DMK253" s="50"/>
      <c r="DML253" s="50"/>
      <c r="DMM253" s="50"/>
      <c r="DMN253" s="50"/>
      <c r="DMO253" s="50"/>
      <c r="DMP253" s="50"/>
      <c r="DMQ253" s="50"/>
      <c r="DMR253" s="50"/>
      <c r="DMS253" s="50"/>
      <c r="DMT253" s="50"/>
      <c r="DMU253" s="50"/>
      <c r="DMV253" s="50"/>
      <c r="DMW253" s="50"/>
      <c r="DMX253" s="50"/>
      <c r="DMY253" s="50"/>
      <c r="DMZ253" s="50"/>
      <c r="DNA253" s="50"/>
      <c r="DNB253" s="50"/>
      <c r="DNC253" s="50"/>
      <c r="DND253" s="50"/>
      <c r="DNE253" s="50"/>
      <c r="DNF253" s="50"/>
      <c r="DNG253" s="50"/>
      <c r="DNH253" s="50"/>
      <c r="DNI253" s="50"/>
      <c r="DNJ253" s="50"/>
      <c r="DNK253" s="50"/>
      <c r="DNL253" s="50"/>
      <c r="DNM253" s="50"/>
      <c r="DNN253" s="50"/>
      <c r="DNO253" s="50"/>
      <c r="DNP253" s="50"/>
      <c r="DNQ253" s="50"/>
      <c r="DNR253" s="50"/>
      <c r="DNS253" s="50"/>
      <c r="DNT253" s="50"/>
      <c r="DNU253" s="50"/>
      <c r="DNV253" s="50"/>
      <c r="DNW253" s="50"/>
      <c r="DNX253" s="50"/>
      <c r="DNY253" s="50"/>
      <c r="DNZ253" s="50"/>
      <c r="DOA253" s="50"/>
      <c r="DOB253" s="50"/>
      <c r="DOC253" s="50"/>
      <c r="DOD253" s="50"/>
      <c r="DOE253" s="50"/>
      <c r="DOF253" s="50"/>
      <c r="DOG253" s="50"/>
      <c r="DOH253" s="50"/>
      <c r="DOI253" s="50"/>
      <c r="DOJ253" s="50"/>
      <c r="DOK253" s="50"/>
      <c r="DOL253" s="50"/>
      <c r="DOM253" s="50"/>
      <c r="DON253" s="50"/>
      <c r="DOO253" s="50"/>
      <c r="DOP253" s="50"/>
      <c r="DOQ253" s="50"/>
      <c r="DOR253" s="50"/>
      <c r="DOS253" s="50"/>
      <c r="DOT253" s="50"/>
      <c r="DOU253" s="50"/>
      <c r="DOV253" s="50"/>
      <c r="DOW253" s="50"/>
      <c r="DOX253" s="50"/>
      <c r="DOY253" s="50"/>
      <c r="DOZ253" s="50"/>
      <c r="DPA253" s="50"/>
      <c r="DPB253" s="50"/>
      <c r="DPC253" s="50"/>
      <c r="DPD253" s="50"/>
      <c r="DPE253" s="50"/>
      <c r="DPF253" s="50"/>
      <c r="DPG253" s="50"/>
      <c r="DPH253" s="50"/>
      <c r="DPI253" s="50"/>
      <c r="DPJ253" s="50"/>
      <c r="DPK253" s="50"/>
      <c r="DPL253" s="50"/>
      <c r="DPM253" s="50"/>
      <c r="DPN253" s="50"/>
      <c r="DPO253" s="50"/>
      <c r="DPP253" s="50"/>
      <c r="DPQ253" s="50"/>
      <c r="DPR253" s="50"/>
      <c r="DPS253" s="50"/>
      <c r="DPT253" s="50"/>
      <c r="DPU253" s="50"/>
      <c r="DPV253" s="50"/>
      <c r="DPW253" s="50"/>
      <c r="DPX253" s="50"/>
      <c r="DPY253" s="50"/>
      <c r="DPZ253" s="50"/>
      <c r="DQA253" s="50"/>
      <c r="DQB253" s="50"/>
      <c r="DQC253" s="50"/>
      <c r="DQD253" s="50"/>
      <c r="DQE253" s="50"/>
      <c r="DQF253" s="50"/>
      <c r="DQG253" s="50"/>
      <c r="DQH253" s="50"/>
      <c r="DQI253" s="50"/>
      <c r="DQJ253" s="50"/>
      <c r="DQK253" s="50"/>
      <c r="DQL253" s="50"/>
      <c r="DQM253" s="50"/>
      <c r="DQN253" s="50"/>
      <c r="DQO253" s="50"/>
      <c r="DQP253" s="50"/>
      <c r="DQQ253" s="50"/>
      <c r="DQR253" s="50"/>
      <c r="DQS253" s="50"/>
      <c r="DQT253" s="50"/>
      <c r="DQU253" s="50"/>
      <c r="DQV253" s="50"/>
      <c r="DQW253" s="50"/>
      <c r="DQX253" s="50"/>
      <c r="DQY253" s="50"/>
      <c r="DQZ253" s="50"/>
      <c r="DRA253" s="50"/>
      <c r="DRB253" s="50"/>
      <c r="DRC253" s="50"/>
      <c r="DRD253" s="50"/>
      <c r="DRE253" s="50"/>
      <c r="DRF253" s="50"/>
      <c r="DRG253" s="50"/>
      <c r="DRH253" s="50"/>
      <c r="DRI253" s="50"/>
      <c r="DRJ253" s="50"/>
      <c r="DRK253" s="50"/>
      <c r="DRL253" s="50"/>
      <c r="DRM253" s="50"/>
      <c r="DRN253" s="50"/>
      <c r="DRO253" s="50"/>
      <c r="DRP253" s="50"/>
      <c r="DRQ253" s="50"/>
      <c r="DRR253" s="50"/>
      <c r="DRS253" s="50"/>
      <c r="DRT253" s="50"/>
      <c r="DRU253" s="50"/>
      <c r="DRV253" s="50"/>
      <c r="DRW253" s="50"/>
      <c r="DRX253" s="50"/>
      <c r="DRY253" s="50"/>
      <c r="DRZ253" s="50"/>
      <c r="DSA253" s="50"/>
      <c r="DSB253" s="50"/>
      <c r="DSC253" s="50"/>
      <c r="DSD253" s="50"/>
      <c r="DSE253" s="50"/>
      <c r="DSF253" s="50"/>
      <c r="DSG253" s="50"/>
      <c r="DSH253" s="50"/>
      <c r="DSI253" s="50"/>
      <c r="DSJ253" s="50"/>
      <c r="DSK253" s="50"/>
      <c r="DSL253" s="50"/>
      <c r="DSM253" s="50"/>
      <c r="DSN253" s="50"/>
      <c r="DSO253" s="50"/>
      <c r="DSP253" s="50"/>
      <c r="DSQ253" s="50"/>
      <c r="DSR253" s="50"/>
      <c r="DSS253" s="50"/>
      <c r="DST253" s="50"/>
      <c r="DSU253" s="50"/>
      <c r="DSV253" s="50"/>
      <c r="DSW253" s="50"/>
      <c r="DSX253" s="50"/>
      <c r="DSY253" s="50"/>
      <c r="DSZ253" s="50"/>
      <c r="DTA253" s="50"/>
      <c r="DTB253" s="50"/>
      <c r="DTC253" s="50"/>
      <c r="DTD253" s="50"/>
      <c r="DTE253" s="50"/>
      <c r="DTF253" s="50"/>
      <c r="DTG253" s="50"/>
      <c r="DTH253" s="50"/>
      <c r="DTI253" s="50"/>
      <c r="DTJ253" s="50"/>
      <c r="DTK253" s="50"/>
      <c r="DTL253" s="50"/>
      <c r="DTM253" s="50"/>
      <c r="DTN253" s="50"/>
      <c r="DTO253" s="50"/>
      <c r="DTP253" s="50"/>
      <c r="DTQ253" s="50"/>
      <c r="DTR253" s="50"/>
      <c r="DTS253" s="50"/>
      <c r="DTT253" s="50"/>
      <c r="DTU253" s="50"/>
      <c r="DTV253" s="50"/>
      <c r="DTW253" s="50"/>
      <c r="DTX253" s="50"/>
      <c r="DTY253" s="50"/>
      <c r="DTZ253" s="50"/>
      <c r="DUA253" s="50"/>
      <c r="DUB253" s="50"/>
      <c r="DUC253" s="50"/>
      <c r="DUD253" s="50"/>
      <c r="DUE253" s="50"/>
      <c r="DUF253" s="50"/>
      <c r="DUG253" s="50"/>
      <c r="DUH253" s="50"/>
      <c r="DUI253" s="50"/>
      <c r="DUJ253" s="50"/>
      <c r="DUK253" s="50"/>
      <c r="DUL253" s="50"/>
      <c r="DUM253" s="50"/>
      <c r="DUN253" s="50"/>
      <c r="DUO253" s="50"/>
      <c r="DUP253" s="50"/>
      <c r="DUQ253" s="50"/>
      <c r="DUR253" s="50"/>
      <c r="DUS253" s="50"/>
      <c r="DUT253" s="50"/>
      <c r="DUU253" s="50"/>
      <c r="DUV253" s="50"/>
      <c r="DUW253" s="50"/>
      <c r="DUX253" s="50"/>
      <c r="DUY253" s="50"/>
      <c r="DUZ253" s="50"/>
      <c r="DVA253" s="50"/>
      <c r="DVB253" s="50"/>
      <c r="DVC253" s="50"/>
      <c r="DVD253" s="50"/>
      <c r="DVE253" s="50"/>
      <c r="DVF253" s="50"/>
      <c r="DVG253" s="50"/>
      <c r="DVH253" s="50"/>
      <c r="DVI253" s="50"/>
      <c r="DVJ253" s="50"/>
      <c r="DVK253" s="50"/>
      <c r="DVL253" s="50"/>
      <c r="DVM253" s="50"/>
      <c r="DVN253" s="50"/>
      <c r="DVO253" s="50"/>
      <c r="DVP253" s="50"/>
      <c r="DVQ253" s="50"/>
      <c r="DVR253" s="50"/>
      <c r="DVS253" s="50"/>
      <c r="DVT253" s="50"/>
      <c r="DVU253" s="50"/>
      <c r="DVV253" s="50"/>
      <c r="DVW253" s="50"/>
      <c r="DVX253" s="50"/>
      <c r="DVY253" s="50"/>
      <c r="DVZ253" s="50"/>
      <c r="DWA253" s="50"/>
      <c r="DWB253" s="50"/>
      <c r="DWC253" s="50"/>
      <c r="DWD253" s="50"/>
      <c r="DWE253" s="50"/>
      <c r="DWF253" s="50"/>
      <c r="DWG253" s="50"/>
      <c r="DWH253" s="50"/>
      <c r="DWI253" s="50"/>
      <c r="DWJ253" s="50"/>
      <c r="DWK253" s="50"/>
      <c r="DWL253" s="50"/>
      <c r="DWM253" s="50"/>
      <c r="DWN253" s="50"/>
      <c r="DWO253" s="50"/>
      <c r="DWP253" s="50"/>
      <c r="DWQ253" s="50"/>
      <c r="DWR253" s="50"/>
      <c r="DWS253" s="50"/>
      <c r="DWT253" s="50"/>
      <c r="DWU253" s="50"/>
      <c r="DWV253" s="50"/>
      <c r="DWW253" s="50"/>
      <c r="DWX253" s="50"/>
      <c r="DWY253" s="50"/>
      <c r="DWZ253" s="50"/>
      <c r="DXA253" s="50"/>
      <c r="DXB253" s="50"/>
      <c r="DXC253" s="50"/>
      <c r="DXD253" s="50"/>
      <c r="DXE253" s="50"/>
      <c r="DXF253" s="50"/>
      <c r="DXG253" s="50"/>
      <c r="DXH253" s="50"/>
      <c r="DXI253" s="50"/>
      <c r="DXJ253" s="50"/>
      <c r="DXK253" s="50"/>
      <c r="DXL253" s="50"/>
      <c r="DXM253" s="50"/>
      <c r="DXN253" s="50"/>
      <c r="DXO253" s="50"/>
      <c r="DXP253" s="50"/>
      <c r="DXQ253" s="50"/>
      <c r="DXR253" s="50"/>
      <c r="DXS253" s="50"/>
      <c r="DXT253" s="50"/>
      <c r="DXU253" s="50"/>
      <c r="DXV253" s="50"/>
      <c r="DXW253" s="50"/>
      <c r="DXX253" s="50"/>
      <c r="DXY253" s="50"/>
      <c r="DXZ253" s="50"/>
      <c r="DYA253" s="50"/>
      <c r="DYB253" s="50"/>
      <c r="DYC253" s="50"/>
      <c r="DYD253" s="50"/>
      <c r="DYE253" s="50"/>
      <c r="DYF253" s="50"/>
      <c r="DYG253" s="50"/>
      <c r="DYH253" s="50"/>
      <c r="DYI253" s="50"/>
      <c r="DYJ253" s="50"/>
      <c r="DYK253" s="50"/>
      <c r="DYL253" s="50"/>
      <c r="DYM253" s="50"/>
      <c r="DYN253" s="50"/>
      <c r="DYO253" s="50"/>
      <c r="DYP253" s="50"/>
      <c r="DYQ253" s="50"/>
      <c r="DYR253" s="50"/>
      <c r="DYS253" s="50"/>
      <c r="DYT253" s="50"/>
      <c r="DYU253" s="50"/>
      <c r="DYV253" s="50"/>
      <c r="DYW253" s="50"/>
      <c r="DYX253" s="50"/>
      <c r="DYY253" s="50"/>
      <c r="DYZ253" s="50"/>
      <c r="DZA253" s="50"/>
      <c r="DZB253" s="50"/>
      <c r="DZC253" s="50"/>
      <c r="DZD253" s="50"/>
      <c r="DZE253" s="50"/>
      <c r="DZF253" s="50"/>
      <c r="DZG253" s="50"/>
      <c r="DZH253" s="50"/>
      <c r="DZI253" s="50"/>
      <c r="DZJ253" s="50"/>
      <c r="DZK253" s="50"/>
      <c r="DZL253" s="50"/>
      <c r="DZM253" s="50"/>
      <c r="DZN253" s="50"/>
      <c r="DZO253" s="50"/>
      <c r="DZP253" s="50"/>
      <c r="DZQ253" s="50"/>
      <c r="DZR253" s="50"/>
      <c r="DZS253" s="50"/>
      <c r="DZT253" s="50"/>
      <c r="DZU253" s="50"/>
      <c r="DZV253" s="50"/>
      <c r="DZW253" s="50"/>
      <c r="DZX253" s="50"/>
      <c r="DZY253" s="50"/>
      <c r="DZZ253" s="50"/>
      <c r="EAA253" s="50"/>
      <c r="EAB253" s="50"/>
      <c r="EAC253" s="50"/>
      <c r="EAD253" s="50"/>
      <c r="EAE253" s="50"/>
      <c r="EAF253" s="50"/>
      <c r="EAG253" s="50"/>
      <c r="EAH253" s="50"/>
      <c r="EAI253" s="50"/>
      <c r="EAJ253" s="50"/>
      <c r="EAK253" s="50"/>
      <c r="EAL253" s="50"/>
      <c r="EAM253" s="50"/>
      <c r="EAN253" s="50"/>
      <c r="EAO253" s="50"/>
      <c r="EAP253" s="50"/>
      <c r="EAQ253" s="50"/>
      <c r="EAR253" s="50"/>
      <c r="EAS253" s="50"/>
      <c r="EAT253" s="50"/>
      <c r="EAU253" s="50"/>
      <c r="EAV253" s="50"/>
      <c r="EAW253" s="50"/>
      <c r="EAX253" s="50"/>
      <c r="EAY253" s="50"/>
      <c r="EAZ253" s="50"/>
      <c r="EBA253" s="50"/>
      <c r="EBB253" s="50"/>
      <c r="EBC253" s="50"/>
      <c r="EBD253" s="50"/>
      <c r="EBE253" s="50"/>
      <c r="EBF253" s="50"/>
      <c r="EBG253" s="50"/>
      <c r="EBH253" s="50"/>
      <c r="EBI253" s="50"/>
      <c r="EBJ253" s="50"/>
      <c r="EBK253" s="50"/>
      <c r="EBL253" s="50"/>
      <c r="EBM253" s="50"/>
      <c r="EBN253" s="50"/>
      <c r="EBO253" s="50"/>
      <c r="EBP253" s="50"/>
      <c r="EBQ253" s="50"/>
      <c r="EBR253" s="50"/>
      <c r="EBS253" s="50"/>
      <c r="EBT253" s="50"/>
      <c r="EBU253" s="50"/>
      <c r="EBV253" s="50"/>
      <c r="EBW253" s="50"/>
      <c r="EBX253" s="50"/>
      <c r="EBY253" s="50"/>
      <c r="EBZ253" s="50"/>
      <c r="ECA253" s="50"/>
      <c r="ECB253" s="50"/>
      <c r="ECC253" s="50"/>
      <c r="ECD253" s="50"/>
      <c r="ECE253" s="50"/>
      <c r="ECF253" s="50"/>
      <c r="ECG253" s="50"/>
      <c r="ECH253" s="50"/>
      <c r="ECI253" s="50"/>
      <c r="ECJ253" s="50"/>
      <c r="ECK253" s="50"/>
      <c r="ECL253" s="50"/>
      <c r="ECM253" s="50"/>
      <c r="ECN253" s="50"/>
      <c r="ECO253" s="50"/>
      <c r="ECP253" s="50"/>
      <c r="ECQ253" s="50"/>
      <c r="ECR253" s="50"/>
      <c r="ECS253" s="50"/>
      <c r="ECT253" s="50"/>
      <c r="ECU253" s="50"/>
      <c r="ECV253" s="50"/>
      <c r="ECW253" s="50"/>
      <c r="ECX253" s="50"/>
      <c r="ECY253" s="50"/>
      <c r="ECZ253" s="50"/>
      <c r="EDA253" s="50"/>
      <c r="EDB253" s="50"/>
      <c r="EDC253" s="50"/>
      <c r="EDD253" s="50"/>
      <c r="EDE253" s="50"/>
      <c r="EDF253" s="50"/>
      <c r="EDG253" s="50"/>
      <c r="EDH253" s="50"/>
      <c r="EDI253" s="50"/>
      <c r="EDJ253" s="50"/>
      <c r="EDK253" s="50"/>
      <c r="EDL253" s="50"/>
      <c r="EDM253" s="50"/>
      <c r="EDN253" s="50"/>
      <c r="EDO253" s="50"/>
      <c r="EDP253" s="50"/>
      <c r="EDQ253" s="50"/>
      <c r="EDR253" s="50"/>
      <c r="EDS253" s="50"/>
      <c r="EDT253" s="50"/>
      <c r="EDU253" s="50"/>
      <c r="EDV253" s="50"/>
      <c r="EDW253" s="50"/>
      <c r="EDX253" s="50"/>
      <c r="EDY253" s="50"/>
      <c r="EDZ253" s="50"/>
      <c r="EEA253" s="50"/>
      <c r="EEB253" s="50"/>
      <c r="EEC253" s="50"/>
      <c r="EED253" s="50"/>
      <c r="EEE253" s="50"/>
      <c r="EEF253" s="50"/>
      <c r="EEG253" s="50"/>
      <c r="EEH253" s="50"/>
      <c r="EEI253" s="50"/>
      <c r="EEJ253" s="50"/>
      <c r="EEK253" s="50"/>
      <c r="EEL253" s="50"/>
      <c r="EEM253" s="50"/>
      <c r="EEN253" s="50"/>
      <c r="EEO253" s="50"/>
      <c r="EEP253" s="50"/>
      <c r="EEQ253" s="50"/>
      <c r="EER253" s="50"/>
      <c r="EES253" s="50"/>
      <c r="EET253" s="50"/>
      <c r="EEU253" s="50"/>
      <c r="EEV253" s="50"/>
      <c r="EEW253" s="50"/>
      <c r="EEX253" s="50"/>
      <c r="EEY253" s="50"/>
      <c r="EEZ253" s="50"/>
      <c r="EFA253" s="50"/>
      <c r="EFB253" s="50"/>
      <c r="EFC253" s="50"/>
      <c r="EFD253" s="50"/>
      <c r="EFE253" s="50"/>
      <c r="EFF253" s="50"/>
      <c r="EFG253" s="50"/>
      <c r="EFH253" s="50"/>
      <c r="EFI253" s="50"/>
      <c r="EFJ253" s="50"/>
      <c r="EFK253" s="50"/>
      <c r="EFL253" s="50"/>
      <c r="EFM253" s="50"/>
      <c r="EFN253" s="50"/>
      <c r="EFO253" s="50"/>
      <c r="EFP253" s="50"/>
      <c r="EFQ253" s="50"/>
      <c r="EFR253" s="50"/>
      <c r="EFS253" s="50"/>
      <c r="EFT253" s="50"/>
      <c r="EFU253" s="50"/>
      <c r="EFV253" s="50"/>
      <c r="EFW253" s="50"/>
      <c r="EFX253" s="50"/>
      <c r="EFY253" s="50"/>
      <c r="EFZ253" s="50"/>
      <c r="EGA253" s="50"/>
      <c r="EGB253" s="50"/>
      <c r="EGC253" s="50"/>
      <c r="EGD253" s="50"/>
      <c r="EGE253" s="50"/>
      <c r="EGF253" s="50"/>
      <c r="EGG253" s="50"/>
      <c r="EGH253" s="50"/>
      <c r="EGI253" s="50"/>
      <c r="EGJ253" s="50"/>
      <c r="EGK253" s="50"/>
      <c r="EGL253" s="50"/>
      <c r="EGM253" s="50"/>
      <c r="EGN253" s="50"/>
      <c r="EGO253" s="50"/>
      <c r="EGP253" s="50"/>
      <c r="EGQ253" s="50"/>
      <c r="EGR253" s="50"/>
      <c r="EGS253" s="50"/>
      <c r="EGT253" s="50"/>
      <c r="EGU253" s="50"/>
      <c r="EGV253" s="50"/>
      <c r="EGW253" s="50"/>
      <c r="EGX253" s="50"/>
      <c r="EGY253" s="50"/>
      <c r="EGZ253" s="50"/>
      <c r="EHA253" s="50"/>
      <c r="EHB253" s="50"/>
      <c r="EHC253" s="50"/>
      <c r="EHD253" s="50"/>
      <c r="EHE253" s="50"/>
      <c r="EHF253" s="50"/>
      <c r="EHG253" s="50"/>
      <c r="EHH253" s="50"/>
      <c r="EHI253" s="50"/>
      <c r="EHJ253" s="50"/>
      <c r="EHK253" s="50"/>
      <c r="EHL253" s="50"/>
      <c r="EHM253" s="50"/>
      <c r="EHN253" s="50"/>
      <c r="EHO253" s="50"/>
      <c r="EHP253" s="50"/>
      <c r="EHQ253" s="50"/>
      <c r="EHR253" s="50"/>
      <c r="EHS253" s="50"/>
      <c r="EHT253" s="50"/>
      <c r="EHU253" s="50"/>
      <c r="EHV253" s="50"/>
      <c r="EHW253" s="50"/>
      <c r="EHX253" s="50"/>
      <c r="EHY253" s="50"/>
      <c r="EHZ253" s="50"/>
      <c r="EIA253" s="50"/>
      <c r="EIB253" s="50"/>
      <c r="EIC253" s="50"/>
      <c r="EID253" s="50"/>
      <c r="EIE253" s="50"/>
      <c r="EIF253" s="50"/>
      <c r="EIG253" s="50"/>
      <c r="EIH253" s="50"/>
      <c r="EII253" s="50"/>
      <c r="EIJ253" s="50"/>
      <c r="EIK253" s="50"/>
      <c r="EIL253" s="50"/>
      <c r="EIM253" s="50"/>
      <c r="EIN253" s="50"/>
      <c r="EIO253" s="50"/>
      <c r="EIP253" s="50"/>
      <c r="EIQ253" s="50"/>
      <c r="EIR253" s="50"/>
      <c r="EIS253" s="50"/>
      <c r="EIT253" s="50"/>
      <c r="EIU253" s="50"/>
      <c r="EIV253" s="50"/>
      <c r="EIW253" s="50"/>
      <c r="EIX253" s="50"/>
      <c r="EIY253" s="50"/>
      <c r="EIZ253" s="50"/>
      <c r="EJA253" s="50"/>
      <c r="EJB253" s="50"/>
      <c r="EJC253" s="50"/>
      <c r="EJD253" s="50"/>
      <c r="EJE253" s="50"/>
      <c r="EJF253" s="50"/>
      <c r="EJG253" s="50"/>
      <c r="EJH253" s="50"/>
      <c r="EJI253" s="50"/>
      <c r="EJJ253" s="50"/>
      <c r="EJK253" s="50"/>
      <c r="EJL253" s="50"/>
      <c r="EJM253" s="50"/>
      <c r="EJN253" s="50"/>
      <c r="EJO253" s="50"/>
      <c r="EJP253" s="50"/>
      <c r="EJQ253" s="50"/>
      <c r="EJR253" s="50"/>
      <c r="EJS253" s="50"/>
      <c r="EJT253" s="50"/>
      <c r="EJU253" s="50"/>
      <c r="EJV253" s="50"/>
      <c r="EJW253" s="50"/>
      <c r="EJX253" s="50"/>
      <c r="EJY253" s="50"/>
      <c r="EJZ253" s="50"/>
      <c r="EKA253" s="50"/>
      <c r="EKB253" s="50"/>
      <c r="EKC253" s="50"/>
      <c r="EKD253" s="50"/>
      <c r="EKE253" s="50"/>
      <c r="EKF253" s="50"/>
      <c r="EKG253" s="50"/>
      <c r="EKH253" s="50"/>
      <c r="EKI253" s="50"/>
      <c r="EKJ253" s="50"/>
      <c r="EKK253" s="50"/>
      <c r="EKL253" s="50"/>
      <c r="EKM253" s="50"/>
      <c r="EKN253" s="50"/>
      <c r="EKO253" s="50"/>
      <c r="EKP253" s="50"/>
      <c r="EKQ253" s="50"/>
      <c r="EKR253" s="50"/>
      <c r="EKS253" s="50"/>
      <c r="EKT253" s="50"/>
      <c r="EKU253" s="50"/>
      <c r="EKV253" s="50"/>
      <c r="EKW253" s="50"/>
      <c r="EKX253" s="50"/>
      <c r="EKY253" s="50"/>
      <c r="EKZ253" s="50"/>
      <c r="ELA253" s="50"/>
      <c r="ELB253" s="50"/>
      <c r="ELC253" s="50"/>
      <c r="ELD253" s="50"/>
      <c r="ELE253" s="50"/>
      <c r="ELF253" s="50"/>
      <c r="ELG253" s="50"/>
      <c r="ELH253" s="50"/>
      <c r="ELI253" s="50"/>
      <c r="ELJ253" s="50"/>
      <c r="ELK253" s="50"/>
      <c r="ELL253" s="50"/>
      <c r="ELM253" s="50"/>
      <c r="ELN253" s="50"/>
      <c r="ELO253" s="50"/>
      <c r="ELP253" s="50"/>
      <c r="ELQ253" s="50"/>
      <c r="ELR253" s="50"/>
      <c r="ELS253" s="50"/>
      <c r="ELT253" s="50"/>
      <c r="ELU253" s="50"/>
      <c r="ELV253" s="50"/>
      <c r="ELW253" s="50"/>
      <c r="ELX253" s="50"/>
      <c r="ELY253" s="50"/>
      <c r="ELZ253" s="50"/>
      <c r="EMA253" s="50"/>
      <c r="EMB253" s="50"/>
      <c r="EMC253" s="50"/>
      <c r="EMD253" s="50"/>
      <c r="EME253" s="50"/>
      <c r="EMF253" s="50"/>
      <c r="EMG253" s="50"/>
      <c r="EMH253" s="50"/>
      <c r="EMI253" s="50"/>
      <c r="EMJ253" s="50"/>
      <c r="EMK253" s="50"/>
      <c r="EML253" s="50"/>
      <c r="EMM253" s="50"/>
      <c r="EMN253" s="50"/>
      <c r="EMO253" s="50"/>
      <c r="EMP253" s="50"/>
      <c r="EMQ253" s="50"/>
      <c r="EMR253" s="50"/>
      <c r="EMS253" s="50"/>
      <c r="EMT253" s="50"/>
      <c r="EMU253" s="50"/>
      <c r="EMV253" s="50"/>
      <c r="EMW253" s="50"/>
      <c r="EMX253" s="50"/>
      <c r="EMY253" s="50"/>
      <c r="EMZ253" s="50"/>
      <c r="ENA253" s="50"/>
      <c r="ENB253" s="50"/>
      <c r="ENC253" s="50"/>
      <c r="END253" s="50"/>
      <c r="ENE253" s="50"/>
      <c r="ENF253" s="50"/>
      <c r="ENG253" s="50"/>
      <c r="ENH253" s="50"/>
      <c r="ENI253" s="50"/>
      <c r="ENJ253" s="50"/>
      <c r="ENK253" s="50"/>
      <c r="ENL253" s="50"/>
      <c r="ENM253" s="50"/>
      <c r="ENN253" s="50"/>
      <c r="ENO253" s="50"/>
      <c r="ENP253" s="50"/>
      <c r="ENQ253" s="50"/>
      <c r="ENR253" s="50"/>
      <c r="ENS253" s="50"/>
      <c r="ENT253" s="50"/>
      <c r="ENU253" s="50"/>
      <c r="ENV253" s="50"/>
      <c r="ENW253" s="50"/>
      <c r="ENX253" s="50"/>
      <c r="ENY253" s="50"/>
      <c r="ENZ253" s="50"/>
      <c r="EOA253" s="50"/>
      <c r="EOB253" s="50"/>
      <c r="EOC253" s="50"/>
      <c r="EOD253" s="50"/>
      <c r="EOE253" s="50"/>
      <c r="EOF253" s="50"/>
      <c r="EOG253" s="50"/>
      <c r="EOH253" s="50"/>
      <c r="EOI253" s="50"/>
      <c r="EOJ253" s="50"/>
      <c r="EOK253" s="50"/>
      <c r="EOL253" s="50"/>
      <c r="EOM253" s="50"/>
      <c r="EON253" s="50"/>
      <c r="EOO253" s="50"/>
      <c r="EOP253" s="50"/>
      <c r="EOQ253" s="50"/>
      <c r="EOR253" s="50"/>
      <c r="EOS253" s="50"/>
      <c r="EOT253" s="50"/>
      <c r="EOU253" s="50"/>
      <c r="EOV253" s="50"/>
      <c r="EOW253" s="50"/>
      <c r="EOX253" s="50"/>
      <c r="EOY253" s="50"/>
      <c r="EOZ253" s="50"/>
      <c r="EPA253" s="50"/>
      <c r="EPB253" s="50"/>
      <c r="EPC253" s="50"/>
      <c r="EPD253" s="50"/>
      <c r="EPE253" s="50"/>
      <c r="EPF253" s="50"/>
      <c r="EPG253" s="50"/>
      <c r="EPH253" s="50"/>
      <c r="EPI253" s="50"/>
      <c r="EPJ253" s="50"/>
      <c r="EPK253" s="50"/>
      <c r="EPL253" s="50"/>
      <c r="EPM253" s="50"/>
      <c r="EPN253" s="50"/>
      <c r="EPO253" s="50"/>
      <c r="EPP253" s="50"/>
      <c r="EPQ253" s="50"/>
      <c r="EPR253" s="50"/>
      <c r="EPS253" s="50"/>
      <c r="EPT253" s="50"/>
      <c r="EPU253" s="50"/>
      <c r="EPV253" s="50"/>
      <c r="EPW253" s="50"/>
      <c r="EPX253" s="50"/>
      <c r="EPY253" s="50"/>
      <c r="EPZ253" s="50"/>
      <c r="EQA253" s="50"/>
      <c r="EQB253" s="50"/>
      <c r="EQC253" s="50"/>
      <c r="EQD253" s="50"/>
      <c r="EQE253" s="50"/>
      <c r="EQF253" s="50"/>
      <c r="EQG253" s="50"/>
      <c r="EQH253" s="50"/>
      <c r="EQI253" s="50"/>
      <c r="EQJ253" s="50"/>
      <c r="EQK253" s="50"/>
      <c r="EQL253" s="50"/>
      <c r="EQM253" s="50"/>
      <c r="EQN253" s="50"/>
      <c r="EQO253" s="50"/>
      <c r="EQP253" s="50"/>
      <c r="EQQ253" s="50"/>
      <c r="EQR253" s="50"/>
      <c r="EQS253" s="50"/>
      <c r="EQT253" s="50"/>
      <c r="EQU253" s="50"/>
      <c r="EQV253" s="50"/>
      <c r="EQW253" s="50"/>
      <c r="EQX253" s="50"/>
      <c r="EQY253" s="50"/>
      <c r="EQZ253" s="50"/>
      <c r="ERA253" s="50"/>
      <c r="ERB253" s="50"/>
      <c r="ERC253" s="50"/>
      <c r="ERD253" s="50"/>
      <c r="ERE253" s="50"/>
      <c r="ERF253" s="50"/>
      <c r="ERG253" s="50"/>
      <c r="ERH253" s="50"/>
      <c r="ERI253" s="50"/>
      <c r="ERJ253" s="50"/>
      <c r="ERK253" s="50"/>
      <c r="ERL253" s="50"/>
      <c r="ERM253" s="50"/>
      <c r="ERN253" s="50"/>
      <c r="ERO253" s="50"/>
      <c r="ERP253" s="50"/>
      <c r="ERQ253" s="50"/>
      <c r="ERR253" s="50"/>
      <c r="ERS253" s="50"/>
      <c r="ERT253" s="50"/>
      <c r="ERU253" s="50"/>
      <c r="ERV253" s="50"/>
      <c r="ERW253" s="50"/>
      <c r="ERX253" s="50"/>
      <c r="ERY253" s="50"/>
      <c r="ERZ253" s="50"/>
      <c r="ESA253" s="50"/>
      <c r="ESB253" s="50"/>
      <c r="ESC253" s="50"/>
      <c r="ESD253" s="50"/>
      <c r="ESE253" s="50"/>
      <c r="ESF253" s="50"/>
      <c r="ESG253" s="50"/>
      <c r="ESH253" s="50"/>
      <c r="ESI253" s="50"/>
      <c r="ESJ253" s="50"/>
      <c r="ESK253" s="50"/>
      <c r="ESL253" s="50"/>
      <c r="ESM253" s="50"/>
      <c r="ESN253" s="50"/>
      <c r="ESO253" s="50"/>
      <c r="ESP253" s="50"/>
      <c r="ESQ253" s="50"/>
      <c r="ESR253" s="50"/>
      <c r="ESS253" s="50"/>
      <c r="EST253" s="50"/>
      <c r="ESU253" s="50"/>
      <c r="ESV253" s="50"/>
      <c r="ESW253" s="50"/>
      <c r="ESX253" s="50"/>
      <c r="ESY253" s="50"/>
      <c r="ESZ253" s="50"/>
      <c r="ETA253" s="50"/>
      <c r="ETB253" s="50"/>
      <c r="ETC253" s="50"/>
      <c r="ETD253" s="50"/>
      <c r="ETE253" s="50"/>
      <c r="ETF253" s="50"/>
      <c r="ETG253" s="50"/>
      <c r="ETH253" s="50"/>
      <c r="ETI253" s="50"/>
      <c r="ETJ253" s="50"/>
      <c r="ETK253" s="50"/>
      <c r="ETL253" s="50"/>
      <c r="ETM253" s="50"/>
      <c r="ETN253" s="50"/>
      <c r="ETO253" s="50"/>
      <c r="ETP253" s="50"/>
      <c r="ETQ253" s="50"/>
      <c r="ETR253" s="50"/>
      <c r="ETS253" s="50"/>
      <c r="ETT253" s="50"/>
      <c r="ETU253" s="50"/>
      <c r="ETV253" s="50"/>
      <c r="ETW253" s="50"/>
      <c r="ETX253" s="50"/>
      <c r="ETY253" s="50"/>
      <c r="ETZ253" s="50"/>
      <c r="EUA253" s="50"/>
      <c r="EUB253" s="50"/>
      <c r="EUC253" s="50"/>
      <c r="EUD253" s="50"/>
      <c r="EUE253" s="50"/>
      <c r="EUF253" s="50"/>
      <c r="EUG253" s="50"/>
      <c r="EUH253" s="50"/>
      <c r="EUI253" s="50"/>
      <c r="EUJ253" s="50"/>
      <c r="EUK253" s="50"/>
      <c r="EUL253" s="50"/>
      <c r="EUM253" s="50"/>
      <c r="EUN253" s="50"/>
      <c r="EUO253" s="50"/>
      <c r="EUP253" s="50"/>
      <c r="EUQ253" s="50"/>
      <c r="EUR253" s="50"/>
      <c r="EUS253" s="50"/>
      <c r="EUT253" s="50"/>
      <c r="EUU253" s="50"/>
      <c r="EUV253" s="50"/>
      <c r="EUW253" s="50"/>
      <c r="EUX253" s="50"/>
      <c r="EUY253" s="50"/>
      <c r="EUZ253" s="50"/>
      <c r="EVA253" s="50"/>
      <c r="EVB253" s="50"/>
      <c r="EVC253" s="50"/>
      <c r="EVD253" s="50"/>
      <c r="EVE253" s="50"/>
      <c r="EVF253" s="50"/>
      <c r="EVG253" s="50"/>
      <c r="EVH253" s="50"/>
      <c r="EVI253" s="50"/>
      <c r="EVJ253" s="50"/>
      <c r="EVK253" s="50"/>
      <c r="EVL253" s="50"/>
      <c r="EVM253" s="50"/>
      <c r="EVN253" s="50"/>
      <c r="EVO253" s="50"/>
      <c r="EVP253" s="50"/>
      <c r="EVQ253" s="50"/>
      <c r="EVR253" s="50"/>
      <c r="EVS253" s="50"/>
      <c r="EVT253" s="50"/>
      <c r="EVU253" s="50"/>
      <c r="EVV253" s="50"/>
      <c r="EVW253" s="50"/>
      <c r="EVX253" s="50"/>
      <c r="EVY253" s="50"/>
      <c r="EVZ253" s="50"/>
      <c r="EWA253" s="50"/>
      <c r="EWB253" s="50"/>
      <c r="EWC253" s="50"/>
      <c r="EWD253" s="50"/>
      <c r="EWE253" s="50"/>
      <c r="EWF253" s="50"/>
      <c r="EWG253" s="50"/>
      <c r="EWH253" s="50"/>
      <c r="EWI253" s="50"/>
      <c r="EWJ253" s="50"/>
      <c r="EWK253" s="50"/>
      <c r="EWL253" s="50"/>
      <c r="EWM253" s="50"/>
      <c r="EWN253" s="50"/>
      <c r="EWO253" s="50"/>
      <c r="EWP253" s="50"/>
      <c r="EWQ253" s="50"/>
      <c r="EWR253" s="50"/>
      <c r="EWS253" s="50"/>
      <c r="EWT253" s="50"/>
      <c r="EWU253" s="50"/>
      <c r="EWV253" s="50"/>
      <c r="EWW253" s="50"/>
      <c r="EWX253" s="50"/>
      <c r="EWY253" s="50"/>
      <c r="EWZ253" s="50"/>
      <c r="EXA253" s="50"/>
      <c r="EXB253" s="50"/>
      <c r="EXC253" s="50"/>
      <c r="EXD253" s="50"/>
      <c r="EXE253" s="50"/>
      <c r="EXF253" s="50"/>
      <c r="EXG253" s="50"/>
      <c r="EXH253" s="50"/>
      <c r="EXI253" s="50"/>
      <c r="EXJ253" s="50"/>
      <c r="EXK253" s="50"/>
      <c r="EXL253" s="50"/>
      <c r="EXM253" s="50"/>
      <c r="EXN253" s="50"/>
      <c r="EXO253" s="50"/>
      <c r="EXP253" s="50"/>
      <c r="EXQ253" s="50"/>
      <c r="EXR253" s="50"/>
      <c r="EXS253" s="50"/>
      <c r="EXT253" s="50"/>
      <c r="EXU253" s="50"/>
      <c r="EXV253" s="50"/>
      <c r="EXW253" s="50"/>
      <c r="EXX253" s="50"/>
      <c r="EXY253" s="50"/>
      <c r="EXZ253" s="50"/>
      <c r="EYA253" s="50"/>
      <c r="EYB253" s="50"/>
      <c r="EYC253" s="50"/>
      <c r="EYD253" s="50"/>
      <c r="EYE253" s="50"/>
      <c r="EYF253" s="50"/>
      <c r="EYG253" s="50"/>
      <c r="EYH253" s="50"/>
      <c r="EYI253" s="50"/>
      <c r="EYJ253" s="50"/>
      <c r="EYK253" s="50"/>
      <c r="EYL253" s="50"/>
      <c r="EYM253" s="50"/>
      <c r="EYN253" s="50"/>
      <c r="EYO253" s="50"/>
      <c r="EYP253" s="50"/>
      <c r="EYQ253" s="50"/>
      <c r="EYR253" s="50"/>
      <c r="EYS253" s="50"/>
      <c r="EYT253" s="50"/>
      <c r="EYU253" s="50"/>
      <c r="EYV253" s="50"/>
      <c r="EYW253" s="50"/>
      <c r="EYX253" s="50"/>
      <c r="EYY253" s="50"/>
      <c r="EYZ253" s="50"/>
      <c r="EZA253" s="50"/>
      <c r="EZB253" s="50"/>
      <c r="EZC253" s="50"/>
      <c r="EZD253" s="50"/>
      <c r="EZE253" s="50"/>
      <c r="EZF253" s="50"/>
      <c r="EZG253" s="50"/>
      <c r="EZH253" s="50"/>
      <c r="EZI253" s="50"/>
      <c r="EZJ253" s="50"/>
      <c r="EZK253" s="50"/>
      <c r="EZL253" s="50"/>
      <c r="EZM253" s="50"/>
      <c r="EZN253" s="50"/>
      <c r="EZO253" s="50"/>
      <c r="EZP253" s="50"/>
      <c r="EZQ253" s="50"/>
      <c r="EZR253" s="50"/>
      <c r="EZS253" s="50"/>
      <c r="EZT253" s="50"/>
      <c r="EZU253" s="50"/>
      <c r="EZV253" s="50"/>
      <c r="EZW253" s="50"/>
      <c r="EZX253" s="50"/>
      <c r="EZY253" s="50"/>
      <c r="EZZ253" s="50"/>
      <c r="FAA253" s="50"/>
      <c r="FAB253" s="50"/>
      <c r="FAC253" s="50"/>
      <c r="FAD253" s="50"/>
      <c r="FAE253" s="50"/>
      <c r="FAF253" s="50"/>
      <c r="FAG253" s="50"/>
      <c r="FAH253" s="50"/>
      <c r="FAI253" s="50"/>
      <c r="FAJ253" s="50"/>
      <c r="FAK253" s="50"/>
      <c r="FAL253" s="50"/>
      <c r="FAM253" s="50"/>
      <c r="FAN253" s="50"/>
      <c r="FAO253" s="50"/>
      <c r="FAP253" s="50"/>
      <c r="FAQ253" s="50"/>
      <c r="FAR253" s="50"/>
      <c r="FAS253" s="50"/>
      <c r="FAT253" s="50"/>
      <c r="FAU253" s="50"/>
      <c r="FAV253" s="50"/>
      <c r="FAW253" s="50"/>
      <c r="FAX253" s="50"/>
      <c r="FAY253" s="50"/>
      <c r="FAZ253" s="50"/>
      <c r="FBA253" s="50"/>
      <c r="FBB253" s="50"/>
      <c r="FBC253" s="50"/>
      <c r="FBD253" s="50"/>
      <c r="FBE253" s="50"/>
      <c r="FBF253" s="50"/>
      <c r="FBG253" s="50"/>
      <c r="FBH253" s="50"/>
      <c r="FBI253" s="50"/>
      <c r="FBJ253" s="50"/>
      <c r="FBK253" s="50"/>
      <c r="FBL253" s="50"/>
      <c r="FBM253" s="50"/>
      <c r="FBN253" s="50"/>
      <c r="FBO253" s="50"/>
      <c r="FBP253" s="50"/>
      <c r="FBQ253" s="50"/>
      <c r="FBR253" s="50"/>
      <c r="FBS253" s="50"/>
      <c r="FBT253" s="50"/>
      <c r="FBU253" s="50"/>
      <c r="FBV253" s="50"/>
      <c r="FBW253" s="50"/>
      <c r="FBX253" s="50"/>
      <c r="FBY253" s="50"/>
      <c r="FBZ253" s="50"/>
      <c r="FCA253" s="50"/>
      <c r="FCB253" s="50"/>
      <c r="FCC253" s="50"/>
      <c r="FCD253" s="50"/>
      <c r="FCE253" s="50"/>
      <c r="FCF253" s="50"/>
      <c r="FCG253" s="50"/>
      <c r="FCH253" s="50"/>
      <c r="FCI253" s="50"/>
      <c r="FCJ253" s="50"/>
      <c r="FCK253" s="50"/>
      <c r="FCL253" s="50"/>
      <c r="FCM253" s="50"/>
      <c r="FCN253" s="50"/>
      <c r="FCO253" s="50"/>
      <c r="FCP253" s="50"/>
      <c r="FCQ253" s="50"/>
      <c r="FCR253" s="50"/>
      <c r="FCS253" s="50"/>
      <c r="FCT253" s="50"/>
      <c r="FCU253" s="50"/>
      <c r="FCV253" s="50"/>
      <c r="FCW253" s="50"/>
      <c r="FCX253" s="50"/>
      <c r="FCY253" s="50"/>
      <c r="FCZ253" s="50"/>
      <c r="FDA253" s="50"/>
      <c r="FDB253" s="50"/>
      <c r="FDC253" s="50"/>
      <c r="FDD253" s="50"/>
      <c r="FDE253" s="50"/>
      <c r="FDF253" s="50"/>
      <c r="FDG253" s="50"/>
      <c r="FDH253" s="50"/>
      <c r="FDI253" s="50"/>
      <c r="FDJ253" s="50"/>
      <c r="FDK253" s="50"/>
      <c r="FDL253" s="50"/>
      <c r="FDM253" s="50"/>
      <c r="FDN253" s="50"/>
      <c r="FDO253" s="50"/>
      <c r="FDP253" s="50"/>
      <c r="FDQ253" s="50"/>
      <c r="FDR253" s="50"/>
      <c r="FDS253" s="50"/>
      <c r="FDT253" s="50"/>
      <c r="FDU253" s="50"/>
      <c r="FDV253" s="50"/>
      <c r="FDW253" s="50"/>
      <c r="FDX253" s="50"/>
      <c r="FDY253" s="50"/>
      <c r="FDZ253" s="50"/>
      <c r="FEA253" s="50"/>
      <c r="FEB253" s="50"/>
      <c r="FEC253" s="50"/>
      <c r="FED253" s="50"/>
      <c r="FEE253" s="50"/>
      <c r="FEF253" s="50"/>
      <c r="FEG253" s="50"/>
      <c r="FEH253" s="50"/>
      <c r="FEI253" s="50"/>
      <c r="FEJ253" s="50"/>
      <c r="FEK253" s="50"/>
      <c r="FEL253" s="50"/>
      <c r="FEM253" s="50"/>
      <c r="FEN253" s="50"/>
      <c r="FEO253" s="50"/>
      <c r="FEP253" s="50"/>
      <c r="FEQ253" s="50"/>
      <c r="FER253" s="50"/>
      <c r="FES253" s="50"/>
      <c r="FET253" s="50"/>
      <c r="FEU253" s="50"/>
      <c r="FEV253" s="50"/>
      <c r="FEW253" s="50"/>
      <c r="FEX253" s="50"/>
      <c r="FEY253" s="50"/>
      <c r="FEZ253" s="50"/>
      <c r="FFA253" s="50"/>
      <c r="FFB253" s="50"/>
      <c r="FFC253" s="50"/>
      <c r="FFD253" s="50"/>
      <c r="FFE253" s="50"/>
      <c r="FFF253" s="50"/>
      <c r="FFG253" s="50"/>
      <c r="FFH253" s="50"/>
      <c r="FFI253" s="50"/>
      <c r="FFJ253" s="50"/>
      <c r="FFK253" s="50"/>
      <c r="FFL253" s="50"/>
      <c r="FFM253" s="50"/>
      <c r="FFN253" s="50"/>
      <c r="FFO253" s="50"/>
      <c r="FFP253" s="50"/>
      <c r="FFQ253" s="50"/>
      <c r="FFR253" s="50"/>
      <c r="FFS253" s="50"/>
      <c r="FFT253" s="50"/>
      <c r="FFU253" s="50"/>
      <c r="FFV253" s="50"/>
      <c r="FFW253" s="50"/>
      <c r="FFX253" s="50"/>
      <c r="FFY253" s="50"/>
      <c r="FFZ253" s="50"/>
      <c r="FGA253" s="50"/>
      <c r="FGB253" s="50"/>
      <c r="FGC253" s="50"/>
      <c r="FGD253" s="50"/>
      <c r="FGE253" s="50"/>
      <c r="FGF253" s="50"/>
      <c r="FGG253" s="50"/>
      <c r="FGH253" s="50"/>
      <c r="FGI253" s="50"/>
      <c r="FGJ253" s="50"/>
      <c r="FGK253" s="50"/>
      <c r="FGL253" s="50"/>
      <c r="FGM253" s="50"/>
      <c r="FGN253" s="50"/>
      <c r="FGO253" s="50"/>
      <c r="FGP253" s="50"/>
      <c r="FGQ253" s="50"/>
      <c r="FGR253" s="50"/>
      <c r="FGS253" s="50"/>
      <c r="FGT253" s="50"/>
      <c r="FGU253" s="50"/>
      <c r="FGV253" s="50"/>
      <c r="FGW253" s="50"/>
      <c r="FGX253" s="50"/>
      <c r="FGY253" s="50"/>
      <c r="FGZ253" s="50"/>
      <c r="FHA253" s="50"/>
      <c r="FHB253" s="50"/>
      <c r="FHC253" s="50"/>
      <c r="FHD253" s="50"/>
      <c r="FHE253" s="50"/>
      <c r="FHF253" s="50"/>
      <c r="FHG253" s="50"/>
      <c r="FHH253" s="50"/>
      <c r="FHI253" s="50"/>
      <c r="FHJ253" s="50"/>
      <c r="FHK253" s="50"/>
      <c r="FHL253" s="50"/>
      <c r="FHM253" s="50"/>
      <c r="FHN253" s="50"/>
      <c r="FHO253" s="50"/>
      <c r="FHP253" s="50"/>
      <c r="FHQ253" s="50"/>
      <c r="FHR253" s="50"/>
      <c r="FHS253" s="50"/>
      <c r="FHT253" s="50"/>
      <c r="FHU253" s="50"/>
      <c r="FHV253" s="50"/>
      <c r="FHW253" s="50"/>
      <c r="FHX253" s="50"/>
      <c r="FHY253" s="50"/>
      <c r="FHZ253" s="50"/>
      <c r="FIA253" s="50"/>
      <c r="FIB253" s="50"/>
      <c r="FIC253" s="50"/>
      <c r="FID253" s="50"/>
      <c r="FIE253" s="50"/>
      <c r="FIF253" s="50"/>
      <c r="FIG253" s="50"/>
      <c r="FIH253" s="50"/>
      <c r="FII253" s="50"/>
      <c r="FIJ253" s="50"/>
      <c r="FIK253" s="50"/>
      <c r="FIL253" s="50"/>
      <c r="FIM253" s="50"/>
      <c r="FIN253" s="50"/>
      <c r="FIO253" s="50"/>
      <c r="FIP253" s="50"/>
      <c r="FIQ253" s="50"/>
      <c r="FIR253" s="50"/>
      <c r="FIS253" s="50"/>
      <c r="FIT253" s="50"/>
      <c r="FIU253" s="50"/>
      <c r="FIV253" s="50"/>
      <c r="FIW253" s="50"/>
      <c r="FIX253" s="50"/>
      <c r="FIY253" s="50"/>
      <c r="FIZ253" s="50"/>
      <c r="FJA253" s="50"/>
      <c r="FJB253" s="50"/>
      <c r="FJC253" s="50"/>
      <c r="FJD253" s="50"/>
      <c r="FJE253" s="50"/>
      <c r="FJF253" s="50"/>
      <c r="FJG253" s="50"/>
      <c r="FJH253" s="50"/>
      <c r="FJI253" s="50"/>
      <c r="FJJ253" s="50"/>
      <c r="FJK253" s="50"/>
      <c r="FJL253" s="50"/>
      <c r="FJM253" s="50"/>
      <c r="FJN253" s="50"/>
      <c r="FJO253" s="50"/>
      <c r="FJP253" s="50"/>
      <c r="FJQ253" s="50"/>
      <c r="FJR253" s="50"/>
      <c r="FJS253" s="50"/>
      <c r="FJT253" s="50"/>
      <c r="FJU253" s="50"/>
      <c r="FJV253" s="50"/>
      <c r="FJW253" s="50"/>
      <c r="FJX253" s="50"/>
      <c r="FJY253" s="50"/>
      <c r="FJZ253" s="50"/>
      <c r="FKA253" s="50"/>
      <c r="FKB253" s="50"/>
      <c r="FKC253" s="50"/>
      <c r="FKD253" s="50"/>
      <c r="FKE253" s="50"/>
      <c r="FKF253" s="50"/>
      <c r="FKG253" s="50"/>
      <c r="FKH253" s="50"/>
      <c r="FKI253" s="50"/>
      <c r="FKJ253" s="50"/>
      <c r="FKK253" s="50"/>
      <c r="FKL253" s="50"/>
      <c r="FKM253" s="50"/>
      <c r="FKN253" s="50"/>
      <c r="FKO253" s="50"/>
      <c r="FKP253" s="50"/>
      <c r="FKQ253" s="50"/>
      <c r="FKR253" s="50"/>
      <c r="FKS253" s="50"/>
      <c r="FKT253" s="50"/>
      <c r="FKU253" s="50"/>
      <c r="FKV253" s="50"/>
      <c r="FKW253" s="50"/>
      <c r="FKX253" s="50"/>
      <c r="FKY253" s="50"/>
      <c r="FKZ253" s="50"/>
      <c r="FLA253" s="50"/>
      <c r="FLB253" s="50"/>
      <c r="FLC253" s="50"/>
      <c r="FLD253" s="50"/>
      <c r="FLE253" s="50"/>
      <c r="FLF253" s="50"/>
      <c r="FLG253" s="50"/>
      <c r="FLH253" s="50"/>
      <c r="FLI253" s="50"/>
      <c r="FLJ253" s="50"/>
      <c r="FLK253" s="50"/>
      <c r="FLL253" s="50"/>
      <c r="FLM253" s="50"/>
      <c r="FLN253" s="50"/>
      <c r="FLO253" s="50"/>
      <c r="FLP253" s="50"/>
      <c r="FLQ253" s="50"/>
      <c r="FLR253" s="50"/>
      <c r="FLS253" s="50"/>
      <c r="FLT253" s="50"/>
      <c r="FLU253" s="50"/>
      <c r="FLV253" s="50"/>
      <c r="FLW253" s="50"/>
      <c r="FLX253" s="50"/>
      <c r="FLY253" s="50"/>
      <c r="FLZ253" s="50"/>
      <c r="FMA253" s="50"/>
      <c r="FMB253" s="50"/>
      <c r="FMC253" s="50"/>
      <c r="FMD253" s="50"/>
      <c r="FME253" s="50"/>
      <c r="FMF253" s="50"/>
      <c r="FMG253" s="50"/>
      <c r="FMH253" s="50"/>
      <c r="FMI253" s="50"/>
      <c r="FMJ253" s="50"/>
      <c r="FMK253" s="50"/>
      <c r="FML253" s="50"/>
      <c r="FMM253" s="50"/>
      <c r="FMN253" s="50"/>
      <c r="FMO253" s="50"/>
      <c r="FMP253" s="50"/>
      <c r="FMQ253" s="50"/>
      <c r="FMR253" s="50"/>
      <c r="FMS253" s="50"/>
      <c r="FMT253" s="50"/>
      <c r="FMU253" s="50"/>
      <c r="FMV253" s="50"/>
      <c r="FMW253" s="50"/>
      <c r="FMX253" s="50"/>
      <c r="FMY253" s="50"/>
      <c r="FMZ253" s="50"/>
      <c r="FNA253" s="50"/>
      <c r="FNB253" s="50"/>
      <c r="FNC253" s="50"/>
      <c r="FND253" s="50"/>
      <c r="FNE253" s="50"/>
      <c r="FNF253" s="50"/>
      <c r="FNG253" s="50"/>
      <c r="FNH253" s="50"/>
      <c r="FNI253" s="50"/>
      <c r="FNJ253" s="50"/>
      <c r="FNK253" s="50"/>
      <c r="FNL253" s="50"/>
      <c r="FNM253" s="50"/>
      <c r="FNN253" s="50"/>
      <c r="FNO253" s="50"/>
      <c r="FNP253" s="50"/>
      <c r="FNQ253" s="50"/>
      <c r="FNR253" s="50"/>
      <c r="FNS253" s="50"/>
      <c r="FNT253" s="50"/>
      <c r="FNU253" s="50"/>
      <c r="FNV253" s="50"/>
      <c r="FNW253" s="50"/>
      <c r="FNX253" s="50"/>
      <c r="FNY253" s="50"/>
      <c r="FNZ253" s="50"/>
      <c r="FOA253" s="50"/>
      <c r="FOB253" s="50"/>
      <c r="FOC253" s="50"/>
      <c r="FOD253" s="50"/>
      <c r="FOE253" s="50"/>
      <c r="FOF253" s="50"/>
      <c r="FOG253" s="50"/>
      <c r="FOH253" s="50"/>
      <c r="FOI253" s="50"/>
      <c r="FOJ253" s="50"/>
      <c r="FOK253" s="50"/>
      <c r="FOL253" s="50"/>
      <c r="FOM253" s="50"/>
      <c r="FON253" s="50"/>
      <c r="FOO253" s="50"/>
      <c r="FOP253" s="50"/>
      <c r="FOQ253" s="50"/>
      <c r="FOR253" s="50"/>
      <c r="FOS253" s="50"/>
      <c r="FOT253" s="50"/>
      <c r="FOU253" s="50"/>
      <c r="FOV253" s="50"/>
      <c r="FOW253" s="50"/>
      <c r="FOX253" s="50"/>
      <c r="FOY253" s="50"/>
      <c r="FOZ253" s="50"/>
      <c r="FPA253" s="50"/>
      <c r="FPB253" s="50"/>
      <c r="FPC253" s="50"/>
      <c r="FPD253" s="50"/>
      <c r="FPE253" s="50"/>
      <c r="FPF253" s="50"/>
      <c r="FPG253" s="50"/>
      <c r="FPH253" s="50"/>
      <c r="FPI253" s="50"/>
      <c r="FPJ253" s="50"/>
      <c r="FPK253" s="50"/>
      <c r="FPL253" s="50"/>
      <c r="FPM253" s="50"/>
      <c r="FPN253" s="50"/>
      <c r="FPO253" s="50"/>
      <c r="FPP253" s="50"/>
      <c r="FPQ253" s="50"/>
      <c r="FPR253" s="50"/>
      <c r="FPS253" s="50"/>
      <c r="FPT253" s="50"/>
      <c r="FPU253" s="50"/>
      <c r="FPV253" s="50"/>
      <c r="FPW253" s="50"/>
      <c r="FPX253" s="50"/>
      <c r="FPY253" s="50"/>
      <c r="FPZ253" s="50"/>
      <c r="FQA253" s="50"/>
      <c r="FQB253" s="50"/>
      <c r="FQC253" s="50"/>
      <c r="FQD253" s="50"/>
      <c r="FQE253" s="50"/>
      <c r="FQF253" s="50"/>
      <c r="FQG253" s="50"/>
      <c r="FQH253" s="50"/>
      <c r="FQI253" s="50"/>
      <c r="FQJ253" s="50"/>
      <c r="FQK253" s="50"/>
      <c r="FQL253" s="50"/>
      <c r="FQM253" s="50"/>
      <c r="FQN253" s="50"/>
      <c r="FQO253" s="50"/>
      <c r="FQP253" s="50"/>
      <c r="FQQ253" s="50"/>
      <c r="FQR253" s="50"/>
      <c r="FQS253" s="50"/>
      <c r="FQT253" s="50"/>
      <c r="FQU253" s="50"/>
      <c r="FQV253" s="50"/>
      <c r="FQW253" s="50"/>
      <c r="FQX253" s="50"/>
      <c r="FQY253" s="50"/>
      <c r="FQZ253" s="50"/>
      <c r="FRA253" s="50"/>
      <c r="FRB253" s="50"/>
      <c r="FRC253" s="50"/>
      <c r="FRD253" s="50"/>
      <c r="FRE253" s="50"/>
      <c r="FRF253" s="50"/>
      <c r="FRG253" s="50"/>
      <c r="FRH253" s="50"/>
      <c r="FRI253" s="50"/>
      <c r="FRJ253" s="50"/>
      <c r="FRK253" s="50"/>
      <c r="FRL253" s="50"/>
      <c r="FRM253" s="50"/>
      <c r="FRN253" s="50"/>
      <c r="FRO253" s="50"/>
      <c r="FRP253" s="50"/>
      <c r="FRQ253" s="50"/>
      <c r="FRR253" s="50"/>
      <c r="FRS253" s="50"/>
      <c r="FRT253" s="50"/>
      <c r="FRU253" s="50"/>
      <c r="FRV253" s="50"/>
      <c r="FRW253" s="50"/>
      <c r="FRX253" s="50"/>
      <c r="FRY253" s="50"/>
      <c r="FRZ253" s="50"/>
      <c r="FSA253" s="50"/>
      <c r="FSB253" s="50"/>
      <c r="FSC253" s="50"/>
      <c r="FSD253" s="50"/>
      <c r="FSE253" s="50"/>
      <c r="FSF253" s="50"/>
      <c r="FSG253" s="50"/>
      <c r="FSH253" s="50"/>
      <c r="FSI253" s="50"/>
      <c r="FSJ253" s="50"/>
      <c r="FSK253" s="50"/>
      <c r="FSL253" s="50"/>
      <c r="FSM253" s="50"/>
      <c r="FSN253" s="50"/>
      <c r="FSO253" s="50"/>
      <c r="FSP253" s="50"/>
      <c r="FSQ253" s="50"/>
      <c r="FSR253" s="50"/>
      <c r="FSS253" s="50"/>
      <c r="FST253" s="50"/>
      <c r="FSU253" s="50"/>
      <c r="FSV253" s="50"/>
      <c r="FSW253" s="50"/>
      <c r="FSX253" s="50"/>
      <c r="FSY253" s="50"/>
      <c r="FSZ253" s="50"/>
      <c r="FTA253" s="50"/>
      <c r="FTB253" s="50"/>
      <c r="FTC253" s="50"/>
      <c r="FTD253" s="50"/>
      <c r="FTE253" s="50"/>
      <c r="FTF253" s="50"/>
      <c r="FTG253" s="50"/>
      <c r="FTH253" s="50"/>
      <c r="FTI253" s="50"/>
      <c r="FTJ253" s="50"/>
      <c r="FTK253" s="50"/>
      <c r="FTL253" s="50"/>
      <c r="FTM253" s="50"/>
      <c r="FTN253" s="50"/>
      <c r="FTO253" s="50"/>
      <c r="FTP253" s="50"/>
      <c r="FTQ253" s="50"/>
      <c r="FTR253" s="50"/>
      <c r="FTS253" s="50"/>
      <c r="FTT253" s="50"/>
      <c r="FTU253" s="50"/>
      <c r="FTV253" s="50"/>
      <c r="FTW253" s="50"/>
      <c r="FTX253" s="50"/>
      <c r="FTY253" s="50"/>
      <c r="FTZ253" s="50"/>
      <c r="FUA253" s="50"/>
      <c r="FUB253" s="50"/>
      <c r="FUC253" s="50"/>
      <c r="FUD253" s="50"/>
      <c r="FUE253" s="50"/>
      <c r="FUF253" s="50"/>
      <c r="FUG253" s="50"/>
      <c r="FUH253" s="50"/>
      <c r="FUI253" s="50"/>
      <c r="FUJ253" s="50"/>
      <c r="FUK253" s="50"/>
      <c r="FUL253" s="50"/>
      <c r="FUM253" s="50"/>
      <c r="FUN253" s="50"/>
      <c r="FUO253" s="50"/>
      <c r="FUP253" s="50"/>
      <c r="FUQ253" s="50"/>
      <c r="FUR253" s="50"/>
      <c r="FUS253" s="50"/>
      <c r="FUT253" s="50"/>
      <c r="FUU253" s="50"/>
      <c r="FUV253" s="50"/>
      <c r="FUW253" s="50"/>
      <c r="FUX253" s="50"/>
      <c r="FUY253" s="50"/>
      <c r="FUZ253" s="50"/>
      <c r="FVA253" s="50"/>
      <c r="FVB253" s="50"/>
      <c r="FVC253" s="50"/>
      <c r="FVD253" s="50"/>
      <c r="FVE253" s="50"/>
      <c r="FVF253" s="50"/>
      <c r="FVG253" s="50"/>
      <c r="FVH253" s="50"/>
      <c r="FVI253" s="50"/>
      <c r="FVJ253" s="50"/>
      <c r="FVK253" s="50"/>
      <c r="FVL253" s="50"/>
      <c r="FVM253" s="50"/>
      <c r="FVN253" s="50"/>
      <c r="FVO253" s="50"/>
      <c r="FVP253" s="50"/>
      <c r="FVQ253" s="50"/>
      <c r="FVR253" s="50"/>
      <c r="FVS253" s="50"/>
      <c r="FVT253" s="50"/>
      <c r="FVU253" s="50"/>
      <c r="FVV253" s="50"/>
      <c r="FVW253" s="50"/>
      <c r="FVX253" s="50"/>
      <c r="FVY253" s="50"/>
      <c r="FVZ253" s="50"/>
      <c r="FWA253" s="50"/>
      <c r="FWB253" s="50"/>
      <c r="FWC253" s="50"/>
      <c r="FWD253" s="50"/>
      <c r="FWE253" s="50"/>
      <c r="FWF253" s="50"/>
      <c r="FWG253" s="50"/>
      <c r="FWH253" s="50"/>
      <c r="FWI253" s="50"/>
      <c r="FWJ253" s="50"/>
      <c r="FWK253" s="50"/>
      <c r="FWL253" s="50"/>
      <c r="FWM253" s="50"/>
      <c r="FWN253" s="50"/>
      <c r="FWO253" s="50"/>
      <c r="FWP253" s="50"/>
      <c r="FWQ253" s="50"/>
      <c r="FWR253" s="50"/>
      <c r="FWS253" s="50"/>
      <c r="FWT253" s="50"/>
      <c r="FWU253" s="50"/>
      <c r="FWV253" s="50"/>
      <c r="FWW253" s="50"/>
      <c r="FWX253" s="50"/>
      <c r="FWY253" s="50"/>
      <c r="FWZ253" s="50"/>
      <c r="FXA253" s="50"/>
      <c r="FXB253" s="50"/>
      <c r="FXC253" s="50"/>
      <c r="FXD253" s="50"/>
      <c r="FXE253" s="50"/>
      <c r="FXF253" s="50"/>
      <c r="FXG253" s="50"/>
      <c r="FXH253" s="50"/>
      <c r="FXI253" s="50"/>
      <c r="FXJ253" s="50"/>
      <c r="FXK253" s="50"/>
      <c r="FXL253" s="50"/>
      <c r="FXM253" s="50"/>
      <c r="FXN253" s="50"/>
      <c r="FXO253" s="50"/>
      <c r="FXP253" s="50"/>
      <c r="FXQ253" s="50"/>
      <c r="FXR253" s="50"/>
      <c r="FXS253" s="50"/>
      <c r="FXT253" s="50"/>
      <c r="FXU253" s="50"/>
      <c r="FXV253" s="50"/>
      <c r="FXW253" s="50"/>
      <c r="FXX253" s="50"/>
      <c r="FXY253" s="50"/>
      <c r="FXZ253" s="50"/>
      <c r="FYA253" s="50"/>
      <c r="FYB253" s="50"/>
      <c r="FYC253" s="50"/>
      <c r="FYD253" s="50"/>
      <c r="FYE253" s="50"/>
      <c r="FYF253" s="50"/>
      <c r="FYG253" s="50"/>
      <c r="FYH253" s="50"/>
      <c r="FYI253" s="50"/>
      <c r="FYJ253" s="50"/>
      <c r="FYK253" s="50"/>
      <c r="FYL253" s="50"/>
      <c r="FYM253" s="50"/>
      <c r="FYN253" s="50"/>
      <c r="FYO253" s="50"/>
      <c r="FYP253" s="50"/>
      <c r="FYQ253" s="50"/>
      <c r="FYR253" s="50"/>
      <c r="FYS253" s="50"/>
      <c r="FYT253" s="50"/>
      <c r="FYU253" s="50"/>
      <c r="FYV253" s="50"/>
      <c r="FYW253" s="50"/>
      <c r="FYX253" s="50"/>
      <c r="FYY253" s="50"/>
      <c r="FYZ253" s="50"/>
      <c r="FZA253" s="50"/>
      <c r="FZB253" s="50"/>
      <c r="FZC253" s="50"/>
      <c r="FZD253" s="50"/>
      <c r="FZE253" s="50"/>
      <c r="FZF253" s="50"/>
      <c r="FZG253" s="50"/>
      <c r="FZH253" s="50"/>
      <c r="FZI253" s="50"/>
      <c r="FZJ253" s="50"/>
      <c r="FZK253" s="50"/>
      <c r="FZL253" s="50"/>
      <c r="FZM253" s="50"/>
      <c r="FZN253" s="50"/>
      <c r="FZO253" s="50"/>
      <c r="FZP253" s="50"/>
      <c r="FZQ253" s="50"/>
      <c r="FZR253" s="50"/>
      <c r="FZS253" s="50"/>
      <c r="FZT253" s="50"/>
      <c r="FZU253" s="50"/>
      <c r="FZV253" s="50"/>
      <c r="FZW253" s="50"/>
      <c r="FZX253" s="50"/>
      <c r="FZY253" s="50"/>
      <c r="FZZ253" s="50"/>
      <c r="GAA253" s="50"/>
      <c r="GAB253" s="50"/>
      <c r="GAC253" s="50"/>
      <c r="GAD253" s="50"/>
      <c r="GAE253" s="50"/>
      <c r="GAF253" s="50"/>
      <c r="GAG253" s="50"/>
      <c r="GAH253" s="50"/>
      <c r="GAI253" s="50"/>
      <c r="GAJ253" s="50"/>
      <c r="GAK253" s="50"/>
      <c r="GAL253" s="50"/>
      <c r="GAM253" s="50"/>
      <c r="GAN253" s="50"/>
      <c r="GAO253" s="50"/>
      <c r="GAP253" s="50"/>
      <c r="GAQ253" s="50"/>
      <c r="GAR253" s="50"/>
      <c r="GAS253" s="50"/>
      <c r="GAT253" s="50"/>
      <c r="GAU253" s="50"/>
      <c r="GAV253" s="50"/>
      <c r="GAW253" s="50"/>
      <c r="GAX253" s="50"/>
      <c r="GAY253" s="50"/>
      <c r="GAZ253" s="50"/>
      <c r="GBA253" s="50"/>
      <c r="GBB253" s="50"/>
      <c r="GBC253" s="50"/>
      <c r="GBD253" s="50"/>
      <c r="GBE253" s="50"/>
      <c r="GBF253" s="50"/>
      <c r="GBG253" s="50"/>
      <c r="GBH253" s="50"/>
      <c r="GBI253" s="50"/>
      <c r="GBJ253" s="50"/>
      <c r="GBK253" s="50"/>
      <c r="GBL253" s="50"/>
      <c r="GBM253" s="50"/>
      <c r="GBN253" s="50"/>
      <c r="GBO253" s="50"/>
      <c r="GBP253" s="50"/>
      <c r="GBQ253" s="50"/>
      <c r="GBR253" s="50"/>
      <c r="GBS253" s="50"/>
      <c r="GBT253" s="50"/>
      <c r="GBU253" s="50"/>
      <c r="GBV253" s="50"/>
      <c r="GBW253" s="50"/>
      <c r="GBX253" s="50"/>
      <c r="GBY253" s="50"/>
      <c r="GBZ253" s="50"/>
      <c r="GCA253" s="50"/>
      <c r="GCB253" s="50"/>
      <c r="GCC253" s="50"/>
      <c r="GCD253" s="50"/>
      <c r="GCE253" s="50"/>
      <c r="GCF253" s="50"/>
      <c r="GCG253" s="50"/>
      <c r="GCH253" s="50"/>
      <c r="GCI253" s="50"/>
      <c r="GCJ253" s="50"/>
      <c r="GCK253" s="50"/>
      <c r="GCL253" s="50"/>
      <c r="GCM253" s="50"/>
      <c r="GCN253" s="50"/>
      <c r="GCO253" s="50"/>
      <c r="GCP253" s="50"/>
      <c r="GCQ253" s="50"/>
      <c r="GCR253" s="50"/>
      <c r="GCS253" s="50"/>
      <c r="GCT253" s="50"/>
      <c r="GCU253" s="50"/>
      <c r="GCV253" s="50"/>
      <c r="GCW253" s="50"/>
      <c r="GCX253" s="50"/>
      <c r="GCY253" s="50"/>
      <c r="GCZ253" s="50"/>
      <c r="GDA253" s="50"/>
      <c r="GDB253" s="50"/>
      <c r="GDC253" s="50"/>
      <c r="GDD253" s="50"/>
      <c r="GDE253" s="50"/>
      <c r="GDF253" s="50"/>
      <c r="GDG253" s="50"/>
      <c r="GDH253" s="50"/>
      <c r="GDI253" s="50"/>
      <c r="GDJ253" s="50"/>
      <c r="GDK253" s="50"/>
      <c r="GDL253" s="50"/>
      <c r="GDM253" s="50"/>
      <c r="GDN253" s="50"/>
      <c r="GDO253" s="50"/>
      <c r="GDP253" s="50"/>
      <c r="GDQ253" s="50"/>
      <c r="GDR253" s="50"/>
      <c r="GDS253" s="50"/>
      <c r="GDT253" s="50"/>
      <c r="GDU253" s="50"/>
      <c r="GDV253" s="50"/>
      <c r="GDW253" s="50"/>
      <c r="GDX253" s="50"/>
      <c r="GDY253" s="50"/>
      <c r="GDZ253" s="50"/>
      <c r="GEA253" s="50"/>
      <c r="GEB253" s="50"/>
      <c r="GEC253" s="50"/>
      <c r="GED253" s="50"/>
      <c r="GEE253" s="50"/>
      <c r="GEF253" s="50"/>
      <c r="GEG253" s="50"/>
      <c r="GEH253" s="50"/>
      <c r="GEI253" s="50"/>
      <c r="GEJ253" s="50"/>
      <c r="GEK253" s="50"/>
      <c r="GEL253" s="50"/>
      <c r="GEM253" s="50"/>
      <c r="GEN253" s="50"/>
      <c r="GEO253" s="50"/>
      <c r="GEP253" s="50"/>
      <c r="GEQ253" s="50"/>
      <c r="GER253" s="50"/>
      <c r="GES253" s="50"/>
      <c r="GET253" s="50"/>
      <c r="GEU253" s="50"/>
      <c r="GEV253" s="50"/>
      <c r="GEW253" s="50"/>
      <c r="GEX253" s="50"/>
      <c r="GEY253" s="50"/>
      <c r="GEZ253" s="50"/>
      <c r="GFA253" s="50"/>
      <c r="GFB253" s="50"/>
      <c r="GFC253" s="50"/>
      <c r="GFD253" s="50"/>
      <c r="GFE253" s="50"/>
      <c r="GFF253" s="50"/>
      <c r="GFG253" s="50"/>
      <c r="GFH253" s="50"/>
      <c r="GFI253" s="50"/>
      <c r="GFJ253" s="50"/>
      <c r="GFK253" s="50"/>
      <c r="GFL253" s="50"/>
      <c r="GFM253" s="50"/>
      <c r="GFN253" s="50"/>
      <c r="GFO253" s="50"/>
      <c r="GFP253" s="50"/>
      <c r="GFQ253" s="50"/>
      <c r="GFR253" s="50"/>
      <c r="GFS253" s="50"/>
      <c r="GFT253" s="50"/>
      <c r="GFU253" s="50"/>
      <c r="GFV253" s="50"/>
      <c r="GFW253" s="50"/>
      <c r="GFX253" s="50"/>
      <c r="GFY253" s="50"/>
      <c r="GFZ253" s="50"/>
      <c r="GGA253" s="50"/>
      <c r="GGB253" s="50"/>
      <c r="GGC253" s="50"/>
      <c r="GGD253" s="50"/>
      <c r="GGE253" s="50"/>
      <c r="GGF253" s="50"/>
      <c r="GGG253" s="50"/>
      <c r="GGH253" s="50"/>
      <c r="GGI253" s="50"/>
      <c r="GGJ253" s="50"/>
      <c r="GGK253" s="50"/>
      <c r="GGL253" s="50"/>
      <c r="GGM253" s="50"/>
      <c r="GGN253" s="50"/>
      <c r="GGO253" s="50"/>
      <c r="GGP253" s="50"/>
      <c r="GGQ253" s="50"/>
      <c r="GGR253" s="50"/>
      <c r="GGS253" s="50"/>
      <c r="GGT253" s="50"/>
      <c r="GGU253" s="50"/>
      <c r="GGV253" s="50"/>
      <c r="GGW253" s="50"/>
      <c r="GGX253" s="50"/>
      <c r="GGY253" s="50"/>
      <c r="GGZ253" s="50"/>
      <c r="GHA253" s="50"/>
      <c r="GHB253" s="50"/>
      <c r="GHC253" s="50"/>
      <c r="GHD253" s="50"/>
      <c r="GHE253" s="50"/>
      <c r="GHF253" s="50"/>
      <c r="GHG253" s="50"/>
      <c r="GHH253" s="50"/>
      <c r="GHI253" s="50"/>
      <c r="GHJ253" s="50"/>
      <c r="GHK253" s="50"/>
      <c r="GHL253" s="50"/>
      <c r="GHM253" s="50"/>
      <c r="GHN253" s="50"/>
      <c r="GHO253" s="50"/>
      <c r="GHP253" s="50"/>
      <c r="GHQ253" s="50"/>
      <c r="GHR253" s="50"/>
      <c r="GHS253" s="50"/>
      <c r="GHT253" s="50"/>
      <c r="GHU253" s="50"/>
      <c r="GHV253" s="50"/>
      <c r="GHW253" s="50"/>
      <c r="GHX253" s="50"/>
      <c r="GHY253" s="50"/>
      <c r="GHZ253" s="50"/>
      <c r="GIA253" s="50"/>
      <c r="GIB253" s="50"/>
      <c r="GIC253" s="50"/>
      <c r="GID253" s="50"/>
      <c r="GIE253" s="50"/>
      <c r="GIF253" s="50"/>
      <c r="GIG253" s="50"/>
      <c r="GIH253" s="50"/>
      <c r="GII253" s="50"/>
      <c r="GIJ253" s="50"/>
      <c r="GIK253" s="50"/>
      <c r="GIL253" s="50"/>
      <c r="GIM253" s="50"/>
      <c r="GIN253" s="50"/>
      <c r="GIO253" s="50"/>
      <c r="GIP253" s="50"/>
      <c r="GIQ253" s="50"/>
      <c r="GIR253" s="50"/>
      <c r="GIS253" s="50"/>
      <c r="GIT253" s="50"/>
      <c r="GIU253" s="50"/>
      <c r="GIV253" s="50"/>
      <c r="GIW253" s="50"/>
      <c r="GIX253" s="50"/>
      <c r="GIY253" s="50"/>
      <c r="GIZ253" s="50"/>
      <c r="GJA253" s="50"/>
      <c r="GJB253" s="50"/>
      <c r="GJC253" s="50"/>
      <c r="GJD253" s="50"/>
      <c r="GJE253" s="50"/>
      <c r="GJF253" s="50"/>
      <c r="GJG253" s="50"/>
      <c r="GJH253" s="50"/>
      <c r="GJI253" s="50"/>
      <c r="GJJ253" s="50"/>
      <c r="GJK253" s="50"/>
      <c r="GJL253" s="50"/>
      <c r="GJM253" s="50"/>
      <c r="GJN253" s="50"/>
      <c r="GJO253" s="50"/>
      <c r="GJP253" s="50"/>
      <c r="GJQ253" s="50"/>
      <c r="GJR253" s="50"/>
      <c r="GJS253" s="50"/>
      <c r="GJT253" s="50"/>
      <c r="GJU253" s="50"/>
      <c r="GJV253" s="50"/>
      <c r="GJW253" s="50"/>
      <c r="GJX253" s="50"/>
      <c r="GJY253" s="50"/>
      <c r="GJZ253" s="50"/>
      <c r="GKA253" s="50"/>
      <c r="GKB253" s="50"/>
      <c r="GKC253" s="50"/>
      <c r="GKD253" s="50"/>
      <c r="GKE253" s="50"/>
      <c r="GKF253" s="50"/>
      <c r="GKG253" s="50"/>
      <c r="GKH253" s="50"/>
      <c r="GKI253" s="50"/>
      <c r="GKJ253" s="50"/>
      <c r="GKK253" s="50"/>
      <c r="GKL253" s="50"/>
      <c r="GKM253" s="50"/>
      <c r="GKN253" s="50"/>
      <c r="GKO253" s="50"/>
      <c r="GKP253" s="50"/>
      <c r="GKQ253" s="50"/>
      <c r="GKR253" s="50"/>
      <c r="GKS253" s="50"/>
      <c r="GKT253" s="50"/>
      <c r="GKU253" s="50"/>
      <c r="GKV253" s="50"/>
      <c r="GKW253" s="50"/>
      <c r="GKX253" s="50"/>
      <c r="GKY253" s="50"/>
      <c r="GKZ253" s="50"/>
      <c r="GLA253" s="50"/>
      <c r="GLB253" s="50"/>
      <c r="GLC253" s="50"/>
      <c r="GLD253" s="50"/>
      <c r="GLE253" s="50"/>
      <c r="GLF253" s="50"/>
      <c r="GLG253" s="50"/>
      <c r="GLH253" s="50"/>
      <c r="GLI253" s="50"/>
      <c r="GLJ253" s="50"/>
      <c r="GLK253" s="50"/>
      <c r="GLL253" s="50"/>
      <c r="GLM253" s="50"/>
      <c r="GLN253" s="50"/>
      <c r="GLO253" s="50"/>
      <c r="GLP253" s="50"/>
      <c r="GLQ253" s="50"/>
      <c r="GLR253" s="50"/>
      <c r="GLS253" s="50"/>
      <c r="GLT253" s="50"/>
      <c r="GLU253" s="50"/>
      <c r="GLV253" s="50"/>
      <c r="GLW253" s="50"/>
      <c r="GLX253" s="50"/>
      <c r="GLY253" s="50"/>
      <c r="GLZ253" s="50"/>
      <c r="GMA253" s="50"/>
      <c r="GMB253" s="50"/>
      <c r="GMC253" s="50"/>
      <c r="GMD253" s="50"/>
      <c r="GME253" s="50"/>
      <c r="GMF253" s="50"/>
      <c r="GMG253" s="50"/>
      <c r="GMH253" s="50"/>
      <c r="GMI253" s="50"/>
      <c r="GMJ253" s="50"/>
      <c r="GMK253" s="50"/>
      <c r="GML253" s="50"/>
      <c r="GMM253" s="50"/>
      <c r="GMN253" s="50"/>
      <c r="GMO253" s="50"/>
      <c r="GMP253" s="50"/>
      <c r="GMQ253" s="50"/>
      <c r="GMR253" s="50"/>
      <c r="GMS253" s="50"/>
      <c r="GMT253" s="50"/>
      <c r="GMU253" s="50"/>
      <c r="GMV253" s="50"/>
      <c r="GMW253" s="50"/>
      <c r="GMX253" s="50"/>
      <c r="GMY253" s="50"/>
      <c r="GMZ253" s="50"/>
      <c r="GNA253" s="50"/>
      <c r="GNB253" s="50"/>
      <c r="GNC253" s="50"/>
      <c r="GND253" s="50"/>
      <c r="GNE253" s="50"/>
      <c r="GNF253" s="50"/>
      <c r="GNG253" s="50"/>
      <c r="GNH253" s="50"/>
      <c r="GNI253" s="50"/>
      <c r="GNJ253" s="50"/>
      <c r="GNK253" s="50"/>
      <c r="GNL253" s="50"/>
      <c r="GNM253" s="50"/>
      <c r="GNN253" s="50"/>
      <c r="GNO253" s="50"/>
      <c r="GNP253" s="50"/>
      <c r="GNQ253" s="50"/>
      <c r="GNR253" s="50"/>
      <c r="GNS253" s="50"/>
      <c r="GNT253" s="50"/>
      <c r="GNU253" s="50"/>
      <c r="GNV253" s="50"/>
      <c r="GNW253" s="50"/>
      <c r="GNX253" s="50"/>
      <c r="GNY253" s="50"/>
      <c r="GNZ253" s="50"/>
      <c r="GOA253" s="50"/>
      <c r="GOB253" s="50"/>
      <c r="GOC253" s="50"/>
      <c r="GOD253" s="50"/>
      <c r="GOE253" s="50"/>
      <c r="GOF253" s="50"/>
      <c r="GOG253" s="50"/>
      <c r="GOH253" s="50"/>
      <c r="GOI253" s="50"/>
      <c r="GOJ253" s="50"/>
      <c r="GOK253" s="50"/>
      <c r="GOL253" s="50"/>
      <c r="GOM253" s="50"/>
      <c r="GON253" s="50"/>
      <c r="GOO253" s="50"/>
      <c r="GOP253" s="50"/>
      <c r="GOQ253" s="50"/>
      <c r="GOR253" s="50"/>
      <c r="GOS253" s="50"/>
      <c r="GOT253" s="50"/>
      <c r="GOU253" s="50"/>
      <c r="GOV253" s="50"/>
      <c r="GOW253" s="50"/>
      <c r="GOX253" s="50"/>
      <c r="GOY253" s="50"/>
      <c r="GOZ253" s="50"/>
      <c r="GPA253" s="50"/>
      <c r="GPB253" s="50"/>
      <c r="GPC253" s="50"/>
      <c r="GPD253" s="50"/>
      <c r="GPE253" s="50"/>
      <c r="GPF253" s="50"/>
      <c r="GPG253" s="50"/>
      <c r="GPH253" s="50"/>
      <c r="GPI253" s="50"/>
      <c r="GPJ253" s="50"/>
      <c r="GPK253" s="50"/>
      <c r="GPL253" s="50"/>
      <c r="GPM253" s="50"/>
      <c r="GPN253" s="50"/>
      <c r="GPO253" s="50"/>
      <c r="GPP253" s="50"/>
      <c r="GPQ253" s="50"/>
      <c r="GPR253" s="50"/>
      <c r="GPS253" s="50"/>
      <c r="GPT253" s="50"/>
      <c r="GPU253" s="50"/>
      <c r="GPV253" s="50"/>
      <c r="GPW253" s="50"/>
      <c r="GPX253" s="50"/>
      <c r="GPY253" s="50"/>
      <c r="GPZ253" s="50"/>
      <c r="GQA253" s="50"/>
      <c r="GQB253" s="50"/>
      <c r="GQC253" s="50"/>
      <c r="GQD253" s="50"/>
      <c r="GQE253" s="50"/>
      <c r="GQF253" s="50"/>
      <c r="GQG253" s="50"/>
      <c r="GQH253" s="50"/>
      <c r="GQI253" s="50"/>
      <c r="GQJ253" s="50"/>
      <c r="GQK253" s="50"/>
      <c r="GQL253" s="50"/>
      <c r="GQM253" s="50"/>
      <c r="GQN253" s="50"/>
      <c r="GQO253" s="50"/>
      <c r="GQP253" s="50"/>
      <c r="GQQ253" s="50"/>
      <c r="GQR253" s="50"/>
      <c r="GQS253" s="50"/>
      <c r="GQT253" s="50"/>
      <c r="GQU253" s="50"/>
      <c r="GQV253" s="50"/>
      <c r="GQW253" s="50"/>
      <c r="GQX253" s="50"/>
      <c r="GQY253" s="50"/>
      <c r="GQZ253" s="50"/>
      <c r="GRA253" s="50"/>
      <c r="GRB253" s="50"/>
      <c r="GRC253" s="50"/>
      <c r="GRD253" s="50"/>
      <c r="GRE253" s="50"/>
      <c r="GRF253" s="50"/>
      <c r="GRG253" s="50"/>
      <c r="GRH253" s="50"/>
      <c r="GRI253" s="50"/>
      <c r="GRJ253" s="50"/>
      <c r="GRK253" s="50"/>
      <c r="GRL253" s="50"/>
      <c r="GRM253" s="50"/>
      <c r="GRN253" s="50"/>
      <c r="GRO253" s="50"/>
      <c r="GRP253" s="50"/>
      <c r="GRQ253" s="50"/>
      <c r="GRR253" s="50"/>
      <c r="GRS253" s="50"/>
      <c r="GRT253" s="50"/>
      <c r="GRU253" s="50"/>
      <c r="GRV253" s="50"/>
      <c r="GRW253" s="50"/>
      <c r="GRX253" s="50"/>
      <c r="GRY253" s="50"/>
      <c r="GRZ253" s="50"/>
      <c r="GSA253" s="50"/>
      <c r="GSB253" s="50"/>
      <c r="GSC253" s="50"/>
      <c r="GSD253" s="50"/>
      <c r="GSE253" s="50"/>
      <c r="GSF253" s="50"/>
      <c r="GSG253" s="50"/>
      <c r="GSH253" s="50"/>
      <c r="GSI253" s="50"/>
      <c r="GSJ253" s="50"/>
      <c r="GSK253" s="50"/>
      <c r="GSL253" s="50"/>
      <c r="GSM253" s="50"/>
      <c r="GSN253" s="50"/>
      <c r="GSO253" s="50"/>
      <c r="GSP253" s="50"/>
      <c r="GSQ253" s="50"/>
      <c r="GSR253" s="50"/>
      <c r="GSS253" s="50"/>
      <c r="GST253" s="50"/>
      <c r="GSU253" s="50"/>
      <c r="GSV253" s="50"/>
      <c r="GSW253" s="50"/>
      <c r="GSX253" s="50"/>
      <c r="GSY253" s="50"/>
      <c r="GSZ253" s="50"/>
      <c r="GTA253" s="50"/>
      <c r="GTB253" s="50"/>
      <c r="GTC253" s="50"/>
      <c r="GTD253" s="50"/>
      <c r="GTE253" s="50"/>
      <c r="GTF253" s="50"/>
      <c r="GTG253" s="50"/>
      <c r="GTH253" s="50"/>
      <c r="GTI253" s="50"/>
      <c r="GTJ253" s="50"/>
      <c r="GTK253" s="50"/>
      <c r="GTL253" s="50"/>
      <c r="GTM253" s="50"/>
      <c r="GTN253" s="50"/>
      <c r="GTO253" s="50"/>
      <c r="GTP253" s="50"/>
      <c r="GTQ253" s="50"/>
      <c r="GTR253" s="50"/>
      <c r="GTS253" s="50"/>
      <c r="GTT253" s="50"/>
      <c r="GTU253" s="50"/>
      <c r="GTV253" s="50"/>
      <c r="GTW253" s="50"/>
      <c r="GTX253" s="50"/>
      <c r="GTY253" s="50"/>
      <c r="GTZ253" s="50"/>
      <c r="GUA253" s="50"/>
      <c r="GUB253" s="50"/>
      <c r="GUC253" s="50"/>
      <c r="GUD253" s="50"/>
      <c r="GUE253" s="50"/>
      <c r="GUF253" s="50"/>
      <c r="GUG253" s="50"/>
      <c r="GUH253" s="50"/>
      <c r="GUI253" s="50"/>
      <c r="GUJ253" s="50"/>
      <c r="GUK253" s="50"/>
      <c r="GUL253" s="50"/>
      <c r="GUM253" s="50"/>
      <c r="GUN253" s="50"/>
      <c r="GUO253" s="50"/>
      <c r="GUP253" s="50"/>
      <c r="GUQ253" s="50"/>
      <c r="GUR253" s="50"/>
      <c r="GUS253" s="50"/>
      <c r="GUT253" s="50"/>
      <c r="GUU253" s="50"/>
      <c r="GUV253" s="50"/>
      <c r="GUW253" s="50"/>
      <c r="GUX253" s="50"/>
      <c r="GUY253" s="50"/>
      <c r="GUZ253" s="50"/>
      <c r="GVA253" s="50"/>
      <c r="GVB253" s="50"/>
      <c r="GVC253" s="50"/>
      <c r="GVD253" s="50"/>
      <c r="GVE253" s="50"/>
      <c r="GVF253" s="50"/>
      <c r="GVG253" s="50"/>
      <c r="GVH253" s="50"/>
      <c r="GVI253" s="50"/>
      <c r="GVJ253" s="50"/>
      <c r="GVK253" s="50"/>
      <c r="GVL253" s="50"/>
      <c r="GVM253" s="50"/>
      <c r="GVN253" s="50"/>
      <c r="GVO253" s="50"/>
      <c r="GVP253" s="50"/>
      <c r="GVQ253" s="50"/>
      <c r="GVR253" s="50"/>
      <c r="GVS253" s="50"/>
      <c r="GVT253" s="50"/>
      <c r="GVU253" s="50"/>
      <c r="GVV253" s="50"/>
      <c r="GVW253" s="50"/>
      <c r="GVX253" s="50"/>
      <c r="GVY253" s="50"/>
      <c r="GVZ253" s="50"/>
      <c r="GWA253" s="50"/>
      <c r="GWB253" s="50"/>
      <c r="GWC253" s="50"/>
      <c r="GWD253" s="50"/>
      <c r="GWE253" s="50"/>
      <c r="GWF253" s="50"/>
      <c r="GWG253" s="50"/>
      <c r="GWH253" s="50"/>
      <c r="GWI253" s="50"/>
      <c r="GWJ253" s="50"/>
      <c r="GWK253" s="50"/>
      <c r="GWL253" s="50"/>
      <c r="GWM253" s="50"/>
      <c r="GWN253" s="50"/>
      <c r="GWO253" s="50"/>
      <c r="GWP253" s="50"/>
      <c r="GWQ253" s="50"/>
      <c r="GWR253" s="50"/>
      <c r="GWS253" s="50"/>
      <c r="GWT253" s="50"/>
      <c r="GWU253" s="50"/>
      <c r="GWV253" s="50"/>
      <c r="GWW253" s="50"/>
      <c r="GWX253" s="50"/>
      <c r="GWY253" s="50"/>
      <c r="GWZ253" s="50"/>
      <c r="GXA253" s="50"/>
      <c r="GXB253" s="50"/>
      <c r="GXC253" s="50"/>
      <c r="GXD253" s="50"/>
      <c r="GXE253" s="50"/>
      <c r="GXF253" s="50"/>
      <c r="GXG253" s="50"/>
      <c r="GXH253" s="50"/>
      <c r="GXI253" s="50"/>
      <c r="GXJ253" s="50"/>
      <c r="GXK253" s="50"/>
      <c r="GXL253" s="50"/>
      <c r="GXM253" s="50"/>
      <c r="GXN253" s="50"/>
      <c r="GXO253" s="50"/>
      <c r="GXP253" s="50"/>
      <c r="GXQ253" s="50"/>
      <c r="GXR253" s="50"/>
      <c r="GXS253" s="50"/>
      <c r="GXT253" s="50"/>
      <c r="GXU253" s="50"/>
      <c r="GXV253" s="50"/>
      <c r="GXW253" s="50"/>
      <c r="GXX253" s="50"/>
      <c r="GXY253" s="50"/>
      <c r="GXZ253" s="50"/>
      <c r="GYA253" s="50"/>
      <c r="GYB253" s="50"/>
      <c r="GYC253" s="50"/>
      <c r="GYD253" s="50"/>
      <c r="GYE253" s="50"/>
      <c r="GYF253" s="50"/>
      <c r="GYG253" s="50"/>
      <c r="GYH253" s="50"/>
      <c r="GYI253" s="50"/>
      <c r="GYJ253" s="50"/>
      <c r="GYK253" s="50"/>
      <c r="GYL253" s="50"/>
      <c r="GYM253" s="50"/>
      <c r="GYN253" s="50"/>
      <c r="GYO253" s="50"/>
      <c r="GYP253" s="50"/>
      <c r="GYQ253" s="50"/>
      <c r="GYR253" s="50"/>
      <c r="GYS253" s="50"/>
      <c r="GYT253" s="50"/>
      <c r="GYU253" s="50"/>
      <c r="GYV253" s="50"/>
      <c r="GYW253" s="50"/>
      <c r="GYX253" s="50"/>
      <c r="GYY253" s="50"/>
      <c r="GYZ253" s="50"/>
      <c r="GZA253" s="50"/>
      <c r="GZB253" s="50"/>
      <c r="GZC253" s="50"/>
      <c r="GZD253" s="50"/>
      <c r="GZE253" s="50"/>
      <c r="GZF253" s="50"/>
      <c r="GZG253" s="50"/>
      <c r="GZH253" s="50"/>
      <c r="GZI253" s="50"/>
      <c r="GZJ253" s="50"/>
      <c r="GZK253" s="50"/>
      <c r="GZL253" s="50"/>
      <c r="GZM253" s="50"/>
      <c r="GZN253" s="50"/>
      <c r="GZO253" s="50"/>
      <c r="GZP253" s="50"/>
      <c r="GZQ253" s="50"/>
      <c r="GZR253" s="50"/>
      <c r="GZS253" s="50"/>
      <c r="GZT253" s="50"/>
      <c r="GZU253" s="50"/>
      <c r="GZV253" s="50"/>
      <c r="GZW253" s="50"/>
      <c r="GZX253" s="50"/>
      <c r="GZY253" s="50"/>
      <c r="GZZ253" s="50"/>
      <c r="HAA253" s="50"/>
      <c r="HAB253" s="50"/>
      <c r="HAC253" s="50"/>
      <c r="HAD253" s="50"/>
      <c r="HAE253" s="50"/>
      <c r="HAF253" s="50"/>
      <c r="HAG253" s="50"/>
      <c r="HAH253" s="50"/>
      <c r="HAI253" s="50"/>
      <c r="HAJ253" s="50"/>
      <c r="HAK253" s="50"/>
      <c r="HAL253" s="50"/>
      <c r="HAM253" s="50"/>
      <c r="HAN253" s="50"/>
      <c r="HAO253" s="50"/>
      <c r="HAP253" s="50"/>
      <c r="HAQ253" s="50"/>
      <c r="HAR253" s="50"/>
      <c r="HAS253" s="50"/>
      <c r="HAT253" s="50"/>
      <c r="HAU253" s="50"/>
      <c r="HAV253" s="50"/>
      <c r="HAW253" s="50"/>
      <c r="HAX253" s="50"/>
      <c r="HAY253" s="50"/>
      <c r="HAZ253" s="50"/>
      <c r="HBA253" s="50"/>
      <c r="HBB253" s="50"/>
      <c r="HBC253" s="50"/>
      <c r="HBD253" s="50"/>
      <c r="HBE253" s="50"/>
      <c r="HBF253" s="50"/>
      <c r="HBG253" s="50"/>
      <c r="HBH253" s="50"/>
      <c r="HBI253" s="50"/>
      <c r="HBJ253" s="50"/>
      <c r="HBK253" s="50"/>
      <c r="HBL253" s="50"/>
      <c r="HBM253" s="50"/>
      <c r="HBN253" s="50"/>
      <c r="HBO253" s="50"/>
      <c r="HBP253" s="50"/>
      <c r="HBQ253" s="50"/>
      <c r="HBR253" s="50"/>
      <c r="HBS253" s="50"/>
      <c r="HBT253" s="50"/>
      <c r="HBU253" s="50"/>
      <c r="HBV253" s="50"/>
      <c r="HBW253" s="50"/>
      <c r="HBX253" s="50"/>
      <c r="HBY253" s="50"/>
      <c r="HBZ253" s="50"/>
      <c r="HCA253" s="50"/>
      <c r="HCB253" s="50"/>
      <c r="HCC253" s="50"/>
      <c r="HCD253" s="50"/>
      <c r="HCE253" s="50"/>
      <c r="HCF253" s="50"/>
      <c r="HCG253" s="50"/>
      <c r="HCH253" s="50"/>
      <c r="HCI253" s="50"/>
      <c r="HCJ253" s="50"/>
      <c r="HCK253" s="50"/>
      <c r="HCL253" s="50"/>
      <c r="HCM253" s="50"/>
      <c r="HCN253" s="50"/>
      <c r="HCO253" s="50"/>
      <c r="HCP253" s="50"/>
      <c r="HCQ253" s="50"/>
      <c r="HCR253" s="50"/>
      <c r="HCS253" s="50"/>
      <c r="HCT253" s="50"/>
      <c r="HCU253" s="50"/>
      <c r="HCV253" s="50"/>
      <c r="HCW253" s="50"/>
      <c r="HCX253" s="50"/>
      <c r="HCY253" s="50"/>
      <c r="HCZ253" s="50"/>
      <c r="HDA253" s="50"/>
      <c r="HDB253" s="50"/>
      <c r="HDC253" s="50"/>
      <c r="HDD253" s="50"/>
      <c r="HDE253" s="50"/>
      <c r="HDF253" s="50"/>
      <c r="HDG253" s="50"/>
      <c r="HDH253" s="50"/>
      <c r="HDI253" s="50"/>
      <c r="HDJ253" s="50"/>
      <c r="HDK253" s="50"/>
      <c r="HDL253" s="50"/>
      <c r="HDM253" s="50"/>
      <c r="HDN253" s="50"/>
      <c r="HDO253" s="50"/>
      <c r="HDP253" s="50"/>
      <c r="HDQ253" s="50"/>
      <c r="HDR253" s="50"/>
      <c r="HDS253" s="50"/>
      <c r="HDT253" s="50"/>
      <c r="HDU253" s="50"/>
      <c r="HDV253" s="50"/>
      <c r="HDW253" s="50"/>
      <c r="HDX253" s="50"/>
      <c r="HDY253" s="50"/>
      <c r="HDZ253" s="50"/>
      <c r="HEA253" s="50"/>
      <c r="HEB253" s="50"/>
      <c r="HEC253" s="50"/>
      <c r="HED253" s="50"/>
      <c r="HEE253" s="50"/>
      <c r="HEF253" s="50"/>
      <c r="HEG253" s="50"/>
      <c r="HEH253" s="50"/>
      <c r="HEI253" s="50"/>
      <c r="HEJ253" s="50"/>
      <c r="HEK253" s="50"/>
      <c r="HEL253" s="50"/>
      <c r="HEM253" s="50"/>
      <c r="HEN253" s="50"/>
      <c r="HEO253" s="50"/>
      <c r="HEP253" s="50"/>
      <c r="HEQ253" s="50"/>
      <c r="HER253" s="50"/>
      <c r="HES253" s="50"/>
      <c r="HET253" s="50"/>
      <c r="HEU253" s="50"/>
      <c r="HEV253" s="50"/>
      <c r="HEW253" s="50"/>
      <c r="HEX253" s="50"/>
      <c r="HEY253" s="50"/>
      <c r="HEZ253" s="50"/>
      <c r="HFA253" s="50"/>
      <c r="HFB253" s="50"/>
      <c r="HFC253" s="50"/>
      <c r="HFD253" s="50"/>
      <c r="HFE253" s="50"/>
      <c r="HFF253" s="50"/>
      <c r="HFG253" s="50"/>
      <c r="HFH253" s="50"/>
      <c r="HFI253" s="50"/>
      <c r="HFJ253" s="50"/>
      <c r="HFK253" s="50"/>
      <c r="HFL253" s="50"/>
      <c r="HFM253" s="50"/>
      <c r="HFN253" s="50"/>
      <c r="HFO253" s="50"/>
      <c r="HFP253" s="50"/>
      <c r="HFQ253" s="50"/>
      <c r="HFR253" s="50"/>
      <c r="HFS253" s="50"/>
      <c r="HFT253" s="50"/>
      <c r="HFU253" s="50"/>
      <c r="HFV253" s="50"/>
      <c r="HFW253" s="50"/>
      <c r="HFX253" s="50"/>
      <c r="HFY253" s="50"/>
      <c r="HFZ253" s="50"/>
      <c r="HGA253" s="50"/>
      <c r="HGB253" s="50"/>
      <c r="HGC253" s="50"/>
      <c r="HGD253" s="50"/>
      <c r="HGE253" s="50"/>
      <c r="HGF253" s="50"/>
      <c r="HGG253" s="50"/>
      <c r="HGH253" s="50"/>
      <c r="HGI253" s="50"/>
      <c r="HGJ253" s="50"/>
      <c r="HGK253" s="50"/>
      <c r="HGL253" s="50"/>
      <c r="HGM253" s="50"/>
      <c r="HGN253" s="50"/>
      <c r="HGO253" s="50"/>
      <c r="HGP253" s="50"/>
      <c r="HGQ253" s="50"/>
      <c r="HGR253" s="50"/>
      <c r="HGS253" s="50"/>
      <c r="HGT253" s="50"/>
      <c r="HGU253" s="50"/>
      <c r="HGV253" s="50"/>
      <c r="HGW253" s="50"/>
      <c r="HGX253" s="50"/>
      <c r="HGY253" s="50"/>
      <c r="HGZ253" s="50"/>
      <c r="HHA253" s="50"/>
      <c r="HHB253" s="50"/>
      <c r="HHC253" s="50"/>
      <c r="HHD253" s="50"/>
      <c r="HHE253" s="50"/>
      <c r="HHF253" s="50"/>
      <c r="HHG253" s="50"/>
      <c r="HHH253" s="50"/>
      <c r="HHI253" s="50"/>
      <c r="HHJ253" s="50"/>
      <c r="HHK253" s="50"/>
      <c r="HHL253" s="50"/>
      <c r="HHM253" s="50"/>
      <c r="HHN253" s="50"/>
      <c r="HHO253" s="50"/>
      <c r="HHP253" s="50"/>
      <c r="HHQ253" s="50"/>
      <c r="HHR253" s="50"/>
      <c r="HHS253" s="50"/>
      <c r="HHT253" s="50"/>
      <c r="HHU253" s="50"/>
      <c r="HHV253" s="50"/>
      <c r="HHW253" s="50"/>
      <c r="HHX253" s="50"/>
      <c r="HHY253" s="50"/>
      <c r="HHZ253" s="50"/>
      <c r="HIA253" s="50"/>
      <c r="HIB253" s="50"/>
      <c r="HIC253" s="50"/>
      <c r="HID253" s="50"/>
      <c r="HIE253" s="50"/>
      <c r="HIF253" s="50"/>
      <c r="HIG253" s="50"/>
      <c r="HIH253" s="50"/>
      <c r="HII253" s="50"/>
      <c r="HIJ253" s="50"/>
      <c r="HIK253" s="50"/>
      <c r="HIL253" s="50"/>
      <c r="HIM253" s="50"/>
      <c r="HIN253" s="50"/>
      <c r="HIO253" s="50"/>
      <c r="HIP253" s="50"/>
      <c r="HIQ253" s="50"/>
      <c r="HIR253" s="50"/>
      <c r="HIS253" s="50"/>
      <c r="HIT253" s="50"/>
      <c r="HIU253" s="50"/>
      <c r="HIV253" s="50"/>
      <c r="HIW253" s="50"/>
      <c r="HIX253" s="50"/>
      <c r="HIY253" s="50"/>
      <c r="HIZ253" s="50"/>
      <c r="HJA253" s="50"/>
      <c r="HJB253" s="50"/>
      <c r="HJC253" s="50"/>
      <c r="HJD253" s="50"/>
      <c r="HJE253" s="50"/>
      <c r="HJF253" s="50"/>
      <c r="HJG253" s="50"/>
      <c r="HJH253" s="50"/>
      <c r="HJI253" s="50"/>
      <c r="HJJ253" s="50"/>
      <c r="HJK253" s="50"/>
      <c r="HJL253" s="50"/>
      <c r="HJM253" s="50"/>
      <c r="HJN253" s="50"/>
      <c r="HJO253" s="50"/>
      <c r="HJP253" s="50"/>
      <c r="HJQ253" s="50"/>
      <c r="HJR253" s="50"/>
      <c r="HJS253" s="50"/>
      <c r="HJT253" s="50"/>
      <c r="HJU253" s="50"/>
      <c r="HJV253" s="50"/>
      <c r="HJW253" s="50"/>
      <c r="HJX253" s="50"/>
      <c r="HJY253" s="50"/>
      <c r="HJZ253" s="50"/>
      <c r="HKA253" s="50"/>
      <c r="HKB253" s="50"/>
      <c r="HKC253" s="50"/>
      <c r="HKD253" s="50"/>
      <c r="HKE253" s="50"/>
      <c r="HKF253" s="50"/>
      <c r="HKG253" s="50"/>
      <c r="HKH253" s="50"/>
      <c r="HKI253" s="50"/>
      <c r="HKJ253" s="50"/>
      <c r="HKK253" s="50"/>
      <c r="HKL253" s="50"/>
      <c r="HKM253" s="50"/>
      <c r="HKN253" s="50"/>
      <c r="HKO253" s="50"/>
      <c r="HKP253" s="50"/>
      <c r="HKQ253" s="50"/>
      <c r="HKR253" s="50"/>
      <c r="HKS253" s="50"/>
      <c r="HKT253" s="50"/>
      <c r="HKU253" s="50"/>
      <c r="HKV253" s="50"/>
      <c r="HKW253" s="50"/>
      <c r="HKX253" s="50"/>
      <c r="HKY253" s="50"/>
      <c r="HKZ253" s="50"/>
      <c r="HLA253" s="50"/>
      <c r="HLB253" s="50"/>
      <c r="HLC253" s="50"/>
      <c r="HLD253" s="50"/>
      <c r="HLE253" s="50"/>
      <c r="HLF253" s="50"/>
      <c r="HLG253" s="50"/>
      <c r="HLH253" s="50"/>
      <c r="HLI253" s="50"/>
      <c r="HLJ253" s="50"/>
      <c r="HLK253" s="50"/>
      <c r="HLL253" s="50"/>
      <c r="HLM253" s="50"/>
      <c r="HLN253" s="50"/>
      <c r="HLO253" s="50"/>
      <c r="HLP253" s="50"/>
      <c r="HLQ253" s="50"/>
      <c r="HLR253" s="50"/>
      <c r="HLS253" s="50"/>
      <c r="HLT253" s="50"/>
      <c r="HLU253" s="50"/>
      <c r="HLV253" s="50"/>
      <c r="HLW253" s="50"/>
      <c r="HLX253" s="50"/>
      <c r="HLY253" s="50"/>
      <c r="HLZ253" s="50"/>
      <c r="HMA253" s="50"/>
      <c r="HMB253" s="50"/>
      <c r="HMC253" s="50"/>
      <c r="HMD253" s="50"/>
      <c r="HME253" s="50"/>
      <c r="HMF253" s="50"/>
      <c r="HMG253" s="50"/>
      <c r="HMH253" s="50"/>
      <c r="HMI253" s="50"/>
      <c r="HMJ253" s="50"/>
      <c r="HMK253" s="50"/>
      <c r="HML253" s="50"/>
      <c r="HMM253" s="50"/>
      <c r="HMN253" s="50"/>
      <c r="HMO253" s="50"/>
      <c r="HMP253" s="50"/>
      <c r="HMQ253" s="50"/>
      <c r="HMR253" s="50"/>
      <c r="HMS253" s="50"/>
      <c r="HMT253" s="50"/>
      <c r="HMU253" s="50"/>
      <c r="HMV253" s="50"/>
      <c r="HMW253" s="50"/>
      <c r="HMX253" s="50"/>
      <c r="HMY253" s="50"/>
      <c r="HMZ253" s="50"/>
      <c r="HNA253" s="50"/>
      <c r="HNB253" s="50"/>
      <c r="HNC253" s="50"/>
      <c r="HND253" s="50"/>
      <c r="HNE253" s="50"/>
      <c r="HNF253" s="50"/>
      <c r="HNG253" s="50"/>
      <c r="HNH253" s="50"/>
      <c r="HNI253" s="50"/>
      <c r="HNJ253" s="50"/>
      <c r="HNK253" s="50"/>
      <c r="HNL253" s="50"/>
      <c r="HNM253" s="50"/>
      <c r="HNN253" s="50"/>
      <c r="HNO253" s="50"/>
      <c r="HNP253" s="50"/>
      <c r="HNQ253" s="50"/>
      <c r="HNR253" s="50"/>
      <c r="HNS253" s="50"/>
      <c r="HNT253" s="50"/>
      <c r="HNU253" s="50"/>
      <c r="HNV253" s="50"/>
      <c r="HNW253" s="50"/>
      <c r="HNX253" s="50"/>
      <c r="HNY253" s="50"/>
      <c r="HNZ253" s="50"/>
      <c r="HOA253" s="50"/>
      <c r="HOB253" s="50"/>
      <c r="HOC253" s="50"/>
      <c r="HOD253" s="50"/>
      <c r="HOE253" s="50"/>
      <c r="HOF253" s="50"/>
      <c r="HOG253" s="50"/>
      <c r="HOH253" s="50"/>
      <c r="HOI253" s="50"/>
      <c r="HOJ253" s="50"/>
      <c r="HOK253" s="50"/>
      <c r="HOL253" s="50"/>
      <c r="HOM253" s="50"/>
      <c r="HON253" s="50"/>
      <c r="HOO253" s="50"/>
      <c r="HOP253" s="50"/>
      <c r="HOQ253" s="50"/>
      <c r="HOR253" s="50"/>
      <c r="HOS253" s="50"/>
      <c r="HOT253" s="50"/>
      <c r="HOU253" s="50"/>
      <c r="HOV253" s="50"/>
      <c r="HOW253" s="50"/>
      <c r="HOX253" s="50"/>
      <c r="HOY253" s="50"/>
      <c r="HOZ253" s="50"/>
      <c r="HPA253" s="50"/>
      <c r="HPB253" s="50"/>
      <c r="HPC253" s="50"/>
      <c r="HPD253" s="50"/>
      <c r="HPE253" s="50"/>
      <c r="HPF253" s="50"/>
      <c r="HPG253" s="50"/>
      <c r="HPH253" s="50"/>
      <c r="HPI253" s="50"/>
      <c r="HPJ253" s="50"/>
      <c r="HPK253" s="50"/>
      <c r="HPL253" s="50"/>
      <c r="HPM253" s="50"/>
      <c r="HPN253" s="50"/>
      <c r="HPO253" s="50"/>
      <c r="HPP253" s="50"/>
      <c r="HPQ253" s="50"/>
      <c r="HPR253" s="50"/>
      <c r="HPS253" s="50"/>
      <c r="HPT253" s="50"/>
      <c r="HPU253" s="50"/>
      <c r="HPV253" s="50"/>
      <c r="HPW253" s="50"/>
      <c r="HPX253" s="50"/>
      <c r="HPY253" s="50"/>
      <c r="HPZ253" s="50"/>
      <c r="HQA253" s="50"/>
      <c r="HQB253" s="50"/>
      <c r="HQC253" s="50"/>
      <c r="HQD253" s="50"/>
      <c r="HQE253" s="50"/>
      <c r="HQF253" s="50"/>
      <c r="HQG253" s="50"/>
      <c r="HQH253" s="50"/>
      <c r="HQI253" s="50"/>
      <c r="HQJ253" s="50"/>
      <c r="HQK253" s="50"/>
      <c r="HQL253" s="50"/>
      <c r="HQM253" s="50"/>
      <c r="HQN253" s="50"/>
      <c r="HQO253" s="50"/>
      <c r="HQP253" s="50"/>
      <c r="HQQ253" s="50"/>
      <c r="HQR253" s="50"/>
      <c r="HQS253" s="50"/>
      <c r="HQT253" s="50"/>
      <c r="HQU253" s="50"/>
      <c r="HQV253" s="50"/>
      <c r="HQW253" s="50"/>
      <c r="HQX253" s="50"/>
      <c r="HQY253" s="50"/>
      <c r="HQZ253" s="50"/>
      <c r="HRA253" s="50"/>
      <c r="HRB253" s="50"/>
      <c r="HRC253" s="50"/>
      <c r="HRD253" s="50"/>
      <c r="HRE253" s="50"/>
      <c r="HRF253" s="50"/>
      <c r="HRG253" s="50"/>
      <c r="HRH253" s="50"/>
      <c r="HRI253" s="50"/>
      <c r="HRJ253" s="50"/>
      <c r="HRK253" s="50"/>
      <c r="HRL253" s="50"/>
      <c r="HRM253" s="50"/>
      <c r="HRN253" s="50"/>
      <c r="HRO253" s="50"/>
      <c r="HRP253" s="50"/>
      <c r="HRQ253" s="50"/>
      <c r="HRR253" s="50"/>
      <c r="HRS253" s="50"/>
      <c r="HRT253" s="50"/>
      <c r="HRU253" s="50"/>
      <c r="HRV253" s="50"/>
      <c r="HRW253" s="50"/>
      <c r="HRX253" s="50"/>
      <c r="HRY253" s="50"/>
      <c r="HRZ253" s="50"/>
      <c r="HSA253" s="50"/>
      <c r="HSB253" s="50"/>
      <c r="HSC253" s="50"/>
      <c r="HSD253" s="50"/>
      <c r="HSE253" s="50"/>
      <c r="HSF253" s="50"/>
      <c r="HSG253" s="50"/>
      <c r="HSH253" s="50"/>
      <c r="HSI253" s="50"/>
      <c r="HSJ253" s="50"/>
      <c r="HSK253" s="50"/>
      <c r="HSL253" s="50"/>
      <c r="HSM253" s="50"/>
      <c r="HSN253" s="50"/>
      <c r="HSO253" s="50"/>
      <c r="HSP253" s="50"/>
      <c r="HSQ253" s="50"/>
      <c r="HSR253" s="50"/>
      <c r="HSS253" s="50"/>
      <c r="HST253" s="50"/>
      <c r="HSU253" s="50"/>
      <c r="HSV253" s="50"/>
      <c r="HSW253" s="50"/>
      <c r="HSX253" s="50"/>
      <c r="HSY253" s="50"/>
      <c r="HSZ253" s="50"/>
      <c r="HTA253" s="50"/>
      <c r="HTB253" s="50"/>
      <c r="HTC253" s="50"/>
      <c r="HTD253" s="50"/>
      <c r="HTE253" s="50"/>
      <c r="HTF253" s="50"/>
      <c r="HTG253" s="50"/>
      <c r="HTH253" s="50"/>
      <c r="HTI253" s="50"/>
      <c r="HTJ253" s="50"/>
      <c r="HTK253" s="50"/>
      <c r="HTL253" s="50"/>
      <c r="HTM253" s="50"/>
      <c r="HTN253" s="50"/>
      <c r="HTO253" s="50"/>
      <c r="HTP253" s="50"/>
      <c r="HTQ253" s="50"/>
      <c r="HTR253" s="50"/>
      <c r="HTS253" s="50"/>
      <c r="HTT253" s="50"/>
      <c r="HTU253" s="50"/>
      <c r="HTV253" s="50"/>
      <c r="HTW253" s="50"/>
      <c r="HTX253" s="50"/>
      <c r="HTY253" s="50"/>
      <c r="HTZ253" s="50"/>
      <c r="HUA253" s="50"/>
      <c r="HUB253" s="50"/>
      <c r="HUC253" s="50"/>
      <c r="HUD253" s="50"/>
      <c r="HUE253" s="50"/>
      <c r="HUF253" s="50"/>
      <c r="HUG253" s="50"/>
      <c r="HUH253" s="50"/>
      <c r="HUI253" s="50"/>
      <c r="HUJ253" s="50"/>
      <c r="HUK253" s="50"/>
      <c r="HUL253" s="50"/>
      <c r="HUM253" s="50"/>
      <c r="HUN253" s="50"/>
      <c r="HUO253" s="50"/>
      <c r="HUP253" s="50"/>
      <c r="HUQ253" s="50"/>
      <c r="HUR253" s="50"/>
      <c r="HUS253" s="50"/>
      <c r="HUT253" s="50"/>
      <c r="HUU253" s="50"/>
      <c r="HUV253" s="50"/>
      <c r="HUW253" s="50"/>
      <c r="HUX253" s="50"/>
      <c r="HUY253" s="50"/>
      <c r="HUZ253" s="50"/>
      <c r="HVA253" s="50"/>
      <c r="HVB253" s="50"/>
      <c r="HVC253" s="50"/>
      <c r="HVD253" s="50"/>
      <c r="HVE253" s="50"/>
      <c r="HVF253" s="50"/>
      <c r="HVG253" s="50"/>
      <c r="HVH253" s="50"/>
      <c r="HVI253" s="50"/>
      <c r="HVJ253" s="50"/>
      <c r="HVK253" s="50"/>
      <c r="HVL253" s="50"/>
      <c r="HVM253" s="50"/>
      <c r="HVN253" s="50"/>
      <c r="HVO253" s="50"/>
      <c r="HVP253" s="50"/>
      <c r="HVQ253" s="50"/>
      <c r="HVR253" s="50"/>
      <c r="HVS253" s="50"/>
      <c r="HVT253" s="50"/>
      <c r="HVU253" s="50"/>
      <c r="HVV253" s="50"/>
      <c r="HVW253" s="50"/>
      <c r="HVX253" s="50"/>
      <c r="HVY253" s="50"/>
      <c r="HVZ253" s="50"/>
      <c r="HWA253" s="50"/>
      <c r="HWB253" s="50"/>
      <c r="HWC253" s="50"/>
      <c r="HWD253" s="50"/>
      <c r="HWE253" s="50"/>
      <c r="HWF253" s="50"/>
      <c r="HWG253" s="50"/>
      <c r="HWH253" s="50"/>
      <c r="HWI253" s="50"/>
      <c r="HWJ253" s="50"/>
      <c r="HWK253" s="50"/>
      <c r="HWL253" s="50"/>
      <c r="HWM253" s="50"/>
      <c r="HWN253" s="50"/>
      <c r="HWO253" s="50"/>
      <c r="HWP253" s="50"/>
      <c r="HWQ253" s="50"/>
      <c r="HWR253" s="50"/>
      <c r="HWS253" s="50"/>
      <c r="HWT253" s="50"/>
      <c r="HWU253" s="50"/>
      <c r="HWV253" s="50"/>
      <c r="HWW253" s="50"/>
      <c r="HWX253" s="50"/>
      <c r="HWY253" s="50"/>
      <c r="HWZ253" s="50"/>
      <c r="HXA253" s="50"/>
      <c r="HXB253" s="50"/>
      <c r="HXC253" s="50"/>
      <c r="HXD253" s="50"/>
      <c r="HXE253" s="50"/>
      <c r="HXF253" s="50"/>
      <c r="HXG253" s="50"/>
      <c r="HXH253" s="50"/>
      <c r="HXI253" s="50"/>
      <c r="HXJ253" s="50"/>
      <c r="HXK253" s="50"/>
      <c r="HXL253" s="50"/>
      <c r="HXM253" s="50"/>
      <c r="HXN253" s="50"/>
      <c r="HXO253" s="50"/>
      <c r="HXP253" s="50"/>
      <c r="HXQ253" s="50"/>
      <c r="HXR253" s="50"/>
      <c r="HXS253" s="50"/>
      <c r="HXT253" s="50"/>
      <c r="HXU253" s="50"/>
      <c r="HXV253" s="50"/>
      <c r="HXW253" s="50"/>
      <c r="HXX253" s="50"/>
      <c r="HXY253" s="50"/>
      <c r="HXZ253" s="50"/>
      <c r="HYA253" s="50"/>
      <c r="HYB253" s="50"/>
      <c r="HYC253" s="50"/>
      <c r="HYD253" s="50"/>
      <c r="HYE253" s="50"/>
      <c r="HYF253" s="50"/>
      <c r="HYG253" s="50"/>
      <c r="HYH253" s="50"/>
      <c r="HYI253" s="50"/>
      <c r="HYJ253" s="50"/>
      <c r="HYK253" s="50"/>
      <c r="HYL253" s="50"/>
      <c r="HYM253" s="50"/>
      <c r="HYN253" s="50"/>
      <c r="HYO253" s="50"/>
      <c r="HYP253" s="50"/>
      <c r="HYQ253" s="50"/>
      <c r="HYR253" s="50"/>
      <c r="HYS253" s="50"/>
      <c r="HYT253" s="50"/>
      <c r="HYU253" s="50"/>
      <c r="HYV253" s="50"/>
      <c r="HYW253" s="50"/>
      <c r="HYX253" s="50"/>
      <c r="HYY253" s="50"/>
      <c r="HYZ253" s="50"/>
      <c r="HZA253" s="50"/>
      <c r="HZB253" s="50"/>
      <c r="HZC253" s="50"/>
      <c r="HZD253" s="50"/>
      <c r="HZE253" s="50"/>
      <c r="HZF253" s="50"/>
      <c r="HZG253" s="50"/>
      <c r="HZH253" s="50"/>
      <c r="HZI253" s="50"/>
      <c r="HZJ253" s="50"/>
      <c r="HZK253" s="50"/>
      <c r="HZL253" s="50"/>
      <c r="HZM253" s="50"/>
      <c r="HZN253" s="50"/>
      <c r="HZO253" s="50"/>
      <c r="HZP253" s="50"/>
      <c r="HZQ253" s="50"/>
      <c r="HZR253" s="50"/>
      <c r="HZS253" s="50"/>
      <c r="HZT253" s="50"/>
      <c r="HZU253" s="50"/>
      <c r="HZV253" s="50"/>
      <c r="HZW253" s="50"/>
      <c r="HZX253" s="50"/>
      <c r="HZY253" s="50"/>
      <c r="HZZ253" s="50"/>
      <c r="IAA253" s="50"/>
      <c r="IAB253" s="50"/>
      <c r="IAC253" s="50"/>
      <c r="IAD253" s="50"/>
      <c r="IAE253" s="50"/>
      <c r="IAF253" s="50"/>
      <c r="IAG253" s="50"/>
      <c r="IAH253" s="50"/>
      <c r="IAI253" s="50"/>
      <c r="IAJ253" s="50"/>
      <c r="IAK253" s="50"/>
      <c r="IAL253" s="50"/>
      <c r="IAM253" s="50"/>
      <c r="IAN253" s="50"/>
      <c r="IAO253" s="50"/>
      <c r="IAP253" s="50"/>
      <c r="IAQ253" s="50"/>
      <c r="IAR253" s="50"/>
      <c r="IAS253" s="50"/>
      <c r="IAT253" s="50"/>
      <c r="IAU253" s="50"/>
      <c r="IAV253" s="50"/>
      <c r="IAW253" s="50"/>
      <c r="IAX253" s="50"/>
      <c r="IAY253" s="50"/>
      <c r="IAZ253" s="50"/>
      <c r="IBA253" s="50"/>
      <c r="IBB253" s="50"/>
      <c r="IBC253" s="50"/>
      <c r="IBD253" s="50"/>
      <c r="IBE253" s="50"/>
      <c r="IBF253" s="50"/>
      <c r="IBG253" s="50"/>
      <c r="IBH253" s="50"/>
      <c r="IBI253" s="50"/>
      <c r="IBJ253" s="50"/>
      <c r="IBK253" s="50"/>
      <c r="IBL253" s="50"/>
      <c r="IBM253" s="50"/>
      <c r="IBN253" s="50"/>
      <c r="IBO253" s="50"/>
      <c r="IBP253" s="50"/>
      <c r="IBQ253" s="50"/>
      <c r="IBR253" s="50"/>
      <c r="IBS253" s="50"/>
      <c r="IBT253" s="50"/>
      <c r="IBU253" s="50"/>
      <c r="IBV253" s="50"/>
      <c r="IBW253" s="50"/>
      <c r="IBX253" s="50"/>
      <c r="IBY253" s="50"/>
      <c r="IBZ253" s="50"/>
      <c r="ICA253" s="50"/>
      <c r="ICB253" s="50"/>
      <c r="ICC253" s="50"/>
      <c r="ICD253" s="50"/>
      <c r="ICE253" s="50"/>
      <c r="ICF253" s="50"/>
      <c r="ICG253" s="50"/>
      <c r="ICH253" s="50"/>
      <c r="ICI253" s="50"/>
      <c r="ICJ253" s="50"/>
      <c r="ICK253" s="50"/>
      <c r="ICL253" s="50"/>
      <c r="ICM253" s="50"/>
      <c r="ICN253" s="50"/>
      <c r="ICO253" s="50"/>
      <c r="ICP253" s="50"/>
      <c r="ICQ253" s="50"/>
      <c r="ICR253" s="50"/>
      <c r="ICS253" s="50"/>
      <c r="ICT253" s="50"/>
      <c r="ICU253" s="50"/>
      <c r="ICV253" s="50"/>
      <c r="ICW253" s="50"/>
      <c r="ICX253" s="50"/>
      <c r="ICY253" s="50"/>
      <c r="ICZ253" s="50"/>
      <c r="IDA253" s="50"/>
      <c r="IDB253" s="50"/>
      <c r="IDC253" s="50"/>
      <c r="IDD253" s="50"/>
      <c r="IDE253" s="50"/>
      <c r="IDF253" s="50"/>
      <c r="IDG253" s="50"/>
      <c r="IDH253" s="50"/>
      <c r="IDI253" s="50"/>
      <c r="IDJ253" s="50"/>
      <c r="IDK253" s="50"/>
      <c r="IDL253" s="50"/>
      <c r="IDM253" s="50"/>
      <c r="IDN253" s="50"/>
      <c r="IDO253" s="50"/>
      <c r="IDP253" s="50"/>
      <c r="IDQ253" s="50"/>
      <c r="IDR253" s="50"/>
      <c r="IDS253" s="50"/>
      <c r="IDT253" s="50"/>
      <c r="IDU253" s="50"/>
      <c r="IDV253" s="50"/>
      <c r="IDW253" s="50"/>
      <c r="IDX253" s="50"/>
      <c r="IDY253" s="50"/>
      <c r="IDZ253" s="50"/>
      <c r="IEA253" s="50"/>
      <c r="IEB253" s="50"/>
      <c r="IEC253" s="50"/>
      <c r="IED253" s="50"/>
      <c r="IEE253" s="50"/>
      <c r="IEF253" s="50"/>
      <c r="IEG253" s="50"/>
      <c r="IEH253" s="50"/>
      <c r="IEI253" s="50"/>
      <c r="IEJ253" s="50"/>
      <c r="IEK253" s="50"/>
      <c r="IEL253" s="50"/>
      <c r="IEM253" s="50"/>
      <c r="IEN253" s="50"/>
      <c r="IEO253" s="50"/>
      <c r="IEP253" s="50"/>
      <c r="IEQ253" s="50"/>
      <c r="IER253" s="50"/>
      <c r="IES253" s="50"/>
      <c r="IET253" s="50"/>
      <c r="IEU253" s="50"/>
      <c r="IEV253" s="50"/>
      <c r="IEW253" s="50"/>
      <c r="IEX253" s="50"/>
      <c r="IEY253" s="50"/>
      <c r="IEZ253" s="50"/>
      <c r="IFA253" s="50"/>
      <c r="IFB253" s="50"/>
      <c r="IFC253" s="50"/>
      <c r="IFD253" s="50"/>
      <c r="IFE253" s="50"/>
      <c r="IFF253" s="50"/>
      <c r="IFG253" s="50"/>
      <c r="IFH253" s="50"/>
      <c r="IFI253" s="50"/>
      <c r="IFJ253" s="50"/>
      <c r="IFK253" s="50"/>
      <c r="IFL253" s="50"/>
      <c r="IFM253" s="50"/>
      <c r="IFN253" s="50"/>
      <c r="IFO253" s="50"/>
      <c r="IFP253" s="50"/>
      <c r="IFQ253" s="50"/>
      <c r="IFR253" s="50"/>
      <c r="IFS253" s="50"/>
      <c r="IFT253" s="50"/>
      <c r="IFU253" s="50"/>
      <c r="IFV253" s="50"/>
      <c r="IFW253" s="50"/>
      <c r="IFX253" s="50"/>
      <c r="IFY253" s="50"/>
      <c r="IFZ253" s="50"/>
      <c r="IGA253" s="50"/>
      <c r="IGB253" s="50"/>
      <c r="IGC253" s="50"/>
      <c r="IGD253" s="50"/>
      <c r="IGE253" s="50"/>
      <c r="IGF253" s="50"/>
      <c r="IGG253" s="50"/>
      <c r="IGH253" s="50"/>
      <c r="IGI253" s="50"/>
      <c r="IGJ253" s="50"/>
      <c r="IGK253" s="50"/>
      <c r="IGL253" s="50"/>
      <c r="IGM253" s="50"/>
      <c r="IGN253" s="50"/>
      <c r="IGO253" s="50"/>
      <c r="IGP253" s="50"/>
      <c r="IGQ253" s="50"/>
      <c r="IGR253" s="50"/>
      <c r="IGS253" s="50"/>
      <c r="IGT253" s="50"/>
      <c r="IGU253" s="50"/>
      <c r="IGV253" s="50"/>
      <c r="IGW253" s="50"/>
      <c r="IGX253" s="50"/>
      <c r="IGY253" s="50"/>
      <c r="IGZ253" s="50"/>
      <c r="IHA253" s="50"/>
      <c r="IHB253" s="50"/>
      <c r="IHC253" s="50"/>
      <c r="IHD253" s="50"/>
      <c r="IHE253" s="50"/>
      <c r="IHF253" s="50"/>
      <c r="IHG253" s="50"/>
      <c r="IHH253" s="50"/>
      <c r="IHI253" s="50"/>
      <c r="IHJ253" s="50"/>
      <c r="IHK253" s="50"/>
      <c r="IHL253" s="50"/>
      <c r="IHM253" s="50"/>
      <c r="IHN253" s="50"/>
      <c r="IHO253" s="50"/>
      <c r="IHP253" s="50"/>
      <c r="IHQ253" s="50"/>
      <c r="IHR253" s="50"/>
      <c r="IHS253" s="50"/>
      <c r="IHT253" s="50"/>
      <c r="IHU253" s="50"/>
      <c r="IHV253" s="50"/>
      <c r="IHW253" s="50"/>
      <c r="IHX253" s="50"/>
      <c r="IHY253" s="50"/>
      <c r="IHZ253" s="50"/>
      <c r="IIA253" s="50"/>
      <c r="IIB253" s="50"/>
      <c r="IIC253" s="50"/>
      <c r="IID253" s="50"/>
      <c r="IIE253" s="50"/>
      <c r="IIF253" s="50"/>
      <c r="IIG253" s="50"/>
      <c r="IIH253" s="50"/>
      <c r="III253" s="50"/>
      <c r="IIJ253" s="50"/>
      <c r="IIK253" s="50"/>
      <c r="IIL253" s="50"/>
      <c r="IIM253" s="50"/>
      <c r="IIN253" s="50"/>
      <c r="IIO253" s="50"/>
      <c r="IIP253" s="50"/>
      <c r="IIQ253" s="50"/>
      <c r="IIR253" s="50"/>
      <c r="IIS253" s="50"/>
      <c r="IIT253" s="50"/>
      <c r="IIU253" s="50"/>
      <c r="IIV253" s="50"/>
      <c r="IIW253" s="50"/>
      <c r="IIX253" s="50"/>
      <c r="IIY253" s="50"/>
      <c r="IIZ253" s="50"/>
      <c r="IJA253" s="50"/>
      <c r="IJB253" s="50"/>
      <c r="IJC253" s="50"/>
      <c r="IJD253" s="50"/>
      <c r="IJE253" s="50"/>
      <c r="IJF253" s="50"/>
      <c r="IJG253" s="50"/>
      <c r="IJH253" s="50"/>
      <c r="IJI253" s="50"/>
      <c r="IJJ253" s="50"/>
      <c r="IJK253" s="50"/>
      <c r="IJL253" s="50"/>
      <c r="IJM253" s="50"/>
      <c r="IJN253" s="50"/>
      <c r="IJO253" s="50"/>
      <c r="IJP253" s="50"/>
      <c r="IJQ253" s="50"/>
      <c r="IJR253" s="50"/>
      <c r="IJS253" s="50"/>
      <c r="IJT253" s="50"/>
      <c r="IJU253" s="50"/>
      <c r="IJV253" s="50"/>
      <c r="IJW253" s="50"/>
      <c r="IJX253" s="50"/>
      <c r="IJY253" s="50"/>
      <c r="IJZ253" s="50"/>
      <c r="IKA253" s="50"/>
      <c r="IKB253" s="50"/>
      <c r="IKC253" s="50"/>
      <c r="IKD253" s="50"/>
      <c r="IKE253" s="50"/>
      <c r="IKF253" s="50"/>
      <c r="IKG253" s="50"/>
      <c r="IKH253" s="50"/>
      <c r="IKI253" s="50"/>
      <c r="IKJ253" s="50"/>
      <c r="IKK253" s="50"/>
      <c r="IKL253" s="50"/>
      <c r="IKM253" s="50"/>
      <c r="IKN253" s="50"/>
      <c r="IKO253" s="50"/>
      <c r="IKP253" s="50"/>
      <c r="IKQ253" s="50"/>
      <c r="IKR253" s="50"/>
      <c r="IKS253" s="50"/>
      <c r="IKT253" s="50"/>
      <c r="IKU253" s="50"/>
      <c r="IKV253" s="50"/>
      <c r="IKW253" s="50"/>
      <c r="IKX253" s="50"/>
      <c r="IKY253" s="50"/>
      <c r="IKZ253" s="50"/>
      <c r="ILA253" s="50"/>
      <c r="ILB253" s="50"/>
      <c r="ILC253" s="50"/>
      <c r="ILD253" s="50"/>
      <c r="ILE253" s="50"/>
      <c r="ILF253" s="50"/>
      <c r="ILG253" s="50"/>
      <c r="ILH253" s="50"/>
      <c r="ILI253" s="50"/>
      <c r="ILJ253" s="50"/>
      <c r="ILK253" s="50"/>
      <c r="ILL253" s="50"/>
      <c r="ILM253" s="50"/>
      <c r="ILN253" s="50"/>
      <c r="ILO253" s="50"/>
      <c r="ILP253" s="50"/>
      <c r="ILQ253" s="50"/>
      <c r="ILR253" s="50"/>
      <c r="ILS253" s="50"/>
      <c r="ILT253" s="50"/>
      <c r="ILU253" s="50"/>
      <c r="ILV253" s="50"/>
      <c r="ILW253" s="50"/>
      <c r="ILX253" s="50"/>
      <c r="ILY253" s="50"/>
      <c r="ILZ253" s="50"/>
      <c r="IMA253" s="50"/>
      <c r="IMB253" s="50"/>
      <c r="IMC253" s="50"/>
      <c r="IMD253" s="50"/>
      <c r="IME253" s="50"/>
      <c r="IMF253" s="50"/>
      <c r="IMG253" s="50"/>
      <c r="IMH253" s="50"/>
      <c r="IMI253" s="50"/>
      <c r="IMJ253" s="50"/>
      <c r="IMK253" s="50"/>
      <c r="IML253" s="50"/>
      <c r="IMM253" s="50"/>
      <c r="IMN253" s="50"/>
      <c r="IMO253" s="50"/>
      <c r="IMP253" s="50"/>
      <c r="IMQ253" s="50"/>
      <c r="IMR253" s="50"/>
      <c r="IMS253" s="50"/>
      <c r="IMT253" s="50"/>
      <c r="IMU253" s="50"/>
      <c r="IMV253" s="50"/>
      <c r="IMW253" s="50"/>
      <c r="IMX253" s="50"/>
      <c r="IMY253" s="50"/>
      <c r="IMZ253" s="50"/>
      <c r="INA253" s="50"/>
      <c r="INB253" s="50"/>
      <c r="INC253" s="50"/>
      <c r="IND253" s="50"/>
      <c r="INE253" s="50"/>
      <c r="INF253" s="50"/>
      <c r="ING253" s="50"/>
      <c r="INH253" s="50"/>
      <c r="INI253" s="50"/>
      <c r="INJ253" s="50"/>
      <c r="INK253" s="50"/>
      <c r="INL253" s="50"/>
      <c r="INM253" s="50"/>
      <c r="INN253" s="50"/>
      <c r="INO253" s="50"/>
      <c r="INP253" s="50"/>
      <c r="INQ253" s="50"/>
      <c r="INR253" s="50"/>
      <c r="INS253" s="50"/>
      <c r="INT253" s="50"/>
      <c r="INU253" s="50"/>
      <c r="INV253" s="50"/>
      <c r="INW253" s="50"/>
      <c r="INX253" s="50"/>
      <c r="INY253" s="50"/>
      <c r="INZ253" s="50"/>
      <c r="IOA253" s="50"/>
      <c r="IOB253" s="50"/>
      <c r="IOC253" s="50"/>
      <c r="IOD253" s="50"/>
      <c r="IOE253" s="50"/>
      <c r="IOF253" s="50"/>
      <c r="IOG253" s="50"/>
      <c r="IOH253" s="50"/>
      <c r="IOI253" s="50"/>
      <c r="IOJ253" s="50"/>
      <c r="IOK253" s="50"/>
      <c r="IOL253" s="50"/>
      <c r="IOM253" s="50"/>
      <c r="ION253" s="50"/>
      <c r="IOO253" s="50"/>
      <c r="IOP253" s="50"/>
      <c r="IOQ253" s="50"/>
      <c r="IOR253" s="50"/>
      <c r="IOS253" s="50"/>
      <c r="IOT253" s="50"/>
      <c r="IOU253" s="50"/>
      <c r="IOV253" s="50"/>
      <c r="IOW253" s="50"/>
      <c r="IOX253" s="50"/>
      <c r="IOY253" s="50"/>
      <c r="IOZ253" s="50"/>
      <c r="IPA253" s="50"/>
      <c r="IPB253" s="50"/>
      <c r="IPC253" s="50"/>
      <c r="IPD253" s="50"/>
      <c r="IPE253" s="50"/>
      <c r="IPF253" s="50"/>
      <c r="IPG253" s="50"/>
      <c r="IPH253" s="50"/>
      <c r="IPI253" s="50"/>
      <c r="IPJ253" s="50"/>
      <c r="IPK253" s="50"/>
      <c r="IPL253" s="50"/>
      <c r="IPM253" s="50"/>
      <c r="IPN253" s="50"/>
      <c r="IPO253" s="50"/>
      <c r="IPP253" s="50"/>
      <c r="IPQ253" s="50"/>
      <c r="IPR253" s="50"/>
      <c r="IPS253" s="50"/>
      <c r="IPT253" s="50"/>
      <c r="IPU253" s="50"/>
      <c r="IPV253" s="50"/>
      <c r="IPW253" s="50"/>
      <c r="IPX253" s="50"/>
      <c r="IPY253" s="50"/>
      <c r="IPZ253" s="50"/>
      <c r="IQA253" s="50"/>
      <c r="IQB253" s="50"/>
      <c r="IQC253" s="50"/>
      <c r="IQD253" s="50"/>
      <c r="IQE253" s="50"/>
      <c r="IQF253" s="50"/>
      <c r="IQG253" s="50"/>
      <c r="IQH253" s="50"/>
      <c r="IQI253" s="50"/>
      <c r="IQJ253" s="50"/>
      <c r="IQK253" s="50"/>
      <c r="IQL253" s="50"/>
      <c r="IQM253" s="50"/>
      <c r="IQN253" s="50"/>
      <c r="IQO253" s="50"/>
      <c r="IQP253" s="50"/>
      <c r="IQQ253" s="50"/>
      <c r="IQR253" s="50"/>
      <c r="IQS253" s="50"/>
      <c r="IQT253" s="50"/>
      <c r="IQU253" s="50"/>
      <c r="IQV253" s="50"/>
      <c r="IQW253" s="50"/>
      <c r="IQX253" s="50"/>
      <c r="IQY253" s="50"/>
      <c r="IQZ253" s="50"/>
      <c r="IRA253" s="50"/>
      <c r="IRB253" s="50"/>
      <c r="IRC253" s="50"/>
      <c r="IRD253" s="50"/>
      <c r="IRE253" s="50"/>
      <c r="IRF253" s="50"/>
      <c r="IRG253" s="50"/>
      <c r="IRH253" s="50"/>
      <c r="IRI253" s="50"/>
      <c r="IRJ253" s="50"/>
      <c r="IRK253" s="50"/>
      <c r="IRL253" s="50"/>
      <c r="IRM253" s="50"/>
      <c r="IRN253" s="50"/>
      <c r="IRO253" s="50"/>
      <c r="IRP253" s="50"/>
      <c r="IRQ253" s="50"/>
      <c r="IRR253" s="50"/>
      <c r="IRS253" s="50"/>
      <c r="IRT253" s="50"/>
      <c r="IRU253" s="50"/>
      <c r="IRV253" s="50"/>
      <c r="IRW253" s="50"/>
      <c r="IRX253" s="50"/>
      <c r="IRY253" s="50"/>
      <c r="IRZ253" s="50"/>
      <c r="ISA253" s="50"/>
      <c r="ISB253" s="50"/>
      <c r="ISC253" s="50"/>
      <c r="ISD253" s="50"/>
      <c r="ISE253" s="50"/>
      <c r="ISF253" s="50"/>
      <c r="ISG253" s="50"/>
      <c r="ISH253" s="50"/>
      <c r="ISI253" s="50"/>
      <c r="ISJ253" s="50"/>
      <c r="ISK253" s="50"/>
      <c r="ISL253" s="50"/>
      <c r="ISM253" s="50"/>
      <c r="ISN253" s="50"/>
      <c r="ISO253" s="50"/>
      <c r="ISP253" s="50"/>
      <c r="ISQ253" s="50"/>
      <c r="ISR253" s="50"/>
      <c r="ISS253" s="50"/>
      <c r="IST253" s="50"/>
      <c r="ISU253" s="50"/>
      <c r="ISV253" s="50"/>
      <c r="ISW253" s="50"/>
      <c r="ISX253" s="50"/>
      <c r="ISY253" s="50"/>
      <c r="ISZ253" s="50"/>
      <c r="ITA253" s="50"/>
      <c r="ITB253" s="50"/>
      <c r="ITC253" s="50"/>
      <c r="ITD253" s="50"/>
      <c r="ITE253" s="50"/>
      <c r="ITF253" s="50"/>
      <c r="ITG253" s="50"/>
      <c r="ITH253" s="50"/>
      <c r="ITI253" s="50"/>
      <c r="ITJ253" s="50"/>
      <c r="ITK253" s="50"/>
      <c r="ITL253" s="50"/>
      <c r="ITM253" s="50"/>
      <c r="ITN253" s="50"/>
      <c r="ITO253" s="50"/>
      <c r="ITP253" s="50"/>
      <c r="ITQ253" s="50"/>
      <c r="ITR253" s="50"/>
      <c r="ITS253" s="50"/>
      <c r="ITT253" s="50"/>
      <c r="ITU253" s="50"/>
      <c r="ITV253" s="50"/>
      <c r="ITW253" s="50"/>
      <c r="ITX253" s="50"/>
      <c r="ITY253" s="50"/>
      <c r="ITZ253" s="50"/>
      <c r="IUA253" s="50"/>
      <c r="IUB253" s="50"/>
      <c r="IUC253" s="50"/>
      <c r="IUD253" s="50"/>
      <c r="IUE253" s="50"/>
      <c r="IUF253" s="50"/>
      <c r="IUG253" s="50"/>
      <c r="IUH253" s="50"/>
      <c r="IUI253" s="50"/>
      <c r="IUJ253" s="50"/>
      <c r="IUK253" s="50"/>
      <c r="IUL253" s="50"/>
      <c r="IUM253" s="50"/>
      <c r="IUN253" s="50"/>
      <c r="IUO253" s="50"/>
      <c r="IUP253" s="50"/>
      <c r="IUQ253" s="50"/>
      <c r="IUR253" s="50"/>
      <c r="IUS253" s="50"/>
      <c r="IUT253" s="50"/>
      <c r="IUU253" s="50"/>
      <c r="IUV253" s="50"/>
      <c r="IUW253" s="50"/>
      <c r="IUX253" s="50"/>
      <c r="IUY253" s="50"/>
      <c r="IUZ253" s="50"/>
      <c r="IVA253" s="50"/>
      <c r="IVB253" s="50"/>
      <c r="IVC253" s="50"/>
      <c r="IVD253" s="50"/>
      <c r="IVE253" s="50"/>
      <c r="IVF253" s="50"/>
      <c r="IVG253" s="50"/>
      <c r="IVH253" s="50"/>
      <c r="IVI253" s="50"/>
      <c r="IVJ253" s="50"/>
      <c r="IVK253" s="50"/>
      <c r="IVL253" s="50"/>
      <c r="IVM253" s="50"/>
      <c r="IVN253" s="50"/>
      <c r="IVO253" s="50"/>
      <c r="IVP253" s="50"/>
      <c r="IVQ253" s="50"/>
      <c r="IVR253" s="50"/>
      <c r="IVS253" s="50"/>
      <c r="IVT253" s="50"/>
      <c r="IVU253" s="50"/>
      <c r="IVV253" s="50"/>
      <c r="IVW253" s="50"/>
      <c r="IVX253" s="50"/>
      <c r="IVY253" s="50"/>
      <c r="IVZ253" s="50"/>
      <c r="IWA253" s="50"/>
      <c r="IWB253" s="50"/>
      <c r="IWC253" s="50"/>
      <c r="IWD253" s="50"/>
      <c r="IWE253" s="50"/>
      <c r="IWF253" s="50"/>
      <c r="IWG253" s="50"/>
      <c r="IWH253" s="50"/>
      <c r="IWI253" s="50"/>
      <c r="IWJ253" s="50"/>
      <c r="IWK253" s="50"/>
      <c r="IWL253" s="50"/>
      <c r="IWM253" s="50"/>
      <c r="IWN253" s="50"/>
      <c r="IWO253" s="50"/>
      <c r="IWP253" s="50"/>
      <c r="IWQ253" s="50"/>
      <c r="IWR253" s="50"/>
      <c r="IWS253" s="50"/>
      <c r="IWT253" s="50"/>
      <c r="IWU253" s="50"/>
      <c r="IWV253" s="50"/>
      <c r="IWW253" s="50"/>
      <c r="IWX253" s="50"/>
      <c r="IWY253" s="50"/>
      <c r="IWZ253" s="50"/>
      <c r="IXA253" s="50"/>
      <c r="IXB253" s="50"/>
      <c r="IXC253" s="50"/>
      <c r="IXD253" s="50"/>
      <c r="IXE253" s="50"/>
      <c r="IXF253" s="50"/>
      <c r="IXG253" s="50"/>
      <c r="IXH253" s="50"/>
      <c r="IXI253" s="50"/>
      <c r="IXJ253" s="50"/>
      <c r="IXK253" s="50"/>
      <c r="IXL253" s="50"/>
      <c r="IXM253" s="50"/>
      <c r="IXN253" s="50"/>
      <c r="IXO253" s="50"/>
      <c r="IXP253" s="50"/>
      <c r="IXQ253" s="50"/>
      <c r="IXR253" s="50"/>
      <c r="IXS253" s="50"/>
      <c r="IXT253" s="50"/>
      <c r="IXU253" s="50"/>
      <c r="IXV253" s="50"/>
      <c r="IXW253" s="50"/>
      <c r="IXX253" s="50"/>
      <c r="IXY253" s="50"/>
      <c r="IXZ253" s="50"/>
      <c r="IYA253" s="50"/>
      <c r="IYB253" s="50"/>
      <c r="IYC253" s="50"/>
      <c r="IYD253" s="50"/>
      <c r="IYE253" s="50"/>
      <c r="IYF253" s="50"/>
      <c r="IYG253" s="50"/>
      <c r="IYH253" s="50"/>
      <c r="IYI253" s="50"/>
      <c r="IYJ253" s="50"/>
      <c r="IYK253" s="50"/>
      <c r="IYL253" s="50"/>
      <c r="IYM253" s="50"/>
      <c r="IYN253" s="50"/>
      <c r="IYO253" s="50"/>
      <c r="IYP253" s="50"/>
      <c r="IYQ253" s="50"/>
      <c r="IYR253" s="50"/>
      <c r="IYS253" s="50"/>
      <c r="IYT253" s="50"/>
      <c r="IYU253" s="50"/>
      <c r="IYV253" s="50"/>
      <c r="IYW253" s="50"/>
      <c r="IYX253" s="50"/>
      <c r="IYY253" s="50"/>
      <c r="IYZ253" s="50"/>
      <c r="IZA253" s="50"/>
      <c r="IZB253" s="50"/>
      <c r="IZC253" s="50"/>
      <c r="IZD253" s="50"/>
      <c r="IZE253" s="50"/>
      <c r="IZF253" s="50"/>
      <c r="IZG253" s="50"/>
      <c r="IZH253" s="50"/>
      <c r="IZI253" s="50"/>
      <c r="IZJ253" s="50"/>
      <c r="IZK253" s="50"/>
      <c r="IZL253" s="50"/>
      <c r="IZM253" s="50"/>
      <c r="IZN253" s="50"/>
      <c r="IZO253" s="50"/>
      <c r="IZP253" s="50"/>
      <c r="IZQ253" s="50"/>
      <c r="IZR253" s="50"/>
      <c r="IZS253" s="50"/>
      <c r="IZT253" s="50"/>
      <c r="IZU253" s="50"/>
      <c r="IZV253" s="50"/>
      <c r="IZW253" s="50"/>
      <c r="IZX253" s="50"/>
      <c r="IZY253" s="50"/>
      <c r="IZZ253" s="50"/>
      <c r="JAA253" s="50"/>
      <c r="JAB253" s="50"/>
      <c r="JAC253" s="50"/>
      <c r="JAD253" s="50"/>
      <c r="JAE253" s="50"/>
      <c r="JAF253" s="50"/>
      <c r="JAG253" s="50"/>
      <c r="JAH253" s="50"/>
      <c r="JAI253" s="50"/>
      <c r="JAJ253" s="50"/>
      <c r="JAK253" s="50"/>
      <c r="JAL253" s="50"/>
      <c r="JAM253" s="50"/>
      <c r="JAN253" s="50"/>
      <c r="JAO253" s="50"/>
      <c r="JAP253" s="50"/>
      <c r="JAQ253" s="50"/>
      <c r="JAR253" s="50"/>
      <c r="JAS253" s="50"/>
      <c r="JAT253" s="50"/>
      <c r="JAU253" s="50"/>
      <c r="JAV253" s="50"/>
      <c r="JAW253" s="50"/>
      <c r="JAX253" s="50"/>
      <c r="JAY253" s="50"/>
      <c r="JAZ253" s="50"/>
      <c r="JBA253" s="50"/>
      <c r="JBB253" s="50"/>
      <c r="JBC253" s="50"/>
      <c r="JBD253" s="50"/>
      <c r="JBE253" s="50"/>
      <c r="JBF253" s="50"/>
      <c r="JBG253" s="50"/>
      <c r="JBH253" s="50"/>
      <c r="JBI253" s="50"/>
      <c r="JBJ253" s="50"/>
      <c r="JBK253" s="50"/>
      <c r="JBL253" s="50"/>
      <c r="JBM253" s="50"/>
      <c r="JBN253" s="50"/>
      <c r="JBO253" s="50"/>
      <c r="JBP253" s="50"/>
      <c r="JBQ253" s="50"/>
      <c r="JBR253" s="50"/>
      <c r="JBS253" s="50"/>
      <c r="JBT253" s="50"/>
      <c r="JBU253" s="50"/>
      <c r="JBV253" s="50"/>
      <c r="JBW253" s="50"/>
      <c r="JBX253" s="50"/>
      <c r="JBY253" s="50"/>
      <c r="JBZ253" s="50"/>
      <c r="JCA253" s="50"/>
      <c r="JCB253" s="50"/>
      <c r="JCC253" s="50"/>
      <c r="JCD253" s="50"/>
      <c r="JCE253" s="50"/>
      <c r="JCF253" s="50"/>
      <c r="JCG253" s="50"/>
      <c r="JCH253" s="50"/>
      <c r="JCI253" s="50"/>
      <c r="JCJ253" s="50"/>
      <c r="JCK253" s="50"/>
      <c r="JCL253" s="50"/>
      <c r="JCM253" s="50"/>
      <c r="JCN253" s="50"/>
      <c r="JCO253" s="50"/>
      <c r="JCP253" s="50"/>
      <c r="JCQ253" s="50"/>
      <c r="JCR253" s="50"/>
      <c r="JCS253" s="50"/>
      <c r="JCT253" s="50"/>
      <c r="JCU253" s="50"/>
      <c r="JCV253" s="50"/>
      <c r="JCW253" s="50"/>
      <c r="JCX253" s="50"/>
      <c r="JCY253" s="50"/>
      <c r="JCZ253" s="50"/>
      <c r="JDA253" s="50"/>
      <c r="JDB253" s="50"/>
      <c r="JDC253" s="50"/>
      <c r="JDD253" s="50"/>
      <c r="JDE253" s="50"/>
      <c r="JDF253" s="50"/>
      <c r="JDG253" s="50"/>
      <c r="JDH253" s="50"/>
      <c r="JDI253" s="50"/>
      <c r="JDJ253" s="50"/>
      <c r="JDK253" s="50"/>
      <c r="JDL253" s="50"/>
      <c r="JDM253" s="50"/>
      <c r="JDN253" s="50"/>
      <c r="JDO253" s="50"/>
      <c r="JDP253" s="50"/>
      <c r="JDQ253" s="50"/>
      <c r="JDR253" s="50"/>
      <c r="JDS253" s="50"/>
      <c r="JDT253" s="50"/>
      <c r="JDU253" s="50"/>
      <c r="JDV253" s="50"/>
      <c r="JDW253" s="50"/>
      <c r="JDX253" s="50"/>
      <c r="JDY253" s="50"/>
      <c r="JDZ253" s="50"/>
      <c r="JEA253" s="50"/>
      <c r="JEB253" s="50"/>
      <c r="JEC253" s="50"/>
      <c r="JED253" s="50"/>
      <c r="JEE253" s="50"/>
      <c r="JEF253" s="50"/>
      <c r="JEG253" s="50"/>
      <c r="JEH253" s="50"/>
      <c r="JEI253" s="50"/>
      <c r="JEJ253" s="50"/>
      <c r="JEK253" s="50"/>
      <c r="JEL253" s="50"/>
      <c r="JEM253" s="50"/>
      <c r="JEN253" s="50"/>
      <c r="JEO253" s="50"/>
      <c r="JEP253" s="50"/>
      <c r="JEQ253" s="50"/>
      <c r="JER253" s="50"/>
      <c r="JES253" s="50"/>
      <c r="JET253" s="50"/>
      <c r="JEU253" s="50"/>
      <c r="JEV253" s="50"/>
      <c r="JEW253" s="50"/>
      <c r="JEX253" s="50"/>
      <c r="JEY253" s="50"/>
      <c r="JEZ253" s="50"/>
      <c r="JFA253" s="50"/>
      <c r="JFB253" s="50"/>
      <c r="JFC253" s="50"/>
      <c r="JFD253" s="50"/>
      <c r="JFE253" s="50"/>
      <c r="JFF253" s="50"/>
      <c r="JFG253" s="50"/>
      <c r="JFH253" s="50"/>
      <c r="JFI253" s="50"/>
      <c r="JFJ253" s="50"/>
      <c r="JFK253" s="50"/>
      <c r="JFL253" s="50"/>
      <c r="JFM253" s="50"/>
      <c r="JFN253" s="50"/>
      <c r="JFO253" s="50"/>
      <c r="JFP253" s="50"/>
      <c r="JFQ253" s="50"/>
      <c r="JFR253" s="50"/>
      <c r="JFS253" s="50"/>
      <c r="JFT253" s="50"/>
      <c r="JFU253" s="50"/>
      <c r="JFV253" s="50"/>
      <c r="JFW253" s="50"/>
      <c r="JFX253" s="50"/>
      <c r="JFY253" s="50"/>
      <c r="JFZ253" s="50"/>
      <c r="JGA253" s="50"/>
      <c r="JGB253" s="50"/>
      <c r="JGC253" s="50"/>
      <c r="JGD253" s="50"/>
      <c r="JGE253" s="50"/>
      <c r="JGF253" s="50"/>
      <c r="JGG253" s="50"/>
      <c r="JGH253" s="50"/>
      <c r="JGI253" s="50"/>
      <c r="JGJ253" s="50"/>
      <c r="JGK253" s="50"/>
      <c r="JGL253" s="50"/>
      <c r="JGM253" s="50"/>
      <c r="JGN253" s="50"/>
      <c r="JGO253" s="50"/>
      <c r="JGP253" s="50"/>
      <c r="JGQ253" s="50"/>
      <c r="JGR253" s="50"/>
      <c r="JGS253" s="50"/>
      <c r="JGT253" s="50"/>
      <c r="JGU253" s="50"/>
      <c r="JGV253" s="50"/>
      <c r="JGW253" s="50"/>
      <c r="JGX253" s="50"/>
      <c r="JGY253" s="50"/>
      <c r="JGZ253" s="50"/>
      <c r="JHA253" s="50"/>
      <c r="JHB253" s="50"/>
      <c r="JHC253" s="50"/>
      <c r="JHD253" s="50"/>
      <c r="JHE253" s="50"/>
      <c r="JHF253" s="50"/>
      <c r="JHG253" s="50"/>
      <c r="JHH253" s="50"/>
      <c r="JHI253" s="50"/>
      <c r="JHJ253" s="50"/>
      <c r="JHK253" s="50"/>
      <c r="JHL253" s="50"/>
      <c r="JHM253" s="50"/>
      <c r="JHN253" s="50"/>
      <c r="JHO253" s="50"/>
      <c r="JHP253" s="50"/>
      <c r="JHQ253" s="50"/>
      <c r="JHR253" s="50"/>
      <c r="JHS253" s="50"/>
      <c r="JHT253" s="50"/>
      <c r="JHU253" s="50"/>
      <c r="JHV253" s="50"/>
      <c r="JHW253" s="50"/>
      <c r="JHX253" s="50"/>
      <c r="JHY253" s="50"/>
      <c r="JHZ253" s="50"/>
      <c r="JIA253" s="50"/>
      <c r="JIB253" s="50"/>
      <c r="JIC253" s="50"/>
      <c r="JID253" s="50"/>
      <c r="JIE253" s="50"/>
      <c r="JIF253" s="50"/>
      <c r="JIG253" s="50"/>
      <c r="JIH253" s="50"/>
      <c r="JII253" s="50"/>
      <c r="JIJ253" s="50"/>
      <c r="JIK253" s="50"/>
      <c r="JIL253" s="50"/>
      <c r="JIM253" s="50"/>
      <c r="JIN253" s="50"/>
      <c r="JIO253" s="50"/>
      <c r="JIP253" s="50"/>
      <c r="JIQ253" s="50"/>
      <c r="JIR253" s="50"/>
      <c r="JIS253" s="50"/>
      <c r="JIT253" s="50"/>
      <c r="JIU253" s="50"/>
      <c r="JIV253" s="50"/>
      <c r="JIW253" s="50"/>
      <c r="JIX253" s="50"/>
      <c r="JIY253" s="50"/>
      <c r="JIZ253" s="50"/>
      <c r="JJA253" s="50"/>
      <c r="JJB253" s="50"/>
      <c r="JJC253" s="50"/>
      <c r="JJD253" s="50"/>
      <c r="JJE253" s="50"/>
      <c r="JJF253" s="50"/>
      <c r="JJG253" s="50"/>
      <c r="JJH253" s="50"/>
      <c r="JJI253" s="50"/>
      <c r="JJJ253" s="50"/>
      <c r="JJK253" s="50"/>
      <c r="JJL253" s="50"/>
      <c r="JJM253" s="50"/>
      <c r="JJN253" s="50"/>
      <c r="JJO253" s="50"/>
      <c r="JJP253" s="50"/>
      <c r="JJQ253" s="50"/>
      <c r="JJR253" s="50"/>
      <c r="JJS253" s="50"/>
      <c r="JJT253" s="50"/>
      <c r="JJU253" s="50"/>
      <c r="JJV253" s="50"/>
      <c r="JJW253" s="50"/>
      <c r="JJX253" s="50"/>
      <c r="JJY253" s="50"/>
      <c r="JJZ253" s="50"/>
      <c r="JKA253" s="50"/>
      <c r="JKB253" s="50"/>
      <c r="JKC253" s="50"/>
      <c r="JKD253" s="50"/>
      <c r="JKE253" s="50"/>
      <c r="JKF253" s="50"/>
      <c r="JKG253" s="50"/>
      <c r="JKH253" s="50"/>
      <c r="JKI253" s="50"/>
      <c r="JKJ253" s="50"/>
      <c r="JKK253" s="50"/>
      <c r="JKL253" s="50"/>
      <c r="JKM253" s="50"/>
      <c r="JKN253" s="50"/>
      <c r="JKO253" s="50"/>
      <c r="JKP253" s="50"/>
      <c r="JKQ253" s="50"/>
      <c r="JKR253" s="50"/>
      <c r="JKS253" s="50"/>
      <c r="JKT253" s="50"/>
      <c r="JKU253" s="50"/>
      <c r="JKV253" s="50"/>
      <c r="JKW253" s="50"/>
      <c r="JKX253" s="50"/>
      <c r="JKY253" s="50"/>
      <c r="JKZ253" s="50"/>
      <c r="JLA253" s="50"/>
      <c r="JLB253" s="50"/>
      <c r="JLC253" s="50"/>
      <c r="JLD253" s="50"/>
      <c r="JLE253" s="50"/>
      <c r="JLF253" s="50"/>
      <c r="JLG253" s="50"/>
      <c r="JLH253" s="50"/>
      <c r="JLI253" s="50"/>
      <c r="JLJ253" s="50"/>
      <c r="JLK253" s="50"/>
      <c r="JLL253" s="50"/>
      <c r="JLM253" s="50"/>
      <c r="JLN253" s="50"/>
      <c r="JLO253" s="50"/>
      <c r="JLP253" s="50"/>
      <c r="JLQ253" s="50"/>
      <c r="JLR253" s="50"/>
      <c r="JLS253" s="50"/>
      <c r="JLT253" s="50"/>
      <c r="JLU253" s="50"/>
      <c r="JLV253" s="50"/>
      <c r="JLW253" s="50"/>
      <c r="JLX253" s="50"/>
      <c r="JLY253" s="50"/>
      <c r="JLZ253" s="50"/>
      <c r="JMA253" s="50"/>
      <c r="JMB253" s="50"/>
      <c r="JMC253" s="50"/>
      <c r="JMD253" s="50"/>
      <c r="JME253" s="50"/>
      <c r="JMF253" s="50"/>
      <c r="JMG253" s="50"/>
      <c r="JMH253" s="50"/>
      <c r="JMI253" s="50"/>
      <c r="JMJ253" s="50"/>
      <c r="JMK253" s="50"/>
      <c r="JML253" s="50"/>
      <c r="JMM253" s="50"/>
      <c r="JMN253" s="50"/>
      <c r="JMO253" s="50"/>
      <c r="JMP253" s="50"/>
      <c r="JMQ253" s="50"/>
      <c r="JMR253" s="50"/>
      <c r="JMS253" s="50"/>
      <c r="JMT253" s="50"/>
      <c r="JMU253" s="50"/>
      <c r="JMV253" s="50"/>
      <c r="JMW253" s="50"/>
      <c r="JMX253" s="50"/>
      <c r="JMY253" s="50"/>
      <c r="JMZ253" s="50"/>
      <c r="JNA253" s="50"/>
      <c r="JNB253" s="50"/>
      <c r="JNC253" s="50"/>
      <c r="JND253" s="50"/>
      <c r="JNE253" s="50"/>
      <c r="JNF253" s="50"/>
      <c r="JNG253" s="50"/>
      <c r="JNH253" s="50"/>
      <c r="JNI253" s="50"/>
      <c r="JNJ253" s="50"/>
      <c r="JNK253" s="50"/>
      <c r="JNL253" s="50"/>
      <c r="JNM253" s="50"/>
      <c r="JNN253" s="50"/>
      <c r="JNO253" s="50"/>
      <c r="JNP253" s="50"/>
      <c r="JNQ253" s="50"/>
      <c r="JNR253" s="50"/>
      <c r="JNS253" s="50"/>
      <c r="JNT253" s="50"/>
      <c r="JNU253" s="50"/>
      <c r="JNV253" s="50"/>
      <c r="JNW253" s="50"/>
      <c r="JNX253" s="50"/>
      <c r="JNY253" s="50"/>
      <c r="JNZ253" s="50"/>
      <c r="JOA253" s="50"/>
      <c r="JOB253" s="50"/>
      <c r="JOC253" s="50"/>
      <c r="JOD253" s="50"/>
      <c r="JOE253" s="50"/>
      <c r="JOF253" s="50"/>
      <c r="JOG253" s="50"/>
      <c r="JOH253" s="50"/>
      <c r="JOI253" s="50"/>
      <c r="JOJ253" s="50"/>
      <c r="JOK253" s="50"/>
      <c r="JOL253" s="50"/>
      <c r="JOM253" s="50"/>
      <c r="JON253" s="50"/>
      <c r="JOO253" s="50"/>
      <c r="JOP253" s="50"/>
      <c r="JOQ253" s="50"/>
      <c r="JOR253" s="50"/>
      <c r="JOS253" s="50"/>
      <c r="JOT253" s="50"/>
      <c r="JOU253" s="50"/>
      <c r="JOV253" s="50"/>
      <c r="JOW253" s="50"/>
      <c r="JOX253" s="50"/>
      <c r="JOY253" s="50"/>
      <c r="JOZ253" s="50"/>
      <c r="JPA253" s="50"/>
      <c r="JPB253" s="50"/>
      <c r="JPC253" s="50"/>
      <c r="JPD253" s="50"/>
      <c r="JPE253" s="50"/>
      <c r="JPF253" s="50"/>
      <c r="JPG253" s="50"/>
      <c r="JPH253" s="50"/>
      <c r="JPI253" s="50"/>
      <c r="JPJ253" s="50"/>
      <c r="JPK253" s="50"/>
      <c r="JPL253" s="50"/>
      <c r="JPM253" s="50"/>
      <c r="JPN253" s="50"/>
      <c r="JPO253" s="50"/>
      <c r="JPP253" s="50"/>
      <c r="JPQ253" s="50"/>
      <c r="JPR253" s="50"/>
      <c r="JPS253" s="50"/>
      <c r="JPT253" s="50"/>
      <c r="JPU253" s="50"/>
      <c r="JPV253" s="50"/>
      <c r="JPW253" s="50"/>
      <c r="JPX253" s="50"/>
      <c r="JPY253" s="50"/>
      <c r="JPZ253" s="50"/>
      <c r="JQA253" s="50"/>
      <c r="JQB253" s="50"/>
      <c r="JQC253" s="50"/>
      <c r="JQD253" s="50"/>
      <c r="JQE253" s="50"/>
      <c r="JQF253" s="50"/>
      <c r="JQG253" s="50"/>
      <c r="JQH253" s="50"/>
      <c r="JQI253" s="50"/>
      <c r="JQJ253" s="50"/>
      <c r="JQK253" s="50"/>
      <c r="JQL253" s="50"/>
      <c r="JQM253" s="50"/>
      <c r="JQN253" s="50"/>
      <c r="JQO253" s="50"/>
      <c r="JQP253" s="50"/>
      <c r="JQQ253" s="50"/>
      <c r="JQR253" s="50"/>
      <c r="JQS253" s="50"/>
      <c r="JQT253" s="50"/>
      <c r="JQU253" s="50"/>
      <c r="JQV253" s="50"/>
      <c r="JQW253" s="50"/>
      <c r="JQX253" s="50"/>
      <c r="JQY253" s="50"/>
      <c r="JQZ253" s="50"/>
      <c r="JRA253" s="50"/>
      <c r="JRB253" s="50"/>
      <c r="JRC253" s="50"/>
      <c r="JRD253" s="50"/>
      <c r="JRE253" s="50"/>
      <c r="JRF253" s="50"/>
      <c r="JRG253" s="50"/>
      <c r="JRH253" s="50"/>
      <c r="JRI253" s="50"/>
      <c r="JRJ253" s="50"/>
      <c r="JRK253" s="50"/>
      <c r="JRL253" s="50"/>
      <c r="JRM253" s="50"/>
      <c r="JRN253" s="50"/>
      <c r="JRO253" s="50"/>
      <c r="JRP253" s="50"/>
      <c r="JRQ253" s="50"/>
      <c r="JRR253" s="50"/>
      <c r="JRS253" s="50"/>
      <c r="JRT253" s="50"/>
      <c r="JRU253" s="50"/>
      <c r="JRV253" s="50"/>
      <c r="JRW253" s="50"/>
      <c r="JRX253" s="50"/>
      <c r="JRY253" s="50"/>
      <c r="JRZ253" s="50"/>
      <c r="JSA253" s="50"/>
      <c r="JSB253" s="50"/>
      <c r="JSC253" s="50"/>
      <c r="JSD253" s="50"/>
      <c r="JSE253" s="50"/>
      <c r="JSF253" s="50"/>
      <c r="JSG253" s="50"/>
      <c r="JSH253" s="50"/>
      <c r="JSI253" s="50"/>
      <c r="JSJ253" s="50"/>
      <c r="JSK253" s="50"/>
      <c r="JSL253" s="50"/>
      <c r="JSM253" s="50"/>
      <c r="JSN253" s="50"/>
      <c r="JSO253" s="50"/>
      <c r="JSP253" s="50"/>
      <c r="JSQ253" s="50"/>
      <c r="JSR253" s="50"/>
      <c r="JSS253" s="50"/>
      <c r="JST253" s="50"/>
      <c r="JSU253" s="50"/>
      <c r="JSV253" s="50"/>
      <c r="JSW253" s="50"/>
      <c r="JSX253" s="50"/>
      <c r="JSY253" s="50"/>
      <c r="JSZ253" s="50"/>
      <c r="JTA253" s="50"/>
      <c r="JTB253" s="50"/>
      <c r="JTC253" s="50"/>
      <c r="JTD253" s="50"/>
      <c r="JTE253" s="50"/>
      <c r="JTF253" s="50"/>
      <c r="JTG253" s="50"/>
      <c r="JTH253" s="50"/>
      <c r="JTI253" s="50"/>
      <c r="JTJ253" s="50"/>
      <c r="JTK253" s="50"/>
      <c r="JTL253" s="50"/>
      <c r="JTM253" s="50"/>
      <c r="JTN253" s="50"/>
      <c r="JTO253" s="50"/>
      <c r="JTP253" s="50"/>
      <c r="JTQ253" s="50"/>
      <c r="JTR253" s="50"/>
      <c r="JTS253" s="50"/>
      <c r="JTT253" s="50"/>
      <c r="JTU253" s="50"/>
      <c r="JTV253" s="50"/>
      <c r="JTW253" s="50"/>
      <c r="JTX253" s="50"/>
      <c r="JTY253" s="50"/>
      <c r="JTZ253" s="50"/>
      <c r="JUA253" s="50"/>
      <c r="JUB253" s="50"/>
      <c r="JUC253" s="50"/>
      <c r="JUD253" s="50"/>
      <c r="JUE253" s="50"/>
      <c r="JUF253" s="50"/>
      <c r="JUG253" s="50"/>
      <c r="JUH253" s="50"/>
      <c r="JUI253" s="50"/>
      <c r="JUJ253" s="50"/>
      <c r="JUK253" s="50"/>
      <c r="JUL253" s="50"/>
      <c r="JUM253" s="50"/>
      <c r="JUN253" s="50"/>
      <c r="JUO253" s="50"/>
      <c r="JUP253" s="50"/>
      <c r="JUQ253" s="50"/>
      <c r="JUR253" s="50"/>
      <c r="JUS253" s="50"/>
      <c r="JUT253" s="50"/>
      <c r="JUU253" s="50"/>
      <c r="JUV253" s="50"/>
      <c r="JUW253" s="50"/>
      <c r="JUX253" s="50"/>
      <c r="JUY253" s="50"/>
      <c r="JUZ253" s="50"/>
      <c r="JVA253" s="50"/>
      <c r="JVB253" s="50"/>
      <c r="JVC253" s="50"/>
      <c r="JVD253" s="50"/>
      <c r="JVE253" s="50"/>
      <c r="JVF253" s="50"/>
      <c r="JVG253" s="50"/>
      <c r="JVH253" s="50"/>
      <c r="JVI253" s="50"/>
      <c r="JVJ253" s="50"/>
      <c r="JVK253" s="50"/>
      <c r="JVL253" s="50"/>
      <c r="JVM253" s="50"/>
      <c r="JVN253" s="50"/>
      <c r="JVO253" s="50"/>
      <c r="JVP253" s="50"/>
      <c r="JVQ253" s="50"/>
      <c r="JVR253" s="50"/>
      <c r="JVS253" s="50"/>
      <c r="JVT253" s="50"/>
      <c r="JVU253" s="50"/>
      <c r="JVV253" s="50"/>
      <c r="JVW253" s="50"/>
      <c r="JVX253" s="50"/>
      <c r="JVY253" s="50"/>
      <c r="JVZ253" s="50"/>
      <c r="JWA253" s="50"/>
      <c r="JWB253" s="50"/>
      <c r="JWC253" s="50"/>
      <c r="JWD253" s="50"/>
      <c r="JWE253" s="50"/>
      <c r="JWF253" s="50"/>
      <c r="JWG253" s="50"/>
      <c r="JWH253" s="50"/>
      <c r="JWI253" s="50"/>
      <c r="JWJ253" s="50"/>
      <c r="JWK253" s="50"/>
      <c r="JWL253" s="50"/>
      <c r="JWM253" s="50"/>
      <c r="JWN253" s="50"/>
      <c r="JWO253" s="50"/>
      <c r="JWP253" s="50"/>
      <c r="JWQ253" s="50"/>
      <c r="JWR253" s="50"/>
      <c r="JWS253" s="50"/>
      <c r="JWT253" s="50"/>
      <c r="JWU253" s="50"/>
      <c r="JWV253" s="50"/>
      <c r="JWW253" s="50"/>
      <c r="JWX253" s="50"/>
      <c r="JWY253" s="50"/>
      <c r="JWZ253" s="50"/>
      <c r="JXA253" s="50"/>
      <c r="JXB253" s="50"/>
      <c r="JXC253" s="50"/>
      <c r="JXD253" s="50"/>
      <c r="JXE253" s="50"/>
      <c r="JXF253" s="50"/>
      <c r="JXG253" s="50"/>
      <c r="JXH253" s="50"/>
      <c r="JXI253" s="50"/>
      <c r="JXJ253" s="50"/>
      <c r="JXK253" s="50"/>
      <c r="JXL253" s="50"/>
      <c r="JXM253" s="50"/>
      <c r="JXN253" s="50"/>
      <c r="JXO253" s="50"/>
      <c r="JXP253" s="50"/>
      <c r="JXQ253" s="50"/>
      <c r="JXR253" s="50"/>
      <c r="JXS253" s="50"/>
      <c r="JXT253" s="50"/>
      <c r="JXU253" s="50"/>
      <c r="JXV253" s="50"/>
      <c r="JXW253" s="50"/>
      <c r="JXX253" s="50"/>
      <c r="JXY253" s="50"/>
      <c r="JXZ253" s="50"/>
      <c r="JYA253" s="50"/>
      <c r="JYB253" s="50"/>
      <c r="JYC253" s="50"/>
      <c r="JYD253" s="50"/>
      <c r="JYE253" s="50"/>
      <c r="JYF253" s="50"/>
      <c r="JYG253" s="50"/>
      <c r="JYH253" s="50"/>
      <c r="JYI253" s="50"/>
      <c r="JYJ253" s="50"/>
      <c r="JYK253" s="50"/>
      <c r="JYL253" s="50"/>
      <c r="JYM253" s="50"/>
      <c r="JYN253" s="50"/>
      <c r="JYO253" s="50"/>
      <c r="JYP253" s="50"/>
      <c r="JYQ253" s="50"/>
      <c r="JYR253" s="50"/>
      <c r="JYS253" s="50"/>
      <c r="JYT253" s="50"/>
      <c r="JYU253" s="50"/>
      <c r="JYV253" s="50"/>
      <c r="JYW253" s="50"/>
      <c r="JYX253" s="50"/>
      <c r="JYY253" s="50"/>
      <c r="JYZ253" s="50"/>
      <c r="JZA253" s="50"/>
      <c r="JZB253" s="50"/>
      <c r="JZC253" s="50"/>
      <c r="JZD253" s="50"/>
      <c r="JZE253" s="50"/>
      <c r="JZF253" s="50"/>
      <c r="JZG253" s="50"/>
      <c r="JZH253" s="50"/>
      <c r="JZI253" s="50"/>
      <c r="JZJ253" s="50"/>
      <c r="JZK253" s="50"/>
      <c r="JZL253" s="50"/>
      <c r="JZM253" s="50"/>
      <c r="JZN253" s="50"/>
      <c r="JZO253" s="50"/>
      <c r="JZP253" s="50"/>
      <c r="JZQ253" s="50"/>
      <c r="JZR253" s="50"/>
      <c r="JZS253" s="50"/>
      <c r="JZT253" s="50"/>
      <c r="JZU253" s="50"/>
      <c r="JZV253" s="50"/>
      <c r="JZW253" s="50"/>
      <c r="JZX253" s="50"/>
      <c r="JZY253" s="50"/>
      <c r="JZZ253" s="50"/>
      <c r="KAA253" s="50"/>
      <c r="KAB253" s="50"/>
      <c r="KAC253" s="50"/>
      <c r="KAD253" s="50"/>
      <c r="KAE253" s="50"/>
      <c r="KAF253" s="50"/>
      <c r="KAG253" s="50"/>
      <c r="KAH253" s="50"/>
      <c r="KAI253" s="50"/>
      <c r="KAJ253" s="50"/>
      <c r="KAK253" s="50"/>
      <c r="KAL253" s="50"/>
      <c r="KAM253" s="50"/>
      <c r="KAN253" s="50"/>
      <c r="KAO253" s="50"/>
      <c r="KAP253" s="50"/>
      <c r="KAQ253" s="50"/>
      <c r="KAR253" s="50"/>
      <c r="KAS253" s="50"/>
      <c r="KAT253" s="50"/>
      <c r="KAU253" s="50"/>
      <c r="KAV253" s="50"/>
      <c r="KAW253" s="50"/>
      <c r="KAX253" s="50"/>
      <c r="KAY253" s="50"/>
      <c r="KAZ253" s="50"/>
      <c r="KBA253" s="50"/>
      <c r="KBB253" s="50"/>
      <c r="KBC253" s="50"/>
      <c r="KBD253" s="50"/>
      <c r="KBE253" s="50"/>
      <c r="KBF253" s="50"/>
      <c r="KBG253" s="50"/>
      <c r="KBH253" s="50"/>
      <c r="KBI253" s="50"/>
      <c r="KBJ253" s="50"/>
      <c r="KBK253" s="50"/>
      <c r="KBL253" s="50"/>
      <c r="KBM253" s="50"/>
      <c r="KBN253" s="50"/>
      <c r="KBO253" s="50"/>
      <c r="KBP253" s="50"/>
      <c r="KBQ253" s="50"/>
      <c r="KBR253" s="50"/>
      <c r="KBS253" s="50"/>
      <c r="KBT253" s="50"/>
      <c r="KBU253" s="50"/>
      <c r="KBV253" s="50"/>
      <c r="KBW253" s="50"/>
      <c r="KBX253" s="50"/>
      <c r="KBY253" s="50"/>
      <c r="KBZ253" s="50"/>
      <c r="KCA253" s="50"/>
      <c r="KCB253" s="50"/>
      <c r="KCC253" s="50"/>
      <c r="KCD253" s="50"/>
      <c r="KCE253" s="50"/>
      <c r="KCF253" s="50"/>
      <c r="KCG253" s="50"/>
      <c r="KCH253" s="50"/>
      <c r="KCI253" s="50"/>
      <c r="KCJ253" s="50"/>
      <c r="KCK253" s="50"/>
      <c r="KCL253" s="50"/>
      <c r="KCM253" s="50"/>
      <c r="KCN253" s="50"/>
      <c r="KCO253" s="50"/>
      <c r="KCP253" s="50"/>
      <c r="KCQ253" s="50"/>
      <c r="KCR253" s="50"/>
      <c r="KCS253" s="50"/>
      <c r="KCT253" s="50"/>
      <c r="KCU253" s="50"/>
      <c r="KCV253" s="50"/>
      <c r="KCW253" s="50"/>
      <c r="KCX253" s="50"/>
      <c r="KCY253" s="50"/>
      <c r="KCZ253" s="50"/>
      <c r="KDA253" s="50"/>
      <c r="KDB253" s="50"/>
      <c r="KDC253" s="50"/>
      <c r="KDD253" s="50"/>
      <c r="KDE253" s="50"/>
      <c r="KDF253" s="50"/>
      <c r="KDG253" s="50"/>
      <c r="KDH253" s="50"/>
      <c r="KDI253" s="50"/>
      <c r="KDJ253" s="50"/>
      <c r="KDK253" s="50"/>
      <c r="KDL253" s="50"/>
      <c r="KDM253" s="50"/>
      <c r="KDN253" s="50"/>
      <c r="KDO253" s="50"/>
      <c r="KDP253" s="50"/>
      <c r="KDQ253" s="50"/>
      <c r="KDR253" s="50"/>
      <c r="KDS253" s="50"/>
      <c r="KDT253" s="50"/>
      <c r="KDU253" s="50"/>
      <c r="KDV253" s="50"/>
      <c r="KDW253" s="50"/>
      <c r="KDX253" s="50"/>
      <c r="KDY253" s="50"/>
      <c r="KDZ253" s="50"/>
      <c r="KEA253" s="50"/>
      <c r="KEB253" s="50"/>
      <c r="KEC253" s="50"/>
      <c r="KED253" s="50"/>
      <c r="KEE253" s="50"/>
      <c r="KEF253" s="50"/>
      <c r="KEG253" s="50"/>
      <c r="KEH253" s="50"/>
      <c r="KEI253" s="50"/>
      <c r="KEJ253" s="50"/>
      <c r="KEK253" s="50"/>
      <c r="KEL253" s="50"/>
      <c r="KEM253" s="50"/>
      <c r="KEN253" s="50"/>
      <c r="KEO253" s="50"/>
      <c r="KEP253" s="50"/>
      <c r="KEQ253" s="50"/>
      <c r="KER253" s="50"/>
      <c r="KES253" s="50"/>
      <c r="KET253" s="50"/>
      <c r="KEU253" s="50"/>
      <c r="KEV253" s="50"/>
      <c r="KEW253" s="50"/>
      <c r="KEX253" s="50"/>
      <c r="KEY253" s="50"/>
      <c r="KEZ253" s="50"/>
      <c r="KFA253" s="50"/>
      <c r="KFB253" s="50"/>
      <c r="KFC253" s="50"/>
      <c r="KFD253" s="50"/>
      <c r="KFE253" s="50"/>
      <c r="KFF253" s="50"/>
      <c r="KFG253" s="50"/>
      <c r="KFH253" s="50"/>
      <c r="KFI253" s="50"/>
      <c r="KFJ253" s="50"/>
      <c r="KFK253" s="50"/>
      <c r="KFL253" s="50"/>
      <c r="KFM253" s="50"/>
      <c r="KFN253" s="50"/>
      <c r="KFO253" s="50"/>
      <c r="KFP253" s="50"/>
      <c r="KFQ253" s="50"/>
      <c r="KFR253" s="50"/>
      <c r="KFS253" s="50"/>
      <c r="KFT253" s="50"/>
      <c r="KFU253" s="50"/>
      <c r="KFV253" s="50"/>
      <c r="KFW253" s="50"/>
      <c r="KFX253" s="50"/>
      <c r="KFY253" s="50"/>
      <c r="KFZ253" s="50"/>
      <c r="KGA253" s="50"/>
      <c r="KGB253" s="50"/>
      <c r="KGC253" s="50"/>
      <c r="KGD253" s="50"/>
      <c r="KGE253" s="50"/>
      <c r="KGF253" s="50"/>
      <c r="KGG253" s="50"/>
      <c r="KGH253" s="50"/>
      <c r="KGI253" s="50"/>
      <c r="KGJ253" s="50"/>
      <c r="KGK253" s="50"/>
      <c r="KGL253" s="50"/>
      <c r="KGM253" s="50"/>
      <c r="KGN253" s="50"/>
      <c r="KGO253" s="50"/>
      <c r="KGP253" s="50"/>
      <c r="KGQ253" s="50"/>
      <c r="KGR253" s="50"/>
      <c r="KGS253" s="50"/>
      <c r="KGT253" s="50"/>
      <c r="KGU253" s="50"/>
      <c r="KGV253" s="50"/>
      <c r="KGW253" s="50"/>
      <c r="KGX253" s="50"/>
      <c r="KGY253" s="50"/>
      <c r="KGZ253" s="50"/>
      <c r="KHA253" s="50"/>
      <c r="KHB253" s="50"/>
      <c r="KHC253" s="50"/>
      <c r="KHD253" s="50"/>
      <c r="KHE253" s="50"/>
      <c r="KHF253" s="50"/>
      <c r="KHG253" s="50"/>
      <c r="KHH253" s="50"/>
      <c r="KHI253" s="50"/>
      <c r="KHJ253" s="50"/>
      <c r="KHK253" s="50"/>
      <c r="KHL253" s="50"/>
      <c r="KHM253" s="50"/>
      <c r="KHN253" s="50"/>
      <c r="KHO253" s="50"/>
      <c r="KHP253" s="50"/>
      <c r="KHQ253" s="50"/>
      <c r="KHR253" s="50"/>
      <c r="KHS253" s="50"/>
      <c r="KHT253" s="50"/>
      <c r="KHU253" s="50"/>
      <c r="KHV253" s="50"/>
      <c r="KHW253" s="50"/>
      <c r="KHX253" s="50"/>
      <c r="KHY253" s="50"/>
      <c r="KHZ253" s="50"/>
      <c r="KIA253" s="50"/>
      <c r="KIB253" s="50"/>
      <c r="KIC253" s="50"/>
      <c r="KID253" s="50"/>
      <c r="KIE253" s="50"/>
      <c r="KIF253" s="50"/>
      <c r="KIG253" s="50"/>
      <c r="KIH253" s="50"/>
      <c r="KII253" s="50"/>
      <c r="KIJ253" s="50"/>
      <c r="KIK253" s="50"/>
      <c r="KIL253" s="50"/>
      <c r="KIM253" s="50"/>
      <c r="KIN253" s="50"/>
      <c r="KIO253" s="50"/>
      <c r="KIP253" s="50"/>
      <c r="KIQ253" s="50"/>
      <c r="KIR253" s="50"/>
      <c r="KIS253" s="50"/>
      <c r="KIT253" s="50"/>
      <c r="KIU253" s="50"/>
      <c r="KIV253" s="50"/>
      <c r="KIW253" s="50"/>
      <c r="KIX253" s="50"/>
      <c r="KIY253" s="50"/>
      <c r="KIZ253" s="50"/>
      <c r="KJA253" s="50"/>
      <c r="KJB253" s="50"/>
      <c r="KJC253" s="50"/>
      <c r="KJD253" s="50"/>
      <c r="KJE253" s="50"/>
      <c r="KJF253" s="50"/>
      <c r="KJG253" s="50"/>
      <c r="KJH253" s="50"/>
      <c r="KJI253" s="50"/>
      <c r="KJJ253" s="50"/>
      <c r="KJK253" s="50"/>
      <c r="KJL253" s="50"/>
      <c r="KJM253" s="50"/>
      <c r="KJN253" s="50"/>
      <c r="KJO253" s="50"/>
      <c r="KJP253" s="50"/>
      <c r="KJQ253" s="50"/>
      <c r="KJR253" s="50"/>
      <c r="KJS253" s="50"/>
      <c r="KJT253" s="50"/>
      <c r="KJU253" s="50"/>
      <c r="KJV253" s="50"/>
      <c r="KJW253" s="50"/>
      <c r="KJX253" s="50"/>
      <c r="KJY253" s="50"/>
      <c r="KJZ253" s="50"/>
      <c r="KKA253" s="50"/>
      <c r="KKB253" s="50"/>
      <c r="KKC253" s="50"/>
      <c r="KKD253" s="50"/>
      <c r="KKE253" s="50"/>
      <c r="KKF253" s="50"/>
      <c r="KKG253" s="50"/>
      <c r="KKH253" s="50"/>
      <c r="KKI253" s="50"/>
      <c r="KKJ253" s="50"/>
      <c r="KKK253" s="50"/>
      <c r="KKL253" s="50"/>
      <c r="KKM253" s="50"/>
      <c r="KKN253" s="50"/>
      <c r="KKO253" s="50"/>
      <c r="KKP253" s="50"/>
      <c r="KKQ253" s="50"/>
      <c r="KKR253" s="50"/>
      <c r="KKS253" s="50"/>
      <c r="KKT253" s="50"/>
      <c r="KKU253" s="50"/>
      <c r="KKV253" s="50"/>
      <c r="KKW253" s="50"/>
      <c r="KKX253" s="50"/>
      <c r="KKY253" s="50"/>
      <c r="KKZ253" s="50"/>
      <c r="KLA253" s="50"/>
      <c r="KLB253" s="50"/>
      <c r="KLC253" s="50"/>
      <c r="KLD253" s="50"/>
      <c r="KLE253" s="50"/>
      <c r="KLF253" s="50"/>
      <c r="KLG253" s="50"/>
      <c r="KLH253" s="50"/>
      <c r="KLI253" s="50"/>
      <c r="KLJ253" s="50"/>
      <c r="KLK253" s="50"/>
      <c r="KLL253" s="50"/>
      <c r="KLM253" s="50"/>
      <c r="KLN253" s="50"/>
      <c r="KLO253" s="50"/>
      <c r="KLP253" s="50"/>
      <c r="KLQ253" s="50"/>
      <c r="KLR253" s="50"/>
      <c r="KLS253" s="50"/>
      <c r="KLT253" s="50"/>
      <c r="KLU253" s="50"/>
      <c r="KLV253" s="50"/>
      <c r="KLW253" s="50"/>
      <c r="KLX253" s="50"/>
      <c r="KLY253" s="50"/>
      <c r="KLZ253" s="50"/>
      <c r="KMA253" s="50"/>
      <c r="KMB253" s="50"/>
      <c r="KMC253" s="50"/>
      <c r="KMD253" s="50"/>
      <c r="KME253" s="50"/>
      <c r="KMF253" s="50"/>
      <c r="KMG253" s="50"/>
      <c r="KMH253" s="50"/>
      <c r="KMI253" s="50"/>
      <c r="KMJ253" s="50"/>
      <c r="KMK253" s="50"/>
      <c r="KML253" s="50"/>
      <c r="KMM253" s="50"/>
      <c r="KMN253" s="50"/>
      <c r="KMO253" s="50"/>
      <c r="KMP253" s="50"/>
      <c r="KMQ253" s="50"/>
      <c r="KMR253" s="50"/>
      <c r="KMS253" s="50"/>
      <c r="KMT253" s="50"/>
      <c r="KMU253" s="50"/>
      <c r="KMV253" s="50"/>
      <c r="KMW253" s="50"/>
      <c r="KMX253" s="50"/>
      <c r="KMY253" s="50"/>
      <c r="KMZ253" s="50"/>
      <c r="KNA253" s="50"/>
      <c r="KNB253" s="50"/>
      <c r="KNC253" s="50"/>
      <c r="KND253" s="50"/>
      <c r="KNE253" s="50"/>
      <c r="KNF253" s="50"/>
      <c r="KNG253" s="50"/>
      <c r="KNH253" s="50"/>
      <c r="KNI253" s="50"/>
      <c r="KNJ253" s="50"/>
      <c r="KNK253" s="50"/>
      <c r="KNL253" s="50"/>
      <c r="KNM253" s="50"/>
      <c r="KNN253" s="50"/>
      <c r="KNO253" s="50"/>
      <c r="KNP253" s="50"/>
      <c r="KNQ253" s="50"/>
      <c r="KNR253" s="50"/>
      <c r="KNS253" s="50"/>
      <c r="KNT253" s="50"/>
      <c r="KNU253" s="50"/>
      <c r="KNV253" s="50"/>
      <c r="KNW253" s="50"/>
      <c r="KNX253" s="50"/>
      <c r="KNY253" s="50"/>
      <c r="KNZ253" s="50"/>
      <c r="KOA253" s="50"/>
      <c r="KOB253" s="50"/>
      <c r="KOC253" s="50"/>
      <c r="KOD253" s="50"/>
      <c r="KOE253" s="50"/>
      <c r="KOF253" s="50"/>
      <c r="KOG253" s="50"/>
      <c r="KOH253" s="50"/>
      <c r="KOI253" s="50"/>
      <c r="KOJ253" s="50"/>
      <c r="KOK253" s="50"/>
      <c r="KOL253" s="50"/>
      <c r="KOM253" s="50"/>
      <c r="KON253" s="50"/>
      <c r="KOO253" s="50"/>
      <c r="KOP253" s="50"/>
      <c r="KOQ253" s="50"/>
      <c r="KOR253" s="50"/>
      <c r="KOS253" s="50"/>
      <c r="KOT253" s="50"/>
      <c r="KOU253" s="50"/>
      <c r="KOV253" s="50"/>
      <c r="KOW253" s="50"/>
      <c r="KOX253" s="50"/>
      <c r="KOY253" s="50"/>
      <c r="KOZ253" s="50"/>
      <c r="KPA253" s="50"/>
      <c r="KPB253" s="50"/>
      <c r="KPC253" s="50"/>
      <c r="KPD253" s="50"/>
      <c r="KPE253" s="50"/>
      <c r="KPF253" s="50"/>
      <c r="KPG253" s="50"/>
      <c r="KPH253" s="50"/>
      <c r="KPI253" s="50"/>
      <c r="KPJ253" s="50"/>
      <c r="KPK253" s="50"/>
      <c r="KPL253" s="50"/>
      <c r="KPM253" s="50"/>
      <c r="KPN253" s="50"/>
      <c r="KPO253" s="50"/>
      <c r="KPP253" s="50"/>
      <c r="KPQ253" s="50"/>
      <c r="KPR253" s="50"/>
      <c r="KPS253" s="50"/>
      <c r="KPT253" s="50"/>
      <c r="KPU253" s="50"/>
      <c r="KPV253" s="50"/>
      <c r="KPW253" s="50"/>
      <c r="KPX253" s="50"/>
      <c r="KPY253" s="50"/>
      <c r="KPZ253" s="50"/>
      <c r="KQA253" s="50"/>
      <c r="KQB253" s="50"/>
      <c r="KQC253" s="50"/>
      <c r="KQD253" s="50"/>
      <c r="KQE253" s="50"/>
      <c r="KQF253" s="50"/>
      <c r="KQG253" s="50"/>
      <c r="KQH253" s="50"/>
      <c r="KQI253" s="50"/>
      <c r="KQJ253" s="50"/>
      <c r="KQK253" s="50"/>
      <c r="KQL253" s="50"/>
      <c r="KQM253" s="50"/>
      <c r="KQN253" s="50"/>
      <c r="KQO253" s="50"/>
      <c r="KQP253" s="50"/>
      <c r="KQQ253" s="50"/>
      <c r="KQR253" s="50"/>
      <c r="KQS253" s="50"/>
      <c r="KQT253" s="50"/>
      <c r="KQU253" s="50"/>
      <c r="KQV253" s="50"/>
      <c r="KQW253" s="50"/>
      <c r="KQX253" s="50"/>
      <c r="KQY253" s="50"/>
      <c r="KQZ253" s="50"/>
      <c r="KRA253" s="50"/>
      <c r="KRB253" s="50"/>
      <c r="KRC253" s="50"/>
      <c r="KRD253" s="50"/>
      <c r="KRE253" s="50"/>
      <c r="KRF253" s="50"/>
      <c r="KRG253" s="50"/>
      <c r="KRH253" s="50"/>
      <c r="KRI253" s="50"/>
      <c r="KRJ253" s="50"/>
      <c r="KRK253" s="50"/>
      <c r="KRL253" s="50"/>
      <c r="KRM253" s="50"/>
      <c r="KRN253" s="50"/>
      <c r="KRO253" s="50"/>
      <c r="KRP253" s="50"/>
      <c r="KRQ253" s="50"/>
      <c r="KRR253" s="50"/>
      <c r="KRS253" s="50"/>
      <c r="KRT253" s="50"/>
      <c r="KRU253" s="50"/>
      <c r="KRV253" s="50"/>
      <c r="KRW253" s="50"/>
      <c r="KRX253" s="50"/>
      <c r="KRY253" s="50"/>
      <c r="KRZ253" s="50"/>
      <c r="KSA253" s="50"/>
      <c r="KSB253" s="50"/>
      <c r="KSC253" s="50"/>
      <c r="KSD253" s="50"/>
      <c r="KSE253" s="50"/>
      <c r="KSF253" s="50"/>
      <c r="KSG253" s="50"/>
      <c r="KSH253" s="50"/>
      <c r="KSI253" s="50"/>
      <c r="KSJ253" s="50"/>
      <c r="KSK253" s="50"/>
      <c r="KSL253" s="50"/>
      <c r="KSM253" s="50"/>
      <c r="KSN253" s="50"/>
      <c r="KSO253" s="50"/>
      <c r="KSP253" s="50"/>
      <c r="KSQ253" s="50"/>
      <c r="KSR253" s="50"/>
      <c r="KSS253" s="50"/>
      <c r="KST253" s="50"/>
      <c r="KSU253" s="50"/>
      <c r="KSV253" s="50"/>
      <c r="KSW253" s="50"/>
      <c r="KSX253" s="50"/>
      <c r="KSY253" s="50"/>
      <c r="KSZ253" s="50"/>
      <c r="KTA253" s="50"/>
      <c r="KTB253" s="50"/>
      <c r="KTC253" s="50"/>
      <c r="KTD253" s="50"/>
      <c r="KTE253" s="50"/>
      <c r="KTF253" s="50"/>
      <c r="KTG253" s="50"/>
      <c r="KTH253" s="50"/>
      <c r="KTI253" s="50"/>
      <c r="KTJ253" s="50"/>
      <c r="KTK253" s="50"/>
      <c r="KTL253" s="50"/>
      <c r="KTM253" s="50"/>
      <c r="KTN253" s="50"/>
      <c r="KTO253" s="50"/>
      <c r="KTP253" s="50"/>
      <c r="KTQ253" s="50"/>
      <c r="KTR253" s="50"/>
      <c r="KTS253" s="50"/>
      <c r="KTT253" s="50"/>
      <c r="KTU253" s="50"/>
      <c r="KTV253" s="50"/>
      <c r="KTW253" s="50"/>
      <c r="KTX253" s="50"/>
      <c r="KTY253" s="50"/>
      <c r="KTZ253" s="50"/>
      <c r="KUA253" s="50"/>
      <c r="KUB253" s="50"/>
      <c r="KUC253" s="50"/>
      <c r="KUD253" s="50"/>
      <c r="KUE253" s="50"/>
      <c r="KUF253" s="50"/>
      <c r="KUG253" s="50"/>
      <c r="KUH253" s="50"/>
      <c r="KUI253" s="50"/>
      <c r="KUJ253" s="50"/>
      <c r="KUK253" s="50"/>
      <c r="KUL253" s="50"/>
      <c r="KUM253" s="50"/>
      <c r="KUN253" s="50"/>
      <c r="KUO253" s="50"/>
      <c r="KUP253" s="50"/>
      <c r="KUQ253" s="50"/>
      <c r="KUR253" s="50"/>
      <c r="KUS253" s="50"/>
      <c r="KUT253" s="50"/>
      <c r="KUU253" s="50"/>
      <c r="KUV253" s="50"/>
      <c r="KUW253" s="50"/>
      <c r="KUX253" s="50"/>
      <c r="KUY253" s="50"/>
      <c r="KUZ253" s="50"/>
      <c r="KVA253" s="50"/>
      <c r="KVB253" s="50"/>
      <c r="KVC253" s="50"/>
      <c r="KVD253" s="50"/>
      <c r="KVE253" s="50"/>
      <c r="KVF253" s="50"/>
      <c r="KVG253" s="50"/>
      <c r="KVH253" s="50"/>
      <c r="KVI253" s="50"/>
      <c r="KVJ253" s="50"/>
      <c r="KVK253" s="50"/>
      <c r="KVL253" s="50"/>
      <c r="KVM253" s="50"/>
      <c r="KVN253" s="50"/>
      <c r="KVO253" s="50"/>
      <c r="KVP253" s="50"/>
      <c r="KVQ253" s="50"/>
      <c r="KVR253" s="50"/>
      <c r="KVS253" s="50"/>
      <c r="KVT253" s="50"/>
      <c r="KVU253" s="50"/>
      <c r="KVV253" s="50"/>
      <c r="KVW253" s="50"/>
      <c r="KVX253" s="50"/>
      <c r="KVY253" s="50"/>
      <c r="KVZ253" s="50"/>
      <c r="KWA253" s="50"/>
      <c r="KWB253" s="50"/>
      <c r="KWC253" s="50"/>
      <c r="KWD253" s="50"/>
      <c r="KWE253" s="50"/>
      <c r="KWF253" s="50"/>
      <c r="KWG253" s="50"/>
      <c r="KWH253" s="50"/>
      <c r="KWI253" s="50"/>
      <c r="KWJ253" s="50"/>
      <c r="KWK253" s="50"/>
      <c r="KWL253" s="50"/>
      <c r="KWM253" s="50"/>
      <c r="KWN253" s="50"/>
      <c r="KWO253" s="50"/>
      <c r="KWP253" s="50"/>
      <c r="KWQ253" s="50"/>
      <c r="KWR253" s="50"/>
      <c r="KWS253" s="50"/>
      <c r="KWT253" s="50"/>
      <c r="KWU253" s="50"/>
      <c r="KWV253" s="50"/>
      <c r="KWW253" s="50"/>
      <c r="KWX253" s="50"/>
      <c r="KWY253" s="50"/>
      <c r="KWZ253" s="50"/>
      <c r="KXA253" s="50"/>
      <c r="KXB253" s="50"/>
      <c r="KXC253" s="50"/>
      <c r="KXD253" s="50"/>
      <c r="KXE253" s="50"/>
      <c r="KXF253" s="50"/>
      <c r="KXG253" s="50"/>
      <c r="KXH253" s="50"/>
      <c r="KXI253" s="50"/>
      <c r="KXJ253" s="50"/>
      <c r="KXK253" s="50"/>
      <c r="KXL253" s="50"/>
      <c r="KXM253" s="50"/>
      <c r="KXN253" s="50"/>
      <c r="KXO253" s="50"/>
      <c r="KXP253" s="50"/>
      <c r="KXQ253" s="50"/>
      <c r="KXR253" s="50"/>
      <c r="KXS253" s="50"/>
      <c r="KXT253" s="50"/>
      <c r="KXU253" s="50"/>
      <c r="KXV253" s="50"/>
      <c r="KXW253" s="50"/>
      <c r="KXX253" s="50"/>
      <c r="KXY253" s="50"/>
      <c r="KXZ253" s="50"/>
      <c r="KYA253" s="50"/>
      <c r="KYB253" s="50"/>
      <c r="KYC253" s="50"/>
      <c r="KYD253" s="50"/>
      <c r="KYE253" s="50"/>
      <c r="KYF253" s="50"/>
      <c r="KYG253" s="50"/>
      <c r="KYH253" s="50"/>
      <c r="KYI253" s="50"/>
      <c r="KYJ253" s="50"/>
      <c r="KYK253" s="50"/>
      <c r="KYL253" s="50"/>
      <c r="KYM253" s="50"/>
      <c r="KYN253" s="50"/>
      <c r="KYO253" s="50"/>
      <c r="KYP253" s="50"/>
      <c r="KYQ253" s="50"/>
      <c r="KYR253" s="50"/>
      <c r="KYS253" s="50"/>
      <c r="KYT253" s="50"/>
      <c r="KYU253" s="50"/>
      <c r="KYV253" s="50"/>
      <c r="KYW253" s="50"/>
      <c r="KYX253" s="50"/>
      <c r="KYY253" s="50"/>
      <c r="KYZ253" s="50"/>
      <c r="KZA253" s="50"/>
      <c r="KZB253" s="50"/>
      <c r="KZC253" s="50"/>
      <c r="KZD253" s="50"/>
      <c r="KZE253" s="50"/>
      <c r="KZF253" s="50"/>
      <c r="KZG253" s="50"/>
      <c r="KZH253" s="50"/>
      <c r="KZI253" s="50"/>
      <c r="KZJ253" s="50"/>
      <c r="KZK253" s="50"/>
      <c r="KZL253" s="50"/>
      <c r="KZM253" s="50"/>
      <c r="KZN253" s="50"/>
      <c r="KZO253" s="50"/>
      <c r="KZP253" s="50"/>
      <c r="KZQ253" s="50"/>
      <c r="KZR253" s="50"/>
      <c r="KZS253" s="50"/>
      <c r="KZT253" s="50"/>
      <c r="KZU253" s="50"/>
      <c r="KZV253" s="50"/>
      <c r="KZW253" s="50"/>
      <c r="KZX253" s="50"/>
      <c r="KZY253" s="50"/>
      <c r="KZZ253" s="50"/>
      <c r="LAA253" s="50"/>
      <c r="LAB253" s="50"/>
      <c r="LAC253" s="50"/>
      <c r="LAD253" s="50"/>
      <c r="LAE253" s="50"/>
      <c r="LAF253" s="50"/>
      <c r="LAG253" s="50"/>
      <c r="LAH253" s="50"/>
      <c r="LAI253" s="50"/>
      <c r="LAJ253" s="50"/>
      <c r="LAK253" s="50"/>
      <c r="LAL253" s="50"/>
      <c r="LAM253" s="50"/>
      <c r="LAN253" s="50"/>
      <c r="LAO253" s="50"/>
      <c r="LAP253" s="50"/>
      <c r="LAQ253" s="50"/>
      <c r="LAR253" s="50"/>
      <c r="LAS253" s="50"/>
      <c r="LAT253" s="50"/>
      <c r="LAU253" s="50"/>
      <c r="LAV253" s="50"/>
      <c r="LAW253" s="50"/>
      <c r="LAX253" s="50"/>
      <c r="LAY253" s="50"/>
      <c r="LAZ253" s="50"/>
      <c r="LBA253" s="50"/>
      <c r="LBB253" s="50"/>
      <c r="LBC253" s="50"/>
      <c r="LBD253" s="50"/>
      <c r="LBE253" s="50"/>
      <c r="LBF253" s="50"/>
      <c r="LBG253" s="50"/>
      <c r="LBH253" s="50"/>
      <c r="LBI253" s="50"/>
      <c r="LBJ253" s="50"/>
      <c r="LBK253" s="50"/>
      <c r="LBL253" s="50"/>
      <c r="LBM253" s="50"/>
      <c r="LBN253" s="50"/>
      <c r="LBO253" s="50"/>
      <c r="LBP253" s="50"/>
      <c r="LBQ253" s="50"/>
      <c r="LBR253" s="50"/>
      <c r="LBS253" s="50"/>
      <c r="LBT253" s="50"/>
      <c r="LBU253" s="50"/>
      <c r="LBV253" s="50"/>
      <c r="LBW253" s="50"/>
      <c r="LBX253" s="50"/>
      <c r="LBY253" s="50"/>
      <c r="LBZ253" s="50"/>
      <c r="LCA253" s="50"/>
      <c r="LCB253" s="50"/>
      <c r="LCC253" s="50"/>
      <c r="LCD253" s="50"/>
      <c r="LCE253" s="50"/>
      <c r="LCF253" s="50"/>
      <c r="LCG253" s="50"/>
      <c r="LCH253" s="50"/>
      <c r="LCI253" s="50"/>
      <c r="LCJ253" s="50"/>
      <c r="LCK253" s="50"/>
      <c r="LCL253" s="50"/>
      <c r="LCM253" s="50"/>
      <c r="LCN253" s="50"/>
      <c r="LCO253" s="50"/>
      <c r="LCP253" s="50"/>
      <c r="LCQ253" s="50"/>
      <c r="LCR253" s="50"/>
      <c r="LCS253" s="50"/>
      <c r="LCT253" s="50"/>
      <c r="LCU253" s="50"/>
      <c r="LCV253" s="50"/>
      <c r="LCW253" s="50"/>
      <c r="LCX253" s="50"/>
      <c r="LCY253" s="50"/>
      <c r="LCZ253" s="50"/>
      <c r="LDA253" s="50"/>
      <c r="LDB253" s="50"/>
      <c r="LDC253" s="50"/>
      <c r="LDD253" s="50"/>
      <c r="LDE253" s="50"/>
      <c r="LDF253" s="50"/>
      <c r="LDG253" s="50"/>
      <c r="LDH253" s="50"/>
      <c r="LDI253" s="50"/>
      <c r="LDJ253" s="50"/>
      <c r="LDK253" s="50"/>
      <c r="LDL253" s="50"/>
      <c r="LDM253" s="50"/>
      <c r="LDN253" s="50"/>
      <c r="LDO253" s="50"/>
      <c r="LDP253" s="50"/>
      <c r="LDQ253" s="50"/>
      <c r="LDR253" s="50"/>
      <c r="LDS253" s="50"/>
      <c r="LDT253" s="50"/>
      <c r="LDU253" s="50"/>
      <c r="LDV253" s="50"/>
      <c r="LDW253" s="50"/>
      <c r="LDX253" s="50"/>
      <c r="LDY253" s="50"/>
      <c r="LDZ253" s="50"/>
      <c r="LEA253" s="50"/>
      <c r="LEB253" s="50"/>
      <c r="LEC253" s="50"/>
      <c r="LED253" s="50"/>
      <c r="LEE253" s="50"/>
      <c r="LEF253" s="50"/>
      <c r="LEG253" s="50"/>
      <c r="LEH253" s="50"/>
      <c r="LEI253" s="50"/>
      <c r="LEJ253" s="50"/>
      <c r="LEK253" s="50"/>
      <c r="LEL253" s="50"/>
      <c r="LEM253" s="50"/>
      <c r="LEN253" s="50"/>
      <c r="LEO253" s="50"/>
      <c r="LEP253" s="50"/>
      <c r="LEQ253" s="50"/>
      <c r="LER253" s="50"/>
      <c r="LES253" s="50"/>
      <c r="LET253" s="50"/>
      <c r="LEU253" s="50"/>
      <c r="LEV253" s="50"/>
      <c r="LEW253" s="50"/>
      <c r="LEX253" s="50"/>
      <c r="LEY253" s="50"/>
      <c r="LEZ253" s="50"/>
      <c r="LFA253" s="50"/>
      <c r="LFB253" s="50"/>
      <c r="LFC253" s="50"/>
      <c r="LFD253" s="50"/>
      <c r="LFE253" s="50"/>
      <c r="LFF253" s="50"/>
      <c r="LFG253" s="50"/>
      <c r="LFH253" s="50"/>
      <c r="LFI253" s="50"/>
      <c r="LFJ253" s="50"/>
      <c r="LFK253" s="50"/>
      <c r="LFL253" s="50"/>
      <c r="LFM253" s="50"/>
      <c r="LFN253" s="50"/>
      <c r="LFO253" s="50"/>
      <c r="LFP253" s="50"/>
      <c r="LFQ253" s="50"/>
      <c r="LFR253" s="50"/>
      <c r="LFS253" s="50"/>
      <c r="LFT253" s="50"/>
      <c r="LFU253" s="50"/>
      <c r="LFV253" s="50"/>
      <c r="LFW253" s="50"/>
      <c r="LFX253" s="50"/>
      <c r="LFY253" s="50"/>
      <c r="LFZ253" s="50"/>
      <c r="LGA253" s="50"/>
      <c r="LGB253" s="50"/>
      <c r="LGC253" s="50"/>
      <c r="LGD253" s="50"/>
      <c r="LGE253" s="50"/>
      <c r="LGF253" s="50"/>
      <c r="LGG253" s="50"/>
      <c r="LGH253" s="50"/>
      <c r="LGI253" s="50"/>
      <c r="LGJ253" s="50"/>
      <c r="LGK253" s="50"/>
      <c r="LGL253" s="50"/>
      <c r="LGM253" s="50"/>
      <c r="LGN253" s="50"/>
      <c r="LGO253" s="50"/>
      <c r="LGP253" s="50"/>
      <c r="LGQ253" s="50"/>
      <c r="LGR253" s="50"/>
      <c r="LGS253" s="50"/>
      <c r="LGT253" s="50"/>
      <c r="LGU253" s="50"/>
      <c r="LGV253" s="50"/>
      <c r="LGW253" s="50"/>
      <c r="LGX253" s="50"/>
      <c r="LGY253" s="50"/>
      <c r="LGZ253" s="50"/>
      <c r="LHA253" s="50"/>
      <c r="LHB253" s="50"/>
      <c r="LHC253" s="50"/>
      <c r="LHD253" s="50"/>
      <c r="LHE253" s="50"/>
      <c r="LHF253" s="50"/>
      <c r="LHG253" s="50"/>
      <c r="LHH253" s="50"/>
      <c r="LHI253" s="50"/>
      <c r="LHJ253" s="50"/>
      <c r="LHK253" s="50"/>
      <c r="LHL253" s="50"/>
      <c r="LHM253" s="50"/>
      <c r="LHN253" s="50"/>
      <c r="LHO253" s="50"/>
      <c r="LHP253" s="50"/>
      <c r="LHQ253" s="50"/>
      <c r="LHR253" s="50"/>
      <c r="LHS253" s="50"/>
      <c r="LHT253" s="50"/>
      <c r="LHU253" s="50"/>
      <c r="LHV253" s="50"/>
      <c r="LHW253" s="50"/>
      <c r="LHX253" s="50"/>
      <c r="LHY253" s="50"/>
      <c r="LHZ253" s="50"/>
      <c r="LIA253" s="50"/>
      <c r="LIB253" s="50"/>
      <c r="LIC253" s="50"/>
      <c r="LID253" s="50"/>
      <c r="LIE253" s="50"/>
      <c r="LIF253" s="50"/>
      <c r="LIG253" s="50"/>
      <c r="LIH253" s="50"/>
      <c r="LII253" s="50"/>
      <c r="LIJ253" s="50"/>
      <c r="LIK253" s="50"/>
      <c r="LIL253" s="50"/>
      <c r="LIM253" s="50"/>
      <c r="LIN253" s="50"/>
      <c r="LIO253" s="50"/>
      <c r="LIP253" s="50"/>
      <c r="LIQ253" s="50"/>
      <c r="LIR253" s="50"/>
      <c r="LIS253" s="50"/>
      <c r="LIT253" s="50"/>
      <c r="LIU253" s="50"/>
      <c r="LIV253" s="50"/>
      <c r="LIW253" s="50"/>
      <c r="LIX253" s="50"/>
      <c r="LIY253" s="50"/>
      <c r="LIZ253" s="50"/>
      <c r="LJA253" s="50"/>
      <c r="LJB253" s="50"/>
      <c r="LJC253" s="50"/>
      <c r="LJD253" s="50"/>
      <c r="LJE253" s="50"/>
      <c r="LJF253" s="50"/>
      <c r="LJG253" s="50"/>
      <c r="LJH253" s="50"/>
      <c r="LJI253" s="50"/>
      <c r="LJJ253" s="50"/>
      <c r="LJK253" s="50"/>
      <c r="LJL253" s="50"/>
      <c r="LJM253" s="50"/>
      <c r="LJN253" s="50"/>
      <c r="LJO253" s="50"/>
      <c r="LJP253" s="50"/>
      <c r="LJQ253" s="50"/>
      <c r="LJR253" s="50"/>
      <c r="LJS253" s="50"/>
      <c r="LJT253" s="50"/>
      <c r="LJU253" s="50"/>
      <c r="LJV253" s="50"/>
      <c r="LJW253" s="50"/>
      <c r="LJX253" s="50"/>
      <c r="LJY253" s="50"/>
      <c r="LJZ253" s="50"/>
      <c r="LKA253" s="50"/>
      <c r="LKB253" s="50"/>
      <c r="LKC253" s="50"/>
      <c r="LKD253" s="50"/>
      <c r="LKE253" s="50"/>
      <c r="LKF253" s="50"/>
      <c r="LKG253" s="50"/>
      <c r="LKH253" s="50"/>
      <c r="LKI253" s="50"/>
      <c r="LKJ253" s="50"/>
      <c r="LKK253" s="50"/>
      <c r="LKL253" s="50"/>
      <c r="LKM253" s="50"/>
      <c r="LKN253" s="50"/>
      <c r="LKO253" s="50"/>
      <c r="LKP253" s="50"/>
      <c r="LKQ253" s="50"/>
      <c r="LKR253" s="50"/>
      <c r="LKS253" s="50"/>
      <c r="LKT253" s="50"/>
      <c r="LKU253" s="50"/>
      <c r="LKV253" s="50"/>
      <c r="LKW253" s="50"/>
      <c r="LKX253" s="50"/>
      <c r="LKY253" s="50"/>
      <c r="LKZ253" s="50"/>
      <c r="LLA253" s="50"/>
      <c r="LLB253" s="50"/>
      <c r="LLC253" s="50"/>
      <c r="LLD253" s="50"/>
      <c r="LLE253" s="50"/>
      <c r="LLF253" s="50"/>
      <c r="LLG253" s="50"/>
      <c r="LLH253" s="50"/>
      <c r="LLI253" s="50"/>
      <c r="LLJ253" s="50"/>
      <c r="LLK253" s="50"/>
      <c r="LLL253" s="50"/>
      <c r="LLM253" s="50"/>
      <c r="LLN253" s="50"/>
      <c r="LLO253" s="50"/>
      <c r="LLP253" s="50"/>
      <c r="LLQ253" s="50"/>
      <c r="LLR253" s="50"/>
      <c r="LLS253" s="50"/>
      <c r="LLT253" s="50"/>
      <c r="LLU253" s="50"/>
      <c r="LLV253" s="50"/>
      <c r="LLW253" s="50"/>
      <c r="LLX253" s="50"/>
      <c r="LLY253" s="50"/>
      <c r="LLZ253" s="50"/>
      <c r="LMA253" s="50"/>
      <c r="LMB253" s="50"/>
      <c r="LMC253" s="50"/>
      <c r="LMD253" s="50"/>
      <c r="LME253" s="50"/>
      <c r="LMF253" s="50"/>
      <c r="LMG253" s="50"/>
      <c r="LMH253" s="50"/>
      <c r="LMI253" s="50"/>
      <c r="LMJ253" s="50"/>
      <c r="LMK253" s="50"/>
      <c r="LML253" s="50"/>
      <c r="LMM253" s="50"/>
      <c r="LMN253" s="50"/>
      <c r="LMO253" s="50"/>
      <c r="LMP253" s="50"/>
      <c r="LMQ253" s="50"/>
      <c r="LMR253" s="50"/>
      <c r="LMS253" s="50"/>
      <c r="LMT253" s="50"/>
      <c r="LMU253" s="50"/>
      <c r="LMV253" s="50"/>
      <c r="LMW253" s="50"/>
      <c r="LMX253" s="50"/>
      <c r="LMY253" s="50"/>
      <c r="LMZ253" s="50"/>
      <c r="LNA253" s="50"/>
      <c r="LNB253" s="50"/>
      <c r="LNC253" s="50"/>
      <c r="LND253" s="50"/>
      <c r="LNE253" s="50"/>
      <c r="LNF253" s="50"/>
      <c r="LNG253" s="50"/>
      <c r="LNH253" s="50"/>
      <c r="LNI253" s="50"/>
      <c r="LNJ253" s="50"/>
      <c r="LNK253" s="50"/>
      <c r="LNL253" s="50"/>
      <c r="LNM253" s="50"/>
      <c r="LNN253" s="50"/>
      <c r="LNO253" s="50"/>
      <c r="LNP253" s="50"/>
      <c r="LNQ253" s="50"/>
      <c r="LNR253" s="50"/>
      <c r="LNS253" s="50"/>
      <c r="LNT253" s="50"/>
      <c r="LNU253" s="50"/>
      <c r="LNV253" s="50"/>
      <c r="LNW253" s="50"/>
      <c r="LNX253" s="50"/>
      <c r="LNY253" s="50"/>
      <c r="LNZ253" s="50"/>
      <c r="LOA253" s="50"/>
      <c r="LOB253" s="50"/>
      <c r="LOC253" s="50"/>
      <c r="LOD253" s="50"/>
      <c r="LOE253" s="50"/>
      <c r="LOF253" s="50"/>
      <c r="LOG253" s="50"/>
      <c r="LOH253" s="50"/>
      <c r="LOI253" s="50"/>
      <c r="LOJ253" s="50"/>
      <c r="LOK253" s="50"/>
      <c r="LOL253" s="50"/>
      <c r="LOM253" s="50"/>
      <c r="LON253" s="50"/>
      <c r="LOO253" s="50"/>
      <c r="LOP253" s="50"/>
      <c r="LOQ253" s="50"/>
      <c r="LOR253" s="50"/>
      <c r="LOS253" s="50"/>
      <c r="LOT253" s="50"/>
      <c r="LOU253" s="50"/>
      <c r="LOV253" s="50"/>
      <c r="LOW253" s="50"/>
      <c r="LOX253" s="50"/>
      <c r="LOY253" s="50"/>
      <c r="LOZ253" s="50"/>
      <c r="LPA253" s="50"/>
      <c r="LPB253" s="50"/>
      <c r="LPC253" s="50"/>
      <c r="LPD253" s="50"/>
      <c r="LPE253" s="50"/>
      <c r="LPF253" s="50"/>
      <c r="LPG253" s="50"/>
      <c r="LPH253" s="50"/>
      <c r="LPI253" s="50"/>
      <c r="LPJ253" s="50"/>
      <c r="LPK253" s="50"/>
      <c r="LPL253" s="50"/>
      <c r="LPM253" s="50"/>
      <c r="LPN253" s="50"/>
      <c r="LPO253" s="50"/>
      <c r="LPP253" s="50"/>
      <c r="LPQ253" s="50"/>
      <c r="LPR253" s="50"/>
      <c r="LPS253" s="50"/>
      <c r="LPT253" s="50"/>
      <c r="LPU253" s="50"/>
      <c r="LPV253" s="50"/>
      <c r="LPW253" s="50"/>
      <c r="LPX253" s="50"/>
      <c r="LPY253" s="50"/>
      <c r="LPZ253" s="50"/>
      <c r="LQA253" s="50"/>
      <c r="LQB253" s="50"/>
      <c r="LQC253" s="50"/>
      <c r="LQD253" s="50"/>
      <c r="LQE253" s="50"/>
      <c r="LQF253" s="50"/>
      <c r="LQG253" s="50"/>
      <c r="LQH253" s="50"/>
      <c r="LQI253" s="50"/>
      <c r="LQJ253" s="50"/>
      <c r="LQK253" s="50"/>
      <c r="LQL253" s="50"/>
      <c r="LQM253" s="50"/>
      <c r="LQN253" s="50"/>
      <c r="LQO253" s="50"/>
      <c r="LQP253" s="50"/>
      <c r="LQQ253" s="50"/>
      <c r="LQR253" s="50"/>
      <c r="LQS253" s="50"/>
      <c r="LQT253" s="50"/>
      <c r="LQU253" s="50"/>
      <c r="LQV253" s="50"/>
      <c r="LQW253" s="50"/>
      <c r="LQX253" s="50"/>
      <c r="LQY253" s="50"/>
      <c r="LQZ253" s="50"/>
      <c r="LRA253" s="50"/>
      <c r="LRB253" s="50"/>
      <c r="LRC253" s="50"/>
      <c r="LRD253" s="50"/>
      <c r="LRE253" s="50"/>
      <c r="LRF253" s="50"/>
      <c r="LRG253" s="50"/>
      <c r="LRH253" s="50"/>
      <c r="LRI253" s="50"/>
      <c r="LRJ253" s="50"/>
      <c r="LRK253" s="50"/>
      <c r="LRL253" s="50"/>
      <c r="LRM253" s="50"/>
      <c r="LRN253" s="50"/>
      <c r="LRO253" s="50"/>
      <c r="LRP253" s="50"/>
      <c r="LRQ253" s="50"/>
      <c r="LRR253" s="50"/>
      <c r="LRS253" s="50"/>
      <c r="LRT253" s="50"/>
      <c r="LRU253" s="50"/>
      <c r="LRV253" s="50"/>
      <c r="LRW253" s="50"/>
      <c r="LRX253" s="50"/>
      <c r="LRY253" s="50"/>
      <c r="LRZ253" s="50"/>
      <c r="LSA253" s="50"/>
      <c r="LSB253" s="50"/>
      <c r="LSC253" s="50"/>
      <c r="LSD253" s="50"/>
      <c r="LSE253" s="50"/>
      <c r="LSF253" s="50"/>
      <c r="LSG253" s="50"/>
      <c r="LSH253" s="50"/>
      <c r="LSI253" s="50"/>
      <c r="LSJ253" s="50"/>
      <c r="LSK253" s="50"/>
      <c r="LSL253" s="50"/>
      <c r="LSM253" s="50"/>
      <c r="LSN253" s="50"/>
      <c r="LSO253" s="50"/>
      <c r="LSP253" s="50"/>
      <c r="LSQ253" s="50"/>
      <c r="LSR253" s="50"/>
      <c r="LSS253" s="50"/>
      <c r="LST253" s="50"/>
      <c r="LSU253" s="50"/>
      <c r="LSV253" s="50"/>
      <c r="LSW253" s="50"/>
      <c r="LSX253" s="50"/>
      <c r="LSY253" s="50"/>
      <c r="LSZ253" s="50"/>
      <c r="LTA253" s="50"/>
      <c r="LTB253" s="50"/>
      <c r="LTC253" s="50"/>
      <c r="LTD253" s="50"/>
      <c r="LTE253" s="50"/>
      <c r="LTF253" s="50"/>
      <c r="LTG253" s="50"/>
      <c r="LTH253" s="50"/>
      <c r="LTI253" s="50"/>
      <c r="LTJ253" s="50"/>
      <c r="LTK253" s="50"/>
      <c r="LTL253" s="50"/>
      <c r="LTM253" s="50"/>
      <c r="LTN253" s="50"/>
      <c r="LTO253" s="50"/>
      <c r="LTP253" s="50"/>
      <c r="LTQ253" s="50"/>
      <c r="LTR253" s="50"/>
      <c r="LTS253" s="50"/>
      <c r="LTT253" s="50"/>
      <c r="LTU253" s="50"/>
      <c r="LTV253" s="50"/>
      <c r="LTW253" s="50"/>
      <c r="LTX253" s="50"/>
      <c r="LTY253" s="50"/>
      <c r="LTZ253" s="50"/>
      <c r="LUA253" s="50"/>
      <c r="LUB253" s="50"/>
      <c r="LUC253" s="50"/>
      <c r="LUD253" s="50"/>
      <c r="LUE253" s="50"/>
      <c r="LUF253" s="50"/>
      <c r="LUG253" s="50"/>
      <c r="LUH253" s="50"/>
      <c r="LUI253" s="50"/>
      <c r="LUJ253" s="50"/>
      <c r="LUK253" s="50"/>
      <c r="LUL253" s="50"/>
      <c r="LUM253" s="50"/>
      <c r="LUN253" s="50"/>
      <c r="LUO253" s="50"/>
      <c r="LUP253" s="50"/>
      <c r="LUQ253" s="50"/>
      <c r="LUR253" s="50"/>
      <c r="LUS253" s="50"/>
      <c r="LUT253" s="50"/>
      <c r="LUU253" s="50"/>
      <c r="LUV253" s="50"/>
      <c r="LUW253" s="50"/>
      <c r="LUX253" s="50"/>
      <c r="LUY253" s="50"/>
      <c r="LUZ253" s="50"/>
      <c r="LVA253" s="50"/>
      <c r="LVB253" s="50"/>
      <c r="LVC253" s="50"/>
      <c r="LVD253" s="50"/>
      <c r="LVE253" s="50"/>
      <c r="LVF253" s="50"/>
      <c r="LVG253" s="50"/>
      <c r="LVH253" s="50"/>
      <c r="LVI253" s="50"/>
      <c r="LVJ253" s="50"/>
      <c r="LVK253" s="50"/>
      <c r="LVL253" s="50"/>
      <c r="LVM253" s="50"/>
      <c r="LVN253" s="50"/>
      <c r="LVO253" s="50"/>
      <c r="LVP253" s="50"/>
      <c r="LVQ253" s="50"/>
      <c r="LVR253" s="50"/>
      <c r="LVS253" s="50"/>
      <c r="LVT253" s="50"/>
      <c r="LVU253" s="50"/>
      <c r="LVV253" s="50"/>
      <c r="LVW253" s="50"/>
      <c r="LVX253" s="50"/>
      <c r="LVY253" s="50"/>
      <c r="LVZ253" s="50"/>
      <c r="LWA253" s="50"/>
      <c r="LWB253" s="50"/>
      <c r="LWC253" s="50"/>
      <c r="LWD253" s="50"/>
      <c r="LWE253" s="50"/>
      <c r="LWF253" s="50"/>
      <c r="LWG253" s="50"/>
      <c r="LWH253" s="50"/>
      <c r="LWI253" s="50"/>
      <c r="LWJ253" s="50"/>
      <c r="LWK253" s="50"/>
      <c r="LWL253" s="50"/>
      <c r="LWM253" s="50"/>
      <c r="LWN253" s="50"/>
      <c r="LWO253" s="50"/>
      <c r="LWP253" s="50"/>
      <c r="LWQ253" s="50"/>
      <c r="LWR253" s="50"/>
      <c r="LWS253" s="50"/>
      <c r="LWT253" s="50"/>
      <c r="LWU253" s="50"/>
      <c r="LWV253" s="50"/>
      <c r="LWW253" s="50"/>
      <c r="LWX253" s="50"/>
      <c r="LWY253" s="50"/>
      <c r="LWZ253" s="50"/>
      <c r="LXA253" s="50"/>
      <c r="LXB253" s="50"/>
      <c r="LXC253" s="50"/>
      <c r="LXD253" s="50"/>
      <c r="LXE253" s="50"/>
      <c r="LXF253" s="50"/>
      <c r="LXG253" s="50"/>
      <c r="LXH253" s="50"/>
      <c r="LXI253" s="50"/>
      <c r="LXJ253" s="50"/>
      <c r="LXK253" s="50"/>
      <c r="LXL253" s="50"/>
      <c r="LXM253" s="50"/>
      <c r="LXN253" s="50"/>
      <c r="LXO253" s="50"/>
      <c r="LXP253" s="50"/>
      <c r="LXQ253" s="50"/>
      <c r="LXR253" s="50"/>
      <c r="LXS253" s="50"/>
      <c r="LXT253" s="50"/>
      <c r="LXU253" s="50"/>
      <c r="LXV253" s="50"/>
      <c r="LXW253" s="50"/>
      <c r="LXX253" s="50"/>
      <c r="LXY253" s="50"/>
      <c r="LXZ253" s="50"/>
      <c r="LYA253" s="50"/>
      <c r="LYB253" s="50"/>
      <c r="LYC253" s="50"/>
      <c r="LYD253" s="50"/>
      <c r="LYE253" s="50"/>
      <c r="LYF253" s="50"/>
      <c r="LYG253" s="50"/>
      <c r="LYH253" s="50"/>
      <c r="LYI253" s="50"/>
      <c r="LYJ253" s="50"/>
      <c r="LYK253" s="50"/>
      <c r="LYL253" s="50"/>
      <c r="LYM253" s="50"/>
      <c r="LYN253" s="50"/>
      <c r="LYO253" s="50"/>
      <c r="LYP253" s="50"/>
      <c r="LYQ253" s="50"/>
      <c r="LYR253" s="50"/>
      <c r="LYS253" s="50"/>
      <c r="LYT253" s="50"/>
      <c r="LYU253" s="50"/>
      <c r="LYV253" s="50"/>
      <c r="LYW253" s="50"/>
      <c r="LYX253" s="50"/>
      <c r="LYY253" s="50"/>
      <c r="LYZ253" s="50"/>
      <c r="LZA253" s="50"/>
      <c r="LZB253" s="50"/>
      <c r="LZC253" s="50"/>
      <c r="LZD253" s="50"/>
      <c r="LZE253" s="50"/>
      <c r="LZF253" s="50"/>
      <c r="LZG253" s="50"/>
      <c r="LZH253" s="50"/>
      <c r="LZI253" s="50"/>
      <c r="LZJ253" s="50"/>
      <c r="LZK253" s="50"/>
      <c r="LZL253" s="50"/>
      <c r="LZM253" s="50"/>
      <c r="LZN253" s="50"/>
      <c r="LZO253" s="50"/>
      <c r="LZP253" s="50"/>
      <c r="LZQ253" s="50"/>
      <c r="LZR253" s="50"/>
      <c r="LZS253" s="50"/>
      <c r="LZT253" s="50"/>
      <c r="LZU253" s="50"/>
      <c r="LZV253" s="50"/>
      <c r="LZW253" s="50"/>
      <c r="LZX253" s="50"/>
      <c r="LZY253" s="50"/>
      <c r="LZZ253" s="50"/>
      <c r="MAA253" s="50"/>
      <c r="MAB253" s="50"/>
      <c r="MAC253" s="50"/>
      <c r="MAD253" s="50"/>
      <c r="MAE253" s="50"/>
      <c r="MAF253" s="50"/>
      <c r="MAG253" s="50"/>
      <c r="MAH253" s="50"/>
      <c r="MAI253" s="50"/>
      <c r="MAJ253" s="50"/>
      <c r="MAK253" s="50"/>
      <c r="MAL253" s="50"/>
      <c r="MAM253" s="50"/>
      <c r="MAN253" s="50"/>
      <c r="MAO253" s="50"/>
      <c r="MAP253" s="50"/>
      <c r="MAQ253" s="50"/>
      <c r="MAR253" s="50"/>
      <c r="MAS253" s="50"/>
      <c r="MAT253" s="50"/>
      <c r="MAU253" s="50"/>
      <c r="MAV253" s="50"/>
      <c r="MAW253" s="50"/>
      <c r="MAX253" s="50"/>
      <c r="MAY253" s="50"/>
      <c r="MAZ253" s="50"/>
      <c r="MBA253" s="50"/>
      <c r="MBB253" s="50"/>
      <c r="MBC253" s="50"/>
      <c r="MBD253" s="50"/>
      <c r="MBE253" s="50"/>
      <c r="MBF253" s="50"/>
      <c r="MBG253" s="50"/>
      <c r="MBH253" s="50"/>
      <c r="MBI253" s="50"/>
      <c r="MBJ253" s="50"/>
      <c r="MBK253" s="50"/>
      <c r="MBL253" s="50"/>
      <c r="MBM253" s="50"/>
      <c r="MBN253" s="50"/>
      <c r="MBO253" s="50"/>
      <c r="MBP253" s="50"/>
      <c r="MBQ253" s="50"/>
      <c r="MBR253" s="50"/>
      <c r="MBS253" s="50"/>
      <c r="MBT253" s="50"/>
      <c r="MBU253" s="50"/>
      <c r="MBV253" s="50"/>
      <c r="MBW253" s="50"/>
      <c r="MBX253" s="50"/>
      <c r="MBY253" s="50"/>
      <c r="MBZ253" s="50"/>
      <c r="MCA253" s="50"/>
      <c r="MCB253" s="50"/>
      <c r="MCC253" s="50"/>
      <c r="MCD253" s="50"/>
      <c r="MCE253" s="50"/>
      <c r="MCF253" s="50"/>
      <c r="MCG253" s="50"/>
      <c r="MCH253" s="50"/>
      <c r="MCI253" s="50"/>
      <c r="MCJ253" s="50"/>
      <c r="MCK253" s="50"/>
      <c r="MCL253" s="50"/>
      <c r="MCM253" s="50"/>
      <c r="MCN253" s="50"/>
      <c r="MCO253" s="50"/>
      <c r="MCP253" s="50"/>
      <c r="MCQ253" s="50"/>
      <c r="MCR253" s="50"/>
      <c r="MCS253" s="50"/>
      <c r="MCT253" s="50"/>
      <c r="MCU253" s="50"/>
      <c r="MCV253" s="50"/>
      <c r="MCW253" s="50"/>
      <c r="MCX253" s="50"/>
      <c r="MCY253" s="50"/>
      <c r="MCZ253" s="50"/>
      <c r="MDA253" s="50"/>
      <c r="MDB253" s="50"/>
      <c r="MDC253" s="50"/>
      <c r="MDD253" s="50"/>
      <c r="MDE253" s="50"/>
      <c r="MDF253" s="50"/>
      <c r="MDG253" s="50"/>
      <c r="MDH253" s="50"/>
      <c r="MDI253" s="50"/>
      <c r="MDJ253" s="50"/>
      <c r="MDK253" s="50"/>
      <c r="MDL253" s="50"/>
      <c r="MDM253" s="50"/>
      <c r="MDN253" s="50"/>
      <c r="MDO253" s="50"/>
      <c r="MDP253" s="50"/>
      <c r="MDQ253" s="50"/>
      <c r="MDR253" s="50"/>
      <c r="MDS253" s="50"/>
      <c r="MDT253" s="50"/>
      <c r="MDU253" s="50"/>
      <c r="MDV253" s="50"/>
      <c r="MDW253" s="50"/>
      <c r="MDX253" s="50"/>
      <c r="MDY253" s="50"/>
      <c r="MDZ253" s="50"/>
      <c r="MEA253" s="50"/>
      <c r="MEB253" s="50"/>
      <c r="MEC253" s="50"/>
      <c r="MED253" s="50"/>
      <c r="MEE253" s="50"/>
      <c r="MEF253" s="50"/>
      <c r="MEG253" s="50"/>
      <c r="MEH253" s="50"/>
      <c r="MEI253" s="50"/>
      <c r="MEJ253" s="50"/>
      <c r="MEK253" s="50"/>
      <c r="MEL253" s="50"/>
      <c r="MEM253" s="50"/>
      <c r="MEN253" s="50"/>
      <c r="MEO253" s="50"/>
      <c r="MEP253" s="50"/>
      <c r="MEQ253" s="50"/>
      <c r="MER253" s="50"/>
      <c r="MES253" s="50"/>
      <c r="MET253" s="50"/>
      <c r="MEU253" s="50"/>
      <c r="MEV253" s="50"/>
      <c r="MEW253" s="50"/>
      <c r="MEX253" s="50"/>
      <c r="MEY253" s="50"/>
      <c r="MEZ253" s="50"/>
      <c r="MFA253" s="50"/>
      <c r="MFB253" s="50"/>
      <c r="MFC253" s="50"/>
      <c r="MFD253" s="50"/>
      <c r="MFE253" s="50"/>
      <c r="MFF253" s="50"/>
      <c r="MFG253" s="50"/>
      <c r="MFH253" s="50"/>
      <c r="MFI253" s="50"/>
      <c r="MFJ253" s="50"/>
      <c r="MFK253" s="50"/>
      <c r="MFL253" s="50"/>
      <c r="MFM253" s="50"/>
      <c r="MFN253" s="50"/>
      <c r="MFO253" s="50"/>
      <c r="MFP253" s="50"/>
      <c r="MFQ253" s="50"/>
      <c r="MFR253" s="50"/>
      <c r="MFS253" s="50"/>
      <c r="MFT253" s="50"/>
      <c r="MFU253" s="50"/>
      <c r="MFV253" s="50"/>
      <c r="MFW253" s="50"/>
      <c r="MFX253" s="50"/>
      <c r="MFY253" s="50"/>
      <c r="MFZ253" s="50"/>
      <c r="MGA253" s="50"/>
      <c r="MGB253" s="50"/>
      <c r="MGC253" s="50"/>
      <c r="MGD253" s="50"/>
      <c r="MGE253" s="50"/>
      <c r="MGF253" s="50"/>
      <c r="MGG253" s="50"/>
      <c r="MGH253" s="50"/>
      <c r="MGI253" s="50"/>
      <c r="MGJ253" s="50"/>
      <c r="MGK253" s="50"/>
      <c r="MGL253" s="50"/>
      <c r="MGM253" s="50"/>
      <c r="MGN253" s="50"/>
      <c r="MGO253" s="50"/>
      <c r="MGP253" s="50"/>
      <c r="MGQ253" s="50"/>
      <c r="MGR253" s="50"/>
      <c r="MGS253" s="50"/>
      <c r="MGT253" s="50"/>
      <c r="MGU253" s="50"/>
      <c r="MGV253" s="50"/>
      <c r="MGW253" s="50"/>
      <c r="MGX253" s="50"/>
      <c r="MGY253" s="50"/>
      <c r="MGZ253" s="50"/>
      <c r="MHA253" s="50"/>
      <c r="MHB253" s="50"/>
      <c r="MHC253" s="50"/>
      <c r="MHD253" s="50"/>
      <c r="MHE253" s="50"/>
      <c r="MHF253" s="50"/>
      <c r="MHG253" s="50"/>
      <c r="MHH253" s="50"/>
      <c r="MHI253" s="50"/>
      <c r="MHJ253" s="50"/>
      <c r="MHK253" s="50"/>
      <c r="MHL253" s="50"/>
      <c r="MHM253" s="50"/>
      <c r="MHN253" s="50"/>
      <c r="MHO253" s="50"/>
      <c r="MHP253" s="50"/>
      <c r="MHQ253" s="50"/>
      <c r="MHR253" s="50"/>
      <c r="MHS253" s="50"/>
      <c r="MHT253" s="50"/>
      <c r="MHU253" s="50"/>
      <c r="MHV253" s="50"/>
      <c r="MHW253" s="50"/>
      <c r="MHX253" s="50"/>
      <c r="MHY253" s="50"/>
      <c r="MHZ253" s="50"/>
      <c r="MIA253" s="50"/>
      <c r="MIB253" s="50"/>
      <c r="MIC253" s="50"/>
      <c r="MID253" s="50"/>
      <c r="MIE253" s="50"/>
      <c r="MIF253" s="50"/>
      <c r="MIG253" s="50"/>
      <c r="MIH253" s="50"/>
      <c r="MII253" s="50"/>
      <c r="MIJ253" s="50"/>
      <c r="MIK253" s="50"/>
      <c r="MIL253" s="50"/>
      <c r="MIM253" s="50"/>
      <c r="MIN253" s="50"/>
      <c r="MIO253" s="50"/>
      <c r="MIP253" s="50"/>
      <c r="MIQ253" s="50"/>
      <c r="MIR253" s="50"/>
      <c r="MIS253" s="50"/>
      <c r="MIT253" s="50"/>
      <c r="MIU253" s="50"/>
      <c r="MIV253" s="50"/>
      <c r="MIW253" s="50"/>
      <c r="MIX253" s="50"/>
      <c r="MIY253" s="50"/>
      <c r="MIZ253" s="50"/>
      <c r="MJA253" s="50"/>
      <c r="MJB253" s="50"/>
      <c r="MJC253" s="50"/>
      <c r="MJD253" s="50"/>
      <c r="MJE253" s="50"/>
      <c r="MJF253" s="50"/>
      <c r="MJG253" s="50"/>
      <c r="MJH253" s="50"/>
      <c r="MJI253" s="50"/>
      <c r="MJJ253" s="50"/>
      <c r="MJK253" s="50"/>
      <c r="MJL253" s="50"/>
      <c r="MJM253" s="50"/>
      <c r="MJN253" s="50"/>
      <c r="MJO253" s="50"/>
      <c r="MJP253" s="50"/>
      <c r="MJQ253" s="50"/>
      <c r="MJR253" s="50"/>
      <c r="MJS253" s="50"/>
      <c r="MJT253" s="50"/>
      <c r="MJU253" s="50"/>
      <c r="MJV253" s="50"/>
      <c r="MJW253" s="50"/>
      <c r="MJX253" s="50"/>
      <c r="MJY253" s="50"/>
      <c r="MJZ253" s="50"/>
      <c r="MKA253" s="50"/>
      <c r="MKB253" s="50"/>
      <c r="MKC253" s="50"/>
      <c r="MKD253" s="50"/>
      <c r="MKE253" s="50"/>
      <c r="MKF253" s="50"/>
      <c r="MKG253" s="50"/>
      <c r="MKH253" s="50"/>
      <c r="MKI253" s="50"/>
      <c r="MKJ253" s="50"/>
      <c r="MKK253" s="50"/>
      <c r="MKL253" s="50"/>
      <c r="MKM253" s="50"/>
      <c r="MKN253" s="50"/>
      <c r="MKO253" s="50"/>
      <c r="MKP253" s="50"/>
      <c r="MKQ253" s="50"/>
      <c r="MKR253" s="50"/>
      <c r="MKS253" s="50"/>
      <c r="MKT253" s="50"/>
      <c r="MKU253" s="50"/>
      <c r="MKV253" s="50"/>
      <c r="MKW253" s="50"/>
      <c r="MKX253" s="50"/>
      <c r="MKY253" s="50"/>
      <c r="MKZ253" s="50"/>
      <c r="MLA253" s="50"/>
      <c r="MLB253" s="50"/>
      <c r="MLC253" s="50"/>
      <c r="MLD253" s="50"/>
      <c r="MLE253" s="50"/>
      <c r="MLF253" s="50"/>
      <c r="MLG253" s="50"/>
      <c r="MLH253" s="50"/>
      <c r="MLI253" s="50"/>
      <c r="MLJ253" s="50"/>
      <c r="MLK253" s="50"/>
      <c r="MLL253" s="50"/>
      <c r="MLM253" s="50"/>
      <c r="MLN253" s="50"/>
      <c r="MLO253" s="50"/>
      <c r="MLP253" s="50"/>
      <c r="MLQ253" s="50"/>
      <c r="MLR253" s="50"/>
      <c r="MLS253" s="50"/>
      <c r="MLT253" s="50"/>
      <c r="MLU253" s="50"/>
      <c r="MLV253" s="50"/>
      <c r="MLW253" s="50"/>
      <c r="MLX253" s="50"/>
      <c r="MLY253" s="50"/>
      <c r="MLZ253" s="50"/>
      <c r="MMA253" s="50"/>
      <c r="MMB253" s="50"/>
      <c r="MMC253" s="50"/>
      <c r="MMD253" s="50"/>
      <c r="MME253" s="50"/>
      <c r="MMF253" s="50"/>
      <c r="MMG253" s="50"/>
      <c r="MMH253" s="50"/>
      <c r="MMI253" s="50"/>
      <c r="MMJ253" s="50"/>
      <c r="MMK253" s="50"/>
      <c r="MML253" s="50"/>
      <c r="MMM253" s="50"/>
      <c r="MMN253" s="50"/>
      <c r="MMO253" s="50"/>
      <c r="MMP253" s="50"/>
      <c r="MMQ253" s="50"/>
      <c r="MMR253" s="50"/>
      <c r="MMS253" s="50"/>
      <c r="MMT253" s="50"/>
      <c r="MMU253" s="50"/>
      <c r="MMV253" s="50"/>
      <c r="MMW253" s="50"/>
      <c r="MMX253" s="50"/>
      <c r="MMY253" s="50"/>
      <c r="MMZ253" s="50"/>
      <c r="MNA253" s="50"/>
      <c r="MNB253" s="50"/>
      <c r="MNC253" s="50"/>
      <c r="MND253" s="50"/>
      <c r="MNE253" s="50"/>
      <c r="MNF253" s="50"/>
      <c r="MNG253" s="50"/>
      <c r="MNH253" s="50"/>
      <c r="MNI253" s="50"/>
      <c r="MNJ253" s="50"/>
      <c r="MNK253" s="50"/>
      <c r="MNL253" s="50"/>
      <c r="MNM253" s="50"/>
      <c r="MNN253" s="50"/>
      <c r="MNO253" s="50"/>
      <c r="MNP253" s="50"/>
      <c r="MNQ253" s="50"/>
      <c r="MNR253" s="50"/>
      <c r="MNS253" s="50"/>
      <c r="MNT253" s="50"/>
      <c r="MNU253" s="50"/>
      <c r="MNV253" s="50"/>
      <c r="MNW253" s="50"/>
      <c r="MNX253" s="50"/>
      <c r="MNY253" s="50"/>
      <c r="MNZ253" s="50"/>
      <c r="MOA253" s="50"/>
      <c r="MOB253" s="50"/>
      <c r="MOC253" s="50"/>
      <c r="MOD253" s="50"/>
      <c r="MOE253" s="50"/>
      <c r="MOF253" s="50"/>
      <c r="MOG253" s="50"/>
      <c r="MOH253" s="50"/>
      <c r="MOI253" s="50"/>
      <c r="MOJ253" s="50"/>
      <c r="MOK253" s="50"/>
      <c r="MOL253" s="50"/>
      <c r="MOM253" s="50"/>
      <c r="MON253" s="50"/>
      <c r="MOO253" s="50"/>
      <c r="MOP253" s="50"/>
      <c r="MOQ253" s="50"/>
      <c r="MOR253" s="50"/>
      <c r="MOS253" s="50"/>
      <c r="MOT253" s="50"/>
      <c r="MOU253" s="50"/>
      <c r="MOV253" s="50"/>
      <c r="MOW253" s="50"/>
      <c r="MOX253" s="50"/>
      <c r="MOY253" s="50"/>
      <c r="MOZ253" s="50"/>
      <c r="MPA253" s="50"/>
      <c r="MPB253" s="50"/>
      <c r="MPC253" s="50"/>
      <c r="MPD253" s="50"/>
      <c r="MPE253" s="50"/>
      <c r="MPF253" s="50"/>
      <c r="MPG253" s="50"/>
      <c r="MPH253" s="50"/>
      <c r="MPI253" s="50"/>
      <c r="MPJ253" s="50"/>
      <c r="MPK253" s="50"/>
      <c r="MPL253" s="50"/>
      <c r="MPM253" s="50"/>
      <c r="MPN253" s="50"/>
      <c r="MPO253" s="50"/>
      <c r="MPP253" s="50"/>
      <c r="MPQ253" s="50"/>
      <c r="MPR253" s="50"/>
      <c r="MPS253" s="50"/>
      <c r="MPT253" s="50"/>
      <c r="MPU253" s="50"/>
      <c r="MPV253" s="50"/>
      <c r="MPW253" s="50"/>
      <c r="MPX253" s="50"/>
      <c r="MPY253" s="50"/>
      <c r="MPZ253" s="50"/>
      <c r="MQA253" s="50"/>
      <c r="MQB253" s="50"/>
      <c r="MQC253" s="50"/>
      <c r="MQD253" s="50"/>
      <c r="MQE253" s="50"/>
      <c r="MQF253" s="50"/>
      <c r="MQG253" s="50"/>
      <c r="MQH253" s="50"/>
      <c r="MQI253" s="50"/>
      <c r="MQJ253" s="50"/>
      <c r="MQK253" s="50"/>
      <c r="MQL253" s="50"/>
      <c r="MQM253" s="50"/>
      <c r="MQN253" s="50"/>
      <c r="MQO253" s="50"/>
      <c r="MQP253" s="50"/>
      <c r="MQQ253" s="50"/>
      <c r="MQR253" s="50"/>
      <c r="MQS253" s="50"/>
      <c r="MQT253" s="50"/>
      <c r="MQU253" s="50"/>
      <c r="MQV253" s="50"/>
      <c r="MQW253" s="50"/>
      <c r="MQX253" s="50"/>
      <c r="MQY253" s="50"/>
      <c r="MQZ253" s="50"/>
      <c r="MRA253" s="50"/>
      <c r="MRB253" s="50"/>
      <c r="MRC253" s="50"/>
      <c r="MRD253" s="50"/>
      <c r="MRE253" s="50"/>
      <c r="MRF253" s="50"/>
      <c r="MRG253" s="50"/>
      <c r="MRH253" s="50"/>
      <c r="MRI253" s="50"/>
      <c r="MRJ253" s="50"/>
      <c r="MRK253" s="50"/>
      <c r="MRL253" s="50"/>
      <c r="MRM253" s="50"/>
      <c r="MRN253" s="50"/>
      <c r="MRO253" s="50"/>
      <c r="MRP253" s="50"/>
      <c r="MRQ253" s="50"/>
      <c r="MRR253" s="50"/>
      <c r="MRS253" s="50"/>
      <c r="MRT253" s="50"/>
      <c r="MRU253" s="50"/>
      <c r="MRV253" s="50"/>
      <c r="MRW253" s="50"/>
      <c r="MRX253" s="50"/>
      <c r="MRY253" s="50"/>
      <c r="MRZ253" s="50"/>
      <c r="MSA253" s="50"/>
      <c r="MSB253" s="50"/>
      <c r="MSC253" s="50"/>
      <c r="MSD253" s="50"/>
      <c r="MSE253" s="50"/>
      <c r="MSF253" s="50"/>
      <c r="MSG253" s="50"/>
      <c r="MSH253" s="50"/>
      <c r="MSI253" s="50"/>
      <c r="MSJ253" s="50"/>
      <c r="MSK253" s="50"/>
      <c r="MSL253" s="50"/>
      <c r="MSM253" s="50"/>
      <c r="MSN253" s="50"/>
      <c r="MSO253" s="50"/>
      <c r="MSP253" s="50"/>
      <c r="MSQ253" s="50"/>
      <c r="MSR253" s="50"/>
      <c r="MSS253" s="50"/>
      <c r="MST253" s="50"/>
      <c r="MSU253" s="50"/>
      <c r="MSV253" s="50"/>
      <c r="MSW253" s="50"/>
      <c r="MSX253" s="50"/>
      <c r="MSY253" s="50"/>
      <c r="MSZ253" s="50"/>
      <c r="MTA253" s="50"/>
      <c r="MTB253" s="50"/>
      <c r="MTC253" s="50"/>
      <c r="MTD253" s="50"/>
      <c r="MTE253" s="50"/>
      <c r="MTF253" s="50"/>
      <c r="MTG253" s="50"/>
      <c r="MTH253" s="50"/>
      <c r="MTI253" s="50"/>
      <c r="MTJ253" s="50"/>
      <c r="MTK253" s="50"/>
      <c r="MTL253" s="50"/>
      <c r="MTM253" s="50"/>
      <c r="MTN253" s="50"/>
      <c r="MTO253" s="50"/>
      <c r="MTP253" s="50"/>
      <c r="MTQ253" s="50"/>
      <c r="MTR253" s="50"/>
      <c r="MTS253" s="50"/>
      <c r="MTT253" s="50"/>
      <c r="MTU253" s="50"/>
      <c r="MTV253" s="50"/>
      <c r="MTW253" s="50"/>
      <c r="MTX253" s="50"/>
      <c r="MTY253" s="50"/>
      <c r="MTZ253" s="50"/>
      <c r="MUA253" s="50"/>
      <c r="MUB253" s="50"/>
      <c r="MUC253" s="50"/>
      <c r="MUD253" s="50"/>
      <c r="MUE253" s="50"/>
      <c r="MUF253" s="50"/>
      <c r="MUG253" s="50"/>
      <c r="MUH253" s="50"/>
      <c r="MUI253" s="50"/>
      <c r="MUJ253" s="50"/>
      <c r="MUK253" s="50"/>
      <c r="MUL253" s="50"/>
      <c r="MUM253" s="50"/>
      <c r="MUN253" s="50"/>
      <c r="MUO253" s="50"/>
      <c r="MUP253" s="50"/>
      <c r="MUQ253" s="50"/>
      <c r="MUR253" s="50"/>
      <c r="MUS253" s="50"/>
      <c r="MUT253" s="50"/>
      <c r="MUU253" s="50"/>
      <c r="MUV253" s="50"/>
      <c r="MUW253" s="50"/>
      <c r="MUX253" s="50"/>
      <c r="MUY253" s="50"/>
      <c r="MUZ253" s="50"/>
      <c r="MVA253" s="50"/>
      <c r="MVB253" s="50"/>
      <c r="MVC253" s="50"/>
      <c r="MVD253" s="50"/>
      <c r="MVE253" s="50"/>
      <c r="MVF253" s="50"/>
      <c r="MVG253" s="50"/>
      <c r="MVH253" s="50"/>
      <c r="MVI253" s="50"/>
      <c r="MVJ253" s="50"/>
      <c r="MVK253" s="50"/>
      <c r="MVL253" s="50"/>
      <c r="MVM253" s="50"/>
      <c r="MVN253" s="50"/>
      <c r="MVO253" s="50"/>
      <c r="MVP253" s="50"/>
      <c r="MVQ253" s="50"/>
      <c r="MVR253" s="50"/>
      <c r="MVS253" s="50"/>
      <c r="MVT253" s="50"/>
      <c r="MVU253" s="50"/>
      <c r="MVV253" s="50"/>
      <c r="MVW253" s="50"/>
      <c r="MVX253" s="50"/>
      <c r="MVY253" s="50"/>
      <c r="MVZ253" s="50"/>
      <c r="MWA253" s="50"/>
      <c r="MWB253" s="50"/>
      <c r="MWC253" s="50"/>
      <c r="MWD253" s="50"/>
      <c r="MWE253" s="50"/>
      <c r="MWF253" s="50"/>
      <c r="MWG253" s="50"/>
      <c r="MWH253" s="50"/>
      <c r="MWI253" s="50"/>
      <c r="MWJ253" s="50"/>
      <c r="MWK253" s="50"/>
      <c r="MWL253" s="50"/>
      <c r="MWM253" s="50"/>
      <c r="MWN253" s="50"/>
      <c r="MWO253" s="50"/>
      <c r="MWP253" s="50"/>
      <c r="MWQ253" s="50"/>
      <c r="MWR253" s="50"/>
      <c r="MWS253" s="50"/>
      <c r="MWT253" s="50"/>
      <c r="MWU253" s="50"/>
      <c r="MWV253" s="50"/>
      <c r="MWW253" s="50"/>
      <c r="MWX253" s="50"/>
      <c r="MWY253" s="50"/>
      <c r="MWZ253" s="50"/>
      <c r="MXA253" s="50"/>
      <c r="MXB253" s="50"/>
      <c r="MXC253" s="50"/>
      <c r="MXD253" s="50"/>
      <c r="MXE253" s="50"/>
      <c r="MXF253" s="50"/>
      <c r="MXG253" s="50"/>
      <c r="MXH253" s="50"/>
      <c r="MXI253" s="50"/>
      <c r="MXJ253" s="50"/>
      <c r="MXK253" s="50"/>
      <c r="MXL253" s="50"/>
      <c r="MXM253" s="50"/>
      <c r="MXN253" s="50"/>
      <c r="MXO253" s="50"/>
      <c r="MXP253" s="50"/>
      <c r="MXQ253" s="50"/>
      <c r="MXR253" s="50"/>
      <c r="MXS253" s="50"/>
      <c r="MXT253" s="50"/>
      <c r="MXU253" s="50"/>
      <c r="MXV253" s="50"/>
      <c r="MXW253" s="50"/>
      <c r="MXX253" s="50"/>
      <c r="MXY253" s="50"/>
      <c r="MXZ253" s="50"/>
      <c r="MYA253" s="50"/>
      <c r="MYB253" s="50"/>
      <c r="MYC253" s="50"/>
      <c r="MYD253" s="50"/>
      <c r="MYE253" s="50"/>
      <c r="MYF253" s="50"/>
      <c r="MYG253" s="50"/>
      <c r="MYH253" s="50"/>
      <c r="MYI253" s="50"/>
      <c r="MYJ253" s="50"/>
      <c r="MYK253" s="50"/>
      <c r="MYL253" s="50"/>
      <c r="MYM253" s="50"/>
      <c r="MYN253" s="50"/>
      <c r="MYO253" s="50"/>
      <c r="MYP253" s="50"/>
      <c r="MYQ253" s="50"/>
      <c r="MYR253" s="50"/>
      <c r="MYS253" s="50"/>
      <c r="MYT253" s="50"/>
      <c r="MYU253" s="50"/>
      <c r="MYV253" s="50"/>
      <c r="MYW253" s="50"/>
      <c r="MYX253" s="50"/>
      <c r="MYY253" s="50"/>
      <c r="MYZ253" s="50"/>
      <c r="MZA253" s="50"/>
      <c r="MZB253" s="50"/>
      <c r="MZC253" s="50"/>
      <c r="MZD253" s="50"/>
      <c r="MZE253" s="50"/>
      <c r="MZF253" s="50"/>
      <c r="MZG253" s="50"/>
      <c r="MZH253" s="50"/>
      <c r="MZI253" s="50"/>
      <c r="MZJ253" s="50"/>
      <c r="MZK253" s="50"/>
      <c r="MZL253" s="50"/>
      <c r="MZM253" s="50"/>
      <c r="MZN253" s="50"/>
      <c r="MZO253" s="50"/>
      <c r="MZP253" s="50"/>
      <c r="MZQ253" s="50"/>
      <c r="MZR253" s="50"/>
      <c r="MZS253" s="50"/>
      <c r="MZT253" s="50"/>
      <c r="MZU253" s="50"/>
      <c r="MZV253" s="50"/>
      <c r="MZW253" s="50"/>
      <c r="MZX253" s="50"/>
      <c r="MZY253" s="50"/>
      <c r="MZZ253" s="50"/>
      <c r="NAA253" s="50"/>
      <c r="NAB253" s="50"/>
      <c r="NAC253" s="50"/>
      <c r="NAD253" s="50"/>
      <c r="NAE253" s="50"/>
      <c r="NAF253" s="50"/>
      <c r="NAG253" s="50"/>
      <c r="NAH253" s="50"/>
      <c r="NAI253" s="50"/>
      <c r="NAJ253" s="50"/>
      <c r="NAK253" s="50"/>
      <c r="NAL253" s="50"/>
      <c r="NAM253" s="50"/>
      <c r="NAN253" s="50"/>
      <c r="NAO253" s="50"/>
      <c r="NAP253" s="50"/>
      <c r="NAQ253" s="50"/>
      <c r="NAR253" s="50"/>
      <c r="NAS253" s="50"/>
      <c r="NAT253" s="50"/>
      <c r="NAU253" s="50"/>
      <c r="NAV253" s="50"/>
      <c r="NAW253" s="50"/>
      <c r="NAX253" s="50"/>
      <c r="NAY253" s="50"/>
      <c r="NAZ253" s="50"/>
      <c r="NBA253" s="50"/>
      <c r="NBB253" s="50"/>
      <c r="NBC253" s="50"/>
      <c r="NBD253" s="50"/>
      <c r="NBE253" s="50"/>
      <c r="NBF253" s="50"/>
      <c r="NBG253" s="50"/>
      <c r="NBH253" s="50"/>
      <c r="NBI253" s="50"/>
      <c r="NBJ253" s="50"/>
      <c r="NBK253" s="50"/>
      <c r="NBL253" s="50"/>
      <c r="NBM253" s="50"/>
      <c r="NBN253" s="50"/>
      <c r="NBO253" s="50"/>
      <c r="NBP253" s="50"/>
      <c r="NBQ253" s="50"/>
      <c r="NBR253" s="50"/>
      <c r="NBS253" s="50"/>
      <c r="NBT253" s="50"/>
      <c r="NBU253" s="50"/>
      <c r="NBV253" s="50"/>
      <c r="NBW253" s="50"/>
      <c r="NBX253" s="50"/>
      <c r="NBY253" s="50"/>
      <c r="NBZ253" s="50"/>
      <c r="NCA253" s="50"/>
      <c r="NCB253" s="50"/>
      <c r="NCC253" s="50"/>
      <c r="NCD253" s="50"/>
      <c r="NCE253" s="50"/>
      <c r="NCF253" s="50"/>
      <c r="NCG253" s="50"/>
      <c r="NCH253" s="50"/>
      <c r="NCI253" s="50"/>
      <c r="NCJ253" s="50"/>
      <c r="NCK253" s="50"/>
      <c r="NCL253" s="50"/>
      <c r="NCM253" s="50"/>
      <c r="NCN253" s="50"/>
      <c r="NCO253" s="50"/>
      <c r="NCP253" s="50"/>
      <c r="NCQ253" s="50"/>
      <c r="NCR253" s="50"/>
      <c r="NCS253" s="50"/>
      <c r="NCT253" s="50"/>
      <c r="NCU253" s="50"/>
      <c r="NCV253" s="50"/>
      <c r="NCW253" s="50"/>
      <c r="NCX253" s="50"/>
      <c r="NCY253" s="50"/>
      <c r="NCZ253" s="50"/>
      <c r="NDA253" s="50"/>
      <c r="NDB253" s="50"/>
      <c r="NDC253" s="50"/>
      <c r="NDD253" s="50"/>
      <c r="NDE253" s="50"/>
      <c r="NDF253" s="50"/>
      <c r="NDG253" s="50"/>
      <c r="NDH253" s="50"/>
      <c r="NDI253" s="50"/>
      <c r="NDJ253" s="50"/>
      <c r="NDK253" s="50"/>
      <c r="NDL253" s="50"/>
      <c r="NDM253" s="50"/>
      <c r="NDN253" s="50"/>
      <c r="NDO253" s="50"/>
      <c r="NDP253" s="50"/>
      <c r="NDQ253" s="50"/>
      <c r="NDR253" s="50"/>
      <c r="NDS253" s="50"/>
      <c r="NDT253" s="50"/>
      <c r="NDU253" s="50"/>
      <c r="NDV253" s="50"/>
      <c r="NDW253" s="50"/>
      <c r="NDX253" s="50"/>
      <c r="NDY253" s="50"/>
      <c r="NDZ253" s="50"/>
      <c r="NEA253" s="50"/>
      <c r="NEB253" s="50"/>
      <c r="NEC253" s="50"/>
      <c r="NED253" s="50"/>
      <c r="NEE253" s="50"/>
      <c r="NEF253" s="50"/>
      <c r="NEG253" s="50"/>
      <c r="NEH253" s="50"/>
      <c r="NEI253" s="50"/>
      <c r="NEJ253" s="50"/>
      <c r="NEK253" s="50"/>
      <c r="NEL253" s="50"/>
      <c r="NEM253" s="50"/>
      <c r="NEN253" s="50"/>
      <c r="NEO253" s="50"/>
      <c r="NEP253" s="50"/>
      <c r="NEQ253" s="50"/>
      <c r="NER253" s="50"/>
      <c r="NES253" s="50"/>
      <c r="NET253" s="50"/>
      <c r="NEU253" s="50"/>
      <c r="NEV253" s="50"/>
      <c r="NEW253" s="50"/>
      <c r="NEX253" s="50"/>
      <c r="NEY253" s="50"/>
      <c r="NEZ253" s="50"/>
      <c r="NFA253" s="50"/>
      <c r="NFB253" s="50"/>
      <c r="NFC253" s="50"/>
      <c r="NFD253" s="50"/>
      <c r="NFE253" s="50"/>
      <c r="NFF253" s="50"/>
      <c r="NFG253" s="50"/>
      <c r="NFH253" s="50"/>
      <c r="NFI253" s="50"/>
      <c r="NFJ253" s="50"/>
      <c r="NFK253" s="50"/>
      <c r="NFL253" s="50"/>
      <c r="NFM253" s="50"/>
      <c r="NFN253" s="50"/>
      <c r="NFO253" s="50"/>
      <c r="NFP253" s="50"/>
      <c r="NFQ253" s="50"/>
      <c r="NFR253" s="50"/>
      <c r="NFS253" s="50"/>
      <c r="NFT253" s="50"/>
      <c r="NFU253" s="50"/>
      <c r="NFV253" s="50"/>
      <c r="NFW253" s="50"/>
      <c r="NFX253" s="50"/>
      <c r="NFY253" s="50"/>
      <c r="NFZ253" s="50"/>
      <c r="NGA253" s="50"/>
      <c r="NGB253" s="50"/>
      <c r="NGC253" s="50"/>
      <c r="NGD253" s="50"/>
      <c r="NGE253" s="50"/>
      <c r="NGF253" s="50"/>
      <c r="NGG253" s="50"/>
      <c r="NGH253" s="50"/>
      <c r="NGI253" s="50"/>
      <c r="NGJ253" s="50"/>
      <c r="NGK253" s="50"/>
      <c r="NGL253" s="50"/>
      <c r="NGM253" s="50"/>
      <c r="NGN253" s="50"/>
      <c r="NGO253" s="50"/>
      <c r="NGP253" s="50"/>
      <c r="NGQ253" s="50"/>
      <c r="NGR253" s="50"/>
      <c r="NGS253" s="50"/>
      <c r="NGT253" s="50"/>
      <c r="NGU253" s="50"/>
      <c r="NGV253" s="50"/>
      <c r="NGW253" s="50"/>
      <c r="NGX253" s="50"/>
      <c r="NGY253" s="50"/>
      <c r="NGZ253" s="50"/>
      <c r="NHA253" s="50"/>
      <c r="NHB253" s="50"/>
      <c r="NHC253" s="50"/>
      <c r="NHD253" s="50"/>
      <c r="NHE253" s="50"/>
      <c r="NHF253" s="50"/>
      <c r="NHG253" s="50"/>
      <c r="NHH253" s="50"/>
      <c r="NHI253" s="50"/>
      <c r="NHJ253" s="50"/>
      <c r="NHK253" s="50"/>
      <c r="NHL253" s="50"/>
      <c r="NHM253" s="50"/>
      <c r="NHN253" s="50"/>
      <c r="NHO253" s="50"/>
      <c r="NHP253" s="50"/>
      <c r="NHQ253" s="50"/>
      <c r="NHR253" s="50"/>
      <c r="NHS253" s="50"/>
      <c r="NHT253" s="50"/>
      <c r="NHU253" s="50"/>
      <c r="NHV253" s="50"/>
      <c r="NHW253" s="50"/>
      <c r="NHX253" s="50"/>
      <c r="NHY253" s="50"/>
      <c r="NHZ253" s="50"/>
      <c r="NIA253" s="50"/>
      <c r="NIB253" s="50"/>
      <c r="NIC253" s="50"/>
      <c r="NID253" s="50"/>
      <c r="NIE253" s="50"/>
      <c r="NIF253" s="50"/>
      <c r="NIG253" s="50"/>
      <c r="NIH253" s="50"/>
      <c r="NII253" s="50"/>
      <c r="NIJ253" s="50"/>
      <c r="NIK253" s="50"/>
      <c r="NIL253" s="50"/>
      <c r="NIM253" s="50"/>
      <c r="NIN253" s="50"/>
      <c r="NIO253" s="50"/>
      <c r="NIP253" s="50"/>
      <c r="NIQ253" s="50"/>
      <c r="NIR253" s="50"/>
      <c r="NIS253" s="50"/>
      <c r="NIT253" s="50"/>
      <c r="NIU253" s="50"/>
      <c r="NIV253" s="50"/>
      <c r="NIW253" s="50"/>
      <c r="NIX253" s="50"/>
      <c r="NIY253" s="50"/>
      <c r="NIZ253" s="50"/>
      <c r="NJA253" s="50"/>
      <c r="NJB253" s="50"/>
      <c r="NJC253" s="50"/>
      <c r="NJD253" s="50"/>
      <c r="NJE253" s="50"/>
      <c r="NJF253" s="50"/>
      <c r="NJG253" s="50"/>
      <c r="NJH253" s="50"/>
      <c r="NJI253" s="50"/>
      <c r="NJJ253" s="50"/>
      <c r="NJK253" s="50"/>
      <c r="NJL253" s="50"/>
      <c r="NJM253" s="50"/>
      <c r="NJN253" s="50"/>
      <c r="NJO253" s="50"/>
      <c r="NJP253" s="50"/>
      <c r="NJQ253" s="50"/>
      <c r="NJR253" s="50"/>
      <c r="NJS253" s="50"/>
      <c r="NJT253" s="50"/>
      <c r="NJU253" s="50"/>
      <c r="NJV253" s="50"/>
      <c r="NJW253" s="50"/>
      <c r="NJX253" s="50"/>
      <c r="NJY253" s="50"/>
      <c r="NJZ253" s="50"/>
      <c r="NKA253" s="50"/>
      <c r="NKB253" s="50"/>
      <c r="NKC253" s="50"/>
      <c r="NKD253" s="50"/>
      <c r="NKE253" s="50"/>
      <c r="NKF253" s="50"/>
      <c r="NKG253" s="50"/>
      <c r="NKH253" s="50"/>
      <c r="NKI253" s="50"/>
      <c r="NKJ253" s="50"/>
      <c r="NKK253" s="50"/>
      <c r="NKL253" s="50"/>
      <c r="NKM253" s="50"/>
      <c r="NKN253" s="50"/>
      <c r="NKO253" s="50"/>
      <c r="NKP253" s="50"/>
      <c r="NKQ253" s="50"/>
      <c r="NKR253" s="50"/>
      <c r="NKS253" s="50"/>
      <c r="NKT253" s="50"/>
      <c r="NKU253" s="50"/>
      <c r="NKV253" s="50"/>
      <c r="NKW253" s="50"/>
      <c r="NKX253" s="50"/>
      <c r="NKY253" s="50"/>
      <c r="NKZ253" s="50"/>
      <c r="NLA253" s="50"/>
      <c r="NLB253" s="50"/>
      <c r="NLC253" s="50"/>
      <c r="NLD253" s="50"/>
      <c r="NLE253" s="50"/>
      <c r="NLF253" s="50"/>
      <c r="NLG253" s="50"/>
      <c r="NLH253" s="50"/>
      <c r="NLI253" s="50"/>
      <c r="NLJ253" s="50"/>
      <c r="NLK253" s="50"/>
      <c r="NLL253" s="50"/>
      <c r="NLM253" s="50"/>
      <c r="NLN253" s="50"/>
      <c r="NLO253" s="50"/>
      <c r="NLP253" s="50"/>
      <c r="NLQ253" s="50"/>
      <c r="NLR253" s="50"/>
      <c r="NLS253" s="50"/>
      <c r="NLT253" s="50"/>
      <c r="NLU253" s="50"/>
      <c r="NLV253" s="50"/>
      <c r="NLW253" s="50"/>
      <c r="NLX253" s="50"/>
      <c r="NLY253" s="50"/>
      <c r="NLZ253" s="50"/>
      <c r="NMA253" s="50"/>
      <c r="NMB253" s="50"/>
      <c r="NMC253" s="50"/>
      <c r="NMD253" s="50"/>
      <c r="NME253" s="50"/>
      <c r="NMF253" s="50"/>
      <c r="NMG253" s="50"/>
      <c r="NMH253" s="50"/>
      <c r="NMI253" s="50"/>
      <c r="NMJ253" s="50"/>
      <c r="NMK253" s="50"/>
      <c r="NML253" s="50"/>
      <c r="NMM253" s="50"/>
      <c r="NMN253" s="50"/>
      <c r="NMO253" s="50"/>
      <c r="NMP253" s="50"/>
      <c r="NMQ253" s="50"/>
      <c r="NMR253" s="50"/>
      <c r="NMS253" s="50"/>
      <c r="NMT253" s="50"/>
      <c r="NMU253" s="50"/>
      <c r="NMV253" s="50"/>
      <c r="NMW253" s="50"/>
      <c r="NMX253" s="50"/>
      <c r="NMY253" s="50"/>
      <c r="NMZ253" s="50"/>
      <c r="NNA253" s="50"/>
      <c r="NNB253" s="50"/>
      <c r="NNC253" s="50"/>
      <c r="NND253" s="50"/>
      <c r="NNE253" s="50"/>
      <c r="NNF253" s="50"/>
      <c r="NNG253" s="50"/>
      <c r="NNH253" s="50"/>
      <c r="NNI253" s="50"/>
      <c r="NNJ253" s="50"/>
      <c r="NNK253" s="50"/>
      <c r="NNL253" s="50"/>
      <c r="NNM253" s="50"/>
      <c r="NNN253" s="50"/>
      <c r="NNO253" s="50"/>
      <c r="NNP253" s="50"/>
      <c r="NNQ253" s="50"/>
      <c r="NNR253" s="50"/>
      <c r="NNS253" s="50"/>
      <c r="NNT253" s="50"/>
      <c r="NNU253" s="50"/>
      <c r="NNV253" s="50"/>
      <c r="NNW253" s="50"/>
      <c r="NNX253" s="50"/>
      <c r="NNY253" s="50"/>
      <c r="NNZ253" s="50"/>
      <c r="NOA253" s="50"/>
      <c r="NOB253" s="50"/>
      <c r="NOC253" s="50"/>
      <c r="NOD253" s="50"/>
      <c r="NOE253" s="50"/>
      <c r="NOF253" s="50"/>
      <c r="NOG253" s="50"/>
      <c r="NOH253" s="50"/>
      <c r="NOI253" s="50"/>
      <c r="NOJ253" s="50"/>
      <c r="NOK253" s="50"/>
      <c r="NOL253" s="50"/>
      <c r="NOM253" s="50"/>
      <c r="NON253" s="50"/>
      <c r="NOO253" s="50"/>
      <c r="NOP253" s="50"/>
      <c r="NOQ253" s="50"/>
      <c r="NOR253" s="50"/>
      <c r="NOS253" s="50"/>
      <c r="NOT253" s="50"/>
      <c r="NOU253" s="50"/>
      <c r="NOV253" s="50"/>
      <c r="NOW253" s="50"/>
      <c r="NOX253" s="50"/>
      <c r="NOY253" s="50"/>
      <c r="NOZ253" s="50"/>
      <c r="NPA253" s="50"/>
      <c r="NPB253" s="50"/>
      <c r="NPC253" s="50"/>
      <c r="NPD253" s="50"/>
      <c r="NPE253" s="50"/>
      <c r="NPF253" s="50"/>
      <c r="NPG253" s="50"/>
      <c r="NPH253" s="50"/>
      <c r="NPI253" s="50"/>
      <c r="NPJ253" s="50"/>
      <c r="NPK253" s="50"/>
      <c r="NPL253" s="50"/>
      <c r="NPM253" s="50"/>
      <c r="NPN253" s="50"/>
      <c r="NPO253" s="50"/>
      <c r="NPP253" s="50"/>
      <c r="NPQ253" s="50"/>
      <c r="NPR253" s="50"/>
      <c r="NPS253" s="50"/>
      <c r="NPT253" s="50"/>
      <c r="NPU253" s="50"/>
      <c r="NPV253" s="50"/>
      <c r="NPW253" s="50"/>
      <c r="NPX253" s="50"/>
      <c r="NPY253" s="50"/>
      <c r="NPZ253" s="50"/>
      <c r="NQA253" s="50"/>
      <c r="NQB253" s="50"/>
      <c r="NQC253" s="50"/>
      <c r="NQD253" s="50"/>
      <c r="NQE253" s="50"/>
      <c r="NQF253" s="50"/>
      <c r="NQG253" s="50"/>
      <c r="NQH253" s="50"/>
      <c r="NQI253" s="50"/>
      <c r="NQJ253" s="50"/>
      <c r="NQK253" s="50"/>
      <c r="NQL253" s="50"/>
      <c r="NQM253" s="50"/>
      <c r="NQN253" s="50"/>
      <c r="NQO253" s="50"/>
      <c r="NQP253" s="50"/>
      <c r="NQQ253" s="50"/>
      <c r="NQR253" s="50"/>
      <c r="NQS253" s="50"/>
      <c r="NQT253" s="50"/>
      <c r="NQU253" s="50"/>
      <c r="NQV253" s="50"/>
      <c r="NQW253" s="50"/>
      <c r="NQX253" s="50"/>
      <c r="NQY253" s="50"/>
      <c r="NQZ253" s="50"/>
      <c r="NRA253" s="50"/>
      <c r="NRB253" s="50"/>
      <c r="NRC253" s="50"/>
      <c r="NRD253" s="50"/>
      <c r="NRE253" s="50"/>
      <c r="NRF253" s="50"/>
      <c r="NRG253" s="50"/>
      <c r="NRH253" s="50"/>
      <c r="NRI253" s="50"/>
      <c r="NRJ253" s="50"/>
      <c r="NRK253" s="50"/>
      <c r="NRL253" s="50"/>
      <c r="NRM253" s="50"/>
      <c r="NRN253" s="50"/>
      <c r="NRO253" s="50"/>
      <c r="NRP253" s="50"/>
      <c r="NRQ253" s="50"/>
      <c r="NRR253" s="50"/>
      <c r="NRS253" s="50"/>
      <c r="NRT253" s="50"/>
      <c r="NRU253" s="50"/>
      <c r="NRV253" s="50"/>
      <c r="NRW253" s="50"/>
      <c r="NRX253" s="50"/>
      <c r="NRY253" s="50"/>
      <c r="NRZ253" s="50"/>
      <c r="NSA253" s="50"/>
      <c r="NSB253" s="50"/>
      <c r="NSC253" s="50"/>
      <c r="NSD253" s="50"/>
      <c r="NSE253" s="50"/>
      <c r="NSF253" s="50"/>
      <c r="NSG253" s="50"/>
      <c r="NSH253" s="50"/>
      <c r="NSI253" s="50"/>
      <c r="NSJ253" s="50"/>
      <c r="NSK253" s="50"/>
      <c r="NSL253" s="50"/>
      <c r="NSM253" s="50"/>
      <c r="NSN253" s="50"/>
      <c r="NSO253" s="50"/>
      <c r="NSP253" s="50"/>
      <c r="NSQ253" s="50"/>
      <c r="NSR253" s="50"/>
      <c r="NSS253" s="50"/>
      <c r="NST253" s="50"/>
      <c r="NSU253" s="50"/>
      <c r="NSV253" s="50"/>
      <c r="NSW253" s="50"/>
      <c r="NSX253" s="50"/>
      <c r="NSY253" s="50"/>
      <c r="NSZ253" s="50"/>
      <c r="NTA253" s="50"/>
      <c r="NTB253" s="50"/>
      <c r="NTC253" s="50"/>
      <c r="NTD253" s="50"/>
      <c r="NTE253" s="50"/>
      <c r="NTF253" s="50"/>
      <c r="NTG253" s="50"/>
      <c r="NTH253" s="50"/>
      <c r="NTI253" s="50"/>
      <c r="NTJ253" s="50"/>
      <c r="NTK253" s="50"/>
      <c r="NTL253" s="50"/>
      <c r="NTM253" s="50"/>
      <c r="NTN253" s="50"/>
      <c r="NTO253" s="50"/>
      <c r="NTP253" s="50"/>
      <c r="NTQ253" s="50"/>
      <c r="NTR253" s="50"/>
      <c r="NTS253" s="50"/>
      <c r="NTT253" s="50"/>
      <c r="NTU253" s="50"/>
      <c r="NTV253" s="50"/>
      <c r="NTW253" s="50"/>
      <c r="NTX253" s="50"/>
      <c r="NTY253" s="50"/>
      <c r="NTZ253" s="50"/>
      <c r="NUA253" s="50"/>
      <c r="NUB253" s="50"/>
      <c r="NUC253" s="50"/>
      <c r="NUD253" s="50"/>
      <c r="NUE253" s="50"/>
      <c r="NUF253" s="50"/>
      <c r="NUG253" s="50"/>
      <c r="NUH253" s="50"/>
      <c r="NUI253" s="50"/>
      <c r="NUJ253" s="50"/>
      <c r="NUK253" s="50"/>
      <c r="NUL253" s="50"/>
      <c r="NUM253" s="50"/>
      <c r="NUN253" s="50"/>
      <c r="NUO253" s="50"/>
      <c r="NUP253" s="50"/>
      <c r="NUQ253" s="50"/>
      <c r="NUR253" s="50"/>
      <c r="NUS253" s="50"/>
      <c r="NUT253" s="50"/>
      <c r="NUU253" s="50"/>
      <c r="NUV253" s="50"/>
      <c r="NUW253" s="50"/>
      <c r="NUX253" s="50"/>
      <c r="NUY253" s="50"/>
      <c r="NUZ253" s="50"/>
      <c r="NVA253" s="50"/>
      <c r="NVB253" s="50"/>
      <c r="NVC253" s="50"/>
      <c r="NVD253" s="50"/>
      <c r="NVE253" s="50"/>
      <c r="NVF253" s="50"/>
      <c r="NVG253" s="50"/>
      <c r="NVH253" s="50"/>
      <c r="NVI253" s="50"/>
      <c r="NVJ253" s="50"/>
      <c r="NVK253" s="50"/>
      <c r="NVL253" s="50"/>
      <c r="NVM253" s="50"/>
      <c r="NVN253" s="50"/>
      <c r="NVO253" s="50"/>
      <c r="NVP253" s="50"/>
      <c r="NVQ253" s="50"/>
      <c r="NVR253" s="50"/>
      <c r="NVS253" s="50"/>
      <c r="NVT253" s="50"/>
      <c r="NVU253" s="50"/>
      <c r="NVV253" s="50"/>
      <c r="NVW253" s="50"/>
      <c r="NVX253" s="50"/>
      <c r="NVY253" s="50"/>
      <c r="NVZ253" s="50"/>
      <c r="NWA253" s="50"/>
      <c r="NWB253" s="50"/>
      <c r="NWC253" s="50"/>
      <c r="NWD253" s="50"/>
      <c r="NWE253" s="50"/>
      <c r="NWF253" s="50"/>
      <c r="NWG253" s="50"/>
      <c r="NWH253" s="50"/>
      <c r="NWI253" s="50"/>
      <c r="NWJ253" s="50"/>
      <c r="NWK253" s="50"/>
      <c r="NWL253" s="50"/>
      <c r="NWM253" s="50"/>
      <c r="NWN253" s="50"/>
      <c r="NWO253" s="50"/>
      <c r="NWP253" s="50"/>
      <c r="NWQ253" s="50"/>
      <c r="NWR253" s="50"/>
      <c r="NWS253" s="50"/>
      <c r="NWT253" s="50"/>
      <c r="NWU253" s="50"/>
      <c r="NWV253" s="50"/>
      <c r="NWW253" s="50"/>
      <c r="NWX253" s="50"/>
      <c r="NWY253" s="50"/>
      <c r="NWZ253" s="50"/>
      <c r="NXA253" s="50"/>
      <c r="NXB253" s="50"/>
      <c r="NXC253" s="50"/>
      <c r="NXD253" s="50"/>
      <c r="NXE253" s="50"/>
      <c r="NXF253" s="50"/>
      <c r="NXG253" s="50"/>
      <c r="NXH253" s="50"/>
      <c r="NXI253" s="50"/>
      <c r="NXJ253" s="50"/>
      <c r="NXK253" s="50"/>
      <c r="NXL253" s="50"/>
      <c r="NXM253" s="50"/>
      <c r="NXN253" s="50"/>
      <c r="NXO253" s="50"/>
      <c r="NXP253" s="50"/>
      <c r="NXQ253" s="50"/>
      <c r="NXR253" s="50"/>
      <c r="NXS253" s="50"/>
      <c r="NXT253" s="50"/>
      <c r="NXU253" s="50"/>
      <c r="NXV253" s="50"/>
      <c r="NXW253" s="50"/>
      <c r="NXX253" s="50"/>
      <c r="NXY253" s="50"/>
      <c r="NXZ253" s="50"/>
      <c r="NYA253" s="50"/>
      <c r="NYB253" s="50"/>
      <c r="NYC253" s="50"/>
      <c r="NYD253" s="50"/>
      <c r="NYE253" s="50"/>
      <c r="NYF253" s="50"/>
      <c r="NYG253" s="50"/>
      <c r="NYH253" s="50"/>
      <c r="NYI253" s="50"/>
      <c r="NYJ253" s="50"/>
      <c r="NYK253" s="50"/>
      <c r="NYL253" s="50"/>
      <c r="NYM253" s="50"/>
      <c r="NYN253" s="50"/>
      <c r="NYO253" s="50"/>
      <c r="NYP253" s="50"/>
      <c r="NYQ253" s="50"/>
      <c r="NYR253" s="50"/>
      <c r="NYS253" s="50"/>
      <c r="NYT253" s="50"/>
      <c r="NYU253" s="50"/>
      <c r="NYV253" s="50"/>
      <c r="NYW253" s="50"/>
      <c r="NYX253" s="50"/>
      <c r="NYY253" s="50"/>
      <c r="NYZ253" s="50"/>
      <c r="NZA253" s="50"/>
      <c r="NZB253" s="50"/>
      <c r="NZC253" s="50"/>
      <c r="NZD253" s="50"/>
      <c r="NZE253" s="50"/>
      <c r="NZF253" s="50"/>
      <c r="NZG253" s="50"/>
      <c r="NZH253" s="50"/>
      <c r="NZI253" s="50"/>
      <c r="NZJ253" s="50"/>
      <c r="NZK253" s="50"/>
      <c r="NZL253" s="50"/>
      <c r="NZM253" s="50"/>
      <c r="NZN253" s="50"/>
      <c r="NZO253" s="50"/>
      <c r="NZP253" s="50"/>
      <c r="NZQ253" s="50"/>
      <c r="NZR253" s="50"/>
      <c r="NZS253" s="50"/>
      <c r="NZT253" s="50"/>
      <c r="NZU253" s="50"/>
      <c r="NZV253" s="50"/>
      <c r="NZW253" s="50"/>
      <c r="NZX253" s="50"/>
      <c r="NZY253" s="50"/>
      <c r="NZZ253" s="50"/>
      <c r="OAA253" s="50"/>
      <c r="OAB253" s="50"/>
      <c r="OAC253" s="50"/>
      <c r="OAD253" s="50"/>
      <c r="OAE253" s="50"/>
      <c r="OAF253" s="50"/>
      <c r="OAG253" s="50"/>
      <c r="OAH253" s="50"/>
      <c r="OAI253" s="50"/>
      <c r="OAJ253" s="50"/>
      <c r="OAK253" s="50"/>
      <c r="OAL253" s="50"/>
      <c r="OAM253" s="50"/>
      <c r="OAN253" s="50"/>
      <c r="OAO253" s="50"/>
      <c r="OAP253" s="50"/>
      <c r="OAQ253" s="50"/>
      <c r="OAR253" s="50"/>
      <c r="OAS253" s="50"/>
      <c r="OAT253" s="50"/>
      <c r="OAU253" s="50"/>
      <c r="OAV253" s="50"/>
      <c r="OAW253" s="50"/>
      <c r="OAX253" s="50"/>
      <c r="OAY253" s="50"/>
      <c r="OAZ253" s="50"/>
      <c r="OBA253" s="50"/>
      <c r="OBB253" s="50"/>
      <c r="OBC253" s="50"/>
      <c r="OBD253" s="50"/>
      <c r="OBE253" s="50"/>
      <c r="OBF253" s="50"/>
      <c r="OBG253" s="50"/>
      <c r="OBH253" s="50"/>
      <c r="OBI253" s="50"/>
      <c r="OBJ253" s="50"/>
      <c r="OBK253" s="50"/>
      <c r="OBL253" s="50"/>
      <c r="OBM253" s="50"/>
      <c r="OBN253" s="50"/>
      <c r="OBO253" s="50"/>
      <c r="OBP253" s="50"/>
      <c r="OBQ253" s="50"/>
      <c r="OBR253" s="50"/>
      <c r="OBS253" s="50"/>
      <c r="OBT253" s="50"/>
      <c r="OBU253" s="50"/>
      <c r="OBV253" s="50"/>
      <c r="OBW253" s="50"/>
      <c r="OBX253" s="50"/>
      <c r="OBY253" s="50"/>
      <c r="OBZ253" s="50"/>
      <c r="OCA253" s="50"/>
      <c r="OCB253" s="50"/>
      <c r="OCC253" s="50"/>
      <c r="OCD253" s="50"/>
      <c r="OCE253" s="50"/>
      <c r="OCF253" s="50"/>
      <c r="OCG253" s="50"/>
      <c r="OCH253" s="50"/>
      <c r="OCI253" s="50"/>
      <c r="OCJ253" s="50"/>
      <c r="OCK253" s="50"/>
      <c r="OCL253" s="50"/>
      <c r="OCM253" s="50"/>
      <c r="OCN253" s="50"/>
      <c r="OCO253" s="50"/>
      <c r="OCP253" s="50"/>
      <c r="OCQ253" s="50"/>
      <c r="OCR253" s="50"/>
      <c r="OCS253" s="50"/>
      <c r="OCT253" s="50"/>
      <c r="OCU253" s="50"/>
      <c r="OCV253" s="50"/>
      <c r="OCW253" s="50"/>
      <c r="OCX253" s="50"/>
      <c r="OCY253" s="50"/>
      <c r="OCZ253" s="50"/>
      <c r="ODA253" s="50"/>
      <c r="ODB253" s="50"/>
      <c r="ODC253" s="50"/>
      <c r="ODD253" s="50"/>
      <c r="ODE253" s="50"/>
      <c r="ODF253" s="50"/>
      <c r="ODG253" s="50"/>
      <c r="ODH253" s="50"/>
      <c r="ODI253" s="50"/>
      <c r="ODJ253" s="50"/>
      <c r="ODK253" s="50"/>
      <c r="ODL253" s="50"/>
      <c r="ODM253" s="50"/>
      <c r="ODN253" s="50"/>
      <c r="ODO253" s="50"/>
      <c r="ODP253" s="50"/>
      <c r="ODQ253" s="50"/>
      <c r="ODR253" s="50"/>
      <c r="ODS253" s="50"/>
      <c r="ODT253" s="50"/>
      <c r="ODU253" s="50"/>
      <c r="ODV253" s="50"/>
      <c r="ODW253" s="50"/>
      <c r="ODX253" s="50"/>
      <c r="ODY253" s="50"/>
      <c r="ODZ253" s="50"/>
      <c r="OEA253" s="50"/>
      <c r="OEB253" s="50"/>
      <c r="OEC253" s="50"/>
      <c r="OED253" s="50"/>
      <c r="OEE253" s="50"/>
      <c r="OEF253" s="50"/>
      <c r="OEG253" s="50"/>
      <c r="OEH253" s="50"/>
      <c r="OEI253" s="50"/>
      <c r="OEJ253" s="50"/>
      <c r="OEK253" s="50"/>
      <c r="OEL253" s="50"/>
      <c r="OEM253" s="50"/>
      <c r="OEN253" s="50"/>
      <c r="OEO253" s="50"/>
      <c r="OEP253" s="50"/>
      <c r="OEQ253" s="50"/>
      <c r="OER253" s="50"/>
      <c r="OES253" s="50"/>
      <c r="OET253" s="50"/>
      <c r="OEU253" s="50"/>
      <c r="OEV253" s="50"/>
      <c r="OEW253" s="50"/>
      <c r="OEX253" s="50"/>
      <c r="OEY253" s="50"/>
      <c r="OEZ253" s="50"/>
      <c r="OFA253" s="50"/>
      <c r="OFB253" s="50"/>
      <c r="OFC253" s="50"/>
      <c r="OFD253" s="50"/>
      <c r="OFE253" s="50"/>
      <c r="OFF253" s="50"/>
      <c r="OFG253" s="50"/>
      <c r="OFH253" s="50"/>
      <c r="OFI253" s="50"/>
      <c r="OFJ253" s="50"/>
      <c r="OFK253" s="50"/>
      <c r="OFL253" s="50"/>
      <c r="OFM253" s="50"/>
      <c r="OFN253" s="50"/>
      <c r="OFO253" s="50"/>
      <c r="OFP253" s="50"/>
      <c r="OFQ253" s="50"/>
      <c r="OFR253" s="50"/>
      <c r="OFS253" s="50"/>
      <c r="OFT253" s="50"/>
      <c r="OFU253" s="50"/>
      <c r="OFV253" s="50"/>
      <c r="OFW253" s="50"/>
      <c r="OFX253" s="50"/>
      <c r="OFY253" s="50"/>
      <c r="OFZ253" s="50"/>
      <c r="OGA253" s="50"/>
      <c r="OGB253" s="50"/>
      <c r="OGC253" s="50"/>
      <c r="OGD253" s="50"/>
      <c r="OGE253" s="50"/>
      <c r="OGF253" s="50"/>
      <c r="OGG253" s="50"/>
      <c r="OGH253" s="50"/>
      <c r="OGI253" s="50"/>
      <c r="OGJ253" s="50"/>
      <c r="OGK253" s="50"/>
      <c r="OGL253" s="50"/>
      <c r="OGM253" s="50"/>
      <c r="OGN253" s="50"/>
      <c r="OGO253" s="50"/>
      <c r="OGP253" s="50"/>
      <c r="OGQ253" s="50"/>
      <c r="OGR253" s="50"/>
      <c r="OGS253" s="50"/>
      <c r="OGT253" s="50"/>
      <c r="OGU253" s="50"/>
      <c r="OGV253" s="50"/>
      <c r="OGW253" s="50"/>
      <c r="OGX253" s="50"/>
      <c r="OGY253" s="50"/>
      <c r="OGZ253" s="50"/>
      <c r="OHA253" s="50"/>
      <c r="OHB253" s="50"/>
      <c r="OHC253" s="50"/>
      <c r="OHD253" s="50"/>
      <c r="OHE253" s="50"/>
      <c r="OHF253" s="50"/>
      <c r="OHG253" s="50"/>
      <c r="OHH253" s="50"/>
      <c r="OHI253" s="50"/>
      <c r="OHJ253" s="50"/>
      <c r="OHK253" s="50"/>
      <c r="OHL253" s="50"/>
      <c r="OHM253" s="50"/>
      <c r="OHN253" s="50"/>
      <c r="OHO253" s="50"/>
      <c r="OHP253" s="50"/>
      <c r="OHQ253" s="50"/>
      <c r="OHR253" s="50"/>
      <c r="OHS253" s="50"/>
      <c r="OHT253" s="50"/>
      <c r="OHU253" s="50"/>
      <c r="OHV253" s="50"/>
      <c r="OHW253" s="50"/>
      <c r="OHX253" s="50"/>
      <c r="OHY253" s="50"/>
      <c r="OHZ253" s="50"/>
      <c r="OIA253" s="50"/>
      <c r="OIB253" s="50"/>
      <c r="OIC253" s="50"/>
      <c r="OID253" s="50"/>
      <c r="OIE253" s="50"/>
      <c r="OIF253" s="50"/>
      <c r="OIG253" s="50"/>
      <c r="OIH253" s="50"/>
      <c r="OII253" s="50"/>
      <c r="OIJ253" s="50"/>
      <c r="OIK253" s="50"/>
      <c r="OIL253" s="50"/>
      <c r="OIM253" s="50"/>
      <c r="OIN253" s="50"/>
      <c r="OIO253" s="50"/>
      <c r="OIP253" s="50"/>
      <c r="OIQ253" s="50"/>
      <c r="OIR253" s="50"/>
      <c r="OIS253" s="50"/>
      <c r="OIT253" s="50"/>
      <c r="OIU253" s="50"/>
      <c r="OIV253" s="50"/>
      <c r="OIW253" s="50"/>
      <c r="OIX253" s="50"/>
      <c r="OIY253" s="50"/>
      <c r="OIZ253" s="50"/>
      <c r="OJA253" s="50"/>
      <c r="OJB253" s="50"/>
      <c r="OJC253" s="50"/>
      <c r="OJD253" s="50"/>
      <c r="OJE253" s="50"/>
      <c r="OJF253" s="50"/>
      <c r="OJG253" s="50"/>
      <c r="OJH253" s="50"/>
      <c r="OJI253" s="50"/>
      <c r="OJJ253" s="50"/>
      <c r="OJK253" s="50"/>
      <c r="OJL253" s="50"/>
      <c r="OJM253" s="50"/>
      <c r="OJN253" s="50"/>
      <c r="OJO253" s="50"/>
      <c r="OJP253" s="50"/>
      <c r="OJQ253" s="50"/>
      <c r="OJR253" s="50"/>
      <c r="OJS253" s="50"/>
      <c r="OJT253" s="50"/>
      <c r="OJU253" s="50"/>
      <c r="OJV253" s="50"/>
      <c r="OJW253" s="50"/>
      <c r="OJX253" s="50"/>
      <c r="OJY253" s="50"/>
      <c r="OJZ253" s="50"/>
      <c r="OKA253" s="50"/>
      <c r="OKB253" s="50"/>
      <c r="OKC253" s="50"/>
      <c r="OKD253" s="50"/>
      <c r="OKE253" s="50"/>
      <c r="OKF253" s="50"/>
      <c r="OKG253" s="50"/>
      <c r="OKH253" s="50"/>
      <c r="OKI253" s="50"/>
      <c r="OKJ253" s="50"/>
      <c r="OKK253" s="50"/>
      <c r="OKL253" s="50"/>
      <c r="OKM253" s="50"/>
      <c r="OKN253" s="50"/>
      <c r="OKO253" s="50"/>
      <c r="OKP253" s="50"/>
      <c r="OKQ253" s="50"/>
      <c r="OKR253" s="50"/>
      <c r="OKS253" s="50"/>
      <c r="OKT253" s="50"/>
      <c r="OKU253" s="50"/>
      <c r="OKV253" s="50"/>
      <c r="OKW253" s="50"/>
      <c r="OKX253" s="50"/>
      <c r="OKY253" s="50"/>
      <c r="OKZ253" s="50"/>
      <c r="OLA253" s="50"/>
      <c r="OLB253" s="50"/>
      <c r="OLC253" s="50"/>
      <c r="OLD253" s="50"/>
      <c r="OLE253" s="50"/>
      <c r="OLF253" s="50"/>
      <c r="OLG253" s="50"/>
      <c r="OLH253" s="50"/>
      <c r="OLI253" s="50"/>
      <c r="OLJ253" s="50"/>
      <c r="OLK253" s="50"/>
      <c r="OLL253" s="50"/>
      <c r="OLM253" s="50"/>
      <c r="OLN253" s="50"/>
      <c r="OLO253" s="50"/>
      <c r="OLP253" s="50"/>
      <c r="OLQ253" s="50"/>
      <c r="OLR253" s="50"/>
      <c r="OLS253" s="50"/>
      <c r="OLT253" s="50"/>
      <c r="OLU253" s="50"/>
      <c r="OLV253" s="50"/>
      <c r="OLW253" s="50"/>
      <c r="OLX253" s="50"/>
      <c r="OLY253" s="50"/>
      <c r="OLZ253" s="50"/>
      <c r="OMA253" s="50"/>
      <c r="OMB253" s="50"/>
      <c r="OMC253" s="50"/>
      <c r="OMD253" s="50"/>
      <c r="OME253" s="50"/>
      <c r="OMF253" s="50"/>
      <c r="OMG253" s="50"/>
      <c r="OMH253" s="50"/>
      <c r="OMI253" s="50"/>
      <c r="OMJ253" s="50"/>
      <c r="OMK253" s="50"/>
      <c r="OML253" s="50"/>
      <c r="OMM253" s="50"/>
      <c r="OMN253" s="50"/>
      <c r="OMO253" s="50"/>
      <c r="OMP253" s="50"/>
      <c r="OMQ253" s="50"/>
      <c r="OMR253" s="50"/>
      <c r="OMS253" s="50"/>
      <c r="OMT253" s="50"/>
      <c r="OMU253" s="50"/>
      <c r="OMV253" s="50"/>
      <c r="OMW253" s="50"/>
      <c r="OMX253" s="50"/>
      <c r="OMY253" s="50"/>
      <c r="OMZ253" s="50"/>
      <c r="ONA253" s="50"/>
      <c r="ONB253" s="50"/>
      <c r="ONC253" s="50"/>
      <c r="OND253" s="50"/>
      <c r="ONE253" s="50"/>
      <c r="ONF253" s="50"/>
      <c r="ONG253" s="50"/>
      <c r="ONH253" s="50"/>
      <c r="ONI253" s="50"/>
      <c r="ONJ253" s="50"/>
      <c r="ONK253" s="50"/>
      <c r="ONL253" s="50"/>
      <c r="ONM253" s="50"/>
      <c r="ONN253" s="50"/>
      <c r="ONO253" s="50"/>
      <c r="ONP253" s="50"/>
      <c r="ONQ253" s="50"/>
      <c r="ONR253" s="50"/>
      <c r="ONS253" s="50"/>
      <c r="ONT253" s="50"/>
      <c r="ONU253" s="50"/>
      <c r="ONV253" s="50"/>
      <c r="ONW253" s="50"/>
      <c r="ONX253" s="50"/>
      <c r="ONY253" s="50"/>
      <c r="ONZ253" s="50"/>
      <c r="OOA253" s="50"/>
      <c r="OOB253" s="50"/>
      <c r="OOC253" s="50"/>
      <c r="OOD253" s="50"/>
      <c r="OOE253" s="50"/>
      <c r="OOF253" s="50"/>
      <c r="OOG253" s="50"/>
      <c r="OOH253" s="50"/>
      <c r="OOI253" s="50"/>
      <c r="OOJ253" s="50"/>
      <c r="OOK253" s="50"/>
      <c r="OOL253" s="50"/>
      <c r="OOM253" s="50"/>
      <c r="OON253" s="50"/>
      <c r="OOO253" s="50"/>
      <c r="OOP253" s="50"/>
      <c r="OOQ253" s="50"/>
      <c r="OOR253" s="50"/>
      <c r="OOS253" s="50"/>
      <c r="OOT253" s="50"/>
      <c r="OOU253" s="50"/>
      <c r="OOV253" s="50"/>
      <c r="OOW253" s="50"/>
      <c r="OOX253" s="50"/>
      <c r="OOY253" s="50"/>
      <c r="OOZ253" s="50"/>
      <c r="OPA253" s="50"/>
      <c r="OPB253" s="50"/>
      <c r="OPC253" s="50"/>
      <c r="OPD253" s="50"/>
      <c r="OPE253" s="50"/>
      <c r="OPF253" s="50"/>
      <c r="OPG253" s="50"/>
      <c r="OPH253" s="50"/>
      <c r="OPI253" s="50"/>
      <c r="OPJ253" s="50"/>
      <c r="OPK253" s="50"/>
      <c r="OPL253" s="50"/>
      <c r="OPM253" s="50"/>
      <c r="OPN253" s="50"/>
      <c r="OPO253" s="50"/>
      <c r="OPP253" s="50"/>
      <c r="OPQ253" s="50"/>
      <c r="OPR253" s="50"/>
      <c r="OPS253" s="50"/>
      <c r="OPT253" s="50"/>
      <c r="OPU253" s="50"/>
      <c r="OPV253" s="50"/>
      <c r="OPW253" s="50"/>
      <c r="OPX253" s="50"/>
      <c r="OPY253" s="50"/>
      <c r="OPZ253" s="50"/>
      <c r="OQA253" s="50"/>
      <c r="OQB253" s="50"/>
      <c r="OQC253" s="50"/>
      <c r="OQD253" s="50"/>
      <c r="OQE253" s="50"/>
      <c r="OQF253" s="50"/>
      <c r="OQG253" s="50"/>
      <c r="OQH253" s="50"/>
      <c r="OQI253" s="50"/>
      <c r="OQJ253" s="50"/>
      <c r="OQK253" s="50"/>
      <c r="OQL253" s="50"/>
      <c r="OQM253" s="50"/>
      <c r="OQN253" s="50"/>
      <c r="OQO253" s="50"/>
      <c r="OQP253" s="50"/>
      <c r="OQQ253" s="50"/>
      <c r="OQR253" s="50"/>
      <c r="OQS253" s="50"/>
      <c r="OQT253" s="50"/>
      <c r="OQU253" s="50"/>
      <c r="OQV253" s="50"/>
      <c r="OQW253" s="50"/>
      <c r="OQX253" s="50"/>
      <c r="OQY253" s="50"/>
      <c r="OQZ253" s="50"/>
      <c r="ORA253" s="50"/>
      <c r="ORB253" s="50"/>
      <c r="ORC253" s="50"/>
      <c r="ORD253" s="50"/>
      <c r="ORE253" s="50"/>
      <c r="ORF253" s="50"/>
      <c r="ORG253" s="50"/>
      <c r="ORH253" s="50"/>
      <c r="ORI253" s="50"/>
      <c r="ORJ253" s="50"/>
      <c r="ORK253" s="50"/>
      <c r="ORL253" s="50"/>
      <c r="ORM253" s="50"/>
      <c r="ORN253" s="50"/>
      <c r="ORO253" s="50"/>
      <c r="ORP253" s="50"/>
      <c r="ORQ253" s="50"/>
      <c r="ORR253" s="50"/>
      <c r="ORS253" s="50"/>
      <c r="ORT253" s="50"/>
      <c r="ORU253" s="50"/>
      <c r="ORV253" s="50"/>
      <c r="ORW253" s="50"/>
      <c r="ORX253" s="50"/>
      <c r="ORY253" s="50"/>
      <c r="ORZ253" s="50"/>
      <c r="OSA253" s="50"/>
      <c r="OSB253" s="50"/>
      <c r="OSC253" s="50"/>
      <c r="OSD253" s="50"/>
      <c r="OSE253" s="50"/>
      <c r="OSF253" s="50"/>
      <c r="OSG253" s="50"/>
      <c r="OSH253" s="50"/>
      <c r="OSI253" s="50"/>
      <c r="OSJ253" s="50"/>
      <c r="OSK253" s="50"/>
      <c r="OSL253" s="50"/>
      <c r="OSM253" s="50"/>
      <c r="OSN253" s="50"/>
      <c r="OSO253" s="50"/>
      <c r="OSP253" s="50"/>
      <c r="OSQ253" s="50"/>
      <c r="OSR253" s="50"/>
      <c r="OSS253" s="50"/>
      <c r="OST253" s="50"/>
      <c r="OSU253" s="50"/>
      <c r="OSV253" s="50"/>
      <c r="OSW253" s="50"/>
      <c r="OSX253" s="50"/>
      <c r="OSY253" s="50"/>
      <c r="OSZ253" s="50"/>
      <c r="OTA253" s="50"/>
      <c r="OTB253" s="50"/>
      <c r="OTC253" s="50"/>
      <c r="OTD253" s="50"/>
      <c r="OTE253" s="50"/>
      <c r="OTF253" s="50"/>
      <c r="OTG253" s="50"/>
      <c r="OTH253" s="50"/>
      <c r="OTI253" s="50"/>
      <c r="OTJ253" s="50"/>
      <c r="OTK253" s="50"/>
      <c r="OTL253" s="50"/>
      <c r="OTM253" s="50"/>
      <c r="OTN253" s="50"/>
      <c r="OTO253" s="50"/>
      <c r="OTP253" s="50"/>
      <c r="OTQ253" s="50"/>
      <c r="OTR253" s="50"/>
      <c r="OTS253" s="50"/>
      <c r="OTT253" s="50"/>
      <c r="OTU253" s="50"/>
      <c r="OTV253" s="50"/>
      <c r="OTW253" s="50"/>
      <c r="OTX253" s="50"/>
      <c r="OTY253" s="50"/>
      <c r="OTZ253" s="50"/>
      <c r="OUA253" s="50"/>
      <c r="OUB253" s="50"/>
      <c r="OUC253" s="50"/>
      <c r="OUD253" s="50"/>
      <c r="OUE253" s="50"/>
      <c r="OUF253" s="50"/>
      <c r="OUG253" s="50"/>
      <c r="OUH253" s="50"/>
      <c r="OUI253" s="50"/>
      <c r="OUJ253" s="50"/>
      <c r="OUK253" s="50"/>
      <c r="OUL253" s="50"/>
      <c r="OUM253" s="50"/>
      <c r="OUN253" s="50"/>
      <c r="OUO253" s="50"/>
      <c r="OUP253" s="50"/>
      <c r="OUQ253" s="50"/>
      <c r="OUR253" s="50"/>
      <c r="OUS253" s="50"/>
      <c r="OUT253" s="50"/>
      <c r="OUU253" s="50"/>
      <c r="OUV253" s="50"/>
      <c r="OUW253" s="50"/>
      <c r="OUX253" s="50"/>
      <c r="OUY253" s="50"/>
      <c r="OUZ253" s="50"/>
      <c r="OVA253" s="50"/>
      <c r="OVB253" s="50"/>
      <c r="OVC253" s="50"/>
      <c r="OVD253" s="50"/>
      <c r="OVE253" s="50"/>
      <c r="OVF253" s="50"/>
      <c r="OVG253" s="50"/>
      <c r="OVH253" s="50"/>
      <c r="OVI253" s="50"/>
      <c r="OVJ253" s="50"/>
      <c r="OVK253" s="50"/>
      <c r="OVL253" s="50"/>
      <c r="OVM253" s="50"/>
      <c r="OVN253" s="50"/>
      <c r="OVO253" s="50"/>
      <c r="OVP253" s="50"/>
      <c r="OVQ253" s="50"/>
      <c r="OVR253" s="50"/>
      <c r="OVS253" s="50"/>
      <c r="OVT253" s="50"/>
      <c r="OVU253" s="50"/>
      <c r="OVV253" s="50"/>
      <c r="OVW253" s="50"/>
      <c r="OVX253" s="50"/>
      <c r="OVY253" s="50"/>
      <c r="OVZ253" s="50"/>
      <c r="OWA253" s="50"/>
      <c r="OWB253" s="50"/>
      <c r="OWC253" s="50"/>
      <c r="OWD253" s="50"/>
      <c r="OWE253" s="50"/>
      <c r="OWF253" s="50"/>
      <c r="OWG253" s="50"/>
      <c r="OWH253" s="50"/>
      <c r="OWI253" s="50"/>
      <c r="OWJ253" s="50"/>
      <c r="OWK253" s="50"/>
      <c r="OWL253" s="50"/>
      <c r="OWM253" s="50"/>
      <c r="OWN253" s="50"/>
      <c r="OWO253" s="50"/>
      <c r="OWP253" s="50"/>
      <c r="OWQ253" s="50"/>
      <c r="OWR253" s="50"/>
      <c r="OWS253" s="50"/>
      <c r="OWT253" s="50"/>
      <c r="OWU253" s="50"/>
      <c r="OWV253" s="50"/>
      <c r="OWW253" s="50"/>
      <c r="OWX253" s="50"/>
      <c r="OWY253" s="50"/>
      <c r="OWZ253" s="50"/>
      <c r="OXA253" s="50"/>
      <c r="OXB253" s="50"/>
      <c r="OXC253" s="50"/>
      <c r="OXD253" s="50"/>
      <c r="OXE253" s="50"/>
      <c r="OXF253" s="50"/>
      <c r="OXG253" s="50"/>
      <c r="OXH253" s="50"/>
      <c r="OXI253" s="50"/>
      <c r="OXJ253" s="50"/>
      <c r="OXK253" s="50"/>
      <c r="OXL253" s="50"/>
      <c r="OXM253" s="50"/>
      <c r="OXN253" s="50"/>
      <c r="OXO253" s="50"/>
      <c r="OXP253" s="50"/>
      <c r="OXQ253" s="50"/>
      <c r="OXR253" s="50"/>
      <c r="OXS253" s="50"/>
      <c r="OXT253" s="50"/>
      <c r="OXU253" s="50"/>
      <c r="OXV253" s="50"/>
      <c r="OXW253" s="50"/>
      <c r="OXX253" s="50"/>
      <c r="OXY253" s="50"/>
      <c r="OXZ253" s="50"/>
      <c r="OYA253" s="50"/>
      <c r="OYB253" s="50"/>
      <c r="OYC253" s="50"/>
      <c r="OYD253" s="50"/>
      <c r="OYE253" s="50"/>
      <c r="OYF253" s="50"/>
      <c r="OYG253" s="50"/>
      <c r="OYH253" s="50"/>
      <c r="OYI253" s="50"/>
      <c r="OYJ253" s="50"/>
      <c r="OYK253" s="50"/>
      <c r="OYL253" s="50"/>
      <c r="OYM253" s="50"/>
      <c r="OYN253" s="50"/>
      <c r="OYO253" s="50"/>
      <c r="OYP253" s="50"/>
      <c r="OYQ253" s="50"/>
      <c r="OYR253" s="50"/>
      <c r="OYS253" s="50"/>
      <c r="OYT253" s="50"/>
      <c r="OYU253" s="50"/>
      <c r="OYV253" s="50"/>
      <c r="OYW253" s="50"/>
      <c r="OYX253" s="50"/>
      <c r="OYY253" s="50"/>
      <c r="OYZ253" s="50"/>
      <c r="OZA253" s="50"/>
      <c r="OZB253" s="50"/>
      <c r="OZC253" s="50"/>
      <c r="OZD253" s="50"/>
      <c r="OZE253" s="50"/>
      <c r="OZF253" s="50"/>
      <c r="OZG253" s="50"/>
      <c r="OZH253" s="50"/>
      <c r="OZI253" s="50"/>
      <c r="OZJ253" s="50"/>
      <c r="OZK253" s="50"/>
      <c r="OZL253" s="50"/>
      <c r="OZM253" s="50"/>
      <c r="OZN253" s="50"/>
      <c r="OZO253" s="50"/>
      <c r="OZP253" s="50"/>
      <c r="OZQ253" s="50"/>
      <c r="OZR253" s="50"/>
      <c r="OZS253" s="50"/>
      <c r="OZT253" s="50"/>
      <c r="OZU253" s="50"/>
      <c r="OZV253" s="50"/>
      <c r="OZW253" s="50"/>
      <c r="OZX253" s="50"/>
      <c r="OZY253" s="50"/>
      <c r="OZZ253" s="50"/>
      <c r="PAA253" s="50"/>
      <c r="PAB253" s="50"/>
      <c r="PAC253" s="50"/>
      <c r="PAD253" s="50"/>
      <c r="PAE253" s="50"/>
      <c r="PAF253" s="50"/>
      <c r="PAG253" s="50"/>
      <c r="PAH253" s="50"/>
      <c r="PAI253" s="50"/>
      <c r="PAJ253" s="50"/>
      <c r="PAK253" s="50"/>
      <c r="PAL253" s="50"/>
      <c r="PAM253" s="50"/>
      <c r="PAN253" s="50"/>
      <c r="PAO253" s="50"/>
      <c r="PAP253" s="50"/>
      <c r="PAQ253" s="50"/>
      <c r="PAR253" s="50"/>
      <c r="PAS253" s="50"/>
      <c r="PAT253" s="50"/>
      <c r="PAU253" s="50"/>
      <c r="PAV253" s="50"/>
      <c r="PAW253" s="50"/>
      <c r="PAX253" s="50"/>
      <c r="PAY253" s="50"/>
      <c r="PAZ253" s="50"/>
      <c r="PBA253" s="50"/>
      <c r="PBB253" s="50"/>
      <c r="PBC253" s="50"/>
      <c r="PBD253" s="50"/>
      <c r="PBE253" s="50"/>
      <c r="PBF253" s="50"/>
      <c r="PBG253" s="50"/>
      <c r="PBH253" s="50"/>
      <c r="PBI253" s="50"/>
      <c r="PBJ253" s="50"/>
      <c r="PBK253" s="50"/>
      <c r="PBL253" s="50"/>
      <c r="PBM253" s="50"/>
      <c r="PBN253" s="50"/>
      <c r="PBO253" s="50"/>
      <c r="PBP253" s="50"/>
      <c r="PBQ253" s="50"/>
      <c r="PBR253" s="50"/>
      <c r="PBS253" s="50"/>
      <c r="PBT253" s="50"/>
      <c r="PBU253" s="50"/>
      <c r="PBV253" s="50"/>
      <c r="PBW253" s="50"/>
      <c r="PBX253" s="50"/>
      <c r="PBY253" s="50"/>
      <c r="PBZ253" s="50"/>
      <c r="PCA253" s="50"/>
      <c r="PCB253" s="50"/>
      <c r="PCC253" s="50"/>
      <c r="PCD253" s="50"/>
      <c r="PCE253" s="50"/>
      <c r="PCF253" s="50"/>
      <c r="PCG253" s="50"/>
      <c r="PCH253" s="50"/>
      <c r="PCI253" s="50"/>
      <c r="PCJ253" s="50"/>
      <c r="PCK253" s="50"/>
      <c r="PCL253" s="50"/>
      <c r="PCM253" s="50"/>
      <c r="PCN253" s="50"/>
      <c r="PCO253" s="50"/>
      <c r="PCP253" s="50"/>
      <c r="PCQ253" s="50"/>
      <c r="PCR253" s="50"/>
      <c r="PCS253" s="50"/>
      <c r="PCT253" s="50"/>
      <c r="PCU253" s="50"/>
      <c r="PCV253" s="50"/>
      <c r="PCW253" s="50"/>
      <c r="PCX253" s="50"/>
      <c r="PCY253" s="50"/>
      <c r="PCZ253" s="50"/>
      <c r="PDA253" s="50"/>
      <c r="PDB253" s="50"/>
      <c r="PDC253" s="50"/>
      <c r="PDD253" s="50"/>
      <c r="PDE253" s="50"/>
      <c r="PDF253" s="50"/>
      <c r="PDG253" s="50"/>
      <c r="PDH253" s="50"/>
      <c r="PDI253" s="50"/>
      <c r="PDJ253" s="50"/>
      <c r="PDK253" s="50"/>
      <c r="PDL253" s="50"/>
      <c r="PDM253" s="50"/>
      <c r="PDN253" s="50"/>
      <c r="PDO253" s="50"/>
      <c r="PDP253" s="50"/>
      <c r="PDQ253" s="50"/>
      <c r="PDR253" s="50"/>
      <c r="PDS253" s="50"/>
      <c r="PDT253" s="50"/>
      <c r="PDU253" s="50"/>
      <c r="PDV253" s="50"/>
      <c r="PDW253" s="50"/>
      <c r="PDX253" s="50"/>
      <c r="PDY253" s="50"/>
      <c r="PDZ253" s="50"/>
      <c r="PEA253" s="50"/>
      <c r="PEB253" s="50"/>
      <c r="PEC253" s="50"/>
      <c r="PED253" s="50"/>
      <c r="PEE253" s="50"/>
      <c r="PEF253" s="50"/>
      <c r="PEG253" s="50"/>
      <c r="PEH253" s="50"/>
      <c r="PEI253" s="50"/>
      <c r="PEJ253" s="50"/>
      <c r="PEK253" s="50"/>
      <c r="PEL253" s="50"/>
      <c r="PEM253" s="50"/>
      <c r="PEN253" s="50"/>
      <c r="PEO253" s="50"/>
      <c r="PEP253" s="50"/>
      <c r="PEQ253" s="50"/>
      <c r="PER253" s="50"/>
      <c r="PES253" s="50"/>
      <c r="PET253" s="50"/>
      <c r="PEU253" s="50"/>
      <c r="PEV253" s="50"/>
      <c r="PEW253" s="50"/>
      <c r="PEX253" s="50"/>
      <c r="PEY253" s="50"/>
      <c r="PEZ253" s="50"/>
      <c r="PFA253" s="50"/>
      <c r="PFB253" s="50"/>
      <c r="PFC253" s="50"/>
      <c r="PFD253" s="50"/>
      <c r="PFE253" s="50"/>
      <c r="PFF253" s="50"/>
      <c r="PFG253" s="50"/>
      <c r="PFH253" s="50"/>
      <c r="PFI253" s="50"/>
      <c r="PFJ253" s="50"/>
      <c r="PFK253" s="50"/>
      <c r="PFL253" s="50"/>
      <c r="PFM253" s="50"/>
      <c r="PFN253" s="50"/>
      <c r="PFO253" s="50"/>
      <c r="PFP253" s="50"/>
      <c r="PFQ253" s="50"/>
      <c r="PFR253" s="50"/>
      <c r="PFS253" s="50"/>
      <c r="PFT253" s="50"/>
      <c r="PFU253" s="50"/>
      <c r="PFV253" s="50"/>
      <c r="PFW253" s="50"/>
      <c r="PFX253" s="50"/>
      <c r="PFY253" s="50"/>
      <c r="PFZ253" s="50"/>
      <c r="PGA253" s="50"/>
      <c r="PGB253" s="50"/>
      <c r="PGC253" s="50"/>
      <c r="PGD253" s="50"/>
      <c r="PGE253" s="50"/>
      <c r="PGF253" s="50"/>
      <c r="PGG253" s="50"/>
      <c r="PGH253" s="50"/>
      <c r="PGI253" s="50"/>
      <c r="PGJ253" s="50"/>
      <c r="PGK253" s="50"/>
      <c r="PGL253" s="50"/>
      <c r="PGM253" s="50"/>
      <c r="PGN253" s="50"/>
      <c r="PGO253" s="50"/>
      <c r="PGP253" s="50"/>
      <c r="PGQ253" s="50"/>
      <c r="PGR253" s="50"/>
      <c r="PGS253" s="50"/>
      <c r="PGT253" s="50"/>
      <c r="PGU253" s="50"/>
      <c r="PGV253" s="50"/>
      <c r="PGW253" s="50"/>
      <c r="PGX253" s="50"/>
      <c r="PGY253" s="50"/>
      <c r="PGZ253" s="50"/>
      <c r="PHA253" s="50"/>
      <c r="PHB253" s="50"/>
      <c r="PHC253" s="50"/>
      <c r="PHD253" s="50"/>
      <c r="PHE253" s="50"/>
      <c r="PHF253" s="50"/>
      <c r="PHG253" s="50"/>
      <c r="PHH253" s="50"/>
      <c r="PHI253" s="50"/>
      <c r="PHJ253" s="50"/>
      <c r="PHK253" s="50"/>
      <c r="PHL253" s="50"/>
      <c r="PHM253" s="50"/>
      <c r="PHN253" s="50"/>
      <c r="PHO253" s="50"/>
      <c r="PHP253" s="50"/>
      <c r="PHQ253" s="50"/>
      <c r="PHR253" s="50"/>
      <c r="PHS253" s="50"/>
      <c r="PHT253" s="50"/>
      <c r="PHU253" s="50"/>
      <c r="PHV253" s="50"/>
      <c r="PHW253" s="50"/>
      <c r="PHX253" s="50"/>
      <c r="PHY253" s="50"/>
      <c r="PHZ253" s="50"/>
      <c r="PIA253" s="50"/>
      <c r="PIB253" s="50"/>
      <c r="PIC253" s="50"/>
      <c r="PID253" s="50"/>
      <c r="PIE253" s="50"/>
      <c r="PIF253" s="50"/>
      <c r="PIG253" s="50"/>
      <c r="PIH253" s="50"/>
      <c r="PII253" s="50"/>
      <c r="PIJ253" s="50"/>
      <c r="PIK253" s="50"/>
      <c r="PIL253" s="50"/>
      <c r="PIM253" s="50"/>
      <c r="PIN253" s="50"/>
      <c r="PIO253" s="50"/>
      <c r="PIP253" s="50"/>
      <c r="PIQ253" s="50"/>
      <c r="PIR253" s="50"/>
      <c r="PIS253" s="50"/>
      <c r="PIT253" s="50"/>
      <c r="PIU253" s="50"/>
      <c r="PIV253" s="50"/>
      <c r="PIW253" s="50"/>
      <c r="PIX253" s="50"/>
      <c r="PIY253" s="50"/>
      <c r="PIZ253" s="50"/>
      <c r="PJA253" s="50"/>
      <c r="PJB253" s="50"/>
      <c r="PJC253" s="50"/>
      <c r="PJD253" s="50"/>
      <c r="PJE253" s="50"/>
      <c r="PJF253" s="50"/>
      <c r="PJG253" s="50"/>
      <c r="PJH253" s="50"/>
      <c r="PJI253" s="50"/>
      <c r="PJJ253" s="50"/>
      <c r="PJK253" s="50"/>
      <c r="PJL253" s="50"/>
      <c r="PJM253" s="50"/>
      <c r="PJN253" s="50"/>
      <c r="PJO253" s="50"/>
      <c r="PJP253" s="50"/>
      <c r="PJQ253" s="50"/>
      <c r="PJR253" s="50"/>
      <c r="PJS253" s="50"/>
      <c r="PJT253" s="50"/>
      <c r="PJU253" s="50"/>
      <c r="PJV253" s="50"/>
      <c r="PJW253" s="50"/>
      <c r="PJX253" s="50"/>
      <c r="PJY253" s="50"/>
      <c r="PJZ253" s="50"/>
      <c r="PKA253" s="50"/>
      <c r="PKB253" s="50"/>
      <c r="PKC253" s="50"/>
      <c r="PKD253" s="50"/>
      <c r="PKE253" s="50"/>
      <c r="PKF253" s="50"/>
      <c r="PKG253" s="50"/>
      <c r="PKH253" s="50"/>
      <c r="PKI253" s="50"/>
      <c r="PKJ253" s="50"/>
      <c r="PKK253" s="50"/>
      <c r="PKL253" s="50"/>
      <c r="PKM253" s="50"/>
      <c r="PKN253" s="50"/>
      <c r="PKO253" s="50"/>
      <c r="PKP253" s="50"/>
      <c r="PKQ253" s="50"/>
      <c r="PKR253" s="50"/>
      <c r="PKS253" s="50"/>
      <c r="PKT253" s="50"/>
      <c r="PKU253" s="50"/>
      <c r="PKV253" s="50"/>
      <c r="PKW253" s="50"/>
      <c r="PKX253" s="50"/>
      <c r="PKY253" s="50"/>
      <c r="PKZ253" s="50"/>
      <c r="PLA253" s="50"/>
      <c r="PLB253" s="50"/>
      <c r="PLC253" s="50"/>
      <c r="PLD253" s="50"/>
      <c r="PLE253" s="50"/>
      <c r="PLF253" s="50"/>
      <c r="PLG253" s="50"/>
      <c r="PLH253" s="50"/>
      <c r="PLI253" s="50"/>
      <c r="PLJ253" s="50"/>
      <c r="PLK253" s="50"/>
      <c r="PLL253" s="50"/>
      <c r="PLM253" s="50"/>
      <c r="PLN253" s="50"/>
      <c r="PLO253" s="50"/>
      <c r="PLP253" s="50"/>
      <c r="PLQ253" s="50"/>
      <c r="PLR253" s="50"/>
      <c r="PLS253" s="50"/>
      <c r="PLT253" s="50"/>
      <c r="PLU253" s="50"/>
      <c r="PLV253" s="50"/>
      <c r="PLW253" s="50"/>
      <c r="PLX253" s="50"/>
      <c r="PLY253" s="50"/>
      <c r="PLZ253" s="50"/>
      <c r="PMA253" s="50"/>
      <c r="PMB253" s="50"/>
      <c r="PMC253" s="50"/>
      <c r="PMD253" s="50"/>
      <c r="PME253" s="50"/>
      <c r="PMF253" s="50"/>
      <c r="PMG253" s="50"/>
      <c r="PMH253" s="50"/>
      <c r="PMI253" s="50"/>
      <c r="PMJ253" s="50"/>
      <c r="PMK253" s="50"/>
      <c r="PML253" s="50"/>
      <c r="PMM253" s="50"/>
      <c r="PMN253" s="50"/>
      <c r="PMO253" s="50"/>
      <c r="PMP253" s="50"/>
      <c r="PMQ253" s="50"/>
      <c r="PMR253" s="50"/>
      <c r="PMS253" s="50"/>
      <c r="PMT253" s="50"/>
      <c r="PMU253" s="50"/>
      <c r="PMV253" s="50"/>
      <c r="PMW253" s="50"/>
      <c r="PMX253" s="50"/>
      <c r="PMY253" s="50"/>
      <c r="PMZ253" s="50"/>
      <c r="PNA253" s="50"/>
      <c r="PNB253" s="50"/>
      <c r="PNC253" s="50"/>
      <c r="PND253" s="50"/>
      <c r="PNE253" s="50"/>
      <c r="PNF253" s="50"/>
      <c r="PNG253" s="50"/>
      <c r="PNH253" s="50"/>
      <c r="PNI253" s="50"/>
      <c r="PNJ253" s="50"/>
      <c r="PNK253" s="50"/>
      <c r="PNL253" s="50"/>
      <c r="PNM253" s="50"/>
      <c r="PNN253" s="50"/>
      <c r="PNO253" s="50"/>
      <c r="PNP253" s="50"/>
      <c r="PNQ253" s="50"/>
      <c r="PNR253" s="50"/>
      <c r="PNS253" s="50"/>
      <c r="PNT253" s="50"/>
      <c r="PNU253" s="50"/>
      <c r="PNV253" s="50"/>
      <c r="PNW253" s="50"/>
      <c r="PNX253" s="50"/>
      <c r="PNY253" s="50"/>
      <c r="PNZ253" s="50"/>
      <c r="POA253" s="50"/>
      <c r="POB253" s="50"/>
      <c r="POC253" s="50"/>
      <c r="POD253" s="50"/>
      <c r="POE253" s="50"/>
      <c r="POF253" s="50"/>
      <c r="POG253" s="50"/>
      <c r="POH253" s="50"/>
      <c r="POI253" s="50"/>
      <c r="POJ253" s="50"/>
      <c r="POK253" s="50"/>
      <c r="POL253" s="50"/>
      <c r="POM253" s="50"/>
      <c r="PON253" s="50"/>
      <c r="POO253" s="50"/>
      <c r="POP253" s="50"/>
      <c r="POQ253" s="50"/>
      <c r="POR253" s="50"/>
      <c r="POS253" s="50"/>
      <c r="POT253" s="50"/>
      <c r="POU253" s="50"/>
      <c r="POV253" s="50"/>
      <c r="POW253" s="50"/>
      <c r="POX253" s="50"/>
      <c r="POY253" s="50"/>
      <c r="POZ253" s="50"/>
      <c r="PPA253" s="50"/>
      <c r="PPB253" s="50"/>
      <c r="PPC253" s="50"/>
      <c r="PPD253" s="50"/>
      <c r="PPE253" s="50"/>
      <c r="PPF253" s="50"/>
      <c r="PPG253" s="50"/>
      <c r="PPH253" s="50"/>
      <c r="PPI253" s="50"/>
      <c r="PPJ253" s="50"/>
      <c r="PPK253" s="50"/>
      <c r="PPL253" s="50"/>
      <c r="PPM253" s="50"/>
      <c r="PPN253" s="50"/>
      <c r="PPO253" s="50"/>
      <c r="PPP253" s="50"/>
      <c r="PPQ253" s="50"/>
      <c r="PPR253" s="50"/>
      <c r="PPS253" s="50"/>
      <c r="PPT253" s="50"/>
      <c r="PPU253" s="50"/>
      <c r="PPV253" s="50"/>
      <c r="PPW253" s="50"/>
      <c r="PPX253" s="50"/>
      <c r="PPY253" s="50"/>
      <c r="PPZ253" s="50"/>
      <c r="PQA253" s="50"/>
      <c r="PQB253" s="50"/>
      <c r="PQC253" s="50"/>
      <c r="PQD253" s="50"/>
      <c r="PQE253" s="50"/>
      <c r="PQF253" s="50"/>
      <c r="PQG253" s="50"/>
      <c r="PQH253" s="50"/>
      <c r="PQI253" s="50"/>
      <c r="PQJ253" s="50"/>
      <c r="PQK253" s="50"/>
      <c r="PQL253" s="50"/>
      <c r="PQM253" s="50"/>
      <c r="PQN253" s="50"/>
      <c r="PQO253" s="50"/>
      <c r="PQP253" s="50"/>
      <c r="PQQ253" s="50"/>
      <c r="PQR253" s="50"/>
      <c r="PQS253" s="50"/>
      <c r="PQT253" s="50"/>
      <c r="PQU253" s="50"/>
      <c r="PQV253" s="50"/>
      <c r="PQW253" s="50"/>
      <c r="PQX253" s="50"/>
      <c r="PQY253" s="50"/>
      <c r="PQZ253" s="50"/>
      <c r="PRA253" s="50"/>
      <c r="PRB253" s="50"/>
      <c r="PRC253" s="50"/>
      <c r="PRD253" s="50"/>
      <c r="PRE253" s="50"/>
      <c r="PRF253" s="50"/>
      <c r="PRG253" s="50"/>
      <c r="PRH253" s="50"/>
      <c r="PRI253" s="50"/>
      <c r="PRJ253" s="50"/>
      <c r="PRK253" s="50"/>
      <c r="PRL253" s="50"/>
      <c r="PRM253" s="50"/>
      <c r="PRN253" s="50"/>
      <c r="PRO253" s="50"/>
      <c r="PRP253" s="50"/>
      <c r="PRQ253" s="50"/>
      <c r="PRR253" s="50"/>
      <c r="PRS253" s="50"/>
      <c r="PRT253" s="50"/>
      <c r="PRU253" s="50"/>
      <c r="PRV253" s="50"/>
      <c r="PRW253" s="50"/>
      <c r="PRX253" s="50"/>
      <c r="PRY253" s="50"/>
      <c r="PRZ253" s="50"/>
      <c r="PSA253" s="50"/>
      <c r="PSB253" s="50"/>
      <c r="PSC253" s="50"/>
      <c r="PSD253" s="50"/>
      <c r="PSE253" s="50"/>
      <c r="PSF253" s="50"/>
      <c r="PSG253" s="50"/>
      <c r="PSH253" s="50"/>
      <c r="PSI253" s="50"/>
      <c r="PSJ253" s="50"/>
      <c r="PSK253" s="50"/>
      <c r="PSL253" s="50"/>
      <c r="PSM253" s="50"/>
      <c r="PSN253" s="50"/>
      <c r="PSO253" s="50"/>
      <c r="PSP253" s="50"/>
      <c r="PSQ253" s="50"/>
      <c r="PSR253" s="50"/>
      <c r="PSS253" s="50"/>
      <c r="PST253" s="50"/>
      <c r="PSU253" s="50"/>
      <c r="PSV253" s="50"/>
      <c r="PSW253" s="50"/>
      <c r="PSX253" s="50"/>
      <c r="PSY253" s="50"/>
      <c r="PSZ253" s="50"/>
      <c r="PTA253" s="50"/>
      <c r="PTB253" s="50"/>
      <c r="PTC253" s="50"/>
      <c r="PTD253" s="50"/>
      <c r="PTE253" s="50"/>
      <c r="PTF253" s="50"/>
      <c r="PTG253" s="50"/>
      <c r="PTH253" s="50"/>
      <c r="PTI253" s="50"/>
      <c r="PTJ253" s="50"/>
      <c r="PTK253" s="50"/>
      <c r="PTL253" s="50"/>
      <c r="PTM253" s="50"/>
      <c r="PTN253" s="50"/>
      <c r="PTO253" s="50"/>
      <c r="PTP253" s="50"/>
      <c r="PTQ253" s="50"/>
      <c r="PTR253" s="50"/>
      <c r="PTS253" s="50"/>
      <c r="PTT253" s="50"/>
      <c r="PTU253" s="50"/>
      <c r="PTV253" s="50"/>
      <c r="PTW253" s="50"/>
      <c r="PTX253" s="50"/>
      <c r="PTY253" s="50"/>
      <c r="PTZ253" s="50"/>
      <c r="PUA253" s="50"/>
      <c r="PUB253" s="50"/>
      <c r="PUC253" s="50"/>
      <c r="PUD253" s="50"/>
      <c r="PUE253" s="50"/>
      <c r="PUF253" s="50"/>
      <c r="PUG253" s="50"/>
      <c r="PUH253" s="50"/>
      <c r="PUI253" s="50"/>
      <c r="PUJ253" s="50"/>
      <c r="PUK253" s="50"/>
      <c r="PUL253" s="50"/>
      <c r="PUM253" s="50"/>
      <c r="PUN253" s="50"/>
      <c r="PUO253" s="50"/>
      <c r="PUP253" s="50"/>
      <c r="PUQ253" s="50"/>
      <c r="PUR253" s="50"/>
      <c r="PUS253" s="50"/>
      <c r="PUT253" s="50"/>
      <c r="PUU253" s="50"/>
      <c r="PUV253" s="50"/>
      <c r="PUW253" s="50"/>
      <c r="PUX253" s="50"/>
      <c r="PUY253" s="50"/>
      <c r="PUZ253" s="50"/>
      <c r="PVA253" s="50"/>
      <c r="PVB253" s="50"/>
      <c r="PVC253" s="50"/>
      <c r="PVD253" s="50"/>
      <c r="PVE253" s="50"/>
      <c r="PVF253" s="50"/>
      <c r="PVG253" s="50"/>
      <c r="PVH253" s="50"/>
      <c r="PVI253" s="50"/>
      <c r="PVJ253" s="50"/>
      <c r="PVK253" s="50"/>
      <c r="PVL253" s="50"/>
      <c r="PVM253" s="50"/>
      <c r="PVN253" s="50"/>
      <c r="PVO253" s="50"/>
      <c r="PVP253" s="50"/>
      <c r="PVQ253" s="50"/>
      <c r="PVR253" s="50"/>
      <c r="PVS253" s="50"/>
      <c r="PVT253" s="50"/>
      <c r="PVU253" s="50"/>
      <c r="PVV253" s="50"/>
      <c r="PVW253" s="50"/>
      <c r="PVX253" s="50"/>
      <c r="PVY253" s="50"/>
      <c r="PVZ253" s="50"/>
      <c r="PWA253" s="50"/>
      <c r="PWB253" s="50"/>
      <c r="PWC253" s="50"/>
      <c r="PWD253" s="50"/>
      <c r="PWE253" s="50"/>
      <c r="PWF253" s="50"/>
      <c r="PWG253" s="50"/>
      <c r="PWH253" s="50"/>
      <c r="PWI253" s="50"/>
      <c r="PWJ253" s="50"/>
      <c r="PWK253" s="50"/>
      <c r="PWL253" s="50"/>
      <c r="PWM253" s="50"/>
      <c r="PWN253" s="50"/>
      <c r="PWO253" s="50"/>
      <c r="PWP253" s="50"/>
      <c r="PWQ253" s="50"/>
      <c r="PWR253" s="50"/>
      <c r="PWS253" s="50"/>
      <c r="PWT253" s="50"/>
      <c r="PWU253" s="50"/>
      <c r="PWV253" s="50"/>
      <c r="PWW253" s="50"/>
      <c r="PWX253" s="50"/>
      <c r="PWY253" s="50"/>
      <c r="PWZ253" s="50"/>
      <c r="PXA253" s="50"/>
      <c r="PXB253" s="50"/>
      <c r="PXC253" s="50"/>
      <c r="PXD253" s="50"/>
      <c r="PXE253" s="50"/>
      <c r="PXF253" s="50"/>
      <c r="PXG253" s="50"/>
      <c r="PXH253" s="50"/>
      <c r="PXI253" s="50"/>
      <c r="PXJ253" s="50"/>
      <c r="PXK253" s="50"/>
      <c r="PXL253" s="50"/>
      <c r="PXM253" s="50"/>
      <c r="PXN253" s="50"/>
      <c r="PXO253" s="50"/>
      <c r="PXP253" s="50"/>
      <c r="PXQ253" s="50"/>
      <c r="PXR253" s="50"/>
      <c r="PXS253" s="50"/>
      <c r="PXT253" s="50"/>
      <c r="PXU253" s="50"/>
      <c r="PXV253" s="50"/>
      <c r="PXW253" s="50"/>
      <c r="PXX253" s="50"/>
      <c r="PXY253" s="50"/>
      <c r="PXZ253" s="50"/>
      <c r="PYA253" s="50"/>
      <c r="PYB253" s="50"/>
      <c r="PYC253" s="50"/>
      <c r="PYD253" s="50"/>
      <c r="PYE253" s="50"/>
      <c r="PYF253" s="50"/>
      <c r="PYG253" s="50"/>
      <c r="PYH253" s="50"/>
      <c r="PYI253" s="50"/>
      <c r="PYJ253" s="50"/>
      <c r="PYK253" s="50"/>
      <c r="PYL253" s="50"/>
      <c r="PYM253" s="50"/>
      <c r="PYN253" s="50"/>
      <c r="PYO253" s="50"/>
      <c r="PYP253" s="50"/>
      <c r="PYQ253" s="50"/>
      <c r="PYR253" s="50"/>
      <c r="PYS253" s="50"/>
      <c r="PYT253" s="50"/>
      <c r="PYU253" s="50"/>
      <c r="PYV253" s="50"/>
      <c r="PYW253" s="50"/>
      <c r="PYX253" s="50"/>
      <c r="PYY253" s="50"/>
      <c r="PYZ253" s="50"/>
      <c r="PZA253" s="50"/>
      <c r="PZB253" s="50"/>
      <c r="PZC253" s="50"/>
      <c r="PZD253" s="50"/>
      <c r="PZE253" s="50"/>
      <c r="PZF253" s="50"/>
      <c r="PZG253" s="50"/>
      <c r="PZH253" s="50"/>
      <c r="PZI253" s="50"/>
      <c r="PZJ253" s="50"/>
      <c r="PZK253" s="50"/>
      <c r="PZL253" s="50"/>
      <c r="PZM253" s="50"/>
      <c r="PZN253" s="50"/>
      <c r="PZO253" s="50"/>
      <c r="PZP253" s="50"/>
      <c r="PZQ253" s="50"/>
      <c r="PZR253" s="50"/>
      <c r="PZS253" s="50"/>
      <c r="PZT253" s="50"/>
      <c r="PZU253" s="50"/>
      <c r="PZV253" s="50"/>
      <c r="PZW253" s="50"/>
      <c r="PZX253" s="50"/>
      <c r="PZY253" s="50"/>
      <c r="PZZ253" s="50"/>
      <c r="QAA253" s="50"/>
      <c r="QAB253" s="50"/>
      <c r="QAC253" s="50"/>
      <c r="QAD253" s="50"/>
      <c r="QAE253" s="50"/>
      <c r="QAF253" s="50"/>
      <c r="QAG253" s="50"/>
      <c r="QAH253" s="50"/>
      <c r="QAI253" s="50"/>
      <c r="QAJ253" s="50"/>
      <c r="QAK253" s="50"/>
      <c r="QAL253" s="50"/>
      <c r="QAM253" s="50"/>
      <c r="QAN253" s="50"/>
      <c r="QAO253" s="50"/>
      <c r="QAP253" s="50"/>
      <c r="QAQ253" s="50"/>
      <c r="QAR253" s="50"/>
      <c r="QAS253" s="50"/>
      <c r="QAT253" s="50"/>
      <c r="QAU253" s="50"/>
      <c r="QAV253" s="50"/>
      <c r="QAW253" s="50"/>
      <c r="QAX253" s="50"/>
      <c r="QAY253" s="50"/>
      <c r="QAZ253" s="50"/>
      <c r="QBA253" s="50"/>
      <c r="QBB253" s="50"/>
      <c r="QBC253" s="50"/>
      <c r="QBD253" s="50"/>
      <c r="QBE253" s="50"/>
      <c r="QBF253" s="50"/>
      <c r="QBG253" s="50"/>
      <c r="QBH253" s="50"/>
      <c r="QBI253" s="50"/>
      <c r="QBJ253" s="50"/>
      <c r="QBK253" s="50"/>
      <c r="QBL253" s="50"/>
      <c r="QBM253" s="50"/>
      <c r="QBN253" s="50"/>
      <c r="QBO253" s="50"/>
      <c r="QBP253" s="50"/>
      <c r="QBQ253" s="50"/>
      <c r="QBR253" s="50"/>
      <c r="QBS253" s="50"/>
      <c r="QBT253" s="50"/>
      <c r="QBU253" s="50"/>
      <c r="QBV253" s="50"/>
      <c r="QBW253" s="50"/>
      <c r="QBX253" s="50"/>
      <c r="QBY253" s="50"/>
      <c r="QBZ253" s="50"/>
      <c r="QCA253" s="50"/>
      <c r="QCB253" s="50"/>
      <c r="QCC253" s="50"/>
      <c r="QCD253" s="50"/>
      <c r="QCE253" s="50"/>
      <c r="QCF253" s="50"/>
      <c r="QCG253" s="50"/>
      <c r="QCH253" s="50"/>
      <c r="QCI253" s="50"/>
      <c r="QCJ253" s="50"/>
      <c r="QCK253" s="50"/>
      <c r="QCL253" s="50"/>
      <c r="QCM253" s="50"/>
      <c r="QCN253" s="50"/>
      <c r="QCO253" s="50"/>
      <c r="QCP253" s="50"/>
      <c r="QCQ253" s="50"/>
      <c r="QCR253" s="50"/>
      <c r="QCS253" s="50"/>
      <c r="QCT253" s="50"/>
      <c r="QCU253" s="50"/>
      <c r="QCV253" s="50"/>
      <c r="QCW253" s="50"/>
      <c r="QCX253" s="50"/>
      <c r="QCY253" s="50"/>
      <c r="QCZ253" s="50"/>
      <c r="QDA253" s="50"/>
      <c r="QDB253" s="50"/>
      <c r="QDC253" s="50"/>
      <c r="QDD253" s="50"/>
      <c r="QDE253" s="50"/>
      <c r="QDF253" s="50"/>
      <c r="QDG253" s="50"/>
      <c r="QDH253" s="50"/>
      <c r="QDI253" s="50"/>
      <c r="QDJ253" s="50"/>
      <c r="QDK253" s="50"/>
      <c r="QDL253" s="50"/>
      <c r="QDM253" s="50"/>
      <c r="QDN253" s="50"/>
      <c r="QDO253" s="50"/>
      <c r="QDP253" s="50"/>
      <c r="QDQ253" s="50"/>
      <c r="QDR253" s="50"/>
      <c r="QDS253" s="50"/>
      <c r="QDT253" s="50"/>
      <c r="QDU253" s="50"/>
      <c r="QDV253" s="50"/>
      <c r="QDW253" s="50"/>
      <c r="QDX253" s="50"/>
      <c r="QDY253" s="50"/>
      <c r="QDZ253" s="50"/>
      <c r="QEA253" s="50"/>
      <c r="QEB253" s="50"/>
      <c r="QEC253" s="50"/>
      <c r="QED253" s="50"/>
      <c r="QEE253" s="50"/>
      <c r="QEF253" s="50"/>
      <c r="QEG253" s="50"/>
      <c r="QEH253" s="50"/>
      <c r="QEI253" s="50"/>
      <c r="QEJ253" s="50"/>
      <c r="QEK253" s="50"/>
      <c r="QEL253" s="50"/>
      <c r="QEM253" s="50"/>
      <c r="QEN253" s="50"/>
      <c r="QEO253" s="50"/>
      <c r="QEP253" s="50"/>
      <c r="QEQ253" s="50"/>
      <c r="QER253" s="50"/>
      <c r="QES253" s="50"/>
      <c r="QET253" s="50"/>
      <c r="QEU253" s="50"/>
      <c r="QEV253" s="50"/>
      <c r="QEW253" s="50"/>
      <c r="QEX253" s="50"/>
      <c r="QEY253" s="50"/>
      <c r="QEZ253" s="50"/>
      <c r="QFA253" s="50"/>
      <c r="QFB253" s="50"/>
      <c r="QFC253" s="50"/>
      <c r="QFD253" s="50"/>
      <c r="QFE253" s="50"/>
      <c r="QFF253" s="50"/>
      <c r="QFG253" s="50"/>
      <c r="QFH253" s="50"/>
      <c r="QFI253" s="50"/>
      <c r="QFJ253" s="50"/>
      <c r="QFK253" s="50"/>
      <c r="QFL253" s="50"/>
      <c r="QFM253" s="50"/>
      <c r="QFN253" s="50"/>
      <c r="QFO253" s="50"/>
      <c r="QFP253" s="50"/>
      <c r="QFQ253" s="50"/>
      <c r="QFR253" s="50"/>
      <c r="QFS253" s="50"/>
      <c r="QFT253" s="50"/>
      <c r="QFU253" s="50"/>
      <c r="QFV253" s="50"/>
      <c r="QFW253" s="50"/>
      <c r="QFX253" s="50"/>
      <c r="QFY253" s="50"/>
      <c r="QFZ253" s="50"/>
      <c r="QGA253" s="50"/>
      <c r="QGB253" s="50"/>
      <c r="QGC253" s="50"/>
      <c r="QGD253" s="50"/>
      <c r="QGE253" s="50"/>
      <c r="QGF253" s="50"/>
      <c r="QGG253" s="50"/>
      <c r="QGH253" s="50"/>
      <c r="QGI253" s="50"/>
      <c r="QGJ253" s="50"/>
      <c r="QGK253" s="50"/>
      <c r="QGL253" s="50"/>
      <c r="QGM253" s="50"/>
      <c r="QGN253" s="50"/>
      <c r="QGO253" s="50"/>
      <c r="QGP253" s="50"/>
      <c r="QGQ253" s="50"/>
      <c r="QGR253" s="50"/>
      <c r="QGS253" s="50"/>
      <c r="QGT253" s="50"/>
      <c r="QGU253" s="50"/>
      <c r="QGV253" s="50"/>
      <c r="QGW253" s="50"/>
      <c r="QGX253" s="50"/>
      <c r="QGY253" s="50"/>
      <c r="QGZ253" s="50"/>
      <c r="QHA253" s="50"/>
      <c r="QHB253" s="50"/>
      <c r="QHC253" s="50"/>
      <c r="QHD253" s="50"/>
      <c r="QHE253" s="50"/>
      <c r="QHF253" s="50"/>
      <c r="QHG253" s="50"/>
      <c r="QHH253" s="50"/>
      <c r="QHI253" s="50"/>
      <c r="QHJ253" s="50"/>
      <c r="QHK253" s="50"/>
      <c r="QHL253" s="50"/>
      <c r="QHM253" s="50"/>
      <c r="QHN253" s="50"/>
      <c r="QHO253" s="50"/>
      <c r="QHP253" s="50"/>
      <c r="QHQ253" s="50"/>
      <c r="QHR253" s="50"/>
      <c r="QHS253" s="50"/>
      <c r="QHT253" s="50"/>
      <c r="QHU253" s="50"/>
      <c r="QHV253" s="50"/>
      <c r="QHW253" s="50"/>
      <c r="QHX253" s="50"/>
      <c r="QHY253" s="50"/>
      <c r="QHZ253" s="50"/>
      <c r="QIA253" s="50"/>
      <c r="QIB253" s="50"/>
      <c r="QIC253" s="50"/>
      <c r="QID253" s="50"/>
      <c r="QIE253" s="50"/>
      <c r="QIF253" s="50"/>
      <c r="QIG253" s="50"/>
      <c r="QIH253" s="50"/>
      <c r="QII253" s="50"/>
      <c r="QIJ253" s="50"/>
      <c r="QIK253" s="50"/>
      <c r="QIL253" s="50"/>
      <c r="QIM253" s="50"/>
      <c r="QIN253" s="50"/>
      <c r="QIO253" s="50"/>
      <c r="QIP253" s="50"/>
      <c r="QIQ253" s="50"/>
      <c r="QIR253" s="50"/>
      <c r="QIS253" s="50"/>
      <c r="QIT253" s="50"/>
      <c r="QIU253" s="50"/>
      <c r="QIV253" s="50"/>
      <c r="QIW253" s="50"/>
      <c r="QIX253" s="50"/>
      <c r="QIY253" s="50"/>
      <c r="QIZ253" s="50"/>
      <c r="QJA253" s="50"/>
      <c r="QJB253" s="50"/>
      <c r="QJC253" s="50"/>
      <c r="QJD253" s="50"/>
      <c r="QJE253" s="50"/>
      <c r="QJF253" s="50"/>
      <c r="QJG253" s="50"/>
      <c r="QJH253" s="50"/>
      <c r="QJI253" s="50"/>
      <c r="QJJ253" s="50"/>
      <c r="QJK253" s="50"/>
      <c r="QJL253" s="50"/>
      <c r="QJM253" s="50"/>
      <c r="QJN253" s="50"/>
      <c r="QJO253" s="50"/>
      <c r="QJP253" s="50"/>
      <c r="QJQ253" s="50"/>
      <c r="QJR253" s="50"/>
      <c r="QJS253" s="50"/>
      <c r="QJT253" s="50"/>
      <c r="QJU253" s="50"/>
      <c r="QJV253" s="50"/>
      <c r="QJW253" s="50"/>
      <c r="QJX253" s="50"/>
      <c r="QJY253" s="50"/>
      <c r="QJZ253" s="50"/>
      <c r="QKA253" s="50"/>
      <c r="QKB253" s="50"/>
      <c r="QKC253" s="50"/>
      <c r="QKD253" s="50"/>
      <c r="QKE253" s="50"/>
      <c r="QKF253" s="50"/>
      <c r="QKG253" s="50"/>
      <c r="QKH253" s="50"/>
      <c r="QKI253" s="50"/>
      <c r="QKJ253" s="50"/>
      <c r="QKK253" s="50"/>
      <c r="QKL253" s="50"/>
      <c r="QKM253" s="50"/>
      <c r="QKN253" s="50"/>
      <c r="QKO253" s="50"/>
      <c r="QKP253" s="50"/>
      <c r="QKQ253" s="50"/>
      <c r="QKR253" s="50"/>
      <c r="QKS253" s="50"/>
      <c r="QKT253" s="50"/>
      <c r="QKU253" s="50"/>
      <c r="QKV253" s="50"/>
      <c r="QKW253" s="50"/>
      <c r="QKX253" s="50"/>
      <c r="QKY253" s="50"/>
      <c r="QKZ253" s="50"/>
      <c r="QLA253" s="50"/>
      <c r="QLB253" s="50"/>
      <c r="QLC253" s="50"/>
      <c r="QLD253" s="50"/>
      <c r="QLE253" s="50"/>
      <c r="QLF253" s="50"/>
      <c r="QLG253" s="50"/>
      <c r="QLH253" s="50"/>
      <c r="QLI253" s="50"/>
      <c r="QLJ253" s="50"/>
      <c r="QLK253" s="50"/>
      <c r="QLL253" s="50"/>
      <c r="QLM253" s="50"/>
      <c r="QLN253" s="50"/>
      <c r="QLO253" s="50"/>
      <c r="QLP253" s="50"/>
      <c r="QLQ253" s="50"/>
      <c r="QLR253" s="50"/>
      <c r="QLS253" s="50"/>
      <c r="QLT253" s="50"/>
      <c r="QLU253" s="50"/>
      <c r="QLV253" s="50"/>
      <c r="QLW253" s="50"/>
      <c r="QLX253" s="50"/>
      <c r="QLY253" s="50"/>
      <c r="QLZ253" s="50"/>
      <c r="QMA253" s="50"/>
      <c r="QMB253" s="50"/>
      <c r="QMC253" s="50"/>
      <c r="QMD253" s="50"/>
      <c r="QME253" s="50"/>
      <c r="QMF253" s="50"/>
      <c r="QMG253" s="50"/>
      <c r="QMH253" s="50"/>
      <c r="QMI253" s="50"/>
      <c r="QMJ253" s="50"/>
      <c r="QMK253" s="50"/>
      <c r="QML253" s="50"/>
      <c r="QMM253" s="50"/>
      <c r="QMN253" s="50"/>
      <c r="QMO253" s="50"/>
      <c r="QMP253" s="50"/>
      <c r="QMQ253" s="50"/>
      <c r="QMR253" s="50"/>
      <c r="QMS253" s="50"/>
      <c r="QMT253" s="50"/>
      <c r="QMU253" s="50"/>
      <c r="QMV253" s="50"/>
      <c r="QMW253" s="50"/>
      <c r="QMX253" s="50"/>
      <c r="QMY253" s="50"/>
      <c r="QMZ253" s="50"/>
      <c r="QNA253" s="50"/>
      <c r="QNB253" s="50"/>
      <c r="QNC253" s="50"/>
      <c r="QND253" s="50"/>
      <c r="QNE253" s="50"/>
      <c r="QNF253" s="50"/>
      <c r="QNG253" s="50"/>
      <c r="QNH253" s="50"/>
      <c r="QNI253" s="50"/>
      <c r="QNJ253" s="50"/>
      <c r="QNK253" s="50"/>
      <c r="QNL253" s="50"/>
      <c r="QNM253" s="50"/>
      <c r="QNN253" s="50"/>
      <c r="QNO253" s="50"/>
      <c r="QNP253" s="50"/>
      <c r="QNQ253" s="50"/>
      <c r="QNR253" s="50"/>
      <c r="QNS253" s="50"/>
      <c r="QNT253" s="50"/>
      <c r="QNU253" s="50"/>
      <c r="QNV253" s="50"/>
      <c r="QNW253" s="50"/>
      <c r="QNX253" s="50"/>
      <c r="QNY253" s="50"/>
      <c r="QNZ253" s="50"/>
      <c r="QOA253" s="50"/>
      <c r="QOB253" s="50"/>
      <c r="QOC253" s="50"/>
      <c r="QOD253" s="50"/>
      <c r="QOE253" s="50"/>
      <c r="QOF253" s="50"/>
      <c r="QOG253" s="50"/>
      <c r="QOH253" s="50"/>
      <c r="QOI253" s="50"/>
      <c r="QOJ253" s="50"/>
      <c r="QOK253" s="50"/>
      <c r="QOL253" s="50"/>
      <c r="QOM253" s="50"/>
      <c r="QON253" s="50"/>
      <c r="QOO253" s="50"/>
      <c r="QOP253" s="50"/>
      <c r="QOQ253" s="50"/>
      <c r="QOR253" s="50"/>
      <c r="QOS253" s="50"/>
      <c r="QOT253" s="50"/>
      <c r="QOU253" s="50"/>
      <c r="QOV253" s="50"/>
      <c r="QOW253" s="50"/>
      <c r="QOX253" s="50"/>
      <c r="QOY253" s="50"/>
      <c r="QOZ253" s="50"/>
      <c r="QPA253" s="50"/>
      <c r="QPB253" s="50"/>
      <c r="QPC253" s="50"/>
      <c r="QPD253" s="50"/>
      <c r="QPE253" s="50"/>
      <c r="QPF253" s="50"/>
      <c r="QPG253" s="50"/>
      <c r="QPH253" s="50"/>
      <c r="QPI253" s="50"/>
      <c r="QPJ253" s="50"/>
      <c r="QPK253" s="50"/>
      <c r="QPL253" s="50"/>
      <c r="QPM253" s="50"/>
      <c r="QPN253" s="50"/>
      <c r="QPO253" s="50"/>
      <c r="QPP253" s="50"/>
      <c r="QPQ253" s="50"/>
      <c r="QPR253" s="50"/>
      <c r="QPS253" s="50"/>
      <c r="QPT253" s="50"/>
      <c r="QPU253" s="50"/>
      <c r="QPV253" s="50"/>
      <c r="QPW253" s="50"/>
      <c r="QPX253" s="50"/>
      <c r="QPY253" s="50"/>
      <c r="QPZ253" s="50"/>
      <c r="QQA253" s="50"/>
      <c r="QQB253" s="50"/>
      <c r="QQC253" s="50"/>
      <c r="QQD253" s="50"/>
      <c r="QQE253" s="50"/>
      <c r="QQF253" s="50"/>
      <c r="QQG253" s="50"/>
      <c r="QQH253" s="50"/>
      <c r="QQI253" s="50"/>
      <c r="QQJ253" s="50"/>
      <c r="QQK253" s="50"/>
      <c r="QQL253" s="50"/>
      <c r="QQM253" s="50"/>
      <c r="QQN253" s="50"/>
      <c r="QQO253" s="50"/>
      <c r="QQP253" s="50"/>
      <c r="QQQ253" s="50"/>
      <c r="QQR253" s="50"/>
      <c r="QQS253" s="50"/>
      <c r="QQT253" s="50"/>
      <c r="QQU253" s="50"/>
      <c r="QQV253" s="50"/>
      <c r="QQW253" s="50"/>
      <c r="QQX253" s="50"/>
      <c r="QQY253" s="50"/>
      <c r="QQZ253" s="50"/>
      <c r="QRA253" s="50"/>
      <c r="QRB253" s="50"/>
      <c r="QRC253" s="50"/>
      <c r="QRD253" s="50"/>
      <c r="QRE253" s="50"/>
      <c r="QRF253" s="50"/>
      <c r="QRG253" s="50"/>
      <c r="QRH253" s="50"/>
      <c r="QRI253" s="50"/>
      <c r="QRJ253" s="50"/>
      <c r="QRK253" s="50"/>
      <c r="QRL253" s="50"/>
      <c r="QRM253" s="50"/>
      <c r="QRN253" s="50"/>
      <c r="QRO253" s="50"/>
      <c r="QRP253" s="50"/>
      <c r="QRQ253" s="50"/>
      <c r="QRR253" s="50"/>
      <c r="QRS253" s="50"/>
      <c r="QRT253" s="50"/>
      <c r="QRU253" s="50"/>
      <c r="QRV253" s="50"/>
      <c r="QRW253" s="50"/>
      <c r="QRX253" s="50"/>
      <c r="QRY253" s="50"/>
      <c r="QRZ253" s="50"/>
      <c r="QSA253" s="50"/>
      <c r="QSB253" s="50"/>
      <c r="QSC253" s="50"/>
      <c r="QSD253" s="50"/>
      <c r="QSE253" s="50"/>
      <c r="QSF253" s="50"/>
      <c r="QSG253" s="50"/>
      <c r="QSH253" s="50"/>
      <c r="QSI253" s="50"/>
      <c r="QSJ253" s="50"/>
      <c r="QSK253" s="50"/>
      <c r="QSL253" s="50"/>
      <c r="QSM253" s="50"/>
      <c r="QSN253" s="50"/>
      <c r="QSO253" s="50"/>
      <c r="QSP253" s="50"/>
      <c r="QSQ253" s="50"/>
      <c r="QSR253" s="50"/>
      <c r="QSS253" s="50"/>
      <c r="QST253" s="50"/>
      <c r="QSU253" s="50"/>
      <c r="QSV253" s="50"/>
      <c r="QSW253" s="50"/>
      <c r="QSX253" s="50"/>
      <c r="QSY253" s="50"/>
      <c r="QSZ253" s="50"/>
      <c r="QTA253" s="50"/>
      <c r="QTB253" s="50"/>
      <c r="QTC253" s="50"/>
      <c r="QTD253" s="50"/>
      <c r="QTE253" s="50"/>
      <c r="QTF253" s="50"/>
      <c r="QTG253" s="50"/>
      <c r="QTH253" s="50"/>
      <c r="QTI253" s="50"/>
      <c r="QTJ253" s="50"/>
      <c r="QTK253" s="50"/>
      <c r="QTL253" s="50"/>
      <c r="QTM253" s="50"/>
      <c r="QTN253" s="50"/>
      <c r="QTO253" s="50"/>
      <c r="QTP253" s="50"/>
      <c r="QTQ253" s="50"/>
      <c r="QTR253" s="50"/>
      <c r="QTS253" s="50"/>
      <c r="QTT253" s="50"/>
      <c r="QTU253" s="50"/>
      <c r="QTV253" s="50"/>
      <c r="QTW253" s="50"/>
      <c r="QTX253" s="50"/>
      <c r="QTY253" s="50"/>
      <c r="QTZ253" s="50"/>
      <c r="QUA253" s="50"/>
      <c r="QUB253" s="50"/>
      <c r="QUC253" s="50"/>
      <c r="QUD253" s="50"/>
      <c r="QUE253" s="50"/>
      <c r="QUF253" s="50"/>
      <c r="QUG253" s="50"/>
      <c r="QUH253" s="50"/>
      <c r="QUI253" s="50"/>
      <c r="QUJ253" s="50"/>
      <c r="QUK253" s="50"/>
      <c r="QUL253" s="50"/>
      <c r="QUM253" s="50"/>
      <c r="QUN253" s="50"/>
      <c r="QUO253" s="50"/>
      <c r="QUP253" s="50"/>
      <c r="QUQ253" s="50"/>
      <c r="QUR253" s="50"/>
      <c r="QUS253" s="50"/>
      <c r="QUT253" s="50"/>
      <c r="QUU253" s="50"/>
      <c r="QUV253" s="50"/>
      <c r="QUW253" s="50"/>
      <c r="QUX253" s="50"/>
      <c r="QUY253" s="50"/>
      <c r="QUZ253" s="50"/>
      <c r="QVA253" s="50"/>
      <c r="QVB253" s="50"/>
      <c r="QVC253" s="50"/>
      <c r="QVD253" s="50"/>
      <c r="QVE253" s="50"/>
      <c r="QVF253" s="50"/>
      <c r="QVG253" s="50"/>
      <c r="QVH253" s="50"/>
      <c r="QVI253" s="50"/>
      <c r="QVJ253" s="50"/>
      <c r="QVK253" s="50"/>
      <c r="QVL253" s="50"/>
      <c r="QVM253" s="50"/>
      <c r="QVN253" s="50"/>
      <c r="QVO253" s="50"/>
      <c r="QVP253" s="50"/>
      <c r="QVQ253" s="50"/>
      <c r="QVR253" s="50"/>
      <c r="QVS253" s="50"/>
      <c r="QVT253" s="50"/>
      <c r="QVU253" s="50"/>
      <c r="QVV253" s="50"/>
      <c r="QVW253" s="50"/>
      <c r="QVX253" s="50"/>
      <c r="QVY253" s="50"/>
      <c r="QVZ253" s="50"/>
      <c r="QWA253" s="50"/>
      <c r="QWB253" s="50"/>
      <c r="QWC253" s="50"/>
      <c r="QWD253" s="50"/>
      <c r="QWE253" s="50"/>
      <c r="QWF253" s="50"/>
      <c r="QWG253" s="50"/>
      <c r="QWH253" s="50"/>
      <c r="QWI253" s="50"/>
      <c r="QWJ253" s="50"/>
      <c r="QWK253" s="50"/>
      <c r="QWL253" s="50"/>
      <c r="QWM253" s="50"/>
      <c r="QWN253" s="50"/>
      <c r="QWO253" s="50"/>
      <c r="QWP253" s="50"/>
      <c r="QWQ253" s="50"/>
      <c r="QWR253" s="50"/>
      <c r="QWS253" s="50"/>
      <c r="QWT253" s="50"/>
      <c r="QWU253" s="50"/>
      <c r="QWV253" s="50"/>
      <c r="QWW253" s="50"/>
      <c r="QWX253" s="50"/>
      <c r="QWY253" s="50"/>
      <c r="QWZ253" s="50"/>
      <c r="QXA253" s="50"/>
      <c r="QXB253" s="50"/>
      <c r="QXC253" s="50"/>
      <c r="QXD253" s="50"/>
      <c r="QXE253" s="50"/>
      <c r="QXF253" s="50"/>
      <c r="QXG253" s="50"/>
      <c r="QXH253" s="50"/>
      <c r="QXI253" s="50"/>
      <c r="QXJ253" s="50"/>
      <c r="QXK253" s="50"/>
      <c r="QXL253" s="50"/>
      <c r="QXM253" s="50"/>
      <c r="QXN253" s="50"/>
      <c r="QXO253" s="50"/>
      <c r="QXP253" s="50"/>
      <c r="QXQ253" s="50"/>
      <c r="QXR253" s="50"/>
      <c r="QXS253" s="50"/>
      <c r="QXT253" s="50"/>
      <c r="QXU253" s="50"/>
      <c r="QXV253" s="50"/>
      <c r="QXW253" s="50"/>
      <c r="QXX253" s="50"/>
      <c r="QXY253" s="50"/>
      <c r="QXZ253" s="50"/>
      <c r="QYA253" s="50"/>
      <c r="QYB253" s="50"/>
      <c r="QYC253" s="50"/>
      <c r="QYD253" s="50"/>
      <c r="QYE253" s="50"/>
      <c r="QYF253" s="50"/>
      <c r="QYG253" s="50"/>
      <c r="QYH253" s="50"/>
      <c r="QYI253" s="50"/>
      <c r="QYJ253" s="50"/>
      <c r="QYK253" s="50"/>
      <c r="QYL253" s="50"/>
      <c r="QYM253" s="50"/>
      <c r="QYN253" s="50"/>
      <c r="QYO253" s="50"/>
      <c r="QYP253" s="50"/>
      <c r="QYQ253" s="50"/>
      <c r="QYR253" s="50"/>
      <c r="QYS253" s="50"/>
      <c r="QYT253" s="50"/>
      <c r="QYU253" s="50"/>
      <c r="QYV253" s="50"/>
      <c r="QYW253" s="50"/>
      <c r="QYX253" s="50"/>
      <c r="QYY253" s="50"/>
      <c r="QYZ253" s="50"/>
      <c r="QZA253" s="50"/>
      <c r="QZB253" s="50"/>
      <c r="QZC253" s="50"/>
      <c r="QZD253" s="50"/>
      <c r="QZE253" s="50"/>
      <c r="QZF253" s="50"/>
      <c r="QZG253" s="50"/>
      <c r="QZH253" s="50"/>
      <c r="QZI253" s="50"/>
      <c r="QZJ253" s="50"/>
      <c r="QZK253" s="50"/>
      <c r="QZL253" s="50"/>
      <c r="QZM253" s="50"/>
      <c r="QZN253" s="50"/>
      <c r="QZO253" s="50"/>
      <c r="QZP253" s="50"/>
      <c r="QZQ253" s="50"/>
      <c r="QZR253" s="50"/>
      <c r="QZS253" s="50"/>
      <c r="QZT253" s="50"/>
      <c r="QZU253" s="50"/>
      <c r="QZV253" s="50"/>
      <c r="QZW253" s="50"/>
      <c r="QZX253" s="50"/>
      <c r="QZY253" s="50"/>
      <c r="QZZ253" s="50"/>
      <c r="RAA253" s="50"/>
      <c r="RAB253" s="50"/>
      <c r="RAC253" s="50"/>
      <c r="RAD253" s="50"/>
      <c r="RAE253" s="50"/>
      <c r="RAF253" s="50"/>
      <c r="RAG253" s="50"/>
      <c r="RAH253" s="50"/>
      <c r="RAI253" s="50"/>
      <c r="RAJ253" s="50"/>
      <c r="RAK253" s="50"/>
      <c r="RAL253" s="50"/>
      <c r="RAM253" s="50"/>
      <c r="RAN253" s="50"/>
      <c r="RAO253" s="50"/>
      <c r="RAP253" s="50"/>
      <c r="RAQ253" s="50"/>
      <c r="RAR253" s="50"/>
      <c r="RAS253" s="50"/>
      <c r="RAT253" s="50"/>
      <c r="RAU253" s="50"/>
      <c r="RAV253" s="50"/>
      <c r="RAW253" s="50"/>
      <c r="RAX253" s="50"/>
      <c r="RAY253" s="50"/>
      <c r="RAZ253" s="50"/>
      <c r="RBA253" s="50"/>
      <c r="RBB253" s="50"/>
      <c r="RBC253" s="50"/>
      <c r="RBD253" s="50"/>
      <c r="RBE253" s="50"/>
      <c r="RBF253" s="50"/>
      <c r="RBG253" s="50"/>
      <c r="RBH253" s="50"/>
      <c r="RBI253" s="50"/>
      <c r="RBJ253" s="50"/>
      <c r="RBK253" s="50"/>
      <c r="RBL253" s="50"/>
      <c r="RBM253" s="50"/>
      <c r="RBN253" s="50"/>
      <c r="RBO253" s="50"/>
      <c r="RBP253" s="50"/>
      <c r="RBQ253" s="50"/>
      <c r="RBR253" s="50"/>
      <c r="RBS253" s="50"/>
      <c r="RBT253" s="50"/>
      <c r="RBU253" s="50"/>
      <c r="RBV253" s="50"/>
      <c r="RBW253" s="50"/>
      <c r="RBX253" s="50"/>
      <c r="RBY253" s="50"/>
      <c r="RBZ253" s="50"/>
      <c r="RCA253" s="50"/>
      <c r="RCB253" s="50"/>
      <c r="RCC253" s="50"/>
      <c r="RCD253" s="50"/>
      <c r="RCE253" s="50"/>
      <c r="RCF253" s="50"/>
      <c r="RCG253" s="50"/>
      <c r="RCH253" s="50"/>
      <c r="RCI253" s="50"/>
      <c r="RCJ253" s="50"/>
      <c r="RCK253" s="50"/>
      <c r="RCL253" s="50"/>
      <c r="RCM253" s="50"/>
      <c r="RCN253" s="50"/>
      <c r="RCO253" s="50"/>
      <c r="RCP253" s="50"/>
      <c r="RCQ253" s="50"/>
      <c r="RCR253" s="50"/>
      <c r="RCS253" s="50"/>
      <c r="RCT253" s="50"/>
      <c r="RCU253" s="50"/>
      <c r="RCV253" s="50"/>
      <c r="RCW253" s="50"/>
      <c r="RCX253" s="50"/>
      <c r="RCY253" s="50"/>
      <c r="RCZ253" s="50"/>
      <c r="RDA253" s="50"/>
      <c r="RDB253" s="50"/>
      <c r="RDC253" s="50"/>
      <c r="RDD253" s="50"/>
      <c r="RDE253" s="50"/>
      <c r="RDF253" s="50"/>
      <c r="RDG253" s="50"/>
      <c r="RDH253" s="50"/>
      <c r="RDI253" s="50"/>
      <c r="RDJ253" s="50"/>
      <c r="RDK253" s="50"/>
      <c r="RDL253" s="50"/>
      <c r="RDM253" s="50"/>
      <c r="RDN253" s="50"/>
      <c r="RDO253" s="50"/>
      <c r="RDP253" s="50"/>
      <c r="RDQ253" s="50"/>
      <c r="RDR253" s="50"/>
      <c r="RDS253" s="50"/>
      <c r="RDT253" s="50"/>
      <c r="RDU253" s="50"/>
      <c r="RDV253" s="50"/>
      <c r="RDW253" s="50"/>
      <c r="RDX253" s="50"/>
      <c r="RDY253" s="50"/>
      <c r="RDZ253" s="50"/>
      <c r="REA253" s="50"/>
      <c r="REB253" s="50"/>
      <c r="REC253" s="50"/>
      <c r="RED253" s="50"/>
      <c r="REE253" s="50"/>
      <c r="REF253" s="50"/>
      <c r="REG253" s="50"/>
      <c r="REH253" s="50"/>
      <c r="REI253" s="50"/>
      <c r="REJ253" s="50"/>
      <c r="REK253" s="50"/>
      <c r="REL253" s="50"/>
      <c r="REM253" s="50"/>
      <c r="REN253" s="50"/>
      <c r="REO253" s="50"/>
      <c r="REP253" s="50"/>
      <c r="REQ253" s="50"/>
      <c r="RER253" s="50"/>
      <c r="RES253" s="50"/>
      <c r="RET253" s="50"/>
      <c r="REU253" s="50"/>
      <c r="REV253" s="50"/>
      <c r="REW253" s="50"/>
      <c r="REX253" s="50"/>
      <c r="REY253" s="50"/>
      <c r="REZ253" s="50"/>
      <c r="RFA253" s="50"/>
      <c r="RFB253" s="50"/>
      <c r="RFC253" s="50"/>
      <c r="RFD253" s="50"/>
      <c r="RFE253" s="50"/>
      <c r="RFF253" s="50"/>
      <c r="RFG253" s="50"/>
      <c r="RFH253" s="50"/>
      <c r="RFI253" s="50"/>
      <c r="RFJ253" s="50"/>
      <c r="RFK253" s="50"/>
      <c r="RFL253" s="50"/>
      <c r="RFM253" s="50"/>
      <c r="RFN253" s="50"/>
      <c r="RFO253" s="50"/>
      <c r="RFP253" s="50"/>
      <c r="RFQ253" s="50"/>
      <c r="RFR253" s="50"/>
      <c r="RFS253" s="50"/>
      <c r="RFT253" s="50"/>
      <c r="RFU253" s="50"/>
      <c r="RFV253" s="50"/>
      <c r="RFW253" s="50"/>
      <c r="RFX253" s="50"/>
      <c r="RFY253" s="50"/>
      <c r="RFZ253" s="50"/>
      <c r="RGA253" s="50"/>
      <c r="RGB253" s="50"/>
      <c r="RGC253" s="50"/>
      <c r="RGD253" s="50"/>
      <c r="RGE253" s="50"/>
      <c r="RGF253" s="50"/>
      <c r="RGG253" s="50"/>
      <c r="RGH253" s="50"/>
      <c r="RGI253" s="50"/>
      <c r="RGJ253" s="50"/>
      <c r="RGK253" s="50"/>
      <c r="RGL253" s="50"/>
      <c r="RGM253" s="50"/>
      <c r="RGN253" s="50"/>
      <c r="RGO253" s="50"/>
      <c r="RGP253" s="50"/>
      <c r="RGQ253" s="50"/>
      <c r="RGR253" s="50"/>
      <c r="RGS253" s="50"/>
      <c r="RGT253" s="50"/>
      <c r="RGU253" s="50"/>
      <c r="RGV253" s="50"/>
      <c r="RGW253" s="50"/>
      <c r="RGX253" s="50"/>
      <c r="RGY253" s="50"/>
      <c r="RGZ253" s="50"/>
      <c r="RHA253" s="50"/>
      <c r="RHB253" s="50"/>
      <c r="RHC253" s="50"/>
      <c r="RHD253" s="50"/>
      <c r="RHE253" s="50"/>
      <c r="RHF253" s="50"/>
      <c r="RHG253" s="50"/>
      <c r="RHH253" s="50"/>
      <c r="RHI253" s="50"/>
      <c r="RHJ253" s="50"/>
      <c r="RHK253" s="50"/>
      <c r="RHL253" s="50"/>
      <c r="RHM253" s="50"/>
      <c r="RHN253" s="50"/>
      <c r="RHO253" s="50"/>
      <c r="RHP253" s="50"/>
      <c r="RHQ253" s="50"/>
      <c r="RHR253" s="50"/>
      <c r="RHS253" s="50"/>
      <c r="RHT253" s="50"/>
      <c r="RHU253" s="50"/>
      <c r="RHV253" s="50"/>
      <c r="RHW253" s="50"/>
      <c r="RHX253" s="50"/>
      <c r="RHY253" s="50"/>
      <c r="RHZ253" s="50"/>
      <c r="RIA253" s="50"/>
      <c r="RIB253" s="50"/>
      <c r="RIC253" s="50"/>
      <c r="RID253" s="50"/>
      <c r="RIE253" s="50"/>
      <c r="RIF253" s="50"/>
      <c r="RIG253" s="50"/>
      <c r="RIH253" s="50"/>
      <c r="RII253" s="50"/>
      <c r="RIJ253" s="50"/>
      <c r="RIK253" s="50"/>
      <c r="RIL253" s="50"/>
      <c r="RIM253" s="50"/>
      <c r="RIN253" s="50"/>
      <c r="RIO253" s="50"/>
      <c r="RIP253" s="50"/>
      <c r="RIQ253" s="50"/>
      <c r="RIR253" s="50"/>
      <c r="RIS253" s="50"/>
      <c r="RIT253" s="50"/>
      <c r="RIU253" s="50"/>
      <c r="RIV253" s="50"/>
      <c r="RIW253" s="50"/>
      <c r="RIX253" s="50"/>
      <c r="RIY253" s="50"/>
      <c r="RIZ253" s="50"/>
      <c r="RJA253" s="50"/>
      <c r="RJB253" s="50"/>
      <c r="RJC253" s="50"/>
      <c r="RJD253" s="50"/>
      <c r="RJE253" s="50"/>
      <c r="RJF253" s="50"/>
      <c r="RJG253" s="50"/>
      <c r="RJH253" s="50"/>
      <c r="RJI253" s="50"/>
      <c r="RJJ253" s="50"/>
      <c r="RJK253" s="50"/>
      <c r="RJL253" s="50"/>
      <c r="RJM253" s="50"/>
      <c r="RJN253" s="50"/>
      <c r="RJO253" s="50"/>
      <c r="RJP253" s="50"/>
      <c r="RJQ253" s="50"/>
      <c r="RJR253" s="50"/>
      <c r="RJS253" s="50"/>
      <c r="RJT253" s="50"/>
      <c r="RJU253" s="50"/>
      <c r="RJV253" s="50"/>
      <c r="RJW253" s="50"/>
      <c r="RJX253" s="50"/>
      <c r="RJY253" s="50"/>
      <c r="RJZ253" s="50"/>
      <c r="RKA253" s="50"/>
      <c r="RKB253" s="50"/>
      <c r="RKC253" s="50"/>
      <c r="RKD253" s="50"/>
      <c r="RKE253" s="50"/>
      <c r="RKF253" s="50"/>
      <c r="RKG253" s="50"/>
      <c r="RKH253" s="50"/>
      <c r="RKI253" s="50"/>
      <c r="RKJ253" s="50"/>
      <c r="RKK253" s="50"/>
      <c r="RKL253" s="50"/>
      <c r="RKM253" s="50"/>
      <c r="RKN253" s="50"/>
      <c r="RKO253" s="50"/>
      <c r="RKP253" s="50"/>
      <c r="RKQ253" s="50"/>
      <c r="RKR253" s="50"/>
      <c r="RKS253" s="50"/>
      <c r="RKT253" s="50"/>
      <c r="RKU253" s="50"/>
      <c r="RKV253" s="50"/>
      <c r="RKW253" s="50"/>
      <c r="RKX253" s="50"/>
      <c r="RKY253" s="50"/>
      <c r="RKZ253" s="50"/>
      <c r="RLA253" s="50"/>
      <c r="RLB253" s="50"/>
      <c r="RLC253" s="50"/>
      <c r="RLD253" s="50"/>
      <c r="RLE253" s="50"/>
      <c r="RLF253" s="50"/>
      <c r="RLG253" s="50"/>
      <c r="RLH253" s="50"/>
      <c r="RLI253" s="50"/>
      <c r="RLJ253" s="50"/>
      <c r="RLK253" s="50"/>
      <c r="RLL253" s="50"/>
      <c r="RLM253" s="50"/>
      <c r="RLN253" s="50"/>
      <c r="RLO253" s="50"/>
      <c r="RLP253" s="50"/>
      <c r="RLQ253" s="50"/>
      <c r="RLR253" s="50"/>
      <c r="RLS253" s="50"/>
      <c r="RLT253" s="50"/>
      <c r="RLU253" s="50"/>
      <c r="RLV253" s="50"/>
      <c r="RLW253" s="50"/>
      <c r="RLX253" s="50"/>
      <c r="RLY253" s="50"/>
      <c r="RLZ253" s="50"/>
      <c r="RMA253" s="50"/>
      <c r="RMB253" s="50"/>
      <c r="RMC253" s="50"/>
      <c r="RMD253" s="50"/>
      <c r="RME253" s="50"/>
      <c r="RMF253" s="50"/>
      <c r="RMG253" s="50"/>
      <c r="RMH253" s="50"/>
      <c r="RMI253" s="50"/>
      <c r="RMJ253" s="50"/>
      <c r="RMK253" s="50"/>
      <c r="RML253" s="50"/>
      <c r="RMM253" s="50"/>
      <c r="RMN253" s="50"/>
      <c r="RMO253" s="50"/>
      <c r="RMP253" s="50"/>
      <c r="RMQ253" s="50"/>
      <c r="RMR253" s="50"/>
      <c r="RMS253" s="50"/>
      <c r="RMT253" s="50"/>
      <c r="RMU253" s="50"/>
      <c r="RMV253" s="50"/>
      <c r="RMW253" s="50"/>
      <c r="RMX253" s="50"/>
      <c r="RMY253" s="50"/>
      <c r="RMZ253" s="50"/>
      <c r="RNA253" s="50"/>
      <c r="RNB253" s="50"/>
      <c r="RNC253" s="50"/>
      <c r="RND253" s="50"/>
      <c r="RNE253" s="50"/>
      <c r="RNF253" s="50"/>
      <c r="RNG253" s="50"/>
      <c r="RNH253" s="50"/>
      <c r="RNI253" s="50"/>
      <c r="RNJ253" s="50"/>
      <c r="RNK253" s="50"/>
      <c r="RNL253" s="50"/>
      <c r="RNM253" s="50"/>
      <c r="RNN253" s="50"/>
      <c r="RNO253" s="50"/>
      <c r="RNP253" s="50"/>
      <c r="RNQ253" s="50"/>
      <c r="RNR253" s="50"/>
      <c r="RNS253" s="50"/>
      <c r="RNT253" s="50"/>
      <c r="RNU253" s="50"/>
      <c r="RNV253" s="50"/>
      <c r="RNW253" s="50"/>
      <c r="RNX253" s="50"/>
      <c r="RNY253" s="50"/>
      <c r="RNZ253" s="50"/>
      <c r="ROA253" s="50"/>
      <c r="ROB253" s="50"/>
      <c r="ROC253" s="50"/>
      <c r="ROD253" s="50"/>
      <c r="ROE253" s="50"/>
      <c r="ROF253" s="50"/>
      <c r="ROG253" s="50"/>
      <c r="ROH253" s="50"/>
      <c r="ROI253" s="50"/>
      <c r="ROJ253" s="50"/>
      <c r="ROK253" s="50"/>
      <c r="ROL253" s="50"/>
      <c r="ROM253" s="50"/>
      <c r="RON253" s="50"/>
      <c r="ROO253" s="50"/>
      <c r="ROP253" s="50"/>
      <c r="ROQ253" s="50"/>
      <c r="ROR253" s="50"/>
      <c r="ROS253" s="50"/>
      <c r="ROT253" s="50"/>
      <c r="ROU253" s="50"/>
      <c r="ROV253" s="50"/>
      <c r="ROW253" s="50"/>
      <c r="ROX253" s="50"/>
      <c r="ROY253" s="50"/>
      <c r="ROZ253" s="50"/>
      <c r="RPA253" s="50"/>
      <c r="RPB253" s="50"/>
      <c r="RPC253" s="50"/>
      <c r="RPD253" s="50"/>
      <c r="RPE253" s="50"/>
      <c r="RPF253" s="50"/>
      <c r="RPG253" s="50"/>
      <c r="RPH253" s="50"/>
      <c r="RPI253" s="50"/>
      <c r="RPJ253" s="50"/>
      <c r="RPK253" s="50"/>
      <c r="RPL253" s="50"/>
      <c r="RPM253" s="50"/>
      <c r="RPN253" s="50"/>
      <c r="RPO253" s="50"/>
      <c r="RPP253" s="50"/>
      <c r="RPQ253" s="50"/>
      <c r="RPR253" s="50"/>
      <c r="RPS253" s="50"/>
      <c r="RPT253" s="50"/>
      <c r="RPU253" s="50"/>
      <c r="RPV253" s="50"/>
      <c r="RPW253" s="50"/>
      <c r="RPX253" s="50"/>
      <c r="RPY253" s="50"/>
      <c r="RPZ253" s="50"/>
      <c r="RQA253" s="50"/>
      <c r="RQB253" s="50"/>
      <c r="RQC253" s="50"/>
      <c r="RQD253" s="50"/>
      <c r="RQE253" s="50"/>
      <c r="RQF253" s="50"/>
      <c r="RQG253" s="50"/>
      <c r="RQH253" s="50"/>
      <c r="RQI253" s="50"/>
      <c r="RQJ253" s="50"/>
      <c r="RQK253" s="50"/>
      <c r="RQL253" s="50"/>
      <c r="RQM253" s="50"/>
      <c r="RQN253" s="50"/>
      <c r="RQO253" s="50"/>
      <c r="RQP253" s="50"/>
      <c r="RQQ253" s="50"/>
      <c r="RQR253" s="50"/>
      <c r="RQS253" s="50"/>
      <c r="RQT253" s="50"/>
      <c r="RQU253" s="50"/>
      <c r="RQV253" s="50"/>
      <c r="RQW253" s="50"/>
      <c r="RQX253" s="50"/>
      <c r="RQY253" s="50"/>
      <c r="RQZ253" s="50"/>
      <c r="RRA253" s="50"/>
      <c r="RRB253" s="50"/>
      <c r="RRC253" s="50"/>
      <c r="RRD253" s="50"/>
      <c r="RRE253" s="50"/>
      <c r="RRF253" s="50"/>
      <c r="RRG253" s="50"/>
      <c r="RRH253" s="50"/>
      <c r="RRI253" s="50"/>
      <c r="RRJ253" s="50"/>
      <c r="RRK253" s="50"/>
      <c r="RRL253" s="50"/>
      <c r="RRM253" s="50"/>
      <c r="RRN253" s="50"/>
      <c r="RRO253" s="50"/>
      <c r="RRP253" s="50"/>
      <c r="RRQ253" s="50"/>
      <c r="RRR253" s="50"/>
      <c r="RRS253" s="50"/>
      <c r="RRT253" s="50"/>
      <c r="RRU253" s="50"/>
      <c r="RRV253" s="50"/>
      <c r="RRW253" s="50"/>
      <c r="RRX253" s="50"/>
      <c r="RRY253" s="50"/>
      <c r="RRZ253" s="50"/>
      <c r="RSA253" s="50"/>
      <c r="RSB253" s="50"/>
      <c r="RSC253" s="50"/>
      <c r="RSD253" s="50"/>
      <c r="RSE253" s="50"/>
      <c r="RSF253" s="50"/>
      <c r="RSG253" s="50"/>
      <c r="RSH253" s="50"/>
      <c r="RSI253" s="50"/>
      <c r="RSJ253" s="50"/>
      <c r="RSK253" s="50"/>
      <c r="RSL253" s="50"/>
      <c r="RSM253" s="50"/>
      <c r="RSN253" s="50"/>
      <c r="RSO253" s="50"/>
      <c r="RSP253" s="50"/>
      <c r="RSQ253" s="50"/>
      <c r="RSR253" s="50"/>
      <c r="RSS253" s="50"/>
      <c r="RST253" s="50"/>
      <c r="RSU253" s="50"/>
      <c r="RSV253" s="50"/>
      <c r="RSW253" s="50"/>
      <c r="RSX253" s="50"/>
      <c r="RSY253" s="50"/>
      <c r="RSZ253" s="50"/>
      <c r="RTA253" s="50"/>
      <c r="RTB253" s="50"/>
      <c r="RTC253" s="50"/>
      <c r="RTD253" s="50"/>
      <c r="RTE253" s="50"/>
      <c r="RTF253" s="50"/>
      <c r="RTG253" s="50"/>
      <c r="RTH253" s="50"/>
      <c r="RTI253" s="50"/>
      <c r="RTJ253" s="50"/>
      <c r="RTK253" s="50"/>
      <c r="RTL253" s="50"/>
      <c r="RTM253" s="50"/>
      <c r="RTN253" s="50"/>
      <c r="RTO253" s="50"/>
      <c r="RTP253" s="50"/>
      <c r="RTQ253" s="50"/>
      <c r="RTR253" s="50"/>
      <c r="RTS253" s="50"/>
      <c r="RTT253" s="50"/>
      <c r="RTU253" s="50"/>
      <c r="RTV253" s="50"/>
      <c r="RTW253" s="50"/>
      <c r="RTX253" s="50"/>
      <c r="RTY253" s="50"/>
      <c r="RTZ253" s="50"/>
      <c r="RUA253" s="50"/>
      <c r="RUB253" s="50"/>
      <c r="RUC253" s="50"/>
      <c r="RUD253" s="50"/>
      <c r="RUE253" s="50"/>
      <c r="RUF253" s="50"/>
      <c r="RUG253" s="50"/>
      <c r="RUH253" s="50"/>
      <c r="RUI253" s="50"/>
      <c r="RUJ253" s="50"/>
      <c r="RUK253" s="50"/>
      <c r="RUL253" s="50"/>
      <c r="RUM253" s="50"/>
      <c r="RUN253" s="50"/>
      <c r="RUO253" s="50"/>
      <c r="RUP253" s="50"/>
      <c r="RUQ253" s="50"/>
      <c r="RUR253" s="50"/>
      <c r="RUS253" s="50"/>
      <c r="RUT253" s="50"/>
      <c r="RUU253" s="50"/>
      <c r="RUV253" s="50"/>
      <c r="RUW253" s="50"/>
      <c r="RUX253" s="50"/>
      <c r="RUY253" s="50"/>
      <c r="RUZ253" s="50"/>
      <c r="RVA253" s="50"/>
      <c r="RVB253" s="50"/>
      <c r="RVC253" s="50"/>
      <c r="RVD253" s="50"/>
      <c r="RVE253" s="50"/>
      <c r="RVF253" s="50"/>
      <c r="RVG253" s="50"/>
      <c r="RVH253" s="50"/>
      <c r="RVI253" s="50"/>
      <c r="RVJ253" s="50"/>
      <c r="RVK253" s="50"/>
      <c r="RVL253" s="50"/>
      <c r="RVM253" s="50"/>
      <c r="RVN253" s="50"/>
      <c r="RVO253" s="50"/>
      <c r="RVP253" s="50"/>
      <c r="RVQ253" s="50"/>
      <c r="RVR253" s="50"/>
      <c r="RVS253" s="50"/>
      <c r="RVT253" s="50"/>
      <c r="RVU253" s="50"/>
      <c r="RVV253" s="50"/>
      <c r="RVW253" s="50"/>
      <c r="RVX253" s="50"/>
      <c r="RVY253" s="50"/>
      <c r="RVZ253" s="50"/>
      <c r="RWA253" s="50"/>
      <c r="RWB253" s="50"/>
      <c r="RWC253" s="50"/>
      <c r="RWD253" s="50"/>
      <c r="RWE253" s="50"/>
      <c r="RWF253" s="50"/>
      <c r="RWG253" s="50"/>
      <c r="RWH253" s="50"/>
      <c r="RWI253" s="50"/>
      <c r="RWJ253" s="50"/>
      <c r="RWK253" s="50"/>
      <c r="RWL253" s="50"/>
      <c r="RWM253" s="50"/>
      <c r="RWN253" s="50"/>
      <c r="RWO253" s="50"/>
      <c r="RWP253" s="50"/>
      <c r="RWQ253" s="50"/>
      <c r="RWR253" s="50"/>
      <c r="RWS253" s="50"/>
      <c r="RWT253" s="50"/>
      <c r="RWU253" s="50"/>
      <c r="RWV253" s="50"/>
      <c r="RWW253" s="50"/>
      <c r="RWX253" s="50"/>
      <c r="RWY253" s="50"/>
      <c r="RWZ253" s="50"/>
      <c r="RXA253" s="50"/>
      <c r="RXB253" s="50"/>
      <c r="RXC253" s="50"/>
      <c r="RXD253" s="50"/>
      <c r="RXE253" s="50"/>
      <c r="RXF253" s="50"/>
      <c r="RXG253" s="50"/>
      <c r="RXH253" s="50"/>
      <c r="RXI253" s="50"/>
      <c r="RXJ253" s="50"/>
      <c r="RXK253" s="50"/>
      <c r="RXL253" s="50"/>
      <c r="RXM253" s="50"/>
      <c r="RXN253" s="50"/>
      <c r="RXO253" s="50"/>
      <c r="RXP253" s="50"/>
      <c r="RXQ253" s="50"/>
      <c r="RXR253" s="50"/>
      <c r="RXS253" s="50"/>
      <c r="RXT253" s="50"/>
      <c r="RXU253" s="50"/>
      <c r="RXV253" s="50"/>
      <c r="RXW253" s="50"/>
      <c r="RXX253" s="50"/>
      <c r="RXY253" s="50"/>
      <c r="RXZ253" s="50"/>
      <c r="RYA253" s="50"/>
      <c r="RYB253" s="50"/>
      <c r="RYC253" s="50"/>
      <c r="RYD253" s="50"/>
      <c r="RYE253" s="50"/>
      <c r="RYF253" s="50"/>
      <c r="RYG253" s="50"/>
      <c r="RYH253" s="50"/>
      <c r="RYI253" s="50"/>
      <c r="RYJ253" s="50"/>
      <c r="RYK253" s="50"/>
      <c r="RYL253" s="50"/>
      <c r="RYM253" s="50"/>
      <c r="RYN253" s="50"/>
      <c r="RYO253" s="50"/>
      <c r="RYP253" s="50"/>
      <c r="RYQ253" s="50"/>
      <c r="RYR253" s="50"/>
      <c r="RYS253" s="50"/>
      <c r="RYT253" s="50"/>
      <c r="RYU253" s="50"/>
      <c r="RYV253" s="50"/>
      <c r="RYW253" s="50"/>
      <c r="RYX253" s="50"/>
      <c r="RYY253" s="50"/>
      <c r="RYZ253" s="50"/>
      <c r="RZA253" s="50"/>
      <c r="RZB253" s="50"/>
      <c r="RZC253" s="50"/>
      <c r="RZD253" s="50"/>
      <c r="RZE253" s="50"/>
      <c r="RZF253" s="50"/>
      <c r="RZG253" s="50"/>
      <c r="RZH253" s="50"/>
      <c r="RZI253" s="50"/>
      <c r="RZJ253" s="50"/>
      <c r="RZK253" s="50"/>
      <c r="RZL253" s="50"/>
      <c r="RZM253" s="50"/>
      <c r="RZN253" s="50"/>
      <c r="RZO253" s="50"/>
      <c r="RZP253" s="50"/>
      <c r="RZQ253" s="50"/>
      <c r="RZR253" s="50"/>
      <c r="RZS253" s="50"/>
      <c r="RZT253" s="50"/>
      <c r="RZU253" s="50"/>
      <c r="RZV253" s="50"/>
      <c r="RZW253" s="50"/>
      <c r="RZX253" s="50"/>
      <c r="RZY253" s="50"/>
      <c r="RZZ253" s="50"/>
      <c r="SAA253" s="50"/>
      <c r="SAB253" s="50"/>
      <c r="SAC253" s="50"/>
      <c r="SAD253" s="50"/>
      <c r="SAE253" s="50"/>
      <c r="SAF253" s="50"/>
      <c r="SAG253" s="50"/>
      <c r="SAH253" s="50"/>
      <c r="SAI253" s="50"/>
      <c r="SAJ253" s="50"/>
      <c r="SAK253" s="50"/>
      <c r="SAL253" s="50"/>
      <c r="SAM253" s="50"/>
      <c r="SAN253" s="50"/>
      <c r="SAO253" s="50"/>
      <c r="SAP253" s="50"/>
      <c r="SAQ253" s="50"/>
      <c r="SAR253" s="50"/>
      <c r="SAS253" s="50"/>
      <c r="SAT253" s="50"/>
      <c r="SAU253" s="50"/>
      <c r="SAV253" s="50"/>
      <c r="SAW253" s="50"/>
      <c r="SAX253" s="50"/>
      <c r="SAY253" s="50"/>
      <c r="SAZ253" s="50"/>
      <c r="SBA253" s="50"/>
      <c r="SBB253" s="50"/>
      <c r="SBC253" s="50"/>
      <c r="SBD253" s="50"/>
      <c r="SBE253" s="50"/>
      <c r="SBF253" s="50"/>
      <c r="SBG253" s="50"/>
      <c r="SBH253" s="50"/>
      <c r="SBI253" s="50"/>
      <c r="SBJ253" s="50"/>
      <c r="SBK253" s="50"/>
      <c r="SBL253" s="50"/>
      <c r="SBM253" s="50"/>
      <c r="SBN253" s="50"/>
      <c r="SBO253" s="50"/>
      <c r="SBP253" s="50"/>
      <c r="SBQ253" s="50"/>
      <c r="SBR253" s="50"/>
      <c r="SBS253" s="50"/>
      <c r="SBT253" s="50"/>
      <c r="SBU253" s="50"/>
      <c r="SBV253" s="50"/>
      <c r="SBW253" s="50"/>
      <c r="SBX253" s="50"/>
      <c r="SBY253" s="50"/>
      <c r="SBZ253" s="50"/>
      <c r="SCA253" s="50"/>
      <c r="SCB253" s="50"/>
      <c r="SCC253" s="50"/>
      <c r="SCD253" s="50"/>
      <c r="SCE253" s="50"/>
      <c r="SCF253" s="50"/>
      <c r="SCG253" s="50"/>
      <c r="SCH253" s="50"/>
      <c r="SCI253" s="50"/>
      <c r="SCJ253" s="50"/>
      <c r="SCK253" s="50"/>
      <c r="SCL253" s="50"/>
      <c r="SCM253" s="50"/>
      <c r="SCN253" s="50"/>
      <c r="SCO253" s="50"/>
      <c r="SCP253" s="50"/>
      <c r="SCQ253" s="50"/>
      <c r="SCR253" s="50"/>
      <c r="SCS253" s="50"/>
      <c r="SCT253" s="50"/>
      <c r="SCU253" s="50"/>
      <c r="SCV253" s="50"/>
      <c r="SCW253" s="50"/>
      <c r="SCX253" s="50"/>
      <c r="SCY253" s="50"/>
      <c r="SCZ253" s="50"/>
      <c r="SDA253" s="50"/>
      <c r="SDB253" s="50"/>
      <c r="SDC253" s="50"/>
      <c r="SDD253" s="50"/>
      <c r="SDE253" s="50"/>
      <c r="SDF253" s="50"/>
      <c r="SDG253" s="50"/>
      <c r="SDH253" s="50"/>
      <c r="SDI253" s="50"/>
      <c r="SDJ253" s="50"/>
      <c r="SDK253" s="50"/>
      <c r="SDL253" s="50"/>
      <c r="SDM253" s="50"/>
      <c r="SDN253" s="50"/>
      <c r="SDO253" s="50"/>
      <c r="SDP253" s="50"/>
      <c r="SDQ253" s="50"/>
      <c r="SDR253" s="50"/>
      <c r="SDS253" s="50"/>
      <c r="SDT253" s="50"/>
      <c r="SDU253" s="50"/>
      <c r="SDV253" s="50"/>
      <c r="SDW253" s="50"/>
      <c r="SDX253" s="50"/>
      <c r="SDY253" s="50"/>
      <c r="SDZ253" s="50"/>
      <c r="SEA253" s="50"/>
      <c r="SEB253" s="50"/>
      <c r="SEC253" s="50"/>
      <c r="SED253" s="50"/>
      <c r="SEE253" s="50"/>
      <c r="SEF253" s="50"/>
      <c r="SEG253" s="50"/>
      <c r="SEH253" s="50"/>
      <c r="SEI253" s="50"/>
      <c r="SEJ253" s="50"/>
      <c r="SEK253" s="50"/>
      <c r="SEL253" s="50"/>
      <c r="SEM253" s="50"/>
      <c r="SEN253" s="50"/>
      <c r="SEO253" s="50"/>
      <c r="SEP253" s="50"/>
      <c r="SEQ253" s="50"/>
      <c r="SER253" s="50"/>
      <c r="SES253" s="50"/>
      <c r="SET253" s="50"/>
      <c r="SEU253" s="50"/>
      <c r="SEV253" s="50"/>
      <c r="SEW253" s="50"/>
      <c r="SEX253" s="50"/>
      <c r="SEY253" s="50"/>
      <c r="SEZ253" s="50"/>
      <c r="SFA253" s="50"/>
      <c r="SFB253" s="50"/>
      <c r="SFC253" s="50"/>
      <c r="SFD253" s="50"/>
      <c r="SFE253" s="50"/>
      <c r="SFF253" s="50"/>
      <c r="SFG253" s="50"/>
      <c r="SFH253" s="50"/>
      <c r="SFI253" s="50"/>
      <c r="SFJ253" s="50"/>
      <c r="SFK253" s="50"/>
      <c r="SFL253" s="50"/>
      <c r="SFM253" s="50"/>
      <c r="SFN253" s="50"/>
      <c r="SFO253" s="50"/>
      <c r="SFP253" s="50"/>
      <c r="SFQ253" s="50"/>
      <c r="SFR253" s="50"/>
      <c r="SFS253" s="50"/>
      <c r="SFT253" s="50"/>
      <c r="SFU253" s="50"/>
      <c r="SFV253" s="50"/>
      <c r="SFW253" s="50"/>
      <c r="SFX253" s="50"/>
      <c r="SFY253" s="50"/>
      <c r="SFZ253" s="50"/>
      <c r="SGA253" s="50"/>
      <c r="SGB253" s="50"/>
      <c r="SGC253" s="50"/>
      <c r="SGD253" s="50"/>
      <c r="SGE253" s="50"/>
      <c r="SGF253" s="50"/>
      <c r="SGG253" s="50"/>
      <c r="SGH253" s="50"/>
      <c r="SGI253" s="50"/>
      <c r="SGJ253" s="50"/>
      <c r="SGK253" s="50"/>
      <c r="SGL253" s="50"/>
      <c r="SGM253" s="50"/>
      <c r="SGN253" s="50"/>
      <c r="SGO253" s="50"/>
      <c r="SGP253" s="50"/>
      <c r="SGQ253" s="50"/>
      <c r="SGR253" s="50"/>
      <c r="SGS253" s="50"/>
      <c r="SGT253" s="50"/>
      <c r="SGU253" s="50"/>
      <c r="SGV253" s="50"/>
      <c r="SGW253" s="50"/>
      <c r="SGX253" s="50"/>
      <c r="SGY253" s="50"/>
      <c r="SGZ253" s="50"/>
      <c r="SHA253" s="50"/>
      <c r="SHB253" s="50"/>
      <c r="SHC253" s="50"/>
      <c r="SHD253" s="50"/>
      <c r="SHE253" s="50"/>
      <c r="SHF253" s="50"/>
      <c r="SHG253" s="50"/>
      <c r="SHH253" s="50"/>
      <c r="SHI253" s="50"/>
      <c r="SHJ253" s="50"/>
      <c r="SHK253" s="50"/>
      <c r="SHL253" s="50"/>
      <c r="SHM253" s="50"/>
      <c r="SHN253" s="50"/>
      <c r="SHO253" s="50"/>
      <c r="SHP253" s="50"/>
      <c r="SHQ253" s="50"/>
      <c r="SHR253" s="50"/>
      <c r="SHS253" s="50"/>
      <c r="SHT253" s="50"/>
      <c r="SHU253" s="50"/>
      <c r="SHV253" s="50"/>
      <c r="SHW253" s="50"/>
      <c r="SHX253" s="50"/>
      <c r="SHY253" s="50"/>
      <c r="SHZ253" s="50"/>
      <c r="SIA253" s="50"/>
      <c r="SIB253" s="50"/>
      <c r="SIC253" s="50"/>
      <c r="SID253" s="50"/>
      <c r="SIE253" s="50"/>
      <c r="SIF253" s="50"/>
      <c r="SIG253" s="50"/>
      <c r="SIH253" s="50"/>
      <c r="SII253" s="50"/>
      <c r="SIJ253" s="50"/>
      <c r="SIK253" s="50"/>
      <c r="SIL253" s="50"/>
      <c r="SIM253" s="50"/>
      <c r="SIN253" s="50"/>
      <c r="SIO253" s="50"/>
      <c r="SIP253" s="50"/>
      <c r="SIQ253" s="50"/>
      <c r="SIR253" s="50"/>
      <c r="SIS253" s="50"/>
      <c r="SIT253" s="50"/>
      <c r="SIU253" s="50"/>
      <c r="SIV253" s="50"/>
      <c r="SIW253" s="50"/>
      <c r="SIX253" s="50"/>
      <c r="SIY253" s="50"/>
      <c r="SIZ253" s="50"/>
      <c r="SJA253" s="50"/>
      <c r="SJB253" s="50"/>
      <c r="SJC253" s="50"/>
      <c r="SJD253" s="50"/>
      <c r="SJE253" s="50"/>
      <c r="SJF253" s="50"/>
      <c r="SJG253" s="50"/>
      <c r="SJH253" s="50"/>
      <c r="SJI253" s="50"/>
      <c r="SJJ253" s="50"/>
      <c r="SJK253" s="50"/>
      <c r="SJL253" s="50"/>
      <c r="SJM253" s="50"/>
      <c r="SJN253" s="50"/>
      <c r="SJO253" s="50"/>
      <c r="SJP253" s="50"/>
      <c r="SJQ253" s="50"/>
      <c r="SJR253" s="50"/>
      <c r="SJS253" s="50"/>
      <c r="SJT253" s="50"/>
      <c r="SJU253" s="50"/>
      <c r="SJV253" s="50"/>
      <c r="SJW253" s="50"/>
      <c r="SJX253" s="50"/>
      <c r="SJY253" s="50"/>
      <c r="SJZ253" s="50"/>
      <c r="SKA253" s="50"/>
      <c r="SKB253" s="50"/>
      <c r="SKC253" s="50"/>
      <c r="SKD253" s="50"/>
      <c r="SKE253" s="50"/>
      <c r="SKF253" s="50"/>
      <c r="SKG253" s="50"/>
      <c r="SKH253" s="50"/>
      <c r="SKI253" s="50"/>
      <c r="SKJ253" s="50"/>
      <c r="SKK253" s="50"/>
      <c r="SKL253" s="50"/>
      <c r="SKM253" s="50"/>
      <c r="SKN253" s="50"/>
      <c r="SKO253" s="50"/>
      <c r="SKP253" s="50"/>
      <c r="SKQ253" s="50"/>
      <c r="SKR253" s="50"/>
      <c r="SKS253" s="50"/>
      <c r="SKT253" s="50"/>
      <c r="SKU253" s="50"/>
      <c r="SKV253" s="50"/>
      <c r="SKW253" s="50"/>
      <c r="SKX253" s="50"/>
      <c r="SKY253" s="50"/>
      <c r="SKZ253" s="50"/>
      <c r="SLA253" s="50"/>
      <c r="SLB253" s="50"/>
      <c r="SLC253" s="50"/>
      <c r="SLD253" s="50"/>
      <c r="SLE253" s="50"/>
      <c r="SLF253" s="50"/>
      <c r="SLG253" s="50"/>
      <c r="SLH253" s="50"/>
      <c r="SLI253" s="50"/>
      <c r="SLJ253" s="50"/>
      <c r="SLK253" s="50"/>
      <c r="SLL253" s="50"/>
      <c r="SLM253" s="50"/>
      <c r="SLN253" s="50"/>
      <c r="SLO253" s="50"/>
      <c r="SLP253" s="50"/>
      <c r="SLQ253" s="50"/>
      <c r="SLR253" s="50"/>
      <c r="SLS253" s="50"/>
      <c r="SLT253" s="50"/>
      <c r="SLU253" s="50"/>
      <c r="SLV253" s="50"/>
      <c r="SLW253" s="50"/>
      <c r="SLX253" s="50"/>
      <c r="SLY253" s="50"/>
      <c r="SLZ253" s="50"/>
      <c r="SMA253" s="50"/>
      <c r="SMB253" s="50"/>
      <c r="SMC253" s="50"/>
      <c r="SMD253" s="50"/>
      <c r="SME253" s="50"/>
      <c r="SMF253" s="50"/>
      <c r="SMG253" s="50"/>
      <c r="SMH253" s="50"/>
      <c r="SMI253" s="50"/>
      <c r="SMJ253" s="50"/>
      <c r="SMK253" s="50"/>
      <c r="SML253" s="50"/>
      <c r="SMM253" s="50"/>
      <c r="SMN253" s="50"/>
      <c r="SMO253" s="50"/>
      <c r="SMP253" s="50"/>
      <c r="SMQ253" s="50"/>
      <c r="SMR253" s="50"/>
      <c r="SMS253" s="50"/>
      <c r="SMT253" s="50"/>
      <c r="SMU253" s="50"/>
      <c r="SMV253" s="50"/>
      <c r="SMW253" s="50"/>
      <c r="SMX253" s="50"/>
      <c r="SMY253" s="50"/>
      <c r="SMZ253" s="50"/>
      <c r="SNA253" s="50"/>
      <c r="SNB253" s="50"/>
      <c r="SNC253" s="50"/>
      <c r="SND253" s="50"/>
      <c r="SNE253" s="50"/>
      <c r="SNF253" s="50"/>
      <c r="SNG253" s="50"/>
      <c r="SNH253" s="50"/>
      <c r="SNI253" s="50"/>
      <c r="SNJ253" s="50"/>
      <c r="SNK253" s="50"/>
      <c r="SNL253" s="50"/>
      <c r="SNM253" s="50"/>
      <c r="SNN253" s="50"/>
      <c r="SNO253" s="50"/>
      <c r="SNP253" s="50"/>
      <c r="SNQ253" s="50"/>
      <c r="SNR253" s="50"/>
      <c r="SNS253" s="50"/>
      <c r="SNT253" s="50"/>
      <c r="SNU253" s="50"/>
      <c r="SNV253" s="50"/>
      <c r="SNW253" s="50"/>
      <c r="SNX253" s="50"/>
      <c r="SNY253" s="50"/>
      <c r="SNZ253" s="50"/>
      <c r="SOA253" s="50"/>
      <c r="SOB253" s="50"/>
      <c r="SOC253" s="50"/>
      <c r="SOD253" s="50"/>
      <c r="SOE253" s="50"/>
      <c r="SOF253" s="50"/>
      <c r="SOG253" s="50"/>
      <c r="SOH253" s="50"/>
      <c r="SOI253" s="50"/>
      <c r="SOJ253" s="50"/>
      <c r="SOK253" s="50"/>
      <c r="SOL253" s="50"/>
      <c r="SOM253" s="50"/>
      <c r="SON253" s="50"/>
      <c r="SOO253" s="50"/>
      <c r="SOP253" s="50"/>
      <c r="SOQ253" s="50"/>
      <c r="SOR253" s="50"/>
      <c r="SOS253" s="50"/>
      <c r="SOT253" s="50"/>
      <c r="SOU253" s="50"/>
      <c r="SOV253" s="50"/>
      <c r="SOW253" s="50"/>
      <c r="SOX253" s="50"/>
      <c r="SOY253" s="50"/>
      <c r="SOZ253" s="50"/>
      <c r="SPA253" s="50"/>
      <c r="SPB253" s="50"/>
      <c r="SPC253" s="50"/>
      <c r="SPD253" s="50"/>
      <c r="SPE253" s="50"/>
      <c r="SPF253" s="50"/>
      <c r="SPG253" s="50"/>
      <c r="SPH253" s="50"/>
      <c r="SPI253" s="50"/>
      <c r="SPJ253" s="50"/>
      <c r="SPK253" s="50"/>
      <c r="SPL253" s="50"/>
      <c r="SPM253" s="50"/>
      <c r="SPN253" s="50"/>
      <c r="SPO253" s="50"/>
      <c r="SPP253" s="50"/>
      <c r="SPQ253" s="50"/>
      <c r="SPR253" s="50"/>
      <c r="SPS253" s="50"/>
      <c r="SPT253" s="50"/>
      <c r="SPU253" s="50"/>
      <c r="SPV253" s="50"/>
      <c r="SPW253" s="50"/>
      <c r="SPX253" s="50"/>
      <c r="SPY253" s="50"/>
      <c r="SPZ253" s="50"/>
      <c r="SQA253" s="50"/>
      <c r="SQB253" s="50"/>
      <c r="SQC253" s="50"/>
      <c r="SQD253" s="50"/>
      <c r="SQE253" s="50"/>
      <c r="SQF253" s="50"/>
      <c r="SQG253" s="50"/>
      <c r="SQH253" s="50"/>
      <c r="SQI253" s="50"/>
      <c r="SQJ253" s="50"/>
      <c r="SQK253" s="50"/>
      <c r="SQL253" s="50"/>
      <c r="SQM253" s="50"/>
      <c r="SQN253" s="50"/>
      <c r="SQO253" s="50"/>
      <c r="SQP253" s="50"/>
      <c r="SQQ253" s="50"/>
      <c r="SQR253" s="50"/>
      <c r="SQS253" s="50"/>
      <c r="SQT253" s="50"/>
      <c r="SQU253" s="50"/>
      <c r="SQV253" s="50"/>
      <c r="SQW253" s="50"/>
      <c r="SQX253" s="50"/>
      <c r="SQY253" s="50"/>
      <c r="SQZ253" s="50"/>
      <c r="SRA253" s="50"/>
      <c r="SRB253" s="50"/>
      <c r="SRC253" s="50"/>
      <c r="SRD253" s="50"/>
      <c r="SRE253" s="50"/>
      <c r="SRF253" s="50"/>
      <c r="SRG253" s="50"/>
      <c r="SRH253" s="50"/>
      <c r="SRI253" s="50"/>
      <c r="SRJ253" s="50"/>
      <c r="SRK253" s="50"/>
      <c r="SRL253" s="50"/>
      <c r="SRM253" s="50"/>
      <c r="SRN253" s="50"/>
      <c r="SRO253" s="50"/>
      <c r="SRP253" s="50"/>
      <c r="SRQ253" s="50"/>
      <c r="SRR253" s="50"/>
      <c r="SRS253" s="50"/>
      <c r="SRT253" s="50"/>
      <c r="SRU253" s="50"/>
      <c r="SRV253" s="50"/>
      <c r="SRW253" s="50"/>
      <c r="SRX253" s="50"/>
      <c r="SRY253" s="50"/>
      <c r="SRZ253" s="50"/>
      <c r="SSA253" s="50"/>
      <c r="SSB253" s="50"/>
      <c r="SSC253" s="50"/>
      <c r="SSD253" s="50"/>
      <c r="SSE253" s="50"/>
      <c r="SSF253" s="50"/>
      <c r="SSG253" s="50"/>
      <c r="SSH253" s="50"/>
      <c r="SSI253" s="50"/>
      <c r="SSJ253" s="50"/>
      <c r="SSK253" s="50"/>
      <c r="SSL253" s="50"/>
      <c r="SSM253" s="50"/>
      <c r="SSN253" s="50"/>
      <c r="SSO253" s="50"/>
      <c r="SSP253" s="50"/>
      <c r="SSQ253" s="50"/>
      <c r="SSR253" s="50"/>
      <c r="SSS253" s="50"/>
      <c r="SST253" s="50"/>
      <c r="SSU253" s="50"/>
      <c r="SSV253" s="50"/>
      <c r="SSW253" s="50"/>
      <c r="SSX253" s="50"/>
      <c r="SSY253" s="50"/>
      <c r="SSZ253" s="50"/>
      <c r="STA253" s="50"/>
      <c r="STB253" s="50"/>
      <c r="STC253" s="50"/>
      <c r="STD253" s="50"/>
      <c r="STE253" s="50"/>
      <c r="STF253" s="50"/>
      <c r="STG253" s="50"/>
      <c r="STH253" s="50"/>
      <c r="STI253" s="50"/>
      <c r="STJ253" s="50"/>
      <c r="STK253" s="50"/>
      <c r="STL253" s="50"/>
      <c r="STM253" s="50"/>
      <c r="STN253" s="50"/>
      <c r="STO253" s="50"/>
      <c r="STP253" s="50"/>
      <c r="STQ253" s="50"/>
      <c r="STR253" s="50"/>
      <c r="STS253" s="50"/>
      <c r="STT253" s="50"/>
      <c r="STU253" s="50"/>
      <c r="STV253" s="50"/>
      <c r="STW253" s="50"/>
      <c r="STX253" s="50"/>
      <c r="STY253" s="50"/>
      <c r="STZ253" s="50"/>
      <c r="SUA253" s="50"/>
      <c r="SUB253" s="50"/>
      <c r="SUC253" s="50"/>
      <c r="SUD253" s="50"/>
      <c r="SUE253" s="50"/>
      <c r="SUF253" s="50"/>
      <c r="SUG253" s="50"/>
      <c r="SUH253" s="50"/>
      <c r="SUI253" s="50"/>
      <c r="SUJ253" s="50"/>
      <c r="SUK253" s="50"/>
      <c r="SUL253" s="50"/>
      <c r="SUM253" s="50"/>
      <c r="SUN253" s="50"/>
      <c r="SUO253" s="50"/>
      <c r="SUP253" s="50"/>
      <c r="SUQ253" s="50"/>
      <c r="SUR253" s="50"/>
      <c r="SUS253" s="50"/>
      <c r="SUT253" s="50"/>
      <c r="SUU253" s="50"/>
      <c r="SUV253" s="50"/>
      <c r="SUW253" s="50"/>
      <c r="SUX253" s="50"/>
      <c r="SUY253" s="50"/>
      <c r="SUZ253" s="50"/>
      <c r="SVA253" s="50"/>
      <c r="SVB253" s="50"/>
      <c r="SVC253" s="50"/>
      <c r="SVD253" s="50"/>
      <c r="SVE253" s="50"/>
      <c r="SVF253" s="50"/>
      <c r="SVG253" s="50"/>
      <c r="SVH253" s="50"/>
      <c r="SVI253" s="50"/>
      <c r="SVJ253" s="50"/>
      <c r="SVK253" s="50"/>
      <c r="SVL253" s="50"/>
      <c r="SVM253" s="50"/>
      <c r="SVN253" s="50"/>
      <c r="SVO253" s="50"/>
      <c r="SVP253" s="50"/>
      <c r="SVQ253" s="50"/>
      <c r="SVR253" s="50"/>
      <c r="SVS253" s="50"/>
      <c r="SVT253" s="50"/>
      <c r="SVU253" s="50"/>
      <c r="SVV253" s="50"/>
      <c r="SVW253" s="50"/>
      <c r="SVX253" s="50"/>
      <c r="SVY253" s="50"/>
      <c r="SVZ253" s="50"/>
      <c r="SWA253" s="50"/>
      <c r="SWB253" s="50"/>
      <c r="SWC253" s="50"/>
      <c r="SWD253" s="50"/>
      <c r="SWE253" s="50"/>
      <c r="SWF253" s="50"/>
      <c r="SWG253" s="50"/>
      <c r="SWH253" s="50"/>
      <c r="SWI253" s="50"/>
      <c r="SWJ253" s="50"/>
      <c r="SWK253" s="50"/>
      <c r="SWL253" s="50"/>
      <c r="SWM253" s="50"/>
      <c r="SWN253" s="50"/>
      <c r="SWO253" s="50"/>
      <c r="SWP253" s="50"/>
      <c r="SWQ253" s="50"/>
      <c r="SWR253" s="50"/>
      <c r="SWS253" s="50"/>
      <c r="SWT253" s="50"/>
      <c r="SWU253" s="50"/>
      <c r="SWV253" s="50"/>
      <c r="SWW253" s="50"/>
      <c r="SWX253" s="50"/>
      <c r="SWY253" s="50"/>
      <c r="SWZ253" s="50"/>
      <c r="SXA253" s="50"/>
      <c r="SXB253" s="50"/>
      <c r="SXC253" s="50"/>
      <c r="SXD253" s="50"/>
      <c r="SXE253" s="50"/>
      <c r="SXF253" s="50"/>
      <c r="SXG253" s="50"/>
      <c r="SXH253" s="50"/>
      <c r="SXI253" s="50"/>
      <c r="SXJ253" s="50"/>
      <c r="SXK253" s="50"/>
      <c r="SXL253" s="50"/>
      <c r="SXM253" s="50"/>
      <c r="SXN253" s="50"/>
      <c r="SXO253" s="50"/>
      <c r="SXP253" s="50"/>
      <c r="SXQ253" s="50"/>
      <c r="SXR253" s="50"/>
      <c r="SXS253" s="50"/>
      <c r="SXT253" s="50"/>
      <c r="SXU253" s="50"/>
      <c r="SXV253" s="50"/>
      <c r="SXW253" s="50"/>
      <c r="SXX253" s="50"/>
      <c r="SXY253" s="50"/>
      <c r="SXZ253" s="50"/>
      <c r="SYA253" s="50"/>
      <c r="SYB253" s="50"/>
      <c r="SYC253" s="50"/>
      <c r="SYD253" s="50"/>
      <c r="SYE253" s="50"/>
      <c r="SYF253" s="50"/>
      <c r="SYG253" s="50"/>
      <c r="SYH253" s="50"/>
      <c r="SYI253" s="50"/>
      <c r="SYJ253" s="50"/>
      <c r="SYK253" s="50"/>
      <c r="SYL253" s="50"/>
      <c r="SYM253" s="50"/>
      <c r="SYN253" s="50"/>
      <c r="SYO253" s="50"/>
      <c r="SYP253" s="50"/>
      <c r="SYQ253" s="50"/>
      <c r="SYR253" s="50"/>
      <c r="SYS253" s="50"/>
      <c r="SYT253" s="50"/>
      <c r="SYU253" s="50"/>
      <c r="SYV253" s="50"/>
      <c r="SYW253" s="50"/>
      <c r="SYX253" s="50"/>
      <c r="SYY253" s="50"/>
      <c r="SYZ253" s="50"/>
      <c r="SZA253" s="50"/>
      <c r="SZB253" s="50"/>
      <c r="SZC253" s="50"/>
      <c r="SZD253" s="50"/>
      <c r="SZE253" s="50"/>
      <c r="SZF253" s="50"/>
      <c r="SZG253" s="50"/>
      <c r="SZH253" s="50"/>
      <c r="SZI253" s="50"/>
      <c r="SZJ253" s="50"/>
      <c r="SZK253" s="50"/>
      <c r="SZL253" s="50"/>
      <c r="SZM253" s="50"/>
      <c r="SZN253" s="50"/>
      <c r="SZO253" s="50"/>
      <c r="SZP253" s="50"/>
      <c r="SZQ253" s="50"/>
      <c r="SZR253" s="50"/>
      <c r="SZS253" s="50"/>
      <c r="SZT253" s="50"/>
      <c r="SZU253" s="50"/>
      <c r="SZV253" s="50"/>
      <c r="SZW253" s="50"/>
      <c r="SZX253" s="50"/>
      <c r="SZY253" s="50"/>
      <c r="SZZ253" s="50"/>
      <c r="TAA253" s="50"/>
      <c r="TAB253" s="50"/>
      <c r="TAC253" s="50"/>
      <c r="TAD253" s="50"/>
      <c r="TAE253" s="50"/>
      <c r="TAF253" s="50"/>
      <c r="TAG253" s="50"/>
      <c r="TAH253" s="50"/>
      <c r="TAI253" s="50"/>
      <c r="TAJ253" s="50"/>
      <c r="TAK253" s="50"/>
      <c r="TAL253" s="50"/>
      <c r="TAM253" s="50"/>
      <c r="TAN253" s="50"/>
      <c r="TAO253" s="50"/>
      <c r="TAP253" s="50"/>
      <c r="TAQ253" s="50"/>
      <c r="TAR253" s="50"/>
      <c r="TAS253" s="50"/>
      <c r="TAT253" s="50"/>
      <c r="TAU253" s="50"/>
      <c r="TAV253" s="50"/>
      <c r="TAW253" s="50"/>
      <c r="TAX253" s="50"/>
      <c r="TAY253" s="50"/>
      <c r="TAZ253" s="50"/>
      <c r="TBA253" s="50"/>
      <c r="TBB253" s="50"/>
      <c r="TBC253" s="50"/>
      <c r="TBD253" s="50"/>
      <c r="TBE253" s="50"/>
      <c r="TBF253" s="50"/>
      <c r="TBG253" s="50"/>
      <c r="TBH253" s="50"/>
      <c r="TBI253" s="50"/>
      <c r="TBJ253" s="50"/>
      <c r="TBK253" s="50"/>
      <c r="TBL253" s="50"/>
      <c r="TBM253" s="50"/>
      <c r="TBN253" s="50"/>
      <c r="TBO253" s="50"/>
      <c r="TBP253" s="50"/>
      <c r="TBQ253" s="50"/>
      <c r="TBR253" s="50"/>
      <c r="TBS253" s="50"/>
      <c r="TBT253" s="50"/>
      <c r="TBU253" s="50"/>
      <c r="TBV253" s="50"/>
      <c r="TBW253" s="50"/>
      <c r="TBX253" s="50"/>
      <c r="TBY253" s="50"/>
      <c r="TBZ253" s="50"/>
      <c r="TCA253" s="50"/>
      <c r="TCB253" s="50"/>
      <c r="TCC253" s="50"/>
      <c r="TCD253" s="50"/>
      <c r="TCE253" s="50"/>
      <c r="TCF253" s="50"/>
      <c r="TCG253" s="50"/>
      <c r="TCH253" s="50"/>
      <c r="TCI253" s="50"/>
      <c r="TCJ253" s="50"/>
      <c r="TCK253" s="50"/>
      <c r="TCL253" s="50"/>
      <c r="TCM253" s="50"/>
      <c r="TCN253" s="50"/>
      <c r="TCO253" s="50"/>
      <c r="TCP253" s="50"/>
      <c r="TCQ253" s="50"/>
      <c r="TCR253" s="50"/>
      <c r="TCS253" s="50"/>
      <c r="TCT253" s="50"/>
      <c r="TCU253" s="50"/>
      <c r="TCV253" s="50"/>
      <c r="TCW253" s="50"/>
      <c r="TCX253" s="50"/>
      <c r="TCY253" s="50"/>
      <c r="TCZ253" s="50"/>
      <c r="TDA253" s="50"/>
      <c r="TDB253" s="50"/>
      <c r="TDC253" s="50"/>
      <c r="TDD253" s="50"/>
      <c r="TDE253" s="50"/>
      <c r="TDF253" s="50"/>
      <c r="TDG253" s="50"/>
      <c r="TDH253" s="50"/>
      <c r="TDI253" s="50"/>
      <c r="TDJ253" s="50"/>
      <c r="TDK253" s="50"/>
      <c r="TDL253" s="50"/>
      <c r="TDM253" s="50"/>
      <c r="TDN253" s="50"/>
      <c r="TDO253" s="50"/>
      <c r="TDP253" s="50"/>
      <c r="TDQ253" s="50"/>
      <c r="TDR253" s="50"/>
      <c r="TDS253" s="50"/>
      <c r="TDT253" s="50"/>
      <c r="TDU253" s="50"/>
      <c r="TDV253" s="50"/>
      <c r="TDW253" s="50"/>
      <c r="TDX253" s="50"/>
      <c r="TDY253" s="50"/>
      <c r="TDZ253" s="50"/>
      <c r="TEA253" s="50"/>
      <c r="TEB253" s="50"/>
      <c r="TEC253" s="50"/>
      <c r="TED253" s="50"/>
      <c r="TEE253" s="50"/>
      <c r="TEF253" s="50"/>
      <c r="TEG253" s="50"/>
      <c r="TEH253" s="50"/>
      <c r="TEI253" s="50"/>
      <c r="TEJ253" s="50"/>
      <c r="TEK253" s="50"/>
      <c r="TEL253" s="50"/>
      <c r="TEM253" s="50"/>
      <c r="TEN253" s="50"/>
      <c r="TEO253" s="50"/>
      <c r="TEP253" s="50"/>
      <c r="TEQ253" s="50"/>
      <c r="TER253" s="50"/>
      <c r="TES253" s="50"/>
      <c r="TET253" s="50"/>
      <c r="TEU253" s="50"/>
      <c r="TEV253" s="50"/>
      <c r="TEW253" s="50"/>
      <c r="TEX253" s="50"/>
      <c r="TEY253" s="50"/>
      <c r="TEZ253" s="50"/>
      <c r="TFA253" s="50"/>
      <c r="TFB253" s="50"/>
      <c r="TFC253" s="50"/>
      <c r="TFD253" s="50"/>
      <c r="TFE253" s="50"/>
      <c r="TFF253" s="50"/>
      <c r="TFG253" s="50"/>
      <c r="TFH253" s="50"/>
      <c r="TFI253" s="50"/>
      <c r="TFJ253" s="50"/>
      <c r="TFK253" s="50"/>
      <c r="TFL253" s="50"/>
      <c r="TFM253" s="50"/>
      <c r="TFN253" s="50"/>
      <c r="TFO253" s="50"/>
      <c r="TFP253" s="50"/>
      <c r="TFQ253" s="50"/>
      <c r="TFR253" s="50"/>
      <c r="TFS253" s="50"/>
      <c r="TFT253" s="50"/>
      <c r="TFU253" s="50"/>
      <c r="TFV253" s="50"/>
      <c r="TFW253" s="50"/>
      <c r="TFX253" s="50"/>
      <c r="TFY253" s="50"/>
      <c r="TFZ253" s="50"/>
      <c r="TGA253" s="50"/>
      <c r="TGB253" s="50"/>
      <c r="TGC253" s="50"/>
      <c r="TGD253" s="50"/>
      <c r="TGE253" s="50"/>
      <c r="TGF253" s="50"/>
      <c r="TGG253" s="50"/>
      <c r="TGH253" s="50"/>
      <c r="TGI253" s="50"/>
      <c r="TGJ253" s="50"/>
      <c r="TGK253" s="50"/>
      <c r="TGL253" s="50"/>
      <c r="TGM253" s="50"/>
      <c r="TGN253" s="50"/>
      <c r="TGO253" s="50"/>
      <c r="TGP253" s="50"/>
      <c r="TGQ253" s="50"/>
      <c r="TGR253" s="50"/>
      <c r="TGS253" s="50"/>
      <c r="TGT253" s="50"/>
      <c r="TGU253" s="50"/>
      <c r="TGV253" s="50"/>
      <c r="TGW253" s="50"/>
      <c r="TGX253" s="50"/>
      <c r="TGY253" s="50"/>
      <c r="TGZ253" s="50"/>
      <c r="THA253" s="50"/>
      <c r="THB253" s="50"/>
      <c r="THC253" s="50"/>
      <c r="THD253" s="50"/>
      <c r="THE253" s="50"/>
      <c r="THF253" s="50"/>
      <c r="THG253" s="50"/>
      <c r="THH253" s="50"/>
      <c r="THI253" s="50"/>
      <c r="THJ253" s="50"/>
      <c r="THK253" s="50"/>
      <c r="THL253" s="50"/>
      <c r="THM253" s="50"/>
      <c r="THN253" s="50"/>
      <c r="THO253" s="50"/>
      <c r="THP253" s="50"/>
      <c r="THQ253" s="50"/>
      <c r="THR253" s="50"/>
      <c r="THS253" s="50"/>
      <c r="THT253" s="50"/>
      <c r="THU253" s="50"/>
      <c r="THV253" s="50"/>
      <c r="THW253" s="50"/>
      <c r="THX253" s="50"/>
      <c r="THY253" s="50"/>
      <c r="THZ253" s="50"/>
      <c r="TIA253" s="50"/>
      <c r="TIB253" s="50"/>
      <c r="TIC253" s="50"/>
      <c r="TID253" s="50"/>
      <c r="TIE253" s="50"/>
      <c r="TIF253" s="50"/>
      <c r="TIG253" s="50"/>
      <c r="TIH253" s="50"/>
      <c r="TII253" s="50"/>
      <c r="TIJ253" s="50"/>
      <c r="TIK253" s="50"/>
      <c r="TIL253" s="50"/>
      <c r="TIM253" s="50"/>
      <c r="TIN253" s="50"/>
      <c r="TIO253" s="50"/>
      <c r="TIP253" s="50"/>
      <c r="TIQ253" s="50"/>
      <c r="TIR253" s="50"/>
      <c r="TIS253" s="50"/>
      <c r="TIT253" s="50"/>
      <c r="TIU253" s="50"/>
      <c r="TIV253" s="50"/>
      <c r="TIW253" s="50"/>
      <c r="TIX253" s="50"/>
      <c r="TIY253" s="50"/>
      <c r="TIZ253" s="50"/>
      <c r="TJA253" s="50"/>
      <c r="TJB253" s="50"/>
      <c r="TJC253" s="50"/>
      <c r="TJD253" s="50"/>
      <c r="TJE253" s="50"/>
      <c r="TJF253" s="50"/>
      <c r="TJG253" s="50"/>
      <c r="TJH253" s="50"/>
      <c r="TJI253" s="50"/>
      <c r="TJJ253" s="50"/>
      <c r="TJK253" s="50"/>
      <c r="TJL253" s="50"/>
      <c r="TJM253" s="50"/>
      <c r="TJN253" s="50"/>
      <c r="TJO253" s="50"/>
      <c r="TJP253" s="50"/>
      <c r="TJQ253" s="50"/>
      <c r="TJR253" s="50"/>
      <c r="TJS253" s="50"/>
      <c r="TJT253" s="50"/>
      <c r="TJU253" s="50"/>
      <c r="TJV253" s="50"/>
      <c r="TJW253" s="50"/>
      <c r="TJX253" s="50"/>
      <c r="TJY253" s="50"/>
      <c r="TJZ253" s="50"/>
      <c r="TKA253" s="50"/>
      <c r="TKB253" s="50"/>
      <c r="TKC253" s="50"/>
      <c r="TKD253" s="50"/>
      <c r="TKE253" s="50"/>
      <c r="TKF253" s="50"/>
      <c r="TKG253" s="50"/>
      <c r="TKH253" s="50"/>
      <c r="TKI253" s="50"/>
      <c r="TKJ253" s="50"/>
      <c r="TKK253" s="50"/>
      <c r="TKL253" s="50"/>
      <c r="TKM253" s="50"/>
      <c r="TKN253" s="50"/>
      <c r="TKO253" s="50"/>
      <c r="TKP253" s="50"/>
      <c r="TKQ253" s="50"/>
      <c r="TKR253" s="50"/>
      <c r="TKS253" s="50"/>
      <c r="TKT253" s="50"/>
      <c r="TKU253" s="50"/>
      <c r="TKV253" s="50"/>
      <c r="TKW253" s="50"/>
      <c r="TKX253" s="50"/>
      <c r="TKY253" s="50"/>
      <c r="TKZ253" s="50"/>
      <c r="TLA253" s="50"/>
      <c r="TLB253" s="50"/>
      <c r="TLC253" s="50"/>
      <c r="TLD253" s="50"/>
      <c r="TLE253" s="50"/>
      <c r="TLF253" s="50"/>
      <c r="TLG253" s="50"/>
      <c r="TLH253" s="50"/>
      <c r="TLI253" s="50"/>
      <c r="TLJ253" s="50"/>
      <c r="TLK253" s="50"/>
      <c r="TLL253" s="50"/>
      <c r="TLM253" s="50"/>
      <c r="TLN253" s="50"/>
      <c r="TLO253" s="50"/>
      <c r="TLP253" s="50"/>
      <c r="TLQ253" s="50"/>
      <c r="TLR253" s="50"/>
      <c r="TLS253" s="50"/>
      <c r="TLT253" s="50"/>
      <c r="TLU253" s="50"/>
      <c r="TLV253" s="50"/>
      <c r="TLW253" s="50"/>
      <c r="TLX253" s="50"/>
      <c r="TLY253" s="50"/>
      <c r="TLZ253" s="50"/>
      <c r="TMA253" s="50"/>
      <c r="TMB253" s="50"/>
      <c r="TMC253" s="50"/>
      <c r="TMD253" s="50"/>
      <c r="TME253" s="50"/>
      <c r="TMF253" s="50"/>
      <c r="TMG253" s="50"/>
      <c r="TMH253" s="50"/>
      <c r="TMI253" s="50"/>
      <c r="TMJ253" s="50"/>
      <c r="TMK253" s="50"/>
      <c r="TML253" s="50"/>
      <c r="TMM253" s="50"/>
      <c r="TMN253" s="50"/>
      <c r="TMO253" s="50"/>
      <c r="TMP253" s="50"/>
      <c r="TMQ253" s="50"/>
      <c r="TMR253" s="50"/>
      <c r="TMS253" s="50"/>
      <c r="TMT253" s="50"/>
      <c r="TMU253" s="50"/>
      <c r="TMV253" s="50"/>
      <c r="TMW253" s="50"/>
      <c r="TMX253" s="50"/>
      <c r="TMY253" s="50"/>
      <c r="TMZ253" s="50"/>
      <c r="TNA253" s="50"/>
      <c r="TNB253" s="50"/>
      <c r="TNC253" s="50"/>
      <c r="TND253" s="50"/>
      <c r="TNE253" s="50"/>
      <c r="TNF253" s="50"/>
      <c r="TNG253" s="50"/>
      <c r="TNH253" s="50"/>
      <c r="TNI253" s="50"/>
      <c r="TNJ253" s="50"/>
      <c r="TNK253" s="50"/>
      <c r="TNL253" s="50"/>
      <c r="TNM253" s="50"/>
      <c r="TNN253" s="50"/>
      <c r="TNO253" s="50"/>
      <c r="TNP253" s="50"/>
      <c r="TNQ253" s="50"/>
      <c r="TNR253" s="50"/>
      <c r="TNS253" s="50"/>
      <c r="TNT253" s="50"/>
      <c r="TNU253" s="50"/>
      <c r="TNV253" s="50"/>
      <c r="TNW253" s="50"/>
      <c r="TNX253" s="50"/>
      <c r="TNY253" s="50"/>
      <c r="TNZ253" s="50"/>
      <c r="TOA253" s="50"/>
      <c r="TOB253" s="50"/>
      <c r="TOC253" s="50"/>
      <c r="TOD253" s="50"/>
      <c r="TOE253" s="50"/>
      <c r="TOF253" s="50"/>
      <c r="TOG253" s="50"/>
      <c r="TOH253" s="50"/>
      <c r="TOI253" s="50"/>
      <c r="TOJ253" s="50"/>
      <c r="TOK253" s="50"/>
      <c r="TOL253" s="50"/>
      <c r="TOM253" s="50"/>
      <c r="TON253" s="50"/>
      <c r="TOO253" s="50"/>
      <c r="TOP253" s="50"/>
      <c r="TOQ253" s="50"/>
      <c r="TOR253" s="50"/>
      <c r="TOS253" s="50"/>
      <c r="TOT253" s="50"/>
      <c r="TOU253" s="50"/>
      <c r="TOV253" s="50"/>
      <c r="TOW253" s="50"/>
      <c r="TOX253" s="50"/>
      <c r="TOY253" s="50"/>
      <c r="TOZ253" s="50"/>
      <c r="TPA253" s="50"/>
      <c r="TPB253" s="50"/>
      <c r="TPC253" s="50"/>
      <c r="TPD253" s="50"/>
      <c r="TPE253" s="50"/>
      <c r="TPF253" s="50"/>
      <c r="TPG253" s="50"/>
      <c r="TPH253" s="50"/>
      <c r="TPI253" s="50"/>
      <c r="TPJ253" s="50"/>
      <c r="TPK253" s="50"/>
      <c r="TPL253" s="50"/>
      <c r="TPM253" s="50"/>
      <c r="TPN253" s="50"/>
      <c r="TPO253" s="50"/>
      <c r="TPP253" s="50"/>
      <c r="TPQ253" s="50"/>
      <c r="TPR253" s="50"/>
      <c r="TPS253" s="50"/>
      <c r="TPT253" s="50"/>
      <c r="TPU253" s="50"/>
      <c r="TPV253" s="50"/>
      <c r="TPW253" s="50"/>
      <c r="TPX253" s="50"/>
      <c r="TPY253" s="50"/>
      <c r="TPZ253" s="50"/>
      <c r="TQA253" s="50"/>
      <c r="TQB253" s="50"/>
      <c r="TQC253" s="50"/>
      <c r="TQD253" s="50"/>
      <c r="TQE253" s="50"/>
      <c r="TQF253" s="50"/>
      <c r="TQG253" s="50"/>
      <c r="TQH253" s="50"/>
      <c r="TQI253" s="50"/>
      <c r="TQJ253" s="50"/>
      <c r="TQK253" s="50"/>
      <c r="TQL253" s="50"/>
      <c r="TQM253" s="50"/>
      <c r="TQN253" s="50"/>
      <c r="TQO253" s="50"/>
      <c r="TQP253" s="50"/>
      <c r="TQQ253" s="50"/>
      <c r="TQR253" s="50"/>
      <c r="TQS253" s="50"/>
      <c r="TQT253" s="50"/>
      <c r="TQU253" s="50"/>
      <c r="TQV253" s="50"/>
      <c r="TQW253" s="50"/>
      <c r="TQX253" s="50"/>
      <c r="TQY253" s="50"/>
      <c r="TQZ253" s="50"/>
      <c r="TRA253" s="50"/>
      <c r="TRB253" s="50"/>
      <c r="TRC253" s="50"/>
      <c r="TRD253" s="50"/>
      <c r="TRE253" s="50"/>
      <c r="TRF253" s="50"/>
      <c r="TRG253" s="50"/>
      <c r="TRH253" s="50"/>
      <c r="TRI253" s="50"/>
      <c r="TRJ253" s="50"/>
      <c r="TRK253" s="50"/>
      <c r="TRL253" s="50"/>
      <c r="TRM253" s="50"/>
      <c r="TRN253" s="50"/>
      <c r="TRO253" s="50"/>
      <c r="TRP253" s="50"/>
      <c r="TRQ253" s="50"/>
      <c r="TRR253" s="50"/>
      <c r="TRS253" s="50"/>
      <c r="TRT253" s="50"/>
      <c r="TRU253" s="50"/>
      <c r="TRV253" s="50"/>
      <c r="TRW253" s="50"/>
      <c r="TRX253" s="50"/>
      <c r="TRY253" s="50"/>
      <c r="TRZ253" s="50"/>
      <c r="TSA253" s="50"/>
      <c r="TSB253" s="50"/>
      <c r="TSC253" s="50"/>
      <c r="TSD253" s="50"/>
      <c r="TSE253" s="50"/>
      <c r="TSF253" s="50"/>
      <c r="TSG253" s="50"/>
      <c r="TSH253" s="50"/>
      <c r="TSI253" s="50"/>
      <c r="TSJ253" s="50"/>
      <c r="TSK253" s="50"/>
      <c r="TSL253" s="50"/>
      <c r="TSM253" s="50"/>
      <c r="TSN253" s="50"/>
      <c r="TSO253" s="50"/>
      <c r="TSP253" s="50"/>
      <c r="TSQ253" s="50"/>
      <c r="TSR253" s="50"/>
      <c r="TSS253" s="50"/>
      <c r="TST253" s="50"/>
      <c r="TSU253" s="50"/>
      <c r="TSV253" s="50"/>
      <c r="TSW253" s="50"/>
      <c r="TSX253" s="50"/>
      <c r="TSY253" s="50"/>
      <c r="TSZ253" s="50"/>
      <c r="TTA253" s="50"/>
      <c r="TTB253" s="50"/>
      <c r="TTC253" s="50"/>
      <c r="TTD253" s="50"/>
      <c r="TTE253" s="50"/>
      <c r="TTF253" s="50"/>
      <c r="TTG253" s="50"/>
      <c r="TTH253" s="50"/>
      <c r="TTI253" s="50"/>
      <c r="TTJ253" s="50"/>
      <c r="TTK253" s="50"/>
      <c r="TTL253" s="50"/>
      <c r="TTM253" s="50"/>
      <c r="TTN253" s="50"/>
      <c r="TTO253" s="50"/>
      <c r="TTP253" s="50"/>
      <c r="TTQ253" s="50"/>
      <c r="TTR253" s="50"/>
      <c r="TTS253" s="50"/>
      <c r="TTT253" s="50"/>
      <c r="TTU253" s="50"/>
      <c r="TTV253" s="50"/>
      <c r="TTW253" s="50"/>
      <c r="TTX253" s="50"/>
      <c r="TTY253" s="50"/>
      <c r="TTZ253" s="50"/>
      <c r="TUA253" s="50"/>
      <c r="TUB253" s="50"/>
      <c r="TUC253" s="50"/>
      <c r="TUD253" s="50"/>
      <c r="TUE253" s="50"/>
      <c r="TUF253" s="50"/>
      <c r="TUG253" s="50"/>
      <c r="TUH253" s="50"/>
      <c r="TUI253" s="50"/>
      <c r="TUJ253" s="50"/>
      <c r="TUK253" s="50"/>
      <c r="TUL253" s="50"/>
      <c r="TUM253" s="50"/>
      <c r="TUN253" s="50"/>
      <c r="TUO253" s="50"/>
      <c r="TUP253" s="50"/>
      <c r="TUQ253" s="50"/>
      <c r="TUR253" s="50"/>
      <c r="TUS253" s="50"/>
      <c r="TUT253" s="50"/>
      <c r="TUU253" s="50"/>
      <c r="TUV253" s="50"/>
      <c r="TUW253" s="50"/>
      <c r="TUX253" s="50"/>
      <c r="TUY253" s="50"/>
      <c r="TUZ253" s="50"/>
      <c r="TVA253" s="50"/>
      <c r="TVB253" s="50"/>
      <c r="TVC253" s="50"/>
      <c r="TVD253" s="50"/>
      <c r="TVE253" s="50"/>
      <c r="TVF253" s="50"/>
      <c r="TVG253" s="50"/>
      <c r="TVH253" s="50"/>
      <c r="TVI253" s="50"/>
      <c r="TVJ253" s="50"/>
      <c r="TVK253" s="50"/>
      <c r="TVL253" s="50"/>
      <c r="TVM253" s="50"/>
      <c r="TVN253" s="50"/>
      <c r="TVO253" s="50"/>
      <c r="TVP253" s="50"/>
      <c r="TVQ253" s="50"/>
      <c r="TVR253" s="50"/>
      <c r="TVS253" s="50"/>
      <c r="TVT253" s="50"/>
      <c r="TVU253" s="50"/>
      <c r="TVV253" s="50"/>
      <c r="TVW253" s="50"/>
      <c r="TVX253" s="50"/>
      <c r="TVY253" s="50"/>
      <c r="TVZ253" s="50"/>
      <c r="TWA253" s="50"/>
      <c r="TWB253" s="50"/>
      <c r="TWC253" s="50"/>
      <c r="TWD253" s="50"/>
      <c r="TWE253" s="50"/>
      <c r="TWF253" s="50"/>
      <c r="TWG253" s="50"/>
      <c r="TWH253" s="50"/>
      <c r="TWI253" s="50"/>
      <c r="TWJ253" s="50"/>
      <c r="TWK253" s="50"/>
      <c r="TWL253" s="50"/>
      <c r="TWM253" s="50"/>
      <c r="TWN253" s="50"/>
      <c r="TWO253" s="50"/>
      <c r="TWP253" s="50"/>
      <c r="TWQ253" s="50"/>
      <c r="TWR253" s="50"/>
      <c r="TWS253" s="50"/>
      <c r="TWT253" s="50"/>
      <c r="TWU253" s="50"/>
      <c r="TWV253" s="50"/>
      <c r="TWW253" s="50"/>
      <c r="TWX253" s="50"/>
      <c r="TWY253" s="50"/>
      <c r="TWZ253" s="50"/>
      <c r="TXA253" s="50"/>
      <c r="TXB253" s="50"/>
      <c r="TXC253" s="50"/>
      <c r="TXD253" s="50"/>
      <c r="TXE253" s="50"/>
      <c r="TXF253" s="50"/>
      <c r="TXG253" s="50"/>
      <c r="TXH253" s="50"/>
      <c r="TXI253" s="50"/>
      <c r="TXJ253" s="50"/>
      <c r="TXK253" s="50"/>
      <c r="TXL253" s="50"/>
      <c r="TXM253" s="50"/>
      <c r="TXN253" s="50"/>
      <c r="TXO253" s="50"/>
      <c r="TXP253" s="50"/>
      <c r="TXQ253" s="50"/>
      <c r="TXR253" s="50"/>
      <c r="TXS253" s="50"/>
      <c r="TXT253" s="50"/>
      <c r="TXU253" s="50"/>
      <c r="TXV253" s="50"/>
      <c r="TXW253" s="50"/>
      <c r="TXX253" s="50"/>
      <c r="TXY253" s="50"/>
      <c r="TXZ253" s="50"/>
      <c r="TYA253" s="50"/>
      <c r="TYB253" s="50"/>
      <c r="TYC253" s="50"/>
      <c r="TYD253" s="50"/>
      <c r="TYE253" s="50"/>
      <c r="TYF253" s="50"/>
      <c r="TYG253" s="50"/>
      <c r="TYH253" s="50"/>
      <c r="TYI253" s="50"/>
      <c r="TYJ253" s="50"/>
      <c r="TYK253" s="50"/>
      <c r="TYL253" s="50"/>
      <c r="TYM253" s="50"/>
      <c r="TYN253" s="50"/>
      <c r="TYO253" s="50"/>
      <c r="TYP253" s="50"/>
      <c r="TYQ253" s="50"/>
      <c r="TYR253" s="50"/>
      <c r="TYS253" s="50"/>
      <c r="TYT253" s="50"/>
      <c r="TYU253" s="50"/>
      <c r="TYV253" s="50"/>
      <c r="TYW253" s="50"/>
      <c r="TYX253" s="50"/>
      <c r="TYY253" s="50"/>
      <c r="TYZ253" s="50"/>
      <c r="TZA253" s="50"/>
      <c r="TZB253" s="50"/>
      <c r="TZC253" s="50"/>
      <c r="TZD253" s="50"/>
      <c r="TZE253" s="50"/>
      <c r="TZF253" s="50"/>
      <c r="TZG253" s="50"/>
      <c r="TZH253" s="50"/>
      <c r="TZI253" s="50"/>
      <c r="TZJ253" s="50"/>
      <c r="TZK253" s="50"/>
      <c r="TZL253" s="50"/>
      <c r="TZM253" s="50"/>
      <c r="TZN253" s="50"/>
      <c r="TZO253" s="50"/>
      <c r="TZP253" s="50"/>
      <c r="TZQ253" s="50"/>
      <c r="TZR253" s="50"/>
      <c r="TZS253" s="50"/>
      <c r="TZT253" s="50"/>
      <c r="TZU253" s="50"/>
      <c r="TZV253" s="50"/>
      <c r="TZW253" s="50"/>
      <c r="TZX253" s="50"/>
      <c r="TZY253" s="50"/>
      <c r="TZZ253" s="50"/>
      <c r="UAA253" s="50"/>
      <c r="UAB253" s="50"/>
      <c r="UAC253" s="50"/>
      <c r="UAD253" s="50"/>
      <c r="UAE253" s="50"/>
      <c r="UAF253" s="50"/>
      <c r="UAG253" s="50"/>
      <c r="UAH253" s="50"/>
      <c r="UAI253" s="50"/>
      <c r="UAJ253" s="50"/>
      <c r="UAK253" s="50"/>
      <c r="UAL253" s="50"/>
      <c r="UAM253" s="50"/>
      <c r="UAN253" s="50"/>
      <c r="UAO253" s="50"/>
      <c r="UAP253" s="50"/>
      <c r="UAQ253" s="50"/>
      <c r="UAR253" s="50"/>
      <c r="UAS253" s="50"/>
      <c r="UAT253" s="50"/>
      <c r="UAU253" s="50"/>
      <c r="UAV253" s="50"/>
      <c r="UAW253" s="50"/>
      <c r="UAX253" s="50"/>
      <c r="UAY253" s="50"/>
      <c r="UAZ253" s="50"/>
      <c r="UBA253" s="50"/>
      <c r="UBB253" s="50"/>
      <c r="UBC253" s="50"/>
      <c r="UBD253" s="50"/>
      <c r="UBE253" s="50"/>
      <c r="UBF253" s="50"/>
      <c r="UBG253" s="50"/>
      <c r="UBH253" s="50"/>
      <c r="UBI253" s="50"/>
      <c r="UBJ253" s="50"/>
      <c r="UBK253" s="50"/>
      <c r="UBL253" s="50"/>
      <c r="UBM253" s="50"/>
      <c r="UBN253" s="50"/>
      <c r="UBO253" s="50"/>
      <c r="UBP253" s="50"/>
      <c r="UBQ253" s="50"/>
      <c r="UBR253" s="50"/>
      <c r="UBS253" s="50"/>
      <c r="UBT253" s="50"/>
      <c r="UBU253" s="50"/>
      <c r="UBV253" s="50"/>
      <c r="UBW253" s="50"/>
      <c r="UBX253" s="50"/>
      <c r="UBY253" s="50"/>
      <c r="UBZ253" s="50"/>
      <c r="UCA253" s="50"/>
      <c r="UCB253" s="50"/>
      <c r="UCC253" s="50"/>
      <c r="UCD253" s="50"/>
      <c r="UCE253" s="50"/>
      <c r="UCF253" s="50"/>
      <c r="UCG253" s="50"/>
      <c r="UCH253" s="50"/>
      <c r="UCI253" s="50"/>
      <c r="UCJ253" s="50"/>
      <c r="UCK253" s="50"/>
      <c r="UCL253" s="50"/>
      <c r="UCM253" s="50"/>
      <c r="UCN253" s="50"/>
      <c r="UCO253" s="50"/>
      <c r="UCP253" s="50"/>
      <c r="UCQ253" s="50"/>
      <c r="UCR253" s="50"/>
      <c r="UCS253" s="50"/>
      <c r="UCT253" s="50"/>
      <c r="UCU253" s="50"/>
      <c r="UCV253" s="50"/>
      <c r="UCW253" s="50"/>
      <c r="UCX253" s="50"/>
      <c r="UCY253" s="50"/>
      <c r="UCZ253" s="50"/>
      <c r="UDA253" s="50"/>
      <c r="UDB253" s="50"/>
      <c r="UDC253" s="50"/>
      <c r="UDD253" s="50"/>
      <c r="UDE253" s="50"/>
      <c r="UDF253" s="50"/>
      <c r="UDG253" s="50"/>
      <c r="UDH253" s="50"/>
      <c r="UDI253" s="50"/>
      <c r="UDJ253" s="50"/>
      <c r="UDK253" s="50"/>
      <c r="UDL253" s="50"/>
      <c r="UDM253" s="50"/>
      <c r="UDN253" s="50"/>
      <c r="UDO253" s="50"/>
      <c r="UDP253" s="50"/>
      <c r="UDQ253" s="50"/>
      <c r="UDR253" s="50"/>
      <c r="UDS253" s="50"/>
      <c r="UDT253" s="50"/>
      <c r="UDU253" s="50"/>
      <c r="UDV253" s="50"/>
      <c r="UDW253" s="50"/>
      <c r="UDX253" s="50"/>
      <c r="UDY253" s="50"/>
      <c r="UDZ253" s="50"/>
      <c r="UEA253" s="50"/>
      <c r="UEB253" s="50"/>
      <c r="UEC253" s="50"/>
      <c r="UED253" s="50"/>
      <c r="UEE253" s="50"/>
      <c r="UEF253" s="50"/>
      <c r="UEG253" s="50"/>
      <c r="UEH253" s="50"/>
      <c r="UEI253" s="50"/>
      <c r="UEJ253" s="50"/>
      <c r="UEK253" s="50"/>
      <c r="UEL253" s="50"/>
      <c r="UEM253" s="50"/>
      <c r="UEN253" s="50"/>
      <c r="UEO253" s="50"/>
      <c r="UEP253" s="50"/>
      <c r="UEQ253" s="50"/>
      <c r="UER253" s="50"/>
      <c r="UES253" s="50"/>
      <c r="UET253" s="50"/>
      <c r="UEU253" s="50"/>
      <c r="UEV253" s="50"/>
      <c r="UEW253" s="50"/>
      <c r="UEX253" s="50"/>
      <c r="UEY253" s="50"/>
      <c r="UEZ253" s="50"/>
      <c r="UFA253" s="50"/>
      <c r="UFB253" s="50"/>
      <c r="UFC253" s="50"/>
      <c r="UFD253" s="50"/>
      <c r="UFE253" s="50"/>
      <c r="UFF253" s="50"/>
      <c r="UFG253" s="50"/>
      <c r="UFH253" s="50"/>
      <c r="UFI253" s="50"/>
      <c r="UFJ253" s="50"/>
      <c r="UFK253" s="50"/>
      <c r="UFL253" s="50"/>
      <c r="UFM253" s="50"/>
      <c r="UFN253" s="50"/>
      <c r="UFO253" s="50"/>
      <c r="UFP253" s="50"/>
      <c r="UFQ253" s="50"/>
      <c r="UFR253" s="50"/>
      <c r="UFS253" s="50"/>
      <c r="UFT253" s="50"/>
      <c r="UFU253" s="50"/>
      <c r="UFV253" s="50"/>
      <c r="UFW253" s="50"/>
      <c r="UFX253" s="50"/>
      <c r="UFY253" s="50"/>
      <c r="UFZ253" s="50"/>
      <c r="UGA253" s="50"/>
      <c r="UGB253" s="50"/>
      <c r="UGC253" s="50"/>
      <c r="UGD253" s="50"/>
      <c r="UGE253" s="50"/>
      <c r="UGF253" s="50"/>
      <c r="UGG253" s="50"/>
      <c r="UGH253" s="50"/>
      <c r="UGI253" s="50"/>
      <c r="UGJ253" s="50"/>
      <c r="UGK253" s="50"/>
      <c r="UGL253" s="50"/>
      <c r="UGM253" s="50"/>
      <c r="UGN253" s="50"/>
      <c r="UGO253" s="50"/>
      <c r="UGP253" s="50"/>
      <c r="UGQ253" s="50"/>
      <c r="UGR253" s="50"/>
      <c r="UGS253" s="50"/>
      <c r="UGT253" s="50"/>
      <c r="UGU253" s="50"/>
      <c r="UGV253" s="50"/>
      <c r="UGW253" s="50"/>
      <c r="UGX253" s="50"/>
      <c r="UGY253" s="50"/>
      <c r="UGZ253" s="50"/>
      <c r="UHA253" s="50"/>
      <c r="UHB253" s="50"/>
      <c r="UHC253" s="50"/>
      <c r="UHD253" s="50"/>
      <c r="UHE253" s="50"/>
      <c r="UHF253" s="50"/>
      <c r="UHG253" s="50"/>
      <c r="UHH253" s="50"/>
      <c r="UHI253" s="50"/>
      <c r="UHJ253" s="50"/>
      <c r="UHK253" s="50"/>
      <c r="UHL253" s="50"/>
      <c r="UHM253" s="50"/>
      <c r="UHN253" s="50"/>
      <c r="UHO253" s="50"/>
      <c r="UHP253" s="50"/>
      <c r="UHQ253" s="50"/>
      <c r="UHR253" s="50"/>
      <c r="UHS253" s="50"/>
      <c r="UHT253" s="50"/>
      <c r="UHU253" s="50"/>
      <c r="UHV253" s="50"/>
      <c r="UHW253" s="50"/>
      <c r="UHX253" s="50"/>
      <c r="UHY253" s="50"/>
      <c r="UHZ253" s="50"/>
      <c r="UIA253" s="50"/>
      <c r="UIB253" s="50"/>
      <c r="UIC253" s="50"/>
      <c r="UID253" s="50"/>
      <c r="UIE253" s="50"/>
      <c r="UIF253" s="50"/>
      <c r="UIG253" s="50"/>
      <c r="UIH253" s="50"/>
      <c r="UII253" s="50"/>
      <c r="UIJ253" s="50"/>
      <c r="UIK253" s="50"/>
      <c r="UIL253" s="50"/>
      <c r="UIM253" s="50"/>
      <c r="UIN253" s="50"/>
      <c r="UIO253" s="50"/>
      <c r="UIP253" s="50"/>
      <c r="UIQ253" s="50"/>
      <c r="UIR253" s="50"/>
      <c r="UIS253" s="50"/>
      <c r="UIT253" s="50"/>
      <c r="UIU253" s="50"/>
      <c r="UIV253" s="50"/>
      <c r="UIW253" s="50"/>
      <c r="UIX253" s="50"/>
      <c r="UIY253" s="50"/>
      <c r="UIZ253" s="50"/>
      <c r="UJA253" s="50"/>
      <c r="UJB253" s="50"/>
      <c r="UJC253" s="50"/>
      <c r="UJD253" s="50"/>
      <c r="UJE253" s="50"/>
      <c r="UJF253" s="50"/>
      <c r="UJG253" s="50"/>
      <c r="UJH253" s="50"/>
      <c r="UJI253" s="50"/>
      <c r="UJJ253" s="50"/>
      <c r="UJK253" s="50"/>
      <c r="UJL253" s="50"/>
      <c r="UJM253" s="50"/>
      <c r="UJN253" s="50"/>
      <c r="UJO253" s="50"/>
      <c r="UJP253" s="50"/>
      <c r="UJQ253" s="50"/>
      <c r="UJR253" s="50"/>
      <c r="UJS253" s="50"/>
      <c r="UJT253" s="50"/>
      <c r="UJU253" s="50"/>
      <c r="UJV253" s="50"/>
      <c r="UJW253" s="50"/>
      <c r="UJX253" s="50"/>
      <c r="UJY253" s="50"/>
      <c r="UJZ253" s="50"/>
      <c r="UKA253" s="50"/>
      <c r="UKB253" s="50"/>
      <c r="UKC253" s="50"/>
      <c r="UKD253" s="50"/>
      <c r="UKE253" s="50"/>
      <c r="UKF253" s="50"/>
      <c r="UKG253" s="50"/>
      <c r="UKH253" s="50"/>
      <c r="UKI253" s="50"/>
      <c r="UKJ253" s="50"/>
      <c r="UKK253" s="50"/>
      <c r="UKL253" s="50"/>
      <c r="UKM253" s="50"/>
      <c r="UKN253" s="50"/>
      <c r="UKO253" s="50"/>
      <c r="UKP253" s="50"/>
      <c r="UKQ253" s="50"/>
      <c r="UKR253" s="50"/>
      <c r="UKS253" s="50"/>
      <c r="UKT253" s="50"/>
      <c r="UKU253" s="50"/>
      <c r="UKV253" s="50"/>
      <c r="UKW253" s="50"/>
      <c r="UKX253" s="50"/>
      <c r="UKY253" s="50"/>
      <c r="UKZ253" s="50"/>
      <c r="ULA253" s="50"/>
      <c r="ULB253" s="50"/>
      <c r="ULC253" s="50"/>
      <c r="ULD253" s="50"/>
      <c r="ULE253" s="50"/>
      <c r="ULF253" s="50"/>
      <c r="ULG253" s="50"/>
      <c r="ULH253" s="50"/>
      <c r="ULI253" s="50"/>
      <c r="ULJ253" s="50"/>
      <c r="ULK253" s="50"/>
      <c r="ULL253" s="50"/>
      <c r="ULM253" s="50"/>
      <c r="ULN253" s="50"/>
      <c r="ULO253" s="50"/>
      <c r="ULP253" s="50"/>
      <c r="ULQ253" s="50"/>
      <c r="ULR253" s="50"/>
      <c r="ULS253" s="50"/>
      <c r="ULT253" s="50"/>
      <c r="ULU253" s="50"/>
      <c r="ULV253" s="50"/>
      <c r="ULW253" s="50"/>
      <c r="ULX253" s="50"/>
      <c r="ULY253" s="50"/>
      <c r="ULZ253" s="50"/>
      <c r="UMA253" s="50"/>
      <c r="UMB253" s="50"/>
      <c r="UMC253" s="50"/>
      <c r="UMD253" s="50"/>
      <c r="UME253" s="50"/>
      <c r="UMF253" s="50"/>
      <c r="UMG253" s="50"/>
      <c r="UMH253" s="50"/>
      <c r="UMI253" s="50"/>
      <c r="UMJ253" s="50"/>
      <c r="UMK253" s="50"/>
      <c r="UML253" s="50"/>
      <c r="UMM253" s="50"/>
      <c r="UMN253" s="50"/>
      <c r="UMO253" s="50"/>
      <c r="UMP253" s="50"/>
      <c r="UMQ253" s="50"/>
      <c r="UMR253" s="50"/>
      <c r="UMS253" s="50"/>
      <c r="UMT253" s="50"/>
      <c r="UMU253" s="50"/>
      <c r="UMV253" s="50"/>
      <c r="UMW253" s="50"/>
      <c r="UMX253" s="50"/>
      <c r="UMY253" s="50"/>
      <c r="UMZ253" s="50"/>
      <c r="UNA253" s="50"/>
      <c r="UNB253" s="50"/>
      <c r="UNC253" s="50"/>
      <c r="UND253" s="50"/>
      <c r="UNE253" s="50"/>
      <c r="UNF253" s="50"/>
      <c r="UNG253" s="50"/>
      <c r="UNH253" s="50"/>
      <c r="UNI253" s="50"/>
      <c r="UNJ253" s="50"/>
      <c r="UNK253" s="50"/>
      <c r="UNL253" s="50"/>
      <c r="UNM253" s="50"/>
      <c r="UNN253" s="50"/>
      <c r="UNO253" s="50"/>
      <c r="UNP253" s="50"/>
      <c r="UNQ253" s="50"/>
      <c r="UNR253" s="50"/>
      <c r="UNS253" s="50"/>
      <c r="UNT253" s="50"/>
      <c r="UNU253" s="50"/>
      <c r="UNV253" s="50"/>
      <c r="UNW253" s="50"/>
      <c r="UNX253" s="50"/>
      <c r="UNY253" s="50"/>
      <c r="UNZ253" s="50"/>
      <c r="UOA253" s="50"/>
      <c r="UOB253" s="50"/>
      <c r="UOC253" s="50"/>
      <c r="UOD253" s="50"/>
      <c r="UOE253" s="50"/>
      <c r="UOF253" s="50"/>
      <c r="UOG253" s="50"/>
      <c r="UOH253" s="50"/>
      <c r="UOI253" s="50"/>
      <c r="UOJ253" s="50"/>
      <c r="UOK253" s="50"/>
      <c r="UOL253" s="50"/>
      <c r="UOM253" s="50"/>
      <c r="UON253" s="50"/>
      <c r="UOO253" s="50"/>
      <c r="UOP253" s="50"/>
      <c r="UOQ253" s="50"/>
      <c r="UOR253" s="50"/>
      <c r="UOS253" s="50"/>
      <c r="UOT253" s="50"/>
      <c r="UOU253" s="50"/>
      <c r="UOV253" s="50"/>
      <c r="UOW253" s="50"/>
      <c r="UOX253" s="50"/>
      <c r="UOY253" s="50"/>
      <c r="UOZ253" s="50"/>
      <c r="UPA253" s="50"/>
      <c r="UPB253" s="50"/>
      <c r="UPC253" s="50"/>
      <c r="UPD253" s="50"/>
      <c r="UPE253" s="50"/>
      <c r="UPF253" s="50"/>
      <c r="UPG253" s="50"/>
      <c r="UPH253" s="50"/>
      <c r="UPI253" s="50"/>
      <c r="UPJ253" s="50"/>
      <c r="UPK253" s="50"/>
      <c r="UPL253" s="50"/>
      <c r="UPM253" s="50"/>
      <c r="UPN253" s="50"/>
      <c r="UPO253" s="50"/>
      <c r="UPP253" s="50"/>
      <c r="UPQ253" s="50"/>
      <c r="UPR253" s="50"/>
      <c r="UPS253" s="50"/>
      <c r="UPT253" s="50"/>
      <c r="UPU253" s="50"/>
      <c r="UPV253" s="50"/>
      <c r="UPW253" s="50"/>
      <c r="UPX253" s="50"/>
      <c r="UPY253" s="50"/>
      <c r="UPZ253" s="50"/>
      <c r="UQA253" s="50"/>
      <c r="UQB253" s="50"/>
      <c r="UQC253" s="50"/>
      <c r="UQD253" s="50"/>
      <c r="UQE253" s="50"/>
      <c r="UQF253" s="50"/>
      <c r="UQG253" s="50"/>
      <c r="UQH253" s="50"/>
      <c r="UQI253" s="50"/>
      <c r="UQJ253" s="50"/>
      <c r="UQK253" s="50"/>
      <c r="UQL253" s="50"/>
      <c r="UQM253" s="50"/>
      <c r="UQN253" s="50"/>
      <c r="UQO253" s="50"/>
      <c r="UQP253" s="50"/>
      <c r="UQQ253" s="50"/>
      <c r="UQR253" s="50"/>
      <c r="UQS253" s="50"/>
      <c r="UQT253" s="50"/>
      <c r="UQU253" s="50"/>
      <c r="UQV253" s="50"/>
      <c r="UQW253" s="50"/>
      <c r="UQX253" s="50"/>
      <c r="UQY253" s="50"/>
      <c r="UQZ253" s="50"/>
      <c r="URA253" s="50"/>
      <c r="URB253" s="50"/>
      <c r="URC253" s="50"/>
      <c r="URD253" s="50"/>
      <c r="URE253" s="50"/>
      <c r="URF253" s="50"/>
      <c r="URG253" s="50"/>
      <c r="URH253" s="50"/>
      <c r="URI253" s="50"/>
      <c r="URJ253" s="50"/>
      <c r="URK253" s="50"/>
      <c r="URL253" s="50"/>
      <c r="URM253" s="50"/>
      <c r="URN253" s="50"/>
      <c r="URO253" s="50"/>
      <c r="URP253" s="50"/>
      <c r="URQ253" s="50"/>
      <c r="URR253" s="50"/>
      <c r="URS253" s="50"/>
      <c r="URT253" s="50"/>
      <c r="URU253" s="50"/>
      <c r="URV253" s="50"/>
      <c r="URW253" s="50"/>
      <c r="URX253" s="50"/>
      <c r="URY253" s="50"/>
      <c r="URZ253" s="50"/>
      <c r="USA253" s="50"/>
      <c r="USB253" s="50"/>
      <c r="USC253" s="50"/>
      <c r="USD253" s="50"/>
      <c r="USE253" s="50"/>
      <c r="USF253" s="50"/>
      <c r="USG253" s="50"/>
      <c r="USH253" s="50"/>
      <c r="USI253" s="50"/>
      <c r="USJ253" s="50"/>
      <c r="USK253" s="50"/>
      <c r="USL253" s="50"/>
      <c r="USM253" s="50"/>
      <c r="USN253" s="50"/>
      <c r="USO253" s="50"/>
      <c r="USP253" s="50"/>
      <c r="USQ253" s="50"/>
      <c r="USR253" s="50"/>
      <c r="USS253" s="50"/>
      <c r="UST253" s="50"/>
      <c r="USU253" s="50"/>
      <c r="USV253" s="50"/>
      <c r="USW253" s="50"/>
      <c r="USX253" s="50"/>
      <c r="USY253" s="50"/>
      <c r="USZ253" s="50"/>
      <c r="UTA253" s="50"/>
      <c r="UTB253" s="50"/>
      <c r="UTC253" s="50"/>
      <c r="UTD253" s="50"/>
      <c r="UTE253" s="50"/>
      <c r="UTF253" s="50"/>
      <c r="UTG253" s="50"/>
      <c r="UTH253" s="50"/>
      <c r="UTI253" s="50"/>
      <c r="UTJ253" s="50"/>
      <c r="UTK253" s="50"/>
      <c r="UTL253" s="50"/>
      <c r="UTM253" s="50"/>
      <c r="UTN253" s="50"/>
      <c r="UTO253" s="50"/>
      <c r="UTP253" s="50"/>
      <c r="UTQ253" s="50"/>
      <c r="UTR253" s="50"/>
      <c r="UTS253" s="50"/>
      <c r="UTT253" s="50"/>
      <c r="UTU253" s="50"/>
      <c r="UTV253" s="50"/>
      <c r="UTW253" s="50"/>
      <c r="UTX253" s="50"/>
      <c r="UTY253" s="50"/>
      <c r="UTZ253" s="50"/>
      <c r="UUA253" s="50"/>
      <c r="UUB253" s="50"/>
      <c r="UUC253" s="50"/>
      <c r="UUD253" s="50"/>
      <c r="UUE253" s="50"/>
      <c r="UUF253" s="50"/>
      <c r="UUG253" s="50"/>
      <c r="UUH253" s="50"/>
      <c r="UUI253" s="50"/>
      <c r="UUJ253" s="50"/>
      <c r="UUK253" s="50"/>
      <c r="UUL253" s="50"/>
      <c r="UUM253" s="50"/>
      <c r="UUN253" s="50"/>
      <c r="UUO253" s="50"/>
      <c r="UUP253" s="50"/>
      <c r="UUQ253" s="50"/>
      <c r="UUR253" s="50"/>
      <c r="UUS253" s="50"/>
      <c r="UUT253" s="50"/>
      <c r="UUU253" s="50"/>
      <c r="UUV253" s="50"/>
      <c r="UUW253" s="50"/>
      <c r="UUX253" s="50"/>
      <c r="UUY253" s="50"/>
      <c r="UUZ253" s="50"/>
      <c r="UVA253" s="50"/>
      <c r="UVB253" s="50"/>
      <c r="UVC253" s="50"/>
      <c r="UVD253" s="50"/>
      <c r="UVE253" s="50"/>
      <c r="UVF253" s="50"/>
      <c r="UVG253" s="50"/>
      <c r="UVH253" s="50"/>
      <c r="UVI253" s="50"/>
      <c r="UVJ253" s="50"/>
      <c r="UVK253" s="50"/>
      <c r="UVL253" s="50"/>
      <c r="UVM253" s="50"/>
      <c r="UVN253" s="50"/>
      <c r="UVO253" s="50"/>
      <c r="UVP253" s="50"/>
      <c r="UVQ253" s="50"/>
      <c r="UVR253" s="50"/>
      <c r="UVS253" s="50"/>
      <c r="UVT253" s="50"/>
      <c r="UVU253" s="50"/>
      <c r="UVV253" s="50"/>
      <c r="UVW253" s="50"/>
      <c r="UVX253" s="50"/>
      <c r="UVY253" s="50"/>
      <c r="UVZ253" s="50"/>
      <c r="UWA253" s="50"/>
      <c r="UWB253" s="50"/>
      <c r="UWC253" s="50"/>
      <c r="UWD253" s="50"/>
      <c r="UWE253" s="50"/>
      <c r="UWF253" s="50"/>
      <c r="UWG253" s="50"/>
      <c r="UWH253" s="50"/>
      <c r="UWI253" s="50"/>
      <c r="UWJ253" s="50"/>
      <c r="UWK253" s="50"/>
      <c r="UWL253" s="50"/>
      <c r="UWM253" s="50"/>
      <c r="UWN253" s="50"/>
      <c r="UWO253" s="50"/>
      <c r="UWP253" s="50"/>
      <c r="UWQ253" s="50"/>
      <c r="UWR253" s="50"/>
      <c r="UWS253" s="50"/>
      <c r="UWT253" s="50"/>
      <c r="UWU253" s="50"/>
      <c r="UWV253" s="50"/>
      <c r="UWW253" s="50"/>
      <c r="UWX253" s="50"/>
      <c r="UWY253" s="50"/>
      <c r="UWZ253" s="50"/>
      <c r="UXA253" s="50"/>
      <c r="UXB253" s="50"/>
      <c r="UXC253" s="50"/>
      <c r="UXD253" s="50"/>
      <c r="UXE253" s="50"/>
      <c r="UXF253" s="50"/>
      <c r="UXG253" s="50"/>
      <c r="UXH253" s="50"/>
      <c r="UXI253" s="50"/>
      <c r="UXJ253" s="50"/>
      <c r="UXK253" s="50"/>
      <c r="UXL253" s="50"/>
      <c r="UXM253" s="50"/>
      <c r="UXN253" s="50"/>
      <c r="UXO253" s="50"/>
      <c r="UXP253" s="50"/>
      <c r="UXQ253" s="50"/>
      <c r="UXR253" s="50"/>
      <c r="UXS253" s="50"/>
      <c r="UXT253" s="50"/>
      <c r="UXU253" s="50"/>
      <c r="UXV253" s="50"/>
      <c r="UXW253" s="50"/>
      <c r="UXX253" s="50"/>
      <c r="UXY253" s="50"/>
      <c r="UXZ253" s="50"/>
      <c r="UYA253" s="50"/>
      <c r="UYB253" s="50"/>
      <c r="UYC253" s="50"/>
      <c r="UYD253" s="50"/>
      <c r="UYE253" s="50"/>
      <c r="UYF253" s="50"/>
      <c r="UYG253" s="50"/>
      <c r="UYH253" s="50"/>
      <c r="UYI253" s="50"/>
      <c r="UYJ253" s="50"/>
      <c r="UYK253" s="50"/>
      <c r="UYL253" s="50"/>
      <c r="UYM253" s="50"/>
      <c r="UYN253" s="50"/>
      <c r="UYO253" s="50"/>
      <c r="UYP253" s="50"/>
      <c r="UYQ253" s="50"/>
      <c r="UYR253" s="50"/>
      <c r="UYS253" s="50"/>
      <c r="UYT253" s="50"/>
      <c r="UYU253" s="50"/>
      <c r="UYV253" s="50"/>
      <c r="UYW253" s="50"/>
      <c r="UYX253" s="50"/>
      <c r="UYY253" s="50"/>
      <c r="UYZ253" s="50"/>
      <c r="UZA253" s="50"/>
      <c r="UZB253" s="50"/>
      <c r="UZC253" s="50"/>
      <c r="UZD253" s="50"/>
      <c r="UZE253" s="50"/>
      <c r="UZF253" s="50"/>
      <c r="UZG253" s="50"/>
      <c r="UZH253" s="50"/>
      <c r="UZI253" s="50"/>
      <c r="UZJ253" s="50"/>
      <c r="UZK253" s="50"/>
      <c r="UZL253" s="50"/>
      <c r="UZM253" s="50"/>
      <c r="UZN253" s="50"/>
      <c r="UZO253" s="50"/>
      <c r="UZP253" s="50"/>
      <c r="UZQ253" s="50"/>
      <c r="UZR253" s="50"/>
      <c r="UZS253" s="50"/>
      <c r="UZT253" s="50"/>
      <c r="UZU253" s="50"/>
      <c r="UZV253" s="50"/>
      <c r="UZW253" s="50"/>
      <c r="UZX253" s="50"/>
      <c r="UZY253" s="50"/>
      <c r="UZZ253" s="50"/>
      <c r="VAA253" s="50"/>
      <c r="VAB253" s="50"/>
      <c r="VAC253" s="50"/>
      <c r="VAD253" s="50"/>
      <c r="VAE253" s="50"/>
      <c r="VAF253" s="50"/>
      <c r="VAG253" s="50"/>
      <c r="VAH253" s="50"/>
      <c r="VAI253" s="50"/>
      <c r="VAJ253" s="50"/>
      <c r="VAK253" s="50"/>
      <c r="VAL253" s="50"/>
      <c r="VAM253" s="50"/>
      <c r="VAN253" s="50"/>
      <c r="VAO253" s="50"/>
      <c r="VAP253" s="50"/>
      <c r="VAQ253" s="50"/>
      <c r="VAR253" s="50"/>
      <c r="VAS253" s="50"/>
      <c r="VAT253" s="50"/>
      <c r="VAU253" s="50"/>
      <c r="VAV253" s="50"/>
      <c r="VAW253" s="50"/>
      <c r="VAX253" s="50"/>
      <c r="VAY253" s="50"/>
      <c r="VAZ253" s="50"/>
      <c r="VBA253" s="50"/>
      <c r="VBB253" s="50"/>
      <c r="VBC253" s="50"/>
      <c r="VBD253" s="50"/>
      <c r="VBE253" s="50"/>
      <c r="VBF253" s="50"/>
      <c r="VBG253" s="50"/>
      <c r="VBH253" s="50"/>
      <c r="VBI253" s="50"/>
      <c r="VBJ253" s="50"/>
      <c r="VBK253" s="50"/>
      <c r="VBL253" s="50"/>
      <c r="VBM253" s="50"/>
      <c r="VBN253" s="50"/>
      <c r="VBO253" s="50"/>
      <c r="VBP253" s="50"/>
      <c r="VBQ253" s="50"/>
      <c r="VBR253" s="50"/>
      <c r="VBS253" s="50"/>
      <c r="VBT253" s="50"/>
      <c r="VBU253" s="50"/>
      <c r="VBV253" s="50"/>
      <c r="VBW253" s="50"/>
      <c r="VBX253" s="50"/>
      <c r="VBY253" s="50"/>
      <c r="VBZ253" s="50"/>
      <c r="VCA253" s="50"/>
      <c r="VCB253" s="50"/>
      <c r="VCC253" s="50"/>
      <c r="VCD253" s="50"/>
      <c r="VCE253" s="50"/>
      <c r="VCF253" s="50"/>
      <c r="VCG253" s="50"/>
      <c r="VCH253" s="50"/>
      <c r="VCI253" s="50"/>
      <c r="VCJ253" s="50"/>
      <c r="VCK253" s="50"/>
      <c r="VCL253" s="50"/>
      <c r="VCM253" s="50"/>
      <c r="VCN253" s="50"/>
      <c r="VCO253" s="50"/>
      <c r="VCP253" s="50"/>
      <c r="VCQ253" s="50"/>
      <c r="VCR253" s="50"/>
      <c r="VCS253" s="50"/>
      <c r="VCT253" s="50"/>
      <c r="VCU253" s="50"/>
      <c r="VCV253" s="50"/>
      <c r="VCW253" s="50"/>
      <c r="VCX253" s="50"/>
      <c r="VCY253" s="50"/>
      <c r="VCZ253" s="50"/>
      <c r="VDA253" s="50"/>
      <c r="VDB253" s="50"/>
      <c r="VDC253" s="50"/>
      <c r="VDD253" s="50"/>
      <c r="VDE253" s="50"/>
      <c r="VDF253" s="50"/>
      <c r="VDG253" s="50"/>
      <c r="VDH253" s="50"/>
      <c r="VDI253" s="50"/>
      <c r="VDJ253" s="50"/>
      <c r="VDK253" s="50"/>
      <c r="VDL253" s="50"/>
      <c r="VDM253" s="50"/>
      <c r="VDN253" s="50"/>
      <c r="VDO253" s="50"/>
      <c r="VDP253" s="50"/>
      <c r="VDQ253" s="50"/>
      <c r="VDR253" s="50"/>
      <c r="VDS253" s="50"/>
      <c r="VDT253" s="50"/>
      <c r="VDU253" s="50"/>
      <c r="VDV253" s="50"/>
      <c r="VDW253" s="50"/>
      <c r="VDX253" s="50"/>
      <c r="VDY253" s="50"/>
      <c r="VDZ253" s="50"/>
      <c r="VEA253" s="50"/>
      <c r="VEB253" s="50"/>
      <c r="VEC253" s="50"/>
      <c r="VED253" s="50"/>
      <c r="VEE253" s="50"/>
      <c r="VEF253" s="50"/>
      <c r="VEG253" s="50"/>
      <c r="VEH253" s="50"/>
      <c r="VEI253" s="50"/>
      <c r="VEJ253" s="50"/>
      <c r="VEK253" s="50"/>
      <c r="VEL253" s="50"/>
      <c r="VEM253" s="50"/>
      <c r="VEN253" s="50"/>
      <c r="VEO253" s="50"/>
      <c r="VEP253" s="50"/>
      <c r="VEQ253" s="50"/>
      <c r="VER253" s="50"/>
      <c r="VES253" s="50"/>
      <c r="VET253" s="50"/>
      <c r="VEU253" s="50"/>
      <c r="VEV253" s="50"/>
      <c r="VEW253" s="50"/>
      <c r="VEX253" s="50"/>
      <c r="VEY253" s="50"/>
      <c r="VEZ253" s="50"/>
      <c r="VFA253" s="50"/>
      <c r="VFB253" s="50"/>
      <c r="VFC253" s="50"/>
      <c r="VFD253" s="50"/>
      <c r="VFE253" s="50"/>
      <c r="VFF253" s="50"/>
      <c r="VFG253" s="50"/>
      <c r="VFH253" s="50"/>
      <c r="VFI253" s="50"/>
      <c r="VFJ253" s="50"/>
      <c r="VFK253" s="50"/>
      <c r="VFL253" s="50"/>
      <c r="VFM253" s="50"/>
      <c r="VFN253" s="50"/>
      <c r="VFO253" s="50"/>
      <c r="VFP253" s="50"/>
      <c r="VFQ253" s="50"/>
      <c r="VFR253" s="50"/>
      <c r="VFS253" s="50"/>
      <c r="VFT253" s="50"/>
      <c r="VFU253" s="50"/>
      <c r="VFV253" s="50"/>
      <c r="VFW253" s="50"/>
      <c r="VFX253" s="50"/>
      <c r="VFY253" s="50"/>
      <c r="VFZ253" s="50"/>
      <c r="VGA253" s="50"/>
      <c r="VGB253" s="50"/>
      <c r="VGC253" s="50"/>
      <c r="VGD253" s="50"/>
      <c r="VGE253" s="50"/>
      <c r="VGF253" s="50"/>
      <c r="VGG253" s="50"/>
      <c r="VGH253" s="50"/>
      <c r="VGI253" s="50"/>
      <c r="VGJ253" s="50"/>
      <c r="VGK253" s="50"/>
      <c r="VGL253" s="50"/>
      <c r="VGM253" s="50"/>
      <c r="VGN253" s="50"/>
      <c r="VGO253" s="50"/>
      <c r="VGP253" s="50"/>
      <c r="VGQ253" s="50"/>
      <c r="VGR253" s="50"/>
      <c r="VGS253" s="50"/>
      <c r="VGT253" s="50"/>
      <c r="VGU253" s="50"/>
      <c r="VGV253" s="50"/>
      <c r="VGW253" s="50"/>
      <c r="VGX253" s="50"/>
      <c r="VGY253" s="50"/>
      <c r="VGZ253" s="50"/>
      <c r="VHA253" s="50"/>
      <c r="VHB253" s="50"/>
      <c r="VHC253" s="50"/>
      <c r="VHD253" s="50"/>
      <c r="VHE253" s="50"/>
      <c r="VHF253" s="50"/>
      <c r="VHG253" s="50"/>
      <c r="VHH253" s="50"/>
      <c r="VHI253" s="50"/>
      <c r="VHJ253" s="50"/>
      <c r="VHK253" s="50"/>
      <c r="VHL253" s="50"/>
      <c r="VHM253" s="50"/>
      <c r="VHN253" s="50"/>
      <c r="VHO253" s="50"/>
      <c r="VHP253" s="50"/>
      <c r="VHQ253" s="50"/>
      <c r="VHR253" s="50"/>
      <c r="VHS253" s="50"/>
      <c r="VHT253" s="50"/>
      <c r="VHU253" s="50"/>
      <c r="VHV253" s="50"/>
      <c r="VHW253" s="50"/>
      <c r="VHX253" s="50"/>
      <c r="VHY253" s="50"/>
      <c r="VHZ253" s="50"/>
      <c r="VIA253" s="50"/>
      <c r="VIB253" s="50"/>
      <c r="VIC253" s="50"/>
      <c r="VID253" s="50"/>
      <c r="VIE253" s="50"/>
      <c r="VIF253" s="50"/>
      <c r="VIG253" s="50"/>
      <c r="VIH253" s="50"/>
      <c r="VII253" s="50"/>
      <c r="VIJ253" s="50"/>
      <c r="VIK253" s="50"/>
      <c r="VIL253" s="50"/>
      <c r="VIM253" s="50"/>
      <c r="VIN253" s="50"/>
      <c r="VIO253" s="50"/>
      <c r="VIP253" s="50"/>
      <c r="VIQ253" s="50"/>
      <c r="VIR253" s="50"/>
      <c r="VIS253" s="50"/>
      <c r="VIT253" s="50"/>
      <c r="VIU253" s="50"/>
      <c r="VIV253" s="50"/>
      <c r="VIW253" s="50"/>
      <c r="VIX253" s="50"/>
      <c r="VIY253" s="50"/>
      <c r="VIZ253" s="50"/>
      <c r="VJA253" s="50"/>
      <c r="VJB253" s="50"/>
      <c r="VJC253" s="50"/>
      <c r="VJD253" s="50"/>
      <c r="VJE253" s="50"/>
      <c r="VJF253" s="50"/>
      <c r="VJG253" s="50"/>
      <c r="VJH253" s="50"/>
      <c r="VJI253" s="50"/>
      <c r="VJJ253" s="50"/>
      <c r="VJK253" s="50"/>
      <c r="VJL253" s="50"/>
      <c r="VJM253" s="50"/>
      <c r="VJN253" s="50"/>
      <c r="VJO253" s="50"/>
      <c r="VJP253" s="50"/>
      <c r="VJQ253" s="50"/>
      <c r="VJR253" s="50"/>
      <c r="VJS253" s="50"/>
      <c r="VJT253" s="50"/>
      <c r="VJU253" s="50"/>
      <c r="VJV253" s="50"/>
      <c r="VJW253" s="50"/>
      <c r="VJX253" s="50"/>
      <c r="VJY253" s="50"/>
      <c r="VJZ253" s="50"/>
      <c r="VKA253" s="50"/>
      <c r="VKB253" s="50"/>
      <c r="VKC253" s="50"/>
      <c r="VKD253" s="50"/>
      <c r="VKE253" s="50"/>
      <c r="VKF253" s="50"/>
      <c r="VKG253" s="50"/>
      <c r="VKH253" s="50"/>
      <c r="VKI253" s="50"/>
      <c r="VKJ253" s="50"/>
      <c r="VKK253" s="50"/>
      <c r="VKL253" s="50"/>
      <c r="VKM253" s="50"/>
      <c r="VKN253" s="50"/>
      <c r="VKO253" s="50"/>
      <c r="VKP253" s="50"/>
      <c r="VKQ253" s="50"/>
      <c r="VKR253" s="50"/>
      <c r="VKS253" s="50"/>
      <c r="VKT253" s="50"/>
      <c r="VKU253" s="50"/>
      <c r="VKV253" s="50"/>
      <c r="VKW253" s="50"/>
      <c r="VKX253" s="50"/>
      <c r="VKY253" s="50"/>
      <c r="VKZ253" s="50"/>
      <c r="VLA253" s="50"/>
      <c r="VLB253" s="50"/>
      <c r="VLC253" s="50"/>
      <c r="VLD253" s="50"/>
      <c r="VLE253" s="50"/>
      <c r="VLF253" s="50"/>
      <c r="VLG253" s="50"/>
      <c r="VLH253" s="50"/>
      <c r="VLI253" s="50"/>
      <c r="VLJ253" s="50"/>
      <c r="VLK253" s="50"/>
      <c r="VLL253" s="50"/>
      <c r="VLM253" s="50"/>
      <c r="VLN253" s="50"/>
      <c r="VLO253" s="50"/>
      <c r="VLP253" s="50"/>
      <c r="VLQ253" s="50"/>
      <c r="VLR253" s="50"/>
      <c r="VLS253" s="50"/>
      <c r="VLT253" s="50"/>
      <c r="VLU253" s="50"/>
      <c r="VLV253" s="50"/>
      <c r="VLW253" s="50"/>
      <c r="VLX253" s="50"/>
      <c r="VLY253" s="50"/>
      <c r="VLZ253" s="50"/>
      <c r="VMA253" s="50"/>
      <c r="VMB253" s="50"/>
      <c r="VMC253" s="50"/>
      <c r="VMD253" s="50"/>
      <c r="VME253" s="50"/>
      <c r="VMF253" s="50"/>
      <c r="VMG253" s="50"/>
      <c r="VMH253" s="50"/>
      <c r="VMI253" s="50"/>
      <c r="VMJ253" s="50"/>
      <c r="VMK253" s="50"/>
      <c r="VML253" s="50"/>
      <c r="VMM253" s="50"/>
      <c r="VMN253" s="50"/>
      <c r="VMO253" s="50"/>
      <c r="VMP253" s="50"/>
      <c r="VMQ253" s="50"/>
      <c r="VMR253" s="50"/>
      <c r="VMS253" s="50"/>
      <c r="VMT253" s="50"/>
      <c r="VMU253" s="50"/>
      <c r="VMV253" s="50"/>
      <c r="VMW253" s="50"/>
      <c r="VMX253" s="50"/>
      <c r="VMY253" s="50"/>
      <c r="VMZ253" s="50"/>
      <c r="VNA253" s="50"/>
      <c r="VNB253" s="50"/>
      <c r="VNC253" s="50"/>
      <c r="VND253" s="50"/>
      <c r="VNE253" s="50"/>
      <c r="VNF253" s="50"/>
      <c r="VNG253" s="50"/>
      <c r="VNH253" s="50"/>
      <c r="VNI253" s="50"/>
      <c r="VNJ253" s="50"/>
      <c r="VNK253" s="50"/>
      <c r="VNL253" s="50"/>
      <c r="VNM253" s="50"/>
      <c r="VNN253" s="50"/>
      <c r="VNO253" s="50"/>
      <c r="VNP253" s="50"/>
      <c r="VNQ253" s="50"/>
      <c r="VNR253" s="50"/>
      <c r="VNS253" s="50"/>
      <c r="VNT253" s="50"/>
      <c r="VNU253" s="50"/>
      <c r="VNV253" s="50"/>
      <c r="VNW253" s="50"/>
      <c r="VNX253" s="50"/>
      <c r="VNY253" s="50"/>
      <c r="VNZ253" s="50"/>
      <c r="VOA253" s="50"/>
      <c r="VOB253" s="50"/>
      <c r="VOC253" s="50"/>
      <c r="VOD253" s="50"/>
      <c r="VOE253" s="50"/>
      <c r="VOF253" s="50"/>
      <c r="VOG253" s="50"/>
      <c r="VOH253" s="50"/>
      <c r="VOI253" s="50"/>
      <c r="VOJ253" s="50"/>
      <c r="VOK253" s="50"/>
      <c r="VOL253" s="50"/>
      <c r="VOM253" s="50"/>
      <c r="VON253" s="50"/>
      <c r="VOO253" s="50"/>
      <c r="VOP253" s="50"/>
      <c r="VOQ253" s="50"/>
      <c r="VOR253" s="50"/>
      <c r="VOS253" s="50"/>
      <c r="VOT253" s="50"/>
      <c r="VOU253" s="50"/>
      <c r="VOV253" s="50"/>
      <c r="VOW253" s="50"/>
      <c r="VOX253" s="50"/>
      <c r="VOY253" s="50"/>
      <c r="VOZ253" s="50"/>
      <c r="VPA253" s="50"/>
      <c r="VPB253" s="50"/>
      <c r="VPC253" s="50"/>
      <c r="VPD253" s="50"/>
      <c r="VPE253" s="50"/>
      <c r="VPF253" s="50"/>
      <c r="VPG253" s="50"/>
      <c r="VPH253" s="50"/>
      <c r="VPI253" s="50"/>
      <c r="VPJ253" s="50"/>
      <c r="VPK253" s="50"/>
      <c r="VPL253" s="50"/>
      <c r="VPM253" s="50"/>
      <c r="VPN253" s="50"/>
      <c r="VPO253" s="50"/>
      <c r="VPP253" s="50"/>
      <c r="VPQ253" s="50"/>
      <c r="VPR253" s="50"/>
      <c r="VPS253" s="50"/>
      <c r="VPT253" s="50"/>
      <c r="VPU253" s="50"/>
      <c r="VPV253" s="50"/>
      <c r="VPW253" s="50"/>
      <c r="VPX253" s="50"/>
      <c r="VPY253" s="50"/>
      <c r="VPZ253" s="50"/>
      <c r="VQA253" s="50"/>
      <c r="VQB253" s="50"/>
      <c r="VQC253" s="50"/>
      <c r="VQD253" s="50"/>
      <c r="VQE253" s="50"/>
      <c r="VQF253" s="50"/>
      <c r="VQG253" s="50"/>
      <c r="VQH253" s="50"/>
      <c r="VQI253" s="50"/>
      <c r="VQJ253" s="50"/>
      <c r="VQK253" s="50"/>
      <c r="VQL253" s="50"/>
      <c r="VQM253" s="50"/>
      <c r="VQN253" s="50"/>
      <c r="VQO253" s="50"/>
      <c r="VQP253" s="50"/>
      <c r="VQQ253" s="50"/>
      <c r="VQR253" s="50"/>
      <c r="VQS253" s="50"/>
      <c r="VQT253" s="50"/>
      <c r="VQU253" s="50"/>
      <c r="VQV253" s="50"/>
      <c r="VQW253" s="50"/>
      <c r="VQX253" s="50"/>
      <c r="VQY253" s="50"/>
      <c r="VQZ253" s="50"/>
      <c r="VRA253" s="50"/>
      <c r="VRB253" s="50"/>
      <c r="VRC253" s="50"/>
      <c r="VRD253" s="50"/>
      <c r="VRE253" s="50"/>
      <c r="VRF253" s="50"/>
      <c r="VRG253" s="50"/>
      <c r="VRH253" s="50"/>
      <c r="VRI253" s="50"/>
      <c r="VRJ253" s="50"/>
      <c r="VRK253" s="50"/>
      <c r="VRL253" s="50"/>
      <c r="VRM253" s="50"/>
      <c r="VRN253" s="50"/>
      <c r="VRO253" s="50"/>
      <c r="VRP253" s="50"/>
      <c r="VRQ253" s="50"/>
      <c r="VRR253" s="50"/>
      <c r="VRS253" s="50"/>
      <c r="VRT253" s="50"/>
      <c r="VRU253" s="50"/>
      <c r="VRV253" s="50"/>
      <c r="VRW253" s="50"/>
      <c r="VRX253" s="50"/>
      <c r="VRY253" s="50"/>
      <c r="VRZ253" s="50"/>
      <c r="VSA253" s="50"/>
      <c r="VSB253" s="50"/>
      <c r="VSC253" s="50"/>
      <c r="VSD253" s="50"/>
      <c r="VSE253" s="50"/>
      <c r="VSF253" s="50"/>
      <c r="VSG253" s="50"/>
      <c r="VSH253" s="50"/>
      <c r="VSI253" s="50"/>
      <c r="VSJ253" s="50"/>
      <c r="VSK253" s="50"/>
      <c r="VSL253" s="50"/>
      <c r="VSM253" s="50"/>
      <c r="VSN253" s="50"/>
      <c r="VSO253" s="50"/>
      <c r="VSP253" s="50"/>
      <c r="VSQ253" s="50"/>
      <c r="VSR253" s="50"/>
      <c r="VSS253" s="50"/>
      <c r="VST253" s="50"/>
      <c r="VSU253" s="50"/>
      <c r="VSV253" s="50"/>
      <c r="VSW253" s="50"/>
      <c r="VSX253" s="50"/>
      <c r="VSY253" s="50"/>
      <c r="VSZ253" s="50"/>
      <c r="VTA253" s="50"/>
      <c r="VTB253" s="50"/>
      <c r="VTC253" s="50"/>
      <c r="VTD253" s="50"/>
      <c r="VTE253" s="50"/>
      <c r="VTF253" s="50"/>
      <c r="VTG253" s="50"/>
      <c r="VTH253" s="50"/>
      <c r="VTI253" s="50"/>
      <c r="VTJ253" s="50"/>
      <c r="VTK253" s="50"/>
      <c r="VTL253" s="50"/>
      <c r="VTM253" s="50"/>
      <c r="VTN253" s="50"/>
      <c r="VTO253" s="50"/>
      <c r="VTP253" s="50"/>
      <c r="VTQ253" s="50"/>
      <c r="VTR253" s="50"/>
      <c r="VTS253" s="50"/>
      <c r="VTT253" s="50"/>
      <c r="VTU253" s="50"/>
      <c r="VTV253" s="50"/>
      <c r="VTW253" s="50"/>
      <c r="VTX253" s="50"/>
      <c r="VTY253" s="50"/>
      <c r="VTZ253" s="50"/>
      <c r="VUA253" s="50"/>
      <c r="VUB253" s="50"/>
      <c r="VUC253" s="50"/>
      <c r="VUD253" s="50"/>
      <c r="VUE253" s="50"/>
      <c r="VUF253" s="50"/>
      <c r="VUG253" s="50"/>
      <c r="VUH253" s="50"/>
      <c r="VUI253" s="50"/>
      <c r="VUJ253" s="50"/>
      <c r="VUK253" s="50"/>
      <c r="VUL253" s="50"/>
      <c r="VUM253" s="50"/>
      <c r="VUN253" s="50"/>
      <c r="VUO253" s="50"/>
      <c r="VUP253" s="50"/>
      <c r="VUQ253" s="50"/>
      <c r="VUR253" s="50"/>
      <c r="VUS253" s="50"/>
      <c r="VUT253" s="50"/>
      <c r="VUU253" s="50"/>
      <c r="VUV253" s="50"/>
      <c r="VUW253" s="50"/>
      <c r="VUX253" s="50"/>
      <c r="VUY253" s="50"/>
      <c r="VUZ253" s="50"/>
      <c r="VVA253" s="50"/>
      <c r="VVB253" s="50"/>
      <c r="VVC253" s="50"/>
      <c r="VVD253" s="50"/>
      <c r="VVE253" s="50"/>
      <c r="VVF253" s="50"/>
      <c r="VVG253" s="50"/>
      <c r="VVH253" s="50"/>
      <c r="VVI253" s="50"/>
      <c r="VVJ253" s="50"/>
      <c r="VVK253" s="50"/>
      <c r="VVL253" s="50"/>
      <c r="VVM253" s="50"/>
      <c r="VVN253" s="50"/>
      <c r="VVO253" s="50"/>
      <c r="VVP253" s="50"/>
      <c r="VVQ253" s="50"/>
      <c r="VVR253" s="50"/>
      <c r="VVS253" s="50"/>
      <c r="VVT253" s="50"/>
      <c r="VVU253" s="50"/>
      <c r="VVV253" s="50"/>
      <c r="VVW253" s="50"/>
      <c r="VVX253" s="50"/>
      <c r="VVY253" s="50"/>
      <c r="VVZ253" s="50"/>
      <c r="VWA253" s="50"/>
      <c r="VWB253" s="50"/>
      <c r="VWC253" s="50"/>
      <c r="VWD253" s="50"/>
      <c r="VWE253" s="50"/>
      <c r="VWF253" s="50"/>
      <c r="VWG253" s="50"/>
      <c r="VWH253" s="50"/>
      <c r="VWI253" s="50"/>
      <c r="VWJ253" s="50"/>
      <c r="VWK253" s="50"/>
      <c r="VWL253" s="50"/>
      <c r="VWM253" s="50"/>
      <c r="VWN253" s="50"/>
      <c r="VWO253" s="50"/>
      <c r="VWP253" s="50"/>
      <c r="VWQ253" s="50"/>
      <c r="VWR253" s="50"/>
      <c r="VWS253" s="50"/>
      <c r="VWT253" s="50"/>
      <c r="VWU253" s="50"/>
      <c r="VWV253" s="50"/>
      <c r="VWW253" s="50"/>
      <c r="VWX253" s="50"/>
      <c r="VWY253" s="50"/>
      <c r="VWZ253" s="50"/>
      <c r="VXA253" s="50"/>
      <c r="VXB253" s="50"/>
      <c r="VXC253" s="50"/>
      <c r="VXD253" s="50"/>
      <c r="VXE253" s="50"/>
      <c r="VXF253" s="50"/>
      <c r="VXG253" s="50"/>
      <c r="VXH253" s="50"/>
      <c r="VXI253" s="50"/>
      <c r="VXJ253" s="50"/>
      <c r="VXK253" s="50"/>
      <c r="VXL253" s="50"/>
      <c r="VXM253" s="50"/>
      <c r="VXN253" s="50"/>
      <c r="VXO253" s="50"/>
      <c r="VXP253" s="50"/>
      <c r="VXQ253" s="50"/>
      <c r="VXR253" s="50"/>
      <c r="VXS253" s="50"/>
      <c r="VXT253" s="50"/>
      <c r="VXU253" s="50"/>
      <c r="VXV253" s="50"/>
      <c r="VXW253" s="50"/>
      <c r="VXX253" s="50"/>
      <c r="VXY253" s="50"/>
      <c r="VXZ253" s="50"/>
      <c r="VYA253" s="50"/>
      <c r="VYB253" s="50"/>
      <c r="VYC253" s="50"/>
      <c r="VYD253" s="50"/>
      <c r="VYE253" s="50"/>
      <c r="VYF253" s="50"/>
      <c r="VYG253" s="50"/>
      <c r="VYH253" s="50"/>
      <c r="VYI253" s="50"/>
      <c r="VYJ253" s="50"/>
      <c r="VYK253" s="50"/>
      <c r="VYL253" s="50"/>
      <c r="VYM253" s="50"/>
      <c r="VYN253" s="50"/>
      <c r="VYO253" s="50"/>
      <c r="VYP253" s="50"/>
      <c r="VYQ253" s="50"/>
      <c r="VYR253" s="50"/>
      <c r="VYS253" s="50"/>
      <c r="VYT253" s="50"/>
      <c r="VYU253" s="50"/>
      <c r="VYV253" s="50"/>
      <c r="VYW253" s="50"/>
      <c r="VYX253" s="50"/>
      <c r="VYY253" s="50"/>
      <c r="VYZ253" s="50"/>
      <c r="VZA253" s="50"/>
      <c r="VZB253" s="50"/>
      <c r="VZC253" s="50"/>
      <c r="VZD253" s="50"/>
      <c r="VZE253" s="50"/>
      <c r="VZF253" s="50"/>
      <c r="VZG253" s="50"/>
      <c r="VZH253" s="50"/>
      <c r="VZI253" s="50"/>
      <c r="VZJ253" s="50"/>
      <c r="VZK253" s="50"/>
      <c r="VZL253" s="50"/>
      <c r="VZM253" s="50"/>
      <c r="VZN253" s="50"/>
      <c r="VZO253" s="50"/>
      <c r="VZP253" s="50"/>
      <c r="VZQ253" s="50"/>
      <c r="VZR253" s="50"/>
      <c r="VZS253" s="50"/>
      <c r="VZT253" s="50"/>
      <c r="VZU253" s="50"/>
      <c r="VZV253" s="50"/>
      <c r="VZW253" s="50"/>
      <c r="VZX253" s="50"/>
      <c r="VZY253" s="50"/>
      <c r="VZZ253" s="50"/>
      <c r="WAA253" s="50"/>
      <c r="WAB253" s="50"/>
      <c r="WAC253" s="50"/>
      <c r="WAD253" s="50"/>
      <c r="WAE253" s="50"/>
      <c r="WAF253" s="50"/>
      <c r="WAG253" s="50"/>
      <c r="WAH253" s="50"/>
      <c r="WAI253" s="50"/>
      <c r="WAJ253" s="50"/>
      <c r="WAK253" s="50"/>
      <c r="WAL253" s="50"/>
      <c r="WAM253" s="50"/>
      <c r="WAN253" s="50"/>
      <c r="WAO253" s="50"/>
      <c r="WAP253" s="50"/>
      <c r="WAQ253" s="50"/>
      <c r="WAR253" s="50"/>
      <c r="WAS253" s="50"/>
      <c r="WAT253" s="50"/>
      <c r="WAU253" s="50"/>
      <c r="WAV253" s="50"/>
      <c r="WAW253" s="50"/>
      <c r="WAX253" s="50"/>
      <c r="WAY253" s="50"/>
      <c r="WAZ253" s="50"/>
      <c r="WBA253" s="50"/>
      <c r="WBB253" s="50"/>
      <c r="WBC253" s="50"/>
      <c r="WBD253" s="50"/>
      <c r="WBE253" s="50"/>
      <c r="WBF253" s="50"/>
      <c r="WBG253" s="50"/>
      <c r="WBH253" s="50"/>
      <c r="WBI253" s="50"/>
      <c r="WBJ253" s="50"/>
      <c r="WBK253" s="50"/>
      <c r="WBL253" s="50"/>
      <c r="WBM253" s="50"/>
      <c r="WBN253" s="50"/>
      <c r="WBO253" s="50"/>
      <c r="WBP253" s="50"/>
      <c r="WBQ253" s="50"/>
      <c r="WBR253" s="50"/>
      <c r="WBS253" s="50"/>
      <c r="WBT253" s="50"/>
      <c r="WBU253" s="50"/>
      <c r="WBV253" s="50"/>
      <c r="WBW253" s="50"/>
      <c r="WBX253" s="50"/>
      <c r="WBY253" s="50"/>
      <c r="WBZ253" s="50"/>
      <c r="WCA253" s="50"/>
      <c r="WCB253" s="50"/>
      <c r="WCC253" s="50"/>
      <c r="WCD253" s="50"/>
      <c r="WCE253" s="50"/>
      <c r="WCF253" s="50"/>
      <c r="WCG253" s="50"/>
      <c r="WCH253" s="50"/>
      <c r="WCI253" s="50"/>
      <c r="WCJ253" s="50"/>
      <c r="WCK253" s="50"/>
      <c r="WCL253" s="50"/>
      <c r="WCM253" s="50"/>
      <c r="WCN253" s="50"/>
      <c r="WCO253" s="50"/>
      <c r="WCP253" s="50"/>
      <c r="WCQ253" s="50"/>
      <c r="WCR253" s="50"/>
      <c r="WCS253" s="50"/>
      <c r="WCT253" s="50"/>
      <c r="WCU253" s="50"/>
      <c r="WCV253" s="50"/>
      <c r="WCW253" s="50"/>
      <c r="WCX253" s="50"/>
      <c r="WCY253" s="50"/>
      <c r="WCZ253" s="50"/>
      <c r="WDA253" s="50"/>
      <c r="WDB253" s="50"/>
      <c r="WDC253" s="50"/>
      <c r="WDD253" s="50"/>
      <c r="WDE253" s="50"/>
      <c r="WDF253" s="50"/>
      <c r="WDG253" s="50"/>
      <c r="WDH253" s="50"/>
      <c r="WDI253" s="50"/>
      <c r="WDJ253" s="50"/>
      <c r="WDK253" s="50"/>
      <c r="WDL253" s="50"/>
      <c r="WDM253" s="50"/>
      <c r="WDN253" s="50"/>
      <c r="WDO253" s="50"/>
      <c r="WDP253" s="50"/>
      <c r="WDQ253" s="50"/>
      <c r="WDR253" s="50"/>
      <c r="WDS253" s="50"/>
      <c r="WDT253" s="50"/>
      <c r="WDU253" s="50"/>
      <c r="WDV253" s="50"/>
      <c r="WDW253" s="50"/>
      <c r="WDX253" s="50"/>
      <c r="WDY253" s="50"/>
      <c r="WDZ253" s="50"/>
      <c r="WEA253" s="50"/>
      <c r="WEB253" s="50"/>
      <c r="WEC253" s="50"/>
      <c r="WED253" s="50"/>
      <c r="WEE253" s="50"/>
      <c r="WEF253" s="50"/>
      <c r="WEG253" s="50"/>
      <c r="WEH253" s="50"/>
      <c r="WEI253" s="50"/>
      <c r="WEJ253" s="50"/>
      <c r="WEK253" s="50"/>
      <c r="WEL253" s="50"/>
      <c r="WEM253" s="50"/>
      <c r="WEN253" s="50"/>
      <c r="WEO253" s="50"/>
      <c r="WEP253" s="50"/>
      <c r="WEQ253" s="50"/>
      <c r="WER253" s="50"/>
      <c r="WES253" s="50"/>
      <c r="WET253" s="50"/>
      <c r="WEU253" s="50"/>
      <c r="WEV253" s="50"/>
      <c r="WEW253" s="50"/>
      <c r="WEX253" s="50"/>
      <c r="WEY253" s="50"/>
      <c r="WEZ253" s="50"/>
      <c r="WFA253" s="50"/>
      <c r="WFB253" s="50"/>
      <c r="WFC253" s="50"/>
      <c r="WFD253" s="50"/>
      <c r="WFE253" s="50"/>
      <c r="WFF253" s="50"/>
      <c r="WFG253" s="50"/>
      <c r="WFH253" s="50"/>
      <c r="WFI253" s="50"/>
      <c r="WFJ253" s="50"/>
      <c r="WFK253" s="50"/>
      <c r="WFL253" s="50"/>
      <c r="WFM253" s="50"/>
      <c r="WFN253" s="50"/>
      <c r="WFO253" s="50"/>
      <c r="WFP253" s="50"/>
      <c r="WFQ253" s="50"/>
      <c r="WFR253" s="50"/>
      <c r="WFS253" s="50"/>
      <c r="WFT253" s="50"/>
      <c r="WFU253" s="50"/>
      <c r="WFV253" s="50"/>
      <c r="WFW253" s="50"/>
      <c r="WFX253" s="50"/>
      <c r="WFY253" s="50"/>
      <c r="WFZ253" s="50"/>
      <c r="WGA253" s="50"/>
      <c r="WGB253" s="50"/>
      <c r="WGC253" s="50"/>
      <c r="WGD253" s="50"/>
      <c r="WGE253" s="50"/>
      <c r="WGF253" s="50"/>
      <c r="WGG253" s="50"/>
      <c r="WGH253" s="50"/>
      <c r="WGI253" s="50"/>
      <c r="WGJ253" s="50"/>
      <c r="WGK253" s="50"/>
      <c r="WGL253" s="50"/>
      <c r="WGM253" s="50"/>
      <c r="WGN253" s="50"/>
      <c r="WGO253" s="50"/>
      <c r="WGP253" s="50"/>
      <c r="WGQ253" s="50"/>
      <c r="WGR253" s="50"/>
      <c r="WGS253" s="50"/>
      <c r="WGT253" s="50"/>
      <c r="WGU253" s="50"/>
      <c r="WGV253" s="50"/>
      <c r="WGW253" s="50"/>
      <c r="WGX253" s="50"/>
      <c r="WGY253" s="50"/>
      <c r="WGZ253" s="50"/>
      <c r="WHA253" s="50"/>
      <c r="WHB253" s="50"/>
      <c r="WHC253" s="50"/>
      <c r="WHD253" s="50"/>
      <c r="WHE253" s="50"/>
      <c r="WHF253" s="50"/>
      <c r="WHG253" s="50"/>
      <c r="WHH253" s="50"/>
      <c r="WHI253" s="50"/>
      <c r="WHJ253" s="50"/>
      <c r="WHK253" s="50"/>
      <c r="WHL253" s="50"/>
      <c r="WHM253" s="50"/>
      <c r="WHN253" s="50"/>
      <c r="WHO253" s="50"/>
      <c r="WHP253" s="50"/>
      <c r="WHQ253" s="50"/>
      <c r="WHR253" s="50"/>
      <c r="WHS253" s="50"/>
      <c r="WHT253" s="50"/>
      <c r="WHU253" s="50"/>
      <c r="WHV253" s="50"/>
      <c r="WHW253" s="50"/>
      <c r="WHX253" s="50"/>
      <c r="WHY253" s="50"/>
      <c r="WHZ253" s="50"/>
      <c r="WIA253" s="50"/>
      <c r="WIB253" s="50"/>
      <c r="WIC253" s="50"/>
      <c r="WID253" s="50"/>
      <c r="WIE253" s="50"/>
      <c r="WIF253" s="50"/>
      <c r="WIG253" s="50"/>
      <c r="WIH253" s="50"/>
      <c r="WII253" s="50"/>
      <c r="WIJ253" s="50"/>
      <c r="WIK253" s="50"/>
      <c r="WIL253" s="50"/>
      <c r="WIM253" s="50"/>
      <c r="WIN253" s="50"/>
      <c r="WIO253" s="50"/>
      <c r="WIP253" s="50"/>
      <c r="WIQ253" s="50"/>
      <c r="WIR253" s="50"/>
      <c r="WIS253" s="50"/>
      <c r="WIT253" s="50"/>
      <c r="WIU253" s="50"/>
      <c r="WIV253" s="50"/>
      <c r="WIW253" s="50"/>
      <c r="WIX253" s="50"/>
      <c r="WIY253" s="50"/>
      <c r="WIZ253" s="50"/>
      <c r="WJA253" s="50"/>
      <c r="WJB253" s="50"/>
      <c r="WJC253" s="50"/>
      <c r="WJD253" s="50"/>
      <c r="WJE253" s="50"/>
      <c r="WJF253" s="50"/>
      <c r="WJG253" s="50"/>
      <c r="WJH253" s="50"/>
      <c r="WJI253" s="50"/>
      <c r="WJJ253" s="50"/>
      <c r="WJK253" s="50"/>
      <c r="WJL253" s="50"/>
      <c r="WJM253" s="50"/>
      <c r="WJN253" s="50"/>
      <c r="WJO253" s="50"/>
      <c r="WJP253" s="50"/>
      <c r="WJQ253" s="50"/>
      <c r="WJR253" s="50"/>
      <c r="WJS253" s="50"/>
      <c r="WJT253" s="50"/>
      <c r="WJU253" s="50"/>
      <c r="WJV253" s="50"/>
      <c r="WJW253" s="50"/>
      <c r="WJX253" s="50"/>
      <c r="WJY253" s="50"/>
      <c r="WJZ253" s="50"/>
      <c r="WKA253" s="50"/>
      <c r="WKB253" s="50"/>
      <c r="WKC253" s="50"/>
      <c r="WKD253" s="50"/>
      <c r="WKE253" s="50"/>
      <c r="WKF253" s="50"/>
      <c r="WKG253" s="50"/>
      <c r="WKH253" s="50"/>
      <c r="WKI253" s="50"/>
      <c r="WKJ253" s="50"/>
      <c r="WKK253" s="50"/>
      <c r="WKL253" s="50"/>
      <c r="WKM253" s="50"/>
      <c r="WKN253" s="50"/>
      <c r="WKO253" s="50"/>
      <c r="WKP253" s="50"/>
      <c r="WKQ253" s="50"/>
      <c r="WKR253" s="50"/>
      <c r="WKS253" s="50"/>
      <c r="WKT253" s="50"/>
      <c r="WKU253" s="50"/>
      <c r="WKV253" s="50"/>
      <c r="WKW253" s="50"/>
      <c r="WKX253" s="50"/>
      <c r="WKY253" s="50"/>
      <c r="WKZ253" s="50"/>
      <c r="WLA253" s="50"/>
      <c r="WLB253" s="50"/>
      <c r="WLC253" s="50"/>
      <c r="WLD253" s="50"/>
      <c r="WLE253" s="50"/>
      <c r="WLF253" s="50"/>
      <c r="WLG253" s="50"/>
      <c r="WLH253" s="50"/>
      <c r="WLI253" s="50"/>
      <c r="WLJ253" s="50"/>
      <c r="WLK253" s="50"/>
      <c r="WLL253" s="50"/>
      <c r="WLM253" s="50"/>
      <c r="WLN253" s="50"/>
      <c r="WLO253" s="50"/>
      <c r="WLP253" s="50"/>
      <c r="WLQ253" s="50"/>
      <c r="WLR253" s="50"/>
      <c r="WLS253" s="50"/>
      <c r="WLT253" s="50"/>
      <c r="WLU253" s="50"/>
      <c r="WLV253" s="50"/>
      <c r="WLW253" s="50"/>
      <c r="WLX253" s="50"/>
      <c r="WLY253" s="50"/>
      <c r="WLZ253" s="50"/>
      <c r="WMA253" s="50"/>
      <c r="WMB253" s="50"/>
      <c r="WMC253" s="50"/>
      <c r="WMD253" s="50"/>
      <c r="WME253" s="50"/>
      <c r="WMF253" s="50"/>
      <c r="WMG253" s="50"/>
      <c r="WMH253" s="50"/>
      <c r="WMI253" s="50"/>
      <c r="WMJ253" s="50"/>
      <c r="WMK253" s="50"/>
      <c r="WML253" s="50"/>
      <c r="WMM253" s="50"/>
      <c r="WMN253" s="50"/>
      <c r="WMO253" s="50"/>
      <c r="WMP253" s="50"/>
      <c r="WMQ253" s="50"/>
      <c r="WMR253" s="50"/>
      <c r="WMS253" s="50"/>
      <c r="WMT253" s="50"/>
      <c r="WMU253" s="50"/>
      <c r="WMV253" s="50"/>
      <c r="WMW253" s="50"/>
      <c r="WMX253" s="50"/>
      <c r="WMY253" s="50"/>
      <c r="WMZ253" s="50"/>
      <c r="WNA253" s="50"/>
      <c r="WNB253" s="50"/>
      <c r="WNC253" s="50"/>
      <c r="WND253" s="50"/>
      <c r="WNE253" s="50"/>
      <c r="WNF253" s="50"/>
      <c r="WNG253" s="50"/>
      <c r="WNH253" s="50"/>
      <c r="WNI253" s="50"/>
      <c r="WNJ253" s="50"/>
      <c r="WNK253" s="50"/>
      <c r="WNL253" s="50"/>
      <c r="WNM253" s="50"/>
      <c r="WNN253" s="50"/>
      <c r="WNO253" s="50"/>
      <c r="WNP253" s="50"/>
      <c r="WNQ253" s="50"/>
      <c r="WNR253" s="50"/>
      <c r="WNS253" s="50"/>
      <c r="WNT253" s="50"/>
      <c r="WNU253" s="50"/>
      <c r="WNV253" s="50"/>
      <c r="WNW253" s="50"/>
      <c r="WNX253" s="50"/>
      <c r="WNY253" s="50"/>
      <c r="WNZ253" s="50"/>
      <c r="WOA253" s="50"/>
      <c r="WOB253" s="50"/>
      <c r="WOC253" s="50"/>
      <c r="WOD253" s="50"/>
      <c r="WOE253" s="50"/>
      <c r="WOF253" s="50"/>
      <c r="WOG253" s="50"/>
      <c r="WOH253" s="50"/>
      <c r="WOI253" s="50"/>
      <c r="WOJ253" s="50"/>
      <c r="WOK253" s="50"/>
      <c r="WOL253" s="50"/>
      <c r="WOM253" s="50"/>
      <c r="WON253" s="50"/>
      <c r="WOO253" s="50"/>
      <c r="WOP253" s="50"/>
      <c r="WOQ253" s="50"/>
      <c r="WOR253" s="50"/>
      <c r="WOS253" s="50"/>
      <c r="WOT253" s="50"/>
      <c r="WOU253" s="50"/>
      <c r="WOV253" s="50"/>
      <c r="WOW253" s="50"/>
      <c r="WOX253" s="50"/>
      <c r="WOY253" s="50"/>
      <c r="WOZ253" s="50"/>
      <c r="WPA253" s="50"/>
      <c r="WPB253" s="50"/>
      <c r="WPC253" s="50"/>
      <c r="WPD253" s="50"/>
      <c r="WPE253" s="50"/>
      <c r="WPF253" s="50"/>
      <c r="WPG253" s="50"/>
      <c r="WPH253" s="50"/>
      <c r="WPI253" s="50"/>
      <c r="WPJ253" s="50"/>
      <c r="WPK253" s="50"/>
      <c r="WPL253" s="50"/>
      <c r="WPM253" s="50"/>
      <c r="WPN253" s="50"/>
      <c r="WPO253" s="50"/>
      <c r="WPP253" s="50"/>
      <c r="WPQ253" s="50"/>
      <c r="WPR253" s="50"/>
      <c r="WPS253" s="50"/>
      <c r="WPT253" s="50"/>
      <c r="WPU253" s="50"/>
      <c r="WPV253" s="50"/>
      <c r="WPW253" s="50"/>
      <c r="WPX253" s="50"/>
      <c r="WPY253" s="50"/>
      <c r="WPZ253" s="50"/>
      <c r="WQA253" s="50"/>
      <c r="WQB253" s="50"/>
      <c r="WQC253" s="50"/>
      <c r="WQD253" s="50"/>
      <c r="WQE253" s="50"/>
      <c r="WQF253" s="50"/>
      <c r="WQG253" s="50"/>
      <c r="WQH253" s="50"/>
      <c r="WQI253" s="50"/>
      <c r="WQJ253" s="50"/>
      <c r="WQK253" s="50"/>
      <c r="WQL253" s="50"/>
      <c r="WQM253" s="50"/>
      <c r="WQN253" s="50"/>
      <c r="WQO253" s="50"/>
      <c r="WQP253" s="50"/>
      <c r="WQQ253" s="50"/>
      <c r="WQR253" s="50"/>
      <c r="WQS253" s="50"/>
      <c r="WQT253" s="50"/>
      <c r="WQU253" s="50"/>
      <c r="WQV253" s="50"/>
      <c r="WQW253" s="50"/>
      <c r="WQX253" s="50"/>
      <c r="WQY253" s="50"/>
      <c r="WQZ253" s="50"/>
      <c r="WRA253" s="50"/>
      <c r="WRB253" s="50"/>
      <c r="WRC253" s="50"/>
      <c r="WRD253" s="50"/>
      <c r="WRE253" s="50"/>
      <c r="WRF253" s="50"/>
      <c r="WRG253" s="50"/>
      <c r="WRH253" s="50"/>
      <c r="WRI253" s="50"/>
      <c r="WRJ253" s="50"/>
      <c r="WRK253" s="50"/>
      <c r="WRL253" s="50"/>
      <c r="WRM253" s="50"/>
      <c r="WRN253" s="50"/>
      <c r="WRO253" s="50"/>
      <c r="WRP253" s="50"/>
      <c r="WRQ253" s="50"/>
      <c r="WRR253" s="50"/>
      <c r="WRS253" s="50"/>
      <c r="WRT253" s="50"/>
      <c r="WRU253" s="50"/>
      <c r="WRV253" s="50"/>
      <c r="WRW253" s="50"/>
      <c r="WRX253" s="50"/>
      <c r="WRY253" s="50"/>
      <c r="WRZ253" s="50"/>
      <c r="WSA253" s="50"/>
      <c r="WSB253" s="50"/>
      <c r="WSC253" s="50"/>
      <c r="WSD253" s="50"/>
      <c r="WSE253" s="50"/>
      <c r="WSF253" s="50"/>
      <c r="WSG253" s="50"/>
      <c r="WSH253" s="50"/>
      <c r="WSI253" s="50"/>
      <c r="WSJ253" s="50"/>
      <c r="WSK253" s="50"/>
      <c r="WSL253" s="50"/>
      <c r="WSM253" s="50"/>
      <c r="WSN253" s="50"/>
      <c r="WSO253" s="50"/>
      <c r="WSP253" s="50"/>
      <c r="WSQ253" s="50"/>
      <c r="WSR253" s="50"/>
      <c r="WSS253" s="50"/>
      <c r="WST253" s="50"/>
      <c r="WSU253" s="50"/>
      <c r="WSV253" s="50"/>
      <c r="WSW253" s="50"/>
      <c r="WSX253" s="50"/>
      <c r="WSY253" s="50"/>
      <c r="WSZ253" s="50"/>
      <c r="WTA253" s="50"/>
      <c r="WTB253" s="50"/>
      <c r="WTC253" s="50"/>
      <c r="WTD253" s="50"/>
      <c r="WTE253" s="50"/>
      <c r="WTF253" s="50"/>
      <c r="WTG253" s="50"/>
      <c r="WTH253" s="50"/>
      <c r="WTI253" s="50"/>
      <c r="WTJ253" s="50"/>
      <c r="WTK253" s="50"/>
      <c r="WTL253" s="50"/>
      <c r="WTM253" s="50"/>
      <c r="WTN253" s="50"/>
      <c r="WTO253" s="50"/>
      <c r="WTP253" s="50"/>
      <c r="WTQ253" s="50"/>
      <c r="WTR253" s="50"/>
      <c r="WTS253" s="50"/>
      <c r="WTT253" s="50"/>
      <c r="WTU253" s="50"/>
      <c r="WTV253" s="50"/>
      <c r="WTW253" s="50"/>
      <c r="WTX253" s="50"/>
      <c r="WTY253" s="50"/>
      <c r="WTZ253" s="50"/>
      <c r="WUA253" s="50"/>
      <c r="WUB253" s="50"/>
      <c r="WUC253" s="50"/>
      <c r="WUD253" s="50"/>
      <c r="WUE253" s="50"/>
      <c r="WUF253" s="50"/>
      <c r="WUG253" s="50"/>
      <c r="WUH253" s="50"/>
      <c r="WUI253" s="50"/>
      <c r="WUJ253" s="50"/>
      <c r="WUK253" s="50"/>
      <c r="WUL253" s="50"/>
      <c r="WUM253" s="50"/>
      <c r="WUN253" s="50"/>
      <c r="WUO253" s="50"/>
      <c r="WUP253" s="50"/>
      <c r="WUQ253" s="50"/>
      <c r="WUR253" s="50"/>
      <c r="WUS253" s="50"/>
      <c r="WUT253" s="50"/>
      <c r="WUU253" s="50"/>
      <c r="WUV253" s="50"/>
      <c r="WUW253" s="50"/>
      <c r="WUX253" s="50"/>
      <c r="WUY253" s="50"/>
      <c r="WUZ253" s="50"/>
      <c r="WVA253" s="50"/>
      <c r="WVB253" s="50"/>
      <c r="WVC253" s="50"/>
      <c r="WVD253" s="50"/>
      <c r="WVE253" s="50"/>
      <c r="WVF253" s="50"/>
      <c r="WVG253" s="50"/>
      <c r="WVH253" s="50"/>
      <c r="WVI253" s="50"/>
      <c r="WVJ253" s="50"/>
      <c r="WVK253" s="50"/>
      <c r="WVL253" s="50"/>
      <c r="WVM253" s="50"/>
      <c r="WVN253" s="50"/>
      <c r="WVO253" s="50"/>
      <c r="WVP253" s="50"/>
      <c r="WVQ253" s="50"/>
      <c r="WVR253" s="50"/>
      <c r="WVS253" s="50"/>
      <c r="WVT253" s="50"/>
      <c r="WVU253" s="50"/>
      <c r="WVV253" s="50"/>
      <c r="WVW253" s="50"/>
      <c r="WVX253" s="50"/>
      <c r="WVY253" s="50"/>
      <c r="WVZ253" s="50"/>
      <c r="WWA253" s="50"/>
      <c r="WWB253" s="50"/>
      <c r="WWC253" s="50"/>
      <c r="WWD253" s="50"/>
      <c r="WWE253" s="50"/>
      <c r="WWF253" s="50"/>
      <c r="WWG253" s="50"/>
      <c r="WWH253" s="50"/>
      <c r="WWI253" s="50"/>
      <c r="WWJ253" s="50"/>
      <c r="WWK253" s="50"/>
      <c r="WWL253" s="50"/>
      <c r="WWM253" s="50"/>
      <c r="WWN253" s="50"/>
      <c r="WWO253" s="50"/>
      <c r="WWP253" s="50"/>
      <c r="WWQ253" s="50"/>
      <c r="WWR253" s="50"/>
      <c r="WWS253" s="50"/>
      <c r="WWT253" s="50"/>
      <c r="WWU253" s="50"/>
      <c r="WWV253" s="50"/>
      <c r="WWW253" s="50"/>
      <c r="WWX253" s="50"/>
      <c r="WWY253" s="50"/>
      <c r="WWZ253" s="50"/>
      <c r="WXA253" s="50"/>
      <c r="WXB253" s="50"/>
      <c r="WXC253" s="50"/>
      <c r="WXD253" s="50"/>
      <c r="WXE253" s="50"/>
      <c r="WXF253" s="50"/>
      <c r="WXG253" s="50"/>
      <c r="WXH253" s="50"/>
      <c r="WXI253" s="50"/>
      <c r="WXJ253" s="50"/>
      <c r="WXK253" s="50"/>
      <c r="WXL253" s="50"/>
      <c r="WXM253" s="50"/>
      <c r="WXN253" s="50"/>
      <c r="WXO253" s="50"/>
      <c r="WXP253" s="50"/>
      <c r="WXQ253" s="50"/>
      <c r="WXR253" s="50"/>
      <c r="WXS253" s="50"/>
      <c r="WXT253" s="50"/>
      <c r="WXU253" s="50"/>
      <c r="WXV253" s="50"/>
      <c r="WXW253" s="50"/>
      <c r="WXX253" s="50"/>
      <c r="WXY253" s="50"/>
      <c r="WXZ253" s="50"/>
      <c r="WYA253" s="50"/>
      <c r="WYB253" s="50"/>
      <c r="WYC253" s="50"/>
      <c r="WYD253" s="50"/>
      <c r="WYE253" s="50"/>
      <c r="WYF253" s="50"/>
      <c r="WYG253" s="50"/>
      <c r="WYH253" s="50"/>
      <c r="WYI253" s="50"/>
      <c r="WYJ253" s="50"/>
      <c r="WYK253" s="50"/>
      <c r="WYL253" s="50"/>
      <c r="WYM253" s="50"/>
      <c r="WYN253" s="50"/>
      <c r="WYO253" s="50"/>
      <c r="WYP253" s="50"/>
      <c r="WYQ253" s="50"/>
      <c r="WYR253" s="50"/>
      <c r="WYS253" s="50"/>
      <c r="WYT253" s="50"/>
      <c r="WYU253" s="50"/>
      <c r="WYV253" s="50"/>
      <c r="WYW253" s="50"/>
      <c r="WYX253" s="50"/>
      <c r="WYY253" s="50"/>
      <c r="WYZ253" s="50"/>
      <c r="WZA253" s="50"/>
      <c r="WZB253" s="50"/>
      <c r="WZC253" s="50"/>
      <c r="WZD253" s="50"/>
      <c r="WZE253" s="50"/>
      <c r="WZF253" s="50"/>
      <c r="WZG253" s="50"/>
      <c r="WZH253" s="50"/>
      <c r="WZI253" s="50"/>
      <c r="WZJ253" s="50"/>
      <c r="WZK253" s="50"/>
      <c r="WZL253" s="50"/>
      <c r="WZM253" s="50"/>
      <c r="WZN253" s="50"/>
      <c r="WZO253" s="50"/>
      <c r="WZP253" s="50"/>
      <c r="WZQ253" s="50"/>
      <c r="WZR253" s="50"/>
      <c r="WZS253" s="50"/>
      <c r="WZT253" s="50"/>
      <c r="WZU253" s="50"/>
      <c r="WZV253" s="50"/>
      <c r="WZW253" s="50"/>
      <c r="WZX253" s="50"/>
      <c r="WZY253" s="50"/>
      <c r="WZZ253" s="50"/>
      <c r="XAA253" s="50"/>
      <c r="XAB253" s="50"/>
      <c r="XAC253" s="50"/>
      <c r="XAD253" s="50"/>
      <c r="XAE253" s="50"/>
      <c r="XAF253" s="50"/>
      <c r="XAG253" s="50"/>
      <c r="XAH253" s="50"/>
      <c r="XAI253" s="50"/>
      <c r="XAJ253" s="50"/>
      <c r="XAK253" s="50"/>
      <c r="XAL253" s="50"/>
      <c r="XAM253" s="50"/>
      <c r="XAN253" s="50"/>
      <c r="XAO253" s="50"/>
      <c r="XAP253" s="50"/>
      <c r="XAQ253" s="50"/>
      <c r="XAR253" s="50"/>
      <c r="XAS253" s="50"/>
      <c r="XAT253" s="50"/>
      <c r="XAU253" s="50"/>
      <c r="XAV253" s="50"/>
      <c r="XAW253" s="50"/>
      <c r="XAX253" s="50"/>
      <c r="XAY253" s="50"/>
      <c r="XAZ253" s="50"/>
      <c r="XBA253" s="50"/>
      <c r="XBB253" s="50"/>
      <c r="XBC253" s="50"/>
      <c r="XBD253" s="50"/>
      <c r="XBE253" s="50"/>
      <c r="XBF253" s="50"/>
      <c r="XBG253" s="50"/>
      <c r="XBH253" s="50"/>
      <c r="XBI253" s="50"/>
      <c r="XBJ253" s="50"/>
      <c r="XBK253" s="50"/>
      <c r="XBL253" s="50"/>
      <c r="XBM253" s="50"/>
      <c r="XBN253" s="50"/>
      <c r="XBO253" s="50"/>
      <c r="XBP253" s="50"/>
      <c r="XBQ253" s="50"/>
      <c r="XBR253" s="50"/>
      <c r="XBS253" s="50"/>
      <c r="XBT253" s="50"/>
      <c r="XBU253" s="50"/>
      <c r="XBV253" s="50"/>
      <c r="XBW253" s="50"/>
      <c r="XBX253" s="50"/>
      <c r="XBY253" s="50"/>
      <c r="XBZ253" s="50"/>
      <c r="XCA253" s="50"/>
      <c r="XCB253" s="50"/>
      <c r="XCC253" s="50"/>
      <c r="XCD253" s="50"/>
      <c r="XCE253" s="50"/>
      <c r="XCF253" s="50"/>
      <c r="XCG253" s="50"/>
      <c r="XCH253" s="50"/>
      <c r="XCI253" s="50"/>
      <c r="XCJ253" s="50"/>
      <c r="XCK253" s="50"/>
      <c r="XCL253" s="50"/>
      <c r="XCM253" s="50"/>
      <c r="XCN253" s="50"/>
      <c r="XCO253" s="50"/>
      <c r="XCP253" s="50"/>
      <c r="XCQ253" s="50"/>
      <c r="XCR253" s="50"/>
      <c r="XCS253" s="50"/>
      <c r="XCT253" s="50"/>
      <c r="XCU253" s="50"/>
      <c r="XCV253" s="50"/>
      <c r="XCW253" s="50"/>
      <c r="XCX253" s="50"/>
      <c r="XCY253" s="50"/>
      <c r="XCZ253" s="50"/>
      <c r="XDA253" s="50"/>
      <c r="XDB253" s="50"/>
      <c r="XDC253" s="50"/>
      <c r="XDD253" s="50"/>
      <c r="XDE253" s="50"/>
      <c r="XDF253" s="50"/>
      <c r="XDG253" s="50"/>
      <c r="XDH253" s="50"/>
      <c r="XDI253" s="50"/>
      <c r="XDJ253" s="50"/>
      <c r="XDK253" s="50"/>
      <c r="XDL253" s="50"/>
      <c r="XDM253" s="50"/>
      <c r="XDN253" s="50"/>
      <c r="XDO253" s="50"/>
      <c r="XDP253" s="50"/>
      <c r="XDQ253" s="50"/>
      <c r="XDR253" s="50"/>
      <c r="XDS253" s="50"/>
      <c r="XDT253" s="50"/>
      <c r="XDU253" s="50"/>
      <c r="XDV253" s="50"/>
      <c r="XDW253" s="50"/>
      <c r="XDX253" s="50"/>
      <c r="XDY253" s="50"/>
      <c r="XDZ253" s="50"/>
      <c r="XEA253" s="50"/>
      <c r="XEB253" s="50"/>
      <c r="XEC253" s="50"/>
      <c r="XED253" s="50"/>
      <c r="XEE253" s="50"/>
      <c r="XEF253" s="50"/>
      <c r="XEG253" s="50"/>
      <c r="XEH253" s="50"/>
      <c r="XEI253" s="50"/>
      <c r="XEJ253" s="50"/>
      <c r="XEK253" s="50"/>
      <c r="XEL253" s="50"/>
      <c r="XEM253" s="50"/>
      <c r="XEN253" s="50"/>
      <c r="XEO253" s="50"/>
      <c r="XEP253" s="50"/>
      <c r="XEQ253" s="50"/>
      <c r="XER253" s="50"/>
      <c r="XES253" s="50"/>
      <c r="XET253" s="50"/>
      <c r="XEU253" s="50"/>
      <c r="XEV253" s="50"/>
      <c r="XEW253" s="50"/>
      <c r="XEX253" s="50"/>
      <c r="XEY253" s="50"/>
      <c r="XEZ253" s="50"/>
    </row>
    <row r="254" spans="1:16380" s="14" customFormat="1" ht="15.75" outlineLevel="1">
      <c r="A254" s="118"/>
      <c r="B254" s="180" t="s">
        <v>28</v>
      </c>
      <c r="C254" s="119" t="s">
        <v>28</v>
      </c>
      <c r="D254" s="156" t="str">
        <f t="shared" si="17"/>
        <v>MERC/CAPEX/2023-2024/MSPGCL/0515</v>
      </c>
      <c r="E254" s="67">
        <f t="shared" si="17"/>
        <v>45013</v>
      </c>
      <c r="F254" s="67">
        <f t="shared" si="17"/>
        <v>45208</v>
      </c>
      <c r="G254" s="226">
        <v>0.15</v>
      </c>
      <c r="H254" s="226">
        <v>0.15</v>
      </c>
      <c r="I254" s="274"/>
      <c r="J254" s="274"/>
      <c r="K254" s="275"/>
      <c r="L254" s="275"/>
      <c r="M254" s="275"/>
      <c r="N254" s="275"/>
      <c r="O254" s="276"/>
      <c r="P254" s="250"/>
      <c r="Q254" s="250"/>
      <c r="R254" s="250"/>
      <c r="S254" s="250"/>
      <c r="T254" s="215">
        <f t="shared" si="12"/>
        <v>0</v>
      </c>
      <c r="U254" s="278"/>
      <c r="V254" s="278"/>
      <c r="W254" s="62"/>
      <c r="X254" s="62"/>
      <c r="Y254" s="62"/>
      <c r="Z254" s="62"/>
      <c r="AA254" s="62"/>
      <c r="AB254" s="62"/>
      <c r="AC254" s="139"/>
      <c r="AD254" s="268"/>
      <c r="AE254" s="261"/>
      <c r="AF254" s="261"/>
      <c r="AG254" s="309"/>
      <c r="AH254" s="309"/>
      <c r="AI254" s="309"/>
      <c r="AJ254" s="249"/>
      <c r="AK254" s="249"/>
      <c r="AL254" s="249"/>
      <c r="AM254" s="249"/>
      <c r="AN254" s="215">
        <f t="shared" si="13"/>
        <v>0</v>
      </c>
      <c r="AO254" s="255"/>
      <c r="AP254" s="249"/>
      <c r="AQ254" s="249"/>
      <c r="AR254" s="278"/>
      <c r="AS254" s="278"/>
      <c r="AT254" s="278"/>
      <c r="AU254" s="278"/>
      <c r="AV254" s="278"/>
      <c r="AW254" s="130"/>
      <c r="AX254" s="122"/>
      <c r="AY254" s="333">
        <f t="shared" si="15"/>
        <v>0</v>
      </c>
      <c r="AZ254" s="164" t="b">
        <f t="shared" si="14"/>
        <v>0</v>
      </c>
      <c r="BA254" s="50"/>
      <c r="BB254" s="50"/>
      <c r="BC254" s="50"/>
      <c r="BD254" s="50"/>
      <c r="BE254" s="50"/>
      <c r="BF254" s="50"/>
      <c r="BG254" s="50"/>
      <c r="BH254" s="50"/>
      <c r="BI254" s="50"/>
      <c r="BJ254" s="50"/>
      <c r="BK254" s="50"/>
      <c r="BL254" s="50"/>
      <c r="BM254" s="50"/>
      <c r="BN254" s="50"/>
      <c r="BO254" s="50"/>
      <c r="BP254" s="50"/>
      <c r="BQ254" s="50"/>
      <c r="BR254" s="50"/>
      <c r="BS254" s="50"/>
      <c r="BT254" s="50"/>
      <c r="BU254" s="50"/>
      <c r="BV254" s="50"/>
      <c r="BW254" s="50"/>
      <c r="BX254" s="50"/>
      <c r="BY254" s="50"/>
      <c r="BZ254" s="50"/>
      <c r="CA254" s="50"/>
      <c r="CB254" s="50"/>
      <c r="CC254" s="50"/>
      <c r="CD254" s="50"/>
      <c r="CE254" s="50"/>
      <c r="CF254" s="50"/>
      <c r="CG254" s="50"/>
      <c r="CH254" s="50"/>
      <c r="CI254" s="50"/>
      <c r="CJ254" s="50"/>
      <c r="CK254" s="50"/>
      <c r="CL254" s="50"/>
      <c r="CM254" s="50"/>
      <c r="CN254" s="50"/>
      <c r="CO254" s="50"/>
      <c r="CP254" s="50"/>
      <c r="CQ254" s="50"/>
      <c r="CR254" s="50"/>
      <c r="CS254" s="50"/>
      <c r="CT254" s="50"/>
      <c r="CU254" s="50"/>
      <c r="CV254" s="50"/>
      <c r="CW254" s="50"/>
      <c r="CX254" s="50"/>
      <c r="CY254" s="50"/>
      <c r="CZ254" s="50"/>
      <c r="DA254" s="50"/>
      <c r="DB254" s="50"/>
      <c r="DC254" s="50"/>
      <c r="DD254" s="50"/>
      <c r="DE254" s="50"/>
      <c r="DF254" s="50"/>
      <c r="DG254" s="50"/>
      <c r="DH254" s="50"/>
      <c r="DI254" s="50"/>
      <c r="DJ254" s="50"/>
      <c r="DK254" s="50"/>
      <c r="DL254" s="50"/>
      <c r="DM254" s="50"/>
      <c r="DN254" s="50"/>
      <c r="DO254" s="50"/>
      <c r="DP254" s="50"/>
      <c r="DQ254" s="50"/>
      <c r="DR254" s="50"/>
      <c r="DS254" s="50"/>
      <c r="DT254" s="50"/>
      <c r="DU254" s="50"/>
      <c r="DV254" s="50"/>
      <c r="DW254" s="50"/>
      <c r="DX254" s="50"/>
      <c r="DY254" s="50"/>
      <c r="DZ254" s="50"/>
      <c r="EA254" s="50"/>
      <c r="EB254" s="50"/>
      <c r="EC254" s="50"/>
      <c r="ED254" s="50"/>
      <c r="EE254" s="50"/>
      <c r="EF254" s="50"/>
      <c r="EG254" s="50"/>
      <c r="EH254" s="50"/>
      <c r="EI254" s="50"/>
      <c r="EJ254" s="50"/>
      <c r="EK254" s="50"/>
      <c r="EL254" s="50"/>
      <c r="EM254" s="50"/>
      <c r="EN254" s="50"/>
      <c r="EO254" s="50"/>
      <c r="EP254" s="50"/>
      <c r="EQ254" s="50"/>
      <c r="ER254" s="50"/>
      <c r="ES254" s="50"/>
      <c r="ET254" s="50"/>
      <c r="EU254" s="50"/>
      <c r="EV254" s="50"/>
      <c r="EW254" s="50"/>
      <c r="EX254" s="50"/>
      <c r="EY254" s="50"/>
      <c r="EZ254" s="50"/>
      <c r="FA254" s="50"/>
      <c r="FB254" s="50"/>
      <c r="FC254" s="50"/>
      <c r="FD254" s="50"/>
      <c r="FE254" s="50"/>
      <c r="FF254" s="50"/>
      <c r="FG254" s="50"/>
      <c r="FH254" s="50"/>
      <c r="FI254" s="50"/>
      <c r="FJ254" s="50"/>
      <c r="FK254" s="50"/>
      <c r="FL254" s="50"/>
      <c r="FM254" s="50"/>
      <c r="FN254" s="50"/>
      <c r="FO254" s="50"/>
      <c r="FP254" s="50"/>
      <c r="FQ254" s="50"/>
      <c r="FR254" s="50"/>
      <c r="FS254" s="50"/>
      <c r="FT254" s="50"/>
      <c r="FU254" s="50"/>
      <c r="FV254" s="50"/>
      <c r="FW254" s="50"/>
      <c r="FX254" s="50"/>
      <c r="FY254" s="50"/>
      <c r="FZ254" s="50"/>
      <c r="GA254" s="50"/>
      <c r="GB254" s="50"/>
      <c r="GC254" s="50"/>
      <c r="GD254" s="50"/>
      <c r="GE254" s="50"/>
      <c r="GF254" s="50"/>
      <c r="GG254" s="50"/>
      <c r="GH254" s="50"/>
      <c r="GI254" s="50"/>
      <c r="GJ254" s="50"/>
      <c r="GK254" s="50"/>
      <c r="GL254" s="50"/>
      <c r="GM254" s="50"/>
      <c r="GN254" s="50"/>
      <c r="GO254" s="50"/>
      <c r="GP254" s="50"/>
      <c r="GQ254" s="50"/>
      <c r="GR254" s="50"/>
      <c r="GS254" s="50"/>
      <c r="GT254" s="50"/>
      <c r="GU254" s="50"/>
      <c r="GV254" s="50"/>
      <c r="GW254" s="50"/>
      <c r="GX254" s="50"/>
      <c r="GY254" s="50"/>
      <c r="GZ254" s="50"/>
      <c r="HA254" s="50"/>
      <c r="HB254" s="50"/>
      <c r="HC254" s="50"/>
      <c r="HD254" s="50"/>
      <c r="HE254" s="50"/>
      <c r="HF254" s="50"/>
      <c r="HG254" s="50"/>
      <c r="HH254" s="50"/>
      <c r="HI254" s="50"/>
      <c r="HJ254" s="50"/>
      <c r="HK254" s="50"/>
      <c r="HL254" s="50"/>
      <c r="HM254" s="50"/>
      <c r="HN254" s="50"/>
      <c r="HO254" s="50"/>
      <c r="HP254" s="50"/>
      <c r="HQ254" s="50"/>
      <c r="HR254" s="50"/>
      <c r="HS254" s="50"/>
      <c r="HT254" s="50"/>
      <c r="HU254" s="50"/>
      <c r="HV254" s="50"/>
      <c r="HW254" s="50"/>
      <c r="HX254" s="50"/>
      <c r="HY254" s="50"/>
      <c r="HZ254" s="50"/>
      <c r="IA254" s="50"/>
      <c r="IB254" s="50"/>
      <c r="IC254" s="50"/>
      <c r="ID254" s="50"/>
      <c r="IE254" s="50"/>
      <c r="IF254" s="50"/>
      <c r="IG254" s="50"/>
      <c r="IH254" s="50"/>
      <c r="II254" s="50"/>
      <c r="IJ254" s="50"/>
      <c r="IK254" s="50"/>
      <c r="IL254" s="50"/>
      <c r="IM254" s="50"/>
      <c r="IN254" s="50"/>
      <c r="IO254" s="50"/>
      <c r="IP254" s="50"/>
      <c r="IQ254" s="50"/>
      <c r="IR254" s="50"/>
      <c r="IS254" s="50"/>
      <c r="IT254" s="50"/>
      <c r="IU254" s="50"/>
      <c r="IV254" s="50"/>
      <c r="IW254" s="50"/>
      <c r="IX254" s="50"/>
      <c r="IY254" s="50"/>
      <c r="IZ254" s="50"/>
      <c r="JA254" s="50"/>
      <c r="JB254" s="50"/>
      <c r="JC254" s="50"/>
      <c r="JD254" s="50"/>
      <c r="JE254" s="50"/>
      <c r="JF254" s="50"/>
      <c r="JG254" s="50"/>
      <c r="JH254" s="50"/>
      <c r="JI254" s="50"/>
      <c r="JJ254" s="50"/>
      <c r="JK254" s="50"/>
      <c r="JL254" s="50"/>
      <c r="JM254" s="50"/>
      <c r="JN254" s="50"/>
      <c r="JO254" s="50"/>
      <c r="JP254" s="50"/>
      <c r="JQ254" s="50"/>
      <c r="JR254" s="50"/>
      <c r="JS254" s="50"/>
      <c r="JT254" s="50"/>
      <c r="JU254" s="50"/>
      <c r="JV254" s="50"/>
      <c r="JW254" s="50"/>
      <c r="JX254" s="50"/>
      <c r="JY254" s="50"/>
      <c r="JZ254" s="50"/>
      <c r="KA254" s="50"/>
      <c r="KB254" s="50"/>
      <c r="KC254" s="50"/>
      <c r="KD254" s="50"/>
      <c r="KE254" s="50"/>
      <c r="KF254" s="50"/>
      <c r="KG254" s="50"/>
      <c r="KH254" s="50"/>
      <c r="KI254" s="50"/>
      <c r="KJ254" s="50"/>
      <c r="KK254" s="50"/>
      <c r="KL254" s="50"/>
      <c r="KM254" s="50"/>
      <c r="KN254" s="50"/>
      <c r="KO254" s="50"/>
      <c r="KP254" s="50"/>
      <c r="KQ254" s="50"/>
      <c r="KR254" s="50"/>
      <c r="KS254" s="50"/>
      <c r="KT254" s="50"/>
      <c r="KU254" s="50"/>
      <c r="KV254" s="50"/>
      <c r="KW254" s="50"/>
      <c r="KX254" s="50"/>
      <c r="KY254" s="50"/>
      <c r="KZ254" s="50"/>
      <c r="LA254" s="50"/>
      <c r="LB254" s="50"/>
      <c r="LC254" s="50"/>
      <c r="LD254" s="50"/>
      <c r="LE254" s="50"/>
      <c r="LF254" s="50"/>
      <c r="LG254" s="50"/>
      <c r="LH254" s="50"/>
      <c r="LI254" s="50"/>
      <c r="LJ254" s="50"/>
      <c r="LK254" s="50"/>
      <c r="LL254" s="50"/>
      <c r="LM254" s="50"/>
      <c r="LN254" s="50"/>
      <c r="LO254" s="50"/>
      <c r="LP254" s="50"/>
      <c r="LQ254" s="50"/>
      <c r="LR254" s="50"/>
      <c r="LS254" s="50"/>
      <c r="LT254" s="50"/>
      <c r="LU254" s="50"/>
      <c r="LV254" s="50"/>
      <c r="LW254" s="50"/>
      <c r="LX254" s="50"/>
      <c r="LY254" s="50"/>
      <c r="LZ254" s="50"/>
      <c r="MA254" s="50"/>
      <c r="MB254" s="50"/>
      <c r="MC254" s="50"/>
      <c r="MD254" s="50"/>
      <c r="ME254" s="50"/>
      <c r="MF254" s="50"/>
      <c r="MG254" s="50"/>
      <c r="MH254" s="50"/>
      <c r="MI254" s="50"/>
      <c r="MJ254" s="50"/>
      <c r="MK254" s="50"/>
      <c r="ML254" s="50"/>
      <c r="MM254" s="50"/>
      <c r="MN254" s="50"/>
      <c r="MO254" s="50"/>
      <c r="MP254" s="50"/>
      <c r="MQ254" s="50"/>
      <c r="MR254" s="50"/>
      <c r="MS254" s="50"/>
      <c r="MT254" s="50"/>
      <c r="MU254" s="50"/>
      <c r="MV254" s="50"/>
      <c r="MW254" s="50"/>
      <c r="MX254" s="50"/>
      <c r="MY254" s="50"/>
      <c r="MZ254" s="50"/>
      <c r="NA254" s="50"/>
      <c r="NB254" s="50"/>
      <c r="NC254" s="50"/>
      <c r="ND254" s="50"/>
      <c r="NE254" s="50"/>
      <c r="NF254" s="50"/>
      <c r="NG254" s="50"/>
      <c r="NH254" s="50"/>
      <c r="NI254" s="50"/>
      <c r="NJ254" s="50"/>
      <c r="NK254" s="50"/>
      <c r="NL254" s="50"/>
      <c r="NM254" s="50"/>
      <c r="NN254" s="50"/>
      <c r="NO254" s="50"/>
      <c r="NP254" s="50"/>
      <c r="NQ254" s="50"/>
      <c r="NR254" s="50"/>
      <c r="NS254" s="50"/>
      <c r="NT254" s="50"/>
      <c r="NU254" s="50"/>
      <c r="NV254" s="50"/>
      <c r="NW254" s="50"/>
      <c r="NX254" s="50"/>
      <c r="NY254" s="50"/>
      <c r="NZ254" s="50"/>
      <c r="OA254" s="50"/>
      <c r="OB254" s="50"/>
      <c r="OC254" s="50"/>
      <c r="OD254" s="50"/>
      <c r="OE254" s="50"/>
      <c r="OF254" s="50"/>
      <c r="OG254" s="50"/>
      <c r="OH254" s="50"/>
      <c r="OI254" s="50"/>
      <c r="OJ254" s="50"/>
      <c r="OK254" s="50"/>
      <c r="OL254" s="50"/>
      <c r="OM254" s="50"/>
      <c r="ON254" s="50"/>
      <c r="OO254" s="50"/>
      <c r="OP254" s="50"/>
      <c r="OQ254" s="50"/>
      <c r="OR254" s="50"/>
      <c r="OS254" s="50"/>
      <c r="OT254" s="50"/>
      <c r="OU254" s="50"/>
      <c r="OV254" s="50"/>
      <c r="OW254" s="50"/>
      <c r="OX254" s="50"/>
      <c r="OY254" s="50"/>
      <c r="OZ254" s="50"/>
      <c r="PA254" s="50"/>
      <c r="PB254" s="50"/>
      <c r="PC254" s="50"/>
      <c r="PD254" s="50"/>
      <c r="PE254" s="50"/>
      <c r="PF254" s="50"/>
      <c r="PG254" s="50"/>
      <c r="PH254" s="50"/>
      <c r="PI254" s="50"/>
      <c r="PJ254" s="50"/>
      <c r="PK254" s="50"/>
      <c r="PL254" s="50"/>
      <c r="PM254" s="50"/>
      <c r="PN254" s="50"/>
      <c r="PO254" s="50"/>
      <c r="PP254" s="50"/>
      <c r="PQ254" s="50"/>
      <c r="PR254" s="50"/>
      <c r="PS254" s="50"/>
      <c r="PT254" s="50"/>
      <c r="PU254" s="50"/>
      <c r="PV254" s="50"/>
      <c r="PW254" s="50"/>
      <c r="PX254" s="50"/>
      <c r="PY254" s="50"/>
      <c r="PZ254" s="50"/>
      <c r="QA254" s="50"/>
      <c r="QB254" s="50"/>
      <c r="QC254" s="50"/>
      <c r="QD254" s="50"/>
      <c r="QE254" s="50"/>
      <c r="QF254" s="50"/>
      <c r="QG254" s="50"/>
      <c r="QH254" s="50"/>
      <c r="QI254" s="50"/>
      <c r="QJ254" s="50"/>
      <c r="QK254" s="50"/>
      <c r="QL254" s="50"/>
      <c r="QM254" s="50"/>
      <c r="QN254" s="50"/>
      <c r="QO254" s="50"/>
      <c r="QP254" s="50"/>
      <c r="QQ254" s="50"/>
      <c r="QR254" s="50"/>
      <c r="QS254" s="50"/>
      <c r="QT254" s="50"/>
      <c r="QU254" s="50"/>
      <c r="QV254" s="50"/>
      <c r="QW254" s="50"/>
      <c r="QX254" s="50"/>
      <c r="QY254" s="50"/>
      <c r="QZ254" s="50"/>
      <c r="RA254" s="50"/>
      <c r="RB254" s="50"/>
      <c r="RC254" s="50"/>
      <c r="RD254" s="50"/>
      <c r="RE254" s="50"/>
      <c r="RF254" s="50"/>
      <c r="RG254" s="50"/>
      <c r="RH254" s="50"/>
      <c r="RI254" s="50"/>
      <c r="RJ254" s="50"/>
      <c r="RK254" s="50"/>
      <c r="RL254" s="50"/>
      <c r="RM254" s="50"/>
      <c r="RN254" s="50"/>
      <c r="RO254" s="50"/>
      <c r="RP254" s="50"/>
      <c r="RQ254" s="50"/>
      <c r="RR254" s="50"/>
      <c r="RS254" s="50"/>
      <c r="RT254" s="50"/>
      <c r="RU254" s="50"/>
      <c r="RV254" s="50"/>
      <c r="RW254" s="50"/>
      <c r="RX254" s="50"/>
      <c r="RY254" s="50"/>
      <c r="RZ254" s="50"/>
      <c r="SA254" s="50"/>
      <c r="SB254" s="50"/>
      <c r="SC254" s="50"/>
      <c r="SD254" s="50"/>
      <c r="SE254" s="50"/>
      <c r="SF254" s="50"/>
      <c r="SG254" s="50"/>
      <c r="SH254" s="50"/>
      <c r="SI254" s="50"/>
      <c r="SJ254" s="50"/>
      <c r="SK254" s="50"/>
      <c r="SL254" s="50"/>
      <c r="SM254" s="50"/>
      <c r="SN254" s="50"/>
      <c r="SO254" s="50"/>
      <c r="SP254" s="50"/>
      <c r="SQ254" s="50"/>
      <c r="SR254" s="50"/>
      <c r="SS254" s="50"/>
      <c r="ST254" s="50"/>
      <c r="SU254" s="50"/>
      <c r="SV254" s="50"/>
      <c r="SW254" s="50"/>
      <c r="SX254" s="50"/>
      <c r="SY254" s="50"/>
      <c r="SZ254" s="50"/>
      <c r="TA254" s="50"/>
      <c r="TB254" s="50"/>
      <c r="TC254" s="50"/>
      <c r="TD254" s="50"/>
      <c r="TE254" s="50"/>
      <c r="TF254" s="50"/>
      <c r="TG254" s="50"/>
      <c r="TH254" s="50"/>
      <c r="TI254" s="50"/>
      <c r="TJ254" s="50"/>
      <c r="TK254" s="50"/>
      <c r="TL254" s="50"/>
      <c r="TM254" s="50"/>
      <c r="TN254" s="50"/>
      <c r="TO254" s="50"/>
      <c r="TP254" s="50"/>
      <c r="TQ254" s="50"/>
      <c r="TR254" s="50"/>
      <c r="TS254" s="50"/>
      <c r="TT254" s="50"/>
      <c r="TU254" s="50"/>
      <c r="TV254" s="50"/>
      <c r="TW254" s="50"/>
      <c r="TX254" s="50"/>
      <c r="TY254" s="50"/>
      <c r="TZ254" s="50"/>
      <c r="UA254" s="50"/>
      <c r="UB254" s="50"/>
      <c r="UC254" s="50"/>
      <c r="UD254" s="50"/>
      <c r="UE254" s="50"/>
      <c r="UF254" s="50"/>
      <c r="UG254" s="50"/>
      <c r="UH254" s="50"/>
      <c r="UI254" s="50"/>
      <c r="UJ254" s="50"/>
      <c r="UK254" s="50"/>
      <c r="UL254" s="50"/>
      <c r="UM254" s="50"/>
      <c r="UN254" s="50"/>
      <c r="UO254" s="50"/>
      <c r="UP254" s="50"/>
      <c r="UQ254" s="50"/>
      <c r="UR254" s="50"/>
      <c r="US254" s="50"/>
      <c r="UT254" s="50"/>
      <c r="UU254" s="50"/>
      <c r="UV254" s="50"/>
      <c r="UW254" s="50"/>
      <c r="UX254" s="50"/>
      <c r="UY254" s="50"/>
      <c r="UZ254" s="50"/>
      <c r="VA254" s="50"/>
      <c r="VB254" s="50"/>
      <c r="VC254" s="50"/>
      <c r="VD254" s="50"/>
      <c r="VE254" s="50"/>
      <c r="VF254" s="50"/>
      <c r="VG254" s="50"/>
      <c r="VH254" s="50"/>
      <c r="VI254" s="50"/>
      <c r="VJ254" s="50"/>
      <c r="VK254" s="50"/>
      <c r="VL254" s="50"/>
      <c r="VM254" s="50"/>
      <c r="VN254" s="50"/>
      <c r="VO254" s="50"/>
      <c r="VP254" s="50"/>
      <c r="VQ254" s="50"/>
      <c r="VR254" s="50"/>
      <c r="VS254" s="50"/>
      <c r="VT254" s="50"/>
      <c r="VU254" s="50"/>
      <c r="VV254" s="50"/>
      <c r="VW254" s="50"/>
      <c r="VX254" s="50"/>
      <c r="VY254" s="50"/>
      <c r="VZ254" s="50"/>
      <c r="WA254" s="50"/>
      <c r="WB254" s="50"/>
      <c r="WC254" s="50"/>
      <c r="WD254" s="50"/>
      <c r="WE254" s="50"/>
      <c r="WF254" s="50"/>
      <c r="WG254" s="50"/>
      <c r="WH254" s="50"/>
      <c r="WI254" s="50"/>
      <c r="WJ254" s="50"/>
      <c r="WK254" s="50"/>
      <c r="WL254" s="50"/>
      <c r="WM254" s="50"/>
      <c r="WN254" s="50"/>
      <c r="WO254" s="50"/>
      <c r="WP254" s="50"/>
      <c r="WQ254" s="50"/>
      <c r="WR254" s="50"/>
      <c r="WS254" s="50"/>
      <c r="WT254" s="50"/>
      <c r="WU254" s="50"/>
      <c r="WV254" s="50"/>
      <c r="WW254" s="50"/>
      <c r="WX254" s="50"/>
      <c r="WY254" s="50"/>
      <c r="WZ254" s="50"/>
      <c r="XA254" s="50"/>
      <c r="XB254" s="50"/>
      <c r="XC254" s="50"/>
      <c r="XD254" s="50"/>
      <c r="XE254" s="50"/>
      <c r="XF254" s="50"/>
      <c r="XG254" s="50"/>
      <c r="XH254" s="50"/>
      <c r="XI254" s="50"/>
      <c r="XJ254" s="50"/>
      <c r="XK254" s="50"/>
      <c r="XL254" s="50"/>
      <c r="XM254" s="50"/>
      <c r="XN254" s="50"/>
      <c r="XO254" s="50"/>
      <c r="XP254" s="50"/>
      <c r="XQ254" s="50"/>
      <c r="XR254" s="50"/>
      <c r="XS254" s="50"/>
      <c r="XT254" s="50"/>
      <c r="XU254" s="50"/>
      <c r="XV254" s="50"/>
      <c r="XW254" s="50"/>
      <c r="XX254" s="50"/>
      <c r="XY254" s="50"/>
      <c r="XZ254" s="50"/>
      <c r="YA254" s="50"/>
      <c r="YB254" s="50"/>
      <c r="YC254" s="50"/>
      <c r="YD254" s="50"/>
      <c r="YE254" s="50"/>
      <c r="YF254" s="50"/>
      <c r="YG254" s="50"/>
      <c r="YH254" s="50"/>
      <c r="YI254" s="50"/>
      <c r="YJ254" s="50"/>
      <c r="YK254" s="50"/>
      <c r="YL254" s="50"/>
      <c r="YM254" s="50"/>
      <c r="YN254" s="50"/>
      <c r="YO254" s="50"/>
      <c r="YP254" s="50"/>
      <c r="YQ254" s="50"/>
      <c r="YR254" s="50"/>
      <c r="YS254" s="50"/>
      <c r="YT254" s="50"/>
      <c r="YU254" s="50"/>
      <c r="YV254" s="50"/>
      <c r="YW254" s="50"/>
      <c r="YX254" s="50"/>
      <c r="YY254" s="50"/>
      <c r="YZ254" s="50"/>
      <c r="ZA254" s="50"/>
      <c r="ZB254" s="50"/>
      <c r="ZC254" s="50"/>
      <c r="ZD254" s="50"/>
      <c r="ZE254" s="50"/>
      <c r="ZF254" s="50"/>
      <c r="ZG254" s="50"/>
      <c r="ZH254" s="50"/>
      <c r="ZI254" s="50"/>
      <c r="ZJ254" s="50"/>
      <c r="ZK254" s="50"/>
      <c r="ZL254" s="50"/>
      <c r="ZM254" s="50"/>
      <c r="ZN254" s="50"/>
      <c r="ZO254" s="50"/>
      <c r="ZP254" s="50"/>
      <c r="ZQ254" s="50"/>
      <c r="ZR254" s="50"/>
      <c r="ZS254" s="50"/>
      <c r="ZT254" s="50"/>
      <c r="ZU254" s="50"/>
      <c r="ZV254" s="50"/>
      <c r="ZW254" s="50"/>
      <c r="ZX254" s="50"/>
      <c r="ZY254" s="50"/>
      <c r="ZZ254" s="50"/>
      <c r="AAA254" s="50"/>
      <c r="AAB254" s="50"/>
      <c r="AAC254" s="50"/>
      <c r="AAD254" s="50"/>
      <c r="AAE254" s="50"/>
      <c r="AAF254" s="50"/>
      <c r="AAG254" s="50"/>
      <c r="AAH254" s="50"/>
      <c r="AAI254" s="50"/>
      <c r="AAJ254" s="50"/>
      <c r="AAK254" s="50"/>
      <c r="AAL254" s="50"/>
      <c r="AAM254" s="50"/>
      <c r="AAN254" s="50"/>
      <c r="AAO254" s="50"/>
      <c r="AAP254" s="50"/>
      <c r="AAQ254" s="50"/>
      <c r="AAR254" s="50"/>
      <c r="AAS254" s="50"/>
      <c r="AAT254" s="50"/>
      <c r="AAU254" s="50"/>
      <c r="AAV254" s="50"/>
      <c r="AAW254" s="50"/>
      <c r="AAX254" s="50"/>
      <c r="AAY254" s="50"/>
      <c r="AAZ254" s="50"/>
      <c r="ABA254" s="50"/>
      <c r="ABB254" s="50"/>
      <c r="ABC254" s="50"/>
      <c r="ABD254" s="50"/>
      <c r="ABE254" s="50"/>
      <c r="ABF254" s="50"/>
      <c r="ABG254" s="50"/>
      <c r="ABH254" s="50"/>
      <c r="ABI254" s="50"/>
      <c r="ABJ254" s="50"/>
      <c r="ABK254" s="50"/>
      <c r="ABL254" s="50"/>
      <c r="ABM254" s="50"/>
      <c r="ABN254" s="50"/>
      <c r="ABO254" s="50"/>
      <c r="ABP254" s="50"/>
      <c r="ABQ254" s="50"/>
      <c r="ABR254" s="50"/>
      <c r="ABS254" s="50"/>
      <c r="ABT254" s="50"/>
      <c r="ABU254" s="50"/>
      <c r="ABV254" s="50"/>
      <c r="ABW254" s="50"/>
      <c r="ABX254" s="50"/>
      <c r="ABY254" s="50"/>
      <c r="ABZ254" s="50"/>
      <c r="ACA254" s="50"/>
      <c r="ACB254" s="50"/>
      <c r="ACC254" s="50"/>
      <c r="ACD254" s="50"/>
      <c r="ACE254" s="50"/>
      <c r="ACF254" s="50"/>
      <c r="ACG254" s="50"/>
      <c r="ACH254" s="50"/>
      <c r="ACI254" s="50"/>
      <c r="ACJ254" s="50"/>
      <c r="ACK254" s="50"/>
      <c r="ACL254" s="50"/>
      <c r="ACM254" s="50"/>
      <c r="ACN254" s="50"/>
      <c r="ACO254" s="50"/>
      <c r="ACP254" s="50"/>
      <c r="ACQ254" s="50"/>
      <c r="ACR254" s="50"/>
      <c r="ACS254" s="50"/>
      <c r="ACT254" s="50"/>
      <c r="ACU254" s="50"/>
      <c r="ACV254" s="50"/>
      <c r="ACW254" s="50"/>
      <c r="ACX254" s="50"/>
      <c r="ACY254" s="50"/>
      <c r="ACZ254" s="50"/>
      <c r="ADA254" s="50"/>
      <c r="ADB254" s="50"/>
      <c r="ADC254" s="50"/>
      <c r="ADD254" s="50"/>
      <c r="ADE254" s="50"/>
      <c r="ADF254" s="50"/>
      <c r="ADG254" s="50"/>
      <c r="ADH254" s="50"/>
      <c r="ADI254" s="50"/>
      <c r="ADJ254" s="50"/>
      <c r="ADK254" s="50"/>
      <c r="ADL254" s="50"/>
      <c r="ADM254" s="50"/>
      <c r="ADN254" s="50"/>
      <c r="ADO254" s="50"/>
      <c r="ADP254" s="50"/>
      <c r="ADQ254" s="50"/>
      <c r="ADR254" s="50"/>
      <c r="ADS254" s="50"/>
      <c r="ADT254" s="50"/>
      <c r="ADU254" s="50"/>
      <c r="ADV254" s="50"/>
      <c r="ADW254" s="50"/>
      <c r="ADX254" s="50"/>
      <c r="ADY254" s="50"/>
      <c r="ADZ254" s="50"/>
      <c r="AEA254" s="50"/>
      <c r="AEB254" s="50"/>
      <c r="AEC254" s="50"/>
      <c r="AED254" s="50"/>
      <c r="AEE254" s="50"/>
      <c r="AEF254" s="50"/>
      <c r="AEG254" s="50"/>
      <c r="AEH254" s="50"/>
      <c r="AEI254" s="50"/>
      <c r="AEJ254" s="50"/>
      <c r="AEK254" s="50"/>
      <c r="AEL254" s="50"/>
      <c r="AEM254" s="50"/>
      <c r="AEN254" s="50"/>
      <c r="AEO254" s="50"/>
      <c r="AEP254" s="50"/>
      <c r="AEQ254" s="50"/>
      <c r="AER254" s="50"/>
      <c r="AES254" s="50"/>
      <c r="AET254" s="50"/>
      <c r="AEU254" s="50"/>
      <c r="AEV254" s="50"/>
      <c r="AEW254" s="50"/>
      <c r="AEX254" s="50"/>
      <c r="AEY254" s="50"/>
      <c r="AEZ254" s="50"/>
      <c r="AFA254" s="50"/>
      <c r="AFB254" s="50"/>
      <c r="AFC254" s="50"/>
      <c r="AFD254" s="50"/>
      <c r="AFE254" s="50"/>
      <c r="AFF254" s="50"/>
      <c r="AFG254" s="50"/>
      <c r="AFH254" s="50"/>
      <c r="AFI254" s="50"/>
      <c r="AFJ254" s="50"/>
      <c r="AFK254" s="50"/>
      <c r="AFL254" s="50"/>
      <c r="AFM254" s="50"/>
      <c r="AFN254" s="50"/>
      <c r="AFO254" s="50"/>
      <c r="AFP254" s="50"/>
      <c r="AFQ254" s="50"/>
      <c r="AFR254" s="50"/>
      <c r="AFS254" s="50"/>
      <c r="AFT254" s="50"/>
      <c r="AFU254" s="50"/>
      <c r="AFV254" s="50"/>
      <c r="AFW254" s="50"/>
      <c r="AFX254" s="50"/>
      <c r="AFY254" s="50"/>
      <c r="AFZ254" s="50"/>
      <c r="AGA254" s="50"/>
      <c r="AGB254" s="50"/>
      <c r="AGC254" s="50"/>
      <c r="AGD254" s="50"/>
      <c r="AGE254" s="50"/>
      <c r="AGF254" s="50"/>
      <c r="AGG254" s="50"/>
      <c r="AGH254" s="50"/>
      <c r="AGI254" s="50"/>
      <c r="AGJ254" s="50"/>
      <c r="AGK254" s="50"/>
      <c r="AGL254" s="50"/>
      <c r="AGM254" s="50"/>
      <c r="AGN254" s="50"/>
      <c r="AGO254" s="50"/>
      <c r="AGP254" s="50"/>
      <c r="AGQ254" s="50"/>
      <c r="AGR254" s="50"/>
      <c r="AGS254" s="50"/>
      <c r="AGT254" s="50"/>
      <c r="AGU254" s="50"/>
      <c r="AGV254" s="50"/>
      <c r="AGW254" s="50"/>
      <c r="AGX254" s="50"/>
      <c r="AGY254" s="50"/>
      <c r="AGZ254" s="50"/>
      <c r="AHA254" s="50"/>
      <c r="AHB254" s="50"/>
      <c r="AHC254" s="50"/>
      <c r="AHD254" s="50"/>
      <c r="AHE254" s="50"/>
      <c r="AHF254" s="50"/>
      <c r="AHG254" s="50"/>
      <c r="AHH254" s="50"/>
      <c r="AHI254" s="50"/>
      <c r="AHJ254" s="50"/>
      <c r="AHK254" s="50"/>
      <c r="AHL254" s="50"/>
      <c r="AHM254" s="50"/>
      <c r="AHN254" s="50"/>
      <c r="AHO254" s="50"/>
      <c r="AHP254" s="50"/>
      <c r="AHQ254" s="50"/>
      <c r="AHR254" s="50"/>
      <c r="AHS254" s="50"/>
      <c r="AHT254" s="50"/>
      <c r="AHU254" s="50"/>
      <c r="AHV254" s="50"/>
      <c r="AHW254" s="50"/>
      <c r="AHX254" s="50"/>
      <c r="AHY254" s="50"/>
      <c r="AHZ254" s="50"/>
      <c r="AIA254" s="50"/>
      <c r="AIB254" s="50"/>
      <c r="AIC254" s="50"/>
      <c r="AID254" s="50"/>
      <c r="AIE254" s="50"/>
      <c r="AIF254" s="50"/>
      <c r="AIG254" s="50"/>
      <c r="AIH254" s="50"/>
      <c r="AII254" s="50"/>
      <c r="AIJ254" s="50"/>
      <c r="AIK254" s="50"/>
      <c r="AIL254" s="50"/>
      <c r="AIM254" s="50"/>
      <c r="AIN254" s="50"/>
      <c r="AIO254" s="50"/>
      <c r="AIP254" s="50"/>
      <c r="AIQ254" s="50"/>
      <c r="AIR254" s="50"/>
      <c r="AIS254" s="50"/>
      <c r="AIT254" s="50"/>
      <c r="AIU254" s="50"/>
      <c r="AIV254" s="50"/>
      <c r="AIW254" s="50"/>
      <c r="AIX254" s="50"/>
      <c r="AIY254" s="50"/>
      <c r="AIZ254" s="50"/>
      <c r="AJA254" s="50"/>
      <c r="AJB254" s="50"/>
      <c r="AJC254" s="50"/>
      <c r="AJD254" s="50"/>
      <c r="AJE254" s="50"/>
      <c r="AJF254" s="50"/>
      <c r="AJG254" s="50"/>
      <c r="AJH254" s="50"/>
      <c r="AJI254" s="50"/>
      <c r="AJJ254" s="50"/>
      <c r="AJK254" s="50"/>
      <c r="AJL254" s="50"/>
      <c r="AJM254" s="50"/>
      <c r="AJN254" s="50"/>
      <c r="AJO254" s="50"/>
      <c r="AJP254" s="50"/>
      <c r="AJQ254" s="50"/>
      <c r="AJR254" s="50"/>
      <c r="AJS254" s="50"/>
      <c r="AJT254" s="50"/>
      <c r="AJU254" s="50"/>
      <c r="AJV254" s="50"/>
      <c r="AJW254" s="50"/>
      <c r="AJX254" s="50"/>
      <c r="AJY254" s="50"/>
      <c r="AJZ254" s="50"/>
      <c r="AKA254" s="50"/>
      <c r="AKB254" s="50"/>
      <c r="AKC254" s="50"/>
      <c r="AKD254" s="50"/>
      <c r="AKE254" s="50"/>
      <c r="AKF254" s="50"/>
      <c r="AKG254" s="50"/>
      <c r="AKH254" s="50"/>
      <c r="AKI254" s="50"/>
      <c r="AKJ254" s="50"/>
      <c r="AKK254" s="50"/>
      <c r="AKL254" s="50"/>
      <c r="AKM254" s="50"/>
      <c r="AKN254" s="50"/>
      <c r="AKO254" s="50"/>
      <c r="AKP254" s="50"/>
      <c r="AKQ254" s="50"/>
      <c r="AKR254" s="50"/>
      <c r="AKS254" s="50"/>
      <c r="AKT254" s="50"/>
      <c r="AKU254" s="50"/>
      <c r="AKV254" s="50"/>
      <c r="AKW254" s="50"/>
      <c r="AKX254" s="50"/>
      <c r="AKY254" s="50"/>
      <c r="AKZ254" s="50"/>
      <c r="ALA254" s="50"/>
      <c r="ALB254" s="50"/>
      <c r="ALC254" s="50"/>
      <c r="ALD254" s="50"/>
      <c r="ALE254" s="50"/>
      <c r="ALF254" s="50"/>
      <c r="ALG254" s="50"/>
      <c r="ALH254" s="50"/>
      <c r="ALI254" s="50"/>
      <c r="ALJ254" s="50"/>
      <c r="ALK254" s="50"/>
      <c r="ALL254" s="50"/>
      <c r="ALM254" s="50"/>
      <c r="ALN254" s="50"/>
      <c r="ALO254" s="50"/>
      <c r="ALP254" s="50"/>
      <c r="ALQ254" s="50"/>
      <c r="ALR254" s="50"/>
      <c r="ALS254" s="50"/>
      <c r="ALT254" s="50"/>
      <c r="ALU254" s="50"/>
      <c r="ALV254" s="50"/>
      <c r="ALW254" s="50"/>
      <c r="ALX254" s="50"/>
      <c r="ALY254" s="50"/>
      <c r="ALZ254" s="50"/>
      <c r="AMA254" s="50"/>
      <c r="AMB254" s="50"/>
      <c r="AMC254" s="50"/>
      <c r="AMD254" s="50"/>
      <c r="AME254" s="50"/>
      <c r="AMF254" s="50"/>
      <c r="AMG254" s="50"/>
      <c r="AMH254" s="50"/>
      <c r="AMI254" s="50"/>
      <c r="AMJ254" s="50"/>
      <c r="AMK254" s="50"/>
      <c r="AML254" s="50"/>
      <c r="AMM254" s="50"/>
      <c r="AMN254" s="50"/>
      <c r="AMO254" s="50"/>
      <c r="AMP254" s="50"/>
      <c r="AMQ254" s="50"/>
      <c r="AMR254" s="50"/>
      <c r="AMS254" s="50"/>
      <c r="AMT254" s="50"/>
      <c r="AMU254" s="50"/>
      <c r="AMV254" s="50"/>
      <c r="AMW254" s="50"/>
      <c r="AMX254" s="50"/>
      <c r="AMY254" s="50"/>
      <c r="AMZ254" s="50"/>
      <c r="ANA254" s="50"/>
      <c r="ANB254" s="50"/>
      <c r="ANC254" s="50"/>
      <c r="AND254" s="50"/>
      <c r="ANE254" s="50"/>
      <c r="ANF254" s="50"/>
      <c r="ANG254" s="50"/>
      <c r="ANH254" s="50"/>
      <c r="ANI254" s="50"/>
      <c r="ANJ254" s="50"/>
      <c r="ANK254" s="50"/>
      <c r="ANL254" s="50"/>
      <c r="ANM254" s="50"/>
      <c r="ANN254" s="50"/>
      <c r="ANO254" s="50"/>
      <c r="ANP254" s="50"/>
      <c r="ANQ254" s="50"/>
      <c r="ANR254" s="50"/>
      <c r="ANS254" s="50"/>
      <c r="ANT254" s="50"/>
      <c r="ANU254" s="50"/>
      <c r="ANV254" s="50"/>
      <c r="ANW254" s="50"/>
      <c r="ANX254" s="50"/>
      <c r="ANY254" s="50"/>
      <c r="ANZ254" s="50"/>
      <c r="AOA254" s="50"/>
      <c r="AOB254" s="50"/>
      <c r="AOC254" s="50"/>
      <c r="AOD254" s="50"/>
      <c r="AOE254" s="50"/>
      <c r="AOF254" s="50"/>
      <c r="AOG254" s="50"/>
      <c r="AOH254" s="50"/>
      <c r="AOI254" s="50"/>
      <c r="AOJ254" s="50"/>
      <c r="AOK254" s="50"/>
      <c r="AOL254" s="50"/>
      <c r="AOM254" s="50"/>
      <c r="AON254" s="50"/>
      <c r="AOO254" s="50"/>
      <c r="AOP254" s="50"/>
      <c r="AOQ254" s="50"/>
      <c r="AOR254" s="50"/>
      <c r="AOS254" s="50"/>
      <c r="AOT254" s="50"/>
      <c r="AOU254" s="50"/>
      <c r="AOV254" s="50"/>
      <c r="AOW254" s="50"/>
      <c r="AOX254" s="50"/>
      <c r="AOY254" s="50"/>
      <c r="AOZ254" s="50"/>
      <c r="APA254" s="50"/>
      <c r="APB254" s="50"/>
      <c r="APC254" s="50"/>
      <c r="APD254" s="50"/>
      <c r="APE254" s="50"/>
      <c r="APF254" s="50"/>
      <c r="APG254" s="50"/>
      <c r="APH254" s="50"/>
      <c r="API254" s="50"/>
      <c r="APJ254" s="50"/>
      <c r="APK254" s="50"/>
      <c r="APL254" s="50"/>
      <c r="APM254" s="50"/>
      <c r="APN254" s="50"/>
      <c r="APO254" s="50"/>
      <c r="APP254" s="50"/>
      <c r="APQ254" s="50"/>
      <c r="APR254" s="50"/>
      <c r="APS254" s="50"/>
      <c r="APT254" s="50"/>
      <c r="APU254" s="50"/>
      <c r="APV254" s="50"/>
      <c r="APW254" s="50"/>
      <c r="APX254" s="50"/>
      <c r="APY254" s="50"/>
      <c r="APZ254" s="50"/>
      <c r="AQA254" s="50"/>
      <c r="AQB254" s="50"/>
      <c r="AQC254" s="50"/>
      <c r="AQD254" s="50"/>
      <c r="AQE254" s="50"/>
      <c r="AQF254" s="50"/>
      <c r="AQG254" s="50"/>
      <c r="AQH254" s="50"/>
      <c r="AQI254" s="50"/>
      <c r="AQJ254" s="50"/>
      <c r="AQK254" s="50"/>
      <c r="AQL254" s="50"/>
      <c r="AQM254" s="50"/>
      <c r="AQN254" s="50"/>
      <c r="AQO254" s="50"/>
      <c r="AQP254" s="50"/>
      <c r="AQQ254" s="50"/>
      <c r="AQR254" s="50"/>
      <c r="AQS254" s="50"/>
      <c r="AQT254" s="50"/>
      <c r="AQU254" s="50"/>
      <c r="AQV254" s="50"/>
      <c r="AQW254" s="50"/>
      <c r="AQX254" s="50"/>
      <c r="AQY254" s="50"/>
      <c r="AQZ254" s="50"/>
      <c r="ARA254" s="50"/>
      <c r="ARB254" s="50"/>
      <c r="ARC254" s="50"/>
      <c r="ARD254" s="50"/>
      <c r="ARE254" s="50"/>
      <c r="ARF254" s="50"/>
      <c r="ARG254" s="50"/>
      <c r="ARH254" s="50"/>
      <c r="ARI254" s="50"/>
      <c r="ARJ254" s="50"/>
      <c r="ARK254" s="50"/>
      <c r="ARL254" s="50"/>
      <c r="ARM254" s="50"/>
      <c r="ARN254" s="50"/>
      <c r="ARO254" s="50"/>
      <c r="ARP254" s="50"/>
      <c r="ARQ254" s="50"/>
      <c r="ARR254" s="50"/>
      <c r="ARS254" s="50"/>
      <c r="ART254" s="50"/>
      <c r="ARU254" s="50"/>
      <c r="ARV254" s="50"/>
      <c r="ARW254" s="50"/>
      <c r="ARX254" s="50"/>
      <c r="ARY254" s="50"/>
      <c r="ARZ254" s="50"/>
      <c r="ASA254" s="50"/>
      <c r="ASB254" s="50"/>
      <c r="ASC254" s="50"/>
      <c r="ASD254" s="50"/>
      <c r="ASE254" s="50"/>
      <c r="ASF254" s="50"/>
      <c r="ASG254" s="50"/>
      <c r="ASH254" s="50"/>
      <c r="ASI254" s="50"/>
      <c r="ASJ254" s="50"/>
      <c r="ASK254" s="50"/>
      <c r="ASL254" s="50"/>
      <c r="ASM254" s="50"/>
      <c r="ASN254" s="50"/>
      <c r="ASO254" s="50"/>
      <c r="ASP254" s="50"/>
      <c r="ASQ254" s="50"/>
      <c r="ASR254" s="50"/>
      <c r="ASS254" s="50"/>
      <c r="AST254" s="50"/>
      <c r="ASU254" s="50"/>
      <c r="ASV254" s="50"/>
      <c r="ASW254" s="50"/>
      <c r="ASX254" s="50"/>
      <c r="ASY254" s="50"/>
      <c r="ASZ254" s="50"/>
      <c r="ATA254" s="50"/>
      <c r="ATB254" s="50"/>
      <c r="ATC254" s="50"/>
      <c r="ATD254" s="50"/>
      <c r="ATE254" s="50"/>
      <c r="ATF254" s="50"/>
      <c r="ATG254" s="50"/>
      <c r="ATH254" s="50"/>
      <c r="ATI254" s="50"/>
      <c r="ATJ254" s="50"/>
      <c r="ATK254" s="50"/>
      <c r="ATL254" s="50"/>
      <c r="ATM254" s="50"/>
      <c r="ATN254" s="50"/>
      <c r="ATO254" s="50"/>
      <c r="ATP254" s="50"/>
      <c r="ATQ254" s="50"/>
      <c r="ATR254" s="50"/>
      <c r="ATS254" s="50"/>
      <c r="ATT254" s="50"/>
      <c r="ATU254" s="50"/>
      <c r="ATV254" s="50"/>
      <c r="ATW254" s="50"/>
      <c r="ATX254" s="50"/>
      <c r="ATY254" s="50"/>
      <c r="ATZ254" s="50"/>
      <c r="AUA254" s="50"/>
      <c r="AUB254" s="50"/>
      <c r="AUC254" s="50"/>
      <c r="AUD254" s="50"/>
      <c r="AUE254" s="50"/>
      <c r="AUF254" s="50"/>
      <c r="AUG254" s="50"/>
      <c r="AUH254" s="50"/>
      <c r="AUI254" s="50"/>
      <c r="AUJ254" s="50"/>
      <c r="AUK254" s="50"/>
      <c r="AUL254" s="50"/>
      <c r="AUM254" s="50"/>
      <c r="AUN254" s="50"/>
      <c r="AUO254" s="50"/>
      <c r="AUP254" s="50"/>
      <c r="AUQ254" s="50"/>
      <c r="AUR254" s="50"/>
      <c r="AUS254" s="50"/>
      <c r="AUT254" s="50"/>
      <c r="AUU254" s="50"/>
      <c r="AUV254" s="50"/>
      <c r="AUW254" s="50"/>
      <c r="AUX254" s="50"/>
      <c r="AUY254" s="50"/>
      <c r="AUZ254" s="50"/>
      <c r="AVA254" s="50"/>
      <c r="AVB254" s="50"/>
      <c r="AVC254" s="50"/>
      <c r="AVD254" s="50"/>
      <c r="AVE254" s="50"/>
      <c r="AVF254" s="50"/>
      <c r="AVG254" s="50"/>
      <c r="AVH254" s="50"/>
      <c r="AVI254" s="50"/>
      <c r="AVJ254" s="50"/>
      <c r="AVK254" s="50"/>
      <c r="AVL254" s="50"/>
      <c r="AVM254" s="50"/>
      <c r="AVN254" s="50"/>
      <c r="AVO254" s="50"/>
      <c r="AVP254" s="50"/>
      <c r="AVQ254" s="50"/>
      <c r="AVR254" s="50"/>
      <c r="AVS254" s="50"/>
      <c r="AVT254" s="50"/>
      <c r="AVU254" s="50"/>
      <c r="AVV254" s="50"/>
      <c r="AVW254" s="50"/>
      <c r="AVX254" s="50"/>
      <c r="AVY254" s="50"/>
      <c r="AVZ254" s="50"/>
      <c r="AWA254" s="50"/>
      <c r="AWB254" s="50"/>
      <c r="AWC254" s="50"/>
      <c r="AWD254" s="50"/>
      <c r="AWE254" s="50"/>
      <c r="AWF254" s="50"/>
      <c r="AWG254" s="50"/>
      <c r="AWH254" s="50"/>
      <c r="AWI254" s="50"/>
      <c r="AWJ254" s="50"/>
      <c r="AWK254" s="50"/>
      <c r="AWL254" s="50"/>
      <c r="AWM254" s="50"/>
      <c r="AWN254" s="50"/>
      <c r="AWO254" s="50"/>
      <c r="AWP254" s="50"/>
      <c r="AWQ254" s="50"/>
      <c r="AWR254" s="50"/>
      <c r="AWS254" s="50"/>
      <c r="AWT254" s="50"/>
      <c r="AWU254" s="50"/>
      <c r="AWV254" s="50"/>
      <c r="AWW254" s="50"/>
      <c r="AWX254" s="50"/>
      <c r="AWY254" s="50"/>
      <c r="AWZ254" s="50"/>
      <c r="AXA254" s="50"/>
      <c r="AXB254" s="50"/>
      <c r="AXC254" s="50"/>
      <c r="AXD254" s="50"/>
      <c r="AXE254" s="50"/>
      <c r="AXF254" s="50"/>
      <c r="AXG254" s="50"/>
      <c r="AXH254" s="50"/>
      <c r="AXI254" s="50"/>
      <c r="AXJ254" s="50"/>
      <c r="AXK254" s="50"/>
      <c r="AXL254" s="50"/>
      <c r="AXM254" s="50"/>
      <c r="AXN254" s="50"/>
      <c r="AXO254" s="50"/>
      <c r="AXP254" s="50"/>
      <c r="AXQ254" s="50"/>
      <c r="AXR254" s="50"/>
      <c r="AXS254" s="50"/>
      <c r="AXT254" s="50"/>
      <c r="AXU254" s="50"/>
      <c r="AXV254" s="50"/>
      <c r="AXW254" s="50"/>
      <c r="AXX254" s="50"/>
      <c r="AXY254" s="50"/>
      <c r="AXZ254" s="50"/>
      <c r="AYA254" s="50"/>
      <c r="AYB254" s="50"/>
      <c r="AYC254" s="50"/>
      <c r="AYD254" s="50"/>
      <c r="AYE254" s="50"/>
      <c r="AYF254" s="50"/>
      <c r="AYG254" s="50"/>
      <c r="AYH254" s="50"/>
      <c r="AYI254" s="50"/>
      <c r="AYJ254" s="50"/>
      <c r="AYK254" s="50"/>
      <c r="AYL254" s="50"/>
      <c r="AYM254" s="50"/>
      <c r="AYN254" s="50"/>
      <c r="AYO254" s="50"/>
      <c r="AYP254" s="50"/>
      <c r="AYQ254" s="50"/>
      <c r="AYR254" s="50"/>
      <c r="AYS254" s="50"/>
      <c r="AYT254" s="50"/>
      <c r="AYU254" s="50"/>
      <c r="AYV254" s="50"/>
      <c r="AYW254" s="50"/>
      <c r="AYX254" s="50"/>
      <c r="AYY254" s="50"/>
      <c r="AYZ254" s="50"/>
      <c r="AZA254" s="50"/>
      <c r="AZB254" s="50"/>
      <c r="AZC254" s="50"/>
      <c r="AZD254" s="50"/>
      <c r="AZE254" s="50"/>
      <c r="AZF254" s="50"/>
      <c r="AZG254" s="50"/>
      <c r="AZH254" s="50"/>
      <c r="AZI254" s="50"/>
      <c r="AZJ254" s="50"/>
      <c r="AZK254" s="50"/>
      <c r="AZL254" s="50"/>
      <c r="AZM254" s="50"/>
      <c r="AZN254" s="50"/>
      <c r="AZO254" s="50"/>
      <c r="AZP254" s="50"/>
      <c r="AZQ254" s="50"/>
      <c r="AZR254" s="50"/>
      <c r="AZS254" s="50"/>
      <c r="AZT254" s="50"/>
      <c r="AZU254" s="50"/>
      <c r="AZV254" s="50"/>
      <c r="AZW254" s="50"/>
      <c r="AZX254" s="50"/>
      <c r="AZY254" s="50"/>
      <c r="AZZ254" s="50"/>
      <c r="BAA254" s="50"/>
      <c r="BAB254" s="50"/>
      <c r="BAC254" s="50"/>
      <c r="BAD254" s="50"/>
      <c r="BAE254" s="50"/>
      <c r="BAF254" s="50"/>
      <c r="BAG254" s="50"/>
      <c r="BAH254" s="50"/>
      <c r="BAI254" s="50"/>
      <c r="BAJ254" s="50"/>
      <c r="BAK254" s="50"/>
      <c r="BAL254" s="50"/>
      <c r="BAM254" s="50"/>
      <c r="BAN254" s="50"/>
      <c r="BAO254" s="50"/>
      <c r="BAP254" s="50"/>
      <c r="BAQ254" s="50"/>
      <c r="BAR254" s="50"/>
      <c r="BAS254" s="50"/>
      <c r="BAT254" s="50"/>
      <c r="BAU254" s="50"/>
      <c r="BAV254" s="50"/>
      <c r="BAW254" s="50"/>
      <c r="BAX254" s="50"/>
      <c r="BAY254" s="50"/>
      <c r="BAZ254" s="50"/>
      <c r="BBA254" s="50"/>
      <c r="BBB254" s="50"/>
      <c r="BBC254" s="50"/>
      <c r="BBD254" s="50"/>
      <c r="BBE254" s="50"/>
      <c r="BBF254" s="50"/>
      <c r="BBG254" s="50"/>
      <c r="BBH254" s="50"/>
      <c r="BBI254" s="50"/>
      <c r="BBJ254" s="50"/>
      <c r="BBK254" s="50"/>
      <c r="BBL254" s="50"/>
      <c r="BBM254" s="50"/>
      <c r="BBN254" s="50"/>
      <c r="BBO254" s="50"/>
      <c r="BBP254" s="50"/>
      <c r="BBQ254" s="50"/>
      <c r="BBR254" s="50"/>
      <c r="BBS254" s="50"/>
      <c r="BBT254" s="50"/>
      <c r="BBU254" s="50"/>
      <c r="BBV254" s="50"/>
      <c r="BBW254" s="50"/>
      <c r="BBX254" s="50"/>
      <c r="BBY254" s="50"/>
      <c r="BBZ254" s="50"/>
      <c r="BCA254" s="50"/>
      <c r="BCB254" s="50"/>
      <c r="BCC254" s="50"/>
      <c r="BCD254" s="50"/>
      <c r="BCE254" s="50"/>
      <c r="BCF254" s="50"/>
      <c r="BCG254" s="50"/>
      <c r="BCH254" s="50"/>
      <c r="BCI254" s="50"/>
      <c r="BCJ254" s="50"/>
      <c r="BCK254" s="50"/>
      <c r="BCL254" s="50"/>
      <c r="BCM254" s="50"/>
      <c r="BCN254" s="50"/>
      <c r="BCO254" s="50"/>
      <c r="BCP254" s="50"/>
      <c r="BCQ254" s="50"/>
      <c r="BCR254" s="50"/>
      <c r="BCS254" s="50"/>
      <c r="BCT254" s="50"/>
      <c r="BCU254" s="50"/>
      <c r="BCV254" s="50"/>
      <c r="BCW254" s="50"/>
      <c r="BCX254" s="50"/>
      <c r="BCY254" s="50"/>
      <c r="BCZ254" s="50"/>
      <c r="BDA254" s="50"/>
      <c r="BDB254" s="50"/>
      <c r="BDC254" s="50"/>
      <c r="BDD254" s="50"/>
      <c r="BDE254" s="50"/>
      <c r="BDF254" s="50"/>
      <c r="BDG254" s="50"/>
      <c r="BDH254" s="50"/>
      <c r="BDI254" s="50"/>
      <c r="BDJ254" s="50"/>
      <c r="BDK254" s="50"/>
      <c r="BDL254" s="50"/>
      <c r="BDM254" s="50"/>
      <c r="BDN254" s="50"/>
      <c r="BDO254" s="50"/>
      <c r="BDP254" s="50"/>
      <c r="BDQ254" s="50"/>
      <c r="BDR254" s="50"/>
      <c r="BDS254" s="50"/>
      <c r="BDT254" s="50"/>
      <c r="BDU254" s="50"/>
      <c r="BDV254" s="50"/>
      <c r="BDW254" s="50"/>
      <c r="BDX254" s="50"/>
      <c r="BDY254" s="50"/>
      <c r="BDZ254" s="50"/>
      <c r="BEA254" s="50"/>
      <c r="BEB254" s="50"/>
      <c r="BEC254" s="50"/>
      <c r="BED254" s="50"/>
      <c r="BEE254" s="50"/>
      <c r="BEF254" s="50"/>
      <c r="BEG254" s="50"/>
      <c r="BEH254" s="50"/>
      <c r="BEI254" s="50"/>
      <c r="BEJ254" s="50"/>
      <c r="BEK254" s="50"/>
      <c r="BEL254" s="50"/>
      <c r="BEM254" s="50"/>
      <c r="BEN254" s="50"/>
      <c r="BEO254" s="50"/>
      <c r="BEP254" s="50"/>
      <c r="BEQ254" s="50"/>
      <c r="BER254" s="50"/>
      <c r="BES254" s="50"/>
      <c r="BET254" s="50"/>
      <c r="BEU254" s="50"/>
      <c r="BEV254" s="50"/>
      <c r="BEW254" s="50"/>
      <c r="BEX254" s="50"/>
      <c r="BEY254" s="50"/>
      <c r="BEZ254" s="50"/>
      <c r="BFA254" s="50"/>
      <c r="BFB254" s="50"/>
      <c r="BFC254" s="50"/>
      <c r="BFD254" s="50"/>
      <c r="BFE254" s="50"/>
      <c r="BFF254" s="50"/>
      <c r="BFG254" s="50"/>
      <c r="BFH254" s="50"/>
      <c r="BFI254" s="50"/>
      <c r="BFJ254" s="50"/>
      <c r="BFK254" s="50"/>
      <c r="BFL254" s="50"/>
      <c r="BFM254" s="50"/>
      <c r="BFN254" s="50"/>
      <c r="BFO254" s="50"/>
      <c r="BFP254" s="50"/>
      <c r="BFQ254" s="50"/>
      <c r="BFR254" s="50"/>
      <c r="BFS254" s="50"/>
      <c r="BFT254" s="50"/>
      <c r="BFU254" s="50"/>
      <c r="BFV254" s="50"/>
      <c r="BFW254" s="50"/>
      <c r="BFX254" s="50"/>
      <c r="BFY254" s="50"/>
      <c r="BFZ254" s="50"/>
      <c r="BGA254" s="50"/>
      <c r="BGB254" s="50"/>
      <c r="BGC254" s="50"/>
      <c r="BGD254" s="50"/>
      <c r="BGE254" s="50"/>
      <c r="BGF254" s="50"/>
      <c r="BGG254" s="50"/>
      <c r="BGH254" s="50"/>
      <c r="BGI254" s="50"/>
      <c r="BGJ254" s="50"/>
      <c r="BGK254" s="50"/>
      <c r="BGL254" s="50"/>
      <c r="BGM254" s="50"/>
      <c r="BGN254" s="50"/>
      <c r="BGO254" s="50"/>
      <c r="BGP254" s="50"/>
      <c r="BGQ254" s="50"/>
      <c r="BGR254" s="50"/>
      <c r="BGS254" s="50"/>
      <c r="BGT254" s="50"/>
      <c r="BGU254" s="50"/>
      <c r="BGV254" s="50"/>
      <c r="BGW254" s="50"/>
      <c r="BGX254" s="50"/>
      <c r="BGY254" s="50"/>
      <c r="BGZ254" s="50"/>
      <c r="BHA254" s="50"/>
      <c r="BHB254" s="50"/>
      <c r="BHC254" s="50"/>
      <c r="BHD254" s="50"/>
      <c r="BHE254" s="50"/>
      <c r="BHF254" s="50"/>
      <c r="BHG254" s="50"/>
      <c r="BHH254" s="50"/>
      <c r="BHI254" s="50"/>
      <c r="BHJ254" s="50"/>
      <c r="BHK254" s="50"/>
      <c r="BHL254" s="50"/>
      <c r="BHM254" s="50"/>
      <c r="BHN254" s="50"/>
      <c r="BHO254" s="50"/>
      <c r="BHP254" s="50"/>
      <c r="BHQ254" s="50"/>
      <c r="BHR254" s="50"/>
      <c r="BHS254" s="50"/>
      <c r="BHT254" s="50"/>
      <c r="BHU254" s="50"/>
      <c r="BHV254" s="50"/>
      <c r="BHW254" s="50"/>
      <c r="BHX254" s="50"/>
      <c r="BHY254" s="50"/>
      <c r="BHZ254" s="50"/>
      <c r="BIA254" s="50"/>
      <c r="BIB254" s="50"/>
      <c r="BIC254" s="50"/>
      <c r="BID254" s="50"/>
      <c r="BIE254" s="50"/>
      <c r="BIF254" s="50"/>
      <c r="BIG254" s="50"/>
      <c r="BIH254" s="50"/>
      <c r="BII254" s="50"/>
      <c r="BIJ254" s="50"/>
      <c r="BIK254" s="50"/>
      <c r="BIL254" s="50"/>
      <c r="BIM254" s="50"/>
      <c r="BIN254" s="50"/>
      <c r="BIO254" s="50"/>
      <c r="BIP254" s="50"/>
      <c r="BIQ254" s="50"/>
      <c r="BIR254" s="50"/>
      <c r="BIS254" s="50"/>
      <c r="BIT254" s="50"/>
      <c r="BIU254" s="50"/>
      <c r="BIV254" s="50"/>
      <c r="BIW254" s="50"/>
      <c r="BIX254" s="50"/>
      <c r="BIY254" s="50"/>
      <c r="BIZ254" s="50"/>
      <c r="BJA254" s="50"/>
      <c r="BJB254" s="50"/>
      <c r="BJC254" s="50"/>
      <c r="BJD254" s="50"/>
      <c r="BJE254" s="50"/>
      <c r="BJF254" s="50"/>
      <c r="BJG254" s="50"/>
      <c r="BJH254" s="50"/>
      <c r="BJI254" s="50"/>
      <c r="BJJ254" s="50"/>
      <c r="BJK254" s="50"/>
      <c r="BJL254" s="50"/>
      <c r="BJM254" s="50"/>
      <c r="BJN254" s="50"/>
      <c r="BJO254" s="50"/>
      <c r="BJP254" s="50"/>
      <c r="BJQ254" s="50"/>
      <c r="BJR254" s="50"/>
      <c r="BJS254" s="50"/>
      <c r="BJT254" s="50"/>
      <c r="BJU254" s="50"/>
      <c r="BJV254" s="50"/>
      <c r="BJW254" s="50"/>
      <c r="BJX254" s="50"/>
      <c r="BJY254" s="50"/>
      <c r="BJZ254" s="50"/>
      <c r="BKA254" s="50"/>
      <c r="BKB254" s="50"/>
      <c r="BKC254" s="50"/>
      <c r="BKD254" s="50"/>
      <c r="BKE254" s="50"/>
      <c r="BKF254" s="50"/>
      <c r="BKG254" s="50"/>
      <c r="BKH254" s="50"/>
      <c r="BKI254" s="50"/>
      <c r="BKJ254" s="50"/>
      <c r="BKK254" s="50"/>
      <c r="BKL254" s="50"/>
      <c r="BKM254" s="50"/>
      <c r="BKN254" s="50"/>
      <c r="BKO254" s="50"/>
      <c r="BKP254" s="50"/>
      <c r="BKQ254" s="50"/>
      <c r="BKR254" s="50"/>
      <c r="BKS254" s="50"/>
      <c r="BKT254" s="50"/>
      <c r="BKU254" s="50"/>
      <c r="BKV254" s="50"/>
      <c r="BKW254" s="50"/>
      <c r="BKX254" s="50"/>
      <c r="BKY254" s="50"/>
      <c r="BKZ254" s="50"/>
      <c r="BLA254" s="50"/>
      <c r="BLB254" s="50"/>
      <c r="BLC254" s="50"/>
      <c r="BLD254" s="50"/>
      <c r="BLE254" s="50"/>
      <c r="BLF254" s="50"/>
      <c r="BLG254" s="50"/>
      <c r="BLH254" s="50"/>
      <c r="BLI254" s="50"/>
      <c r="BLJ254" s="50"/>
      <c r="BLK254" s="50"/>
      <c r="BLL254" s="50"/>
      <c r="BLM254" s="50"/>
      <c r="BLN254" s="50"/>
      <c r="BLO254" s="50"/>
      <c r="BLP254" s="50"/>
      <c r="BLQ254" s="50"/>
      <c r="BLR254" s="50"/>
      <c r="BLS254" s="50"/>
      <c r="BLT254" s="50"/>
      <c r="BLU254" s="50"/>
      <c r="BLV254" s="50"/>
      <c r="BLW254" s="50"/>
      <c r="BLX254" s="50"/>
      <c r="BLY254" s="50"/>
      <c r="BLZ254" s="50"/>
      <c r="BMA254" s="50"/>
      <c r="BMB254" s="50"/>
      <c r="BMC254" s="50"/>
      <c r="BMD254" s="50"/>
      <c r="BME254" s="50"/>
      <c r="BMF254" s="50"/>
      <c r="BMG254" s="50"/>
      <c r="BMH254" s="50"/>
      <c r="BMI254" s="50"/>
      <c r="BMJ254" s="50"/>
      <c r="BMK254" s="50"/>
      <c r="BML254" s="50"/>
      <c r="BMM254" s="50"/>
      <c r="BMN254" s="50"/>
      <c r="BMO254" s="50"/>
      <c r="BMP254" s="50"/>
      <c r="BMQ254" s="50"/>
      <c r="BMR254" s="50"/>
      <c r="BMS254" s="50"/>
      <c r="BMT254" s="50"/>
      <c r="BMU254" s="50"/>
      <c r="BMV254" s="50"/>
      <c r="BMW254" s="50"/>
      <c r="BMX254" s="50"/>
      <c r="BMY254" s="50"/>
      <c r="BMZ254" s="50"/>
      <c r="BNA254" s="50"/>
      <c r="BNB254" s="50"/>
      <c r="BNC254" s="50"/>
      <c r="BND254" s="50"/>
      <c r="BNE254" s="50"/>
      <c r="BNF254" s="50"/>
      <c r="BNG254" s="50"/>
      <c r="BNH254" s="50"/>
      <c r="BNI254" s="50"/>
      <c r="BNJ254" s="50"/>
      <c r="BNK254" s="50"/>
      <c r="BNL254" s="50"/>
      <c r="BNM254" s="50"/>
      <c r="BNN254" s="50"/>
      <c r="BNO254" s="50"/>
      <c r="BNP254" s="50"/>
      <c r="BNQ254" s="50"/>
      <c r="BNR254" s="50"/>
      <c r="BNS254" s="50"/>
      <c r="BNT254" s="50"/>
      <c r="BNU254" s="50"/>
      <c r="BNV254" s="50"/>
      <c r="BNW254" s="50"/>
      <c r="BNX254" s="50"/>
      <c r="BNY254" s="50"/>
      <c r="BNZ254" s="50"/>
      <c r="BOA254" s="50"/>
      <c r="BOB254" s="50"/>
      <c r="BOC254" s="50"/>
      <c r="BOD254" s="50"/>
      <c r="BOE254" s="50"/>
      <c r="BOF254" s="50"/>
      <c r="BOG254" s="50"/>
      <c r="BOH254" s="50"/>
      <c r="BOI254" s="50"/>
      <c r="BOJ254" s="50"/>
      <c r="BOK254" s="50"/>
      <c r="BOL254" s="50"/>
      <c r="BOM254" s="50"/>
      <c r="BON254" s="50"/>
      <c r="BOO254" s="50"/>
      <c r="BOP254" s="50"/>
      <c r="BOQ254" s="50"/>
      <c r="BOR254" s="50"/>
      <c r="BOS254" s="50"/>
      <c r="BOT254" s="50"/>
      <c r="BOU254" s="50"/>
      <c r="BOV254" s="50"/>
      <c r="BOW254" s="50"/>
      <c r="BOX254" s="50"/>
      <c r="BOY254" s="50"/>
      <c r="BOZ254" s="50"/>
      <c r="BPA254" s="50"/>
      <c r="BPB254" s="50"/>
      <c r="BPC254" s="50"/>
      <c r="BPD254" s="50"/>
      <c r="BPE254" s="50"/>
      <c r="BPF254" s="50"/>
      <c r="BPG254" s="50"/>
      <c r="BPH254" s="50"/>
      <c r="BPI254" s="50"/>
      <c r="BPJ254" s="50"/>
      <c r="BPK254" s="50"/>
      <c r="BPL254" s="50"/>
      <c r="BPM254" s="50"/>
      <c r="BPN254" s="50"/>
      <c r="BPO254" s="50"/>
      <c r="BPP254" s="50"/>
      <c r="BPQ254" s="50"/>
      <c r="BPR254" s="50"/>
      <c r="BPS254" s="50"/>
      <c r="BPT254" s="50"/>
      <c r="BPU254" s="50"/>
      <c r="BPV254" s="50"/>
      <c r="BPW254" s="50"/>
      <c r="BPX254" s="50"/>
      <c r="BPY254" s="50"/>
      <c r="BPZ254" s="50"/>
      <c r="BQA254" s="50"/>
      <c r="BQB254" s="50"/>
      <c r="BQC254" s="50"/>
      <c r="BQD254" s="50"/>
      <c r="BQE254" s="50"/>
      <c r="BQF254" s="50"/>
      <c r="BQG254" s="50"/>
      <c r="BQH254" s="50"/>
      <c r="BQI254" s="50"/>
      <c r="BQJ254" s="50"/>
      <c r="BQK254" s="50"/>
      <c r="BQL254" s="50"/>
      <c r="BQM254" s="50"/>
      <c r="BQN254" s="50"/>
      <c r="BQO254" s="50"/>
      <c r="BQP254" s="50"/>
      <c r="BQQ254" s="50"/>
      <c r="BQR254" s="50"/>
      <c r="BQS254" s="50"/>
      <c r="BQT254" s="50"/>
      <c r="BQU254" s="50"/>
      <c r="BQV254" s="50"/>
      <c r="BQW254" s="50"/>
      <c r="BQX254" s="50"/>
      <c r="BQY254" s="50"/>
      <c r="BQZ254" s="50"/>
      <c r="BRA254" s="50"/>
      <c r="BRB254" s="50"/>
      <c r="BRC254" s="50"/>
      <c r="BRD254" s="50"/>
      <c r="BRE254" s="50"/>
      <c r="BRF254" s="50"/>
      <c r="BRG254" s="50"/>
      <c r="BRH254" s="50"/>
      <c r="BRI254" s="50"/>
      <c r="BRJ254" s="50"/>
      <c r="BRK254" s="50"/>
      <c r="BRL254" s="50"/>
      <c r="BRM254" s="50"/>
      <c r="BRN254" s="50"/>
      <c r="BRO254" s="50"/>
      <c r="BRP254" s="50"/>
      <c r="BRQ254" s="50"/>
      <c r="BRR254" s="50"/>
      <c r="BRS254" s="50"/>
      <c r="BRT254" s="50"/>
      <c r="BRU254" s="50"/>
      <c r="BRV254" s="50"/>
      <c r="BRW254" s="50"/>
      <c r="BRX254" s="50"/>
      <c r="BRY254" s="50"/>
      <c r="BRZ254" s="50"/>
      <c r="BSA254" s="50"/>
      <c r="BSB254" s="50"/>
      <c r="BSC254" s="50"/>
      <c r="BSD254" s="50"/>
      <c r="BSE254" s="50"/>
      <c r="BSF254" s="50"/>
      <c r="BSG254" s="50"/>
      <c r="BSH254" s="50"/>
      <c r="BSI254" s="50"/>
      <c r="BSJ254" s="50"/>
      <c r="BSK254" s="50"/>
      <c r="BSL254" s="50"/>
      <c r="BSM254" s="50"/>
      <c r="BSN254" s="50"/>
      <c r="BSO254" s="50"/>
      <c r="BSP254" s="50"/>
      <c r="BSQ254" s="50"/>
      <c r="BSR254" s="50"/>
      <c r="BSS254" s="50"/>
      <c r="BST254" s="50"/>
      <c r="BSU254" s="50"/>
      <c r="BSV254" s="50"/>
      <c r="BSW254" s="50"/>
      <c r="BSX254" s="50"/>
      <c r="BSY254" s="50"/>
      <c r="BSZ254" s="50"/>
      <c r="BTA254" s="50"/>
      <c r="BTB254" s="50"/>
      <c r="BTC254" s="50"/>
      <c r="BTD254" s="50"/>
      <c r="BTE254" s="50"/>
      <c r="BTF254" s="50"/>
      <c r="BTG254" s="50"/>
      <c r="BTH254" s="50"/>
      <c r="BTI254" s="50"/>
      <c r="BTJ254" s="50"/>
      <c r="BTK254" s="50"/>
      <c r="BTL254" s="50"/>
      <c r="BTM254" s="50"/>
      <c r="BTN254" s="50"/>
      <c r="BTO254" s="50"/>
      <c r="BTP254" s="50"/>
      <c r="BTQ254" s="50"/>
      <c r="BTR254" s="50"/>
      <c r="BTS254" s="50"/>
      <c r="BTT254" s="50"/>
      <c r="BTU254" s="50"/>
      <c r="BTV254" s="50"/>
      <c r="BTW254" s="50"/>
      <c r="BTX254" s="50"/>
      <c r="BTY254" s="50"/>
      <c r="BTZ254" s="50"/>
      <c r="BUA254" s="50"/>
      <c r="BUB254" s="50"/>
      <c r="BUC254" s="50"/>
      <c r="BUD254" s="50"/>
      <c r="BUE254" s="50"/>
      <c r="BUF254" s="50"/>
      <c r="BUG254" s="50"/>
      <c r="BUH254" s="50"/>
      <c r="BUI254" s="50"/>
      <c r="BUJ254" s="50"/>
      <c r="BUK254" s="50"/>
      <c r="BUL254" s="50"/>
      <c r="BUM254" s="50"/>
      <c r="BUN254" s="50"/>
      <c r="BUO254" s="50"/>
      <c r="BUP254" s="50"/>
      <c r="BUQ254" s="50"/>
      <c r="BUR254" s="50"/>
      <c r="BUS254" s="50"/>
      <c r="BUT254" s="50"/>
      <c r="BUU254" s="50"/>
      <c r="BUV254" s="50"/>
      <c r="BUW254" s="50"/>
      <c r="BUX254" s="50"/>
      <c r="BUY254" s="50"/>
      <c r="BUZ254" s="50"/>
      <c r="BVA254" s="50"/>
      <c r="BVB254" s="50"/>
      <c r="BVC254" s="50"/>
      <c r="BVD254" s="50"/>
      <c r="BVE254" s="50"/>
      <c r="BVF254" s="50"/>
      <c r="BVG254" s="50"/>
      <c r="BVH254" s="50"/>
      <c r="BVI254" s="50"/>
      <c r="BVJ254" s="50"/>
      <c r="BVK254" s="50"/>
      <c r="BVL254" s="50"/>
      <c r="BVM254" s="50"/>
      <c r="BVN254" s="50"/>
      <c r="BVO254" s="50"/>
      <c r="BVP254" s="50"/>
      <c r="BVQ254" s="50"/>
      <c r="BVR254" s="50"/>
      <c r="BVS254" s="50"/>
      <c r="BVT254" s="50"/>
      <c r="BVU254" s="50"/>
      <c r="BVV254" s="50"/>
      <c r="BVW254" s="50"/>
      <c r="BVX254" s="50"/>
      <c r="BVY254" s="50"/>
      <c r="BVZ254" s="50"/>
      <c r="BWA254" s="50"/>
      <c r="BWB254" s="50"/>
      <c r="BWC254" s="50"/>
      <c r="BWD254" s="50"/>
      <c r="BWE254" s="50"/>
      <c r="BWF254" s="50"/>
      <c r="BWG254" s="50"/>
      <c r="BWH254" s="50"/>
      <c r="BWI254" s="50"/>
      <c r="BWJ254" s="50"/>
      <c r="BWK254" s="50"/>
      <c r="BWL254" s="50"/>
      <c r="BWM254" s="50"/>
      <c r="BWN254" s="50"/>
      <c r="BWO254" s="50"/>
      <c r="BWP254" s="50"/>
      <c r="BWQ254" s="50"/>
      <c r="BWR254" s="50"/>
      <c r="BWS254" s="50"/>
      <c r="BWT254" s="50"/>
      <c r="BWU254" s="50"/>
      <c r="BWV254" s="50"/>
      <c r="BWW254" s="50"/>
      <c r="BWX254" s="50"/>
      <c r="BWY254" s="50"/>
      <c r="BWZ254" s="50"/>
      <c r="BXA254" s="50"/>
      <c r="BXB254" s="50"/>
      <c r="BXC254" s="50"/>
      <c r="BXD254" s="50"/>
      <c r="BXE254" s="50"/>
      <c r="BXF254" s="50"/>
      <c r="BXG254" s="50"/>
      <c r="BXH254" s="50"/>
      <c r="BXI254" s="50"/>
      <c r="BXJ254" s="50"/>
      <c r="BXK254" s="50"/>
      <c r="BXL254" s="50"/>
      <c r="BXM254" s="50"/>
      <c r="BXN254" s="50"/>
      <c r="BXO254" s="50"/>
      <c r="BXP254" s="50"/>
      <c r="BXQ254" s="50"/>
      <c r="BXR254" s="50"/>
      <c r="BXS254" s="50"/>
      <c r="BXT254" s="50"/>
      <c r="BXU254" s="50"/>
      <c r="BXV254" s="50"/>
      <c r="BXW254" s="50"/>
      <c r="BXX254" s="50"/>
      <c r="BXY254" s="50"/>
      <c r="BXZ254" s="50"/>
      <c r="BYA254" s="50"/>
      <c r="BYB254" s="50"/>
      <c r="BYC254" s="50"/>
      <c r="BYD254" s="50"/>
      <c r="BYE254" s="50"/>
      <c r="BYF254" s="50"/>
      <c r="BYG254" s="50"/>
      <c r="BYH254" s="50"/>
      <c r="BYI254" s="50"/>
      <c r="BYJ254" s="50"/>
      <c r="BYK254" s="50"/>
      <c r="BYL254" s="50"/>
      <c r="BYM254" s="50"/>
      <c r="BYN254" s="50"/>
      <c r="BYO254" s="50"/>
      <c r="BYP254" s="50"/>
      <c r="BYQ254" s="50"/>
      <c r="BYR254" s="50"/>
      <c r="BYS254" s="50"/>
      <c r="BYT254" s="50"/>
      <c r="BYU254" s="50"/>
      <c r="BYV254" s="50"/>
      <c r="BYW254" s="50"/>
      <c r="BYX254" s="50"/>
      <c r="BYY254" s="50"/>
      <c r="BYZ254" s="50"/>
      <c r="BZA254" s="50"/>
      <c r="BZB254" s="50"/>
      <c r="BZC254" s="50"/>
      <c r="BZD254" s="50"/>
      <c r="BZE254" s="50"/>
      <c r="BZF254" s="50"/>
      <c r="BZG254" s="50"/>
      <c r="BZH254" s="50"/>
      <c r="BZI254" s="50"/>
      <c r="BZJ254" s="50"/>
      <c r="BZK254" s="50"/>
      <c r="BZL254" s="50"/>
      <c r="BZM254" s="50"/>
      <c r="BZN254" s="50"/>
      <c r="BZO254" s="50"/>
      <c r="BZP254" s="50"/>
      <c r="BZQ254" s="50"/>
      <c r="BZR254" s="50"/>
      <c r="BZS254" s="50"/>
      <c r="BZT254" s="50"/>
      <c r="BZU254" s="50"/>
      <c r="BZV254" s="50"/>
      <c r="BZW254" s="50"/>
      <c r="BZX254" s="50"/>
      <c r="BZY254" s="50"/>
      <c r="BZZ254" s="50"/>
      <c r="CAA254" s="50"/>
      <c r="CAB254" s="50"/>
      <c r="CAC254" s="50"/>
      <c r="CAD254" s="50"/>
      <c r="CAE254" s="50"/>
      <c r="CAF254" s="50"/>
      <c r="CAG254" s="50"/>
      <c r="CAH254" s="50"/>
      <c r="CAI254" s="50"/>
      <c r="CAJ254" s="50"/>
      <c r="CAK254" s="50"/>
      <c r="CAL254" s="50"/>
      <c r="CAM254" s="50"/>
      <c r="CAN254" s="50"/>
      <c r="CAO254" s="50"/>
      <c r="CAP254" s="50"/>
      <c r="CAQ254" s="50"/>
      <c r="CAR254" s="50"/>
      <c r="CAS254" s="50"/>
      <c r="CAT254" s="50"/>
      <c r="CAU254" s="50"/>
      <c r="CAV254" s="50"/>
      <c r="CAW254" s="50"/>
      <c r="CAX254" s="50"/>
      <c r="CAY254" s="50"/>
      <c r="CAZ254" s="50"/>
      <c r="CBA254" s="50"/>
      <c r="CBB254" s="50"/>
      <c r="CBC254" s="50"/>
      <c r="CBD254" s="50"/>
      <c r="CBE254" s="50"/>
      <c r="CBF254" s="50"/>
      <c r="CBG254" s="50"/>
      <c r="CBH254" s="50"/>
      <c r="CBI254" s="50"/>
      <c r="CBJ254" s="50"/>
      <c r="CBK254" s="50"/>
      <c r="CBL254" s="50"/>
      <c r="CBM254" s="50"/>
      <c r="CBN254" s="50"/>
      <c r="CBO254" s="50"/>
      <c r="CBP254" s="50"/>
      <c r="CBQ254" s="50"/>
      <c r="CBR254" s="50"/>
      <c r="CBS254" s="50"/>
      <c r="CBT254" s="50"/>
      <c r="CBU254" s="50"/>
      <c r="CBV254" s="50"/>
      <c r="CBW254" s="50"/>
      <c r="CBX254" s="50"/>
      <c r="CBY254" s="50"/>
      <c r="CBZ254" s="50"/>
      <c r="CCA254" s="50"/>
      <c r="CCB254" s="50"/>
      <c r="CCC254" s="50"/>
      <c r="CCD254" s="50"/>
      <c r="CCE254" s="50"/>
      <c r="CCF254" s="50"/>
      <c r="CCG254" s="50"/>
      <c r="CCH254" s="50"/>
      <c r="CCI254" s="50"/>
      <c r="CCJ254" s="50"/>
      <c r="CCK254" s="50"/>
      <c r="CCL254" s="50"/>
      <c r="CCM254" s="50"/>
      <c r="CCN254" s="50"/>
      <c r="CCO254" s="50"/>
      <c r="CCP254" s="50"/>
      <c r="CCQ254" s="50"/>
      <c r="CCR254" s="50"/>
      <c r="CCS254" s="50"/>
      <c r="CCT254" s="50"/>
      <c r="CCU254" s="50"/>
      <c r="CCV254" s="50"/>
      <c r="CCW254" s="50"/>
      <c r="CCX254" s="50"/>
      <c r="CCY254" s="50"/>
      <c r="CCZ254" s="50"/>
      <c r="CDA254" s="50"/>
      <c r="CDB254" s="50"/>
      <c r="CDC254" s="50"/>
      <c r="CDD254" s="50"/>
      <c r="CDE254" s="50"/>
      <c r="CDF254" s="50"/>
      <c r="CDG254" s="50"/>
      <c r="CDH254" s="50"/>
      <c r="CDI254" s="50"/>
      <c r="CDJ254" s="50"/>
      <c r="CDK254" s="50"/>
      <c r="CDL254" s="50"/>
      <c r="CDM254" s="50"/>
      <c r="CDN254" s="50"/>
      <c r="CDO254" s="50"/>
      <c r="CDP254" s="50"/>
      <c r="CDQ254" s="50"/>
      <c r="CDR254" s="50"/>
      <c r="CDS254" s="50"/>
      <c r="CDT254" s="50"/>
      <c r="CDU254" s="50"/>
      <c r="CDV254" s="50"/>
      <c r="CDW254" s="50"/>
      <c r="CDX254" s="50"/>
      <c r="CDY254" s="50"/>
      <c r="CDZ254" s="50"/>
      <c r="CEA254" s="50"/>
      <c r="CEB254" s="50"/>
      <c r="CEC254" s="50"/>
      <c r="CED254" s="50"/>
      <c r="CEE254" s="50"/>
      <c r="CEF254" s="50"/>
      <c r="CEG254" s="50"/>
      <c r="CEH254" s="50"/>
      <c r="CEI254" s="50"/>
      <c r="CEJ254" s="50"/>
      <c r="CEK254" s="50"/>
      <c r="CEL254" s="50"/>
      <c r="CEM254" s="50"/>
      <c r="CEN254" s="50"/>
      <c r="CEO254" s="50"/>
      <c r="CEP254" s="50"/>
      <c r="CEQ254" s="50"/>
      <c r="CER254" s="50"/>
      <c r="CES254" s="50"/>
      <c r="CET254" s="50"/>
      <c r="CEU254" s="50"/>
      <c r="CEV254" s="50"/>
      <c r="CEW254" s="50"/>
      <c r="CEX254" s="50"/>
      <c r="CEY254" s="50"/>
      <c r="CEZ254" s="50"/>
      <c r="CFA254" s="50"/>
      <c r="CFB254" s="50"/>
      <c r="CFC254" s="50"/>
      <c r="CFD254" s="50"/>
      <c r="CFE254" s="50"/>
      <c r="CFF254" s="50"/>
      <c r="CFG254" s="50"/>
      <c r="CFH254" s="50"/>
      <c r="CFI254" s="50"/>
      <c r="CFJ254" s="50"/>
      <c r="CFK254" s="50"/>
      <c r="CFL254" s="50"/>
      <c r="CFM254" s="50"/>
      <c r="CFN254" s="50"/>
      <c r="CFO254" s="50"/>
      <c r="CFP254" s="50"/>
      <c r="CFQ254" s="50"/>
      <c r="CFR254" s="50"/>
      <c r="CFS254" s="50"/>
      <c r="CFT254" s="50"/>
      <c r="CFU254" s="50"/>
      <c r="CFV254" s="50"/>
      <c r="CFW254" s="50"/>
      <c r="CFX254" s="50"/>
      <c r="CFY254" s="50"/>
      <c r="CFZ254" s="50"/>
      <c r="CGA254" s="50"/>
      <c r="CGB254" s="50"/>
      <c r="CGC254" s="50"/>
      <c r="CGD254" s="50"/>
      <c r="CGE254" s="50"/>
      <c r="CGF254" s="50"/>
      <c r="CGG254" s="50"/>
      <c r="CGH254" s="50"/>
      <c r="CGI254" s="50"/>
      <c r="CGJ254" s="50"/>
      <c r="CGK254" s="50"/>
      <c r="CGL254" s="50"/>
      <c r="CGM254" s="50"/>
      <c r="CGN254" s="50"/>
      <c r="CGO254" s="50"/>
      <c r="CGP254" s="50"/>
      <c r="CGQ254" s="50"/>
      <c r="CGR254" s="50"/>
      <c r="CGS254" s="50"/>
      <c r="CGT254" s="50"/>
      <c r="CGU254" s="50"/>
      <c r="CGV254" s="50"/>
      <c r="CGW254" s="50"/>
      <c r="CGX254" s="50"/>
      <c r="CGY254" s="50"/>
      <c r="CGZ254" s="50"/>
      <c r="CHA254" s="50"/>
      <c r="CHB254" s="50"/>
      <c r="CHC254" s="50"/>
      <c r="CHD254" s="50"/>
      <c r="CHE254" s="50"/>
      <c r="CHF254" s="50"/>
      <c r="CHG254" s="50"/>
      <c r="CHH254" s="50"/>
      <c r="CHI254" s="50"/>
      <c r="CHJ254" s="50"/>
      <c r="CHK254" s="50"/>
      <c r="CHL254" s="50"/>
      <c r="CHM254" s="50"/>
      <c r="CHN254" s="50"/>
      <c r="CHO254" s="50"/>
      <c r="CHP254" s="50"/>
      <c r="CHQ254" s="50"/>
      <c r="CHR254" s="50"/>
      <c r="CHS254" s="50"/>
      <c r="CHT254" s="50"/>
      <c r="CHU254" s="50"/>
      <c r="CHV254" s="50"/>
      <c r="CHW254" s="50"/>
      <c r="CHX254" s="50"/>
      <c r="CHY254" s="50"/>
      <c r="CHZ254" s="50"/>
      <c r="CIA254" s="50"/>
      <c r="CIB254" s="50"/>
      <c r="CIC254" s="50"/>
      <c r="CID254" s="50"/>
      <c r="CIE254" s="50"/>
      <c r="CIF254" s="50"/>
      <c r="CIG254" s="50"/>
      <c r="CIH254" s="50"/>
      <c r="CII254" s="50"/>
      <c r="CIJ254" s="50"/>
      <c r="CIK254" s="50"/>
      <c r="CIL254" s="50"/>
      <c r="CIM254" s="50"/>
      <c r="CIN254" s="50"/>
      <c r="CIO254" s="50"/>
      <c r="CIP254" s="50"/>
      <c r="CIQ254" s="50"/>
      <c r="CIR254" s="50"/>
      <c r="CIS254" s="50"/>
      <c r="CIT254" s="50"/>
      <c r="CIU254" s="50"/>
      <c r="CIV254" s="50"/>
      <c r="CIW254" s="50"/>
      <c r="CIX254" s="50"/>
      <c r="CIY254" s="50"/>
      <c r="CIZ254" s="50"/>
      <c r="CJA254" s="50"/>
      <c r="CJB254" s="50"/>
      <c r="CJC254" s="50"/>
      <c r="CJD254" s="50"/>
      <c r="CJE254" s="50"/>
      <c r="CJF254" s="50"/>
      <c r="CJG254" s="50"/>
      <c r="CJH254" s="50"/>
      <c r="CJI254" s="50"/>
      <c r="CJJ254" s="50"/>
      <c r="CJK254" s="50"/>
      <c r="CJL254" s="50"/>
      <c r="CJM254" s="50"/>
      <c r="CJN254" s="50"/>
      <c r="CJO254" s="50"/>
      <c r="CJP254" s="50"/>
      <c r="CJQ254" s="50"/>
      <c r="CJR254" s="50"/>
      <c r="CJS254" s="50"/>
      <c r="CJT254" s="50"/>
      <c r="CJU254" s="50"/>
      <c r="CJV254" s="50"/>
      <c r="CJW254" s="50"/>
      <c r="CJX254" s="50"/>
      <c r="CJY254" s="50"/>
      <c r="CJZ254" s="50"/>
      <c r="CKA254" s="50"/>
      <c r="CKB254" s="50"/>
      <c r="CKC254" s="50"/>
      <c r="CKD254" s="50"/>
      <c r="CKE254" s="50"/>
      <c r="CKF254" s="50"/>
      <c r="CKG254" s="50"/>
      <c r="CKH254" s="50"/>
      <c r="CKI254" s="50"/>
      <c r="CKJ254" s="50"/>
      <c r="CKK254" s="50"/>
      <c r="CKL254" s="50"/>
      <c r="CKM254" s="50"/>
      <c r="CKN254" s="50"/>
      <c r="CKO254" s="50"/>
      <c r="CKP254" s="50"/>
      <c r="CKQ254" s="50"/>
      <c r="CKR254" s="50"/>
      <c r="CKS254" s="50"/>
      <c r="CKT254" s="50"/>
      <c r="CKU254" s="50"/>
      <c r="CKV254" s="50"/>
      <c r="CKW254" s="50"/>
      <c r="CKX254" s="50"/>
      <c r="CKY254" s="50"/>
      <c r="CKZ254" s="50"/>
      <c r="CLA254" s="50"/>
      <c r="CLB254" s="50"/>
      <c r="CLC254" s="50"/>
      <c r="CLD254" s="50"/>
      <c r="CLE254" s="50"/>
      <c r="CLF254" s="50"/>
      <c r="CLG254" s="50"/>
      <c r="CLH254" s="50"/>
      <c r="CLI254" s="50"/>
      <c r="CLJ254" s="50"/>
      <c r="CLK254" s="50"/>
      <c r="CLL254" s="50"/>
      <c r="CLM254" s="50"/>
      <c r="CLN254" s="50"/>
      <c r="CLO254" s="50"/>
      <c r="CLP254" s="50"/>
      <c r="CLQ254" s="50"/>
      <c r="CLR254" s="50"/>
      <c r="CLS254" s="50"/>
      <c r="CLT254" s="50"/>
      <c r="CLU254" s="50"/>
      <c r="CLV254" s="50"/>
      <c r="CLW254" s="50"/>
      <c r="CLX254" s="50"/>
      <c r="CLY254" s="50"/>
      <c r="CLZ254" s="50"/>
      <c r="CMA254" s="50"/>
      <c r="CMB254" s="50"/>
      <c r="CMC254" s="50"/>
      <c r="CMD254" s="50"/>
      <c r="CME254" s="50"/>
      <c r="CMF254" s="50"/>
      <c r="CMG254" s="50"/>
      <c r="CMH254" s="50"/>
      <c r="CMI254" s="50"/>
      <c r="CMJ254" s="50"/>
      <c r="CMK254" s="50"/>
      <c r="CML254" s="50"/>
      <c r="CMM254" s="50"/>
      <c r="CMN254" s="50"/>
      <c r="CMO254" s="50"/>
      <c r="CMP254" s="50"/>
      <c r="CMQ254" s="50"/>
      <c r="CMR254" s="50"/>
      <c r="CMS254" s="50"/>
      <c r="CMT254" s="50"/>
      <c r="CMU254" s="50"/>
      <c r="CMV254" s="50"/>
      <c r="CMW254" s="50"/>
      <c r="CMX254" s="50"/>
      <c r="CMY254" s="50"/>
      <c r="CMZ254" s="50"/>
      <c r="CNA254" s="50"/>
      <c r="CNB254" s="50"/>
      <c r="CNC254" s="50"/>
      <c r="CND254" s="50"/>
      <c r="CNE254" s="50"/>
      <c r="CNF254" s="50"/>
      <c r="CNG254" s="50"/>
      <c r="CNH254" s="50"/>
      <c r="CNI254" s="50"/>
      <c r="CNJ254" s="50"/>
      <c r="CNK254" s="50"/>
      <c r="CNL254" s="50"/>
      <c r="CNM254" s="50"/>
      <c r="CNN254" s="50"/>
      <c r="CNO254" s="50"/>
      <c r="CNP254" s="50"/>
      <c r="CNQ254" s="50"/>
      <c r="CNR254" s="50"/>
      <c r="CNS254" s="50"/>
      <c r="CNT254" s="50"/>
      <c r="CNU254" s="50"/>
      <c r="CNV254" s="50"/>
      <c r="CNW254" s="50"/>
      <c r="CNX254" s="50"/>
      <c r="CNY254" s="50"/>
      <c r="CNZ254" s="50"/>
      <c r="COA254" s="50"/>
      <c r="COB254" s="50"/>
      <c r="COC254" s="50"/>
      <c r="COD254" s="50"/>
      <c r="COE254" s="50"/>
      <c r="COF254" s="50"/>
      <c r="COG254" s="50"/>
      <c r="COH254" s="50"/>
      <c r="COI254" s="50"/>
      <c r="COJ254" s="50"/>
      <c r="COK254" s="50"/>
      <c r="COL254" s="50"/>
      <c r="COM254" s="50"/>
      <c r="CON254" s="50"/>
      <c r="COO254" s="50"/>
      <c r="COP254" s="50"/>
      <c r="COQ254" s="50"/>
      <c r="COR254" s="50"/>
      <c r="COS254" s="50"/>
      <c r="COT254" s="50"/>
      <c r="COU254" s="50"/>
      <c r="COV254" s="50"/>
      <c r="COW254" s="50"/>
      <c r="COX254" s="50"/>
      <c r="COY254" s="50"/>
      <c r="COZ254" s="50"/>
      <c r="CPA254" s="50"/>
      <c r="CPB254" s="50"/>
      <c r="CPC254" s="50"/>
      <c r="CPD254" s="50"/>
      <c r="CPE254" s="50"/>
      <c r="CPF254" s="50"/>
      <c r="CPG254" s="50"/>
      <c r="CPH254" s="50"/>
      <c r="CPI254" s="50"/>
      <c r="CPJ254" s="50"/>
      <c r="CPK254" s="50"/>
      <c r="CPL254" s="50"/>
      <c r="CPM254" s="50"/>
      <c r="CPN254" s="50"/>
      <c r="CPO254" s="50"/>
      <c r="CPP254" s="50"/>
      <c r="CPQ254" s="50"/>
      <c r="CPR254" s="50"/>
      <c r="CPS254" s="50"/>
      <c r="CPT254" s="50"/>
      <c r="CPU254" s="50"/>
      <c r="CPV254" s="50"/>
      <c r="CPW254" s="50"/>
      <c r="CPX254" s="50"/>
      <c r="CPY254" s="50"/>
      <c r="CPZ254" s="50"/>
      <c r="CQA254" s="50"/>
      <c r="CQB254" s="50"/>
      <c r="CQC254" s="50"/>
      <c r="CQD254" s="50"/>
      <c r="CQE254" s="50"/>
      <c r="CQF254" s="50"/>
      <c r="CQG254" s="50"/>
      <c r="CQH254" s="50"/>
      <c r="CQI254" s="50"/>
      <c r="CQJ254" s="50"/>
      <c r="CQK254" s="50"/>
      <c r="CQL254" s="50"/>
      <c r="CQM254" s="50"/>
      <c r="CQN254" s="50"/>
      <c r="CQO254" s="50"/>
      <c r="CQP254" s="50"/>
      <c r="CQQ254" s="50"/>
      <c r="CQR254" s="50"/>
      <c r="CQS254" s="50"/>
      <c r="CQT254" s="50"/>
      <c r="CQU254" s="50"/>
      <c r="CQV254" s="50"/>
      <c r="CQW254" s="50"/>
      <c r="CQX254" s="50"/>
      <c r="CQY254" s="50"/>
      <c r="CQZ254" s="50"/>
      <c r="CRA254" s="50"/>
      <c r="CRB254" s="50"/>
      <c r="CRC254" s="50"/>
      <c r="CRD254" s="50"/>
      <c r="CRE254" s="50"/>
      <c r="CRF254" s="50"/>
      <c r="CRG254" s="50"/>
      <c r="CRH254" s="50"/>
      <c r="CRI254" s="50"/>
      <c r="CRJ254" s="50"/>
      <c r="CRK254" s="50"/>
      <c r="CRL254" s="50"/>
      <c r="CRM254" s="50"/>
      <c r="CRN254" s="50"/>
      <c r="CRO254" s="50"/>
      <c r="CRP254" s="50"/>
      <c r="CRQ254" s="50"/>
      <c r="CRR254" s="50"/>
      <c r="CRS254" s="50"/>
      <c r="CRT254" s="50"/>
      <c r="CRU254" s="50"/>
      <c r="CRV254" s="50"/>
      <c r="CRW254" s="50"/>
      <c r="CRX254" s="50"/>
      <c r="CRY254" s="50"/>
      <c r="CRZ254" s="50"/>
      <c r="CSA254" s="50"/>
      <c r="CSB254" s="50"/>
      <c r="CSC254" s="50"/>
      <c r="CSD254" s="50"/>
      <c r="CSE254" s="50"/>
      <c r="CSF254" s="50"/>
      <c r="CSG254" s="50"/>
      <c r="CSH254" s="50"/>
      <c r="CSI254" s="50"/>
      <c r="CSJ254" s="50"/>
      <c r="CSK254" s="50"/>
      <c r="CSL254" s="50"/>
      <c r="CSM254" s="50"/>
      <c r="CSN254" s="50"/>
      <c r="CSO254" s="50"/>
      <c r="CSP254" s="50"/>
      <c r="CSQ254" s="50"/>
      <c r="CSR254" s="50"/>
      <c r="CSS254" s="50"/>
      <c r="CST254" s="50"/>
      <c r="CSU254" s="50"/>
      <c r="CSV254" s="50"/>
      <c r="CSW254" s="50"/>
      <c r="CSX254" s="50"/>
      <c r="CSY254" s="50"/>
      <c r="CSZ254" s="50"/>
      <c r="CTA254" s="50"/>
      <c r="CTB254" s="50"/>
      <c r="CTC254" s="50"/>
      <c r="CTD254" s="50"/>
      <c r="CTE254" s="50"/>
      <c r="CTF254" s="50"/>
      <c r="CTG254" s="50"/>
      <c r="CTH254" s="50"/>
      <c r="CTI254" s="50"/>
      <c r="CTJ254" s="50"/>
      <c r="CTK254" s="50"/>
      <c r="CTL254" s="50"/>
      <c r="CTM254" s="50"/>
      <c r="CTN254" s="50"/>
      <c r="CTO254" s="50"/>
      <c r="CTP254" s="50"/>
      <c r="CTQ254" s="50"/>
      <c r="CTR254" s="50"/>
      <c r="CTS254" s="50"/>
      <c r="CTT254" s="50"/>
      <c r="CTU254" s="50"/>
      <c r="CTV254" s="50"/>
      <c r="CTW254" s="50"/>
      <c r="CTX254" s="50"/>
      <c r="CTY254" s="50"/>
      <c r="CTZ254" s="50"/>
      <c r="CUA254" s="50"/>
      <c r="CUB254" s="50"/>
      <c r="CUC254" s="50"/>
      <c r="CUD254" s="50"/>
      <c r="CUE254" s="50"/>
      <c r="CUF254" s="50"/>
      <c r="CUG254" s="50"/>
      <c r="CUH254" s="50"/>
      <c r="CUI254" s="50"/>
      <c r="CUJ254" s="50"/>
      <c r="CUK254" s="50"/>
      <c r="CUL254" s="50"/>
      <c r="CUM254" s="50"/>
      <c r="CUN254" s="50"/>
      <c r="CUO254" s="50"/>
      <c r="CUP254" s="50"/>
      <c r="CUQ254" s="50"/>
      <c r="CUR254" s="50"/>
      <c r="CUS254" s="50"/>
      <c r="CUT254" s="50"/>
      <c r="CUU254" s="50"/>
      <c r="CUV254" s="50"/>
      <c r="CUW254" s="50"/>
      <c r="CUX254" s="50"/>
      <c r="CUY254" s="50"/>
      <c r="CUZ254" s="50"/>
      <c r="CVA254" s="50"/>
      <c r="CVB254" s="50"/>
      <c r="CVC254" s="50"/>
      <c r="CVD254" s="50"/>
      <c r="CVE254" s="50"/>
      <c r="CVF254" s="50"/>
      <c r="CVG254" s="50"/>
      <c r="CVH254" s="50"/>
      <c r="CVI254" s="50"/>
      <c r="CVJ254" s="50"/>
      <c r="CVK254" s="50"/>
      <c r="CVL254" s="50"/>
      <c r="CVM254" s="50"/>
      <c r="CVN254" s="50"/>
      <c r="CVO254" s="50"/>
      <c r="CVP254" s="50"/>
      <c r="CVQ254" s="50"/>
      <c r="CVR254" s="50"/>
      <c r="CVS254" s="50"/>
      <c r="CVT254" s="50"/>
      <c r="CVU254" s="50"/>
      <c r="CVV254" s="50"/>
      <c r="CVW254" s="50"/>
      <c r="CVX254" s="50"/>
      <c r="CVY254" s="50"/>
      <c r="CVZ254" s="50"/>
      <c r="CWA254" s="50"/>
      <c r="CWB254" s="50"/>
      <c r="CWC254" s="50"/>
      <c r="CWD254" s="50"/>
      <c r="CWE254" s="50"/>
      <c r="CWF254" s="50"/>
      <c r="CWG254" s="50"/>
      <c r="CWH254" s="50"/>
      <c r="CWI254" s="50"/>
      <c r="CWJ254" s="50"/>
      <c r="CWK254" s="50"/>
      <c r="CWL254" s="50"/>
      <c r="CWM254" s="50"/>
      <c r="CWN254" s="50"/>
      <c r="CWO254" s="50"/>
      <c r="CWP254" s="50"/>
      <c r="CWQ254" s="50"/>
      <c r="CWR254" s="50"/>
      <c r="CWS254" s="50"/>
      <c r="CWT254" s="50"/>
      <c r="CWU254" s="50"/>
      <c r="CWV254" s="50"/>
      <c r="CWW254" s="50"/>
      <c r="CWX254" s="50"/>
      <c r="CWY254" s="50"/>
      <c r="CWZ254" s="50"/>
      <c r="CXA254" s="50"/>
      <c r="CXB254" s="50"/>
      <c r="CXC254" s="50"/>
      <c r="CXD254" s="50"/>
      <c r="CXE254" s="50"/>
      <c r="CXF254" s="50"/>
      <c r="CXG254" s="50"/>
      <c r="CXH254" s="50"/>
      <c r="CXI254" s="50"/>
      <c r="CXJ254" s="50"/>
      <c r="CXK254" s="50"/>
      <c r="CXL254" s="50"/>
      <c r="CXM254" s="50"/>
      <c r="CXN254" s="50"/>
      <c r="CXO254" s="50"/>
      <c r="CXP254" s="50"/>
      <c r="CXQ254" s="50"/>
      <c r="CXR254" s="50"/>
      <c r="CXS254" s="50"/>
      <c r="CXT254" s="50"/>
      <c r="CXU254" s="50"/>
      <c r="CXV254" s="50"/>
      <c r="CXW254" s="50"/>
      <c r="CXX254" s="50"/>
      <c r="CXY254" s="50"/>
      <c r="CXZ254" s="50"/>
      <c r="CYA254" s="50"/>
      <c r="CYB254" s="50"/>
      <c r="CYC254" s="50"/>
      <c r="CYD254" s="50"/>
      <c r="CYE254" s="50"/>
      <c r="CYF254" s="50"/>
      <c r="CYG254" s="50"/>
      <c r="CYH254" s="50"/>
      <c r="CYI254" s="50"/>
      <c r="CYJ254" s="50"/>
      <c r="CYK254" s="50"/>
      <c r="CYL254" s="50"/>
      <c r="CYM254" s="50"/>
      <c r="CYN254" s="50"/>
      <c r="CYO254" s="50"/>
      <c r="CYP254" s="50"/>
      <c r="CYQ254" s="50"/>
      <c r="CYR254" s="50"/>
      <c r="CYS254" s="50"/>
      <c r="CYT254" s="50"/>
      <c r="CYU254" s="50"/>
      <c r="CYV254" s="50"/>
      <c r="CYW254" s="50"/>
      <c r="CYX254" s="50"/>
      <c r="CYY254" s="50"/>
      <c r="CYZ254" s="50"/>
      <c r="CZA254" s="50"/>
      <c r="CZB254" s="50"/>
      <c r="CZC254" s="50"/>
      <c r="CZD254" s="50"/>
      <c r="CZE254" s="50"/>
      <c r="CZF254" s="50"/>
      <c r="CZG254" s="50"/>
      <c r="CZH254" s="50"/>
      <c r="CZI254" s="50"/>
      <c r="CZJ254" s="50"/>
      <c r="CZK254" s="50"/>
      <c r="CZL254" s="50"/>
      <c r="CZM254" s="50"/>
      <c r="CZN254" s="50"/>
      <c r="CZO254" s="50"/>
      <c r="CZP254" s="50"/>
      <c r="CZQ254" s="50"/>
      <c r="CZR254" s="50"/>
      <c r="CZS254" s="50"/>
      <c r="CZT254" s="50"/>
      <c r="CZU254" s="50"/>
      <c r="CZV254" s="50"/>
      <c r="CZW254" s="50"/>
      <c r="CZX254" s="50"/>
      <c r="CZY254" s="50"/>
      <c r="CZZ254" s="50"/>
      <c r="DAA254" s="50"/>
      <c r="DAB254" s="50"/>
      <c r="DAC254" s="50"/>
      <c r="DAD254" s="50"/>
      <c r="DAE254" s="50"/>
      <c r="DAF254" s="50"/>
      <c r="DAG254" s="50"/>
      <c r="DAH254" s="50"/>
      <c r="DAI254" s="50"/>
      <c r="DAJ254" s="50"/>
      <c r="DAK254" s="50"/>
      <c r="DAL254" s="50"/>
      <c r="DAM254" s="50"/>
      <c r="DAN254" s="50"/>
      <c r="DAO254" s="50"/>
      <c r="DAP254" s="50"/>
      <c r="DAQ254" s="50"/>
      <c r="DAR254" s="50"/>
      <c r="DAS254" s="50"/>
      <c r="DAT254" s="50"/>
      <c r="DAU254" s="50"/>
      <c r="DAV254" s="50"/>
      <c r="DAW254" s="50"/>
      <c r="DAX254" s="50"/>
      <c r="DAY254" s="50"/>
      <c r="DAZ254" s="50"/>
      <c r="DBA254" s="50"/>
      <c r="DBB254" s="50"/>
      <c r="DBC254" s="50"/>
      <c r="DBD254" s="50"/>
      <c r="DBE254" s="50"/>
      <c r="DBF254" s="50"/>
      <c r="DBG254" s="50"/>
      <c r="DBH254" s="50"/>
      <c r="DBI254" s="50"/>
      <c r="DBJ254" s="50"/>
      <c r="DBK254" s="50"/>
      <c r="DBL254" s="50"/>
      <c r="DBM254" s="50"/>
      <c r="DBN254" s="50"/>
      <c r="DBO254" s="50"/>
      <c r="DBP254" s="50"/>
      <c r="DBQ254" s="50"/>
      <c r="DBR254" s="50"/>
      <c r="DBS254" s="50"/>
      <c r="DBT254" s="50"/>
      <c r="DBU254" s="50"/>
      <c r="DBV254" s="50"/>
      <c r="DBW254" s="50"/>
      <c r="DBX254" s="50"/>
      <c r="DBY254" s="50"/>
      <c r="DBZ254" s="50"/>
      <c r="DCA254" s="50"/>
      <c r="DCB254" s="50"/>
      <c r="DCC254" s="50"/>
      <c r="DCD254" s="50"/>
      <c r="DCE254" s="50"/>
      <c r="DCF254" s="50"/>
      <c r="DCG254" s="50"/>
      <c r="DCH254" s="50"/>
      <c r="DCI254" s="50"/>
      <c r="DCJ254" s="50"/>
      <c r="DCK254" s="50"/>
      <c r="DCL254" s="50"/>
      <c r="DCM254" s="50"/>
      <c r="DCN254" s="50"/>
      <c r="DCO254" s="50"/>
      <c r="DCP254" s="50"/>
      <c r="DCQ254" s="50"/>
      <c r="DCR254" s="50"/>
      <c r="DCS254" s="50"/>
      <c r="DCT254" s="50"/>
      <c r="DCU254" s="50"/>
      <c r="DCV254" s="50"/>
      <c r="DCW254" s="50"/>
      <c r="DCX254" s="50"/>
      <c r="DCY254" s="50"/>
      <c r="DCZ254" s="50"/>
      <c r="DDA254" s="50"/>
      <c r="DDB254" s="50"/>
      <c r="DDC254" s="50"/>
      <c r="DDD254" s="50"/>
      <c r="DDE254" s="50"/>
      <c r="DDF254" s="50"/>
      <c r="DDG254" s="50"/>
      <c r="DDH254" s="50"/>
      <c r="DDI254" s="50"/>
      <c r="DDJ254" s="50"/>
      <c r="DDK254" s="50"/>
      <c r="DDL254" s="50"/>
      <c r="DDM254" s="50"/>
      <c r="DDN254" s="50"/>
      <c r="DDO254" s="50"/>
      <c r="DDP254" s="50"/>
      <c r="DDQ254" s="50"/>
      <c r="DDR254" s="50"/>
      <c r="DDS254" s="50"/>
      <c r="DDT254" s="50"/>
      <c r="DDU254" s="50"/>
      <c r="DDV254" s="50"/>
      <c r="DDW254" s="50"/>
      <c r="DDX254" s="50"/>
      <c r="DDY254" s="50"/>
      <c r="DDZ254" s="50"/>
      <c r="DEA254" s="50"/>
      <c r="DEB254" s="50"/>
      <c r="DEC254" s="50"/>
      <c r="DED254" s="50"/>
      <c r="DEE254" s="50"/>
      <c r="DEF254" s="50"/>
      <c r="DEG254" s="50"/>
      <c r="DEH254" s="50"/>
      <c r="DEI254" s="50"/>
      <c r="DEJ254" s="50"/>
      <c r="DEK254" s="50"/>
      <c r="DEL254" s="50"/>
      <c r="DEM254" s="50"/>
      <c r="DEN254" s="50"/>
      <c r="DEO254" s="50"/>
      <c r="DEP254" s="50"/>
      <c r="DEQ254" s="50"/>
      <c r="DER254" s="50"/>
      <c r="DES254" s="50"/>
      <c r="DET254" s="50"/>
      <c r="DEU254" s="50"/>
      <c r="DEV254" s="50"/>
      <c r="DEW254" s="50"/>
      <c r="DEX254" s="50"/>
      <c r="DEY254" s="50"/>
      <c r="DEZ254" s="50"/>
      <c r="DFA254" s="50"/>
      <c r="DFB254" s="50"/>
      <c r="DFC254" s="50"/>
      <c r="DFD254" s="50"/>
      <c r="DFE254" s="50"/>
      <c r="DFF254" s="50"/>
      <c r="DFG254" s="50"/>
      <c r="DFH254" s="50"/>
      <c r="DFI254" s="50"/>
      <c r="DFJ254" s="50"/>
      <c r="DFK254" s="50"/>
      <c r="DFL254" s="50"/>
      <c r="DFM254" s="50"/>
      <c r="DFN254" s="50"/>
      <c r="DFO254" s="50"/>
      <c r="DFP254" s="50"/>
      <c r="DFQ254" s="50"/>
      <c r="DFR254" s="50"/>
      <c r="DFS254" s="50"/>
      <c r="DFT254" s="50"/>
      <c r="DFU254" s="50"/>
      <c r="DFV254" s="50"/>
      <c r="DFW254" s="50"/>
      <c r="DFX254" s="50"/>
      <c r="DFY254" s="50"/>
      <c r="DFZ254" s="50"/>
      <c r="DGA254" s="50"/>
      <c r="DGB254" s="50"/>
      <c r="DGC254" s="50"/>
      <c r="DGD254" s="50"/>
      <c r="DGE254" s="50"/>
      <c r="DGF254" s="50"/>
      <c r="DGG254" s="50"/>
      <c r="DGH254" s="50"/>
      <c r="DGI254" s="50"/>
      <c r="DGJ254" s="50"/>
      <c r="DGK254" s="50"/>
      <c r="DGL254" s="50"/>
      <c r="DGM254" s="50"/>
      <c r="DGN254" s="50"/>
      <c r="DGO254" s="50"/>
      <c r="DGP254" s="50"/>
      <c r="DGQ254" s="50"/>
      <c r="DGR254" s="50"/>
      <c r="DGS254" s="50"/>
      <c r="DGT254" s="50"/>
      <c r="DGU254" s="50"/>
      <c r="DGV254" s="50"/>
      <c r="DGW254" s="50"/>
      <c r="DGX254" s="50"/>
      <c r="DGY254" s="50"/>
      <c r="DGZ254" s="50"/>
      <c r="DHA254" s="50"/>
      <c r="DHB254" s="50"/>
      <c r="DHC254" s="50"/>
      <c r="DHD254" s="50"/>
      <c r="DHE254" s="50"/>
      <c r="DHF254" s="50"/>
      <c r="DHG254" s="50"/>
      <c r="DHH254" s="50"/>
      <c r="DHI254" s="50"/>
      <c r="DHJ254" s="50"/>
      <c r="DHK254" s="50"/>
      <c r="DHL254" s="50"/>
      <c r="DHM254" s="50"/>
      <c r="DHN254" s="50"/>
      <c r="DHO254" s="50"/>
      <c r="DHP254" s="50"/>
      <c r="DHQ254" s="50"/>
      <c r="DHR254" s="50"/>
      <c r="DHS254" s="50"/>
      <c r="DHT254" s="50"/>
      <c r="DHU254" s="50"/>
      <c r="DHV254" s="50"/>
      <c r="DHW254" s="50"/>
      <c r="DHX254" s="50"/>
      <c r="DHY254" s="50"/>
      <c r="DHZ254" s="50"/>
      <c r="DIA254" s="50"/>
      <c r="DIB254" s="50"/>
      <c r="DIC254" s="50"/>
      <c r="DID254" s="50"/>
      <c r="DIE254" s="50"/>
      <c r="DIF254" s="50"/>
      <c r="DIG254" s="50"/>
      <c r="DIH254" s="50"/>
      <c r="DII254" s="50"/>
      <c r="DIJ254" s="50"/>
      <c r="DIK254" s="50"/>
      <c r="DIL254" s="50"/>
      <c r="DIM254" s="50"/>
      <c r="DIN254" s="50"/>
      <c r="DIO254" s="50"/>
      <c r="DIP254" s="50"/>
      <c r="DIQ254" s="50"/>
      <c r="DIR254" s="50"/>
      <c r="DIS254" s="50"/>
      <c r="DIT254" s="50"/>
      <c r="DIU254" s="50"/>
      <c r="DIV254" s="50"/>
      <c r="DIW254" s="50"/>
      <c r="DIX254" s="50"/>
      <c r="DIY254" s="50"/>
      <c r="DIZ254" s="50"/>
      <c r="DJA254" s="50"/>
      <c r="DJB254" s="50"/>
      <c r="DJC254" s="50"/>
      <c r="DJD254" s="50"/>
      <c r="DJE254" s="50"/>
      <c r="DJF254" s="50"/>
      <c r="DJG254" s="50"/>
      <c r="DJH254" s="50"/>
      <c r="DJI254" s="50"/>
      <c r="DJJ254" s="50"/>
      <c r="DJK254" s="50"/>
      <c r="DJL254" s="50"/>
      <c r="DJM254" s="50"/>
      <c r="DJN254" s="50"/>
      <c r="DJO254" s="50"/>
      <c r="DJP254" s="50"/>
      <c r="DJQ254" s="50"/>
      <c r="DJR254" s="50"/>
      <c r="DJS254" s="50"/>
      <c r="DJT254" s="50"/>
      <c r="DJU254" s="50"/>
      <c r="DJV254" s="50"/>
      <c r="DJW254" s="50"/>
      <c r="DJX254" s="50"/>
      <c r="DJY254" s="50"/>
      <c r="DJZ254" s="50"/>
      <c r="DKA254" s="50"/>
      <c r="DKB254" s="50"/>
      <c r="DKC254" s="50"/>
      <c r="DKD254" s="50"/>
      <c r="DKE254" s="50"/>
      <c r="DKF254" s="50"/>
      <c r="DKG254" s="50"/>
      <c r="DKH254" s="50"/>
      <c r="DKI254" s="50"/>
      <c r="DKJ254" s="50"/>
      <c r="DKK254" s="50"/>
      <c r="DKL254" s="50"/>
      <c r="DKM254" s="50"/>
      <c r="DKN254" s="50"/>
      <c r="DKO254" s="50"/>
      <c r="DKP254" s="50"/>
      <c r="DKQ254" s="50"/>
      <c r="DKR254" s="50"/>
      <c r="DKS254" s="50"/>
      <c r="DKT254" s="50"/>
      <c r="DKU254" s="50"/>
      <c r="DKV254" s="50"/>
      <c r="DKW254" s="50"/>
      <c r="DKX254" s="50"/>
      <c r="DKY254" s="50"/>
      <c r="DKZ254" s="50"/>
      <c r="DLA254" s="50"/>
      <c r="DLB254" s="50"/>
      <c r="DLC254" s="50"/>
      <c r="DLD254" s="50"/>
      <c r="DLE254" s="50"/>
      <c r="DLF254" s="50"/>
      <c r="DLG254" s="50"/>
      <c r="DLH254" s="50"/>
      <c r="DLI254" s="50"/>
      <c r="DLJ254" s="50"/>
      <c r="DLK254" s="50"/>
      <c r="DLL254" s="50"/>
      <c r="DLM254" s="50"/>
      <c r="DLN254" s="50"/>
      <c r="DLO254" s="50"/>
      <c r="DLP254" s="50"/>
      <c r="DLQ254" s="50"/>
      <c r="DLR254" s="50"/>
      <c r="DLS254" s="50"/>
      <c r="DLT254" s="50"/>
      <c r="DLU254" s="50"/>
      <c r="DLV254" s="50"/>
      <c r="DLW254" s="50"/>
      <c r="DLX254" s="50"/>
      <c r="DLY254" s="50"/>
      <c r="DLZ254" s="50"/>
      <c r="DMA254" s="50"/>
      <c r="DMB254" s="50"/>
      <c r="DMC254" s="50"/>
      <c r="DMD254" s="50"/>
      <c r="DME254" s="50"/>
      <c r="DMF254" s="50"/>
      <c r="DMG254" s="50"/>
      <c r="DMH254" s="50"/>
      <c r="DMI254" s="50"/>
      <c r="DMJ254" s="50"/>
      <c r="DMK254" s="50"/>
      <c r="DML254" s="50"/>
      <c r="DMM254" s="50"/>
      <c r="DMN254" s="50"/>
      <c r="DMO254" s="50"/>
      <c r="DMP254" s="50"/>
      <c r="DMQ254" s="50"/>
      <c r="DMR254" s="50"/>
      <c r="DMS254" s="50"/>
      <c r="DMT254" s="50"/>
      <c r="DMU254" s="50"/>
      <c r="DMV254" s="50"/>
      <c r="DMW254" s="50"/>
      <c r="DMX254" s="50"/>
      <c r="DMY254" s="50"/>
      <c r="DMZ254" s="50"/>
      <c r="DNA254" s="50"/>
      <c r="DNB254" s="50"/>
      <c r="DNC254" s="50"/>
      <c r="DND254" s="50"/>
      <c r="DNE254" s="50"/>
      <c r="DNF254" s="50"/>
      <c r="DNG254" s="50"/>
      <c r="DNH254" s="50"/>
      <c r="DNI254" s="50"/>
      <c r="DNJ254" s="50"/>
      <c r="DNK254" s="50"/>
      <c r="DNL254" s="50"/>
      <c r="DNM254" s="50"/>
      <c r="DNN254" s="50"/>
      <c r="DNO254" s="50"/>
      <c r="DNP254" s="50"/>
      <c r="DNQ254" s="50"/>
      <c r="DNR254" s="50"/>
      <c r="DNS254" s="50"/>
      <c r="DNT254" s="50"/>
      <c r="DNU254" s="50"/>
      <c r="DNV254" s="50"/>
      <c r="DNW254" s="50"/>
      <c r="DNX254" s="50"/>
      <c r="DNY254" s="50"/>
      <c r="DNZ254" s="50"/>
      <c r="DOA254" s="50"/>
      <c r="DOB254" s="50"/>
      <c r="DOC254" s="50"/>
      <c r="DOD254" s="50"/>
      <c r="DOE254" s="50"/>
      <c r="DOF254" s="50"/>
      <c r="DOG254" s="50"/>
      <c r="DOH254" s="50"/>
      <c r="DOI254" s="50"/>
      <c r="DOJ254" s="50"/>
      <c r="DOK254" s="50"/>
      <c r="DOL254" s="50"/>
      <c r="DOM254" s="50"/>
      <c r="DON254" s="50"/>
      <c r="DOO254" s="50"/>
      <c r="DOP254" s="50"/>
      <c r="DOQ254" s="50"/>
      <c r="DOR254" s="50"/>
      <c r="DOS254" s="50"/>
      <c r="DOT254" s="50"/>
      <c r="DOU254" s="50"/>
      <c r="DOV254" s="50"/>
      <c r="DOW254" s="50"/>
      <c r="DOX254" s="50"/>
      <c r="DOY254" s="50"/>
      <c r="DOZ254" s="50"/>
      <c r="DPA254" s="50"/>
      <c r="DPB254" s="50"/>
      <c r="DPC254" s="50"/>
      <c r="DPD254" s="50"/>
      <c r="DPE254" s="50"/>
      <c r="DPF254" s="50"/>
      <c r="DPG254" s="50"/>
      <c r="DPH254" s="50"/>
      <c r="DPI254" s="50"/>
      <c r="DPJ254" s="50"/>
      <c r="DPK254" s="50"/>
      <c r="DPL254" s="50"/>
      <c r="DPM254" s="50"/>
      <c r="DPN254" s="50"/>
      <c r="DPO254" s="50"/>
      <c r="DPP254" s="50"/>
      <c r="DPQ254" s="50"/>
      <c r="DPR254" s="50"/>
      <c r="DPS254" s="50"/>
      <c r="DPT254" s="50"/>
      <c r="DPU254" s="50"/>
      <c r="DPV254" s="50"/>
      <c r="DPW254" s="50"/>
      <c r="DPX254" s="50"/>
      <c r="DPY254" s="50"/>
      <c r="DPZ254" s="50"/>
      <c r="DQA254" s="50"/>
      <c r="DQB254" s="50"/>
      <c r="DQC254" s="50"/>
      <c r="DQD254" s="50"/>
      <c r="DQE254" s="50"/>
      <c r="DQF254" s="50"/>
      <c r="DQG254" s="50"/>
      <c r="DQH254" s="50"/>
      <c r="DQI254" s="50"/>
      <c r="DQJ254" s="50"/>
      <c r="DQK254" s="50"/>
      <c r="DQL254" s="50"/>
      <c r="DQM254" s="50"/>
      <c r="DQN254" s="50"/>
      <c r="DQO254" s="50"/>
      <c r="DQP254" s="50"/>
      <c r="DQQ254" s="50"/>
      <c r="DQR254" s="50"/>
      <c r="DQS254" s="50"/>
      <c r="DQT254" s="50"/>
      <c r="DQU254" s="50"/>
      <c r="DQV254" s="50"/>
      <c r="DQW254" s="50"/>
      <c r="DQX254" s="50"/>
      <c r="DQY254" s="50"/>
      <c r="DQZ254" s="50"/>
      <c r="DRA254" s="50"/>
      <c r="DRB254" s="50"/>
      <c r="DRC254" s="50"/>
      <c r="DRD254" s="50"/>
      <c r="DRE254" s="50"/>
      <c r="DRF254" s="50"/>
      <c r="DRG254" s="50"/>
      <c r="DRH254" s="50"/>
      <c r="DRI254" s="50"/>
      <c r="DRJ254" s="50"/>
      <c r="DRK254" s="50"/>
      <c r="DRL254" s="50"/>
      <c r="DRM254" s="50"/>
      <c r="DRN254" s="50"/>
      <c r="DRO254" s="50"/>
      <c r="DRP254" s="50"/>
      <c r="DRQ254" s="50"/>
      <c r="DRR254" s="50"/>
      <c r="DRS254" s="50"/>
      <c r="DRT254" s="50"/>
      <c r="DRU254" s="50"/>
      <c r="DRV254" s="50"/>
      <c r="DRW254" s="50"/>
      <c r="DRX254" s="50"/>
      <c r="DRY254" s="50"/>
      <c r="DRZ254" s="50"/>
      <c r="DSA254" s="50"/>
      <c r="DSB254" s="50"/>
      <c r="DSC254" s="50"/>
      <c r="DSD254" s="50"/>
      <c r="DSE254" s="50"/>
      <c r="DSF254" s="50"/>
      <c r="DSG254" s="50"/>
      <c r="DSH254" s="50"/>
      <c r="DSI254" s="50"/>
      <c r="DSJ254" s="50"/>
      <c r="DSK254" s="50"/>
      <c r="DSL254" s="50"/>
      <c r="DSM254" s="50"/>
      <c r="DSN254" s="50"/>
      <c r="DSO254" s="50"/>
      <c r="DSP254" s="50"/>
      <c r="DSQ254" s="50"/>
      <c r="DSR254" s="50"/>
      <c r="DSS254" s="50"/>
      <c r="DST254" s="50"/>
      <c r="DSU254" s="50"/>
      <c r="DSV254" s="50"/>
      <c r="DSW254" s="50"/>
      <c r="DSX254" s="50"/>
      <c r="DSY254" s="50"/>
      <c r="DSZ254" s="50"/>
      <c r="DTA254" s="50"/>
      <c r="DTB254" s="50"/>
      <c r="DTC254" s="50"/>
      <c r="DTD254" s="50"/>
      <c r="DTE254" s="50"/>
      <c r="DTF254" s="50"/>
      <c r="DTG254" s="50"/>
      <c r="DTH254" s="50"/>
      <c r="DTI254" s="50"/>
      <c r="DTJ254" s="50"/>
      <c r="DTK254" s="50"/>
      <c r="DTL254" s="50"/>
      <c r="DTM254" s="50"/>
      <c r="DTN254" s="50"/>
      <c r="DTO254" s="50"/>
      <c r="DTP254" s="50"/>
      <c r="DTQ254" s="50"/>
      <c r="DTR254" s="50"/>
      <c r="DTS254" s="50"/>
      <c r="DTT254" s="50"/>
      <c r="DTU254" s="50"/>
      <c r="DTV254" s="50"/>
      <c r="DTW254" s="50"/>
      <c r="DTX254" s="50"/>
      <c r="DTY254" s="50"/>
      <c r="DTZ254" s="50"/>
      <c r="DUA254" s="50"/>
      <c r="DUB254" s="50"/>
      <c r="DUC254" s="50"/>
      <c r="DUD254" s="50"/>
      <c r="DUE254" s="50"/>
      <c r="DUF254" s="50"/>
      <c r="DUG254" s="50"/>
      <c r="DUH254" s="50"/>
      <c r="DUI254" s="50"/>
      <c r="DUJ254" s="50"/>
      <c r="DUK254" s="50"/>
      <c r="DUL254" s="50"/>
      <c r="DUM254" s="50"/>
      <c r="DUN254" s="50"/>
      <c r="DUO254" s="50"/>
      <c r="DUP254" s="50"/>
      <c r="DUQ254" s="50"/>
      <c r="DUR254" s="50"/>
      <c r="DUS254" s="50"/>
      <c r="DUT254" s="50"/>
      <c r="DUU254" s="50"/>
      <c r="DUV254" s="50"/>
      <c r="DUW254" s="50"/>
      <c r="DUX254" s="50"/>
      <c r="DUY254" s="50"/>
      <c r="DUZ254" s="50"/>
      <c r="DVA254" s="50"/>
      <c r="DVB254" s="50"/>
      <c r="DVC254" s="50"/>
      <c r="DVD254" s="50"/>
      <c r="DVE254" s="50"/>
      <c r="DVF254" s="50"/>
      <c r="DVG254" s="50"/>
      <c r="DVH254" s="50"/>
      <c r="DVI254" s="50"/>
      <c r="DVJ254" s="50"/>
      <c r="DVK254" s="50"/>
      <c r="DVL254" s="50"/>
      <c r="DVM254" s="50"/>
      <c r="DVN254" s="50"/>
      <c r="DVO254" s="50"/>
      <c r="DVP254" s="50"/>
      <c r="DVQ254" s="50"/>
      <c r="DVR254" s="50"/>
      <c r="DVS254" s="50"/>
      <c r="DVT254" s="50"/>
      <c r="DVU254" s="50"/>
      <c r="DVV254" s="50"/>
      <c r="DVW254" s="50"/>
      <c r="DVX254" s="50"/>
      <c r="DVY254" s="50"/>
      <c r="DVZ254" s="50"/>
      <c r="DWA254" s="50"/>
      <c r="DWB254" s="50"/>
      <c r="DWC254" s="50"/>
      <c r="DWD254" s="50"/>
      <c r="DWE254" s="50"/>
      <c r="DWF254" s="50"/>
      <c r="DWG254" s="50"/>
      <c r="DWH254" s="50"/>
      <c r="DWI254" s="50"/>
      <c r="DWJ254" s="50"/>
      <c r="DWK254" s="50"/>
      <c r="DWL254" s="50"/>
      <c r="DWM254" s="50"/>
      <c r="DWN254" s="50"/>
      <c r="DWO254" s="50"/>
      <c r="DWP254" s="50"/>
      <c r="DWQ254" s="50"/>
      <c r="DWR254" s="50"/>
      <c r="DWS254" s="50"/>
      <c r="DWT254" s="50"/>
      <c r="DWU254" s="50"/>
      <c r="DWV254" s="50"/>
      <c r="DWW254" s="50"/>
      <c r="DWX254" s="50"/>
      <c r="DWY254" s="50"/>
      <c r="DWZ254" s="50"/>
      <c r="DXA254" s="50"/>
      <c r="DXB254" s="50"/>
      <c r="DXC254" s="50"/>
      <c r="DXD254" s="50"/>
      <c r="DXE254" s="50"/>
      <c r="DXF254" s="50"/>
      <c r="DXG254" s="50"/>
      <c r="DXH254" s="50"/>
      <c r="DXI254" s="50"/>
      <c r="DXJ254" s="50"/>
      <c r="DXK254" s="50"/>
      <c r="DXL254" s="50"/>
      <c r="DXM254" s="50"/>
      <c r="DXN254" s="50"/>
      <c r="DXO254" s="50"/>
      <c r="DXP254" s="50"/>
      <c r="DXQ254" s="50"/>
      <c r="DXR254" s="50"/>
      <c r="DXS254" s="50"/>
      <c r="DXT254" s="50"/>
      <c r="DXU254" s="50"/>
      <c r="DXV254" s="50"/>
      <c r="DXW254" s="50"/>
      <c r="DXX254" s="50"/>
      <c r="DXY254" s="50"/>
      <c r="DXZ254" s="50"/>
      <c r="DYA254" s="50"/>
      <c r="DYB254" s="50"/>
      <c r="DYC254" s="50"/>
      <c r="DYD254" s="50"/>
      <c r="DYE254" s="50"/>
      <c r="DYF254" s="50"/>
      <c r="DYG254" s="50"/>
      <c r="DYH254" s="50"/>
      <c r="DYI254" s="50"/>
      <c r="DYJ254" s="50"/>
      <c r="DYK254" s="50"/>
      <c r="DYL254" s="50"/>
      <c r="DYM254" s="50"/>
      <c r="DYN254" s="50"/>
      <c r="DYO254" s="50"/>
      <c r="DYP254" s="50"/>
      <c r="DYQ254" s="50"/>
      <c r="DYR254" s="50"/>
      <c r="DYS254" s="50"/>
      <c r="DYT254" s="50"/>
      <c r="DYU254" s="50"/>
      <c r="DYV254" s="50"/>
      <c r="DYW254" s="50"/>
      <c r="DYX254" s="50"/>
      <c r="DYY254" s="50"/>
      <c r="DYZ254" s="50"/>
      <c r="DZA254" s="50"/>
      <c r="DZB254" s="50"/>
      <c r="DZC254" s="50"/>
      <c r="DZD254" s="50"/>
      <c r="DZE254" s="50"/>
      <c r="DZF254" s="50"/>
      <c r="DZG254" s="50"/>
      <c r="DZH254" s="50"/>
      <c r="DZI254" s="50"/>
      <c r="DZJ254" s="50"/>
      <c r="DZK254" s="50"/>
      <c r="DZL254" s="50"/>
      <c r="DZM254" s="50"/>
      <c r="DZN254" s="50"/>
      <c r="DZO254" s="50"/>
      <c r="DZP254" s="50"/>
      <c r="DZQ254" s="50"/>
      <c r="DZR254" s="50"/>
      <c r="DZS254" s="50"/>
      <c r="DZT254" s="50"/>
      <c r="DZU254" s="50"/>
      <c r="DZV254" s="50"/>
      <c r="DZW254" s="50"/>
      <c r="DZX254" s="50"/>
      <c r="DZY254" s="50"/>
      <c r="DZZ254" s="50"/>
      <c r="EAA254" s="50"/>
      <c r="EAB254" s="50"/>
      <c r="EAC254" s="50"/>
      <c r="EAD254" s="50"/>
      <c r="EAE254" s="50"/>
      <c r="EAF254" s="50"/>
      <c r="EAG254" s="50"/>
      <c r="EAH254" s="50"/>
      <c r="EAI254" s="50"/>
      <c r="EAJ254" s="50"/>
      <c r="EAK254" s="50"/>
      <c r="EAL254" s="50"/>
      <c r="EAM254" s="50"/>
      <c r="EAN254" s="50"/>
      <c r="EAO254" s="50"/>
      <c r="EAP254" s="50"/>
      <c r="EAQ254" s="50"/>
      <c r="EAR254" s="50"/>
      <c r="EAS254" s="50"/>
      <c r="EAT254" s="50"/>
      <c r="EAU254" s="50"/>
      <c r="EAV254" s="50"/>
      <c r="EAW254" s="50"/>
      <c r="EAX254" s="50"/>
      <c r="EAY254" s="50"/>
      <c r="EAZ254" s="50"/>
      <c r="EBA254" s="50"/>
      <c r="EBB254" s="50"/>
      <c r="EBC254" s="50"/>
      <c r="EBD254" s="50"/>
      <c r="EBE254" s="50"/>
      <c r="EBF254" s="50"/>
      <c r="EBG254" s="50"/>
      <c r="EBH254" s="50"/>
      <c r="EBI254" s="50"/>
      <c r="EBJ254" s="50"/>
      <c r="EBK254" s="50"/>
      <c r="EBL254" s="50"/>
      <c r="EBM254" s="50"/>
      <c r="EBN254" s="50"/>
      <c r="EBO254" s="50"/>
      <c r="EBP254" s="50"/>
      <c r="EBQ254" s="50"/>
      <c r="EBR254" s="50"/>
      <c r="EBS254" s="50"/>
      <c r="EBT254" s="50"/>
      <c r="EBU254" s="50"/>
      <c r="EBV254" s="50"/>
      <c r="EBW254" s="50"/>
      <c r="EBX254" s="50"/>
      <c r="EBY254" s="50"/>
      <c r="EBZ254" s="50"/>
      <c r="ECA254" s="50"/>
      <c r="ECB254" s="50"/>
      <c r="ECC254" s="50"/>
      <c r="ECD254" s="50"/>
      <c r="ECE254" s="50"/>
      <c r="ECF254" s="50"/>
      <c r="ECG254" s="50"/>
      <c r="ECH254" s="50"/>
      <c r="ECI254" s="50"/>
      <c r="ECJ254" s="50"/>
      <c r="ECK254" s="50"/>
      <c r="ECL254" s="50"/>
      <c r="ECM254" s="50"/>
      <c r="ECN254" s="50"/>
      <c r="ECO254" s="50"/>
      <c r="ECP254" s="50"/>
      <c r="ECQ254" s="50"/>
      <c r="ECR254" s="50"/>
      <c r="ECS254" s="50"/>
      <c r="ECT254" s="50"/>
      <c r="ECU254" s="50"/>
      <c r="ECV254" s="50"/>
      <c r="ECW254" s="50"/>
      <c r="ECX254" s="50"/>
      <c r="ECY254" s="50"/>
      <c r="ECZ254" s="50"/>
      <c r="EDA254" s="50"/>
      <c r="EDB254" s="50"/>
      <c r="EDC254" s="50"/>
      <c r="EDD254" s="50"/>
      <c r="EDE254" s="50"/>
      <c r="EDF254" s="50"/>
      <c r="EDG254" s="50"/>
      <c r="EDH254" s="50"/>
      <c r="EDI254" s="50"/>
      <c r="EDJ254" s="50"/>
      <c r="EDK254" s="50"/>
      <c r="EDL254" s="50"/>
      <c r="EDM254" s="50"/>
      <c r="EDN254" s="50"/>
      <c r="EDO254" s="50"/>
      <c r="EDP254" s="50"/>
      <c r="EDQ254" s="50"/>
      <c r="EDR254" s="50"/>
      <c r="EDS254" s="50"/>
      <c r="EDT254" s="50"/>
      <c r="EDU254" s="50"/>
      <c r="EDV254" s="50"/>
      <c r="EDW254" s="50"/>
      <c r="EDX254" s="50"/>
      <c r="EDY254" s="50"/>
      <c r="EDZ254" s="50"/>
      <c r="EEA254" s="50"/>
      <c r="EEB254" s="50"/>
      <c r="EEC254" s="50"/>
      <c r="EED254" s="50"/>
      <c r="EEE254" s="50"/>
      <c r="EEF254" s="50"/>
      <c r="EEG254" s="50"/>
      <c r="EEH254" s="50"/>
      <c r="EEI254" s="50"/>
      <c r="EEJ254" s="50"/>
      <c r="EEK254" s="50"/>
      <c r="EEL254" s="50"/>
      <c r="EEM254" s="50"/>
      <c r="EEN254" s="50"/>
      <c r="EEO254" s="50"/>
      <c r="EEP254" s="50"/>
      <c r="EEQ254" s="50"/>
      <c r="EER254" s="50"/>
      <c r="EES254" s="50"/>
      <c r="EET254" s="50"/>
      <c r="EEU254" s="50"/>
      <c r="EEV254" s="50"/>
      <c r="EEW254" s="50"/>
      <c r="EEX254" s="50"/>
      <c r="EEY254" s="50"/>
      <c r="EEZ254" s="50"/>
      <c r="EFA254" s="50"/>
      <c r="EFB254" s="50"/>
      <c r="EFC254" s="50"/>
      <c r="EFD254" s="50"/>
      <c r="EFE254" s="50"/>
      <c r="EFF254" s="50"/>
      <c r="EFG254" s="50"/>
      <c r="EFH254" s="50"/>
      <c r="EFI254" s="50"/>
      <c r="EFJ254" s="50"/>
      <c r="EFK254" s="50"/>
      <c r="EFL254" s="50"/>
      <c r="EFM254" s="50"/>
      <c r="EFN254" s="50"/>
      <c r="EFO254" s="50"/>
      <c r="EFP254" s="50"/>
      <c r="EFQ254" s="50"/>
      <c r="EFR254" s="50"/>
      <c r="EFS254" s="50"/>
      <c r="EFT254" s="50"/>
      <c r="EFU254" s="50"/>
      <c r="EFV254" s="50"/>
      <c r="EFW254" s="50"/>
      <c r="EFX254" s="50"/>
      <c r="EFY254" s="50"/>
      <c r="EFZ254" s="50"/>
      <c r="EGA254" s="50"/>
      <c r="EGB254" s="50"/>
      <c r="EGC254" s="50"/>
      <c r="EGD254" s="50"/>
      <c r="EGE254" s="50"/>
      <c r="EGF254" s="50"/>
      <c r="EGG254" s="50"/>
      <c r="EGH254" s="50"/>
      <c r="EGI254" s="50"/>
      <c r="EGJ254" s="50"/>
      <c r="EGK254" s="50"/>
      <c r="EGL254" s="50"/>
      <c r="EGM254" s="50"/>
      <c r="EGN254" s="50"/>
      <c r="EGO254" s="50"/>
      <c r="EGP254" s="50"/>
      <c r="EGQ254" s="50"/>
      <c r="EGR254" s="50"/>
      <c r="EGS254" s="50"/>
      <c r="EGT254" s="50"/>
      <c r="EGU254" s="50"/>
      <c r="EGV254" s="50"/>
      <c r="EGW254" s="50"/>
      <c r="EGX254" s="50"/>
      <c r="EGY254" s="50"/>
      <c r="EGZ254" s="50"/>
      <c r="EHA254" s="50"/>
      <c r="EHB254" s="50"/>
      <c r="EHC254" s="50"/>
      <c r="EHD254" s="50"/>
      <c r="EHE254" s="50"/>
      <c r="EHF254" s="50"/>
      <c r="EHG254" s="50"/>
      <c r="EHH254" s="50"/>
      <c r="EHI254" s="50"/>
      <c r="EHJ254" s="50"/>
      <c r="EHK254" s="50"/>
      <c r="EHL254" s="50"/>
      <c r="EHM254" s="50"/>
      <c r="EHN254" s="50"/>
      <c r="EHO254" s="50"/>
      <c r="EHP254" s="50"/>
      <c r="EHQ254" s="50"/>
      <c r="EHR254" s="50"/>
      <c r="EHS254" s="50"/>
      <c r="EHT254" s="50"/>
      <c r="EHU254" s="50"/>
      <c r="EHV254" s="50"/>
      <c r="EHW254" s="50"/>
      <c r="EHX254" s="50"/>
      <c r="EHY254" s="50"/>
      <c r="EHZ254" s="50"/>
      <c r="EIA254" s="50"/>
      <c r="EIB254" s="50"/>
      <c r="EIC254" s="50"/>
      <c r="EID254" s="50"/>
      <c r="EIE254" s="50"/>
      <c r="EIF254" s="50"/>
      <c r="EIG254" s="50"/>
      <c r="EIH254" s="50"/>
      <c r="EII254" s="50"/>
      <c r="EIJ254" s="50"/>
      <c r="EIK254" s="50"/>
      <c r="EIL254" s="50"/>
      <c r="EIM254" s="50"/>
      <c r="EIN254" s="50"/>
      <c r="EIO254" s="50"/>
      <c r="EIP254" s="50"/>
      <c r="EIQ254" s="50"/>
      <c r="EIR254" s="50"/>
      <c r="EIS254" s="50"/>
      <c r="EIT254" s="50"/>
      <c r="EIU254" s="50"/>
      <c r="EIV254" s="50"/>
      <c r="EIW254" s="50"/>
      <c r="EIX254" s="50"/>
      <c r="EIY254" s="50"/>
      <c r="EIZ254" s="50"/>
      <c r="EJA254" s="50"/>
      <c r="EJB254" s="50"/>
      <c r="EJC254" s="50"/>
      <c r="EJD254" s="50"/>
      <c r="EJE254" s="50"/>
      <c r="EJF254" s="50"/>
      <c r="EJG254" s="50"/>
      <c r="EJH254" s="50"/>
      <c r="EJI254" s="50"/>
      <c r="EJJ254" s="50"/>
      <c r="EJK254" s="50"/>
      <c r="EJL254" s="50"/>
      <c r="EJM254" s="50"/>
      <c r="EJN254" s="50"/>
      <c r="EJO254" s="50"/>
      <c r="EJP254" s="50"/>
      <c r="EJQ254" s="50"/>
      <c r="EJR254" s="50"/>
      <c r="EJS254" s="50"/>
      <c r="EJT254" s="50"/>
      <c r="EJU254" s="50"/>
      <c r="EJV254" s="50"/>
      <c r="EJW254" s="50"/>
      <c r="EJX254" s="50"/>
      <c r="EJY254" s="50"/>
      <c r="EJZ254" s="50"/>
      <c r="EKA254" s="50"/>
      <c r="EKB254" s="50"/>
      <c r="EKC254" s="50"/>
      <c r="EKD254" s="50"/>
      <c r="EKE254" s="50"/>
      <c r="EKF254" s="50"/>
      <c r="EKG254" s="50"/>
      <c r="EKH254" s="50"/>
      <c r="EKI254" s="50"/>
      <c r="EKJ254" s="50"/>
      <c r="EKK254" s="50"/>
      <c r="EKL254" s="50"/>
      <c r="EKM254" s="50"/>
      <c r="EKN254" s="50"/>
      <c r="EKO254" s="50"/>
      <c r="EKP254" s="50"/>
      <c r="EKQ254" s="50"/>
      <c r="EKR254" s="50"/>
      <c r="EKS254" s="50"/>
      <c r="EKT254" s="50"/>
      <c r="EKU254" s="50"/>
      <c r="EKV254" s="50"/>
      <c r="EKW254" s="50"/>
      <c r="EKX254" s="50"/>
      <c r="EKY254" s="50"/>
      <c r="EKZ254" s="50"/>
      <c r="ELA254" s="50"/>
      <c r="ELB254" s="50"/>
      <c r="ELC254" s="50"/>
      <c r="ELD254" s="50"/>
      <c r="ELE254" s="50"/>
      <c r="ELF254" s="50"/>
      <c r="ELG254" s="50"/>
      <c r="ELH254" s="50"/>
      <c r="ELI254" s="50"/>
      <c r="ELJ254" s="50"/>
      <c r="ELK254" s="50"/>
      <c r="ELL254" s="50"/>
      <c r="ELM254" s="50"/>
      <c r="ELN254" s="50"/>
      <c r="ELO254" s="50"/>
      <c r="ELP254" s="50"/>
      <c r="ELQ254" s="50"/>
      <c r="ELR254" s="50"/>
      <c r="ELS254" s="50"/>
      <c r="ELT254" s="50"/>
      <c r="ELU254" s="50"/>
      <c r="ELV254" s="50"/>
      <c r="ELW254" s="50"/>
      <c r="ELX254" s="50"/>
      <c r="ELY254" s="50"/>
      <c r="ELZ254" s="50"/>
      <c r="EMA254" s="50"/>
      <c r="EMB254" s="50"/>
      <c r="EMC254" s="50"/>
      <c r="EMD254" s="50"/>
      <c r="EME254" s="50"/>
      <c r="EMF254" s="50"/>
      <c r="EMG254" s="50"/>
      <c r="EMH254" s="50"/>
      <c r="EMI254" s="50"/>
      <c r="EMJ254" s="50"/>
      <c r="EMK254" s="50"/>
      <c r="EML254" s="50"/>
      <c r="EMM254" s="50"/>
      <c r="EMN254" s="50"/>
      <c r="EMO254" s="50"/>
      <c r="EMP254" s="50"/>
      <c r="EMQ254" s="50"/>
      <c r="EMR254" s="50"/>
      <c r="EMS254" s="50"/>
      <c r="EMT254" s="50"/>
      <c r="EMU254" s="50"/>
      <c r="EMV254" s="50"/>
      <c r="EMW254" s="50"/>
      <c r="EMX254" s="50"/>
      <c r="EMY254" s="50"/>
      <c r="EMZ254" s="50"/>
      <c r="ENA254" s="50"/>
      <c r="ENB254" s="50"/>
      <c r="ENC254" s="50"/>
      <c r="END254" s="50"/>
      <c r="ENE254" s="50"/>
      <c r="ENF254" s="50"/>
      <c r="ENG254" s="50"/>
      <c r="ENH254" s="50"/>
      <c r="ENI254" s="50"/>
      <c r="ENJ254" s="50"/>
      <c r="ENK254" s="50"/>
      <c r="ENL254" s="50"/>
      <c r="ENM254" s="50"/>
      <c r="ENN254" s="50"/>
      <c r="ENO254" s="50"/>
      <c r="ENP254" s="50"/>
      <c r="ENQ254" s="50"/>
      <c r="ENR254" s="50"/>
      <c r="ENS254" s="50"/>
      <c r="ENT254" s="50"/>
      <c r="ENU254" s="50"/>
      <c r="ENV254" s="50"/>
      <c r="ENW254" s="50"/>
      <c r="ENX254" s="50"/>
      <c r="ENY254" s="50"/>
      <c r="ENZ254" s="50"/>
      <c r="EOA254" s="50"/>
      <c r="EOB254" s="50"/>
      <c r="EOC254" s="50"/>
      <c r="EOD254" s="50"/>
      <c r="EOE254" s="50"/>
      <c r="EOF254" s="50"/>
      <c r="EOG254" s="50"/>
      <c r="EOH254" s="50"/>
      <c r="EOI254" s="50"/>
      <c r="EOJ254" s="50"/>
      <c r="EOK254" s="50"/>
      <c r="EOL254" s="50"/>
      <c r="EOM254" s="50"/>
      <c r="EON254" s="50"/>
      <c r="EOO254" s="50"/>
      <c r="EOP254" s="50"/>
      <c r="EOQ254" s="50"/>
      <c r="EOR254" s="50"/>
      <c r="EOS254" s="50"/>
      <c r="EOT254" s="50"/>
      <c r="EOU254" s="50"/>
      <c r="EOV254" s="50"/>
      <c r="EOW254" s="50"/>
      <c r="EOX254" s="50"/>
      <c r="EOY254" s="50"/>
      <c r="EOZ254" s="50"/>
      <c r="EPA254" s="50"/>
      <c r="EPB254" s="50"/>
      <c r="EPC254" s="50"/>
      <c r="EPD254" s="50"/>
      <c r="EPE254" s="50"/>
      <c r="EPF254" s="50"/>
      <c r="EPG254" s="50"/>
      <c r="EPH254" s="50"/>
      <c r="EPI254" s="50"/>
      <c r="EPJ254" s="50"/>
      <c r="EPK254" s="50"/>
      <c r="EPL254" s="50"/>
      <c r="EPM254" s="50"/>
      <c r="EPN254" s="50"/>
      <c r="EPO254" s="50"/>
      <c r="EPP254" s="50"/>
      <c r="EPQ254" s="50"/>
      <c r="EPR254" s="50"/>
      <c r="EPS254" s="50"/>
      <c r="EPT254" s="50"/>
      <c r="EPU254" s="50"/>
      <c r="EPV254" s="50"/>
      <c r="EPW254" s="50"/>
      <c r="EPX254" s="50"/>
      <c r="EPY254" s="50"/>
      <c r="EPZ254" s="50"/>
      <c r="EQA254" s="50"/>
      <c r="EQB254" s="50"/>
      <c r="EQC254" s="50"/>
      <c r="EQD254" s="50"/>
      <c r="EQE254" s="50"/>
      <c r="EQF254" s="50"/>
      <c r="EQG254" s="50"/>
      <c r="EQH254" s="50"/>
      <c r="EQI254" s="50"/>
      <c r="EQJ254" s="50"/>
      <c r="EQK254" s="50"/>
      <c r="EQL254" s="50"/>
      <c r="EQM254" s="50"/>
      <c r="EQN254" s="50"/>
      <c r="EQO254" s="50"/>
      <c r="EQP254" s="50"/>
      <c r="EQQ254" s="50"/>
      <c r="EQR254" s="50"/>
      <c r="EQS254" s="50"/>
      <c r="EQT254" s="50"/>
      <c r="EQU254" s="50"/>
      <c r="EQV254" s="50"/>
      <c r="EQW254" s="50"/>
      <c r="EQX254" s="50"/>
      <c r="EQY254" s="50"/>
      <c r="EQZ254" s="50"/>
      <c r="ERA254" s="50"/>
      <c r="ERB254" s="50"/>
      <c r="ERC254" s="50"/>
      <c r="ERD254" s="50"/>
      <c r="ERE254" s="50"/>
      <c r="ERF254" s="50"/>
      <c r="ERG254" s="50"/>
      <c r="ERH254" s="50"/>
      <c r="ERI254" s="50"/>
      <c r="ERJ254" s="50"/>
      <c r="ERK254" s="50"/>
      <c r="ERL254" s="50"/>
      <c r="ERM254" s="50"/>
      <c r="ERN254" s="50"/>
      <c r="ERO254" s="50"/>
      <c r="ERP254" s="50"/>
      <c r="ERQ254" s="50"/>
      <c r="ERR254" s="50"/>
      <c r="ERS254" s="50"/>
      <c r="ERT254" s="50"/>
      <c r="ERU254" s="50"/>
      <c r="ERV254" s="50"/>
      <c r="ERW254" s="50"/>
      <c r="ERX254" s="50"/>
      <c r="ERY254" s="50"/>
      <c r="ERZ254" s="50"/>
      <c r="ESA254" s="50"/>
      <c r="ESB254" s="50"/>
      <c r="ESC254" s="50"/>
      <c r="ESD254" s="50"/>
      <c r="ESE254" s="50"/>
      <c r="ESF254" s="50"/>
      <c r="ESG254" s="50"/>
      <c r="ESH254" s="50"/>
      <c r="ESI254" s="50"/>
      <c r="ESJ254" s="50"/>
      <c r="ESK254" s="50"/>
      <c r="ESL254" s="50"/>
      <c r="ESM254" s="50"/>
      <c r="ESN254" s="50"/>
      <c r="ESO254" s="50"/>
      <c r="ESP254" s="50"/>
      <c r="ESQ254" s="50"/>
      <c r="ESR254" s="50"/>
      <c r="ESS254" s="50"/>
      <c r="EST254" s="50"/>
      <c r="ESU254" s="50"/>
      <c r="ESV254" s="50"/>
      <c r="ESW254" s="50"/>
      <c r="ESX254" s="50"/>
      <c r="ESY254" s="50"/>
      <c r="ESZ254" s="50"/>
      <c r="ETA254" s="50"/>
      <c r="ETB254" s="50"/>
      <c r="ETC254" s="50"/>
      <c r="ETD254" s="50"/>
      <c r="ETE254" s="50"/>
      <c r="ETF254" s="50"/>
      <c r="ETG254" s="50"/>
      <c r="ETH254" s="50"/>
      <c r="ETI254" s="50"/>
      <c r="ETJ254" s="50"/>
      <c r="ETK254" s="50"/>
      <c r="ETL254" s="50"/>
      <c r="ETM254" s="50"/>
      <c r="ETN254" s="50"/>
      <c r="ETO254" s="50"/>
      <c r="ETP254" s="50"/>
      <c r="ETQ254" s="50"/>
      <c r="ETR254" s="50"/>
      <c r="ETS254" s="50"/>
      <c r="ETT254" s="50"/>
      <c r="ETU254" s="50"/>
      <c r="ETV254" s="50"/>
      <c r="ETW254" s="50"/>
      <c r="ETX254" s="50"/>
      <c r="ETY254" s="50"/>
      <c r="ETZ254" s="50"/>
      <c r="EUA254" s="50"/>
      <c r="EUB254" s="50"/>
      <c r="EUC254" s="50"/>
      <c r="EUD254" s="50"/>
      <c r="EUE254" s="50"/>
      <c r="EUF254" s="50"/>
      <c r="EUG254" s="50"/>
      <c r="EUH254" s="50"/>
      <c r="EUI254" s="50"/>
      <c r="EUJ254" s="50"/>
      <c r="EUK254" s="50"/>
      <c r="EUL254" s="50"/>
      <c r="EUM254" s="50"/>
      <c r="EUN254" s="50"/>
      <c r="EUO254" s="50"/>
      <c r="EUP254" s="50"/>
      <c r="EUQ254" s="50"/>
      <c r="EUR254" s="50"/>
      <c r="EUS254" s="50"/>
      <c r="EUT254" s="50"/>
      <c r="EUU254" s="50"/>
      <c r="EUV254" s="50"/>
      <c r="EUW254" s="50"/>
      <c r="EUX254" s="50"/>
      <c r="EUY254" s="50"/>
      <c r="EUZ254" s="50"/>
      <c r="EVA254" s="50"/>
      <c r="EVB254" s="50"/>
      <c r="EVC254" s="50"/>
      <c r="EVD254" s="50"/>
      <c r="EVE254" s="50"/>
      <c r="EVF254" s="50"/>
      <c r="EVG254" s="50"/>
      <c r="EVH254" s="50"/>
      <c r="EVI254" s="50"/>
      <c r="EVJ254" s="50"/>
      <c r="EVK254" s="50"/>
      <c r="EVL254" s="50"/>
      <c r="EVM254" s="50"/>
      <c r="EVN254" s="50"/>
      <c r="EVO254" s="50"/>
      <c r="EVP254" s="50"/>
      <c r="EVQ254" s="50"/>
      <c r="EVR254" s="50"/>
      <c r="EVS254" s="50"/>
      <c r="EVT254" s="50"/>
      <c r="EVU254" s="50"/>
      <c r="EVV254" s="50"/>
      <c r="EVW254" s="50"/>
      <c r="EVX254" s="50"/>
      <c r="EVY254" s="50"/>
      <c r="EVZ254" s="50"/>
      <c r="EWA254" s="50"/>
      <c r="EWB254" s="50"/>
      <c r="EWC254" s="50"/>
      <c r="EWD254" s="50"/>
      <c r="EWE254" s="50"/>
      <c r="EWF254" s="50"/>
      <c r="EWG254" s="50"/>
      <c r="EWH254" s="50"/>
      <c r="EWI254" s="50"/>
      <c r="EWJ254" s="50"/>
      <c r="EWK254" s="50"/>
      <c r="EWL254" s="50"/>
      <c r="EWM254" s="50"/>
      <c r="EWN254" s="50"/>
      <c r="EWO254" s="50"/>
      <c r="EWP254" s="50"/>
      <c r="EWQ254" s="50"/>
      <c r="EWR254" s="50"/>
      <c r="EWS254" s="50"/>
      <c r="EWT254" s="50"/>
      <c r="EWU254" s="50"/>
      <c r="EWV254" s="50"/>
      <c r="EWW254" s="50"/>
      <c r="EWX254" s="50"/>
      <c r="EWY254" s="50"/>
      <c r="EWZ254" s="50"/>
      <c r="EXA254" s="50"/>
      <c r="EXB254" s="50"/>
      <c r="EXC254" s="50"/>
      <c r="EXD254" s="50"/>
      <c r="EXE254" s="50"/>
      <c r="EXF254" s="50"/>
      <c r="EXG254" s="50"/>
      <c r="EXH254" s="50"/>
      <c r="EXI254" s="50"/>
      <c r="EXJ254" s="50"/>
      <c r="EXK254" s="50"/>
      <c r="EXL254" s="50"/>
      <c r="EXM254" s="50"/>
      <c r="EXN254" s="50"/>
      <c r="EXO254" s="50"/>
      <c r="EXP254" s="50"/>
      <c r="EXQ254" s="50"/>
      <c r="EXR254" s="50"/>
      <c r="EXS254" s="50"/>
      <c r="EXT254" s="50"/>
      <c r="EXU254" s="50"/>
      <c r="EXV254" s="50"/>
      <c r="EXW254" s="50"/>
      <c r="EXX254" s="50"/>
      <c r="EXY254" s="50"/>
      <c r="EXZ254" s="50"/>
      <c r="EYA254" s="50"/>
      <c r="EYB254" s="50"/>
      <c r="EYC254" s="50"/>
      <c r="EYD254" s="50"/>
      <c r="EYE254" s="50"/>
      <c r="EYF254" s="50"/>
      <c r="EYG254" s="50"/>
      <c r="EYH254" s="50"/>
      <c r="EYI254" s="50"/>
      <c r="EYJ254" s="50"/>
      <c r="EYK254" s="50"/>
      <c r="EYL254" s="50"/>
      <c r="EYM254" s="50"/>
      <c r="EYN254" s="50"/>
      <c r="EYO254" s="50"/>
      <c r="EYP254" s="50"/>
      <c r="EYQ254" s="50"/>
      <c r="EYR254" s="50"/>
      <c r="EYS254" s="50"/>
      <c r="EYT254" s="50"/>
      <c r="EYU254" s="50"/>
      <c r="EYV254" s="50"/>
      <c r="EYW254" s="50"/>
      <c r="EYX254" s="50"/>
      <c r="EYY254" s="50"/>
      <c r="EYZ254" s="50"/>
      <c r="EZA254" s="50"/>
      <c r="EZB254" s="50"/>
      <c r="EZC254" s="50"/>
      <c r="EZD254" s="50"/>
      <c r="EZE254" s="50"/>
      <c r="EZF254" s="50"/>
      <c r="EZG254" s="50"/>
      <c r="EZH254" s="50"/>
      <c r="EZI254" s="50"/>
      <c r="EZJ254" s="50"/>
      <c r="EZK254" s="50"/>
      <c r="EZL254" s="50"/>
      <c r="EZM254" s="50"/>
      <c r="EZN254" s="50"/>
      <c r="EZO254" s="50"/>
      <c r="EZP254" s="50"/>
      <c r="EZQ254" s="50"/>
      <c r="EZR254" s="50"/>
      <c r="EZS254" s="50"/>
      <c r="EZT254" s="50"/>
      <c r="EZU254" s="50"/>
      <c r="EZV254" s="50"/>
      <c r="EZW254" s="50"/>
      <c r="EZX254" s="50"/>
      <c r="EZY254" s="50"/>
      <c r="EZZ254" s="50"/>
      <c r="FAA254" s="50"/>
      <c r="FAB254" s="50"/>
      <c r="FAC254" s="50"/>
      <c r="FAD254" s="50"/>
      <c r="FAE254" s="50"/>
      <c r="FAF254" s="50"/>
      <c r="FAG254" s="50"/>
      <c r="FAH254" s="50"/>
      <c r="FAI254" s="50"/>
      <c r="FAJ254" s="50"/>
      <c r="FAK254" s="50"/>
      <c r="FAL254" s="50"/>
      <c r="FAM254" s="50"/>
      <c r="FAN254" s="50"/>
      <c r="FAO254" s="50"/>
      <c r="FAP254" s="50"/>
      <c r="FAQ254" s="50"/>
      <c r="FAR254" s="50"/>
      <c r="FAS254" s="50"/>
      <c r="FAT254" s="50"/>
      <c r="FAU254" s="50"/>
      <c r="FAV254" s="50"/>
      <c r="FAW254" s="50"/>
      <c r="FAX254" s="50"/>
      <c r="FAY254" s="50"/>
      <c r="FAZ254" s="50"/>
      <c r="FBA254" s="50"/>
      <c r="FBB254" s="50"/>
      <c r="FBC254" s="50"/>
      <c r="FBD254" s="50"/>
      <c r="FBE254" s="50"/>
      <c r="FBF254" s="50"/>
      <c r="FBG254" s="50"/>
      <c r="FBH254" s="50"/>
      <c r="FBI254" s="50"/>
      <c r="FBJ254" s="50"/>
      <c r="FBK254" s="50"/>
      <c r="FBL254" s="50"/>
      <c r="FBM254" s="50"/>
      <c r="FBN254" s="50"/>
      <c r="FBO254" s="50"/>
      <c r="FBP254" s="50"/>
      <c r="FBQ254" s="50"/>
      <c r="FBR254" s="50"/>
      <c r="FBS254" s="50"/>
      <c r="FBT254" s="50"/>
      <c r="FBU254" s="50"/>
      <c r="FBV254" s="50"/>
      <c r="FBW254" s="50"/>
      <c r="FBX254" s="50"/>
      <c r="FBY254" s="50"/>
      <c r="FBZ254" s="50"/>
      <c r="FCA254" s="50"/>
      <c r="FCB254" s="50"/>
      <c r="FCC254" s="50"/>
      <c r="FCD254" s="50"/>
      <c r="FCE254" s="50"/>
      <c r="FCF254" s="50"/>
      <c r="FCG254" s="50"/>
      <c r="FCH254" s="50"/>
      <c r="FCI254" s="50"/>
      <c r="FCJ254" s="50"/>
      <c r="FCK254" s="50"/>
      <c r="FCL254" s="50"/>
      <c r="FCM254" s="50"/>
      <c r="FCN254" s="50"/>
      <c r="FCO254" s="50"/>
      <c r="FCP254" s="50"/>
      <c r="FCQ254" s="50"/>
      <c r="FCR254" s="50"/>
      <c r="FCS254" s="50"/>
      <c r="FCT254" s="50"/>
      <c r="FCU254" s="50"/>
      <c r="FCV254" s="50"/>
      <c r="FCW254" s="50"/>
      <c r="FCX254" s="50"/>
      <c r="FCY254" s="50"/>
      <c r="FCZ254" s="50"/>
      <c r="FDA254" s="50"/>
      <c r="FDB254" s="50"/>
      <c r="FDC254" s="50"/>
      <c r="FDD254" s="50"/>
      <c r="FDE254" s="50"/>
      <c r="FDF254" s="50"/>
      <c r="FDG254" s="50"/>
      <c r="FDH254" s="50"/>
      <c r="FDI254" s="50"/>
      <c r="FDJ254" s="50"/>
      <c r="FDK254" s="50"/>
      <c r="FDL254" s="50"/>
      <c r="FDM254" s="50"/>
      <c r="FDN254" s="50"/>
      <c r="FDO254" s="50"/>
      <c r="FDP254" s="50"/>
      <c r="FDQ254" s="50"/>
      <c r="FDR254" s="50"/>
      <c r="FDS254" s="50"/>
      <c r="FDT254" s="50"/>
      <c r="FDU254" s="50"/>
      <c r="FDV254" s="50"/>
      <c r="FDW254" s="50"/>
      <c r="FDX254" s="50"/>
      <c r="FDY254" s="50"/>
      <c r="FDZ254" s="50"/>
      <c r="FEA254" s="50"/>
      <c r="FEB254" s="50"/>
      <c r="FEC254" s="50"/>
      <c r="FED254" s="50"/>
      <c r="FEE254" s="50"/>
      <c r="FEF254" s="50"/>
      <c r="FEG254" s="50"/>
      <c r="FEH254" s="50"/>
      <c r="FEI254" s="50"/>
      <c r="FEJ254" s="50"/>
      <c r="FEK254" s="50"/>
      <c r="FEL254" s="50"/>
      <c r="FEM254" s="50"/>
      <c r="FEN254" s="50"/>
      <c r="FEO254" s="50"/>
      <c r="FEP254" s="50"/>
      <c r="FEQ254" s="50"/>
      <c r="FER254" s="50"/>
      <c r="FES254" s="50"/>
      <c r="FET254" s="50"/>
      <c r="FEU254" s="50"/>
      <c r="FEV254" s="50"/>
      <c r="FEW254" s="50"/>
      <c r="FEX254" s="50"/>
      <c r="FEY254" s="50"/>
      <c r="FEZ254" s="50"/>
      <c r="FFA254" s="50"/>
      <c r="FFB254" s="50"/>
      <c r="FFC254" s="50"/>
      <c r="FFD254" s="50"/>
      <c r="FFE254" s="50"/>
      <c r="FFF254" s="50"/>
      <c r="FFG254" s="50"/>
      <c r="FFH254" s="50"/>
      <c r="FFI254" s="50"/>
      <c r="FFJ254" s="50"/>
      <c r="FFK254" s="50"/>
      <c r="FFL254" s="50"/>
      <c r="FFM254" s="50"/>
      <c r="FFN254" s="50"/>
      <c r="FFO254" s="50"/>
      <c r="FFP254" s="50"/>
      <c r="FFQ254" s="50"/>
      <c r="FFR254" s="50"/>
      <c r="FFS254" s="50"/>
      <c r="FFT254" s="50"/>
      <c r="FFU254" s="50"/>
      <c r="FFV254" s="50"/>
      <c r="FFW254" s="50"/>
      <c r="FFX254" s="50"/>
      <c r="FFY254" s="50"/>
      <c r="FFZ254" s="50"/>
      <c r="FGA254" s="50"/>
      <c r="FGB254" s="50"/>
      <c r="FGC254" s="50"/>
      <c r="FGD254" s="50"/>
      <c r="FGE254" s="50"/>
      <c r="FGF254" s="50"/>
      <c r="FGG254" s="50"/>
      <c r="FGH254" s="50"/>
      <c r="FGI254" s="50"/>
      <c r="FGJ254" s="50"/>
      <c r="FGK254" s="50"/>
      <c r="FGL254" s="50"/>
      <c r="FGM254" s="50"/>
      <c r="FGN254" s="50"/>
      <c r="FGO254" s="50"/>
      <c r="FGP254" s="50"/>
      <c r="FGQ254" s="50"/>
      <c r="FGR254" s="50"/>
      <c r="FGS254" s="50"/>
      <c r="FGT254" s="50"/>
      <c r="FGU254" s="50"/>
      <c r="FGV254" s="50"/>
      <c r="FGW254" s="50"/>
      <c r="FGX254" s="50"/>
      <c r="FGY254" s="50"/>
      <c r="FGZ254" s="50"/>
      <c r="FHA254" s="50"/>
      <c r="FHB254" s="50"/>
      <c r="FHC254" s="50"/>
      <c r="FHD254" s="50"/>
      <c r="FHE254" s="50"/>
      <c r="FHF254" s="50"/>
      <c r="FHG254" s="50"/>
      <c r="FHH254" s="50"/>
      <c r="FHI254" s="50"/>
      <c r="FHJ254" s="50"/>
      <c r="FHK254" s="50"/>
      <c r="FHL254" s="50"/>
      <c r="FHM254" s="50"/>
      <c r="FHN254" s="50"/>
      <c r="FHO254" s="50"/>
      <c r="FHP254" s="50"/>
      <c r="FHQ254" s="50"/>
      <c r="FHR254" s="50"/>
      <c r="FHS254" s="50"/>
      <c r="FHT254" s="50"/>
      <c r="FHU254" s="50"/>
      <c r="FHV254" s="50"/>
      <c r="FHW254" s="50"/>
      <c r="FHX254" s="50"/>
      <c r="FHY254" s="50"/>
      <c r="FHZ254" s="50"/>
      <c r="FIA254" s="50"/>
      <c r="FIB254" s="50"/>
      <c r="FIC254" s="50"/>
      <c r="FID254" s="50"/>
      <c r="FIE254" s="50"/>
      <c r="FIF254" s="50"/>
      <c r="FIG254" s="50"/>
      <c r="FIH254" s="50"/>
      <c r="FII254" s="50"/>
      <c r="FIJ254" s="50"/>
      <c r="FIK254" s="50"/>
      <c r="FIL254" s="50"/>
      <c r="FIM254" s="50"/>
      <c r="FIN254" s="50"/>
      <c r="FIO254" s="50"/>
      <c r="FIP254" s="50"/>
      <c r="FIQ254" s="50"/>
      <c r="FIR254" s="50"/>
      <c r="FIS254" s="50"/>
      <c r="FIT254" s="50"/>
      <c r="FIU254" s="50"/>
      <c r="FIV254" s="50"/>
      <c r="FIW254" s="50"/>
      <c r="FIX254" s="50"/>
      <c r="FIY254" s="50"/>
      <c r="FIZ254" s="50"/>
      <c r="FJA254" s="50"/>
      <c r="FJB254" s="50"/>
      <c r="FJC254" s="50"/>
      <c r="FJD254" s="50"/>
      <c r="FJE254" s="50"/>
      <c r="FJF254" s="50"/>
      <c r="FJG254" s="50"/>
      <c r="FJH254" s="50"/>
      <c r="FJI254" s="50"/>
      <c r="FJJ254" s="50"/>
      <c r="FJK254" s="50"/>
      <c r="FJL254" s="50"/>
      <c r="FJM254" s="50"/>
      <c r="FJN254" s="50"/>
      <c r="FJO254" s="50"/>
      <c r="FJP254" s="50"/>
      <c r="FJQ254" s="50"/>
      <c r="FJR254" s="50"/>
      <c r="FJS254" s="50"/>
      <c r="FJT254" s="50"/>
      <c r="FJU254" s="50"/>
      <c r="FJV254" s="50"/>
      <c r="FJW254" s="50"/>
      <c r="FJX254" s="50"/>
      <c r="FJY254" s="50"/>
      <c r="FJZ254" s="50"/>
      <c r="FKA254" s="50"/>
      <c r="FKB254" s="50"/>
      <c r="FKC254" s="50"/>
      <c r="FKD254" s="50"/>
      <c r="FKE254" s="50"/>
      <c r="FKF254" s="50"/>
      <c r="FKG254" s="50"/>
      <c r="FKH254" s="50"/>
      <c r="FKI254" s="50"/>
      <c r="FKJ254" s="50"/>
      <c r="FKK254" s="50"/>
      <c r="FKL254" s="50"/>
      <c r="FKM254" s="50"/>
      <c r="FKN254" s="50"/>
      <c r="FKO254" s="50"/>
      <c r="FKP254" s="50"/>
      <c r="FKQ254" s="50"/>
      <c r="FKR254" s="50"/>
      <c r="FKS254" s="50"/>
      <c r="FKT254" s="50"/>
      <c r="FKU254" s="50"/>
      <c r="FKV254" s="50"/>
      <c r="FKW254" s="50"/>
      <c r="FKX254" s="50"/>
      <c r="FKY254" s="50"/>
      <c r="FKZ254" s="50"/>
      <c r="FLA254" s="50"/>
      <c r="FLB254" s="50"/>
      <c r="FLC254" s="50"/>
      <c r="FLD254" s="50"/>
      <c r="FLE254" s="50"/>
      <c r="FLF254" s="50"/>
      <c r="FLG254" s="50"/>
      <c r="FLH254" s="50"/>
      <c r="FLI254" s="50"/>
      <c r="FLJ254" s="50"/>
      <c r="FLK254" s="50"/>
      <c r="FLL254" s="50"/>
      <c r="FLM254" s="50"/>
      <c r="FLN254" s="50"/>
      <c r="FLO254" s="50"/>
      <c r="FLP254" s="50"/>
      <c r="FLQ254" s="50"/>
      <c r="FLR254" s="50"/>
      <c r="FLS254" s="50"/>
      <c r="FLT254" s="50"/>
      <c r="FLU254" s="50"/>
      <c r="FLV254" s="50"/>
      <c r="FLW254" s="50"/>
      <c r="FLX254" s="50"/>
      <c r="FLY254" s="50"/>
      <c r="FLZ254" s="50"/>
      <c r="FMA254" s="50"/>
      <c r="FMB254" s="50"/>
      <c r="FMC254" s="50"/>
      <c r="FMD254" s="50"/>
      <c r="FME254" s="50"/>
      <c r="FMF254" s="50"/>
      <c r="FMG254" s="50"/>
      <c r="FMH254" s="50"/>
      <c r="FMI254" s="50"/>
      <c r="FMJ254" s="50"/>
      <c r="FMK254" s="50"/>
      <c r="FML254" s="50"/>
      <c r="FMM254" s="50"/>
      <c r="FMN254" s="50"/>
      <c r="FMO254" s="50"/>
      <c r="FMP254" s="50"/>
      <c r="FMQ254" s="50"/>
      <c r="FMR254" s="50"/>
      <c r="FMS254" s="50"/>
      <c r="FMT254" s="50"/>
      <c r="FMU254" s="50"/>
      <c r="FMV254" s="50"/>
      <c r="FMW254" s="50"/>
      <c r="FMX254" s="50"/>
      <c r="FMY254" s="50"/>
      <c r="FMZ254" s="50"/>
      <c r="FNA254" s="50"/>
      <c r="FNB254" s="50"/>
      <c r="FNC254" s="50"/>
      <c r="FND254" s="50"/>
      <c r="FNE254" s="50"/>
      <c r="FNF254" s="50"/>
      <c r="FNG254" s="50"/>
      <c r="FNH254" s="50"/>
      <c r="FNI254" s="50"/>
      <c r="FNJ254" s="50"/>
      <c r="FNK254" s="50"/>
      <c r="FNL254" s="50"/>
      <c r="FNM254" s="50"/>
      <c r="FNN254" s="50"/>
      <c r="FNO254" s="50"/>
      <c r="FNP254" s="50"/>
      <c r="FNQ254" s="50"/>
      <c r="FNR254" s="50"/>
      <c r="FNS254" s="50"/>
      <c r="FNT254" s="50"/>
      <c r="FNU254" s="50"/>
      <c r="FNV254" s="50"/>
      <c r="FNW254" s="50"/>
      <c r="FNX254" s="50"/>
      <c r="FNY254" s="50"/>
      <c r="FNZ254" s="50"/>
      <c r="FOA254" s="50"/>
      <c r="FOB254" s="50"/>
      <c r="FOC254" s="50"/>
      <c r="FOD254" s="50"/>
      <c r="FOE254" s="50"/>
      <c r="FOF254" s="50"/>
      <c r="FOG254" s="50"/>
      <c r="FOH254" s="50"/>
      <c r="FOI254" s="50"/>
      <c r="FOJ254" s="50"/>
      <c r="FOK254" s="50"/>
      <c r="FOL254" s="50"/>
      <c r="FOM254" s="50"/>
      <c r="FON254" s="50"/>
      <c r="FOO254" s="50"/>
      <c r="FOP254" s="50"/>
      <c r="FOQ254" s="50"/>
      <c r="FOR254" s="50"/>
      <c r="FOS254" s="50"/>
      <c r="FOT254" s="50"/>
      <c r="FOU254" s="50"/>
      <c r="FOV254" s="50"/>
      <c r="FOW254" s="50"/>
      <c r="FOX254" s="50"/>
      <c r="FOY254" s="50"/>
      <c r="FOZ254" s="50"/>
      <c r="FPA254" s="50"/>
      <c r="FPB254" s="50"/>
      <c r="FPC254" s="50"/>
      <c r="FPD254" s="50"/>
      <c r="FPE254" s="50"/>
      <c r="FPF254" s="50"/>
      <c r="FPG254" s="50"/>
      <c r="FPH254" s="50"/>
      <c r="FPI254" s="50"/>
      <c r="FPJ254" s="50"/>
      <c r="FPK254" s="50"/>
      <c r="FPL254" s="50"/>
      <c r="FPM254" s="50"/>
      <c r="FPN254" s="50"/>
      <c r="FPO254" s="50"/>
      <c r="FPP254" s="50"/>
      <c r="FPQ254" s="50"/>
      <c r="FPR254" s="50"/>
      <c r="FPS254" s="50"/>
      <c r="FPT254" s="50"/>
      <c r="FPU254" s="50"/>
      <c r="FPV254" s="50"/>
      <c r="FPW254" s="50"/>
      <c r="FPX254" s="50"/>
      <c r="FPY254" s="50"/>
      <c r="FPZ254" s="50"/>
      <c r="FQA254" s="50"/>
      <c r="FQB254" s="50"/>
      <c r="FQC254" s="50"/>
      <c r="FQD254" s="50"/>
      <c r="FQE254" s="50"/>
      <c r="FQF254" s="50"/>
      <c r="FQG254" s="50"/>
      <c r="FQH254" s="50"/>
      <c r="FQI254" s="50"/>
      <c r="FQJ254" s="50"/>
      <c r="FQK254" s="50"/>
      <c r="FQL254" s="50"/>
      <c r="FQM254" s="50"/>
      <c r="FQN254" s="50"/>
      <c r="FQO254" s="50"/>
      <c r="FQP254" s="50"/>
      <c r="FQQ254" s="50"/>
      <c r="FQR254" s="50"/>
      <c r="FQS254" s="50"/>
      <c r="FQT254" s="50"/>
      <c r="FQU254" s="50"/>
      <c r="FQV254" s="50"/>
      <c r="FQW254" s="50"/>
      <c r="FQX254" s="50"/>
      <c r="FQY254" s="50"/>
      <c r="FQZ254" s="50"/>
      <c r="FRA254" s="50"/>
      <c r="FRB254" s="50"/>
      <c r="FRC254" s="50"/>
      <c r="FRD254" s="50"/>
      <c r="FRE254" s="50"/>
      <c r="FRF254" s="50"/>
      <c r="FRG254" s="50"/>
      <c r="FRH254" s="50"/>
      <c r="FRI254" s="50"/>
      <c r="FRJ254" s="50"/>
      <c r="FRK254" s="50"/>
      <c r="FRL254" s="50"/>
      <c r="FRM254" s="50"/>
      <c r="FRN254" s="50"/>
      <c r="FRO254" s="50"/>
      <c r="FRP254" s="50"/>
      <c r="FRQ254" s="50"/>
      <c r="FRR254" s="50"/>
      <c r="FRS254" s="50"/>
      <c r="FRT254" s="50"/>
      <c r="FRU254" s="50"/>
      <c r="FRV254" s="50"/>
      <c r="FRW254" s="50"/>
      <c r="FRX254" s="50"/>
      <c r="FRY254" s="50"/>
      <c r="FRZ254" s="50"/>
      <c r="FSA254" s="50"/>
      <c r="FSB254" s="50"/>
      <c r="FSC254" s="50"/>
      <c r="FSD254" s="50"/>
      <c r="FSE254" s="50"/>
      <c r="FSF254" s="50"/>
      <c r="FSG254" s="50"/>
      <c r="FSH254" s="50"/>
      <c r="FSI254" s="50"/>
      <c r="FSJ254" s="50"/>
      <c r="FSK254" s="50"/>
      <c r="FSL254" s="50"/>
      <c r="FSM254" s="50"/>
      <c r="FSN254" s="50"/>
      <c r="FSO254" s="50"/>
      <c r="FSP254" s="50"/>
      <c r="FSQ254" s="50"/>
      <c r="FSR254" s="50"/>
      <c r="FSS254" s="50"/>
      <c r="FST254" s="50"/>
      <c r="FSU254" s="50"/>
      <c r="FSV254" s="50"/>
      <c r="FSW254" s="50"/>
      <c r="FSX254" s="50"/>
      <c r="FSY254" s="50"/>
      <c r="FSZ254" s="50"/>
      <c r="FTA254" s="50"/>
      <c r="FTB254" s="50"/>
      <c r="FTC254" s="50"/>
      <c r="FTD254" s="50"/>
      <c r="FTE254" s="50"/>
      <c r="FTF254" s="50"/>
      <c r="FTG254" s="50"/>
      <c r="FTH254" s="50"/>
      <c r="FTI254" s="50"/>
      <c r="FTJ254" s="50"/>
      <c r="FTK254" s="50"/>
      <c r="FTL254" s="50"/>
      <c r="FTM254" s="50"/>
      <c r="FTN254" s="50"/>
      <c r="FTO254" s="50"/>
      <c r="FTP254" s="50"/>
      <c r="FTQ254" s="50"/>
      <c r="FTR254" s="50"/>
      <c r="FTS254" s="50"/>
      <c r="FTT254" s="50"/>
      <c r="FTU254" s="50"/>
      <c r="FTV254" s="50"/>
      <c r="FTW254" s="50"/>
      <c r="FTX254" s="50"/>
      <c r="FTY254" s="50"/>
      <c r="FTZ254" s="50"/>
      <c r="FUA254" s="50"/>
      <c r="FUB254" s="50"/>
      <c r="FUC254" s="50"/>
      <c r="FUD254" s="50"/>
      <c r="FUE254" s="50"/>
      <c r="FUF254" s="50"/>
      <c r="FUG254" s="50"/>
      <c r="FUH254" s="50"/>
      <c r="FUI254" s="50"/>
      <c r="FUJ254" s="50"/>
      <c r="FUK254" s="50"/>
      <c r="FUL254" s="50"/>
      <c r="FUM254" s="50"/>
      <c r="FUN254" s="50"/>
      <c r="FUO254" s="50"/>
      <c r="FUP254" s="50"/>
      <c r="FUQ254" s="50"/>
      <c r="FUR254" s="50"/>
      <c r="FUS254" s="50"/>
      <c r="FUT254" s="50"/>
      <c r="FUU254" s="50"/>
      <c r="FUV254" s="50"/>
      <c r="FUW254" s="50"/>
      <c r="FUX254" s="50"/>
      <c r="FUY254" s="50"/>
      <c r="FUZ254" s="50"/>
      <c r="FVA254" s="50"/>
      <c r="FVB254" s="50"/>
      <c r="FVC254" s="50"/>
      <c r="FVD254" s="50"/>
      <c r="FVE254" s="50"/>
      <c r="FVF254" s="50"/>
      <c r="FVG254" s="50"/>
      <c r="FVH254" s="50"/>
      <c r="FVI254" s="50"/>
      <c r="FVJ254" s="50"/>
      <c r="FVK254" s="50"/>
      <c r="FVL254" s="50"/>
      <c r="FVM254" s="50"/>
      <c r="FVN254" s="50"/>
      <c r="FVO254" s="50"/>
      <c r="FVP254" s="50"/>
      <c r="FVQ254" s="50"/>
      <c r="FVR254" s="50"/>
      <c r="FVS254" s="50"/>
      <c r="FVT254" s="50"/>
      <c r="FVU254" s="50"/>
      <c r="FVV254" s="50"/>
      <c r="FVW254" s="50"/>
      <c r="FVX254" s="50"/>
      <c r="FVY254" s="50"/>
      <c r="FVZ254" s="50"/>
      <c r="FWA254" s="50"/>
      <c r="FWB254" s="50"/>
      <c r="FWC254" s="50"/>
      <c r="FWD254" s="50"/>
      <c r="FWE254" s="50"/>
      <c r="FWF254" s="50"/>
      <c r="FWG254" s="50"/>
      <c r="FWH254" s="50"/>
      <c r="FWI254" s="50"/>
      <c r="FWJ254" s="50"/>
      <c r="FWK254" s="50"/>
      <c r="FWL254" s="50"/>
      <c r="FWM254" s="50"/>
      <c r="FWN254" s="50"/>
      <c r="FWO254" s="50"/>
      <c r="FWP254" s="50"/>
      <c r="FWQ254" s="50"/>
      <c r="FWR254" s="50"/>
      <c r="FWS254" s="50"/>
      <c r="FWT254" s="50"/>
      <c r="FWU254" s="50"/>
      <c r="FWV254" s="50"/>
      <c r="FWW254" s="50"/>
      <c r="FWX254" s="50"/>
      <c r="FWY254" s="50"/>
      <c r="FWZ254" s="50"/>
      <c r="FXA254" s="50"/>
      <c r="FXB254" s="50"/>
      <c r="FXC254" s="50"/>
      <c r="FXD254" s="50"/>
      <c r="FXE254" s="50"/>
      <c r="FXF254" s="50"/>
      <c r="FXG254" s="50"/>
      <c r="FXH254" s="50"/>
      <c r="FXI254" s="50"/>
      <c r="FXJ254" s="50"/>
      <c r="FXK254" s="50"/>
      <c r="FXL254" s="50"/>
      <c r="FXM254" s="50"/>
      <c r="FXN254" s="50"/>
      <c r="FXO254" s="50"/>
      <c r="FXP254" s="50"/>
      <c r="FXQ254" s="50"/>
      <c r="FXR254" s="50"/>
      <c r="FXS254" s="50"/>
      <c r="FXT254" s="50"/>
      <c r="FXU254" s="50"/>
      <c r="FXV254" s="50"/>
      <c r="FXW254" s="50"/>
      <c r="FXX254" s="50"/>
      <c r="FXY254" s="50"/>
      <c r="FXZ254" s="50"/>
      <c r="FYA254" s="50"/>
      <c r="FYB254" s="50"/>
      <c r="FYC254" s="50"/>
      <c r="FYD254" s="50"/>
      <c r="FYE254" s="50"/>
      <c r="FYF254" s="50"/>
      <c r="FYG254" s="50"/>
      <c r="FYH254" s="50"/>
      <c r="FYI254" s="50"/>
      <c r="FYJ254" s="50"/>
      <c r="FYK254" s="50"/>
      <c r="FYL254" s="50"/>
      <c r="FYM254" s="50"/>
      <c r="FYN254" s="50"/>
      <c r="FYO254" s="50"/>
      <c r="FYP254" s="50"/>
      <c r="FYQ254" s="50"/>
      <c r="FYR254" s="50"/>
      <c r="FYS254" s="50"/>
      <c r="FYT254" s="50"/>
      <c r="FYU254" s="50"/>
      <c r="FYV254" s="50"/>
      <c r="FYW254" s="50"/>
      <c r="FYX254" s="50"/>
      <c r="FYY254" s="50"/>
      <c r="FYZ254" s="50"/>
      <c r="FZA254" s="50"/>
      <c r="FZB254" s="50"/>
      <c r="FZC254" s="50"/>
      <c r="FZD254" s="50"/>
      <c r="FZE254" s="50"/>
      <c r="FZF254" s="50"/>
      <c r="FZG254" s="50"/>
      <c r="FZH254" s="50"/>
      <c r="FZI254" s="50"/>
      <c r="FZJ254" s="50"/>
      <c r="FZK254" s="50"/>
      <c r="FZL254" s="50"/>
      <c r="FZM254" s="50"/>
      <c r="FZN254" s="50"/>
      <c r="FZO254" s="50"/>
      <c r="FZP254" s="50"/>
      <c r="FZQ254" s="50"/>
      <c r="FZR254" s="50"/>
      <c r="FZS254" s="50"/>
      <c r="FZT254" s="50"/>
      <c r="FZU254" s="50"/>
      <c r="FZV254" s="50"/>
      <c r="FZW254" s="50"/>
      <c r="FZX254" s="50"/>
      <c r="FZY254" s="50"/>
      <c r="FZZ254" s="50"/>
      <c r="GAA254" s="50"/>
      <c r="GAB254" s="50"/>
      <c r="GAC254" s="50"/>
      <c r="GAD254" s="50"/>
      <c r="GAE254" s="50"/>
      <c r="GAF254" s="50"/>
      <c r="GAG254" s="50"/>
      <c r="GAH254" s="50"/>
      <c r="GAI254" s="50"/>
      <c r="GAJ254" s="50"/>
      <c r="GAK254" s="50"/>
      <c r="GAL254" s="50"/>
      <c r="GAM254" s="50"/>
      <c r="GAN254" s="50"/>
      <c r="GAO254" s="50"/>
      <c r="GAP254" s="50"/>
      <c r="GAQ254" s="50"/>
      <c r="GAR254" s="50"/>
      <c r="GAS254" s="50"/>
      <c r="GAT254" s="50"/>
      <c r="GAU254" s="50"/>
      <c r="GAV254" s="50"/>
      <c r="GAW254" s="50"/>
      <c r="GAX254" s="50"/>
      <c r="GAY254" s="50"/>
      <c r="GAZ254" s="50"/>
      <c r="GBA254" s="50"/>
      <c r="GBB254" s="50"/>
      <c r="GBC254" s="50"/>
      <c r="GBD254" s="50"/>
      <c r="GBE254" s="50"/>
      <c r="GBF254" s="50"/>
      <c r="GBG254" s="50"/>
      <c r="GBH254" s="50"/>
      <c r="GBI254" s="50"/>
      <c r="GBJ254" s="50"/>
      <c r="GBK254" s="50"/>
      <c r="GBL254" s="50"/>
      <c r="GBM254" s="50"/>
      <c r="GBN254" s="50"/>
      <c r="GBO254" s="50"/>
      <c r="GBP254" s="50"/>
      <c r="GBQ254" s="50"/>
      <c r="GBR254" s="50"/>
      <c r="GBS254" s="50"/>
      <c r="GBT254" s="50"/>
      <c r="GBU254" s="50"/>
      <c r="GBV254" s="50"/>
      <c r="GBW254" s="50"/>
      <c r="GBX254" s="50"/>
      <c r="GBY254" s="50"/>
      <c r="GBZ254" s="50"/>
      <c r="GCA254" s="50"/>
      <c r="GCB254" s="50"/>
      <c r="GCC254" s="50"/>
      <c r="GCD254" s="50"/>
      <c r="GCE254" s="50"/>
      <c r="GCF254" s="50"/>
      <c r="GCG254" s="50"/>
      <c r="GCH254" s="50"/>
      <c r="GCI254" s="50"/>
      <c r="GCJ254" s="50"/>
      <c r="GCK254" s="50"/>
      <c r="GCL254" s="50"/>
      <c r="GCM254" s="50"/>
      <c r="GCN254" s="50"/>
      <c r="GCO254" s="50"/>
      <c r="GCP254" s="50"/>
      <c r="GCQ254" s="50"/>
      <c r="GCR254" s="50"/>
      <c r="GCS254" s="50"/>
      <c r="GCT254" s="50"/>
      <c r="GCU254" s="50"/>
      <c r="GCV254" s="50"/>
      <c r="GCW254" s="50"/>
      <c r="GCX254" s="50"/>
      <c r="GCY254" s="50"/>
      <c r="GCZ254" s="50"/>
      <c r="GDA254" s="50"/>
      <c r="GDB254" s="50"/>
      <c r="GDC254" s="50"/>
      <c r="GDD254" s="50"/>
      <c r="GDE254" s="50"/>
      <c r="GDF254" s="50"/>
      <c r="GDG254" s="50"/>
      <c r="GDH254" s="50"/>
      <c r="GDI254" s="50"/>
      <c r="GDJ254" s="50"/>
      <c r="GDK254" s="50"/>
      <c r="GDL254" s="50"/>
      <c r="GDM254" s="50"/>
      <c r="GDN254" s="50"/>
      <c r="GDO254" s="50"/>
      <c r="GDP254" s="50"/>
      <c r="GDQ254" s="50"/>
      <c r="GDR254" s="50"/>
      <c r="GDS254" s="50"/>
      <c r="GDT254" s="50"/>
      <c r="GDU254" s="50"/>
      <c r="GDV254" s="50"/>
      <c r="GDW254" s="50"/>
      <c r="GDX254" s="50"/>
      <c r="GDY254" s="50"/>
      <c r="GDZ254" s="50"/>
      <c r="GEA254" s="50"/>
      <c r="GEB254" s="50"/>
      <c r="GEC254" s="50"/>
      <c r="GED254" s="50"/>
      <c r="GEE254" s="50"/>
      <c r="GEF254" s="50"/>
      <c r="GEG254" s="50"/>
      <c r="GEH254" s="50"/>
      <c r="GEI254" s="50"/>
      <c r="GEJ254" s="50"/>
      <c r="GEK254" s="50"/>
      <c r="GEL254" s="50"/>
      <c r="GEM254" s="50"/>
      <c r="GEN254" s="50"/>
      <c r="GEO254" s="50"/>
      <c r="GEP254" s="50"/>
      <c r="GEQ254" s="50"/>
      <c r="GER254" s="50"/>
      <c r="GES254" s="50"/>
      <c r="GET254" s="50"/>
      <c r="GEU254" s="50"/>
      <c r="GEV254" s="50"/>
      <c r="GEW254" s="50"/>
      <c r="GEX254" s="50"/>
      <c r="GEY254" s="50"/>
      <c r="GEZ254" s="50"/>
      <c r="GFA254" s="50"/>
      <c r="GFB254" s="50"/>
      <c r="GFC254" s="50"/>
      <c r="GFD254" s="50"/>
      <c r="GFE254" s="50"/>
      <c r="GFF254" s="50"/>
      <c r="GFG254" s="50"/>
      <c r="GFH254" s="50"/>
      <c r="GFI254" s="50"/>
      <c r="GFJ254" s="50"/>
      <c r="GFK254" s="50"/>
      <c r="GFL254" s="50"/>
      <c r="GFM254" s="50"/>
      <c r="GFN254" s="50"/>
      <c r="GFO254" s="50"/>
      <c r="GFP254" s="50"/>
      <c r="GFQ254" s="50"/>
      <c r="GFR254" s="50"/>
      <c r="GFS254" s="50"/>
      <c r="GFT254" s="50"/>
      <c r="GFU254" s="50"/>
      <c r="GFV254" s="50"/>
      <c r="GFW254" s="50"/>
      <c r="GFX254" s="50"/>
      <c r="GFY254" s="50"/>
      <c r="GFZ254" s="50"/>
      <c r="GGA254" s="50"/>
      <c r="GGB254" s="50"/>
      <c r="GGC254" s="50"/>
      <c r="GGD254" s="50"/>
      <c r="GGE254" s="50"/>
      <c r="GGF254" s="50"/>
      <c r="GGG254" s="50"/>
      <c r="GGH254" s="50"/>
      <c r="GGI254" s="50"/>
      <c r="GGJ254" s="50"/>
      <c r="GGK254" s="50"/>
      <c r="GGL254" s="50"/>
      <c r="GGM254" s="50"/>
      <c r="GGN254" s="50"/>
      <c r="GGO254" s="50"/>
      <c r="GGP254" s="50"/>
      <c r="GGQ254" s="50"/>
      <c r="GGR254" s="50"/>
      <c r="GGS254" s="50"/>
      <c r="GGT254" s="50"/>
      <c r="GGU254" s="50"/>
      <c r="GGV254" s="50"/>
      <c r="GGW254" s="50"/>
      <c r="GGX254" s="50"/>
      <c r="GGY254" s="50"/>
      <c r="GGZ254" s="50"/>
      <c r="GHA254" s="50"/>
      <c r="GHB254" s="50"/>
      <c r="GHC254" s="50"/>
      <c r="GHD254" s="50"/>
      <c r="GHE254" s="50"/>
      <c r="GHF254" s="50"/>
      <c r="GHG254" s="50"/>
      <c r="GHH254" s="50"/>
      <c r="GHI254" s="50"/>
      <c r="GHJ254" s="50"/>
      <c r="GHK254" s="50"/>
      <c r="GHL254" s="50"/>
      <c r="GHM254" s="50"/>
      <c r="GHN254" s="50"/>
      <c r="GHO254" s="50"/>
      <c r="GHP254" s="50"/>
      <c r="GHQ254" s="50"/>
      <c r="GHR254" s="50"/>
      <c r="GHS254" s="50"/>
      <c r="GHT254" s="50"/>
      <c r="GHU254" s="50"/>
      <c r="GHV254" s="50"/>
      <c r="GHW254" s="50"/>
      <c r="GHX254" s="50"/>
      <c r="GHY254" s="50"/>
      <c r="GHZ254" s="50"/>
      <c r="GIA254" s="50"/>
      <c r="GIB254" s="50"/>
      <c r="GIC254" s="50"/>
      <c r="GID254" s="50"/>
      <c r="GIE254" s="50"/>
      <c r="GIF254" s="50"/>
      <c r="GIG254" s="50"/>
      <c r="GIH254" s="50"/>
      <c r="GII254" s="50"/>
      <c r="GIJ254" s="50"/>
      <c r="GIK254" s="50"/>
      <c r="GIL254" s="50"/>
      <c r="GIM254" s="50"/>
      <c r="GIN254" s="50"/>
      <c r="GIO254" s="50"/>
      <c r="GIP254" s="50"/>
      <c r="GIQ254" s="50"/>
      <c r="GIR254" s="50"/>
      <c r="GIS254" s="50"/>
      <c r="GIT254" s="50"/>
      <c r="GIU254" s="50"/>
      <c r="GIV254" s="50"/>
      <c r="GIW254" s="50"/>
      <c r="GIX254" s="50"/>
      <c r="GIY254" s="50"/>
      <c r="GIZ254" s="50"/>
      <c r="GJA254" s="50"/>
      <c r="GJB254" s="50"/>
      <c r="GJC254" s="50"/>
      <c r="GJD254" s="50"/>
      <c r="GJE254" s="50"/>
      <c r="GJF254" s="50"/>
      <c r="GJG254" s="50"/>
      <c r="GJH254" s="50"/>
      <c r="GJI254" s="50"/>
      <c r="GJJ254" s="50"/>
      <c r="GJK254" s="50"/>
      <c r="GJL254" s="50"/>
      <c r="GJM254" s="50"/>
      <c r="GJN254" s="50"/>
      <c r="GJO254" s="50"/>
      <c r="GJP254" s="50"/>
      <c r="GJQ254" s="50"/>
      <c r="GJR254" s="50"/>
      <c r="GJS254" s="50"/>
      <c r="GJT254" s="50"/>
      <c r="GJU254" s="50"/>
      <c r="GJV254" s="50"/>
      <c r="GJW254" s="50"/>
      <c r="GJX254" s="50"/>
      <c r="GJY254" s="50"/>
      <c r="GJZ254" s="50"/>
      <c r="GKA254" s="50"/>
      <c r="GKB254" s="50"/>
      <c r="GKC254" s="50"/>
      <c r="GKD254" s="50"/>
      <c r="GKE254" s="50"/>
      <c r="GKF254" s="50"/>
      <c r="GKG254" s="50"/>
      <c r="GKH254" s="50"/>
      <c r="GKI254" s="50"/>
      <c r="GKJ254" s="50"/>
      <c r="GKK254" s="50"/>
      <c r="GKL254" s="50"/>
      <c r="GKM254" s="50"/>
      <c r="GKN254" s="50"/>
      <c r="GKO254" s="50"/>
      <c r="GKP254" s="50"/>
      <c r="GKQ254" s="50"/>
      <c r="GKR254" s="50"/>
      <c r="GKS254" s="50"/>
      <c r="GKT254" s="50"/>
      <c r="GKU254" s="50"/>
      <c r="GKV254" s="50"/>
      <c r="GKW254" s="50"/>
      <c r="GKX254" s="50"/>
      <c r="GKY254" s="50"/>
      <c r="GKZ254" s="50"/>
      <c r="GLA254" s="50"/>
      <c r="GLB254" s="50"/>
      <c r="GLC254" s="50"/>
      <c r="GLD254" s="50"/>
      <c r="GLE254" s="50"/>
      <c r="GLF254" s="50"/>
      <c r="GLG254" s="50"/>
      <c r="GLH254" s="50"/>
      <c r="GLI254" s="50"/>
      <c r="GLJ254" s="50"/>
      <c r="GLK254" s="50"/>
      <c r="GLL254" s="50"/>
      <c r="GLM254" s="50"/>
      <c r="GLN254" s="50"/>
      <c r="GLO254" s="50"/>
      <c r="GLP254" s="50"/>
      <c r="GLQ254" s="50"/>
      <c r="GLR254" s="50"/>
      <c r="GLS254" s="50"/>
      <c r="GLT254" s="50"/>
      <c r="GLU254" s="50"/>
      <c r="GLV254" s="50"/>
      <c r="GLW254" s="50"/>
      <c r="GLX254" s="50"/>
      <c r="GLY254" s="50"/>
      <c r="GLZ254" s="50"/>
      <c r="GMA254" s="50"/>
      <c r="GMB254" s="50"/>
      <c r="GMC254" s="50"/>
      <c r="GMD254" s="50"/>
      <c r="GME254" s="50"/>
      <c r="GMF254" s="50"/>
      <c r="GMG254" s="50"/>
      <c r="GMH254" s="50"/>
      <c r="GMI254" s="50"/>
      <c r="GMJ254" s="50"/>
      <c r="GMK254" s="50"/>
      <c r="GML254" s="50"/>
      <c r="GMM254" s="50"/>
      <c r="GMN254" s="50"/>
      <c r="GMO254" s="50"/>
      <c r="GMP254" s="50"/>
      <c r="GMQ254" s="50"/>
      <c r="GMR254" s="50"/>
      <c r="GMS254" s="50"/>
      <c r="GMT254" s="50"/>
      <c r="GMU254" s="50"/>
      <c r="GMV254" s="50"/>
      <c r="GMW254" s="50"/>
      <c r="GMX254" s="50"/>
      <c r="GMY254" s="50"/>
      <c r="GMZ254" s="50"/>
      <c r="GNA254" s="50"/>
      <c r="GNB254" s="50"/>
      <c r="GNC254" s="50"/>
      <c r="GND254" s="50"/>
      <c r="GNE254" s="50"/>
      <c r="GNF254" s="50"/>
      <c r="GNG254" s="50"/>
      <c r="GNH254" s="50"/>
      <c r="GNI254" s="50"/>
      <c r="GNJ254" s="50"/>
      <c r="GNK254" s="50"/>
      <c r="GNL254" s="50"/>
      <c r="GNM254" s="50"/>
      <c r="GNN254" s="50"/>
      <c r="GNO254" s="50"/>
      <c r="GNP254" s="50"/>
      <c r="GNQ254" s="50"/>
      <c r="GNR254" s="50"/>
      <c r="GNS254" s="50"/>
      <c r="GNT254" s="50"/>
      <c r="GNU254" s="50"/>
      <c r="GNV254" s="50"/>
      <c r="GNW254" s="50"/>
      <c r="GNX254" s="50"/>
      <c r="GNY254" s="50"/>
      <c r="GNZ254" s="50"/>
      <c r="GOA254" s="50"/>
      <c r="GOB254" s="50"/>
      <c r="GOC254" s="50"/>
      <c r="GOD254" s="50"/>
      <c r="GOE254" s="50"/>
      <c r="GOF254" s="50"/>
      <c r="GOG254" s="50"/>
      <c r="GOH254" s="50"/>
      <c r="GOI254" s="50"/>
      <c r="GOJ254" s="50"/>
      <c r="GOK254" s="50"/>
      <c r="GOL254" s="50"/>
      <c r="GOM254" s="50"/>
      <c r="GON254" s="50"/>
      <c r="GOO254" s="50"/>
      <c r="GOP254" s="50"/>
      <c r="GOQ254" s="50"/>
      <c r="GOR254" s="50"/>
      <c r="GOS254" s="50"/>
      <c r="GOT254" s="50"/>
      <c r="GOU254" s="50"/>
      <c r="GOV254" s="50"/>
      <c r="GOW254" s="50"/>
      <c r="GOX254" s="50"/>
      <c r="GOY254" s="50"/>
      <c r="GOZ254" s="50"/>
      <c r="GPA254" s="50"/>
      <c r="GPB254" s="50"/>
      <c r="GPC254" s="50"/>
      <c r="GPD254" s="50"/>
      <c r="GPE254" s="50"/>
      <c r="GPF254" s="50"/>
      <c r="GPG254" s="50"/>
      <c r="GPH254" s="50"/>
      <c r="GPI254" s="50"/>
      <c r="GPJ254" s="50"/>
      <c r="GPK254" s="50"/>
      <c r="GPL254" s="50"/>
      <c r="GPM254" s="50"/>
      <c r="GPN254" s="50"/>
      <c r="GPO254" s="50"/>
      <c r="GPP254" s="50"/>
      <c r="GPQ254" s="50"/>
      <c r="GPR254" s="50"/>
      <c r="GPS254" s="50"/>
      <c r="GPT254" s="50"/>
      <c r="GPU254" s="50"/>
      <c r="GPV254" s="50"/>
      <c r="GPW254" s="50"/>
      <c r="GPX254" s="50"/>
      <c r="GPY254" s="50"/>
      <c r="GPZ254" s="50"/>
      <c r="GQA254" s="50"/>
      <c r="GQB254" s="50"/>
      <c r="GQC254" s="50"/>
      <c r="GQD254" s="50"/>
      <c r="GQE254" s="50"/>
      <c r="GQF254" s="50"/>
      <c r="GQG254" s="50"/>
      <c r="GQH254" s="50"/>
      <c r="GQI254" s="50"/>
      <c r="GQJ254" s="50"/>
      <c r="GQK254" s="50"/>
      <c r="GQL254" s="50"/>
      <c r="GQM254" s="50"/>
      <c r="GQN254" s="50"/>
      <c r="GQO254" s="50"/>
      <c r="GQP254" s="50"/>
      <c r="GQQ254" s="50"/>
      <c r="GQR254" s="50"/>
      <c r="GQS254" s="50"/>
      <c r="GQT254" s="50"/>
      <c r="GQU254" s="50"/>
      <c r="GQV254" s="50"/>
      <c r="GQW254" s="50"/>
      <c r="GQX254" s="50"/>
      <c r="GQY254" s="50"/>
      <c r="GQZ254" s="50"/>
      <c r="GRA254" s="50"/>
      <c r="GRB254" s="50"/>
      <c r="GRC254" s="50"/>
      <c r="GRD254" s="50"/>
      <c r="GRE254" s="50"/>
      <c r="GRF254" s="50"/>
      <c r="GRG254" s="50"/>
      <c r="GRH254" s="50"/>
      <c r="GRI254" s="50"/>
      <c r="GRJ254" s="50"/>
      <c r="GRK254" s="50"/>
      <c r="GRL254" s="50"/>
      <c r="GRM254" s="50"/>
      <c r="GRN254" s="50"/>
      <c r="GRO254" s="50"/>
      <c r="GRP254" s="50"/>
      <c r="GRQ254" s="50"/>
      <c r="GRR254" s="50"/>
      <c r="GRS254" s="50"/>
      <c r="GRT254" s="50"/>
      <c r="GRU254" s="50"/>
      <c r="GRV254" s="50"/>
      <c r="GRW254" s="50"/>
      <c r="GRX254" s="50"/>
      <c r="GRY254" s="50"/>
      <c r="GRZ254" s="50"/>
      <c r="GSA254" s="50"/>
      <c r="GSB254" s="50"/>
      <c r="GSC254" s="50"/>
      <c r="GSD254" s="50"/>
      <c r="GSE254" s="50"/>
      <c r="GSF254" s="50"/>
      <c r="GSG254" s="50"/>
      <c r="GSH254" s="50"/>
      <c r="GSI254" s="50"/>
      <c r="GSJ254" s="50"/>
      <c r="GSK254" s="50"/>
      <c r="GSL254" s="50"/>
      <c r="GSM254" s="50"/>
      <c r="GSN254" s="50"/>
      <c r="GSO254" s="50"/>
      <c r="GSP254" s="50"/>
      <c r="GSQ254" s="50"/>
      <c r="GSR254" s="50"/>
      <c r="GSS254" s="50"/>
      <c r="GST254" s="50"/>
      <c r="GSU254" s="50"/>
      <c r="GSV254" s="50"/>
      <c r="GSW254" s="50"/>
      <c r="GSX254" s="50"/>
      <c r="GSY254" s="50"/>
      <c r="GSZ254" s="50"/>
      <c r="GTA254" s="50"/>
      <c r="GTB254" s="50"/>
      <c r="GTC254" s="50"/>
      <c r="GTD254" s="50"/>
      <c r="GTE254" s="50"/>
      <c r="GTF254" s="50"/>
      <c r="GTG254" s="50"/>
      <c r="GTH254" s="50"/>
      <c r="GTI254" s="50"/>
      <c r="GTJ254" s="50"/>
      <c r="GTK254" s="50"/>
      <c r="GTL254" s="50"/>
      <c r="GTM254" s="50"/>
      <c r="GTN254" s="50"/>
      <c r="GTO254" s="50"/>
      <c r="GTP254" s="50"/>
      <c r="GTQ254" s="50"/>
      <c r="GTR254" s="50"/>
      <c r="GTS254" s="50"/>
      <c r="GTT254" s="50"/>
      <c r="GTU254" s="50"/>
      <c r="GTV254" s="50"/>
      <c r="GTW254" s="50"/>
      <c r="GTX254" s="50"/>
      <c r="GTY254" s="50"/>
      <c r="GTZ254" s="50"/>
      <c r="GUA254" s="50"/>
      <c r="GUB254" s="50"/>
      <c r="GUC254" s="50"/>
      <c r="GUD254" s="50"/>
      <c r="GUE254" s="50"/>
      <c r="GUF254" s="50"/>
      <c r="GUG254" s="50"/>
      <c r="GUH254" s="50"/>
      <c r="GUI254" s="50"/>
      <c r="GUJ254" s="50"/>
      <c r="GUK254" s="50"/>
      <c r="GUL254" s="50"/>
      <c r="GUM254" s="50"/>
      <c r="GUN254" s="50"/>
      <c r="GUO254" s="50"/>
      <c r="GUP254" s="50"/>
      <c r="GUQ254" s="50"/>
      <c r="GUR254" s="50"/>
      <c r="GUS254" s="50"/>
      <c r="GUT254" s="50"/>
      <c r="GUU254" s="50"/>
      <c r="GUV254" s="50"/>
      <c r="GUW254" s="50"/>
      <c r="GUX254" s="50"/>
      <c r="GUY254" s="50"/>
      <c r="GUZ254" s="50"/>
      <c r="GVA254" s="50"/>
      <c r="GVB254" s="50"/>
      <c r="GVC254" s="50"/>
      <c r="GVD254" s="50"/>
      <c r="GVE254" s="50"/>
      <c r="GVF254" s="50"/>
      <c r="GVG254" s="50"/>
      <c r="GVH254" s="50"/>
      <c r="GVI254" s="50"/>
      <c r="GVJ254" s="50"/>
      <c r="GVK254" s="50"/>
      <c r="GVL254" s="50"/>
      <c r="GVM254" s="50"/>
      <c r="GVN254" s="50"/>
      <c r="GVO254" s="50"/>
      <c r="GVP254" s="50"/>
      <c r="GVQ254" s="50"/>
      <c r="GVR254" s="50"/>
      <c r="GVS254" s="50"/>
      <c r="GVT254" s="50"/>
      <c r="GVU254" s="50"/>
      <c r="GVV254" s="50"/>
      <c r="GVW254" s="50"/>
      <c r="GVX254" s="50"/>
      <c r="GVY254" s="50"/>
      <c r="GVZ254" s="50"/>
      <c r="GWA254" s="50"/>
      <c r="GWB254" s="50"/>
      <c r="GWC254" s="50"/>
      <c r="GWD254" s="50"/>
      <c r="GWE254" s="50"/>
      <c r="GWF254" s="50"/>
      <c r="GWG254" s="50"/>
      <c r="GWH254" s="50"/>
      <c r="GWI254" s="50"/>
      <c r="GWJ254" s="50"/>
      <c r="GWK254" s="50"/>
      <c r="GWL254" s="50"/>
      <c r="GWM254" s="50"/>
      <c r="GWN254" s="50"/>
      <c r="GWO254" s="50"/>
      <c r="GWP254" s="50"/>
      <c r="GWQ254" s="50"/>
      <c r="GWR254" s="50"/>
      <c r="GWS254" s="50"/>
      <c r="GWT254" s="50"/>
      <c r="GWU254" s="50"/>
      <c r="GWV254" s="50"/>
      <c r="GWW254" s="50"/>
      <c r="GWX254" s="50"/>
      <c r="GWY254" s="50"/>
      <c r="GWZ254" s="50"/>
      <c r="GXA254" s="50"/>
      <c r="GXB254" s="50"/>
      <c r="GXC254" s="50"/>
      <c r="GXD254" s="50"/>
      <c r="GXE254" s="50"/>
      <c r="GXF254" s="50"/>
      <c r="GXG254" s="50"/>
      <c r="GXH254" s="50"/>
      <c r="GXI254" s="50"/>
      <c r="GXJ254" s="50"/>
      <c r="GXK254" s="50"/>
      <c r="GXL254" s="50"/>
      <c r="GXM254" s="50"/>
      <c r="GXN254" s="50"/>
      <c r="GXO254" s="50"/>
      <c r="GXP254" s="50"/>
      <c r="GXQ254" s="50"/>
      <c r="GXR254" s="50"/>
      <c r="GXS254" s="50"/>
      <c r="GXT254" s="50"/>
      <c r="GXU254" s="50"/>
      <c r="GXV254" s="50"/>
      <c r="GXW254" s="50"/>
      <c r="GXX254" s="50"/>
      <c r="GXY254" s="50"/>
      <c r="GXZ254" s="50"/>
      <c r="GYA254" s="50"/>
      <c r="GYB254" s="50"/>
      <c r="GYC254" s="50"/>
      <c r="GYD254" s="50"/>
      <c r="GYE254" s="50"/>
      <c r="GYF254" s="50"/>
      <c r="GYG254" s="50"/>
      <c r="GYH254" s="50"/>
      <c r="GYI254" s="50"/>
      <c r="GYJ254" s="50"/>
      <c r="GYK254" s="50"/>
      <c r="GYL254" s="50"/>
      <c r="GYM254" s="50"/>
      <c r="GYN254" s="50"/>
      <c r="GYO254" s="50"/>
      <c r="GYP254" s="50"/>
      <c r="GYQ254" s="50"/>
      <c r="GYR254" s="50"/>
      <c r="GYS254" s="50"/>
      <c r="GYT254" s="50"/>
      <c r="GYU254" s="50"/>
      <c r="GYV254" s="50"/>
      <c r="GYW254" s="50"/>
      <c r="GYX254" s="50"/>
      <c r="GYY254" s="50"/>
      <c r="GYZ254" s="50"/>
      <c r="GZA254" s="50"/>
      <c r="GZB254" s="50"/>
      <c r="GZC254" s="50"/>
      <c r="GZD254" s="50"/>
      <c r="GZE254" s="50"/>
      <c r="GZF254" s="50"/>
      <c r="GZG254" s="50"/>
      <c r="GZH254" s="50"/>
      <c r="GZI254" s="50"/>
      <c r="GZJ254" s="50"/>
      <c r="GZK254" s="50"/>
      <c r="GZL254" s="50"/>
      <c r="GZM254" s="50"/>
      <c r="GZN254" s="50"/>
      <c r="GZO254" s="50"/>
      <c r="GZP254" s="50"/>
      <c r="GZQ254" s="50"/>
      <c r="GZR254" s="50"/>
      <c r="GZS254" s="50"/>
      <c r="GZT254" s="50"/>
      <c r="GZU254" s="50"/>
      <c r="GZV254" s="50"/>
      <c r="GZW254" s="50"/>
      <c r="GZX254" s="50"/>
      <c r="GZY254" s="50"/>
      <c r="GZZ254" s="50"/>
      <c r="HAA254" s="50"/>
      <c r="HAB254" s="50"/>
      <c r="HAC254" s="50"/>
      <c r="HAD254" s="50"/>
      <c r="HAE254" s="50"/>
      <c r="HAF254" s="50"/>
      <c r="HAG254" s="50"/>
      <c r="HAH254" s="50"/>
      <c r="HAI254" s="50"/>
      <c r="HAJ254" s="50"/>
      <c r="HAK254" s="50"/>
      <c r="HAL254" s="50"/>
      <c r="HAM254" s="50"/>
      <c r="HAN254" s="50"/>
      <c r="HAO254" s="50"/>
      <c r="HAP254" s="50"/>
      <c r="HAQ254" s="50"/>
      <c r="HAR254" s="50"/>
      <c r="HAS254" s="50"/>
      <c r="HAT254" s="50"/>
      <c r="HAU254" s="50"/>
      <c r="HAV254" s="50"/>
      <c r="HAW254" s="50"/>
      <c r="HAX254" s="50"/>
      <c r="HAY254" s="50"/>
      <c r="HAZ254" s="50"/>
      <c r="HBA254" s="50"/>
      <c r="HBB254" s="50"/>
      <c r="HBC254" s="50"/>
      <c r="HBD254" s="50"/>
      <c r="HBE254" s="50"/>
      <c r="HBF254" s="50"/>
      <c r="HBG254" s="50"/>
      <c r="HBH254" s="50"/>
      <c r="HBI254" s="50"/>
      <c r="HBJ254" s="50"/>
      <c r="HBK254" s="50"/>
      <c r="HBL254" s="50"/>
      <c r="HBM254" s="50"/>
      <c r="HBN254" s="50"/>
      <c r="HBO254" s="50"/>
      <c r="HBP254" s="50"/>
      <c r="HBQ254" s="50"/>
      <c r="HBR254" s="50"/>
      <c r="HBS254" s="50"/>
      <c r="HBT254" s="50"/>
      <c r="HBU254" s="50"/>
      <c r="HBV254" s="50"/>
      <c r="HBW254" s="50"/>
      <c r="HBX254" s="50"/>
      <c r="HBY254" s="50"/>
      <c r="HBZ254" s="50"/>
      <c r="HCA254" s="50"/>
      <c r="HCB254" s="50"/>
      <c r="HCC254" s="50"/>
      <c r="HCD254" s="50"/>
      <c r="HCE254" s="50"/>
      <c r="HCF254" s="50"/>
      <c r="HCG254" s="50"/>
      <c r="HCH254" s="50"/>
      <c r="HCI254" s="50"/>
      <c r="HCJ254" s="50"/>
      <c r="HCK254" s="50"/>
      <c r="HCL254" s="50"/>
      <c r="HCM254" s="50"/>
      <c r="HCN254" s="50"/>
      <c r="HCO254" s="50"/>
      <c r="HCP254" s="50"/>
      <c r="HCQ254" s="50"/>
      <c r="HCR254" s="50"/>
      <c r="HCS254" s="50"/>
      <c r="HCT254" s="50"/>
      <c r="HCU254" s="50"/>
      <c r="HCV254" s="50"/>
      <c r="HCW254" s="50"/>
      <c r="HCX254" s="50"/>
      <c r="HCY254" s="50"/>
      <c r="HCZ254" s="50"/>
      <c r="HDA254" s="50"/>
      <c r="HDB254" s="50"/>
      <c r="HDC254" s="50"/>
      <c r="HDD254" s="50"/>
      <c r="HDE254" s="50"/>
      <c r="HDF254" s="50"/>
      <c r="HDG254" s="50"/>
      <c r="HDH254" s="50"/>
      <c r="HDI254" s="50"/>
      <c r="HDJ254" s="50"/>
      <c r="HDK254" s="50"/>
      <c r="HDL254" s="50"/>
      <c r="HDM254" s="50"/>
      <c r="HDN254" s="50"/>
      <c r="HDO254" s="50"/>
      <c r="HDP254" s="50"/>
      <c r="HDQ254" s="50"/>
      <c r="HDR254" s="50"/>
      <c r="HDS254" s="50"/>
      <c r="HDT254" s="50"/>
      <c r="HDU254" s="50"/>
      <c r="HDV254" s="50"/>
      <c r="HDW254" s="50"/>
      <c r="HDX254" s="50"/>
      <c r="HDY254" s="50"/>
      <c r="HDZ254" s="50"/>
      <c r="HEA254" s="50"/>
      <c r="HEB254" s="50"/>
      <c r="HEC254" s="50"/>
      <c r="HED254" s="50"/>
      <c r="HEE254" s="50"/>
      <c r="HEF254" s="50"/>
      <c r="HEG254" s="50"/>
      <c r="HEH254" s="50"/>
      <c r="HEI254" s="50"/>
      <c r="HEJ254" s="50"/>
      <c r="HEK254" s="50"/>
      <c r="HEL254" s="50"/>
      <c r="HEM254" s="50"/>
      <c r="HEN254" s="50"/>
      <c r="HEO254" s="50"/>
      <c r="HEP254" s="50"/>
      <c r="HEQ254" s="50"/>
      <c r="HER254" s="50"/>
      <c r="HES254" s="50"/>
      <c r="HET254" s="50"/>
      <c r="HEU254" s="50"/>
      <c r="HEV254" s="50"/>
      <c r="HEW254" s="50"/>
      <c r="HEX254" s="50"/>
      <c r="HEY254" s="50"/>
      <c r="HEZ254" s="50"/>
      <c r="HFA254" s="50"/>
      <c r="HFB254" s="50"/>
      <c r="HFC254" s="50"/>
      <c r="HFD254" s="50"/>
      <c r="HFE254" s="50"/>
      <c r="HFF254" s="50"/>
      <c r="HFG254" s="50"/>
      <c r="HFH254" s="50"/>
      <c r="HFI254" s="50"/>
      <c r="HFJ254" s="50"/>
      <c r="HFK254" s="50"/>
      <c r="HFL254" s="50"/>
      <c r="HFM254" s="50"/>
      <c r="HFN254" s="50"/>
      <c r="HFO254" s="50"/>
      <c r="HFP254" s="50"/>
      <c r="HFQ254" s="50"/>
      <c r="HFR254" s="50"/>
      <c r="HFS254" s="50"/>
      <c r="HFT254" s="50"/>
      <c r="HFU254" s="50"/>
      <c r="HFV254" s="50"/>
      <c r="HFW254" s="50"/>
      <c r="HFX254" s="50"/>
      <c r="HFY254" s="50"/>
      <c r="HFZ254" s="50"/>
      <c r="HGA254" s="50"/>
      <c r="HGB254" s="50"/>
      <c r="HGC254" s="50"/>
      <c r="HGD254" s="50"/>
      <c r="HGE254" s="50"/>
      <c r="HGF254" s="50"/>
      <c r="HGG254" s="50"/>
      <c r="HGH254" s="50"/>
      <c r="HGI254" s="50"/>
      <c r="HGJ254" s="50"/>
      <c r="HGK254" s="50"/>
      <c r="HGL254" s="50"/>
      <c r="HGM254" s="50"/>
      <c r="HGN254" s="50"/>
      <c r="HGO254" s="50"/>
      <c r="HGP254" s="50"/>
      <c r="HGQ254" s="50"/>
      <c r="HGR254" s="50"/>
      <c r="HGS254" s="50"/>
      <c r="HGT254" s="50"/>
      <c r="HGU254" s="50"/>
      <c r="HGV254" s="50"/>
      <c r="HGW254" s="50"/>
      <c r="HGX254" s="50"/>
      <c r="HGY254" s="50"/>
      <c r="HGZ254" s="50"/>
      <c r="HHA254" s="50"/>
      <c r="HHB254" s="50"/>
      <c r="HHC254" s="50"/>
      <c r="HHD254" s="50"/>
      <c r="HHE254" s="50"/>
      <c r="HHF254" s="50"/>
      <c r="HHG254" s="50"/>
      <c r="HHH254" s="50"/>
      <c r="HHI254" s="50"/>
      <c r="HHJ254" s="50"/>
      <c r="HHK254" s="50"/>
      <c r="HHL254" s="50"/>
      <c r="HHM254" s="50"/>
      <c r="HHN254" s="50"/>
      <c r="HHO254" s="50"/>
      <c r="HHP254" s="50"/>
      <c r="HHQ254" s="50"/>
      <c r="HHR254" s="50"/>
      <c r="HHS254" s="50"/>
      <c r="HHT254" s="50"/>
      <c r="HHU254" s="50"/>
      <c r="HHV254" s="50"/>
      <c r="HHW254" s="50"/>
      <c r="HHX254" s="50"/>
      <c r="HHY254" s="50"/>
      <c r="HHZ254" s="50"/>
      <c r="HIA254" s="50"/>
      <c r="HIB254" s="50"/>
      <c r="HIC254" s="50"/>
      <c r="HID254" s="50"/>
      <c r="HIE254" s="50"/>
      <c r="HIF254" s="50"/>
      <c r="HIG254" s="50"/>
      <c r="HIH254" s="50"/>
      <c r="HII254" s="50"/>
      <c r="HIJ254" s="50"/>
      <c r="HIK254" s="50"/>
      <c r="HIL254" s="50"/>
      <c r="HIM254" s="50"/>
      <c r="HIN254" s="50"/>
      <c r="HIO254" s="50"/>
      <c r="HIP254" s="50"/>
      <c r="HIQ254" s="50"/>
      <c r="HIR254" s="50"/>
      <c r="HIS254" s="50"/>
      <c r="HIT254" s="50"/>
      <c r="HIU254" s="50"/>
      <c r="HIV254" s="50"/>
      <c r="HIW254" s="50"/>
      <c r="HIX254" s="50"/>
      <c r="HIY254" s="50"/>
      <c r="HIZ254" s="50"/>
      <c r="HJA254" s="50"/>
      <c r="HJB254" s="50"/>
      <c r="HJC254" s="50"/>
      <c r="HJD254" s="50"/>
      <c r="HJE254" s="50"/>
      <c r="HJF254" s="50"/>
      <c r="HJG254" s="50"/>
      <c r="HJH254" s="50"/>
      <c r="HJI254" s="50"/>
      <c r="HJJ254" s="50"/>
      <c r="HJK254" s="50"/>
      <c r="HJL254" s="50"/>
      <c r="HJM254" s="50"/>
      <c r="HJN254" s="50"/>
      <c r="HJO254" s="50"/>
      <c r="HJP254" s="50"/>
      <c r="HJQ254" s="50"/>
      <c r="HJR254" s="50"/>
      <c r="HJS254" s="50"/>
      <c r="HJT254" s="50"/>
      <c r="HJU254" s="50"/>
      <c r="HJV254" s="50"/>
      <c r="HJW254" s="50"/>
      <c r="HJX254" s="50"/>
      <c r="HJY254" s="50"/>
      <c r="HJZ254" s="50"/>
      <c r="HKA254" s="50"/>
      <c r="HKB254" s="50"/>
      <c r="HKC254" s="50"/>
      <c r="HKD254" s="50"/>
      <c r="HKE254" s="50"/>
      <c r="HKF254" s="50"/>
      <c r="HKG254" s="50"/>
      <c r="HKH254" s="50"/>
      <c r="HKI254" s="50"/>
      <c r="HKJ254" s="50"/>
      <c r="HKK254" s="50"/>
      <c r="HKL254" s="50"/>
      <c r="HKM254" s="50"/>
      <c r="HKN254" s="50"/>
      <c r="HKO254" s="50"/>
      <c r="HKP254" s="50"/>
      <c r="HKQ254" s="50"/>
      <c r="HKR254" s="50"/>
      <c r="HKS254" s="50"/>
      <c r="HKT254" s="50"/>
      <c r="HKU254" s="50"/>
      <c r="HKV254" s="50"/>
      <c r="HKW254" s="50"/>
      <c r="HKX254" s="50"/>
      <c r="HKY254" s="50"/>
      <c r="HKZ254" s="50"/>
      <c r="HLA254" s="50"/>
      <c r="HLB254" s="50"/>
      <c r="HLC254" s="50"/>
      <c r="HLD254" s="50"/>
      <c r="HLE254" s="50"/>
      <c r="HLF254" s="50"/>
      <c r="HLG254" s="50"/>
      <c r="HLH254" s="50"/>
      <c r="HLI254" s="50"/>
      <c r="HLJ254" s="50"/>
      <c r="HLK254" s="50"/>
      <c r="HLL254" s="50"/>
      <c r="HLM254" s="50"/>
      <c r="HLN254" s="50"/>
      <c r="HLO254" s="50"/>
      <c r="HLP254" s="50"/>
      <c r="HLQ254" s="50"/>
      <c r="HLR254" s="50"/>
      <c r="HLS254" s="50"/>
      <c r="HLT254" s="50"/>
      <c r="HLU254" s="50"/>
      <c r="HLV254" s="50"/>
      <c r="HLW254" s="50"/>
      <c r="HLX254" s="50"/>
      <c r="HLY254" s="50"/>
      <c r="HLZ254" s="50"/>
      <c r="HMA254" s="50"/>
      <c r="HMB254" s="50"/>
      <c r="HMC254" s="50"/>
      <c r="HMD254" s="50"/>
      <c r="HME254" s="50"/>
      <c r="HMF254" s="50"/>
      <c r="HMG254" s="50"/>
      <c r="HMH254" s="50"/>
      <c r="HMI254" s="50"/>
      <c r="HMJ254" s="50"/>
      <c r="HMK254" s="50"/>
      <c r="HML254" s="50"/>
      <c r="HMM254" s="50"/>
      <c r="HMN254" s="50"/>
      <c r="HMO254" s="50"/>
      <c r="HMP254" s="50"/>
      <c r="HMQ254" s="50"/>
      <c r="HMR254" s="50"/>
      <c r="HMS254" s="50"/>
      <c r="HMT254" s="50"/>
      <c r="HMU254" s="50"/>
      <c r="HMV254" s="50"/>
      <c r="HMW254" s="50"/>
      <c r="HMX254" s="50"/>
      <c r="HMY254" s="50"/>
      <c r="HMZ254" s="50"/>
      <c r="HNA254" s="50"/>
      <c r="HNB254" s="50"/>
      <c r="HNC254" s="50"/>
      <c r="HND254" s="50"/>
      <c r="HNE254" s="50"/>
      <c r="HNF254" s="50"/>
      <c r="HNG254" s="50"/>
      <c r="HNH254" s="50"/>
      <c r="HNI254" s="50"/>
      <c r="HNJ254" s="50"/>
      <c r="HNK254" s="50"/>
      <c r="HNL254" s="50"/>
      <c r="HNM254" s="50"/>
      <c r="HNN254" s="50"/>
      <c r="HNO254" s="50"/>
      <c r="HNP254" s="50"/>
      <c r="HNQ254" s="50"/>
      <c r="HNR254" s="50"/>
      <c r="HNS254" s="50"/>
      <c r="HNT254" s="50"/>
      <c r="HNU254" s="50"/>
      <c r="HNV254" s="50"/>
      <c r="HNW254" s="50"/>
      <c r="HNX254" s="50"/>
      <c r="HNY254" s="50"/>
      <c r="HNZ254" s="50"/>
      <c r="HOA254" s="50"/>
      <c r="HOB254" s="50"/>
      <c r="HOC254" s="50"/>
      <c r="HOD254" s="50"/>
      <c r="HOE254" s="50"/>
      <c r="HOF254" s="50"/>
      <c r="HOG254" s="50"/>
      <c r="HOH254" s="50"/>
      <c r="HOI254" s="50"/>
      <c r="HOJ254" s="50"/>
      <c r="HOK254" s="50"/>
      <c r="HOL254" s="50"/>
      <c r="HOM254" s="50"/>
      <c r="HON254" s="50"/>
      <c r="HOO254" s="50"/>
      <c r="HOP254" s="50"/>
      <c r="HOQ254" s="50"/>
      <c r="HOR254" s="50"/>
      <c r="HOS254" s="50"/>
      <c r="HOT254" s="50"/>
      <c r="HOU254" s="50"/>
      <c r="HOV254" s="50"/>
      <c r="HOW254" s="50"/>
      <c r="HOX254" s="50"/>
      <c r="HOY254" s="50"/>
      <c r="HOZ254" s="50"/>
      <c r="HPA254" s="50"/>
      <c r="HPB254" s="50"/>
      <c r="HPC254" s="50"/>
      <c r="HPD254" s="50"/>
      <c r="HPE254" s="50"/>
      <c r="HPF254" s="50"/>
      <c r="HPG254" s="50"/>
      <c r="HPH254" s="50"/>
      <c r="HPI254" s="50"/>
      <c r="HPJ254" s="50"/>
      <c r="HPK254" s="50"/>
      <c r="HPL254" s="50"/>
      <c r="HPM254" s="50"/>
      <c r="HPN254" s="50"/>
      <c r="HPO254" s="50"/>
      <c r="HPP254" s="50"/>
      <c r="HPQ254" s="50"/>
      <c r="HPR254" s="50"/>
      <c r="HPS254" s="50"/>
      <c r="HPT254" s="50"/>
      <c r="HPU254" s="50"/>
      <c r="HPV254" s="50"/>
      <c r="HPW254" s="50"/>
      <c r="HPX254" s="50"/>
      <c r="HPY254" s="50"/>
      <c r="HPZ254" s="50"/>
      <c r="HQA254" s="50"/>
      <c r="HQB254" s="50"/>
      <c r="HQC254" s="50"/>
      <c r="HQD254" s="50"/>
      <c r="HQE254" s="50"/>
      <c r="HQF254" s="50"/>
      <c r="HQG254" s="50"/>
      <c r="HQH254" s="50"/>
      <c r="HQI254" s="50"/>
      <c r="HQJ254" s="50"/>
      <c r="HQK254" s="50"/>
      <c r="HQL254" s="50"/>
      <c r="HQM254" s="50"/>
      <c r="HQN254" s="50"/>
      <c r="HQO254" s="50"/>
      <c r="HQP254" s="50"/>
      <c r="HQQ254" s="50"/>
      <c r="HQR254" s="50"/>
      <c r="HQS254" s="50"/>
      <c r="HQT254" s="50"/>
      <c r="HQU254" s="50"/>
      <c r="HQV254" s="50"/>
      <c r="HQW254" s="50"/>
      <c r="HQX254" s="50"/>
      <c r="HQY254" s="50"/>
      <c r="HQZ254" s="50"/>
      <c r="HRA254" s="50"/>
      <c r="HRB254" s="50"/>
      <c r="HRC254" s="50"/>
      <c r="HRD254" s="50"/>
      <c r="HRE254" s="50"/>
      <c r="HRF254" s="50"/>
      <c r="HRG254" s="50"/>
      <c r="HRH254" s="50"/>
      <c r="HRI254" s="50"/>
      <c r="HRJ254" s="50"/>
      <c r="HRK254" s="50"/>
      <c r="HRL254" s="50"/>
      <c r="HRM254" s="50"/>
      <c r="HRN254" s="50"/>
      <c r="HRO254" s="50"/>
      <c r="HRP254" s="50"/>
      <c r="HRQ254" s="50"/>
      <c r="HRR254" s="50"/>
      <c r="HRS254" s="50"/>
      <c r="HRT254" s="50"/>
      <c r="HRU254" s="50"/>
      <c r="HRV254" s="50"/>
      <c r="HRW254" s="50"/>
      <c r="HRX254" s="50"/>
      <c r="HRY254" s="50"/>
      <c r="HRZ254" s="50"/>
      <c r="HSA254" s="50"/>
      <c r="HSB254" s="50"/>
      <c r="HSC254" s="50"/>
      <c r="HSD254" s="50"/>
      <c r="HSE254" s="50"/>
      <c r="HSF254" s="50"/>
      <c r="HSG254" s="50"/>
      <c r="HSH254" s="50"/>
      <c r="HSI254" s="50"/>
      <c r="HSJ254" s="50"/>
      <c r="HSK254" s="50"/>
      <c r="HSL254" s="50"/>
      <c r="HSM254" s="50"/>
      <c r="HSN254" s="50"/>
      <c r="HSO254" s="50"/>
      <c r="HSP254" s="50"/>
      <c r="HSQ254" s="50"/>
      <c r="HSR254" s="50"/>
      <c r="HSS254" s="50"/>
      <c r="HST254" s="50"/>
      <c r="HSU254" s="50"/>
      <c r="HSV254" s="50"/>
      <c r="HSW254" s="50"/>
      <c r="HSX254" s="50"/>
      <c r="HSY254" s="50"/>
      <c r="HSZ254" s="50"/>
      <c r="HTA254" s="50"/>
      <c r="HTB254" s="50"/>
      <c r="HTC254" s="50"/>
      <c r="HTD254" s="50"/>
      <c r="HTE254" s="50"/>
      <c r="HTF254" s="50"/>
      <c r="HTG254" s="50"/>
      <c r="HTH254" s="50"/>
      <c r="HTI254" s="50"/>
      <c r="HTJ254" s="50"/>
      <c r="HTK254" s="50"/>
      <c r="HTL254" s="50"/>
      <c r="HTM254" s="50"/>
      <c r="HTN254" s="50"/>
      <c r="HTO254" s="50"/>
      <c r="HTP254" s="50"/>
      <c r="HTQ254" s="50"/>
      <c r="HTR254" s="50"/>
      <c r="HTS254" s="50"/>
      <c r="HTT254" s="50"/>
      <c r="HTU254" s="50"/>
      <c r="HTV254" s="50"/>
      <c r="HTW254" s="50"/>
      <c r="HTX254" s="50"/>
      <c r="HTY254" s="50"/>
      <c r="HTZ254" s="50"/>
      <c r="HUA254" s="50"/>
      <c r="HUB254" s="50"/>
      <c r="HUC254" s="50"/>
      <c r="HUD254" s="50"/>
      <c r="HUE254" s="50"/>
      <c r="HUF254" s="50"/>
      <c r="HUG254" s="50"/>
      <c r="HUH254" s="50"/>
      <c r="HUI254" s="50"/>
      <c r="HUJ254" s="50"/>
      <c r="HUK254" s="50"/>
      <c r="HUL254" s="50"/>
      <c r="HUM254" s="50"/>
      <c r="HUN254" s="50"/>
      <c r="HUO254" s="50"/>
      <c r="HUP254" s="50"/>
      <c r="HUQ254" s="50"/>
      <c r="HUR254" s="50"/>
      <c r="HUS254" s="50"/>
      <c r="HUT254" s="50"/>
      <c r="HUU254" s="50"/>
      <c r="HUV254" s="50"/>
      <c r="HUW254" s="50"/>
      <c r="HUX254" s="50"/>
      <c r="HUY254" s="50"/>
      <c r="HUZ254" s="50"/>
      <c r="HVA254" s="50"/>
      <c r="HVB254" s="50"/>
      <c r="HVC254" s="50"/>
      <c r="HVD254" s="50"/>
      <c r="HVE254" s="50"/>
      <c r="HVF254" s="50"/>
      <c r="HVG254" s="50"/>
      <c r="HVH254" s="50"/>
      <c r="HVI254" s="50"/>
      <c r="HVJ254" s="50"/>
      <c r="HVK254" s="50"/>
      <c r="HVL254" s="50"/>
      <c r="HVM254" s="50"/>
      <c r="HVN254" s="50"/>
      <c r="HVO254" s="50"/>
      <c r="HVP254" s="50"/>
      <c r="HVQ254" s="50"/>
      <c r="HVR254" s="50"/>
      <c r="HVS254" s="50"/>
      <c r="HVT254" s="50"/>
      <c r="HVU254" s="50"/>
      <c r="HVV254" s="50"/>
      <c r="HVW254" s="50"/>
      <c r="HVX254" s="50"/>
      <c r="HVY254" s="50"/>
      <c r="HVZ254" s="50"/>
      <c r="HWA254" s="50"/>
      <c r="HWB254" s="50"/>
      <c r="HWC254" s="50"/>
      <c r="HWD254" s="50"/>
      <c r="HWE254" s="50"/>
      <c r="HWF254" s="50"/>
      <c r="HWG254" s="50"/>
      <c r="HWH254" s="50"/>
      <c r="HWI254" s="50"/>
      <c r="HWJ254" s="50"/>
      <c r="HWK254" s="50"/>
      <c r="HWL254" s="50"/>
      <c r="HWM254" s="50"/>
      <c r="HWN254" s="50"/>
      <c r="HWO254" s="50"/>
      <c r="HWP254" s="50"/>
      <c r="HWQ254" s="50"/>
      <c r="HWR254" s="50"/>
      <c r="HWS254" s="50"/>
      <c r="HWT254" s="50"/>
      <c r="HWU254" s="50"/>
      <c r="HWV254" s="50"/>
      <c r="HWW254" s="50"/>
      <c r="HWX254" s="50"/>
      <c r="HWY254" s="50"/>
      <c r="HWZ254" s="50"/>
      <c r="HXA254" s="50"/>
      <c r="HXB254" s="50"/>
      <c r="HXC254" s="50"/>
      <c r="HXD254" s="50"/>
      <c r="HXE254" s="50"/>
      <c r="HXF254" s="50"/>
      <c r="HXG254" s="50"/>
      <c r="HXH254" s="50"/>
      <c r="HXI254" s="50"/>
      <c r="HXJ254" s="50"/>
      <c r="HXK254" s="50"/>
      <c r="HXL254" s="50"/>
      <c r="HXM254" s="50"/>
      <c r="HXN254" s="50"/>
      <c r="HXO254" s="50"/>
      <c r="HXP254" s="50"/>
      <c r="HXQ254" s="50"/>
      <c r="HXR254" s="50"/>
      <c r="HXS254" s="50"/>
      <c r="HXT254" s="50"/>
      <c r="HXU254" s="50"/>
      <c r="HXV254" s="50"/>
      <c r="HXW254" s="50"/>
      <c r="HXX254" s="50"/>
      <c r="HXY254" s="50"/>
      <c r="HXZ254" s="50"/>
      <c r="HYA254" s="50"/>
      <c r="HYB254" s="50"/>
      <c r="HYC254" s="50"/>
      <c r="HYD254" s="50"/>
      <c r="HYE254" s="50"/>
      <c r="HYF254" s="50"/>
      <c r="HYG254" s="50"/>
      <c r="HYH254" s="50"/>
      <c r="HYI254" s="50"/>
      <c r="HYJ254" s="50"/>
      <c r="HYK254" s="50"/>
      <c r="HYL254" s="50"/>
      <c r="HYM254" s="50"/>
      <c r="HYN254" s="50"/>
      <c r="HYO254" s="50"/>
      <c r="HYP254" s="50"/>
      <c r="HYQ254" s="50"/>
      <c r="HYR254" s="50"/>
      <c r="HYS254" s="50"/>
      <c r="HYT254" s="50"/>
      <c r="HYU254" s="50"/>
      <c r="HYV254" s="50"/>
      <c r="HYW254" s="50"/>
      <c r="HYX254" s="50"/>
      <c r="HYY254" s="50"/>
      <c r="HYZ254" s="50"/>
      <c r="HZA254" s="50"/>
      <c r="HZB254" s="50"/>
      <c r="HZC254" s="50"/>
      <c r="HZD254" s="50"/>
      <c r="HZE254" s="50"/>
      <c r="HZF254" s="50"/>
      <c r="HZG254" s="50"/>
      <c r="HZH254" s="50"/>
      <c r="HZI254" s="50"/>
      <c r="HZJ254" s="50"/>
      <c r="HZK254" s="50"/>
      <c r="HZL254" s="50"/>
      <c r="HZM254" s="50"/>
      <c r="HZN254" s="50"/>
      <c r="HZO254" s="50"/>
      <c r="HZP254" s="50"/>
      <c r="HZQ254" s="50"/>
      <c r="HZR254" s="50"/>
      <c r="HZS254" s="50"/>
      <c r="HZT254" s="50"/>
      <c r="HZU254" s="50"/>
      <c r="HZV254" s="50"/>
      <c r="HZW254" s="50"/>
      <c r="HZX254" s="50"/>
      <c r="HZY254" s="50"/>
      <c r="HZZ254" s="50"/>
      <c r="IAA254" s="50"/>
      <c r="IAB254" s="50"/>
      <c r="IAC254" s="50"/>
      <c r="IAD254" s="50"/>
      <c r="IAE254" s="50"/>
      <c r="IAF254" s="50"/>
      <c r="IAG254" s="50"/>
      <c r="IAH254" s="50"/>
      <c r="IAI254" s="50"/>
      <c r="IAJ254" s="50"/>
      <c r="IAK254" s="50"/>
      <c r="IAL254" s="50"/>
      <c r="IAM254" s="50"/>
      <c r="IAN254" s="50"/>
      <c r="IAO254" s="50"/>
      <c r="IAP254" s="50"/>
      <c r="IAQ254" s="50"/>
      <c r="IAR254" s="50"/>
      <c r="IAS254" s="50"/>
      <c r="IAT254" s="50"/>
      <c r="IAU254" s="50"/>
      <c r="IAV254" s="50"/>
      <c r="IAW254" s="50"/>
      <c r="IAX254" s="50"/>
      <c r="IAY254" s="50"/>
      <c r="IAZ254" s="50"/>
      <c r="IBA254" s="50"/>
      <c r="IBB254" s="50"/>
      <c r="IBC254" s="50"/>
      <c r="IBD254" s="50"/>
      <c r="IBE254" s="50"/>
      <c r="IBF254" s="50"/>
      <c r="IBG254" s="50"/>
      <c r="IBH254" s="50"/>
      <c r="IBI254" s="50"/>
      <c r="IBJ254" s="50"/>
      <c r="IBK254" s="50"/>
      <c r="IBL254" s="50"/>
      <c r="IBM254" s="50"/>
      <c r="IBN254" s="50"/>
      <c r="IBO254" s="50"/>
      <c r="IBP254" s="50"/>
      <c r="IBQ254" s="50"/>
      <c r="IBR254" s="50"/>
      <c r="IBS254" s="50"/>
      <c r="IBT254" s="50"/>
      <c r="IBU254" s="50"/>
      <c r="IBV254" s="50"/>
      <c r="IBW254" s="50"/>
      <c r="IBX254" s="50"/>
      <c r="IBY254" s="50"/>
      <c r="IBZ254" s="50"/>
      <c r="ICA254" s="50"/>
      <c r="ICB254" s="50"/>
      <c r="ICC254" s="50"/>
      <c r="ICD254" s="50"/>
      <c r="ICE254" s="50"/>
      <c r="ICF254" s="50"/>
      <c r="ICG254" s="50"/>
      <c r="ICH254" s="50"/>
      <c r="ICI254" s="50"/>
      <c r="ICJ254" s="50"/>
      <c r="ICK254" s="50"/>
      <c r="ICL254" s="50"/>
      <c r="ICM254" s="50"/>
      <c r="ICN254" s="50"/>
      <c r="ICO254" s="50"/>
      <c r="ICP254" s="50"/>
      <c r="ICQ254" s="50"/>
      <c r="ICR254" s="50"/>
      <c r="ICS254" s="50"/>
      <c r="ICT254" s="50"/>
      <c r="ICU254" s="50"/>
      <c r="ICV254" s="50"/>
      <c r="ICW254" s="50"/>
      <c r="ICX254" s="50"/>
      <c r="ICY254" s="50"/>
      <c r="ICZ254" s="50"/>
      <c r="IDA254" s="50"/>
      <c r="IDB254" s="50"/>
      <c r="IDC254" s="50"/>
      <c r="IDD254" s="50"/>
      <c r="IDE254" s="50"/>
      <c r="IDF254" s="50"/>
      <c r="IDG254" s="50"/>
      <c r="IDH254" s="50"/>
      <c r="IDI254" s="50"/>
      <c r="IDJ254" s="50"/>
      <c r="IDK254" s="50"/>
      <c r="IDL254" s="50"/>
      <c r="IDM254" s="50"/>
      <c r="IDN254" s="50"/>
      <c r="IDO254" s="50"/>
      <c r="IDP254" s="50"/>
      <c r="IDQ254" s="50"/>
      <c r="IDR254" s="50"/>
      <c r="IDS254" s="50"/>
      <c r="IDT254" s="50"/>
      <c r="IDU254" s="50"/>
      <c r="IDV254" s="50"/>
      <c r="IDW254" s="50"/>
      <c r="IDX254" s="50"/>
      <c r="IDY254" s="50"/>
      <c r="IDZ254" s="50"/>
      <c r="IEA254" s="50"/>
      <c r="IEB254" s="50"/>
      <c r="IEC254" s="50"/>
      <c r="IED254" s="50"/>
      <c r="IEE254" s="50"/>
      <c r="IEF254" s="50"/>
      <c r="IEG254" s="50"/>
      <c r="IEH254" s="50"/>
      <c r="IEI254" s="50"/>
      <c r="IEJ254" s="50"/>
      <c r="IEK254" s="50"/>
      <c r="IEL254" s="50"/>
      <c r="IEM254" s="50"/>
      <c r="IEN254" s="50"/>
      <c r="IEO254" s="50"/>
      <c r="IEP254" s="50"/>
      <c r="IEQ254" s="50"/>
      <c r="IER254" s="50"/>
      <c r="IES254" s="50"/>
      <c r="IET254" s="50"/>
      <c r="IEU254" s="50"/>
      <c r="IEV254" s="50"/>
      <c r="IEW254" s="50"/>
      <c r="IEX254" s="50"/>
      <c r="IEY254" s="50"/>
      <c r="IEZ254" s="50"/>
      <c r="IFA254" s="50"/>
      <c r="IFB254" s="50"/>
      <c r="IFC254" s="50"/>
      <c r="IFD254" s="50"/>
      <c r="IFE254" s="50"/>
      <c r="IFF254" s="50"/>
      <c r="IFG254" s="50"/>
      <c r="IFH254" s="50"/>
      <c r="IFI254" s="50"/>
      <c r="IFJ254" s="50"/>
      <c r="IFK254" s="50"/>
      <c r="IFL254" s="50"/>
      <c r="IFM254" s="50"/>
      <c r="IFN254" s="50"/>
      <c r="IFO254" s="50"/>
      <c r="IFP254" s="50"/>
      <c r="IFQ254" s="50"/>
      <c r="IFR254" s="50"/>
      <c r="IFS254" s="50"/>
      <c r="IFT254" s="50"/>
      <c r="IFU254" s="50"/>
      <c r="IFV254" s="50"/>
      <c r="IFW254" s="50"/>
      <c r="IFX254" s="50"/>
      <c r="IFY254" s="50"/>
      <c r="IFZ254" s="50"/>
      <c r="IGA254" s="50"/>
      <c r="IGB254" s="50"/>
      <c r="IGC254" s="50"/>
      <c r="IGD254" s="50"/>
      <c r="IGE254" s="50"/>
      <c r="IGF254" s="50"/>
      <c r="IGG254" s="50"/>
      <c r="IGH254" s="50"/>
      <c r="IGI254" s="50"/>
      <c r="IGJ254" s="50"/>
      <c r="IGK254" s="50"/>
      <c r="IGL254" s="50"/>
      <c r="IGM254" s="50"/>
      <c r="IGN254" s="50"/>
      <c r="IGO254" s="50"/>
      <c r="IGP254" s="50"/>
      <c r="IGQ254" s="50"/>
      <c r="IGR254" s="50"/>
      <c r="IGS254" s="50"/>
      <c r="IGT254" s="50"/>
      <c r="IGU254" s="50"/>
      <c r="IGV254" s="50"/>
      <c r="IGW254" s="50"/>
      <c r="IGX254" s="50"/>
      <c r="IGY254" s="50"/>
      <c r="IGZ254" s="50"/>
      <c r="IHA254" s="50"/>
      <c r="IHB254" s="50"/>
      <c r="IHC254" s="50"/>
      <c r="IHD254" s="50"/>
      <c r="IHE254" s="50"/>
      <c r="IHF254" s="50"/>
      <c r="IHG254" s="50"/>
      <c r="IHH254" s="50"/>
      <c r="IHI254" s="50"/>
      <c r="IHJ254" s="50"/>
      <c r="IHK254" s="50"/>
      <c r="IHL254" s="50"/>
      <c r="IHM254" s="50"/>
      <c r="IHN254" s="50"/>
      <c r="IHO254" s="50"/>
      <c r="IHP254" s="50"/>
      <c r="IHQ254" s="50"/>
      <c r="IHR254" s="50"/>
      <c r="IHS254" s="50"/>
      <c r="IHT254" s="50"/>
      <c r="IHU254" s="50"/>
      <c r="IHV254" s="50"/>
      <c r="IHW254" s="50"/>
      <c r="IHX254" s="50"/>
      <c r="IHY254" s="50"/>
      <c r="IHZ254" s="50"/>
      <c r="IIA254" s="50"/>
      <c r="IIB254" s="50"/>
      <c r="IIC254" s="50"/>
      <c r="IID254" s="50"/>
      <c r="IIE254" s="50"/>
      <c r="IIF254" s="50"/>
      <c r="IIG254" s="50"/>
      <c r="IIH254" s="50"/>
      <c r="III254" s="50"/>
      <c r="IIJ254" s="50"/>
      <c r="IIK254" s="50"/>
      <c r="IIL254" s="50"/>
      <c r="IIM254" s="50"/>
      <c r="IIN254" s="50"/>
      <c r="IIO254" s="50"/>
      <c r="IIP254" s="50"/>
      <c r="IIQ254" s="50"/>
      <c r="IIR254" s="50"/>
      <c r="IIS254" s="50"/>
      <c r="IIT254" s="50"/>
      <c r="IIU254" s="50"/>
      <c r="IIV254" s="50"/>
      <c r="IIW254" s="50"/>
      <c r="IIX254" s="50"/>
      <c r="IIY254" s="50"/>
      <c r="IIZ254" s="50"/>
      <c r="IJA254" s="50"/>
      <c r="IJB254" s="50"/>
      <c r="IJC254" s="50"/>
      <c r="IJD254" s="50"/>
      <c r="IJE254" s="50"/>
      <c r="IJF254" s="50"/>
      <c r="IJG254" s="50"/>
      <c r="IJH254" s="50"/>
      <c r="IJI254" s="50"/>
      <c r="IJJ254" s="50"/>
      <c r="IJK254" s="50"/>
      <c r="IJL254" s="50"/>
      <c r="IJM254" s="50"/>
      <c r="IJN254" s="50"/>
      <c r="IJO254" s="50"/>
      <c r="IJP254" s="50"/>
      <c r="IJQ254" s="50"/>
      <c r="IJR254" s="50"/>
      <c r="IJS254" s="50"/>
      <c r="IJT254" s="50"/>
      <c r="IJU254" s="50"/>
      <c r="IJV254" s="50"/>
      <c r="IJW254" s="50"/>
      <c r="IJX254" s="50"/>
      <c r="IJY254" s="50"/>
      <c r="IJZ254" s="50"/>
      <c r="IKA254" s="50"/>
      <c r="IKB254" s="50"/>
      <c r="IKC254" s="50"/>
      <c r="IKD254" s="50"/>
      <c r="IKE254" s="50"/>
      <c r="IKF254" s="50"/>
      <c r="IKG254" s="50"/>
      <c r="IKH254" s="50"/>
      <c r="IKI254" s="50"/>
      <c r="IKJ254" s="50"/>
      <c r="IKK254" s="50"/>
      <c r="IKL254" s="50"/>
      <c r="IKM254" s="50"/>
      <c r="IKN254" s="50"/>
      <c r="IKO254" s="50"/>
      <c r="IKP254" s="50"/>
      <c r="IKQ254" s="50"/>
      <c r="IKR254" s="50"/>
      <c r="IKS254" s="50"/>
      <c r="IKT254" s="50"/>
      <c r="IKU254" s="50"/>
      <c r="IKV254" s="50"/>
      <c r="IKW254" s="50"/>
      <c r="IKX254" s="50"/>
      <c r="IKY254" s="50"/>
      <c r="IKZ254" s="50"/>
      <c r="ILA254" s="50"/>
      <c r="ILB254" s="50"/>
      <c r="ILC254" s="50"/>
      <c r="ILD254" s="50"/>
      <c r="ILE254" s="50"/>
      <c r="ILF254" s="50"/>
      <c r="ILG254" s="50"/>
      <c r="ILH254" s="50"/>
      <c r="ILI254" s="50"/>
      <c r="ILJ254" s="50"/>
      <c r="ILK254" s="50"/>
      <c r="ILL254" s="50"/>
      <c r="ILM254" s="50"/>
      <c r="ILN254" s="50"/>
      <c r="ILO254" s="50"/>
      <c r="ILP254" s="50"/>
      <c r="ILQ254" s="50"/>
      <c r="ILR254" s="50"/>
      <c r="ILS254" s="50"/>
      <c r="ILT254" s="50"/>
      <c r="ILU254" s="50"/>
      <c r="ILV254" s="50"/>
      <c r="ILW254" s="50"/>
      <c r="ILX254" s="50"/>
      <c r="ILY254" s="50"/>
      <c r="ILZ254" s="50"/>
      <c r="IMA254" s="50"/>
      <c r="IMB254" s="50"/>
      <c r="IMC254" s="50"/>
      <c r="IMD254" s="50"/>
      <c r="IME254" s="50"/>
      <c r="IMF254" s="50"/>
      <c r="IMG254" s="50"/>
      <c r="IMH254" s="50"/>
      <c r="IMI254" s="50"/>
      <c r="IMJ254" s="50"/>
      <c r="IMK254" s="50"/>
      <c r="IML254" s="50"/>
      <c r="IMM254" s="50"/>
      <c r="IMN254" s="50"/>
      <c r="IMO254" s="50"/>
      <c r="IMP254" s="50"/>
      <c r="IMQ254" s="50"/>
      <c r="IMR254" s="50"/>
      <c r="IMS254" s="50"/>
      <c r="IMT254" s="50"/>
      <c r="IMU254" s="50"/>
      <c r="IMV254" s="50"/>
      <c r="IMW254" s="50"/>
      <c r="IMX254" s="50"/>
      <c r="IMY254" s="50"/>
      <c r="IMZ254" s="50"/>
      <c r="INA254" s="50"/>
      <c r="INB254" s="50"/>
      <c r="INC254" s="50"/>
      <c r="IND254" s="50"/>
      <c r="INE254" s="50"/>
      <c r="INF254" s="50"/>
      <c r="ING254" s="50"/>
      <c r="INH254" s="50"/>
      <c r="INI254" s="50"/>
      <c r="INJ254" s="50"/>
      <c r="INK254" s="50"/>
      <c r="INL254" s="50"/>
      <c r="INM254" s="50"/>
      <c r="INN254" s="50"/>
      <c r="INO254" s="50"/>
      <c r="INP254" s="50"/>
      <c r="INQ254" s="50"/>
      <c r="INR254" s="50"/>
      <c r="INS254" s="50"/>
      <c r="INT254" s="50"/>
      <c r="INU254" s="50"/>
      <c r="INV254" s="50"/>
      <c r="INW254" s="50"/>
      <c r="INX254" s="50"/>
      <c r="INY254" s="50"/>
      <c r="INZ254" s="50"/>
      <c r="IOA254" s="50"/>
      <c r="IOB254" s="50"/>
      <c r="IOC254" s="50"/>
      <c r="IOD254" s="50"/>
      <c r="IOE254" s="50"/>
      <c r="IOF254" s="50"/>
      <c r="IOG254" s="50"/>
      <c r="IOH254" s="50"/>
      <c r="IOI254" s="50"/>
      <c r="IOJ254" s="50"/>
      <c r="IOK254" s="50"/>
      <c r="IOL254" s="50"/>
      <c r="IOM254" s="50"/>
      <c r="ION254" s="50"/>
      <c r="IOO254" s="50"/>
      <c r="IOP254" s="50"/>
      <c r="IOQ254" s="50"/>
      <c r="IOR254" s="50"/>
      <c r="IOS254" s="50"/>
      <c r="IOT254" s="50"/>
      <c r="IOU254" s="50"/>
      <c r="IOV254" s="50"/>
      <c r="IOW254" s="50"/>
      <c r="IOX254" s="50"/>
      <c r="IOY254" s="50"/>
      <c r="IOZ254" s="50"/>
      <c r="IPA254" s="50"/>
      <c r="IPB254" s="50"/>
      <c r="IPC254" s="50"/>
      <c r="IPD254" s="50"/>
      <c r="IPE254" s="50"/>
      <c r="IPF254" s="50"/>
      <c r="IPG254" s="50"/>
      <c r="IPH254" s="50"/>
      <c r="IPI254" s="50"/>
      <c r="IPJ254" s="50"/>
      <c r="IPK254" s="50"/>
      <c r="IPL254" s="50"/>
      <c r="IPM254" s="50"/>
      <c r="IPN254" s="50"/>
      <c r="IPO254" s="50"/>
      <c r="IPP254" s="50"/>
      <c r="IPQ254" s="50"/>
      <c r="IPR254" s="50"/>
      <c r="IPS254" s="50"/>
      <c r="IPT254" s="50"/>
      <c r="IPU254" s="50"/>
      <c r="IPV254" s="50"/>
      <c r="IPW254" s="50"/>
      <c r="IPX254" s="50"/>
      <c r="IPY254" s="50"/>
      <c r="IPZ254" s="50"/>
      <c r="IQA254" s="50"/>
      <c r="IQB254" s="50"/>
      <c r="IQC254" s="50"/>
      <c r="IQD254" s="50"/>
      <c r="IQE254" s="50"/>
      <c r="IQF254" s="50"/>
      <c r="IQG254" s="50"/>
      <c r="IQH254" s="50"/>
      <c r="IQI254" s="50"/>
      <c r="IQJ254" s="50"/>
      <c r="IQK254" s="50"/>
      <c r="IQL254" s="50"/>
      <c r="IQM254" s="50"/>
      <c r="IQN254" s="50"/>
      <c r="IQO254" s="50"/>
      <c r="IQP254" s="50"/>
      <c r="IQQ254" s="50"/>
      <c r="IQR254" s="50"/>
      <c r="IQS254" s="50"/>
      <c r="IQT254" s="50"/>
      <c r="IQU254" s="50"/>
      <c r="IQV254" s="50"/>
      <c r="IQW254" s="50"/>
      <c r="IQX254" s="50"/>
      <c r="IQY254" s="50"/>
      <c r="IQZ254" s="50"/>
      <c r="IRA254" s="50"/>
      <c r="IRB254" s="50"/>
      <c r="IRC254" s="50"/>
      <c r="IRD254" s="50"/>
      <c r="IRE254" s="50"/>
      <c r="IRF254" s="50"/>
      <c r="IRG254" s="50"/>
      <c r="IRH254" s="50"/>
      <c r="IRI254" s="50"/>
      <c r="IRJ254" s="50"/>
      <c r="IRK254" s="50"/>
      <c r="IRL254" s="50"/>
      <c r="IRM254" s="50"/>
      <c r="IRN254" s="50"/>
      <c r="IRO254" s="50"/>
      <c r="IRP254" s="50"/>
      <c r="IRQ254" s="50"/>
      <c r="IRR254" s="50"/>
      <c r="IRS254" s="50"/>
      <c r="IRT254" s="50"/>
      <c r="IRU254" s="50"/>
      <c r="IRV254" s="50"/>
      <c r="IRW254" s="50"/>
      <c r="IRX254" s="50"/>
      <c r="IRY254" s="50"/>
      <c r="IRZ254" s="50"/>
      <c r="ISA254" s="50"/>
      <c r="ISB254" s="50"/>
      <c r="ISC254" s="50"/>
      <c r="ISD254" s="50"/>
      <c r="ISE254" s="50"/>
      <c r="ISF254" s="50"/>
      <c r="ISG254" s="50"/>
      <c r="ISH254" s="50"/>
      <c r="ISI254" s="50"/>
      <c r="ISJ254" s="50"/>
      <c r="ISK254" s="50"/>
      <c r="ISL254" s="50"/>
      <c r="ISM254" s="50"/>
      <c r="ISN254" s="50"/>
      <c r="ISO254" s="50"/>
      <c r="ISP254" s="50"/>
      <c r="ISQ254" s="50"/>
      <c r="ISR254" s="50"/>
      <c r="ISS254" s="50"/>
      <c r="IST254" s="50"/>
      <c r="ISU254" s="50"/>
      <c r="ISV254" s="50"/>
      <c r="ISW254" s="50"/>
      <c r="ISX254" s="50"/>
      <c r="ISY254" s="50"/>
      <c r="ISZ254" s="50"/>
      <c r="ITA254" s="50"/>
      <c r="ITB254" s="50"/>
      <c r="ITC254" s="50"/>
      <c r="ITD254" s="50"/>
      <c r="ITE254" s="50"/>
      <c r="ITF254" s="50"/>
      <c r="ITG254" s="50"/>
      <c r="ITH254" s="50"/>
      <c r="ITI254" s="50"/>
      <c r="ITJ254" s="50"/>
      <c r="ITK254" s="50"/>
      <c r="ITL254" s="50"/>
      <c r="ITM254" s="50"/>
      <c r="ITN254" s="50"/>
      <c r="ITO254" s="50"/>
      <c r="ITP254" s="50"/>
      <c r="ITQ254" s="50"/>
      <c r="ITR254" s="50"/>
      <c r="ITS254" s="50"/>
      <c r="ITT254" s="50"/>
      <c r="ITU254" s="50"/>
      <c r="ITV254" s="50"/>
      <c r="ITW254" s="50"/>
      <c r="ITX254" s="50"/>
      <c r="ITY254" s="50"/>
      <c r="ITZ254" s="50"/>
      <c r="IUA254" s="50"/>
      <c r="IUB254" s="50"/>
      <c r="IUC254" s="50"/>
      <c r="IUD254" s="50"/>
      <c r="IUE254" s="50"/>
      <c r="IUF254" s="50"/>
      <c r="IUG254" s="50"/>
      <c r="IUH254" s="50"/>
      <c r="IUI254" s="50"/>
      <c r="IUJ254" s="50"/>
      <c r="IUK254" s="50"/>
      <c r="IUL254" s="50"/>
      <c r="IUM254" s="50"/>
      <c r="IUN254" s="50"/>
      <c r="IUO254" s="50"/>
      <c r="IUP254" s="50"/>
      <c r="IUQ254" s="50"/>
      <c r="IUR254" s="50"/>
      <c r="IUS254" s="50"/>
      <c r="IUT254" s="50"/>
      <c r="IUU254" s="50"/>
      <c r="IUV254" s="50"/>
      <c r="IUW254" s="50"/>
      <c r="IUX254" s="50"/>
      <c r="IUY254" s="50"/>
      <c r="IUZ254" s="50"/>
      <c r="IVA254" s="50"/>
      <c r="IVB254" s="50"/>
      <c r="IVC254" s="50"/>
      <c r="IVD254" s="50"/>
      <c r="IVE254" s="50"/>
      <c r="IVF254" s="50"/>
      <c r="IVG254" s="50"/>
      <c r="IVH254" s="50"/>
      <c r="IVI254" s="50"/>
      <c r="IVJ254" s="50"/>
      <c r="IVK254" s="50"/>
      <c r="IVL254" s="50"/>
      <c r="IVM254" s="50"/>
      <c r="IVN254" s="50"/>
      <c r="IVO254" s="50"/>
      <c r="IVP254" s="50"/>
      <c r="IVQ254" s="50"/>
      <c r="IVR254" s="50"/>
      <c r="IVS254" s="50"/>
      <c r="IVT254" s="50"/>
      <c r="IVU254" s="50"/>
      <c r="IVV254" s="50"/>
      <c r="IVW254" s="50"/>
      <c r="IVX254" s="50"/>
      <c r="IVY254" s="50"/>
      <c r="IVZ254" s="50"/>
      <c r="IWA254" s="50"/>
      <c r="IWB254" s="50"/>
      <c r="IWC254" s="50"/>
      <c r="IWD254" s="50"/>
      <c r="IWE254" s="50"/>
      <c r="IWF254" s="50"/>
      <c r="IWG254" s="50"/>
      <c r="IWH254" s="50"/>
      <c r="IWI254" s="50"/>
      <c r="IWJ254" s="50"/>
      <c r="IWK254" s="50"/>
      <c r="IWL254" s="50"/>
      <c r="IWM254" s="50"/>
      <c r="IWN254" s="50"/>
      <c r="IWO254" s="50"/>
      <c r="IWP254" s="50"/>
      <c r="IWQ254" s="50"/>
      <c r="IWR254" s="50"/>
      <c r="IWS254" s="50"/>
      <c r="IWT254" s="50"/>
      <c r="IWU254" s="50"/>
      <c r="IWV254" s="50"/>
      <c r="IWW254" s="50"/>
      <c r="IWX254" s="50"/>
      <c r="IWY254" s="50"/>
      <c r="IWZ254" s="50"/>
      <c r="IXA254" s="50"/>
      <c r="IXB254" s="50"/>
      <c r="IXC254" s="50"/>
      <c r="IXD254" s="50"/>
      <c r="IXE254" s="50"/>
      <c r="IXF254" s="50"/>
      <c r="IXG254" s="50"/>
      <c r="IXH254" s="50"/>
      <c r="IXI254" s="50"/>
      <c r="IXJ254" s="50"/>
      <c r="IXK254" s="50"/>
      <c r="IXL254" s="50"/>
      <c r="IXM254" s="50"/>
      <c r="IXN254" s="50"/>
      <c r="IXO254" s="50"/>
      <c r="IXP254" s="50"/>
      <c r="IXQ254" s="50"/>
      <c r="IXR254" s="50"/>
      <c r="IXS254" s="50"/>
      <c r="IXT254" s="50"/>
      <c r="IXU254" s="50"/>
      <c r="IXV254" s="50"/>
      <c r="IXW254" s="50"/>
      <c r="IXX254" s="50"/>
      <c r="IXY254" s="50"/>
      <c r="IXZ254" s="50"/>
      <c r="IYA254" s="50"/>
      <c r="IYB254" s="50"/>
      <c r="IYC254" s="50"/>
      <c r="IYD254" s="50"/>
      <c r="IYE254" s="50"/>
      <c r="IYF254" s="50"/>
      <c r="IYG254" s="50"/>
      <c r="IYH254" s="50"/>
      <c r="IYI254" s="50"/>
      <c r="IYJ254" s="50"/>
      <c r="IYK254" s="50"/>
      <c r="IYL254" s="50"/>
      <c r="IYM254" s="50"/>
      <c r="IYN254" s="50"/>
      <c r="IYO254" s="50"/>
      <c r="IYP254" s="50"/>
      <c r="IYQ254" s="50"/>
      <c r="IYR254" s="50"/>
      <c r="IYS254" s="50"/>
      <c r="IYT254" s="50"/>
      <c r="IYU254" s="50"/>
      <c r="IYV254" s="50"/>
      <c r="IYW254" s="50"/>
      <c r="IYX254" s="50"/>
      <c r="IYY254" s="50"/>
      <c r="IYZ254" s="50"/>
      <c r="IZA254" s="50"/>
      <c r="IZB254" s="50"/>
      <c r="IZC254" s="50"/>
      <c r="IZD254" s="50"/>
      <c r="IZE254" s="50"/>
      <c r="IZF254" s="50"/>
      <c r="IZG254" s="50"/>
      <c r="IZH254" s="50"/>
      <c r="IZI254" s="50"/>
      <c r="IZJ254" s="50"/>
      <c r="IZK254" s="50"/>
      <c r="IZL254" s="50"/>
      <c r="IZM254" s="50"/>
      <c r="IZN254" s="50"/>
      <c r="IZO254" s="50"/>
      <c r="IZP254" s="50"/>
      <c r="IZQ254" s="50"/>
      <c r="IZR254" s="50"/>
      <c r="IZS254" s="50"/>
      <c r="IZT254" s="50"/>
      <c r="IZU254" s="50"/>
      <c r="IZV254" s="50"/>
      <c r="IZW254" s="50"/>
      <c r="IZX254" s="50"/>
      <c r="IZY254" s="50"/>
      <c r="IZZ254" s="50"/>
      <c r="JAA254" s="50"/>
      <c r="JAB254" s="50"/>
      <c r="JAC254" s="50"/>
      <c r="JAD254" s="50"/>
      <c r="JAE254" s="50"/>
      <c r="JAF254" s="50"/>
      <c r="JAG254" s="50"/>
      <c r="JAH254" s="50"/>
      <c r="JAI254" s="50"/>
      <c r="JAJ254" s="50"/>
      <c r="JAK254" s="50"/>
      <c r="JAL254" s="50"/>
      <c r="JAM254" s="50"/>
      <c r="JAN254" s="50"/>
      <c r="JAO254" s="50"/>
      <c r="JAP254" s="50"/>
      <c r="JAQ254" s="50"/>
      <c r="JAR254" s="50"/>
      <c r="JAS254" s="50"/>
      <c r="JAT254" s="50"/>
      <c r="JAU254" s="50"/>
      <c r="JAV254" s="50"/>
      <c r="JAW254" s="50"/>
      <c r="JAX254" s="50"/>
      <c r="JAY254" s="50"/>
      <c r="JAZ254" s="50"/>
      <c r="JBA254" s="50"/>
      <c r="JBB254" s="50"/>
      <c r="JBC254" s="50"/>
      <c r="JBD254" s="50"/>
      <c r="JBE254" s="50"/>
      <c r="JBF254" s="50"/>
      <c r="JBG254" s="50"/>
      <c r="JBH254" s="50"/>
      <c r="JBI254" s="50"/>
      <c r="JBJ254" s="50"/>
      <c r="JBK254" s="50"/>
      <c r="JBL254" s="50"/>
      <c r="JBM254" s="50"/>
      <c r="JBN254" s="50"/>
      <c r="JBO254" s="50"/>
      <c r="JBP254" s="50"/>
      <c r="JBQ254" s="50"/>
      <c r="JBR254" s="50"/>
      <c r="JBS254" s="50"/>
      <c r="JBT254" s="50"/>
      <c r="JBU254" s="50"/>
      <c r="JBV254" s="50"/>
      <c r="JBW254" s="50"/>
      <c r="JBX254" s="50"/>
      <c r="JBY254" s="50"/>
      <c r="JBZ254" s="50"/>
      <c r="JCA254" s="50"/>
      <c r="JCB254" s="50"/>
      <c r="JCC254" s="50"/>
      <c r="JCD254" s="50"/>
      <c r="JCE254" s="50"/>
      <c r="JCF254" s="50"/>
      <c r="JCG254" s="50"/>
      <c r="JCH254" s="50"/>
      <c r="JCI254" s="50"/>
      <c r="JCJ254" s="50"/>
      <c r="JCK254" s="50"/>
      <c r="JCL254" s="50"/>
      <c r="JCM254" s="50"/>
      <c r="JCN254" s="50"/>
      <c r="JCO254" s="50"/>
      <c r="JCP254" s="50"/>
      <c r="JCQ254" s="50"/>
      <c r="JCR254" s="50"/>
      <c r="JCS254" s="50"/>
      <c r="JCT254" s="50"/>
      <c r="JCU254" s="50"/>
      <c r="JCV254" s="50"/>
      <c r="JCW254" s="50"/>
      <c r="JCX254" s="50"/>
      <c r="JCY254" s="50"/>
      <c r="JCZ254" s="50"/>
      <c r="JDA254" s="50"/>
      <c r="JDB254" s="50"/>
      <c r="JDC254" s="50"/>
      <c r="JDD254" s="50"/>
      <c r="JDE254" s="50"/>
      <c r="JDF254" s="50"/>
      <c r="JDG254" s="50"/>
      <c r="JDH254" s="50"/>
      <c r="JDI254" s="50"/>
      <c r="JDJ254" s="50"/>
      <c r="JDK254" s="50"/>
      <c r="JDL254" s="50"/>
      <c r="JDM254" s="50"/>
      <c r="JDN254" s="50"/>
      <c r="JDO254" s="50"/>
      <c r="JDP254" s="50"/>
      <c r="JDQ254" s="50"/>
      <c r="JDR254" s="50"/>
      <c r="JDS254" s="50"/>
      <c r="JDT254" s="50"/>
      <c r="JDU254" s="50"/>
      <c r="JDV254" s="50"/>
      <c r="JDW254" s="50"/>
      <c r="JDX254" s="50"/>
      <c r="JDY254" s="50"/>
      <c r="JDZ254" s="50"/>
      <c r="JEA254" s="50"/>
      <c r="JEB254" s="50"/>
      <c r="JEC254" s="50"/>
      <c r="JED254" s="50"/>
      <c r="JEE254" s="50"/>
      <c r="JEF254" s="50"/>
      <c r="JEG254" s="50"/>
      <c r="JEH254" s="50"/>
      <c r="JEI254" s="50"/>
      <c r="JEJ254" s="50"/>
      <c r="JEK254" s="50"/>
      <c r="JEL254" s="50"/>
      <c r="JEM254" s="50"/>
      <c r="JEN254" s="50"/>
      <c r="JEO254" s="50"/>
      <c r="JEP254" s="50"/>
      <c r="JEQ254" s="50"/>
      <c r="JER254" s="50"/>
      <c r="JES254" s="50"/>
      <c r="JET254" s="50"/>
      <c r="JEU254" s="50"/>
      <c r="JEV254" s="50"/>
      <c r="JEW254" s="50"/>
      <c r="JEX254" s="50"/>
      <c r="JEY254" s="50"/>
      <c r="JEZ254" s="50"/>
      <c r="JFA254" s="50"/>
      <c r="JFB254" s="50"/>
      <c r="JFC254" s="50"/>
      <c r="JFD254" s="50"/>
      <c r="JFE254" s="50"/>
      <c r="JFF254" s="50"/>
      <c r="JFG254" s="50"/>
      <c r="JFH254" s="50"/>
      <c r="JFI254" s="50"/>
      <c r="JFJ254" s="50"/>
      <c r="JFK254" s="50"/>
      <c r="JFL254" s="50"/>
      <c r="JFM254" s="50"/>
      <c r="JFN254" s="50"/>
      <c r="JFO254" s="50"/>
      <c r="JFP254" s="50"/>
      <c r="JFQ254" s="50"/>
      <c r="JFR254" s="50"/>
      <c r="JFS254" s="50"/>
      <c r="JFT254" s="50"/>
      <c r="JFU254" s="50"/>
      <c r="JFV254" s="50"/>
      <c r="JFW254" s="50"/>
      <c r="JFX254" s="50"/>
      <c r="JFY254" s="50"/>
      <c r="JFZ254" s="50"/>
      <c r="JGA254" s="50"/>
      <c r="JGB254" s="50"/>
      <c r="JGC254" s="50"/>
      <c r="JGD254" s="50"/>
      <c r="JGE254" s="50"/>
      <c r="JGF254" s="50"/>
      <c r="JGG254" s="50"/>
      <c r="JGH254" s="50"/>
      <c r="JGI254" s="50"/>
      <c r="JGJ254" s="50"/>
      <c r="JGK254" s="50"/>
      <c r="JGL254" s="50"/>
      <c r="JGM254" s="50"/>
      <c r="JGN254" s="50"/>
      <c r="JGO254" s="50"/>
      <c r="JGP254" s="50"/>
      <c r="JGQ254" s="50"/>
      <c r="JGR254" s="50"/>
      <c r="JGS254" s="50"/>
      <c r="JGT254" s="50"/>
      <c r="JGU254" s="50"/>
      <c r="JGV254" s="50"/>
      <c r="JGW254" s="50"/>
      <c r="JGX254" s="50"/>
      <c r="JGY254" s="50"/>
      <c r="JGZ254" s="50"/>
      <c r="JHA254" s="50"/>
      <c r="JHB254" s="50"/>
      <c r="JHC254" s="50"/>
      <c r="JHD254" s="50"/>
      <c r="JHE254" s="50"/>
      <c r="JHF254" s="50"/>
      <c r="JHG254" s="50"/>
      <c r="JHH254" s="50"/>
      <c r="JHI254" s="50"/>
      <c r="JHJ254" s="50"/>
      <c r="JHK254" s="50"/>
      <c r="JHL254" s="50"/>
      <c r="JHM254" s="50"/>
      <c r="JHN254" s="50"/>
      <c r="JHO254" s="50"/>
      <c r="JHP254" s="50"/>
      <c r="JHQ254" s="50"/>
      <c r="JHR254" s="50"/>
      <c r="JHS254" s="50"/>
      <c r="JHT254" s="50"/>
      <c r="JHU254" s="50"/>
      <c r="JHV254" s="50"/>
      <c r="JHW254" s="50"/>
      <c r="JHX254" s="50"/>
      <c r="JHY254" s="50"/>
      <c r="JHZ254" s="50"/>
      <c r="JIA254" s="50"/>
      <c r="JIB254" s="50"/>
      <c r="JIC254" s="50"/>
      <c r="JID254" s="50"/>
      <c r="JIE254" s="50"/>
      <c r="JIF254" s="50"/>
      <c r="JIG254" s="50"/>
      <c r="JIH254" s="50"/>
      <c r="JII254" s="50"/>
      <c r="JIJ254" s="50"/>
      <c r="JIK254" s="50"/>
      <c r="JIL254" s="50"/>
      <c r="JIM254" s="50"/>
      <c r="JIN254" s="50"/>
      <c r="JIO254" s="50"/>
      <c r="JIP254" s="50"/>
      <c r="JIQ254" s="50"/>
      <c r="JIR254" s="50"/>
      <c r="JIS254" s="50"/>
      <c r="JIT254" s="50"/>
      <c r="JIU254" s="50"/>
      <c r="JIV254" s="50"/>
      <c r="JIW254" s="50"/>
      <c r="JIX254" s="50"/>
      <c r="JIY254" s="50"/>
      <c r="JIZ254" s="50"/>
      <c r="JJA254" s="50"/>
      <c r="JJB254" s="50"/>
      <c r="JJC254" s="50"/>
      <c r="JJD254" s="50"/>
      <c r="JJE254" s="50"/>
      <c r="JJF254" s="50"/>
      <c r="JJG254" s="50"/>
      <c r="JJH254" s="50"/>
      <c r="JJI254" s="50"/>
      <c r="JJJ254" s="50"/>
      <c r="JJK254" s="50"/>
      <c r="JJL254" s="50"/>
      <c r="JJM254" s="50"/>
      <c r="JJN254" s="50"/>
      <c r="JJO254" s="50"/>
      <c r="JJP254" s="50"/>
      <c r="JJQ254" s="50"/>
      <c r="JJR254" s="50"/>
      <c r="JJS254" s="50"/>
      <c r="JJT254" s="50"/>
      <c r="JJU254" s="50"/>
      <c r="JJV254" s="50"/>
      <c r="JJW254" s="50"/>
      <c r="JJX254" s="50"/>
      <c r="JJY254" s="50"/>
      <c r="JJZ254" s="50"/>
      <c r="JKA254" s="50"/>
      <c r="JKB254" s="50"/>
      <c r="JKC254" s="50"/>
      <c r="JKD254" s="50"/>
      <c r="JKE254" s="50"/>
      <c r="JKF254" s="50"/>
      <c r="JKG254" s="50"/>
      <c r="JKH254" s="50"/>
      <c r="JKI254" s="50"/>
      <c r="JKJ254" s="50"/>
      <c r="JKK254" s="50"/>
      <c r="JKL254" s="50"/>
      <c r="JKM254" s="50"/>
      <c r="JKN254" s="50"/>
      <c r="JKO254" s="50"/>
      <c r="JKP254" s="50"/>
      <c r="JKQ254" s="50"/>
      <c r="JKR254" s="50"/>
      <c r="JKS254" s="50"/>
      <c r="JKT254" s="50"/>
      <c r="JKU254" s="50"/>
      <c r="JKV254" s="50"/>
      <c r="JKW254" s="50"/>
      <c r="JKX254" s="50"/>
      <c r="JKY254" s="50"/>
      <c r="JKZ254" s="50"/>
      <c r="JLA254" s="50"/>
      <c r="JLB254" s="50"/>
      <c r="JLC254" s="50"/>
      <c r="JLD254" s="50"/>
      <c r="JLE254" s="50"/>
      <c r="JLF254" s="50"/>
      <c r="JLG254" s="50"/>
      <c r="JLH254" s="50"/>
      <c r="JLI254" s="50"/>
      <c r="JLJ254" s="50"/>
      <c r="JLK254" s="50"/>
      <c r="JLL254" s="50"/>
      <c r="JLM254" s="50"/>
      <c r="JLN254" s="50"/>
      <c r="JLO254" s="50"/>
      <c r="JLP254" s="50"/>
      <c r="JLQ254" s="50"/>
      <c r="JLR254" s="50"/>
      <c r="JLS254" s="50"/>
      <c r="JLT254" s="50"/>
      <c r="JLU254" s="50"/>
      <c r="JLV254" s="50"/>
      <c r="JLW254" s="50"/>
      <c r="JLX254" s="50"/>
      <c r="JLY254" s="50"/>
      <c r="JLZ254" s="50"/>
      <c r="JMA254" s="50"/>
      <c r="JMB254" s="50"/>
      <c r="JMC254" s="50"/>
      <c r="JMD254" s="50"/>
      <c r="JME254" s="50"/>
      <c r="JMF254" s="50"/>
      <c r="JMG254" s="50"/>
      <c r="JMH254" s="50"/>
      <c r="JMI254" s="50"/>
      <c r="JMJ254" s="50"/>
      <c r="JMK254" s="50"/>
      <c r="JML254" s="50"/>
      <c r="JMM254" s="50"/>
      <c r="JMN254" s="50"/>
      <c r="JMO254" s="50"/>
      <c r="JMP254" s="50"/>
      <c r="JMQ254" s="50"/>
      <c r="JMR254" s="50"/>
      <c r="JMS254" s="50"/>
      <c r="JMT254" s="50"/>
      <c r="JMU254" s="50"/>
      <c r="JMV254" s="50"/>
      <c r="JMW254" s="50"/>
      <c r="JMX254" s="50"/>
      <c r="JMY254" s="50"/>
      <c r="JMZ254" s="50"/>
      <c r="JNA254" s="50"/>
      <c r="JNB254" s="50"/>
      <c r="JNC254" s="50"/>
      <c r="JND254" s="50"/>
      <c r="JNE254" s="50"/>
      <c r="JNF254" s="50"/>
      <c r="JNG254" s="50"/>
      <c r="JNH254" s="50"/>
      <c r="JNI254" s="50"/>
      <c r="JNJ254" s="50"/>
      <c r="JNK254" s="50"/>
      <c r="JNL254" s="50"/>
      <c r="JNM254" s="50"/>
      <c r="JNN254" s="50"/>
      <c r="JNO254" s="50"/>
      <c r="JNP254" s="50"/>
      <c r="JNQ254" s="50"/>
      <c r="JNR254" s="50"/>
      <c r="JNS254" s="50"/>
      <c r="JNT254" s="50"/>
      <c r="JNU254" s="50"/>
      <c r="JNV254" s="50"/>
      <c r="JNW254" s="50"/>
      <c r="JNX254" s="50"/>
      <c r="JNY254" s="50"/>
      <c r="JNZ254" s="50"/>
      <c r="JOA254" s="50"/>
      <c r="JOB254" s="50"/>
      <c r="JOC254" s="50"/>
      <c r="JOD254" s="50"/>
      <c r="JOE254" s="50"/>
      <c r="JOF254" s="50"/>
      <c r="JOG254" s="50"/>
      <c r="JOH254" s="50"/>
      <c r="JOI254" s="50"/>
      <c r="JOJ254" s="50"/>
      <c r="JOK254" s="50"/>
      <c r="JOL254" s="50"/>
      <c r="JOM254" s="50"/>
      <c r="JON254" s="50"/>
      <c r="JOO254" s="50"/>
      <c r="JOP254" s="50"/>
      <c r="JOQ254" s="50"/>
      <c r="JOR254" s="50"/>
      <c r="JOS254" s="50"/>
      <c r="JOT254" s="50"/>
      <c r="JOU254" s="50"/>
      <c r="JOV254" s="50"/>
      <c r="JOW254" s="50"/>
      <c r="JOX254" s="50"/>
      <c r="JOY254" s="50"/>
      <c r="JOZ254" s="50"/>
      <c r="JPA254" s="50"/>
      <c r="JPB254" s="50"/>
      <c r="JPC254" s="50"/>
      <c r="JPD254" s="50"/>
      <c r="JPE254" s="50"/>
      <c r="JPF254" s="50"/>
      <c r="JPG254" s="50"/>
      <c r="JPH254" s="50"/>
      <c r="JPI254" s="50"/>
      <c r="JPJ254" s="50"/>
      <c r="JPK254" s="50"/>
      <c r="JPL254" s="50"/>
      <c r="JPM254" s="50"/>
      <c r="JPN254" s="50"/>
      <c r="JPO254" s="50"/>
      <c r="JPP254" s="50"/>
      <c r="JPQ254" s="50"/>
      <c r="JPR254" s="50"/>
      <c r="JPS254" s="50"/>
      <c r="JPT254" s="50"/>
      <c r="JPU254" s="50"/>
      <c r="JPV254" s="50"/>
      <c r="JPW254" s="50"/>
      <c r="JPX254" s="50"/>
      <c r="JPY254" s="50"/>
      <c r="JPZ254" s="50"/>
      <c r="JQA254" s="50"/>
      <c r="JQB254" s="50"/>
      <c r="JQC254" s="50"/>
      <c r="JQD254" s="50"/>
      <c r="JQE254" s="50"/>
      <c r="JQF254" s="50"/>
      <c r="JQG254" s="50"/>
      <c r="JQH254" s="50"/>
      <c r="JQI254" s="50"/>
      <c r="JQJ254" s="50"/>
      <c r="JQK254" s="50"/>
      <c r="JQL254" s="50"/>
      <c r="JQM254" s="50"/>
      <c r="JQN254" s="50"/>
      <c r="JQO254" s="50"/>
      <c r="JQP254" s="50"/>
      <c r="JQQ254" s="50"/>
      <c r="JQR254" s="50"/>
      <c r="JQS254" s="50"/>
      <c r="JQT254" s="50"/>
      <c r="JQU254" s="50"/>
      <c r="JQV254" s="50"/>
      <c r="JQW254" s="50"/>
      <c r="JQX254" s="50"/>
      <c r="JQY254" s="50"/>
      <c r="JQZ254" s="50"/>
      <c r="JRA254" s="50"/>
      <c r="JRB254" s="50"/>
      <c r="JRC254" s="50"/>
      <c r="JRD254" s="50"/>
      <c r="JRE254" s="50"/>
      <c r="JRF254" s="50"/>
      <c r="JRG254" s="50"/>
      <c r="JRH254" s="50"/>
      <c r="JRI254" s="50"/>
      <c r="JRJ254" s="50"/>
      <c r="JRK254" s="50"/>
      <c r="JRL254" s="50"/>
      <c r="JRM254" s="50"/>
      <c r="JRN254" s="50"/>
      <c r="JRO254" s="50"/>
      <c r="JRP254" s="50"/>
      <c r="JRQ254" s="50"/>
      <c r="JRR254" s="50"/>
      <c r="JRS254" s="50"/>
      <c r="JRT254" s="50"/>
      <c r="JRU254" s="50"/>
      <c r="JRV254" s="50"/>
      <c r="JRW254" s="50"/>
      <c r="JRX254" s="50"/>
      <c r="JRY254" s="50"/>
      <c r="JRZ254" s="50"/>
      <c r="JSA254" s="50"/>
      <c r="JSB254" s="50"/>
      <c r="JSC254" s="50"/>
      <c r="JSD254" s="50"/>
      <c r="JSE254" s="50"/>
      <c r="JSF254" s="50"/>
      <c r="JSG254" s="50"/>
      <c r="JSH254" s="50"/>
      <c r="JSI254" s="50"/>
      <c r="JSJ254" s="50"/>
      <c r="JSK254" s="50"/>
      <c r="JSL254" s="50"/>
      <c r="JSM254" s="50"/>
      <c r="JSN254" s="50"/>
      <c r="JSO254" s="50"/>
      <c r="JSP254" s="50"/>
      <c r="JSQ254" s="50"/>
      <c r="JSR254" s="50"/>
      <c r="JSS254" s="50"/>
      <c r="JST254" s="50"/>
      <c r="JSU254" s="50"/>
      <c r="JSV254" s="50"/>
      <c r="JSW254" s="50"/>
      <c r="JSX254" s="50"/>
      <c r="JSY254" s="50"/>
      <c r="JSZ254" s="50"/>
      <c r="JTA254" s="50"/>
      <c r="JTB254" s="50"/>
      <c r="JTC254" s="50"/>
      <c r="JTD254" s="50"/>
      <c r="JTE254" s="50"/>
      <c r="JTF254" s="50"/>
      <c r="JTG254" s="50"/>
      <c r="JTH254" s="50"/>
      <c r="JTI254" s="50"/>
      <c r="JTJ254" s="50"/>
      <c r="JTK254" s="50"/>
      <c r="JTL254" s="50"/>
      <c r="JTM254" s="50"/>
      <c r="JTN254" s="50"/>
      <c r="JTO254" s="50"/>
      <c r="JTP254" s="50"/>
      <c r="JTQ254" s="50"/>
      <c r="JTR254" s="50"/>
      <c r="JTS254" s="50"/>
      <c r="JTT254" s="50"/>
      <c r="JTU254" s="50"/>
      <c r="JTV254" s="50"/>
      <c r="JTW254" s="50"/>
      <c r="JTX254" s="50"/>
      <c r="JTY254" s="50"/>
      <c r="JTZ254" s="50"/>
      <c r="JUA254" s="50"/>
      <c r="JUB254" s="50"/>
      <c r="JUC254" s="50"/>
      <c r="JUD254" s="50"/>
      <c r="JUE254" s="50"/>
      <c r="JUF254" s="50"/>
      <c r="JUG254" s="50"/>
      <c r="JUH254" s="50"/>
      <c r="JUI254" s="50"/>
      <c r="JUJ254" s="50"/>
      <c r="JUK254" s="50"/>
      <c r="JUL254" s="50"/>
      <c r="JUM254" s="50"/>
      <c r="JUN254" s="50"/>
      <c r="JUO254" s="50"/>
      <c r="JUP254" s="50"/>
      <c r="JUQ254" s="50"/>
      <c r="JUR254" s="50"/>
      <c r="JUS254" s="50"/>
      <c r="JUT254" s="50"/>
      <c r="JUU254" s="50"/>
      <c r="JUV254" s="50"/>
      <c r="JUW254" s="50"/>
      <c r="JUX254" s="50"/>
      <c r="JUY254" s="50"/>
      <c r="JUZ254" s="50"/>
      <c r="JVA254" s="50"/>
      <c r="JVB254" s="50"/>
      <c r="JVC254" s="50"/>
      <c r="JVD254" s="50"/>
      <c r="JVE254" s="50"/>
      <c r="JVF254" s="50"/>
      <c r="JVG254" s="50"/>
      <c r="JVH254" s="50"/>
      <c r="JVI254" s="50"/>
      <c r="JVJ254" s="50"/>
      <c r="JVK254" s="50"/>
      <c r="JVL254" s="50"/>
      <c r="JVM254" s="50"/>
      <c r="JVN254" s="50"/>
      <c r="JVO254" s="50"/>
      <c r="JVP254" s="50"/>
      <c r="JVQ254" s="50"/>
      <c r="JVR254" s="50"/>
      <c r="JVS254" s="50"/>
      <c r="JVT254" s="50"/>
      <c r="JVU254" s="50"/>
      <c r="JVV254" s="50"/>
      <c r="JVW254" s="50"/>
      <c r="JVX254" s="50"/>
      <c r="JVY254" s="50"/>
      <c r="JVZ254" s="50"/>
      <c r="JWA254" s="50"/>
      <c r="JWB254" s="50"/>
      <c r="JWC254" s="50"/>
      <c r="JWD254" s="50"/>
      <c r="JWE254" s="50"/>
      <c r="JWF254" s="50"/>
      <c r="JWG254" s="50"/>
      <c r="JWH254" s="50"/>
      <c r="JWI254" s="50"/>
      <c r="JWJ254" s="50"/>
      <c r="JWK254" s="50"/>
      <c r="JWL254" s="50"/>
      <c r="JWM254" s="50"/>
      <c r="JWN254" s="50"/>
      <c r="JWO254" s="50"/>
      <c r="JWP254" s="50"/>
      <c r="JWQ254" s="50"/>
      <c r="JWR254" s="50"/>
      <c r="JWS254" s="50"/>
      <c r="JWT254" s="50"/>
      <c r="JWU254" s="50"/>
      <c r="JWV254" s="50"/>
      <c r="JWW254" s="50"/>
      <c r="JWX254" s="50"/>
      <c r="JWY254" s="50"/>
      <c r="JWZ254" s="50"/>
      <c r="JXA254" s="50"/>
      <c r="JXB254" s="50"/>
      <c r="JXC254" s="50"/>
      <c r="JXD254" s="50"/>
      <c r="JXE254" s="50"/>
      <c r="JXF254" s="50"/>
      <c r="JXG254" s="50"/>
      <c r="JXH254" s="50"/>
      <c r="JXI254" s="50"/>
      <c r="JXJ254" s="50"/>
      <c r="JXK254" s="50"/>
      <c r="JXL254" s="50"/>
      <c r="JXM254" s="50"/>
      <c r="JXN254" s="50"/>
      <c r="JXO254" s="50"/>
      <c r="JXP254" s="50"/>
      <c r="JXQ254" s="50"/>
      <c r="JXR254" s="50"/>
      <c r="JXS254" s="50"/>
      <c r="JXT254" s="50"/>
      <c r="JXU254" s="50"/>
      <c r="JXV254" s="50"/>
      <c r="JXW254" s="50"/>
      <c r="JXX254" s="50"/>
      <c r="JXY254" s="50"/>
      <c r="JXZ254" s="50"/>
      <c r="JYA254" s="50"/>
      <c r="JYB254" s="50"/>
      <c r="JYC254" s="50"/>
      <c r="JYD254" s="50"/>
      <c r="JYE254" s="50"/>
      <c r="JYF254" s="50"/>
      <c r="JYG254" s="50"/>
      <c r="JYH254" s="50"/>
      <c r="JYI254" s="50"/>
      <c r="JYJ254" s="50"/>
      <c r="JYK254" s="50"/>
      <c r="JYL254" s="50"/>
      <c r="JYM254" s="50"/>
      <c r="JYN254" s="50"/>
      <c r="JYO254" s="50"/>
      <c r="JYP254" s="50"/>
      <c r="JYQ254" s="50"/>
      <c r="JYR254" s="50"/>
      <c r="JYS254" s="50"/>
      <c r="JYT254" s="50"/>
      <c r="JYU254" s="50"/>
      <c r="JYV254" s="50"/>
      <c r="JYW254" s="50"/>
      <c r="JYX254" s="50"/>
      <c r="JYY254" s="50"/>
      <c r="JYZ254" s="50"/>
      <c r="JZA254" s="50"/>
      <c r="JZB254" s="50"/>
      <c r="JZC254" s="50"/>
      <c r="JZD254" s="50"/>
      <c r="JZE254" s="50"/>
      <c r="JZF254" s="50"/>
      <c r="JZG254" s="50"/>
      <c r="JZH254" s="50"/>
      <c r="JZI254" s="50"/>
      <c r="JZJ254" s="50"/>
      <c r="JZK254" s="50"/>
      <c r="JZL254" s="50"/>
      <c r="JZM254" s="50"/>
      <c r="JZN254" s="50"/>
      <c r="JZO254" s="50"/>
      <c r="JZP254" s="50"/>
      <c r="JZQ254" s="50"/>
      <c r="JZR254" s="50"/>
      <c r="JZS254" s="50"/>
      <c r="JZT254" s="50"/>
      <c r="JZU254" s="50"/>
      <c r="JZV254" s="50"/>
      <c r="JZW254" s="50"/>
      <c r="JZX254" s="50"/>
      <c r="JZY254" s="50"/>
      <c r="JZZ254" s="50"/>
      <c r="KAA254" s="50"/>
      <c r="KAB254" s="50"/>
      <c r="KAC254" s="50"/>
      <c r="KAD254" s="50"/>
      <c r="KAE254" s="50"/>
      <c r="KAF254" s="50"/>
      <c r="KAG254" s="50"/>
      <c r="KAH254" s="50"/>
      <c r="KAI254" s="50"/>
      <c r="KAJ254" s="50"/>
      <c r="KAK254" s="50"/>
      <c r="KAL254" s="50"/>
      <c r="KAM254" s="50"/>
      <c r="KAN254" s="50"/>
      <c r="KAO254" s="50"/>
      <c r="KAP254" s="50"/>
      <c r="KAQ254" s="50"/>
      <c r="KAR254" s="50"/>
      <c r="KAS254" s="50"/>
      <c r="KAT254" s="50"/>
      <c r="KAU254" s="50"/>
      <c r="KAV254" s="50"/>
      <c r="KAW254" s="50"/>
      <c r="KAX254" s="50"/>
      <c r="KAY254" s="50"/>
      <c r="KAZ254" s="50"/>
      <c r="KBA254" s="50"/>
      <c r="KBB254" s="50"/>
      <c r="KBC254" s="50"/>
      <c r="KBD254" s="50"/>
      <c r="KBE254" s="50"/>
      <c r="KBF254" s="50"/>
      <c r="KBG254" s="50"/>
      <c r="KBH254" s="50"/>
      <c r="KBI254" s="50"/>
      <c r="KBJ254" s="50"/>
      <c r="KBK254" s="50"/>
      <c r="KBL254" s="50"/>
      <c r="KBM254" s="50"/>
      <c r="KBN254" s="50"/>
      <c r="KBO254" s="50"/>
      <c r="KBP254" s="50"/>
      <c r="KBQ254" s="50"/>
      <c r="KBR254" s="50"/>
      <c r="KBS254" s="50"/>
      <c r="KBT254" s="50"/>
      <c r="KBU254" s="50"/>
      <c r="KBV254" s="50"/>
      <c r="KBW254" s="50"/>
      <c r="KBX254" s="50"/>
      <c r="KBY254" s="50"/>
      <c r="KBZ254" s="50"/>
      <c r="KCA254" s="50"/>
      <c r="KCB254" s="50"/>
      <c r="KCC254" s="50"/>
      <c r="KCD254" s="50"/>
      <c r="KCE254" s="50"/>
      <c r="KCF254" s="50"/>
      <c r="KCG254" s="50"/>
      <c r="KCH254" s="50"/>
      <c r="KCI254" s="50"/>
      <c r="KCJ254" s="50"/>
      <c r="KCK254" s="50"/>
      <c r="KCL254" s="50"/>
      <c r="KCM254" s="50"/>
      <c r="KCN254" s="50"/>
      <c r="KCO254" s="50"/>
      <c r="KCP254" s="50"/>
      <c r="KCQ254" s="50"/>
      <c r="KCR254" s="50"/>
      <c r="KCS254" s="50"/>
      <c r="KCT254" s="50"/>
      <c r="KCU254" s="50"/>
      <c r="KCV254" s="50"/>
      <c r="KCW254" s="50"/>
      <c r="KCX254" s="50"/>
      <c r="KCY254" s="50"/>
      <c r="KCZ254" s="50"/>
      <c r="KDA254" s="50"/>
      <c r="KDB254" s="50"/>
      <c r="KDC254" s="50"/>
      <c r="KDD254" s="50"/>
      <c r="KDE254" s="50"/>
      <c r="KDF254" s="50"/>
      <c r="KDG254" s="50"/>
      <c r="KDH254" s="50"/>
      <c r="KDI254" s="50"/>
      <c r="KDJ254" s="50"/>
      <c r="KDK254" s="50"/>
      <c r="KDL254" s="50"/>
      <c r="KDM254" s="50"/>
      <c r="KDN254" s="50"/>
      <c r="KDO254" s="50"/>
      <c r="KDP254" s="50"/>
      <c r="KDQ254" s="50"/>
      <c r="KDR254" s="50"/>
      <c r="KDS254" s="50"/>
      <c r="KDT254" s="50"/>
      <c r="KDU254" s="50"/>
      <c r="KDV254" s="50"/>
      <c r="KDW254" s="50"/>
      <c r="KDX254" s="50"/>
      <c r="KDY254" s="50"/>
      <c r="KDZ254" s="50"/>
      <c r="KEA254" s="50"/>
      <c r="KEB254" s="50"/>
      <c r="KEC254" s="50"/>
      <c r="KED254" s="50"/>
      <c r="KEE254" s="50"/>
      <c r="KEF254" s="50"/>
      <c r="KEG254" s="50"/>
      <c r="KEH254" s="50"/>
      <c r="KEI254" s="50"/>
      <c r="KEJ254" s="50"/>
      <c r="KEK254" s="50"/>
      <c r="KEL254" s="50"/>
      <c r="KEM254" s="50"/>
      <c r="KEN254" s="50"/>
      <c r="KEO254" s="50"/>
      <c r="KEP254" s="50"/>
      <c r="KEQ254" s="50"/>
      <c r="KER254" s="50"/>
      <c r="KES254" s="50"/>
      <c r="KET254" s="50"/>
      <c r="KEU254" s="50"/>
      <c r="KEV254" s="50"/>
      <c r="KEW254" s="50"/>
      <c r="KEX254" s="50"/>
      <c r="KEY254" s="50"/>
      <c r="KEZ254" s="50"/>
      <c r="KFA254" s="50"/>
      <c r="KFB254" s="50"/>
      <c r="KFC254" s="50"/>
      <c r="KFD254" s="50"/>
      <c r="KFE254" s="50"/>
      <c r="KFF254" s="50"/>
      <c r="KFG254" s="50"/>
      <c r="KFH254" s="50"/>
      <c r="KFI254" s="50"/>
      <c r="KFJ254" s="50"/>
      <c r="KFK254" s="50"/>
      <c r="KFL254" s="50"/>
      <c r="KFM254" s="50"/>
      <c r="KFN254" s="50"/>
      <c r="KFO254" s="50"/>
      <c r="KFP254" s="50"/>
      <c r="KFQ254" s="50"/>
      <c r="KFR254" s="50"/>
      <c r="KFS254" s="50"/>
      <c r="KFT254" s="50"/>
      <c r="KFU254" s="50"/>
      <c r="KFV254" s="50"/>
      <c r="KFW254" s="50"/>
      <c r="KFX254" s="50"/>
      <c r="KFY254" s="50"/>
      <c r="KFZ254" s="50"/>
      <c r="KGA254" s="50"/>
      <c r="KGB254" s="50"/>
      <c r="KGC254" s="50"/>
      <c r="KGD254" s="50"/>
      <c r="KGE254" s="50"/>
      <c r="KGF254" s="50"/>
      <c r="KGG254" s="50"/>
      <c r="KGH254" s="50"/>
      <c r="KGI254" s="50"/>
      <c r="KGJ254" s="50"/>
      <c r="KGK254" s="50"/>
      <c r="KGL254" s="50"/>
      <c r="KGM254" s="50"/>
      <c r="KGN254" s="50"/>
      <c r="KGO254" s="50"/>
      <c r="KGP254" s="50"/>
      <c r="KGQ254" s="50"/>
      <c r="KGR254" s="50"/>
      <c r="KGS254" s="50"/>
      <c r="KGT254" s="50"/>
      <c r="KGU254" s="50"/>
      <c r="KGV254" s="50"/>
      <c r="KGW254" s="50"/>
      <c r="KGX254" s="50"/>
      <c r="KGY254" s="50"/>
      <c r="KGZ254" s="50"/>
      <c r="KHA254" s="50"/>
      <c r="KHB254" s="50"/>
      <c r="KHC254" s="50"/>
      <c r="KHD254" s="50"/>
      <c r="KHE254" s="50"/>
      <c r="KHF254" s="50"/>
      <c r="KHG254" s="50"/>
      <c r="KHH254" s="50"/>
      <c r="KHI254" s="50"/>
      <c r="KHJ254" s="50"/>
      <c r="KHK254" s="50"/>
      <c r="KHL254" s="50"/>
      <c r="KHM254" s="50"/>
      <c r="KHN254" s="50"/>
      <c r="KHO254" s="50"/>
      <c r="KHP254" s="50"/>
      <c r="KHQ254" s="50"/>
      <c r="KHR254" s="50"/>
      <c r="KHS254" s="50"/>
      <c r="KHT254" s="50"/>
      <c r="KHU254" s="50"/>
      <c r="KHV254" s="50"/>
      <c r="KHW254" s="50"/>
      <c r="KHX254" s="50"/>
      <c r="KHY254" s="50"/>
      <c r="KHZ254" s="50"/>
      <c r="KIA254" s="50"/>
      <c r="KIB254" s="50"/>
      <c r="KIC254" s="50"/>
      <c r="KID254" s="50"/>
      <c r="KIE254" s="50"/>
      <c r="KIF254" s="50"/>
      <c r="KIG254" s="50"/>
      <c r="KIH254" s="50"/>
      <c r="KII254" s="50"/>
      <c r="KIJ254" s="50"/>
      <c r="KIK254" s="50"/>
      <c r="KIL254" s="50"/>
      <c r="KIM254" s="50"/>
      <c r="KIN254" s="50"/>
      <c r="KIO254" s="50"/>
      <c r="KIP254" s="50"/>
      <c r="KIQ254" s="50"/>
      <c r="KIR254" s="50"/>
      <c r="KIS254" s="50"/>
      <c r="KIT254" s="50"/>
      <c r="KIU254" s="50"/>
      <c r="KIV254" s="50"/>
      <c r="KIW254" s="50"/>
      <c r="KIX254" s="50"/>
      <c r="KIY254" s="50"/>
      <c r="KIZ254" s="50"/>
      <c r="KJA254" s="50"/>
      <c r="KJB254" s="50"/>
      <c r="KJC254" s="50"/>
      <c r="KJD254" s="50"/>
      <c r="KJE254" s="50"/>
      <c r="KJF254" s="50"/>
      <c r="KJG254" s="50"/>
      <c r="KJH254" s="50"/>
      <c r="KJI254" s="50"/>
      <c r="KJJ254" s="50"/>
      <c r="KJK254" s="50"/>
      <c r="KJL254" s="50"/>
      <c r="KJM254" s="50"/>
      <c r="KJN254" s="50"/>
      <c r="KJO254" s="50"/>
      <c r="KJP254" s="50"/>
      <c r="KJQ254" s="50"/>
      <c r="KJR254" s="50"/>
      <c r="KJS254" s="50"/>
      <c r="KJT254" s="50"/>
      <c r="KJU254" s="50"/>
      <c r="KJV254" s="50"/>
      <c r="KJW254" s="50"/>
      <c r="KJX254" s="50"/>
      <c r="KJY254" s="50"/>
      <c r="KJZ254" s="50"/>
      <c r="KKA254" s="50"/>
      <c r="KKB254" s="50"/>
      <c r="KKC254" s="50"/>
      <c r="KKD254" s="50"/>
      <c r="KKE254" s="50"/>
      <c r="KKF254" s="50"/>
      <c r="KKG254" s="50"/>
      <c r="KKH254" s="50"/>
      <c r="KKI254" s="50"/>
      <c r="KKJ254" s="50"/>
      <c r="KKK254" s="50"/>
      <c r="KKL254" s="50"/>
      <c r="KKM254" s="50"/>
      <c r="KKN254" s="50"/>
      <c r="KKO254" s="50"/>
      <c r="KKP254" s="50"/>
      <c r="KKQ254" s="50"/>
      <c r="KKR254" s="50"/>
      <c r="KKS254" s="50"/>
      <c r="KKT254" s="50"/>
      <c r="KKU254" s="50"/>
      <c r="KKV254" s="50"/>
      <c r="KKW254" s="50"/>
      <c r="KKX254" s="50"/>
      <c r="KKY254" s="50"/>
      <c r="KKZ254" s="50"/>
      <c r="KLA254" s="50"/>
      <c r="KLB254" s="50"/>
      <c r="KLC254" s="50"/>
      <c r="KLD254" s="50"/>
      <c r="KLE254" s="50"/>
      <c r="KLF254" s="50"/>
      <c r="KLG254" s="50"/>
      <c r="KLH254" s="50"/>
      <c r="KLI254" s="50"/>
      <c r="KLJ254" s="50"/>
      <c r="KLK254" s="50"/>
      <c r="KLL254" s="50"/>
      <c r="KLM254" s="50"/>
      <c r="KLN254" s="50"/>
      <c r="KLO254" s="50"/>
      <c r="KLP254" s="50"/>
      <c r="KLQ254" s="50"/>
      <c r="KLR254" s="50"/>
      <c r="KLS254" s="50"/>
      <c r="KLT254" s="50"/>
      <c r="KLU254" s="50"/>
      <c r="KLV254" s="50"/>
      <c r="KLW254" s="50"/>
      <c r="KLX254" s="50"/>
      <c r="KLY254" s="50"/>
      <c r="KLZ254" s="50"/>
      <c r="KMA254" s="50"/>
      <c r="KMB254" s="50"/>
      <c r="KMC254" s="50"/>
      <c r="KMD254" s="50"/>
      <c r="KME254" s="50"/>
      <c r="KMF254" s="50"/>
      <c r="KMG254" s="50"/>
      <c r="KMH254" s="50"/>
      <c r="KMI254" s="50"/>
      <c r="KMJ254" s="50"/>
      <c r="KMK254" s="50"/>
      <c r="KML254" s="50"/>
      <c r="KMM254" s="50"/>
      <c r="KMN254" s="50"/>
      <c r="KMO254" s="50"/>
      <c r="KMP254" s="50"/>
      <c r="KMQ254" s="50"/>
      <c r="KMR254" s="50"/>
      <c r="KMS254" s="50"/>
      <c r="KMT254" s="50"/>
      <c r="KMU254" s="50"/>
      <c r="KMV254" s="50"/>
      <c r="KMW254" s="50"/>
      <c r="KMX254" s="50"/>
      <c r="KMY254" s="50"/>
      <c r="KMZ254" s="50"/>
      <c r="KNA254" s="50"/>
      <c r="KNB254" s="50"/>
      <c r="KNC254" s="50"/>
      <c r="KND254" s="50"/>
      <c r="KNE254" s="50"/>
      <c r="KNF254" s="50"/>
      <c r="KNG254" s="50"/>
      <c r="KNH254" s="50"/>
      <c r="KNI254" s="50"/>
      <c r="KNJ254" s="50"/>
      <c r="KNK254" s="50"/>
      <c r="KNL254" s="50"/>
      <c r="KNM254" s="50"/>
      <c r="KNN254" s="50"/>
      <c r="KNO254" s="50"/>
      <c r="KNP254" s="50"/>
      <c r="KNQ254" s="50"/>
      <c r="KNR254" s="50"/>
      <c r="KNS254" s="50"/>
      <c r="KNT254" s="50"/>
      <c r="KNU254" s="50"/>
      <c r="KNV254" s="50"/>
      <c r="KNW254" s="50"/>
      <c r="KNX254" s="50"/>
      <c r="KNY254" s="50"/>
      <c r="KNZ254" s="50"/>
      <c r="KOA254" s="50"/>
      <c r="KOB254" s="50"/>
      <c r="KOC254" s="50"/>
      <c r="KOD254" s="50"/>
      <c r="KOE254" s="50"/>
      <c r="KOF254" s="50"/>
      <c r="KOG254" s="50"/>
      <c r="KOH254" s="50"/>
      <c r="KOI254" s="50"/>
      <c r="KOJ254" s="50"/>
      <c r="KOK254" s="50"/>
      <c r="KOL254" s="50"/>
      <c r="KOM254" s="50"/>
      <c r="KON254" s="50"/>
      <c r="KOO254" s="50"/>
      <c r="KOP254" s="50"/>
      <c r="KOQ254" s="50"/>
      <c r="KOR254" s="50"/>
      <c r="KOS254" s="50"/>
      <c r="KOT254" s="50"/>
      <c r="KOU254" s="50"/>
      <c r="KOV254" s="50"/>
      <c r="KOW254" s="50"/>
      <c r="KOX254" s="50"/>
      <c r="KOY254" s="50"/>
      <c r="KOZ254" s="50"/>
      <c r="KPA254" s="50"/>
      <c r="KPB254" s="50"/>
      <c r="KPC254" s="50"/>
      <c r="KPD254" s="50"/>
      <c r="KPE254" s="50"/>
      <c r="KPF254" s="50"/>
      <c r="KPG254" s="50"/>
      <c r="KPH254" s="50"/>
      <c r="KPI254" s="50"/>
      <c r="KPJ254" s="50"/>
      <c r="KPK254" s="50"/>
      <c r="KPL254" s="50"/>
      <c r="KPM254" s="50"/>
      <c r="KPN254" s="50"/>
      <c r="KPO254" s="50"/>
      <c r="KPP254" s="50"/>
      <c r="KPQ254" s="50"/>
      <c r="KPR254" s="50"/>
      <c r="KPS254" s="50"/>
      <c r="KPT254" s="50"/>
      <c r="KPU254" s="50"/>
      <c r="KPV254" s="50"/>
      <c r="KPW254" s="50"/>
      <c r="KPX254" s="50"/>
      <c r="KPY254" s="50"/>
      <c r="KPZ254" s="50"/>
      <c r="KQA254" s="50"/>
      <c r="KQB254" s="50"/>
      <c r="KQC254" s="50"/>
      <c r="KQD254" s="50"/>
      <c r="KQE254" s="50"/>
      <c r="KQF254" s="50"/>
      <c r="KQG254" s="50"/>
      <c r="KQH254" s="50"/>
      <c r="KQI254" s="50"/>
      <c r="KQJ254" s="50"/>
      <c r="KQK254" s="50"/>
      <c r="KQL254" s="50"/>
      <c r="KQM254" s="50"/>
      <c r="KQN254" s="50"/>
      <c r="KQO254" s="50"/>
      <c r="KQP254" s="50"/>
      <c r="KQQ254" s="50"/>
      <c r="KQR254" s="50"/>
      <c r="KQS254" s="50"/>
      <c r="KQT254" s="50"/>
      <c r="KQU254" s="50"/>
      <c r="KQV254" s="50"/>
      <c r="KQW254" s="50"/>
      <c r="KQX254" s="50"/>
      <c r="KQY254" s="50"/>
      <c r="KQZ254" s="50"/>
      <c r="KRA254" s="50"/>
      <c r="KRB254" s="50"/>
      <c r="KRC254" s="50"/>
      <c r="KRD254" s="50"/>
      <c r="KRE254" s="50"/>
      <c r="KRF254" s="50"/>
      <c r="KRG254" s="50"/>
      <c r="KRH254" s="50"/>
      <c r="KRI254" s="50"/>
      <c r="KRJ254" s="50"/>
      <c r="KRK254" s="50"/>
      <c r="KRL254" s="50"/>
      <c r="KRM254" s="50"/>
      <c r="KRN254" s="50"/>
      <c r="KRO254" s="50"/>
      <c r="KRP254" s="50"/>
      <c r="KRQ254" s="50"/>
      <c r="KRR254" s="50"/>
      <c r="KRS254" s="50"/>
      <c r="KRT254" s="50"/>
      <c r="KRU254" s="50"/>
      <c r="KRV254" s="50"/>
      <c r="KRW254" s="50"/>
      <c r="KRX254" s="50"/>
      <c r="KRY254" s="50"/>
      <c r="KRZ254" s="50"/>
      <c r="KSA254" s="50"/>
      <c r="KSB254" s="50"/>
      <c r="KSC254" s="50"/>
      <c r="KSD254" s="50"/>
      <c r="KSE254" s="50"/>
      <c r="KSF254" s="50"/>
      <c r="KSG254" s="50"/>
      <c r="KSH254" s="50"/>
      <c r="KSI254" s="50"/>
      <c r="KSJ254" s="50"/>
      <c r="KSK254" s="50"/>
      <c r="KSL254" s="50"/>
      <c r="KSM254" s="50"/>
      <c r="KSN254" s="50"/>
      <c r="KSO254" s="50"/>
      <c r="KSP254" s="50"/>
      <c r="KSQ254" s="50"/>
      <c r="KSR254" s="50"/>
      <c r="KSS254" s="50"/>
      <c r="KST254" s="50"/>
      <c r="KSU254" s="50"/>
      <c r="KSV254" s="50"/>
      <c r="KSW254" s="50"/>
      <c r="KSX254" s="50"/>
      <c r="KSY254" s="50"/>
      <c r="KSZ254" s="50"/>
      <c r="KTA254" s="50"/>
      <c r="KTB254" s="50"/>
      <c r="KTC254" s="50"/>
      <c r="KTD254" s="50"/>
      <c r="KTE254" s="50"/>
      <c r="KTF254" s="50"/>
      <c r="KTG254" s="50"/>
      <c r="KTH254" s="50"/>
      <c r="KTI254" s="50"/>
      <c r="KTJ254" s="50"/>
      <c r="KTK254" s="50"/>
      <c r="KTL254" s="50"/>
      <c r="KTM254" s="50"/>
      <c r="KTN254" s="50"/>
      <c r="KTO254" s="50"/>
      <c r="KTP254" s="50"/>
      <c r="KTQ254" s="50"/>
      <c r="KTR254" s="50"/>
      <c r="KTS254" s="50"/>
      <c r="KTT254" s="50"/>
      <c r="KTU254" s="50"/>
      <c r="KTV254" s="50"/>
      <c r="KTW254" s="50"/>
      <c r="KTX254" s="50"/>
      <c r="KTY254" s="50"/>
      <c r="KTZ254" s="50"/>
      <c r="KUA254" s="50"/>
      <c r="KUB254" s="50"/>
      <c r="KUC254" s="50"/>
      <c r="KUD254" s="50"/>
      <c r="KUE254" s="50"/>
      <c r="KUF254" s="50"/>
      <c r="KUG254" s="50"/>
      <c r="KUH254" s="50"/>
      <c r="KUI254" s="50"/>
      <c r="KUJ254" s="50"/>
      <c r="KUK254" s="50"/>
      <c r="KUL254" s="50"/>
      <c r="KUM254" s="50"/>
      <c r="KUN254" s="50"/>
      <c r="KUO254" s="50"/>
      <c r="KUP254" s="50"/>
      <c r="KUQ254" s="50"/>
      <c r="KUR254" s="50"/>
      <c r="KUS254" s="50"/>
      <c r="KUT254" s="50"/>
      <c r="KUU254" s="50"/>
      <c r="KUV254" s="50"/>
      <c r="KUW254" s="50"/>
      <c r="KUX254" s="50"/>
      <c r="KUY254" s="50"/>
      <c r="KUZ254" s="50"/>
      <c r="KVA254" s="50"/>
      <c r="KVB254" s="50"/>
      <c r="KVC254" s="50"/>
      <c r="KVD254" s="50"/>
      <c r="KVE254" s="50"/>
      <c r="KVF254" s="50"/>
      <c r="KVG254" s="50"/>
      <c r="KVH254" s="50"/>
      <c r="KVI254" s="50"/>
      <c r="KVJ254" s="50"/>
      <c r="KVK254" s="50"/>
      <c r="KVL254" s="50"/>
      <c r="KVM254" s="50"/>
      <c r="KVN254" s="50"/>
      <c r="KVO254" s="50"/>
      <c r="KVP254" s="50"/>
      <c r="KVQ254" s="50"/>
      <c r="KVR254" s="50"/>
      <c r="KVS254" s="50"/>
      <c r="KVT254" s="50"/>
      <c r="KVU254" s="50"/>
      <c r="KVV254" s="50"/>
      <c r="KVW254" s="50"/>
      <c r="KVX254" s="50"/>
      <c r="KVY254" s="50"/>
      <c r="KVZ254" s="50"/>
      <c r="KWA254" s="50"/>
      <c r="KWB254" s="50"/>
      <c r="KWC254" s="50"/>
      <c r="KWD254" s="50"/>
      <c r="KWE254" s="50"/>
      <c r="KWF254" s="50"/>
      <c r="KWG254" s="50"/>
      <c r="KWH254" s="50"/>
      <c r="KWI254" s="50"/>
      <c r="KWJ254" s="50"/>
      <c r="KWK254" s="50"/>
      <c r="KWL254" s="50"/>
      <c r="KWM254" s="50"/>
      <c r="KWN254" s="50"/>
      <c r="KWO254" s="50"/>
      <c r="KWP254" s="50"/>
      <c r="KWQ254" s="50"/>
      <c r="KWR254" s="50"/>
      <c r="KWS254" s="50"/>
      <c r="KWT254" s="50"/>
      <c r="KWU254" s="50"/>
      <c r="KWV254" s="50"/>
      <c r="KWW254" s="50"/>
      <c r="KWX254" s="50"/>
      <c r="KWY254" s="50"/>
      <c r="KWZ254" s="50"/>
      <c r="KXA254" s="50"/>
      <c r="KXB254" s="50"/>
      <c r="KXC254" s="50"/>
      <c r="KXD254" s="50"/>
      <c r="KXE254" s="50"/>
      <c r="KXF254" s="50"/>
      <c r="KXG254" s="50"/>
      <c r="KXH254" s="50"/>
      <c r="KXI254" s="50"/>
      <c r="KXJ254" s="50"/>
      <c r="KXK254" s="50"/>
      <c r="KXL254" s="50"/>
      <c r="KXM254" s="50"/>
      <c r="KXN254" s="50"/>
      <c r="KXO254" s="50"/>
      <c r="KXP254" s="50"/>
      <c r="KXQ254" s="50"/>
      <c r="KXR254" s="50"/>
      <c r="KXS254" s="50"/>
      <c r="KXT254" s="50"/>
      <c r="KXU254" s="50"/>
      <c r="KXV254" s="50"/>
      <c r="KXW254" s="50"/>
      <c r="KXX254" s="50"/>
      <c r="KXY254" s="50"/>
      <c r="KXZ254" s="50"/>
      <c r="KYA254" s="50"/>
      <c r="KYB254" s="50"/>
      <c r="KYC254" s="50"/>
      <c r="KYD254" s="50"/>
      <c r="KYE254" s="50"/>
      <c r="KYF254" s="50"/>
      <c r="KYG254" s="50"/>
      <c r="KYH254" s="50"/>
      <c r="KYI254" s="50"/>
      <c r="KYJ254" s="50"/>
      <c r="KYK254" s="50"/>
      <c r="KYL254" s="50"/>
      <c r="KYM254" s="50"/>
      <c r="KYN254" s="50"/>
      <c r="KYO254" s="50"/>
      <c r="KYP254" s="50"/>
      <c r="KYQ254" s="50"/>
      <c r="KYR254" s="50"/>
      <c r="KYS254" s="50"/>
      <c r="KYT254" s="50"/>
      <c r="KYU254" s="50"/>
      <c r="KYV254" s="50"/>
      <c r="KYW254" s="50"/>
      <c r="KYX254" s="50"/>
      <c r="KYY254" s="50"/>
      <c r="KYZ254" s="50"/>
      <c r="KZA254" s="50"/>
      <c r="KZB254" s="50"/>
      <c r="KZC254" s="50"/>
      <c r="KZD254" s="50"/>
      <c r="KZE254" s="50"/>
      <c r="KZF254" s="50"/>
      <c r="KZG254" s="50"/>
      <c r="KZH254" s="50"/>
      <c r="KZI254" s="50"/>
      <c r="KZJ254" s="50"/>
      <c r="KZK254" s="50"/>
      <c r="KZL254" s="50"/>
      <c r="KZM254" s="50"/>
      <c r="KZN254" s="50"/>
      <c r="KZO254" s="50"/>
      <c r="KZP254" s="50"/>
      <c r="KZQ254" s="50"/>
      <c r="KZR254" s="50"/>
      <c r="KZS254" s="50"/>
      <c r="KZT254" s="50"/>
      <c r="KZU254" s="50"/>
      <c r="KZV254" s="50"/>
      <c r="KZW254" s="50"/>
      <c r="KZX254" s="50"/>
      <c r="KZY254" s="50"/>
      <c r="KZZ254" s="50"/>
      <c r="LAA254" s="50"/>
      <c r="LAB254" s="50"/>
      <c r="LAC254" s="50"/>
      <c r="LAD254" s="50"/>
      <c r="LAE254" s="50"/>
      <c r="LAF254" s="50"/>
      <c r="LAG254" s="50"/>
      <c r="LAH254" s="50"/>
      <c r="LAI254" s="50"/>
      <c r="LAJ254" s="50"/>
      <c r="LAK254" s="50"/>
      <c r="LAL254" s="50"/>
      <c r="LAM254" s="50"/>
      <c r="LAN254" s="50"/>
      <c r="LAO254" s="50"/>
      <c r="LAP254" s="50"/>
      <c r="LAQ254" s="50"/>
      <c r="LAR254" s="50"/>
      <c r="LAS254" s="50"/>
      <c r="LAT254" s="50"/>
      <c r="LAU254" s="50"/>
      <c r="LAV254" s="50"/>
      <c r="LAW254" s="50"/>
      <c r="LAX254" s="50"/>
      <c r="LAY254" s="50"/>
      <c r="LAZ254" s="50"/>
      <c r="LBA254" s="50"/>
      <c r="LBB254" s="50"/>
      <c r="LBC254" s="50"/>
      <c r="LBD254" s="50"/>
      <c r="LBE254" s="50"/>
      <c r="LBF254" s="50"/>
      <c r="LBG254" s="50"/>
      <c r="LBH254" s="50"/>
      <c r="LBI254" s="50"/>
      <c r="LBJ254" s="50"/>
      <c r="LBK254" s="50"/>
      <c r="LBL254" s="50"/>
      <c r="LBM254" s="50"/>
      <c r="LBN254" s="50"/>
      <c r="LBO254" s="50"/>
      <c r="LBP254" s="50"/>
      <c r="LBQ254" s="50"/>
      <c r="LBR254" s="50"/>
      <c r="LBS254" s="50"/>
      <c r="LBT254" s="50"/>
      <c r="LBU254" s="50"/>
      <c r="LBV254" s="50"/>
      <c r="LBW254" s="50"/>
      <c r="LBX254" s="50"/>
      <c r="LBY254" s="50"/>
      <c r="LBZ254" s="50"/>
      <c r="LCA254" s="50"/>
      <c r="LCB254" s="50"/>
      <c r="LCC254" s="50"/>
      <c r="LCD254" s="50"/>
      <c r="LCE254" s="50"/>
      <c r="LCF254" s="50"/>
      <c r="LCG254" s="50"/>
      <c r="LCH254" s="50"/>
      <c r="LCI254" s="50"/>
      <c r="LCJ254" s="50"/>
      <c r="LCK254" s="50"/>
      <c r="LCL254" s="50"/>
      <c r="LCM254" s="50"/>
      <c r="LCN254" s="50"/>
      <c r="LCO254" s="50"/>
      <c r="LCP254" s="50"/>
      <c r="LCQ254" s="50"/>
      <c r="LCR254" s="50"/>
      <c r="LCS254" s="50"/>
      <c r="LCT254" s="50"/>
      <c r="LCU254" s="50"/>
      <c r="LCV254" s="50"/>
      <c r="LCW254" s="50"/>
      <c r="LCX254" s="50"/>
      <c r="LCY254" s="50"/>
      <c r="LCZ254" s="50"/>
      <c r="LDA254" s="50"/>
      <c r="LDB254" s="50"/>
      <c r="LDC254" s="50"/>
      <c r="LDD254" s="50"/>
      <c r="LDE254" s="50"/>
      <c r="LDF254" s="50"/>
      <c r="LDG254" s="50"/>
      <c r="LDH254" s="50"/>
      <c r="LDI254" s="50"/>
      <c r="LDJ254" s="50"/>
      <c r="LDK254" s="50"/>
      <c r="LDL254" s="50"/>
      <c r="LDM254" s="50"/>
      <c r="LDN254" s="50"/>
      <c r="LDO254" s="50"/>
      <c r="LDP254" s="50"/>
      <c r="LDQ254" s="50"/>
      <c r="LDR254" s="50"/>
      <c r="LDS254" s="50"/>
      <c r="LDT254" s="50"/>
      <c r="LDU254" s="50"/>
      <c r="LDV254" s="50"/>
      <c r="LDW254" s="50"/>
      <c r="LDX254" s="50"/>
      <c r="LDY254" s="50"/>
      <c r="LDZ254" s="50"/>
      <c r="LEA254" s="50"/>
      <c r="LEB254" s="50"/>
      <c r="LEC254" s="50"/>
      <c r="LED254" s="50"/>
      <c r="LEE254" s="50"/>
      <c r="LEF254" s="50"/>
      <c r="LEG254" s="50"/>
      <c r="LEH254" s="50"/>
      <c r="LEI254" s="50"/>
      <c r="LEJ254" s="50"/>
      <c r="LEK254" s="50"/>
      <c r="LEL254" s="50"/>
      <c r="LEM254" s="50"/>
      <c r="LEN254" s="50"/>
      <c r="LEO254" s="50"/>
      <c r="LEP254" s="50"/>
      <c r="LEQ254" s="50"/>
      <c r="LER254" s="50"/>
      <c r="LES254" s="50"/>
      <c r="LET254" s="50"/>
      <c r="LEU254" s="50"/>
      <c r="LEV254" s="50"/>
      <c r="LEW254" s="50"/>
      <c r="LEX254" s="50"/>
      <c r="LEY254" s="50"/>
      <c r="LEZ254" s="50"/>
      <c r="LFA254" s="50"/>
      <c r="LFB254" s="50"/>
      <c r="LFC254" s="50"/>
      <c r="LFD254" s="50"/>
      <c r="LFE254" s="50"/>
      <c r="LFF254" s="50"/>
      <c r="LFG254" s="50"/>
      <c r="LFH254" s="50"/>
      <c r="LFI254" s="50"/>
      <c r="LFJ254" s="50"/>
      <c r="LFK254" s="50"/>
      <c r="LFL254" s="50"/>
      <c r="LFM254" s="50"/>
      <c r="LFN254" s="50"/>
      <c r="LFO254" s="50"/>
      <c r="LFP254" s="50"/>
      <c r="LFQ254" s="50"/>
      <c r="LFR254" s="50"/>
      <c r="LFS254" s="50"/>
      <c r="LFT254" s="50"/>
      <c r="LFU254" s="50"/>
      <c r="LFV254" s="50"/>
      <c r="LFW254" s="50"/>
      <c r="LFX254" s="50"/>
      <c r="LFY254" s="50"/>
      <c r="LFZ254" s="50"/>
      <c r="LGA254" s="50"/>
      <c r="LGB254" s="50"/>
      <c r="LGC254" s="50"/>
      <c r="LGD254" s="50"/>
      <c r="LGE254" s="50"/>
      <c r="LGF254" s="50"/>
      <c r="LGG254" s="50"/>
      <c r="LGH254" s="50"/>
      <c r="LGI254" s="50"/>
      <c r="LGJ254" s="50"/>
      <c r="LGK254" s="50"/>
      <c r="LGL254" s="50"/>
      <c r="LGM254" s="50"/>
      <c r="LGN254" s="50"/>
      <c r="LGO254" s="50"/>
      <c r="LGP254" s="50"/>
      <c r="LGQ254" s="50"/>
      <c r="LGR254" s="50"/>
      <c r="LGS254" s="50"/>
      <c r="LGT254" s="50"/>
      <c r="LGU254" s="50"/>
      <c r="LGV254" s="50"/>
      <c r="LGW254" s="50"/>
      <c r="LGX254" s="50"/>
      <c r="LGY254" s="50"/>
      <c r="LGZ254" s="50"/>
      <c r="LHA254" s="50"/>
      <c r="LHB254" s="50"/>
      <c r="LHC254" s="50"/>
      <c r="LHD254" s="50"/>
      <c r="LHE254" s="50"/>
      <c r="LHF254" s="50"/>
      <c r="LHG254" s="50"/>
      <c r="LHH254" s="50"/>
      <c r="LHI254" s="50"/>
      <c r="LHJ254" s="50"/>
      <c r="LHK254" s="50"/>
      <c r="LHL254" s="50"/>
      <c r="LHM254" s="50"/>
      <c r="LHN254" s="50"/>
      <c r="LHO254" s="50"/>
      <c r="LHP254" s="50"/>
      <c r="LHQ254" s="50"/>
      <c r="LHR254" s="50"/>
      <c r="LHS254" s="50"/>
      <c r="LHT254" s="50"/>
      <c r="LHU254" s="50"/>
      <c r="LHV254" s="50"/>
      <c r="LHW254" s="50"/>
      <c r="LHX254" s="50"/>
      <c r="LHY254" s="50"/>
      <c r="LHZ254" s="50"/>
      <c r="LIA254" s="50"/>
      <c r="LIB254" s="50"/>
      <c r="LIC254" s="50"/>
      <c r="LID254" s="50"/>
      <c r="LIE254" s="50"/>
      <c r="LIF254" s="50"/>
      <c r="LIG254" s="50"/>
      <c r="LIH254" s="50"/>
      <c r="LII254" s="50"/>
      <c r="LIJ254" s="50"/>
      <c r="LIK254" s="50"/>
      <c r="LIL254" s="50"/>
      <c r="LIM254" s="50"/>
      <c r="LIN254" s="50"/>
      <c r="LIO254" s="50"/>
      <c r="LIP254" s="50"/>
      <c r="LIQ254" s="50"/>
      <c r="LIR254" s="50"/>
      <c r="LIS254" s="50"/>
      <c r="LIT254" s="50"/>
      <c r="LIU254" s="50"/>
      <c r="LIV254" s="50"/>
      <c r="LIW254" s="50"/>
      <c r="LIX254" s="50"/>
      <c r="LIY254" s="50"/>
      <c r="LIZ254" s="50"/>
      <c r="LJA254" s="50"/>
      <c r="LJB254" s="50"/>
      <c r="LJC254" s="50"/>
      <c r="LJD254" s="50"/>
      <c r="LJE254" s="50"/>
      <c r="LJF254" s="50"/>
      <c r="LJG254" s="50"/>
      <c r="LJH254" s="50"/>
      <c r="LJI254" s="50"/>
      <c r="LJJ254" s="50"/>
      <c r="LJK254" s="50"/>
      <c r="LJL254" s="50"/>
      <c r="LJM254" s="50"/>
      <c r="LJN254" s="50"/>
      <c r="LJO254" s="50"/>
      <c r="LJP254" s="50"/>
      <c r="LJQ254" s="50"/>
      <c r="LJR254" s="50"/>
      <c r="LJS254" s="50"/>
      <c r="LJT254" s="50"/>
      <c r="LJU254" s="50"/>
      <c r="LJV254" s="50"/>
      <c r="LJW254" s="50"/>
      <c r="LJX254" s="50"/>
      <c r="LJY254" s="50"/>
      <c r="LJZ254" s="50"/>
      <c r="LKA254" s="50"/>
      <c r="LKB254" s="50"/>
      <c r="LKC254" s="50"/>
      <c r="LKD254" s="50"/>
      <c r="LKE254" s="50"/>
      <c r="LKF254" s="50"/>
      <c r="LKG254" s="50"/>
      <c r="LKH254" s="50"/>
      <c r="LKI254" s="50"/>
      <c r="LKJ254" s="50"/>
      <c r="LKK254" s="50"/>
      <c r="LKL254" s="50"/>
      <c r="LKM254" s="50"/>
      <c r="LKN254" s="50"/>
      <c r="LKO254" s="50"/>
      <c r="LKP254" s="50"/>
      <c r="LKQ254" s="50"/>
      <c r="LKR254" s="50"/>
      <c r="LKS254" s="50"/>
      <c r="LKT254" s="50"/>
      <c r="LKU254" s="50"/>
      <c r="LKV254" s="50"/>
      <c r="LKW254" s="50"/>
      <c r="LKX254" s="50"/>
      <c r="LKY254" s="50"/>
      <c r="LKZ254" s="50"/>
      <c r="LLA254" s="50"/>
      <c r="LLB254" s="50"/>
      <c r="LLC254" s="50"/>
      <c r="LLD254" s="50"/>
      <c r="LLE254" s="50"/>
      <c r="LLF254" s="50"/>
      <c r="LLG254" s="50"/>
      <c r="LLH254" s="50"/>
      <c r="LLI254" s="50"/>
      <c r="LLJ254" s="50"/>
      <c r="LLK254" s="50"/>
      <c r="LLL254" s="50"/>
      <c r="LLM254" s="50"/>
      <c r="LLN254" s="50"/>
      <c r="LLO254" s="50"/>
      <c r="LLP254" s="50"/>
      <c r="LLQ254" s="50"/>
      <c r="LLR254" s="50"/>
      <c r="LLS254" s="50"/>
      <c r="LLT254" s="50"/>
      <c r="LLU254" s="50"/>
      <c r="LLV254" s="50"/>
      <c r="LLW254" s="50"/>
      <c r="LLX254" s="50"/>
      <c r="LLY254" s="50"/>
      <c r="LLZ254" s="50"/>
      <c r="LMA254" s="50"/>
      <c r="LMB254" s="50"/>
      <c r="LMC254" s="50"/>
      <c r="LMD254" s="50"/>
      <c r="LME254" s="50"/>
      <c r="LMF254" s="50"/>
      <c r="LMG254" s="50"/>
      <c r="LMH254" s="50"/>
      <c r="LMI254" s="50"/>
      <c r="LMJ254" s="50"/>
      <c r="LMK254" s="50"/>
      <c r="LML254" s="50"/>
      <c r="LMM254" s="50"/>
      <c r="LMN254" s="50"/>
      <c r="LMO254" s="50"/>
      <c r="LMP254" s="50"/>
      <c r="LMQ254" s="50"/>
      <c r="LMR254" s="50"/>
      <c r="LMS254" s="50"/>
      <c r="LMT254" s="50"/>
      <c r="LMU254" s="50"/>
      <c r="LMV254" s="50"/>
      <c r="LMW254" s="50"/>
      <c r="LMX254" s="50"/>
      <c r="LMY254" s="50"/>
      <c r="LMZ254" s="50"/>
      <c r="LNA254" s="50"/>
      <c r="LNB254" s="50"/>
      <c r="LNC254" s="50"/>
      <c r="LND254" s="50"/>
      <c r="LNE254" s="50"/>
      <c r="LNF254" s="50"/>
      <c r="LNG254" s="50"/>
      <c r="LNH254" s="50"/>
      <c r="LNI254" s="50"/>
      <c r="LNJ254" s="50"/>
      <c r="LNK254" s="50"/>
      <c r="LNL254" s="50"/>
      <c r="LNM254" s="50"/>
      <c r="LNN254" s="50"/>
      <c r="LNO254" s="50"/>
      <c r="LNP254" s="50"/>
      <c r="LNQ254" s="50"/>
      <c r="LNR254" s="50"/>
      <c r="LNS254" s="50"/>
      <c r="LNT254" s="50"/>
      <c r="LNU254" s="50"/>
      <c r="LNV254" s="50"/>
      <c r="LNW254" s="50"/>
      <c r="LNX254" s="50"/>
      <c r="LNY254" s="50"/>
      <c r="LNZ254" s="50"/>
      <c r="LOA254" s="50"/>
      <c r="LOB254" s="50"/>
      <c r="LOC254" s="50"/>
      <c r="LOD254" s="50"/>
      <c r="LOE254" s="50"/>
      <c r="LOF254" s="50"/>
      <c r="LOG254" s="50"/>
      <c r="LOH254" s="50"/>
      <c r="LOI254" s="50"/>
      <c r="LOJ254" s="50"/>
      <c r="LOK254" s="50"/>
      <c r="LOL254" s="50"/>
      <c r="LOM254" s="50"/>
      <c r="LON254" s="50"/>
      <c r="LOO254" s="50"/>
      <c r="LOP254" s="50"/>
      <c r="LOQ254" s="50"/>
      <c r="LOR254" s="50"/>
      <c r="LOS254" s="50"/>
      <c r="LOT254" s="50"/>
      <c r="LOU254" s="50"/>
      <c r="LOV254" s="50"/>
      <c r="LOW254" s="50"/>
      <c r="LOX254" s="50"/>
      <c r="LOY254" s="50"/>
      <c r="LOZ254" s="50"/>
      <c r="LPA254" s="50"/>
      <c r="LPB254" s="50"/>
      <c r="LPC254" s="50"/>
      <c r="LPD254" s="50"/>
      <c r="LPE254" s="50"/>
      <c r="LPF254" s="50"/>
      <c r="LPG254" s="50"/>
      <c r="LPH254" s="50"/>
      <c r="LPI254" s="50"/>
      <c r="LPJ254" s="50"/>
      <c r="LPK254" s="50"/>
      <c r="LPL254" s="50"/>
      <c r="LPM254" s="50"/>
      <c r="LPN254" s="50"/>
      <c r="LPO254" s="50"/>
      <c r="LPP254" s="50"/>
      <c r="LPQ254" s="50"/>
      <c r="LPR254" s="50"/>
      <c r="LPS254" s="50"/>
      <c r="LPT254" s="50"/>
      <c r="LPU254" s="50"/>
      <c r="LPV254" s="50"/>
      <c r="LPW254" s="50"/>
      <c r="LPX254" s="50"/>
      <c r="LPY254" s="50"/>
      <c r="LPZ254" s="50"/>
      <c r="LQA254" s="50"/>
      <c r="LQB254" s="50"/>
      <c r="LQC254" s="50"/>
      <c r="LQD254" s="50"/>
      <c r="LQE254" s="50"/>
      <c r="LQF254" s="50"/>
      <c r="LQG254" s="50"/>
      <c r="LQH254" s="50"/>
      <c r="LQI254" s="50"/>
      <c r="LQJ254" s="50"/>
      <c r="LQK254" s="50"/>
      <c r="LQL254" s="50"/>
      <c r="LQM254" s="50"/>
      <c r="LQN254" s="50"/>
      <c r="LQO254" s="50"/>
      <c r="LQP254" s="50"/>
      <c r="LQQ254" s="50"/>
      <c r="LQR254" s="50"/>
      <c r="LQS254" s="50"/>
      <c r="LQT254" s="50"/>
      <c r="LQU254" s="50"/>
      <c r="LQV254" s="50"/>
      <c r="LQW254" s="50"/>
      <c r="LQX254" s="50"/>
      <c r="LQY254" s="50"/>
      <c r="LQZ254" s="50"/>
      <c r="LRA254" s="50"/>
      <c r="LRB254" s="50"/>
      <c r="LRC254" s="50"/>
      <c r="LRD254" s="50"/>
      <c r="LRE254" s="50"/>
      <c r="LRF254" s="50"/>
      <c r="LRG254" s="50"/>
      <c r="LRH254" s="50"/>
      <c r="LRI254" s="50"/>
      <c r="LRJ254" s="50"/>
      <c r="LRK254" s="50"/>
      <c r="LRL254" s="50"/>
      <c r="LRM254" s="50"/>
      <c r="LRN254" s="50"/>
      <c r="LRO254" s="50"/>
      <c r="LRP254" s="50"/>
      <c r="LRQ254" s="50"/>
      <c r="LRR254" s="50"/>
      <c r="LRS254" s="50"/>
      <c r="LRT254" s="50"/>
      <c r="LRU254" s="50"/>
      <c r="LRV254" s="50"/>
      <c r="LRW254" s="50"/>
      <c r="LRX254" s="50"/>
      <c r="LRY254" s="50"/>
      <c r="LRZ254" s="50"/>
      <c r="LSA254" s="50"/>
      <c r="LSB254" s="50"/>
      <c r="LSC254" s="50"/>
      <c r="LSD254" s="50"/>
      <c r="LSE254" s="50"/>
      <c r="LSF254" s="50"/>
      <c r="LSG254" s="50"/>
      <c r="LSH254" s="50"/>
      <c r="LSI254" s="50"/>
      <c r="LSJ254" s="50"/>
      <c r="LSK254" s="50"/>
      <c r="LSL254" s="50"/>
      <c r="LSM254" s="50"/>
      <c r="LSN254" s="50"/>
      <c r="LSO254" s="50"/>
      <c r="LSP254" s="50"/>
      <c r="LSQ254" s="50"/>
      <c r="LSR254" s="50"/>
      <c r="LSS254" s="50"/>
      <c r="LST254" s="50"/>
      <c r="LSU254" s="50"/>
      <c r="LSV254" s="50"/>
      <c r="LSW254" s="50"/>
      <c r="LSX254" s="50"/>
      <c r="LSY254" s="50"/>
      <c r="LSZ254" s="50"/>
      <c r="LTA254" s="50"/>
      <c r="LTB254" s="50"/>
      <c r="LTC254" s="50"/>
      <c r="LTD254" s="50"/>
      <c r="LTE254" s="50"/>
      <c r="LTF254" s="50"/>
      <c r="LTG254" s="50"/>
      <c r="LTH254" s="50"/>
      <c r="LTI254" s="50"/>
      <c r="LTJ254" s="50"/>
      <c r="LTK254" s="50"/>
      <c r="LTL254" s="50"/>
      <c r="LTM254" s="50"/>
      <c r="LTN254" s="50"/>
      <c r="LTO254" s="50"/>
      <c r="LTP254" s="50"/>
      <c r="LTQ254" s="50"/>
      <c r="LTR254" s="50"/>
      <c r="LTS254" s="50"/>
      <c r="LTT254" s="50"/>
      <c r="LTU254" s="50"/>
      <c r="LTV254" s="50"/>
      <c r="LTW254" s="50"/>
      <c r="LTX254" s="50"/>
      <c r="LTY254" s="50"/>
      <c r="LTZ254" s="50"/>
      <c r="LUA254" s="50"/>
      <c r="LUB254" s="50"/>
      <c r="LUC254" s="50"/>
      <c r="LUD254" s="50"/>
      <c r="LUE254" s="50"/>
      <c r="LUF254" s="50"/>
      <c r="LUG254" s="50"/>
      <c r="LUH254" s="50"/>
      <c r="LUI254" s="50"/>
      <c r="LUJ254" s="50"/>
      <c r="LUK254" s="50"/>
      <c r="LUL254" s="50"/>
      <c r="LUM254" s="50"/>
      <c r="LUN254" s="50"/>
      <c r="LUO254" s="50"/>
      <c r="LUP254" s="50"/>
      <c r="LUQ254" s="50"/>
      <c r="LUR254" s="50"/>
      <c r="LUS254" s="50"/>
      <c r="LUT254" s="50"/>
      <c r="LUU254" s="50"/>
      <c r="LUV254" s="50"/>
      <c r="LUW254" s="50"/>
      <c r="LUX254" s="50"/>
      <c r="LUY254" s="50"/>
      <c r="LUZ254" s="50"/>
      <c r="LVA254" s="50"/>
      <c r="LVB254" s="50"/>
      <c r="LVC254" s="50"/>
      <c r="LVD254" s="50"/>
      <c r="LVE254" s="50"/>
      <c r="LVF254" s="50"/>
      <c r="LVG254" s="50"/>
      <c r="LVH254" s="50"/>
      <c r="LVI254" s="50"/>
      <c r="LVJ254" s="50"/>
      <c r="LVK254" s="50"/>
      <c r="LVL254" s="50"/>
      <c r="LVM254" s="50"/>
      <c r="LVN254" s="50"/>
      <c r="LVO254" s="50"/>
      <c r="LVP254" s="50"/>
      <c r="LVQ254" s="50"/>
      <c r="LVR254" s="50"/>
      <c r="LVS254" s="50"/>
      <c r="LVT254" s="50"/>
      <c r="LVU254" s="50"/>
      <c r="LVV254" s="50"/>
      <c r="LVW254" s="50"/>
      <c r="LVX254" s="50"/>
      <c r="LVY254" s="50"/>
      <c r="LVZ254" s="50"/>
      <c r="LWA254" s="50"/>
      <c r="LWB254" s="50"/>
      <c r="LWC254" s="50"/>
      <c r="LWD254" s="50"/>
      <c r="LWE254" s="50"/>
      <c r="LWF254" s="50"/>
      <c r="LWG254" s="50"/>
      <c r="LWH254" s="50"/>
      <c r="LWI254" s="50"/>
      <c r="LWJ254" s="50"/>
      <c r="LWK254" s="50"/>
      <c r="LWL254" s="50"/>
      <c r="LWM254" s="50"/>
      <c r="LWN254" s="50"/>
      <c r="LWO254" s="50"/>
      <c r="LWP254" s="50"/>
      <c r="LWQ254" s="50"/>
      <c r="LWR254" s="50"/>
      <c r="LWS254" s="50"/>
      <c r="LWT254" s="50"/>
      <c r="LWU254" s="50"/>
      <c r="LWV254" s="50"/>
      <c r="LWW254" s="50"/>
      <c r="LWX254" s="50"/>
      <c r="LWY254" s="50"/>
      <c r="LWZ254" s="50"/>
      <c r="LXA254" s="50"/>
      <c r="LXB254" s="50"/>
      <c r="LXC254" s="50"/>
      <c r="LXD254" s="50"/>
      <c r="LXE254" s="50"/>
      <c r="LXF254" s="50"/>
      <c r="LXG254" s="50"/>
      <c r="LXH254" s="50"/>
      <c r="LXI254" s="50"/>
      <c r="LXJ254" s="50"/>
      <c r="LXK254" s="50"/>
      <c r="LXL254" s="50"/>
      <c r="LXM254" s="50"/>
      <c r="LXN254" s="50"/>
      <c r="LXO254" s="50"/>
      <c r="LXP254" s="50"/>
      <c r="LXQ254" s="50"/>
      <c r="LXR254" s="50"/>
      <c r="LXS254" s="50"/>
      <c r="LXT254" s="50"/>
      <c r="LXU254" s="50"/>
      <c r="LXV254" s="50"/>
      <c r="LXW254" s="50"/>
      <c r="LXX254" s="50"/>
      <c r="LXY254" s="50"/>
      <c r="LXZ254" s="50"/>
      <c r="LYA254" s="50"/>
      <c r="LYB254" s="50"/>
      <c r="LYC254" s="50"/>
      <c r="LYD254" s="50"/>
      <c r="LYE254" s="50"/>
      <c r="LYF254" s="50"/>
      <c r="LYG254" s="50"/>
      <c r="LYH254" s="50"/>
      <c r="LYI254" s="50"/>
      <c r="LYJ254" s="50"/>
      <c r="LYK254" s="50"/>
      <c r="LYL254" s="50"/>
      <c r="LYM254" s="50"/>
      <c r="LYN254" s="50"/>
      <c r="LYO254" s="50"/>
      <c r="LYP254" s="50"/>
      <c r="LYQ254" s="50"/>
      <c r="LYR254" s="50"/>
      <c r="LYS254" s="50"/>
      <c r="LYT254" s="50"/>
      <c r="LYU254" s="50"/>
      <c r="LYV254" s="50"/>
      <c r="LYW254" s="50"/>
      <c r="LYX254" s="50"/>
      <c r="LYY254" s="50"/>
      <c r="LYZ254" s="50"/>
      <c r="LZA254" s="50"/>
      <c r="LZB254" s="50"/>
      <c r="LZC254" s="50"/>
      <c r="LZD254" s="50"/>
      <c r="LZE254" s="50"/>
      <c r="LZF254" s="50"/>
      <c r="LZG254" s="50"/>
      <c r="LZH254" s="50"/>
      <c r="LZI254" s="50"/>
      <c r="LZJ254" s="50"/>
      <c r="LZK254" s="50"/>
      <c r="LZL254" s="50"/>
      <c r="LZM254" s="50"/>
      <c r="LZN254" s="50"/>
      <c r="LZO254" s="50"/>
      <c r="LZP254" s="50"/>
      <c r="LZQ254" s="50"/>
      <c r="LZR254" s="50"/>
      <c r="LZS254" s="50"/>
      <c r="LZT254" s="50"/>
      <c r="LZU254" s="50"/>
      <c r="LZV254" s="50"/>
      <c r="LZW254" s="50"/>
      <c r="LZX254" s="50"/>
      <c r="LZY254" s="50"/>
      <c r="LZZ254" s="50"/>
      <c r="MAA254" s="50"/>
      <c r="MAB254" s="50"/>
      <c r="MAC254" s="50"/>
      <c r="MAD254" s="50"/>
      <c r="MAE254" s="50"/>
      <c r="MAF254" s="50"/>
      <c r="MAG254" s="50"/>
      <c r="MAH254" s="50"/>
      <c r="MAI254" s="50"/>
      <c r="MAJ254" s="50"/>
      <c r="MAK254" s="50"/>
      <c r="MAL254" s="50"/>
      <c r="MAM254" s="50"/>
      <c r="MAN254" s="50"/>
      <c r="MAO254" s="50"/>
      <c r="MAP254" s="50"/>
      <c r="MAQ254" s="50"/>
      <c r="MAR254" s="50"/>
      <c r="MAS254" s="50"/>
      <c r="MAT254" s="50"/>
      <c r="MAU254" s="50"/>
      <c r="MAV254" s="50"/>
      <c r="MAW254" s="50"/>
      <c r="MAX254" s="50"/>
      <c r="MAY254" s="50"/>
      <c r="MAZ254" s="50"/>
      <c r="MBA254" s="50"/>
      <c r="MBB254" s="50"/>
      <c r="MBC254" s="50"/>
      <c r="MBD254" s="50"/>
      <c r="MBE254" s="50"/>
      <c r="MBF254" s="50"/>
      <c r="MBG254" s="50"/>
      <c r="MBH254" s="50"/>
      <c r="MBI254" s="50"/>
      <c r="MBJ254" s="50"/>
      <c r="MBK254" s="50"/>
      <c r="MBL254" s="50"/>
      <c r="MBM254" s="50"/>
      <c r="MBN254" s="50"/>
      <c r="MBO254" s="50"/>
      <c r="MBP254" s="50"/>
      <c r="MBQ254" s="50"/>
      <c r="MBR254" s="50"/>
      <c r="MBS254" s="50"/>
      <c r="MBT254" s="50"/>
      <c r="MBU254" s="50"/>
      <c r="MBV254" s="50"/>
      <c r="MBW254" s="50"/>
      <c r="MBX254" s="50"/>
      <c r="MBY254" s="50"/>
      <c r="MBZ254" s="50"/>
      <c r="MCA254" s="50"/>
      <c r="MCB254" s="50"/>
      <c r="MCC254" s="50"/>
      <c r="MCD254" s="50"/>
      <c r="MCE254" s="50"/>
      <c r="MCF254" s="50"/>
      <c r="MCG254" s="50"/>
      <c r="MCH254" s="50"/>
      <c r="MCI254" s="50"/>
      <c r="MCJ254" s="50"/>
      <c r="MCK254" s="50"/>
      <c r="MCL254" s="50"/>
      <c r="MCM254" s="50"/>
      <c r="MCN254" s="50"/>
      <c r="MCO254" s="50"/>
      <c r="MCP254" s="50"/>
      <c r="MCQ254" s="50"/>
      <c r="MCR254" s="50"/>
      <c r="MCS254" s="50"/>
      <c r="MCT254" s="50"/>
      <c r="MCU254" s="50"/>
      <c r="MCV254" s="50"/>
      <c r="MCW254" s="50"/>
      <c r="MCX254" s="50"/>
      <c r="MCY254" s="50"/>
      <c r="MCZ254" s="50"/>
      <c r="MDA254" s="50"/>
      <c r="MDB254" s="50"/>
      <c r="MDC254" s="50"/>
      <c r="MDD254" s="50"/>
      <c r="MDE254" s="50"/>
      <c r="MDF254" s="50"/>
      <c r="MDG254" s="50"/>
      <c r="MDH254" s="50"/>
      <c r="MDI254" s="50"/>
      <c r="MDJ254" s="50"/>
      <c r="MDK254" s="50"/>
      <c r="MDL254" s="50"/>
      <c r="MDM254" s="50"/>
      <c r="MDN254" s="50"/>
      <c r="MDO254" s="50"/>
      <c r="MDP254" s="50"/>
      <c r="MDQ254" s="50"/>
      <c r="MDR254" s="50"/>
      <c r="MDS254" s="50"/>
      <c r="MDT254" s="50"/>
      <c r="MDU254" s="50"/>
      <c r="MDV254" s="50"/>
      <c r="MDW254" s="50"/>
      <c r="MDX254" s="50"/>
      <c r="MDY254" s="50"/>
      <c r="MDZ254" s="50"/>
      <c r="MEA254" s="50"/>
      <c r="MEB254" s="50"/>
      <c r="MEC254" s="50"/>
      <c r="MED254" s="50"/>
      <c r="MEE254" s="50"/>
      <c r="MEF254" s="50"/>
      <c r="MEG254" s="50"/>
      <c r="MEH254" s="50"/>
      <c r="MEI254" s="50"/>
      <c r="MEJ254" s="50"/>
      <c r="MEK254" s="50"/>
      <c r="MEL254" s="50"/>
      <c r="MEM254" s="50"/>
      <c r="MEN254" s="50"/>
      <c r="MEO254" s="50"/>
      <c r="MEP254" s="50"/>
      <c r="MEQ254" s="50"/>
      <c r="MER254" s="50"/>
      <c r="MES254" s="50"/>
      <c r="MET254" s="50"/>
      <c r="MEU254" s="50"/>
      <c r="MEV254" s="50"/>
      <c r="MEW254" s="50"/>
      <c r="MEX254" s="50"/>
      <c r="MEY254" s="50"/>
      <c r="MEZ254" s="50"/>
      <c r="MFA254" s="50"/>
      <c r="MFB254" s="50"/>
      <c r="MFC254" s="50"/>
      <c r="MFD254" s="50"/>
      <c r="MFE254" s="50"/>
      <c r="MFF254" s="50"/>
      <c r="MFG254" s="50"/>
      <c r="MFH254" s="50"/>
      <c r="MFI254" s="50"/>
      <c r="MFJ254" s="50"/>
      <c r="MFK254" s="50"/>
      <c r="MFL254" s="50"/>
      <c r="MFM254" s="50"/>
      <c r="MFN254" s="50"/>
      <c r="MFO254" s="50"/>
      <c r="MFP254" s="50"/>
      <c r="MFQ254" s="50"/>
      <c r="MFR254" s="50"/>
      <c r="MFS254" s="50"/>
      <c r="MFT254" s="50"/>
      <c r="MFU254" s="50"/>
      <c r="MFV254" s="50"/>
      <c r="MFW254" s="50"/>
      <c r="MFX254" s="50"/>
      <c r="MFY254" s="50"/>
      <c r="MFZ254" s="50"/>
      <c r="MGA254" s="50"/>
      <c r="MGB254" s="50"/>
      <c r="MGC254" s="50"/>
      <c r="MGD254" s="50"/>
      <c r="MGE254" s="50"/>
      <c r="MGF254" s="50"/>
      <c r="MGG254" s="50"/>
      <c r="MGH254" s="50"/>
      <c r="MGI254" s="50"/>
      <c r="MGJ254" s="50"/>
      <c r="MGK254" s="50"/>
      <c r="MGL254" s="50"/>
      <c r="MGM254" s="50"/>
      <c r="MGN254" s="50"/>
      <c r="MGO254" s="50"/>
      <c r="MGP254" s="50"/>
      <c r="MGQ254" s="50"/>
      <c r="MGR254" s="50"/>
      <c r="MGS254" s="50"/>
      <c r="MGT254" s="50"/>
      <c r="MGU254" s="50"/>
      <c r="MGV254" s="50"/>
      <c r="MGW254" s="50"/>
      <c r="MGX254" s="50"/>
      <c r="MGY254" s="50"/>
      <c r="MGZ254" s="50"/>
      <c r="MHA254" s="50"/>
      <c r="MHB254" s="50"/>
      <c r="MHC254" s="50"/>
      <c r="MHD254" s="50"/>
      <c r="MHE254" s="50"/>
      <c r="MHF254" s="50"/>
      <c r="MHG254" s="50"/>
      <c r="MHH254" s="50"/>
      <c r="MHI254" s="50"/>
      <c r="MHJ254" s="50"/>
      <c r="MHK254" s="50"/>
      <c r="MHL254" s="50"/>
      <c r="MHM254" s="50"/>
      <c r="MHN254" s="50"/>
      <c r="MHO254" s="50"/>
      <c r="MHP254" s="50"/>
      <c r="MHQ254" s="50"/>
      <c r="MHR254" s="50"/>
      <c r="MHS254" s="50"/>
      <c r="MHT254" s="50"/>
      <c r="MHU254" s="50"/>
      <c r="MHV254" s="50"/>
      <c r="MHW254" s="50"/>
      <c r="MHX254" s="50"/>
      <c r="MHY254" s="50"/>
      <c r="MHZ254" s="50"/>
      <c r="MIA254" s="50"/>
      <c r="MIB254" s="50"/>
      <c r="MIC254" s="50"/>
      <c r="MID254" s="50"/>
      <c r="MIE254" s="50"/>
      <c r="MIF254" s="50"/>
      <c r="MIG254" s="50"/>
      <c r="MIH254" s="50"/>
      <c r="MII254" s="50"/>
      <c r="MIJ254" s="50"/>
      <c r="MIK254" s="50"/>
      <c r="MIL254" s="50"/>
      <c r="MIM254" s="50"/>
      <c r="MIN254" s="50"/>
      <c r="MIO254" s="50"/>
      <c r="MIP254" s="50"/>
      <c r="MIQ254" s="50"/>
      <c r="MIR254" s="50"/>
      <c r="MIS254" s="50"/>
      <c r="MIT254" s="50"/>
      <c r="MIU254" s="50"/>
      <c r="MIV254" s="50"/>
      <c r="MIW254" s="50"/>
      <c r="MIX254" s="50"/>
      <c r="MIY254" s="50"/>
      <c r="MIZ254" s="50"/>
      <c r="MJA254" s="50"/>
      <c r="MJB254" s="50"/>
      <c r="MJC254" s="50"/>
      <c r="MJD254" s="50"/>
      <c r="MJE254" s="50"/>
      <c r="MJF254" s="50"/>
      <c r="MJG254" s="50"/>
      <c r="MJH254" s="50"/>
      <c r="MJI254" s="50"/>
      <c r="MJJ254" s="50"/>
      <c r="MJK254" s="50"/>
      <c r="MJL254" s="50"/>
      <c r="MJM254" s="50"/>
      <c r="MJN254" s="50"/>
      <c r="MJO254" s="50"/>
      <c r="MJP254" s="50"/>
      <c r="MJQ254" s="50"/>
      <c r="MJR254" s="50"/>
      <c r="MJS254" s="50"/>
      <c r="MJT254" s="50"/>
      <c r="MJU254" s="50"/>
      <c r="MJV254" s="50"/>
      <c r="MJW254" s="50"/>
      <c r="MJX254" s="50"/>
      <c r="MJY254" s="50"/>
      <c r="MJZ254" s="50"/>
      <c r="MKA254" s="50"/>
      <c r="MKB254" s="50"/>
      <c r="MKC254" s="50"/>
      <c r="MKD254" s="50"/>
      <c r="MKE254" s="50"/>
      <c r="MKF254" s="50"/>
      <c r="MKG254" s="50"/>
      <c r="MKH254" s="50"/>
      <c r="MKI254" s="50"/>
      <c r="MKJ254" s="50"/>
      <c r="MKK254" s="50"/>
      <c r="MKL254" s="50"/>
      <c r="MKM254" s="50"/>
      <c r="MKN254" s="50"/>
      <c r="MKO254" s="50"/>
      <c r="MKP254" s="50"/>
      <c r="MKQ254" s="50"/>
      <c r="MKR254" s="50"/>
      <c r="MKS254" s="50"/>
      <c r="MKT254" s="50"/>
      <c r="MKU254" s="50"/>
      <c r="MKV254" s="50"/>
      <c r="MKW254" s="50"/>
      <c r="MKX254" s="50"/>
      <c r="MKY254" s="50"/>
      <c r="MKZ254" s="50"/>
      <c r="MLA254" s="50"/>
      <c r="MLB254" s="50"/>
      <c r="MLC254" s="50"/>
      <c r="MLD254" s="50"/>
      <c r="MLE254" s="50"/>
      <c r="MLF254" s="50"/>
      <c r="MLG254" s="50"/>
      <c r="MLH254" s="50"/>
      <c r="MLI254" s="50"/>
      <c r="MLJ254" s="50"/>
      <c r="MLK254" s="50"/>
      <c r="MLL254" s="50"/>
      <c r="MLM254" s="50"/>
      <c r="MLN254" s="50"/>
      <c r="MLO254" s="50"/>
      <c r="MLP254" s="50"/>
      <c r="MLQ254" s="50"/>
      <c r="MLR254" s="50"/>
      <c r="MLS254" s="50"/>
      <c r="MLT254" s="50"/>
      <c r="MLU254" s="50"/>
      <c r="MLV254" s="50"/>
      <c r="MLW254" s="50"/>
      <c r="MLX254" s="50"/>
      <c r="MLY254" s="50"/>
      <c r="MLZ254" s="50"/>
      <c r="MMA254" s="50"/>
      <c r="MMB254" s="50"/>
      <c r="MMC254" s="50"/>
      <c r="MMD254" s="50"/>
      <c r="MME254" s="50"/>
      <c r="MMF254" s="50"/>
      <c r="MMG254" s="50"/>
      <c r="MMH254" s="50"/>
      <c r="MMI254" s="50"/>
      <c r="MMJ254" s="50"/>
      <c r="MMK254" s="50"/>
      <c r="MML254" s="50"/>
      <c r="MMM254" s="50"/>
      <c r="MMN254" s="50"/>
      <c r="MMO254" s="50"/>
      <c r="MMP254" s="50"/>
      <c r="MMQ254" s="50"/>
      <c r="MMR254" s="50"/>
      <c r="MMS254" s="50"/>
      <c r="MMT254" s="50"/>
      <c r="MMU254" s="50"/>
      <c r="MMV254" s="50"/>
      <c r="MMW254" s="50"/>
      <c r="MMX254" s="50"/>
      <c r="MMY254" s="50"/>
      <c r="MMZ254" s="50"/>
      <c r="MNA254" s="50"/>
      <c r="MNB254" s="50"/>
      <c r="MNC254" s="50"/>
      <c r="MND254" s="50"/>
      <c r="MNE254" s="50"/>
      <c r="MNF254" s="50"/>
      <c r="MNG254" s="50"/>
      <c r="MNH254" s="50"/>
      <c r="MNI254" s="50"/>
      <c r="MNJ254" s="50"/>
      <c r="MNK254" s="50"/>
      <c r="MNL254" s="50"/>
      <c r="MNM254" s="50"/>
      <c r="MNN254" s="50"/>
      <c r="MNO254" s="50"/>
      <c r="MNP254" s="50"/>
      <c r="MNQ254" s="50"/>
      <c r="MNR254" s="50"/>
      <c r="MNS254" s="50"/>
      <c r="MNT254" s="50"/>
      <c r="MNU254" s="50"/>
      <c r="MNV254" s="50"/>
      <c r="MNW254" s="50"/>
      <c r="MNX254" s="50"/>
      <c r="MNY254" s="50"/>
      <c r="MNZ254" s="50"/>
      <c r="MOA254" s="50"/>
      <c r="MOB254" s="50"/>
      <c r="MOC254" s="50"/>
      <c r="MOD254" s="50"/>
      <c r="MOE254" s="50"/>
      <c r="MOF254" s="50"/>
      <c r="MOG254" s="50"/>
      <c r="MOH254" s="50"/>
      <c r="MOI254" s="50"/>
      <c r="MOJ254" s="50"/>
      <c r="MOK254" s="50"/>
      <c r="MOL254" s="50"/>
      <c r="MOM254" s="50"/>
      <c r="MON254" s="50"/>
      <c r="MOO254" s="50"/>
      <c r="MOP254" s="50"/>
      <c r="MOQ254" s="50"/>
      <c r="MOR254" s="50"/>
      <c r="MOS254" s="50"/>
      <c r="MOT254" s="50"/>
      <c r="MOU254" s="50"/>
      <c r="MOV254" s="50"/>
      <c r="MOW254" s="50"/>
      <c r="MOX254" s="50"/>
      <c r="MOY254" s="50"/>
      <c r="MOZ254" s="50"/>
      <c r="MPA254" s="50"/>
      <c r="MPB254" s="50"/>
      <c r="MPC254" s="50"/>
      <c r="MPD254" s="50"/>
      <c r="MPE254" s="50"/>
      <c r="MPF254" s="50"/>
      <c r="MPG254" s="50"/>
      <c r="MPH254" s="50"/>
      <c r="MPI254" s="50"/>
      <c r="MPJ254" s="50"/>
      <c r="MPK254" s="50"/>
      <c r="MPL254" s="50"/>
      <c r="MPM254" s="50"/>
      <c r="MPN254" s="50"/>
      <c r="MPO254" s="50"/>
      <c r="MPP254" s="50"/>
      <c r="MPQ254" s="50"/>
      <c r="MPR254" s="50"/>
      <c r="MPS254" s="50"/>
      <c r="MPT254" s="50"/>
      <c r="MPU254" s="50"/>
      <c r="MPV254" s="50"/>
      <c r="MPW254" s="50"/>
      <c r="MPX254" s="50"/>
      <c r="MPY254" s="50"/>
      <c r="MPZ254" s="50"/>
      <c r="MQA254" s="50"/>
      <c r="MQB254" s="50"/>
      <c r="MQC254" s="50"/>
      <c r="MQD254" s="50"/>
      <c r="MQE254" s="50"/>
      <c r="MQF254" s="50"/>
      <c r="MQG254" s="50"/>
      <c r="MQH254" s="50"/>
      <c r="MQI254" s="50"/>
      <c r="MQJ254" s="50"/>
      <c r="MQK254" s="50"/>
      <c r="MQL254" s="50"/>
      <c r="MQM254" s="50"/>
      <c r="MQN254" s="50"/>
      <c r="MQO254" s="50"/>
      <c r="MQP254" s="50"/>
      <c r="MQQ254" s="50"/>
      <c r="MQR254" s="50"/>
      <c r="MQS254" s="50"/>
      <c r="MQT254" s="50"/>
      <c r="MQU254" s="50"/>
      <c r="MQV254" s="50"/>
      <c r="MQW254" s="50"/>
      <c r="MQX254" s="50"/>
      <c r="MQY254" s="50"/>
      <c r="MQZ254" s="50"/>
      <c r="MRA254" s="50"/>
      <c r="MRB254" s="50"/>
      <c r="MRC254" s="50"/>
      <c r="MRD254" s="50"/>
      <c r="MRE254" s="50"/>
      <c r="MRF254" s="50"/>
      <c r="MRG254" s="50"/>
      <c r="MRH254" s="50"/>
      <c r="MRI254" s="50"/>
      <c r="MRJ254" s="50"/>
      <c r="MRK254" s="50"/>
      <c r="MRL254" s="50"/>
      <c r="MRM254" s="50"/>
      <c r="MRN254" s="50"/>
      <c r="MRO254" s="50"/>
      <c r="MRP254" s="50"/>
      <c r="MRQ254" s="50"/>
      <c r="MRR254" s="50"/>
      <c r="MRS254" s="50"/>
      <c r="MRT254" s="50"/>
      <c r="MRU254" s="50"/>
      <c r="MRV254" s="50"/>
      <c r="MRW254" s="50"/>
      <c r="MRX254" s="50"/>
      <c r="MRY254" s="50"/>
      <c r="MRZ254" s="50"/>
      <c r="MSA254" s="50"/>
      <c r="MSB254" s="50"/>
      <c r="MSC254" s="50"/>
      <c r="MSD254" s="50"/>
      <c r="MSE254" s="50"/>
      <c r="MSF254" s="50"/>
      <c r="MSG254" s="50"/>
      <c r="MSH254" s="50"/>
      <c r="MSI254" s="50"/>
      <c r="MSJ254" s="50"/>
      <c r="MSK254" s="50"/>
      <c r="MSL254" s="50"/>
      <c r="MSM254" s="50"/>
      <c r="MSN254" s="50"/>
      <c r="MSO254" s="50"/>
      <c r="MSP254" s="50"/>
      <c r="MSQ254" s="50"/>
      <c r="MSR254" s="50"/>
      <c r="MSS254" s="50"/>
      <c r="MST254" s="50"/>
      <c r="MSU254" s="50"/>
      <c r="MSV254" s="50"/>
      <c r="MSW254" s="50"/>
      <c r="MSX254" s="50"/>
      <c r="MSY254" s="50"/>
      <c r="MSZ254" s="50"/>
      <c r="MTA254" s="50"/>
      <c r="MTB254" s="50"/>
      <c r="MTC254" s="50"/>
      <c r="MTD254" s="50"/>
      <c r="MTE254" s="50"/>
      <c r="MTF254" s="50"/>
      <c r="MTG254" s="50"/>
      <c r="MTH254" s="50"/>
      <c r="MTI254" s="50"/>
      <c r="MTJ254" s="50"/>
      <c r="MTK254" s="50"/>
      <c r="MTL254" s="50"/>
      <c r="MTM254" s="50"/>
      <c r="MTN254" s="50"/>
      <c r="MTO254" s="50"/>
      <c r="MTP254" s="50"/>
      <c r="MTQ254" s="50"/>
      <c r="MTR254" s="50"/>
      <c r="MTS254" s="50"/>
      <c r="MTT254" s="50"/>
      <c r="MTU254" s="50"/>
      <c r="MTV254" s="50"/>
      <c r="MTW254" s="50"/>
      <c r="MTX254" s="50"/>
      <c r="MTY254" s="50"/>
      <c r="MTZ254" s="50"/>
      <c r="MUA254" s="50"/>
      <c r="MUB254" s="50"/>
      <c r="MUC254" s="50"/>
      <c r="MUD254" s="50"/>
      <c r="MUE254" s="50"/>
      <c r="MUF254" s="50"/>
      <c r="MUG254" s="50"/>
      <c r="MUH254" s="50"/>
      <c r="MUI254" s="50"/>
      <c r="MUJ254" s="50"/>
      <c r="MUK254" s="50"/>
      <c r="MUL254" s="50"/>
      <c r="MUM254" s="50"/>
      <c r="MUN254" s="50"/>
      <c r="MUO254" s="50"/>
      <c r="MUP254" s="50"/>
      <c r="MUQ254" s="50"/>
      <c r="MUR254" s="50"/>
      <c r="MUS254" s="50"/>
      <c r="MUT254" s="50"/>
      <c r="MUU254" s="50"/>
      <c r="MUV254" s="50"/>
      <c r="MUW254" s="50"/>
      <c r="MUX254" s="50"/>
      <c r="MUY254" s="50"/>
      <c r="MUZ254" s="50"/>
      <c r="MVA254" s="50"/>
      <c r="MVB254" s="50"/>
      <c r="MVC254" s="50"/>
      <c r="MVD254" s="50"/>
      <c r="MVE254" s="50"/>
      <c r="MVF254" s="50"/>
      <c r="MVG254" s="50"/>
      <c r="MVH254" s="50"/>
      <c r="MVI254" s="50"/>
      <c r="MVJ254" s="50"/>
      <c r="MVK254" s="50"/>
      <c r="MVL254" s="50"/>
      <c r="MVM254" s="50"/>
      <c r="MVN254" s="50"/>
      <c r="MVO254" s="50"/>
      <c r="MVP254" s="50"/>
      <c r="MVQ254" s="50"/>
      <c r="MVR254" s="50"/>
      <c r="MVS254" s="50"/>
      <c r="MVT254" s="50"/>
      <c r="MVU254" s="50"/>
      <c r="MVV254" s="50"/>
      <c r="MVW254" s="50"/>
      <c r="MVX254" s="50"/>
      <c r="MVY254" s="50"/>
      <c r="MVZ254" s="50"/>
      <c r="MWA254" s="50"/>
      <c r="MWB254" s="50"/>
      <c r="MWC254" s="50"/>
      <c r="MWD254" s="50"/>
      <c r="MWE254" s="50"/>
      <c r="MWF254" s="50"/>
      <c r="MWG254" s="50"/>
      <c r="MWH254" s="50"/>
      <c r="MWI254" s="50"/>
      <c r="MWJ254" s="50"/>
      <c r="MWK254" s="50"/>
      <c r="MWL254" s="50"/>
      <c r="MWM254" s="50"/>
      <c r="MWN254" s="50"/>
      <c r="MWO254" s="50"/>
      <c r="MWP254" s="50"/>
      <c r="MWQ254" s="50"/>
      <c r="MWR254" s="50"/>
      <c r="MWS254" s="50"/>
      <c r="MWT254" s="50"/>
      <c r="MWU254" s="50"/>
      <c r="MWV254" s="50"/>
      <c r="MWW254" s="50"/>
      <c r="MWX254" s="50"/>
      <c r="MWY254" s="50"/>
      <c r="MWZ254" s="50"/>
      <c r="MXA254" s="50"/>
      <c r="MXB254" s="50"/>
      <c r="MXC254" s="50"/>
      <c r="MXD254" s="50"/>
      <c r="MXE254" s="50"/>
      <c r="MXF254" s="50"/>
      <c r="MXG254" s="50"/>
      <c r="MXH254" s="50"/>
      <c r="MXI254" s="50"/>
      <c r="MXJ254" s="50"/>
      <c r="MXK254" s="50"/>
      <c r="MXL254" s="50"/>
      <c r="MXM254" s="50"/>
      <c r="MXN254" s="50"/>
      <c r="MXO254" s="50"/>
      <c r="MXP254" s="50"/>
      <c r="MXQ254" s="50"/>
      <c r="MXR254" s="50"/>
      <c r="MXS254" s="50"/>
      <c r="MXT254" s="50"/>
      <c r="MXU254" s="50"/>
      <c r="MXV254" s="50"/>
      <c r="MXW254" s="50"/>
      <c r="MXX254" s="50"/>
      <c r="MXY254" s="50"/>
      <c r="MXZ254" s="50"/>
      <c r="MYA254" s="50"/>
      <c r="MYB254" s="50"/>
      <c r="MYC254" s="50"/>
      <c r="MYD254" s="50"/>
      <c r="MYE254" s="50"/>
      <c r="MYF254" s="50"/>
      <c r="MYG254" s="50"/>
      <c r="MYH254" s="50"/>
      <c r="MYI254" s="50"/>
      <c r="MYJ254" s="50"/>
      <c r="MYK254" s="50"/>
      <c r="MYL254" s="50"/>
      <c r="MYM254" s="50"/>
      <c r="MYN254" s="50"/>
      <c r="MYO254" s="50"/>
      <c r="MYP254" s="50"/>
      <c r="MYQ254" s="50"/>
      <c r="MYR254" s="50"/>
      <c r="MYS254" s="50"/>
      <c r="MYT254" s="50"/>
      <c r="MYU254" s="50"/>
      <c r="MYV254" s="50"/>
      <c r="MYW254" s="50"/>
      <c r="MYX254" s="50"/>
      <c r="MYY254" s="50"/>
      <c r="MYZ254" s="50"/>
      <c r="MZA254" s="50"/>
      <c r="MZB254" s="50"/>
      <c r="MZC254" s="50"/>
      <c r="MZD254" s="50"/>
      <c r="MZE254" s="50"/>
      <c r="MZF254" s="50"/>
      <c r="MZG254" s="50"/>
      <c r="MZH254" s="50"/>
      <c r="MZI254" s="50"/>
      <c r="MZJ254" s="50"/>
      <c r="MZK254" s="50"/>
      <c r="MZL254" s="50"/>
      <c r="MZM254" s="50"/>
      <c r="MZN254" s="50"/>
      <c r="MZO254" s="50"/>
      <c r="MZP254" s="50"/>
      <c r="MZQ254" s="50"/>
      <c r="MZR254" s="50"/>
      <c r="MZS254" s="50"/>
      <c r="MZT254" s="50"/>
      <c r="MZU254" s="50"/>
      <c r="MZV254" s="50"/>
      <c r="MZW254" s="50"/>
      <c r="MZX254" s="50"/>
      <c r="MZY254" s="50"/>
      <c r="MZZ254" s="50"/>
      <c r="NAA254" s="50"/>
      <c r="NAB254" s="50"/>
      <c r="NAC254" s="50"/>
      <c r="NAD254" s="50"/>
      <c r="NAE254" s="50"/>
      <c r="NAF254" s="50"/>
      <c r="NAG254" s="50"/>
      <c r="NAH254" s="50"/>
      <c r="NAI254" s="50"/>
      <c r="NAJ254" s="50"/>
      <c r="NAK254" s="50"/>
      <c r="NAL254" s="50"/>
      <c r="NAM254" s="50"/>
      <c r="NAN254" s="50"/>
      <c r="NAO254" s="50"/>
      <c r="NAP254" s="50"/>
      <c r="NAQ254" s="50"/>
      <c r="NAR254" s="50"/>
      <c r="NAS254" s="50"/>
      <c r="NAT254" s="50"/>
      <c r="NAU254" s="50"/>
      <c r="NAV254" s="50"/>
      <c r="NAW254" s="50"/>
      <c r="NAX254" s="50"/>
      <c r="NAY254" s="50"/>
      <c r="NAZ254" s="50"/>
      <c r="NBA254" s="50"/>
      <c r="NBB254" s="50"/>
      <c r="NBC254" s="50"/>
      <c r="NBD254" s="50"/>
      <c r="NBE254" s="50"/>
      <c r="NBF254" s="50"/>
      <c r="NBG254" s="50"/>
      <c r="NBH254" s="50"/>
      <c r="NBI254" s="50"/>
      <c r="NBJ254" s="50"/>
      <c r="NBK254" s="50"/>
      <c r="NBL254" s="50"/>
      <c r="NBM254" s="50"/>
      <c r="NBN254" s="50"/>
      <c r="NBO254" s="50"/>
      <c r="NBP254" s="50"/>
      <c r="NBQ254" s="50"/>
      <c r="NBR254" s="50"/>
      <c r="NBS254" s="50"/>
      <c r="NBT254" s="50"/>
      <c r="NBU254" s="50"/>
      <c r="NBV254" s="50"/>
      <c r="NBW254" s="50"/>
      <c r="NBX254" s="50"/>
      <c r="NBY254" s="50"/>
      <c r="NBZ254" s="50"/>
      <c r="NCA254" s="50"/>
      <c r="NCB254" s="50"/>
      <c r="NCC254" s="50"/>
      <c r="NCD254" s="50"/>
      <c r="NCE254" s="50"/>
      <c r="NCF254" s="50"/>
      <c r="NCG254" s="50"/>
      <c r="NCH254" s="50"/>
      <c r="NCI254" s="50"/>
      <c r="NCJ254" s="50"/>
      <c r="NCK254" s="50"/>
      <c r="NCL254" s="50"/>
      <c r="NCM254" s="50"/>
      <c r="NCN254" s="50"/>
      <c r="NCO254" s="50"/>
      <c r="NCP254" s="50"/>
      <c r="NCQ254" s="50"/>
      <c r="NCR254" s="50"/>
      <c r="NCS254" s="50"/>
      <c r="NCT254" s="50"/>
      <c r="NCU254" s="50"/>
      <c r="NCV254" s="50"/>
      <c r="NCW254" s="50"/>
      <c r="NCX254" s="50"/>
      <c r="NCY254" s="50"/>
      <c r="NCZ254" s="50"/>
      <c r="NDA254" s="50"/>
      <c r="NDB254" s="50"/>
      <c r="NDC254" s="50"/>
      <c r="NDD254" s="50"/>
      <c r="NDE254" s="50"/>
      <c r="NDF254" s="50"/>
      <c r="NDG254" s="50"/>
      <c r="NDH254" s="50"/>
      <c r="NDI254" s="50"/>
      <c r="NDJ254" s="50"/>
      <c r="NDK254" s="50"/>
      <c r="NDL254" s="50"/>
      <c r="NDM254" s="50"/>
      <c r="NDN254" s="50"/>
      <c r="NDO254" s="50"/>
      <c r="NDP254" s="50"/>
      <c r="NDQ254" s="50"/>
      <c r="NDR254" s="50"/>
      <c r="NDS254" s="50"/>
      <c r="NDT254" s="50"/>
      <c r="NDU254" s="50"/>
      <c r="NDV254" s="50"/>
      <c r="NDW254" s="50"/>
      <c r="NDX254" s="50"/>
      <c r="NDY254" s="50"/>
      <c r="NDZ254" s="50"/>
      <c r="NEA254" s="50"/>
      <c r="NEB254" s="50"/>
      <c r="NEC254" s="50"/>
      <c r="NED254" s="50"/>
      <c r="NEE254" s="50"/>
      <c r="NEF254" s="50"/>
      <c r="NEG254" s="50"/>
      <c r="NEH254" s="50"/>
      <c r="NEI254" s="50"/>
      <c r="NEJ254" s="50"/>
      <c r="NEK254" s="50"/>
      <c r="NEL254" s="50"/>
      <c r="NEM254" s="50"/>
      <c r="NEN254" s="50"/>
      <c r="NEO254" s="50"/>
      <c r="NEP254" s="50"/>
      <c r="NEQ254" s="50"/>
      <c r="NER254" s="50"/>
      <c r="NES254" s="50"/>
      <c r="NET254" s="50"/>
      <c r="NEU254" s="50"/>
      <c r="NEV254" s="50"/>
      <c r="NEW254" s="50"/>
      <c r="NEX254" s="50"/>
      <c r="NEY254" s="50"/>
      <c r="NEZ254" s="50"/>
      <c r="NFA254" s="50"/>
      <c r="NFB254" s="50"/>
      <c r="NFC254" s="50"/>
      <c r="NFD254" s="50"/>
      <c r="NFE254" s="50"/>
      <c r="NFF254" s="50"/>
      <c r="NFG254" s="50"/>
      <c r="NFH254" s="50"/>
      <c r="NFI254" s="50"/>
      <c r="NFJ254" s="50"/>
      <c r="NFK254" s="50"/>
      <c r="NFL254" s="50"/>
      <c r="NFM254" s="50"/>
      <c r="NFN254" s="50"/>
      <c r="NFO254" s="50"/>
      <c r="NFP254" s="50"/>
      <c r="NFQ254" s="50"/>
      <c r="NFR254" s="50"/>
      <c r="NFS254" s="50"/>
      <c r="NFT254" s="50"/>
      <c r="NFU254" s="50"/>
      <c r="NFV254" s="50"/>
      <c r="NFW254" s="50"/>
      <c r="NFX254" s="50"/>
      <c r="NFY254" s="50"/>
      <c r="NFZ254" s="50"/>
      <c r="NGA254" s="50"/>
      <c r="NGB254" s="50"/>
      <c r="NGC254" s="50"/>
      <c r="NGD254" s="50"/>
      <c r="NGE254" s="50"/>
      <c r="NGF254" s="50"/>
      <c r="NGG254" s="50"/>
      <c r="NGH254" s="50"/>
      <c r="NGI254" s="50"/>
      <c r="NGJ254" s="50"/>
      <c r="NGK254" s="50"/>
      <c r="NGL254" s="50"/>
      <c r="NGM254" s="50"/>
      <c r="NGN254" s="50"/>
      <c r="NGO254" s="50"/>
      <c r="NGP254" s="50"/>
      <c r="NGQ254" s="50"/>
      <c r="NGR254" s="50"/>
      <c r="NGS254" s="50"/>
      <c r="NGT254" s="50"/>
      <c r="NGU254" s="50"/>
      <c r="NGV254" s="50"/>
      <c r="NGW254" s="50"/>
      <c r="NGX254" s="50"/>
      <c r="NGY254" s="50"/>
      <c r="NGZ254" s="50"/>
      <c r="NHA254" s="50"/>
      <c r="NHB254" s="50"/>
      <c r="NHC254" s="50"/>
      <c r="NHD254" s="50"/>
      <c r="NHE254" s="50"/>
      <c r="NHF254" s="50"/>
      <c r="NHG254" s="50"/>
      <c r="NHH254" s="50"/>
      <c r="NHI254" s="50"/>
      <c r="NHJ254" s="50"/>
      <c r="NHK254" s="50"/>
      <c r="NHL254" s="50"/>
      <c r="NHM254" s="50"/>
      <c r="NHN254" s="50"/>
      <c r="NHO254" s="50"/>
      <c r="NHP254" s="50"/>
      <c r="NHQ254" s="50"/>
      <c r="NHR254" s="50"/>
      <c r="NHS254" s="50"/>
      <c r="NHT254" s="50"/>
      <c r="NHU254" s="50"/>
      <c r="NHV254" s="50"/>
      <c r="NHW254" s="50"/>
      <c r="NHX254" s="50"/>
      <c r="NHY254" s="50"/>
      <c r="NHZ254" s="50"/>
      <c r="NIA254" s="50"/>
      <c r="NIB254" s="50"/>
      <c r="NIC254" s="50"/>
      <c r="NID254" s="50"/>
      <c r="NIE254" s="50"/>
      <c r="NIF254" s="50"/>
      <c r="NIG254" s="50"/>
      <c r="NIH254" s="50"/>
      <c r="NII254" s="50"/>
      <c r="NIJ254" s="50"/>
      <c r="NIK254" s="50"/>
      <c r="NIL254" s="50"/>
      <c r="NIM254" s="50"/>
      <c r="NIN254" s="50"/>
      <c r="NIO254" s="50"/>
      <c r="NIP254" s="50"/>
      <c r="NIQ254" s="50"/>
      <c r="NIR254" s="50"/>
      <c r="NIS254" s="50"/>
      <c r="NIT254" s="50"/>
      <c r="NIU254" s="50"/>
      <c r="NIV254" s="50"/>
      <c r="NIW254" s="50"/>
      <c r="NIX254" s="50"/>
      <c r="NIY254" s="50"/>
      <c r="NIZ254" s="50"/>
      <c r="NJA254" s="50"/>
      <c r="NJB254" s="50"/>
      <c r="NJC254" s="50"/>
      <c r="NJD254" s="50"/>
      <c r="NJE254" s="50"/>
      <c r="NJF254" s="50"/>
      <c r="NJG254" s="50"/>
      <c r="NJH254" s="50"/>
      <c r="NJI254" s="50"/>
      <c r="NJJ254" s="50"/>
      <c r="NJK254" s="50"/>
      <c r="NJL254" s="50"/>
      <c r="NJM254" s="50"/>
      <c r="NJN254" s="50"/>
      <c r="NJO254" s="50"/>
      <c r="NJP254" s="50"/>
      <c r="NJQ254" s="50"/>
      <c r="NJR254" s="50"/>
      <c r="NJS254" s="50"/>
      <c r="NJT254" s="50"/>
      <c r="NJU254" s="50"/>
      <c r="NJV254" s="50"/>
      <c r="NJW254" s="50"/>
      <c r="NJX254" s="50"/>
      <c r="NJY254" s="50"/>
      <c r="NJZ254" s="50"/>
      <c r="NKA254" s="50"/>
      <c r="NKB254" s="50"/>
      <c r="NKC254" s="50"/>
      <c r="NKD254" s="50"/>
      <c r="NKE254" s="50"/>
      <c r="NKF254" s="50"/>
      <c r="NKG254" s="50"/>
      <c r="NKH254" s="50"/>
      <c r="NKI254" s="50"/>
      <c r="NKJ254" s="50"/>
      <c r="NKK254" s="50"/>
      <c r="NKL254" s="50"/>
      <c r="NKM254" s="50"/>
      <c r="NKN254" s="50"/>
      <c r="NKO254" s="50"/>
      <c r="NKP254" s="50"/>
      <c r="NKQ254" s="50"/>
      <c r="NKR254" s="50"/>
      <c r="NKS254" s="50"/>
      <c r="NKT254" s="50"/>
      <c r="NKU254" s="50"/>
      <c r="NKV254" s="50"/>
      <c r="NKW254" s="50"/>
      <c r="NKX254" s="50"/>
      <c r="NKY254" s="50"/>
      <c r="NKZ254" s="50"/>
      <c r="NLA254" s="50"/>
      <c r="NLB254" s="50"/>
      <c r="NLC254" s="50"/>
      <c r="NLD254" s="50"/>
      <c r="NLE254" s="50"/>
      <c r="NLF254" s="50"/>
      <c r="NLG254" s="50"/>
      <c r="NLH254" s="50"/>
      <c r="NLI254" s="50"/>
      <c r="NLJ254" s="50"/>
      <c r="NLK254" s="50"/>
      <c r="NLL254" s="50"/>
      <c r="NLM254" s="50"/>
      <c r="NLN254" s="50"/>
      <c r="NLO254" s="50"/>
      <c r="NLP254" s="50"/>
      <c r="NLQ254" s="50"/>
      <c r="NLR254" s="50"/>
      <c r="NLS254" s="50"/>
      <c r="NLT254" s="50"/>
      <c r="NLU254" s="50"/>
      <c r="NLV254" s="50"/>
      <c r="NLW254" s="50"/>
      <c r="NLX254" s="50"/>
      <c r="NLY254" s="50"/>
      <c r="NLZ254" s="50"/>
      <c r="NMA254" s="50"/>
      <c r="NMB254" s="50"/>
      <c r="NMC254" s="50"/>
      <c r="NMD254" s="50"/>
      <c r="NME254" s="50"/>
      <c r="NMF254" s="50"/>
      <c r="NMG254" s="50"/>
      <c r="NMH254" s="50"/>
      <c r="NMI254" s="50"/>
      <c r="NMJ254" s="50"/>
      <c r="NMK254" s="50"/>
      <c r="NML254" s="50"/>
      <c r="NMM254" s="50"/>
      <c r="NMN254" s="50"/>
      <c r="NMO254" s="50"/>
      <c r="NMP254" s="50"/>
      <c r="NMQ254" s="50"/>
      <c r="NMR254" s="50"/>
      <c r="NMS254" s="50"/>
      <c r="NMT254" s="50"/>
      <c r="NMU254" s="50"/>
      <c r="NMV254" s="50"/>
      <c r="NMW254" s="50"/>
      <c r="NMX254" s="50"/>
      <c r="NMY254" s="50"/>
      <c r="NMZ254" s="50"/>
      <c r="NNA254" s="50"/>
      <c r="NNB254" s="50"/>
      <c r="NNC254" s="50"/>
      <c r="NND254" s="50"/>
      <c r="NNE254" s="50"/>
      <c r="NNF254" s="50"/>
      <c r="NNG254" s="50"/>
      <c r="NNH254" s="50"/>
      <c r="NNI254" s="50"/>
      <c r="NNJ254" s="50"/>
      <c r="NNK254" s="50"/>
      <c r="NNL254" s="50"/>
      <c r="NNM254" s="50"/>
      <c r="NNN254" s="50"/>
      <c r="NNO254" s="50"/>
      <c r="NNP254" s="50"/>
      <c r="NNQ254" s="50"/>
      <c r="NNR254" s="50"/>
      <c r="NNS254" s="50"/>
      <c r="NNT254" s="50"/>
      <c r="NNU254" s="50"/>
      <c r="NNV254" s="50"/>
      <c r="NNW254" s="50"/>
      <c r="NNX254" s="50"/>
      <c r="NNY254" s="50"/>
      <c r="NNZ254" s="50"/>
      <c r="NOA254" s="50"/>
      <c r="NOB254" s="50"/>
      <c r="NOC254" s="50"/>
      <c r="NOD254" s="50"/>
      <c r="NOE254" s="50"/>
      <c r="NOF254" s="50"/>
      <c r="NOG254" s="50"/>
      <c r="NOH254" s="50"/>
      <c r="NOI254" s="50"/>
      <c r="NOJ254" s="50"/>
      <c r="NOK254" s="50"/>
      <c r="NOL254" s="50"/>
      <c r="NOM254" s="50"/>
      <c r="NON254" s="50"/>
      <c r="NOO254" s="50"/>
      <c r="NOP254" s="50"/>
      <c r="NOQ254" s="50"/>
      <c r="NOR254" s="50"/>
      <c r="NOS254" s="50"/>
      <c r="NOT254" s="50"/>
      <c r="NOU254" s="50"/>
      <c r="NOV254" s="50"/>
      <c r="NOW254" s="50"/>
      <c r="NOX254" s="50"/>
      <c r="NOY254" s="50"/>
      <c r="NOZ254" s="50"/>
      <c r="NPA254" s="50"/>
      <c r="NPB254" s="50"/>
      <c r="NPC254" s="50"/>
      <c r="NPD254" s="50"/>
      <c r="NPE254" s="50"/>
      <c r="NPF254" s="50"/>
      <c r="NPG254" s="50"/>
      <c r="NPH254" s="50"/>
      <c r="NPI254" s="50"/>
      <c r="NPJ254" s="50"/>
      <c r="NPK254" s="50"/>
      <c r="NPL254" s="50"/>
      <c r="NPM254" s="50"/>
      <c r="NPN254" s="50"/>
      <c r="NPO254" s="50"/>
      <c r="NPP254" s="50"/>
      <c r="NPQ254" s="50"/>
      <c r="NPR254" s="50"/>
      <c r="NPS254" s="50"/>
      <c r="NPT254" s="50"/>
      <c r="NPU254" s="50"/>
      <c r="NPV254" s="50"/>
      <c r="NPW254" s="50"/>
      <c r="NPX254" s="50"/>
      <c r="NPY254" s="50"/>
      <c r="NPZ254" s="50"/>
      <c r="NQA254" s="50"/>
      <c r="NQB254" s="50"/>
      <c r="NQC254" s="50"/>
      <c r="NQD254" s="50"/>
      <c r="NQE254" s="50"/>
      <c r="NQF254" s="50"/>
      <c r="NQG254" s="50"/>
      <c r="NQH254" s="50"/>
      <c r="NQI254" s="50"/>
      <c r="NQJ254" s="50"/>
      <c r="NQK254" s="50"/>
      <c r="NQL254" s="50"/>
      <c r="NQM254" s="50"/>
      <c r="NQN254" s="50"/>
      <c r="NQO254" s="50"/>
      <c r="NQP254" s="50"/>
      <c r="NQQ254" s="50"/>
      <c r="NQR254" s="50"/>
      <c r="NQS254" s="50"/>
      <c r="NQT254" s="50"/>
      <c r="NQU254" s="50"/>
      <c r="NQV254" s="50"/>
      <c r="NQW254" s="50"/>
      <c r="NQX254" s="50"/>
      <c r="NQY254" s="50"/>
      <c r="NQZ254" s="50"/>
      <c r="NRA254" s="50"/>
      <c r="NRB254" s="50"/>
      <c r="NRC254" s="50"/>
      <c r="NRD254" s="50"/>
      <c r="NRE254" s="50"/>
      <c r="NRF254" s="50"/>
      <c r="NRG254" s="50"/>
      <c r="NRH254" s="50"/>
      <c r="NRI254" s="50"/>
      <c r="NRJ254" s="50"/>
      <c r="NRK254" s="50"/>
      <c r="NRL254" s="50"/>
      <c r="NRM254" s="50"/>
      <c r="NRN254" s="50"/>
      <c r="NRO254" s="50"/>
      <c r="NRP254" s="50"/>
      <c r="NRQ254" s="50"/>
      <c r="NRR254" s="50"/>
      <c r="NRS254" s="50"/>
      <c r="NRT254" s="50"/>
      <c r="NRU254" s="50"/>
      <c r="NRV254" s="50"/>
      <c r="NRW254" s="50"/>
      <c r="NRX254" s="50"/>
      <c r="NRY254" s="50"/>
      <c r="NRZ254" s="50"/>
      <c r="NSA254" s="50"/>
      <c r="NSB254" s="50"/>
      <c r="NSC254" s="50"/>
      <c r="NSD254" s="50"/>
      <c r="NSE254" s="50"/>
      <c r="NSF254" s="50"/>
      <c r="NSG254" s="50"/>
      <c r="NSH254" s="50"/>
      <c r="NSI254" s="50"/>
      <c r="NSJ254" s="50"/>
      <c r="NSK254" s="50"/>
      <c r="NSL254" s="50"/>
      <c r="NSM254" s="50"/>
      <c r="NSN254" s="50"/>
      <c r="NSO254" s="50"/>
      <c r="NSP254" s="50"/>
      <c r="NSQ254" s="50"/>
      <c r="NSR254" s="50"/>
      <c r="NSS254" s="50"/>
      <c r="NST254" s="50"/>
      <c r="NSU254" s="50"/>
      <c r="NSV254" s="50"/>
      <c r="NSW254" s="50"/>
      <c r="NSX254" s="50"/>
      <c r="NSY254" s="50"/>
      <c r="NSZ254" s="50"/>
      <c r="NTA254" s="50"/>
      <c r="NTB254" s="50"/>
      <c r="NTC254" s="50"/>
      <c r="NTD254" s="50"/>
      <c r="NTE254" s="50"/>
      <c r="NTF254" s="50"/>
      <c r="NTG254" s="50"/>
      <c r="NTH254" s="50"/>
      <c r="NTI254" s="50"/>
      <c r="NTJ254" s="50"/>
      <c r="NTK254" s="50"/>
      <c r="NTL254" s="50"/>
      <c r="NTM254" s="50"/>
      <c r="NTN254" s="50"/>
      <c r="NTO254" s="50"/>
      <c r="NTP254" s="50"/>
      <c r="NTQ254" s="50"/>
      <c r="NTR254" s="50"/>
      <c r="NTS254" s="50"/>
      <c r="NTT254" s="50"/>
      <c r="NTU254" s="50"/>
      <c r="NTV254" s="50"/>
      <c r="NTW254" s="50"/>
      <c r="NTX254" s="50"/>
      <c r="NTY254" s="50"/>
      <c r="NTZ254" s="50"/>
      <c r="NUA254" s="50"/>
      <c r="NUB254" s="50"/>
      <c r="NUC254" s="50"/>
      <c r="NUD254" s="50"/>
      <c r="NUE254" s="50"/>
      <c r="NUF254" s="50"/>
      <c r="NUG254" s="50"/>
      <c r="NUH254" s="50"/>
      <c r="NUI254" s="50"/>
      <c r="NUJ254" s="50"/>
      <c r="NUK254" s="50"/>
      <c r="NUL254" s="50"/>
      <c r="NUM254" s="50"/>
      <c r="NUN254" s="50"/>
      <c r="NUO254" s="50"/>
      <c r="NUP254" s="50"/>
      <c r="NUQ254" s="50"/>
      <c r="NUR254" s="50"/>
      <c r="NUS254" s="50"/>
      <c r="NUT254" s="50"/>
      <c r="NUU254" s="50"/>
      <c r="NUV254" s="50"/>
      <c r="NUW254" s="50"/>
      <c r="NUX254" s="50"/>
      <c r="NUY254" s="50"/>
      <c r="NUZ254" s="50"/>
      <c r="NVA254" s="50"/>
      <c r="NVB254" s="50"/>
      <c r="NVC254" s="50"/>
      <c r="NVD254" s="50"/>
      <c r="NVE254" s="50"/>
      <c r="NVF254" s="50"/>
      <c r="NVG254" s="50"/>
      <c r="NVH254" s="50"/>
      <c r="NVI254" s="50"/>
      <c r="NVJ254" s="50"/>
      <c r="NVK254" s="50"/>
      <c r="NVL254" s="50"/>
      <c r="NVM254" s="50"/>
      <c r="NVN254" s="50"/>
      <c r="NVO254" s="50"/>
      <c r="NVP254" s="50"/>
      <c r="NVQ254" s="50"/>
      <c r="NVR254" s="50"/>
      <c r="NVS254" s="50"/>
      <c r="NVT254" s="50"/>
      <c r="NVU254" s="50"/>
      <c r="NVV254" s="50"/>
      <c r="NVW254" s="50"/>
      <c r="NVX254" s="50"/>
      <c r="NVY254" s="50"/>
      <c r="NVZ254" s="50"/>
      <c r="NWA254" s="50"/>
      <c r="NWB254" s="50"/>
      <c r="NWC254" s="50"/>
      <c r="NWD254" s="50"/>
      <c r="NWE254" s="50"/>
      <c r="NWF254" s="50"/>
      <c r="NWG254" s="50"/>
      <c r="NWH254" s="50"/>
      <c r="NWI254" s="50"/>
      <c r="NWJ254" s="50"/>
      <c r="NWK254" s="50"/>
      <c r="NWL254" s="50"/>
      <c r="NWM254" s="50"/>
      <c r="NWN254" s="50"/>
      <c r="NWO254" s="50"/>
      <c r="NWP254" s="50"/>
      <c r="NWQ254" s="50"/>
      <c r="NWR254" s="50"/>
      <c r="NWS254" s="50"/>
      <c r="NWT254" s="50"/>
      <c r="NWU254" s="50"/>
      <c r="NWV254" s="50"/>
      <c r="NWW254" s="50"/>
      <c r="NWX254" s="50"/>
      <c r="NWY254" s="50"/>
      <c r="NWZ254" s="50"/>
      <c r="NXA254" s="50"/>
      <c r="NXB254" s="50"/>
      <c r="NXC254" s="50"/>
      <c r="NXD254" s="50"/>
      <c r="NXE254" s="50"/>
      <c r="NXF254" s="50"/>
      <c r="NXG254" s="50"/>
      <c r="NXH254" s="50"/>
      <c r="NXI254" s="50"/>
      <c r="NXJ254" s="50"/>
      <c r="NXK254" s="50"/>
      <c r="NXL254" s="50"/>
      <c r="NXM254" s="50"/>
      <c r="NXN254" s="50"/>
      <c r="NXO254" s="50"/>
      <c r="NXP254" s="50"/>
      <c r="NXQ254" s="50"/>
      <c r="NXR254" s="50"/>
      <c r="NXS254" s="50"/>
      <c r="NXT254" s="50"/>
      <c r="NXU254" s="50"/>
      <c r="NXV254" s="50"/>
      <c r="NXW254" s="50"/>
      <c r="NXX254" s="50"/>
      <c r="NXY254" s="50"/>
      <c r="NXZ254" s="50"/>
      <c r="NYA254" s="50"/>
      <c r="NYB254" s="50"/>
      <c r="NYC254" s="50"/>
      <c r="NYD254" s="50"/>
      <c r="NYE254" s="50"/>
      <c r="NYF254" s="50"/>
      <c r="NYG254" s="50"/>
      <c r="NYH254" s="50"/>
      <c r="NYI254" s="50"/>
      <c r="NYJ254" s="50"/>
      <c r="NYK254" s="50"/>
      <c r="NYL254" s="50"/>
      <c r="NYM254" s="50"/>
      <c r="NYN254" s="50"/>
      <c r="NYO254" s="50"/>
      <c r="NYP254" s="50"/>
      <c r="NYQ254" s="50"/>
      <c r="NYR254" s="50"/>
      <c r="NYS254" s="50"/>
      <c r="NYT254" s="50"/>
      <c r="NYU254" s="50"/>
      <c r="NYV254" s="50"/>
      <c r="NYW254" s="50"/>
      <c r="NYX254" s="50"/>
      <c r="NYY254" s="50"/>
      <c r="NYZ254" s="50"/>
      <c r="NZA254" s="50"/>
      <c r="NZB254" s="50"/>
      <c r="NZC254" s="50"/>
      <c r="NZD254" s="50"/>
      <c r="NZE254" s="50"/>
      <c r="NZF254" s="50"/>
      <c r="NZG254" s="50"/>
      <c r="NZH254" s="50"/>
      <c r="NZI254" s="50"/>
      <c r="NZJ254" s="50"/>
      <c r="NZK254" s="50"/>
      <c r="NZL254" s="50"/>
      <c r="NZM254" s="50"/>
      <c r="NZN254" s="50"/>
      <c r="NZO254" s="50"/>
      <c r="NZP254" s="50"/>
      <c r="NZQ254" s="50"/>
      <c r="NZR254" s="50"/>
      <c r="NZS254" s="50"/>
      <c r="NZT254" s="50"/>
      <c r="NZU254" s="50"/>
      <c r="NZV254" s="50"/>
      <c r="NZW254" s="50"/>
      <c r="NZX254" s="50"/>
      <c r="NZY254" s="50"/>
      <c r="NZZ254" s="50"/>
      <c r="OAA254" s="50"/>
      <c r="OAB254" s="50"/>
      <c r="OAC254" s="50"/>
      <c r="OAD254" s="50"/>
      <c r="OAE254" s="50"/>
      <c r="OAF254" s="50"/>
      <c r="OAG254" s="50"/>
      <c r="OAH254" s="50"/>
      <c r="OAI254" s="50"/>
      <c r="OAJ254" s="50"/>
      <c r="OAK254" s="50"/>
      <c r="OAL254" s="50"/>
      <c r="OAM254" s="50"/>
      <c r="OAN254" s="50"/>
      <c r="OAO254" s="50"/>
      <c r="OAP254" s="50"/>
      <c r="OAQ254" s="50"/>
      <c r="OAR254" s="50"/>
      <c r="OAS254" s="50"/>
      <c r="OAT254" s="50"/>
      <c r="OAU254" s="50"/>
      <c r="OAV254" s="50"/>
      <c r="OAW254" s="50"/>
      <c r="OAX254" s="50"/>
      <c r="OAY254" s="50"/>
      <c r="OAZ254" s="50"/>
      <c r="OBA254" s="50"/>
      <c r="OBB254" s="50"/>
      <c r="OBC254" s="50"/>
      <c r="OBD254" s="50"/>
      <c r="OBE254" s="50"/>
      <c r="OBF254" s="50"/>
      <c r="OBG254" s="50"/>
      <c r="OBH254" s="50"/>
      <c r="OBI254" s="50"/>
      <c r="OBJ254" s="50"/>
      <c r="OBK254" s="50"/>
      <c r="OBL254" s="50"/>
      <c r="OBM254" s="50"/>
      <c r="OBN254" s="50"/>
      <c r="OBO254" s="50"/>
      <c r="OBP254" s="50"/>
      <c r="OBQ254" s="50"/>
      <c r="OBR254" s="50"/>
      <c r="OBS254" s="50"/>
      <c r="OBT254" s="50"/>
      <c r="OBU254" s="50"/>
      <c r="OBV254" s="50"/>
      <c r="OBW254" s="50"/>
      <c r="OBX254" s="50"/>
      <c r="OBY254" s="50"/>
      <c r="OBZ254" s="50"/>
      <c r="OCA254" s="50"/>
      <c r="OCB254" s="50"/>
      <c r="OCC254" s="50"/>
      <c r="OCD254" s="50"/>
      <c r="OCE254" s="50"/>
      <c r="OCF254" s="50"/>
      <c r="OCG254" s="50"/>
      <c r="OCH254" s="50"/>
      <c r="OCI254" s="50"/>
      <c r="OCJ254" s="50"/>
      <c r="OCK254" s="50"/>
      <c r="OCL254" s="50"/>
      <c r="OCM254" s="50"/>
      <c r="OCN254" s="50"/>
      <c r="OCO254" s="50"/>
      <c r="OCP254" s="50"/>
      <c r="OCQ254" s="50"/>
      <c r="OCR254" s="50"/>
      <c r="OCS254" s="50"/>
      <c r="OCT254" s="50"/>
      <c r="OCU254" s="50"/>
      <c r="OCV254" s="50"/>
      <c r="OCW254" s="50"/>
      <c r="OCX254" s="50"/>
      <c r="OCY254" s="50"/>
      <c r="OCZ254" s="50"/>
      <c r="ODA254" s="50"/>
      <c r="ODB254" s="50"/>
      <c r="ODC254" s="50"/>
      <c r="ODD254" s="50"/>
      <c r="ODE254" s="50"/>
      <c r="ODF254" s="50"/>
      <c r="ODG254" s="50"/>
      <c r="ODH254" s="50"/>
      <c r="ODI254" s="50"/>
      <c r="ODJ254" s="50"/>
      <c r="ODK254" s="50"/>
      <c r="ODL254" s="50"/>
      <c r="ODM254" s="50"/>
      <c r="ODN254" s="50"/>
      <c r="ODO254" s="50"/>
      <c r="ODP254" s="50"/>
      <c r="ODQ254" s="50"/>
      <c r="ODR254" s="50"/>
      <c r="ODS254" s="50"/>
      <c r="ODT254" s="50"/>
      <c r="ODU254" s="50"/>
      <c r="ODV254" s="50"/>
      <c r="ODW254" s="50"/>
      <c r="ODX254" s="50"/>
      <c r="ODY254" s="50"/>
      <c r="ODZ254" s="50"/>
      <c r="OEA254" s="50"/>
      <c r="OEB254" s="50"/>
      <c r="OEC254" s="50"/>
      <c r="OED254" s="50"/>
      <c r="OEE254" s="50"/>
      <c r="OEF254" s="50"/>
      <c r="OEG254" s="50"/>
      <c r="OEH254" s="50"/>
      <c r="OEI254" s="50"/>
      <c r="OEJ254" s="50"/>
      <c r="OEK254" s="50"/>
      <c r="OEL254" s="50"/>
      <c r="OEM254" s="50"/>
      <c r="OEN254" s="50"/>
      <c r="OEO254" s="50"/>
      <c r="OEP254" s="50"/>
      <c r="OEQ254" s="50"/>
      <c r="OER254" s="50"/>
      <c r="OES254" s="50"/>
      <c r="OET254" s="50"/>
      <c r="OEU254" s="50"/>
      <c r="OEV254" s="50"/>
      <c r="OEW254" s="50"/>
      <c r="OEX254" s="50"/>
      <c r="OEY254" s="50"/>
      <c r="OEZ254" s="50"/>
      <c r="OFA254" s="50"/>
      <c r="OFB254" s="50"/>
      <c r="OFC254" s="50"/>
      <c r="OFD254" s="50"/>
      <c r="OFE254" s="50"/>
      <c r="OFF254" s="50"/>
      <c r="OFG254" s="50"/>
      <c r="OFH254" s="50"/>
      <c r="OFI254" s="50"/>
      <c r="OFJ254" s="50"/>
      <c r="OFK254" s="50"/>
      <c r="OFL254" s="50"/>
      <c r="OFM254" s="50"/>
      <c r="OFN254" s="50"/>
      <c r="OFO254" s="50"/>
      <c r="OFP254" s="50"/>
      <c r="OFQ254" s="50"/>
      <c r="OFR254" s="50"/>
      <c r="OFS254" s="50"/>
      <c r="OFT254" s="50"/>
      <c r="OFU254" s="50"/>
      <c r="OFV254" s="50"/>
      <c r="OFW254" s="50"/>
      <c r="OFX254" s="50"/>
      <c r="OFY254" s="50"/>
      <c r="OFZ254" s="50"/>
      <c r="OGA254" s="50"/>
      <c r="OGB254" s="50"/>
      <c r="OGC254" s="50"/>
      <c r="OGD254" s="50"/>
      <c r="OGE254" s="50"/>
      <c r="OGF254" s="50"/>
      <c r="OGG254" s="50"/>
      <c r="OGH254" s="50"/>
      <c r="OGI254" s="50"/>
      <c r="OGJ254" s="50"/>
      <c r="OGK254" s="50"/>
      <c r="OGL254" s="50"/>
      <c r="OGM254" s="50"/>
      <c r="OGN254" s="50"/>
      <c r="OGO254" s="50"/>
      <c r="OGP254" s="50"/>
      <c r="OGQ254" s="50"/>
      <c r="OGR254" s="50"/>
      <c r="OGS254" s="50"/>
      <c r="OGT254" s="50"/>
      <c r="OGU254" s="50"/>
      <c r="OGV254" s="50"/>
      <c r="OGW254" s="50"/>
      <c r="OGX254" s="50"/>
      <c r="OGY254" s="50"/>
      <c r="OGZ254" s="50"/>
      <c r="OHA254" s="50"/>
      <c r="OHB254" s="50"/>
      <c r="OHC254" s="50"/>
      <c r="OHD254" s="50"/>
      <c r="OHE254" s="50"/>
      <c r="OHF254" s="50"/>
      <c r="OHG254" s="50"/>
      <c r="OHH254" s="50"/>
      <c r="OHI254" s="50"/>
      <c r="OHJ254" s="50"/>
      <c r="OHK254" s="50"/>
      <c r="OHL254" s="50"/>
      <c r="OHM254" s="50"/>
      <c r="OHN254" s="50"/>
      <c r="OHO254" s="50"/>
      <c r="OHP254" s="50"/>
      <c r="OHQ254" s="50"/>
      <c r="OHR254" s="50"/>
      <c r="OHS254" s="50"/>
      <c r="OHT254" s="50"/>
      <c r="OHU254" s="50"/>
      <c r="OHV254" s="50"/>
      <c r="OHW254" s="50"/>
      <c r="OHX254" s="50"/>
      <c r="OHY254" s="50"/>
      <c r="OHZ254" s="50"/>
      <c r="OIA254" s="50"/>
      <c r="OIB254" s="50"/>
      <c r="OIC254" s="50"/>
      <c r="OID254" s="50"/>
      <c r="OIE254" s="50"/>
      <c r="OIF254" s="50"/>
      <c r="OIG254" s="50"/>
      <c r="OIH254" s="50"/>
      <c r="OII254" s="50"/>
      <c r="OIJ254" s="50"/>
      <c r="OIK254" s="50"/>
      <c r="OIL254" s="50"/>
      <c r="OIM254" s="50"/>
      <c r="OIN254" s="50"/>
      <c r="OIO254" s="50"/>
      <c r="OIP254" s="50"/>
      <c r="OIQ254" s="50"/>
      <c r="OIR254" s="50"/>
      <c r="OIS254" s="50"/>
      <c r="OIT254" s="50"/>
      <c r="OIU254" s="50"/>
      <c r="OIV254" s="50"/>
      <c r="OIW254" s="50"/>
      <c r="OIX254" s="50"/>
      <c r="OIY254" s="50"/>
      <c r="OIZ254" s="50"/>
      <c r="OJA254" s="50"/>
      <c r="OJB254" s="50"/>
      <c r="OJC254" s="50"/>
      <c r="OJD254" s="50"/>
      <c r="OJE254" s="50"/>
      <c r="OJF254" s="50"/>
      <c r="OJG254" s="50"/>
      <c r="OJH254" s="50"/>
      <c r="OJI254" s="50"/>
      <c r="OJJ254" s="50"/>
      <c r="OJK254" s="50"/>
      <c r="OJL254" s="50"/>
      <c r="OJM254" s="50"/>
      <c r="OJN254" s="50"/>
      <c r="OJO254" s="50"/>
      <c r="OJP254" s="50"/>
      <c r="OJQ254" s="50"/>
      <c r="OJR254" s="50"/>
      <c r="OJS254" s="50"/>
      <c r="OJT254" s="50"/>
      <c r="OJU254" s="50"/>
      <c r="OJV254" s="50"/>
      <c r="OJW254" s="50"/>
      <c r="OJX254" s="50"/>
      <c r="OJY254" s="50"/>
      <c r="OJZ254" s="50"/>
      <c r="OKA254" s="50"/>
      <c r="OKB254" s="50"/>
      <c r="OKC254" s="50"/>
      <c r="OKD254" s="50"/>
      <c r="OKE254" s="50"/>
      <c r="OKF254" s="50"/>
      <c r="OKG254" s="50"/>
      <c r="OKH254" s="50"/>
      <c r="OKI254" s="50"/>
      <c r="OKJ254" s="50"/>
      <c r="OKK254" s="50"/>
      <c r="OKL254" s="50"/>
      <c r="OKM254" s="50"/>
      <c r="OKN254" s="50"/>
      <c r="OKO254" s="50"/>
      <c r="OKP254" s="50"/>
      <c r="OKQ254" s="50"/>
      <c r="OKR254" s="50"/>
      <c r="OKS254" s="50"/>
      <c r="OKT254" s="50"/>
      <c r="OKU254" s="50"/>
      <c r="OKV254" s="50"/>
      <c r="OKW254" s="50"/>
      <c r="OKX254" s="50"/>
      <c r="OKY254" s="50"/>
      <c r="OKZ254" s="50"/>
      <c r="OLA254" s="50"/>
      <c r="OLB254" s="50"/>
      <c r="OLC254" s="50"/>
      <c r="OLD254" s="50"/>
      <c r="OLE254" s="50"/>
      <c r="OLF254" s="50"/>
      <c r="OLG254" s="50"/>
      <c r="OLH254" s="50"/>
      <c r="OLI254" s="50"/>
      <c r="OLJ254" s="50"/>
      <c r="OLK254" s="50"/>
      <c r="OLL254" s="50"/>
      <c r="OLM254" s="50"/>
      <c r="OLN254" s="50"/>
      <c r="OLO254" s="50"/>
      <c r="OLP254" s="50"/>
      <c r="OLQ254" s="50"/>
      <c r="OLR254" s="50"/>
      <c r="OLS254" s="50"/>
      <c r="OLT254" s="50"/>
      <c r="OLU254" s="50"/>
      <c r="OLV254" s="50"/>
      <c r="OLW254" s="50"/>
      <c r="OLX254" s="50"/>
      <c r="OLY254" s="50"/>
      <c r="OLZ254" s="50"/>
      <c r="OMA254" s="50"/>
      <c r="OMB254" s="50"/>
      <c r="OMC254" s="50"/>
      <c r="OMD254" s="50"/>
      <c r="OME254" s="50"/>
      <c r="OMF254" s="50"/>
      <c r="OMG254" s="50"/>
      <c r="OMH254" s="50"/>
      <c r="OMI254" s="50"/>
      <c r="OMJ254" s="50"/>
      <c r="OMK254" s="50"/>
      <c r="OML254" s="50"/>
      <c r="OMM254" s="50"/>
      <c r="OMN254" s="50"/>
      <c r="OMO254" s="50"/>
      <c r="OMP254" s="50"/>
      <c r="OMQ254" s="50"/>
      <c r="OMR254" s="50"/>
      <c r="OMS254" s="50"/>
      <c r="OMT254" s="50"/>
      <c r="OMU254" s="50"/>
      <c r="OMV254" s="50"/>
      <c r="OMW254" s="50"/>
      <c r="OMX254" s="50"/>
      <c r="OMY254" s="50"/>
      <c r="OMZ254" s="50"/>
      <c r="ONA254" s="50"/>
      <c r="ONB254" s="50"/>
      <c r="ONC254" s="50"/>
      <c r="OND254" s="50"/>
      <c r="ONE254" s="50"/>
      <c r="ONF254" s="50"/>
      <c r="ONG254" s="50"/>
      <c r="ONH254" s="50"/>
      <c r="ONI254" s="50"/>
      <c r="ONJ254" s="50"/>
      <c r="ONK254" s="50"/>
      <c r="ONL254" s="50"/>
      <c r="ONM254" s="50"/>
      <c r="ONN254" s="50"/>
      <c r="ONO254" s="50"/>
      <c r="ONP254" s="50"/>
      <c r="ONQ254" s="50"/>
      <c r="ONR254" s="50"/>
      <c r="ONS254" s="50"/>
      <c r="ONT254" s="50"/>
      <c r="ONU254" s="50"/>
      <c r="ONV254" s="50"/>
      <c r="ONW254" s="50"/>
      <c r="ONX254" s="50"/>
      <c r="ONY254" s="50"/>
      <c r="ONZ254" s="50"/>
      <c r="OOA254" s="50"/>
      <c r="OOB254" s="50"/>
      <c r="OOC254" s="50"/>
      <c r="OOD254" s="50"/>
      <c r="OOE254" s="50"/>
      <c r="OOF254" s="50"/>
      <c r="OOG254" s="50"/>
      <c r="OOH254" s="50"/>
      <c r="OOI254" s="50"/>
      <c r="OOJ254" s="50"/>
      <c r="OOK254" s="50"/>
      <c r="OOL254" s="50"/>
      <c r="OOM254" s="50"/>
      <c r="OON254" s="50"/>
      <c r="OOO254" s="50"/>
      <c r="OOP254" s="50"/>
      <c r="OOQ254" s="50"/>
      <c r="OOR254" s="50"/>
      <c r="OOS254" s="50"/>
      <c r="OOT254" s="50"/>
      <c r="OOU254" s="50"/>
      <c r="OOV254" s="50"/>
      <c r="OOW254" s="50"/>
      <c r="OOX254" s="50"/>
      <c r="OOY254" s="50"/>
      <c r="OOZ254" s="50"/>
      <c r="OPA254" s="50"/>
      <c r="OPB254" s="50"/>
      <c r="OPC254" s="50"/>
      <c r="OPD254" s="50"/>
      <c r="OPE254" s="50"/>
      <c r="OPF254" s="50"/>
      <c r="OPG254" s="50"/>
      <c r="OPH254" s="50"/>
      <c r="OPI254" s="50"/>
      <c r="OPJ254" s="50"/>
      <c r="OPK254" s="50"/>
      <c r="OPL254" s="50"/>
      <c r="OPM254" s="50"/>
      <c r="OPN254" s="50"/>
      <c r="OPO254" s="50"/>
      <c r="OPP254" s="50"/>
      <c r="OPQ254" s="50"/>
      <c r="OPR254" s="50"/>
      <c r="OPS254" s="50"/>
      <c r="OPT254" s="50"/>
      <c r="OPU254" s="50"/>
      <c r="OPV254" s="50"/>
      <c r="OPW254" s="50"/>
      <c r="OPX254" s="50"/>
      <c r="OPY254" s="50"/>
      <c r="OPZ254" s="50"/>
      <c r="OQA254" s="50"/>
      <c r="OQB254" s="50"/>
      <c r="OQC254" s="50"/>
      <c r="OQD254" s="50"/>
      <c r="OQE254" s="50"/>
      <c r="OQF254" s="50"/>
      <c r="OQG254" s="50"/>
      <c r="OQH254" s="50"/>
      <c r="OQI254" s="50"/>
      <c r="OQJ254" s="50"/>
      <c r="OQK254" s="50"/>
      <c r="OQL254" s="50"/>
      <c r="OQM254" s="50"/>
      <c r="OQN254" s="50"/>
      <c r="OQO254" s="50"/>
      <c r="OQP254" s="50"/>
      <c r="OQQ254" s="50"/>
      <c r="OQR254" s="50"/>
      <c r="OQS254" s="50"/>
      <c r="OQT254" s="50"/>
      <c r="OQU254" s="50"/>
      <c r="OQV254" s="50"/>
      <c r="OQW254" s="50"/>
      <c r="OQX254" s="50"/>
      <c r="OQY254" s="50"/>
      <c r="OQZ254" s="50"/>
      <c r="ORA254" s="50"/>
      <c r="ORB254" s="50"/>
      <c r="ORC254" s="50"/>
      <c r="ORD254" s="50"/>
      <c r="ORE254" s="50"/>
      <c r="ORF254" s="50"/>
      <c r="ORG254" s="50"/>
      <c r="ORH254" s="50"/>
      <c r="ORI254" s="50"/>
      <c r="ORJ254" s="50"/>
      <c r="ORK254" s="50"/>
      <c r="ORL254" s="50"/>
      <c r="ORM254" s="50"/>
      <c r="ORN254" s="50"/>
      <c r="ORO254" s="50"/>
      <c r="ORP254" s="50"/>
      <c r="ORQ254" s="50"/>
      <c r="ORR254" s="50"/>
      <c r="ORS254" s="50"/>
      <c r="ORT254" s="50"/>
      <c r="ORU254" s="50"/>
      <c r="ORV254" s="50"/>
      <c r="ORW254" s="50"/>
      <c r="ORX254" s="50"/>
      <c r="ORY254" s="50"/>
      <c r="ORZ254" s="50"/>
      <c r="OSA254" s="50"/>
      <c r="OSB254" s="50"/>
      <c r="OSC254" s="50"/>
      <c r="OSD254" s="50"/>
      <c r="OSE254" s="50"/>
      <c r="OSF254" s="50"/>
      <c r="OSG254" s="50"/>
      <c r="OSH254" s="50"/>
      <c r="OSI254" s="50"/>
      <c r="OSJ254" s="50"/>
      <c r="OSK254" s="50"/>
      <c r="OSL254" s="50"/>
      <c r="OSM254" s="50"/>
      <c r="OSN254" s="50"/>
      <c r="OSO254" s="50"/>
      <c r="OSP254" s="50"/>
      <c r="OSQ254" s="50"/>
      <c r="OSR254" s="50"/>
      <c r="OSS254" s="50"/>
      <c r="OST254" s="50"/>
      <c r="OSU254" s="50"/>
      <c r="OSV254" s="50"/>
      <c r="OSW254" s="50"/>
      <c r="OSX254" s="50"/>
      <c r="OSY254" s="50"/>
      <c r="OSZ254" s="50"/>
      <c r="OTA254" s="50"/>
      <c r="OTB254" s="50"/>
      <c r="OTC254" s="50"/>
      <c r="OTD254" s="50"/>
      <c r="OTE254" s="50"/>
      <c r="OTF254" s="50"/>
      <c r="OTG254" s="50"/>
      <c r="OTH254" s="50"/>
      <c r="OTI254" s="50"/>
      <c r="OTJ254" s="50"/>
      <c r="OTK254" s="50"/>
      <c r="OTL254" s="50"/>
      <c r="OTM254" s="50"/>
      <c r="OTN254" s="50"/>
      <c r="OTO254" s="50"/>
      <c r="OTP254" s="50"/>
      <c r="OTQ254" s="50"/>
      <c r="OTR254" s="50"/>
      <c r="OTS254" s="50"/>
      <c r="OTT254" s="50"/>
      <c r="OTU254" s="50"/>
      <c r="OTV254" s="50"/>
      <c r="OTW254" s="50"/>
      <c r="OTX254" s="50"/>
      <c r="OTY254" s="50"/>
      <c r="OTZ254" s="50"/>
      <c r="OUA254" s="50"/>
      <c r="OUB254" s="50"/>
      <c r="OUC254" s="50"/>
      <c r="OUD254" s="50"/>
      <c r="OUE254" s="50"/>
      <c r="OUF254" s="50"/>
      <c r="OUG254" s="50"/>
      <c r="OUH254" s="50"/>
      <c r="OUI254" s="50"/>
      <c r="OUJ254" s="50"/>
      <c r="OUK254" s="50"/>
      <c r="OUL254" s="50"/>
      <c r="OUM254" s="50"/>
      <c r="OUN254" s="50"/>
      <c r="OUO254" s="50"/>
      <c r="OUP254" s="50"/>
      <c r="OUQ254" s="50"/>
      <c r="OUR254" s="50"/>
      <c r="OUS254" s="50"/>
      <c r="OUT254" s="50"/>
      <c r="OUU254" s="50"/>
      <c r="OUV254" s="50"/>
      <c r="OUW254" s="50"/>
      <c r="OUX254" s="50"/>
      <c r="OUY254" s="50"/>
      <c r="OUZ254" s="50"/>
      <c r="OVA254" s="50"/>
      <c r="OVB254" s="50"/>
      <c r="OVC254" s="50"/>
      <c r="OVD254" s="50"/>
      <c r="OVE254" s="50"/>
      <c r="OVF254" s="50"/>
      <c r="OVG254" s="50"/>
      <c r="OVH254" s="50"/>
      <c r="OVI254" s="50"/>
      <c r="OVJ254" s="50"/>
      <c r="OVK254" s="50"/>
      <c r="OVL254" s="50"/>
      <c r="OVM254" s="50"/>
      <c r="OVN254" s="50"/>
      <c r="OVO254" s="50"/>
      <c r="OVP254" s="50"/>
      <c r="OVQ254" s="50"/>
      <c r="OVR254" s="50"/>
      <c r="OVS254" s="50"/>
      <c r="OVT254" s="50"/>
      <c r="OVU254" s="50"/>
      <c r="OVV254" s="50"/>
      <c r="OVW254" s="50"/>
      <c r="OVX254" s="50"/>
      <c r="OVY254" s="50"/>
      <c r="OVZ254" s="50"/>
      <c r="OWA254" s="50"/>
      <c r="OWB254" s="50"/>
      <c r="OWC254" s="50"/>
      <c r="OWD254" s="50"/>
      <c r="OWE254" s="50"/>
      <c r="OWF254" s="50"/>
      <c r="OWG254" s="50"/>
      <c r="OWH254" s="50"/>
      <c r="OWI254" s="50"/>
      <c r="OWJ254" s="50"/>
      <c r="OWK254" s="50"/>
      <c r="OWL254" s="50"/>
      <c r="OWM254" s="50"/>
      <c r="OWN254" s="50"/>
      <c r="OWO254" s="50"/>
      <c r="OWP254" s="50"/>
      <c r="OWQ254" s="50"/>
      <c r="OWR254" s="50"/>
      <c r="OWS254" s="50"/>
      <c r="OWT254" s="50"/>
      <c r="OWU254" s="50"/>
      <c r="OWV254" s="50"/>
      <c r="OWW254" s="50"/>
      <c r="OWX254" s="50"/>
      <c r="OWY254" s="50"/>
      <c r="OWZ254" s="50"/>
      <c r="OXA254" s="50"/>
      <c r="OXB254" s="50"/>
      <c r="OXC254" s="50"/>
      <c r="OXD254" s="50"/>
      <c r="OXE254" s="50"/>
      <c r="OXF254" s="50"/>
      <c r="OXG254" s="50"/>
      <c r="OXH254" s="50"/>
      <c r="OXI254" s="50"/>
      <c r="OXJ254" s="50"/>
      <c r="OXK254" s="50"/>
      <c r="OXL254" s="50"/>
      <c r="OXM254" s="50"/>
      <c r="OXN254" s="50"/>
      <c r="OXO254" s="50"/>
      <c r="OXP254" s="50"/>
      <c r="OXQ254" s="50"/>
      <c r="OXR254" s="50"/>
      <c r="OXS254" s="50"/>
      <c r="OXT254" s="50"/>
      <c r="OXU254" s="50"/>
      <c r="OXV254" s="50"/>
      <c r="OXW254" s="50"/>
      <c r="OXX254" s="50"/>
      <c r="OXY254" s="50"/>
      <c r="OXZ254" s="50"/>
      <c r="OYA254" s="50"/>
      <c r="OYB254" s="50"/>
      <c r="OYC254" s="50"/>
      <c r="OYD254" s="50"/>
      <c r="OYE254" s="50"/>
      <c r="OYF254" s="50"/>
      <c r="OYG254" s="50"/>
      <c r="OYH254" s="50"/>
      <c r="OYI254" s="50"/>
      <c r="OYJ254" s="50"/>
      <c r="OYK254" s="50"/>
      <c r="OYL254" s="50"/>
      <c r="OYM254" s="50"/>
      <c r="OYN254" s="50"/>
      <c r="OYO254" s="50"/>
      <c r="OYP254" s="50"/>
      <c r="OYQ254" s="50"/>
      <c r="OYR254" s="50"/>
      <c r="OYS254" s="50"/>
      <c r="OYT254" s="50"/>
      <c r="OYU254" s="50"/>
      <c r="OYV254" s="50"/>
      <c r="OYW254" s="50"/>
      <c r="OYX254" s="50"/>
      <c r="OYY254" s="50"/>
      <c r="OYZ254" s="50"/>
      <c r="OZA254" s="50"/>
      <c r="OZB254" s="50"/>
      <c r="OZC254" s="50"/>
      <c r="OZD254" s="50"/>
      <c r="OZE254" s="50"/>
      <c r="OZF254" s="50"/>
      <c r="OZG254" s="50"/>
      <c r="OZH254" s="50"/>
      <c r="OZI254" s="50"/>
      <c r="OZJ254" s="50"/>
      <c r="OZK254" s="50"/>
      <c r="OZL254" s="50"/>
      <c r="OZM254" s="50"/>
      <c r="OZN254" s="50"/>
      <c r="OZO254" s="50"/>
      <c r="OZP254" s="50"/>
      <c r="OZQ254" s="50"/>
      <c r="OZR254" s="50"/>
      <c r="OZS254" s="50"/>
      <c r="OZT254" s="50"/>
      <c r="OZU254" s="50"/>
      <c r="OZV254" s="50"/>
      <c r="OZW254" s="50"/>
      <c r="OZX254" s="50"/>
      <c r="OZY254" s="50"/>
      <c r="OZZ254" s="50"/>
      <c r="PAA254" s="50"/>
      <c r="PAB254" s="50"/>
      <c r="PAC254" s="50"/>
      <c r="PAD254" s="50"/>
      <c r="PAE254" s="50"/>
      <c r="PAF254" s="50"/>
      <c r="PAG254" s="50"/>
      <c r="PAH254" s="50"/>
      <c r="PAI254" s="50"/>
      <c r="PAJ254" s="50"/>
      <c r="PAK254" s="50"/>
      <c r="PAL254" s="50"/>
      <c r="PAM254" s="50"/>
      <c r="PAN254" s="50"/>
      <c r="PAO254" s="50"/>
      <c r="PAP254" s="50"/>
      <c r="PAQ254" s="50"/>
      <c r="PAR254" s="50"/>
      <c r="PAS254" s="50"/>
      <c r="PAT254" s="50"/>
      <c r="PAU254" s="50"/>
      <c r="PAV254" s="50"/>
      <c r="PAW254" s="50"/>
      <c r="PAX254" s="50"/>
      <c r="PAY254" s="50"/>
      <c r="PAZ254" s="50"/>
      <c r="PBA254" s="50"/>
      <c r="PBB254" s="50"/>
      <c r="PBC254" s="50"/>
      <c r="PBD254" s="50"/>
      <c r="PBE254" s="50"/>
      <c r="PBF254" s="50"/>
      <c r="PBG254" s="50"/>
      <c r="PBH254" s="50"/>
      <c r="PBI254" s="50"/>
      <c r="PBJ254" s="50"/>
      <c r="PBK254" s="50"/>
      <c r="PBL254" s="50"/>
      <c r="PBM254" s="50"/>
      <c r="PBN254" s="50"/>
      <c r="PBO254" s="50"/>
      <c r="PBP254" s="50"/>
      <c r="PBQ254" s="50"/>
      <c r="PBR254" s="50"/>
      <c r="PBS254" s="50"/>
      <c r="PBT254" s="50"/>
      <c r="PBU254" s="50"/>
      <c r="PBV254" s="50"/>
      <c r="PBW254" s="50"/>
      <c r="PBX254" s="50"/>
      <c r="PBY254" s="50"/>
      <c r="PBZ254" s="50"/>
      <c r="PCA254" s="50"/>
      <c r="PCB254" s="50"/>
      <c r="PCC254" s="50"/>
      <c r="PCD254" s="50"/>
      <c r="PCE254" s="50"/>
      <c r="PCF254" s="50"/>
      <c r="PCG254" s="50"/>
      <c r="PCH254" s="50"/>
      <c r="PCI254" s="50"/>
      <c r="PCJ254" s="50"/>
      <c r="PCK254" s="50"/>
      <c r="PCL254" s="50"/>
      <c r="PCM254" s="50"/>
      <c r="PCN254" s="50"/>
      <c r="PCO254" s="50"/>
      <c r="PCP254" s="50"/>
      <c r="PCQ254" s="50"/>
      <c r="PCR254" s="50"/>
      <c r="PCS254" s="50"/>
      <c r="PCT254" s="50"/>
      <c r="PCU254" s="50"/>
      <c r="PCV254" s="50"/>
      <c r="PCW254" s="50"/>
      <c r="PCX254" s="50"/>
      <c r="PCY254" s="50"/>
      <c r="PCZ254" s="50"/>
      <c r="PDA254" s="50"/>
      <c r="PDB254" s="50"/>
      <c r="PDC254" s="50"/>
      <c r="PDD254" s="50"/>
      <c r="PDE254" s="50"/>
      <c r="PDF254" s="50"/>
      <c r="PDG254" s="50"/>
      <c r="PDH254" s="50"/>
      <c r="PDI254" s="50"/>
      <c r="PDJ254" s="50"/>
      <c r="PDK254" s="50"/>
      <c r="PDL254" s="50"/>
      <c r="PDM254" s="50"/>
      <c r="PDN254" s="50"/>
      <c r="PDO254" s="50"/>
      <c r="PDP254" s="50"/>
      <c r="PDQ254" s="50"/>
      <c r="PDR254" s="50"/>
      <c r="PDS254" s="50"/>
      <c r="PDT254" s="50"/>
      <c r="PDU254" s="50"/>
      <c r="PDV254" s="50"/>
      <c r="PDW254" s="50"/>
      <c r="PDX254" s="50"/>
      <c r="PDY254" s="50"/>
      <c r="PDZ254" s="50"/>
      <c r="PEA254" s="50"/>
      <c r="PEB254" s="50"/>
      <c r="PEC254" s="50"/>
      <c r="PED254" s="50"/>
      <c r="PEE254" s="50"/>
      <c r="PEF254" s="50"/>
      <c r="PEG254" s="50"/>
      <c r="PEH254" s="50"/>
      <c r="PEI254" s="50"/>
      <c r="PEJ254" s="50"/>
      <c r="PEK254" s="50"/>
      <c r="PEL254" s="50"/>
      <c r="PEM254" s="50"/>
      <c r="PEN254" s="50"/>
      <c r="PEO254" s="50"/>
      <c r="PEP254" s="50"/>
      <c r="PEQ254" s="50"/>
      <c r="PER254" s="50"/>
      <c r="PES254" s="50"/>
      <c r="PET254" s="50"/>
      <c r="PEU254" s="50"/>
      <c r="PEV254" s="50"/>
      <c r="PEW254" s="50"/>
      <c r="PEX254" s="50"/>
      <c r="PEY254" s="50"/>
      <c r="PEZ254" s="50"/>
      <c r="PFA254" s="50"/>
      <c r="PFB254" s="50"/>
      <c r="PFC254" s="50"/>
      <c r="PFD254" s="50"/>
      <c r="PFE254" s="50"/>
      <c r="PFF254" s="50"/>
      <c r="PFG254" s="50"/>
      <c r="PFH254" s="50"/>
      <c r="PFI254" s="50"/>
      <c r="PFJ254" s="50"/>
      <c r="PFK254" s="50"/>
      <c r="PFL254" s="50"/>
      <c r="PFM254" s="50"/>
      <c r="PFN254" s="50"/>
      <c r="PFO254" s="50"/>
      <c r="PFP254" s="50"/>
      <c r="PFQ254" s="50"/>
      <c r="PFR254" s="50"/>
      <c r="PFS254" s="50"/>
      <c r="PFT254" s="50"/>
      <c r="PFU254" s="50"/>
      <c r="PFV254" s="50"/>
      <c r="PFW254" s="50"/>
      <c r="PFX254" s="50"/>
      <c r="PFY254" s="50"/>
      <c r="PFZ254" s="50"/>
      <c r="PGA254" s="50"/>
      <c r="PGB254" s="50"/>
      <c r="PGC254" s="50"/>
      <c r="PGD254" s="50"/>
      <c r="PGE254" s="50"/>
      <c r="PGF254" s="50"/>
      <c r="PGG254" s="50"/>
      <c r="PGH254" s="50"/>
      <c r="PGI254" s="50"/>
      <c r="PGJ254" s="50"/>
      <c r="PGK254" s="50"/>
      <c r="PGL254" s="50"/>
      <c r="PGM254" s="50"/>
      <c r="PGN254" s="50"/>
      <c r="PGO254" s="50"/>
      <c r="PGP254" s="50"/>
      <c r="PGQ254" s="50"/>
      <c r="PGR254" s="50"/>
      <c r="PGS254" s="50"/>
      <c r="PGT254" s="50"/>
      <c r="PGU254" s="50"/>
      <c r="PGV254" s="50"/>
      <c r="PGW254" s="50"/>
      <c r="PGX254" s="50"/>
      <c r="PGY254" s="50"/>
      <c r="PGZ254" s="50"/>
      <c r="PHA254" s="50"/>
      <c r="PHB254" s="50"/>
      <c r="PHC254" s="50"/>
      <c r="PHD254" s="50"/>
      <c r="PHE254" s="50"/>
      <c r="PHF254" s="50"/>
      <c r="PHG254" s="50"/>
      <c r="PHH254" s="50"/>
      <c r="PHI254" s="50"/>
      <c r="PHJ254" s="50"/>
      <c r="PHK254" s="50"/>
      <c r="PHL254" s="50"/>
      <c r="PHM254" s="50"/>
      <c r="PHN254" s="50"/>
      <c r="PHO254" s="50"/>
      <c r="PHP254" s="50"/>
      <c r="PHQ254" s="50"/>
      <c r="PHR254" s="50"/>
      <c r="PHS254" s="50"/>
      <c r="PHT254" s="50"/>
      <c r="PHU254" s="50"/>
      <c r="PHV254" s="50"/>
      <c r="PHW254" s="50"/>
      <c r="PHX254" s="50"/>
      <c r="PHY254" s="50"/>
      <c r="PHZ254" s="50"/>
      <c r="PIA254" s="50"/>
      <c r="PIB254" s="50"/>
      <c r="PIC254" s="50"/>
      <c r="PID254" s="50"/>
      <c r="PIE254" s="50"/>
      <c r="PIF254" s="50"/>
      <c r="PIG254" s="50"/>
      <c r="PIH254" s="50"/>
      <c r="PII254" s="50"/>
      <c r="PIJ254" s="50"/>
      <c r="PIK254" s="50"/>
      <c r="PIL254" s="50"/>
      <c r="PIM254" s="50"/>
      <c r="PIN254" s="50"/>
      <c r="PIO254" s="50"/>
      <c r="PIP254" s="50"/>
      <c r="PIQ254" s="50"/>
      <c r="PIR254" s="50"/>
      <c r="PIS254" s="50"/>
      <c r="PIT254" s="50"/>
      <c r="PIU254" s="50"/>
      <c r="PIV254" s="50"/>
      <c r="PIW254" s="50"/>
      <c r="PIX254" s="50"/>
      <c r="PIY254" s="50"/>
      <c r="PIZ254" s="50"/>
      <c r="PJA254" s="50"/>
      <c r="PJB254" s="50"/>
      <c r="PJC254" s="50"/>
      <c r="PJD254" s="50"/>
      <c r="PJE254" s="50"/>
      <c r="PJF254" s="50"/>
      <c r="PJG254" s="50"/>
      <c r="PJH254" s="50"/>
      <c r="PJI254" s="50"/>
      <c r="PJJ254" s="50"/>
      <c r="PJK254" s="50"/>
      <c r="PJL254" s="50"/>
      <c r="PJM254" s="50"/>
      <c r="PJN254" s="50"/>
      <c r="PJO254" s="50"/>
      <c r="PJP254" s="50"/>
      <c r="PJQ254" s="50"/>
      <c r="PJR254" s="50"/>
      <c r="PJS254" s="50"/>
      <c r="PJT254" s="50"/>
      <c r="PJU254" s="50"/>
      <c r="PJV254" s="50"/>
      <c r="PJW254" s="50"/>
      <c r="PJX254" s="50"/>
      <c r="PJY254" s="50"/>
      <c r="PJZ254" s="50"/>
      <c r="PKA254" s="50"/>
      <c r="PKB254" s="50"/>
      <c r="PKC254" s="50"/>
      <c r="PKD254" s="50"/>
      <c r="PKE254" s="50"/>
      <c r="PKF254" s="50"/>
      <c r="PKG254" s="50"/>
      <c r="PKH254" s="50"/>
      <c r="PKI254" s="50"/>
      <c r="PKJ254" s="50"/>
      <c r="PKK254" s="50"/>
      <c r="PKL254" s="50"/>
      <c r="PKM254" s="50"/>
      <c r="PKN254" s="50"/>
      <c r="PKO254" s="50"/>
      <c r="PKP254" s="50"/>
      <c r="PKQ254" s="50"/>
      <c r="PKR254" s="50"/>
      <c r="PKS254" s="50"/>
      <c r="PKT254" s="50"/>
      <c r="PKU254" s="50"/>
      <c r="PKV254" s="50"/>
      <c r="PKW254" s="50"/>
      <c r="PKX254" s="50"/>
      <c r="PKY254" s="50"/>
      <c r="PKZ254" s="50"/>
      <c r="PLA254" s="50"/>
      <c r="PLB254" s="50"/>
      <c r="PLC254" s="50"/>
      <c r="PLD254" s="50"/>
      <c r="PLE254" s="50"/>
      <c r="PLF254" s="50"/>
      <c r="PLG254" s="50"/>
      <c r="PLH254" s="50"/>
      <c r="PLI254" s="50"/>
      <c r="PLJ254" s="50"/>
      <c r="PLK254" s="50"/>
      <c r="PLL254" s="50"/>
      <c r="PLM254" s="50"/>
      <c r="PLN254" s="50"/>
      <c r="PLO254" s="50"/>
      <c r="PLP254" s="50"/>
      <c r="PLQ254" s="50"/>
      <c r="PLR254" s="50"/>
      <c r="PLS254" s="50"/>
      <c r="PLT254" s="50"/>
      <c r="PLU254" s="50"/>
      <c r="PLV254" s="50"/>
      <c r="PLW254" s="50"/>
      <c r="PLX254" s="50"/>
      <c r="PLY254" s="50"/>
      <c r="PLZ254" s="50"/>
      <c r="PMA254" s="50"/>
      <c r="PMB254" s="50"/>
      <c r="PMC254" s="50"/>
      <c r="PMD254" s="50"/>
      <c r="PME254" s="50"/>
      <c r="PMF254" s="50"/>
      <c r="PMG254" s="50"/>
      <c r="PMH254" s="50"/>
      <c r="PMI254" s="50"/>
      <c r="PMJ254" s="50"/>
      <c r="PMK254" s="50"/>
      <c r="PML254" s="50"/>
      <c r="PMM254" s="50"/>
      <c r="PMN254" s="50"/>
      <c r="PMO254" s="50"/>
      <c r="PMP254" s="50"/>
      <c r="PMQ254" s="50"/>
      <c r="PMR254" s="50"/>
      <c r="PMS254" s="50"/>
      <c r="PMT254" s="50"/>
      <c r="PMU254" s="50"/>
      <c r="PMV254" s="50"/>
      <c r="PMW254" s="50"/>
      <c r="PMX254" s="50"/>
      <c r="PMY254" s="50"/>
      <c r="PMZ254" s="50"/>
      <c r="PNA254" s="50"/>
      <c r="PNB254" s="50"/>
      <c r="PNC254" s="50"/>
      <c r="PND254" s="50"/>
      <c r="PNE254" s="50"/>
      <c r="PNF254" s="50"/>
      <c r="PNG254" s="50"/>
      <c r="PNH254" s="50"/>
      <c r="PNI254" s="50"/>
      <c r="PNJ254" s="50"/>
      <c r="PNK254" s="50"/>
      <c r="PNL254" s="50"/>
      <c r="PNM254" s="50"/>
      <c r="PNN254" s="50"/>
      <c r="PNO254" s="50"/>
      <c r="PNP254" s="50"/>
      <c r="PNQ254" s="50"/>
      <c r="PNR254" s="50"/>
      <c r="PNS254" s="50"/>
      <c r="PNT254" s="50"/>
      <c r="PNU254" s="50"/>
      <c r="PNV254" s="50"/>
      <c r="PNW254" s="50"/>
      <c r="PNX254" s="50"/>
      <c r="PNY254" s="50"/>
      <c r="PNZ254" s="50"/>
      <c r="POA254" s="50"/>
      <c r="POB254" s="50"/>
      <c r="POC254" s="50"/>
      <c r="POD254" s="50"/>
      <c r="POE254" s="50"/>
      <c r="POF254" s="50"/>
      <c r="POG254" s="50"/>
      <c r="POH254" s="50"/>
      <c r="POI254" s="50"/>
      <c r="POJ254" s="50"/>
      <c r="POK254" s="50"/>
      <c r="POL254" s="50"/>
      <c r="POM254" s="50"/>
      <c r="PON254" s="50"/>
      <c r="POO254" s="50"/>
      <c r="POP254" s="50"/>
      <c r="POQ254" s="50"/>
      <c r="POR254" s="50"/>
      <c r="POS254" s="50"/>
      <c r="POT254" s="50"/>
      <c r="POU254" s="50"/>
      <c r="POV254" s="50"/>
      <c r="POW254" s="50"/>
      <c r="POX254" s="50"/>
      <c r="POY254" s="50"/>
      <c r="POZ254" s="50"/>
      <c r="PPA254" s="50"/>
      <c r="PPB254" s="50"/>
      <c r="PPC254" s="50"/>
      <c r="PPD254" s="50"/>
      <c r="PPE254" s="50"/>
      <c r="PPF254" s="50"/>
      <c r="PPG254" s="50"/>
      <c r="PPH254" s="50"/>
      <c r="PPI254" s="50"/>
      <c r="PPJ254" s="50"/>
      <c r="PPK254" s="50"/>
      <c r="PPL254" s="50"/>
      <c r="PPM254" s="50"/>
      <c r="PPN254" s="50"/>
      <c r="PPO254" s="50"/>
      <c r="PPP254" s="50"/>
      <c r="PPQ254" s="50"/>
      <c r="PPR254" s="50"/>
      <c r="PPS254" s="50"/>
      <c r="PPT254" s="50"/>
      <c r="PPU254" s="50"/>
      <c r="PPV254" s="50"/>
      <c r="PPW254" s="50"/>
      <c r="PPX254" s="50"/>
      <c r="PPY254" s="50"/>
      <c r="PPZ254" s="50"/>
      <c r="PQA254" s="50"/>
      <c r="PQB254" s="50"/>
      <c r="PQC254" s="50"/>
      <c r="PQD254" s="50"/>
      <c r="PQE254" s="50"/>
      <c r="PQF254" s="50"/>
      <c r="PQG254" s="50"/>
      <c r="PQH254" s="50"/>
      <c r="PQI254" s="50"/>
      <c r="PQJ254" s="50"/>
      <c r="PQK254" s="50"/>
      <c r="PQL254" s="50"/>
      <c r="PQM254" s="50"/>
      <c r="PQN254" s="50"/>
      <c r="PQO254" s="50"/>
      <c r="PQP254" s="50"/>
      <c r="PQQ254" s="50"/>
      <c r="PQR254" s="50"/>
      <c r="PQS254" s="50"/>
      <c r="PQT254" s="50"/>
      <c r="PQU254" s="50"/>
      <c r="PQV254" s="50"/>
      <c r="PQW254" s="50"/>
      <c r="PQX254" s="50"/>
      <c r="PQY254" s="50"/>
      <c r="PQZ254" s="50"/>
      <c r="PRA254" s="50"/>
      <c r="PRB254" s="50"/>
      <c r="PRC254" s="50"/>
      <c r="PRD254" s="50"/>
      <c r="PRE254" s="50"/>
      <c r="PRF254" s="50"/>
      <c r="PRG254" s="50"/>
      <c r="PRH254" s="50"/>
      <c r="PRI254" s="50"/>
      <c r="PRJ254" s="50"/>
      <c r="PRK254" s="50"/>
      <c r="PRL254" s="50"/>
      <c r="PRM254" s="50"/>
      <c r="PRN254" s="50"/>
      <c r="PRO254" s="50"/>
      <c r="PRP254" s="50"/>
      <c r="PRQ254" s="50"/>
      <c r="PRR254" s="50"/>
      <c r="PRS254" s="50"/>
      <c r="PRT254" s="50"/>
      <c r="PRU254" s="50"/>
      <c r="PRV254" s="50"/>
      <c r="PRW254" s="50"/>
      <c r="PRX254" s="50"/>
      <c r="PRY254" s="50"/>
      <c r="PRZ254" s="50"/>
      <c r="PSA254" s="50"/>
      <c r="PSB254" s="50"/>
      <c r="PSC254" s="50"/>
      <c r="PSD254" s="50"/>
      <c r="PSE254" s="50"/>
      <c r="PSF254" s="50"/>
      <c r="PSG254" s="50"/>
      <c r="PSH254" s="50"/>
      <c r="PSI254" s="50"/>
      <c r="PSJ254" s="50"/>
      <c r="PSK254" s="50"/>
      <c r="PSL254" s="50"/>
      <c r="PSM254" s="50"/>
      <c r="PSN254" s="50"/>
      <c r="PSO254" s="50"/>
      <c r="PSP254" s="50"/>
      <c r="PSQ254" s="50"/>
      <c r="PSR254" s="50"/>
      <c r="PSS254" s="50"/>
      <c r="PST254" s="50"/>
      <c r="PSU254" s="50"/>
      <c r="PSV254" s="50"/>
      <c r="PSW254" s="50"/>
      <c r="PSX254" s="50"/>
      <c r="PSY254" s="50"/>
      <c r="PSZ254" s="50"/>
      <c r="PTA254" s="50"/>
      <c r="PTB254" s="50"/>
      <c r="PTC254" s="50"/>
      <c r="PTD254" s="50"/>
      <c r="PTE254" s="50"/>
      <c r="PTF254" s="50"/>
      <c r="PTG254" s="50"/>
      <c r="PTH254" s="50"/>
      <c r="PTI254" s="50"/>
      <c r="PTJ254" s="50"/>
      <c r="PTK254" s="50"/>
      <c r="PTL254" s="50"/>
      <c r="PTM254" s="50"/>
      <c r="PTN254" s="50"/>
      <c r="PTO254" s="50"/>
      <c r="PTP254" s="50"/>
      <c r="PTQ254" s="50"/>
      <c r="PTR254" s="50"/>
      <c r="PTS254" s="50"/>
      <c r="PTT254" s="50"/>
      <c r="PTU254" s="50"/>
      <c r="PTV254" s="50"/>
      <c r="PTW254" s="50"/>
      <c r="PTX254" s="50"/>
      <c r="PTY254" s="50"/>
      <c r="PTZ254" s="50"/>
      <c r="PUA254" s="50"/>
      <c r="PUB254" s="50"/>
      <c r="PUC254" s="50"/>
      <c r="PUD254" s="50"/>
      <c r="PUE254" s="50"/>
      <c r="PUF254" s="50"/>
      <c r="PUG254" s="50"/>
      <c r="PUH254" s="50"/>
      <c r="PUI254" s="50"/>
      <c r="PUJ254" s="50"/>
      <c r="PUK254" s="50"/>
      <c r="PUL254" s="50"/>
      <c r="PUM254" s="50"/>
      <c r="PUN254" s="50"/>
      <c r="PUO254" s="50"/>
      <c r="PUP254" s="50"/>
      <c r="PUQ254" s="50"/>
      <c r="PUR254" s="50"/>
      <c r="PUS254" s="50"/>
      <c r="PUT254" s="50"/>
      <c r="PUU254" s="50"/>
      <c r="PUV254" s="50"/>
      <c r="PUW254" s="50"/>
      <c r="PUX254" s="50"/>
      <c r="PUY254" s="50"/>
      <c r="PUZ254" s="50"/>
      <c r="PVA254" s="50"/>
      <c r="PVB254" s="50"/>
      <c r="PVC254" s="50"/>
      <c r="PVD254" s="50"/>
      <c r="PVE254" s="50"/>
      <c r="PVF254" s="50"/>
      <c r="PVG254" s="50"/>
      <c r="PVH254" s="50"/>
      <c r="PVI254" s="50"/>
      <c r="PVJ254" s="50"/>
      <c r="PVK254" s="50"/>
      <c r="PVL254" s="50"/>
      <c r="PVM254" s="50"/>
      <c r="PVN254" s="50"/>
      <c r="PVO254" s="50"/>
      <c r="PVP254" s="50"/>
      <c r="PVQ254" s="50"/>
      <c r="PVR254" s="50"/>
      <c r="PVS254" s="50"/>
      <c r="PVT254" s="50"/>
      <c r="PVU254" s="50"/>
      <c r="PVV254" s="50"/>
      <c r="PVW254" s="50"/>
      <c r="PVX254" s="50"/>
      <c r="PVY254" s="50"/>
      <c r="PVZ254" s="50"/>
      <c r="PWA254" s="50"/>
      <c r="PWB254" s="50"/>
      <c r="PWC254" s="50"/>
      <c r="PWD254" s="50"/>
      <c r="PWE254" s="50"/>
      <c r="PWF254" s="50"/>
      <c r="PWG254" s="50"/>
      <c r="PWH254" s="50"/>
      <c r="PWI254" s="50"/>
      <c r="PWJ254" s="50"/>
      <c r="PWK254" s="50"/>
      <c r="PWL254" s="50"/>
      <c r="PWM254" s="50"/>
      <c r="PWN254" s="50"/>
      <c r="PWO254" s="50"/>
      <c r="PWP254" s="50"/>
      <c r="PWQ254" s="50"/>
      <c r="PWR254" s="50"/>
      <c r="PWS254" s="50"/>
      <c r="PWT254" s="50"/>
      <c r="PWU254" s="50"/>
      <c r="PWV254" s="50"/>
      <c r="PWW254" s="50"/>
      <c r="PWX254" s="50"/>
      <c r="PWY254" s="50"/>
      <c r="PWZ254" s="50"/>
      <c r="PXA254" s="50"/>
      <c r="PXB254" s="50"/>
      <c r="PXC254" s="50"/>
      <c r="PXD254" s="50"/>
      <c r="PXE254" s="50"/>
      <c r="PXF254" s="50"/>
      <c r="PXG254" s="50"/>
      <c r="PXH254" s="50"/>
      <c r="PXI254" s="50"/>
      <c r="PXJ254" s="50"/>
      <c r="PXK254" s="50"/>
      <c r="PXL254" s="50"/>
      <c r="PXM254" s="50"/>
      <c r="PXN254" s="50"/>
      <c r="PXO254" s="50"/>
      <c r="PXP254" s="50"/>
      <c r="PXQ254" s="50"/>
      <c r="PXR254" s="50"/>
      <c r="PXS254" s="50"/>
      <c r="PXT254" s="50"/>
      <c r="PXU254" s="50"/>
      <c r="PXV254" s="50"/>
      <c r="PXW254" s="50"/>
      <c r="PXX254" s="50"/>
      <c r="PXY254" s="50"/>
      <c r="PXZ254" s="50"/>
      <c r="PYA254" s="50"/>
      <c r="PYB254" s="50"/>
      <c r="PYC254" s="50"/>
      <c r="PYD254" s="50"/>
      <c r="PYE254" s="50"/>
      <c r="PYF254" s="50"/>
      <c r="PYG254" s="50"/>
      <c r="PYH254" s="50"/>
      <c r="PYI254" s="50"/>
      <c r="PYJ254" s="50"/>
      <c r="PYK254" s="50"/>
      <c r="PYL254" s="50"/>
      <c r="PYM254" s="50"/>
      <c r="PYN254" s="50"/>
      <c r="PYO254" s="50"/>
      <c r="PYP254" s="50"/>
      <c r="PYQ254" s="50"/>
      <c r="PYR254" s="50"/>
      <c r="PYS254" s="50"/>
      <c r="PYT254" s="50"/>
      <c r="PYU254" s="50"/>
      <c r="PYV254" s="50"/>
      <c r="PYW254" s="50"/>
      <c r="PYX254" s="50"/>
      <c r="PYY254" s="50"/>
      <c r="PYZ254" s="50"/>
      <c r="PZA254" s="50"/>
      <c r="PZB254" s="50"/>
      <c r="PZC254" s="50"/>
      <c r="PZD254" s="50"/>
      <c r="PZE254" s="50"/>
      <c r="PZF254" s="50"/>
      <c r="PZG254" s="50"/>
      <c r="PZH254" s="50"/>
      <c r="PZI254" s="50"/>
      <c r="PZJ254" s="50"/>
      <c r="PZK254" s="50"/>
      <c r="PZL254" s="50"/>
      <c r="PZM254" s="50"/>
      <c r="PZN254" s="50"/>
      <c r="PZO254" s="50"/>
      <c r="PZP254" s="50"/>
      <c r="PZQ254" s="50"/>
      <c r="PZR254" s="50"/>
      <c r="PZS254" s="50"/>
      <c r="PZT254" s="50"/>
      <c r="PZU254" s="50"/>
      <c r="PZV254" s="50"/>
      <c r="PZW254" s="50"/>
      <c r="PZX254" s="50"/>
      <c r="PZY254" s="50"/>
      <c r="PZZ254" s="50"/>
      <c r="QAA254" s="50"/>
      <c r="QAB254" s="50"/>
      <c r="QAC254" s="50"/>
      <c r="QAD254" s="50"/>
      <c r="QAE254" s="50"/>
      <c r="QAF254" s="50"/>
      <c r="QAG254" s="50"/>
      <c r="QAH254" s="50"/>
      <c r="QAI254" s="50"/>
      <c r="QAJ254" s="50"/>
      <c r="QAK254" s="50"/>
      <c r="QAL254" s="50"/>
      <c r="QAM254" s="50"/>
      <c r="QAN254" s="50"/>
      <c r="QAO254" s="50"/>
      <c r="QAP254" s="50"/>
      <c r="QAQ254" s="50"/>
      <c r="QAR254" s="50"/>
      <c r="QAS254" s="50"/>
      <c r="QAT254" s="50"/>
      <c r="QAU254" s="50"/>
      <c r="QAV254" s="50"/>
      <c r="QAW254" s="50"/>
      <c r="QAX254" s="50"/>
      <c r="QAY254" s="50"/>
      <c r="QAZ254" s="50"/>
      <c r="QBA254" s="50"/>
      <c r="QBB254" s="50"/>
      <c r="QBC254" s="50"/>
      <c r="QBD254" s="50"/>
      <c r="QBE254" s="50"/>
      <c r="QBF254" s="50"/>
      <c r="QBG254" s="50"/>
      <c r="QBH254" s="50"/>
      <c r="QBI254" s="50"/>
      <c r="QBJ254" s="50"/>
      <c r="QBK254" s="50"/>
      <c r="QBL254" s="50"/>
      <c r="QBM254" s="50"/>
      <c r="QBN254" s="50"/>
      <c r="QBO254" s="50"/>
      <c r="QBP254" s="50"/>
      <c r="QBQ254" s="50"/>
      <c r="QBR254" s="50"/>
      <c r="QBS254" s="50"/>
      <c r="QBT254" s="50"/>
      <c r="QBU254" s="50"/>
      <c r="QBV254" s="50"/>
      <c r="QBW254" s="50"/>
      <c r="QBX254" s="50"/>
      <c r="QBY254" s="50"/>
      <c r="QBZ254" s="50"/>
      <c r="QCA254" s="50"/>
      <c r="QCB254" s="50"/>
      <c r="QCC254" s="50"/>
      <c r="QCD254" s="50"/>
      <c r="QCE254" s="50"/>
      <c r="QCF254" s="50"/>
      <c r="QCG254" s="50"/>
      <c r="QCH254" s="50"/>
      <c r="QCI254" s="50"/>
      <c r="QCJ254" s="50"/>
      <c r="QCK254" s="50"/>
      <c r="QCL254" s="50"/>
      <c r="QCM254" s="50"/>
      <c r="QCN254" s="50"/>
      <c r="QCO254" s="50"/>
      <c r="QCP254" s="50"/>
      <c r="QCQ254" s="50"/>
      <c r="QCR254" s="50"/>
      <c r="QCS254" s="50"/>
      <c r="QCT254" s="50"/>
      <c r="QCU254" s="50"/>
      <c r="QCV254" s="50"/>
      <c r="QCW254" s="50"/>
      <c r="QCX254" s="50"/>
      <c r="QCY254" s="50"/>
      <c r="QCZ254" s="50"/>
      <c r="QDA254" s="50"/>
      <c r="QDB254" s="50"/>
      <c r="QDC254" s="50"/>
      <c r="QDD254" s="50"/>
      <c r="QDE254" s="50"/>
      <c r="QDF254" s="50"/>
      <c r="QDG254" s="50"/>
      <c r="QDH254" s="50"/>
      <c r="QDI254" s="50"/>
      <c r="QDJ254" s="50"/>
      <c r="QDK254" s="50"/>
      <c r="QDL254" s="50"/>
      <c r="QDM254" s="50"/>
      <c r="QDN254" s="50"/>
      <c r="QDO254" s="50"/>
      <c r="QDP254" s="50"/>
      <c r="QDQ254" s="50"/>
      <c r="QDR254" s="50"/>
      <c r="QDS254" s="50"/>
      <c r="QDT254" s="50"/>
      <c r="QDU254" s="50"/>
      <c r="QDV254" s="50"/>
      <c r="QDW254" s="50"/>
      <c r="QDX254" s="50"/>
      <c r="QDY254" s="50"/>
      <c r="QDZ254" s="50"/>
      <c r="QEA254" s="50"/>
      <c r="QEB254" s="50"/>
      <c r="QEC254" s="50"/>
      <c r="QED254" s="50"/>
      <c r="QEE254" s="50"/>
      <c r="QEF254" s="50"/>
      <c r="QEG254" s="50"/>
      <c r="QEH254" s="50"/>
      <c r="QEI254" s="50"/>
      <c r="QEJ254" s="50"/>
      <c r="QEK254" s="50"/>
      <c r="QEL254" s="50"/>
      <c r="QEM254" s="50"/>
      <c r="QEN254" s="50"/>
      <c r="QEO254" s="50"/>
      <c r="QEP254" s="50"/>
      <c r="QEQ254" s="50"/>
      <c r="QER254" s="50"/>
      <c r="QES254" s="50"/>
      <c r="QET254" s="50"/>
      <c r="QEU254" s="50"/>
      <c r="QEV254" s="50"/>
      <c r="QEW254" s="50"/>
      <c r="QEX254" s="50"/>
      <c r="QEY254" s="50"/>
      <c r="QEZ254" s="50"/>
      <c r="QFA254" s="50"/>
      <c r="QFB254" s="50"/>
      <c r="QFC254" s="50"/>
      <c r="QFD254" s="50"/>
      <c r="QFE254" s="50"/>
      <c r="QFF254" s="50"/>
      <c r="QFG254" s="50"/>
      <c r="QFH254" s="50"/>
      <c r="QFI254" s="50"/>
      <c r="QFJ254" s="50"/>
      <c r="QFK254" s="50"/>
      <c r="QFL254" s="50"/>
      <c r="QFM254" s="50"/>
      <c r="QFN254" s="50"/>
      <c r="QFO254" s="50"/>
      <c r="QFP254" s="50"/>
      <c r="QFQ254" s="50"/>
      <c r="QFR254" s="50"/>
      <c r="QFS254" s="50"/>
      <c r="QFT254" s="50"/>
      <c r="QFU254" s="50"/>
      <c r="QFV254" s="50"/>
      <c r="QFW254" s="50"/>
      <c r="QFX254" s="50"/>
      <c r="QFY254" s="50"/>
      <c r="QFZ254" s="50"/>
      <c r="QGA254" s="50"/>
      <c r="QGB254" s="50"/>
      <c r="QGC254" s="50"/>
      <c r="QGD254" s="50"/>
      <c r="QGE254" s="50"/>
      <c r="QGF254" s="50"/>
      <c r="QGG254" s="50"/>
      <c r="QGH254" s="50"/>
      <c r="QGI254" s="50"/>
      <c r="QGJ254" s="50"/>
      <c r="QGK254" s="50"/>
      <c r="QGL254" s="50"/>
      <c r="QGM254" s="50"/>
      <c r="QGN254" s="50"/>
      <c r="QGO254" s="50"/>
      <c r="QGP254" s="50"/>
      <c r="QGQ254" s="50"/>
      <c r="QGR254" s="50"/>
      <c r="QGS254" s="50"/>
      <c r="QGT254" s="50"/>
      <c r="QGU254" s="50"/>
      <c r="QGV254" s="50"/>
      <c r="QGW254" s="50"/>
      <c r="QGX254" s="50"/>
      <c r="QGY254" s="50"/>
      <c r="QGZ254" s="50"/>
      <c r="QHA254" s="50"/>
      <c r="QHB254" s="50"/>
      <c r="QHC254" s="50"/>
      <c r="QHD254" s="50"/>
      <c r="QHE254" s="50"/>
      <c r="QHF254" s="50"/>
      <c r="QHG254" s="50"/>
      <c r="QHH254" s="50"/>
      <c r="QHI254" s="50"/>
      <c r="QHJ254" s="50"/>
      <c r="QHK254" s="50"/>
      <c r="QHL254" s="50"/>
      <c r="QHM254" s="50"/>
      <c r="QHN254" s="50"/>
      <c r="QHO254" s="50"/>
      <c r="QHP254" s="50"/>
      <c r="QHQ254" s="50"/>
      <c r="QHR254" s="50"/>
      <c r="QHS254" s="50"/>
      <c r="QHT254" s="50"/>
      <c r="QHU254" s="50"/>
      <c r="QHV254" s="50"/>
      <c r="QHW254" s="50"/>
      <c r="QHX254" s="50"/>
      <c r="QHY254" s="50"/>
      <c r="QHZ254" s="50"/>
      <c r="QIA254" s="50"/>
      <c r="QIB254" s="50"/>
      <c r="QIC254" s="50"/>
      <c r="QID254" s="50"/>
      <c r="QIE254" s="50"/>
      <c r="QIF254" s="50"/>
      <c r="QIG254" s="50"/>
      <c r="QIH254" s="50"/>
      <c r="QII254" s="50"/>
      <c r="QIJ254" s="50"/>
      <c r="QIK254" s="50"/>
      <c r="QIL254" s="50"/>
      <c r="QIM254" s="50"/>
      <c r="QIN254" s="50"/>
      <c r="QIO254" s="50"/>
      <c r="QIP254" s="50"/>
      <c r="QIQ254" s="50"/>
      <c r="QIR254" s="50"/>
      <c r="QIS254" s="50"/>
      <c r="QIT254" s="50"/>
      <c r="QIU254" s="50"/>
      <c r="QIV254" s="50"/>
      <c r="QIW254" s="50"/>
      <c r="QIX254" s="50"/>
      <c r="QIY254" s="50"/>
      <c r="QIZ254" s="50"/>
      <c r="QJA254" s="50"/>
      <c r="QJB254" s="50"/>
      <c r="QJC254" s="50"/>
      <c r="QJD254" s="50"/>
      <c r="QJE254" s="50"/>
      <c r="QJF254" s="50"/>
      <c r="QJG254" s="50"/>
      <c r="QJH254" s="50"/>
      <c r="QJI254" s="50"/>
      <c r="QJJ254" s="50"/>
      <c r="QJK254" s="50"/>
      <c r="QJL254" s="50"/>
      <c r="QJM254" s="50"/>
      <c r="QJN254" s="50"/>
      <c r="QJO254" s="50"/>
      <c r="QJP254" s="50"/>
      <c r="QJQ254" s="50"/>
      <c r="QJR254" s="50"/>
      <c r="QJS254" s="50"/>
      <c r="QJT254" s="50"/>
      <c r="QJU254" s="50"/>
      <c r="QJV254" s="50"/>
      <c r="QJW254" s="50"/>
      <c r="QJX254" s="50"/>
      <c r="QJY254" s="50"/>
      <c r="QJZ254" s="50"/>
      <c r="QKA254" s="50"/>
      <c r="QKB254" s="50"/>
      <c r="QKC254" s="50"/>
      <c r="QKD254" s="50"/>
      <c r="QKE254" s="50"/>
      <c r="QKF254" s="50"/>
      <c r="QKG254" s="50"/>
      <c r="QKH254" s="50"/>
      <c r="QKI254" s="50"/>
      <c r="QKJ254" s="50"/>
      <c r="QKK254" s="50"/>
      <c r="QKL254" s="50"/>
      <c r="QKM254" s="50"/>
      <c r="QKN254" s="50"/>
      <c r="QKO254" s="50"/>
      <c r="QKP254" s="50"/>
      <c r="QKQ254" s="50"/>
      <c r="QKR254" s="50"/>
      <c r="QKS254" s="50"/>
      <c r="QKT254" s="50"/>
      <c r="QKU254" s="50"/>
      <c r="QKV254" s="50"/>
      <c r="QKW254" s="50"/>
      <c r="QKX254" s="50"/>
      <c r="QKY254" s="50"/>
      <c r="QKZ254" s="50"/>
      <c r="QLA254" s="50"/>
      <c r="QLB254" s="50"/>
      <c r="QLC254" s="50"/>
      <c r="QLD254" s="50"/>
      <c r="QLE254" s="50"/>
      <c r="QLF254" s="50"/>
      <c r="QLG254" s="50"/>
      <c r="QLH254" s="50"/>
      <c r="QLI254" s="50"/>
      <c r="QLJ254" s="50"/>
      <c r="QLK254" s="50"/>
      <c r="QLL254" s="50"/>
      <c r="QLM254" s="50"/>
      <c r="QLN254" s="50"/>
      <c r="QLO254" s="50"/>
      <c r="QLP254" s="50"/>
      <c r="QLQ254" s="50"/>
      <c r="QLR254" s="50"/>
      <c r="QLS254" s="50"/>
      <c r="QLT254" s="50"/>
      <c r="QLU254" s="50"/>
      <c r="QLV254" s="50"/>
      <c r="QLW254" s="50"/>
      <c r="QLX254" s="50"/>
      <c r="QLY254" s="50"/>
      <c r="QLZ254" s="50"/>
      <c r="QMA254" s="50"/>
      <c r="QMB254" s="50"/>
      <c r="QMC254" s="50"/>
      <c r="QMD254" s="50"/>
      <c r="QME254" s="50"/>
      <c r="QMF254" s="50"/>
      <c r="QMG254" s="50"/>
      <c r="QMH254" s="50"/>
      <c r="QMI254" s="50"/>
      <c r="QMJ254" s="50"/>
      <c r="QMK254" s="50"/>
      <c r="QML254" s="50"/>
      <c r="QMM254" s="50"/>
      <c r="QMN254" s="50"/>
      <c r="QMO254" s="50"/>
      <c r="QMP254" s="50"/>
      <c r="QMQ254" s="50"/>
      <c r="QMR254" s="50"/>
      <c r="QMS254" s="50"/>
      <c r="QMT254" s="50"/>
      <c r="QMU254" s="50"/>
      <c r="QMV254" s="50"/>
      <c r="QMW254" s="50"/>
      <c r="QMX254" s="50"/>
      <c r="QMY254" s="50"/>
      <c r="QMZ254" s="50"/>
      <c r="QNA254" s="50"/>
      <c r="QNB254" s="50"/>
      <c r="QNC254" s="50"/>
      <c r="QND254" s="50"/>
      <c r="QNE254" s="50"/>
      <c r="QNF254" s="50"/>
      <c r="QNG254" s="50"/>
      <c r="QNH254" s="50"/>
      <c r="QNI254" s="50"/>
      <c r="QNJ254" s="50"/>
      <c r="QNK254" s="50"/>
      <c r="QNL254" s="50"/>
      <c r="QNM254" s="50"/>
      <c r="QNN254" s="50"/>
      <c r="QNO254" s="50"/>
      <c r="QNP254" s="50"/>
      <c r="QNQ254" s="50"/>
      <c r="QNR254" s="50"/>
      <c r="QNS254" s="50"/>
      <c r="QNT254" s="50"/>
      <c r="QNU254" s="50"/>
      <c r="QNV254" s="50"/>
      <c r="QNW254" s="50"/>
      <c r="QNX254" s="50"/>
      <c r="QNY254" s="50"/>
      <c r="QNZ254" s="50"/>
      <c r="QOA254" s="50"/>
      <c r="QOB254" s="50"/>
      <c r="QOC254" s="50"/>
      <c r="QOD254" s="50"/>
      <c r="QOE254" s="50"/>
      <c r="QOF254" s="50"/>
      <c r="QOG254" s="50"/>
      <c r="QOH254" s="50"/>
      <c r="QOI254" s="50"/>
      <c r="QOJ254" s="50"/>
      <c r="QOK254" s="50"/>
      <c r="QOL254" s="50"/>
      <c r="QOM254" s="50"/>
      <c r="QON254" s="50"/>
      <c r="QOO254" s="50"/>
      <c r="QOP254" s="50"/>
      <c r="QOQ254" s="50"/>
      <c r="QOR254" s="50"/>
      <c r="QOS254" s="50"/>
      <c r="QOT254" s="50"/>
      <c r="QOU254" s="50"/>
      <c r="QOV254" s="50"/>
      <c r="QOW254" s="50"/>
      <c r="QOX254" s="50"/>
      <c r="QOY254" s="50"/>
      <c r="QOZ254" s="50"/>
      <c r="QPA254" s="50"/>
      <c r="QPB254" s="50"/>
      <c r="QPC254" s="50"/>
      <c r="QPD254" s="50"/>
      <c r="QPE254" s="50"/>
      <c r="QPF254" s="50"/>
      <c r="QPG254" s="50"/>
      <c r="QPH254" s="50"/>
      <c r="QPI254" s="50"/>
      <c r="QPJ254" s="50"/>
      <c r="QPK254" s="50"/>
      <c r="QPL254" s="50"/>
      <c r="QPM254" s="50"/>
      <c r="QPN254" s="50"/>
      <c r="QPO254" s="50"/>
      <c r="QPP254" s="50"/>
      <c r="QPQ254" s="50"/>
      <c r="QPR254" s="50"/>
      <c r="QPS254" s="50"/>
      <c r="QPT254" s="50"/>
      <c r="QPU254" s="50"/>
      <c r="QPV254" s="50"/>
      <c r="QPW254" s="50"/>
      <c r="QPX254" s="50"/>
      <c r="QPY254" s="50"/>
      <c r="QPZ254" s="50"/>
      <c r="QQA254" s="50"/>
      <c r="QQB254" s="50"/>
      <c r="QQC254" s="50"/>
      <c r="QQD254" s="50"/>
      <c r="QQE254" s="50"/>
      <c r="QQF254" s="50"/>
      <c r="QQG254" s="50"/>
      <c r="QQH254" s="50"/>
      <c r="QQI254" s="50"/>
      <c r="QQJ254" s="50"/>
      <c r="QQK254" s="50"/>
      <c r="QQL254" s="50"/>
      <c r="QQM254" s="50"/>
      <c r="QQN254" s="50"/>
      <c r="QQO254" s="50"/>
      <c r="QQP254" s="50"/>
      <c r="QQQ254" s="50"/>
      <c r="QQR254" s="50"/>
      <c r="QQS254" s="50"/>
      <c r="QQT254" s="50"/>
      <c r="QQU254" s="50"/>
      <c r="QQV254" s="50"/>
      <c r="QQW254" s="50"/>
      <c r="QQX254" s="50"/>
      <c r="QQY254" s="50"/>
      <c r="QQZ254" s="50"/>
      <c r="QRA254" s="50"/>
      <c r="QRB254" s="50"/>
      <c r="QRC254" s="50"/>
      <c r="QRD254" s="50"/>
      <c r="QRE254" s="50"/>
      <c r="QRF254" s="50"/>
      <c r="QRG254" s="50"/>
      <c r="QRH254" s="50"/>
      <c r="QRI254" s="50"/>
      <c r="QRJ254" s="50"/>
      <c r="QRK254" s="50"/>
      <c r="QRL254" s="50"/>
      <c r="QRM254" s="50"/>
      <c r="QRN254" s="50"/>
      <c r="QRO254" s="50"/>
      <c r="QRP254" s="50"/>
      <c r="QRQ254" s="50"/>
      <c r="QRR254" s="50"/>
      <c r="QRS254" s="50"/>
      <c r="QRT254" s="50"/>
      <c r="QRU254" s="50"/>
      <c r="QRV254" s="50"/>
      <c r="QRW254" s="50"/>
      <c r="QRX254" s="50"/>
      <c r="QRY254" s="50"/>
      <c r="QRZ254" s="50"/>
      <c r="QSA254" s="50"/>
      <c r="QSB254" s="50"/>
      <c r="QSC254" s="50"/>
      <c r="QSD254" s="50"/>
      <c r="QSE254" s="50"/>
      <c r="QSF254" s="50"/>
      <c r="QSG254" s="50"/>
      <c r="QSH254" s="50"/>
      <c r="QSI254" s="50"/>
      <c r="QSJ254" s="50"/>
      <c r="QSK254" s="50"/>
      <c r="QSL254" s="50"/>
      <c r="QSM254" s="50"/>
      <c r="QSN254" s="50"/>
      <c r="QSO254" s="50"/>
      <c r="QSP254" s="50"/>
      <c r="QSQ254" s="50"/>
      <c r="QSR254" s="50"/>
      <c r="QSS254" s="50"/>
      <c r="QST254" s="50"/>
      <c r="QSU254" s="50"/>
      <c r="QSV254" s="50"/>
      <c r="QSW254" s="50"/>
      <c r="QSX254" s="50"/>
      <c r="QSY254" s="50"/>
      <c r="QSZ254" s="50"/>
      <c r="QTA254" s="50"/>
      <c r="QTB254" s="50"/>
      <c r="QTC254" s="50"/>
      <c r="QTD254" s="50"/>
      <c r="QTE254" s="50"/>
      <c r="QTF254" s="50"/>
      <c r="QTG254" s="50"/>
      <c r="QTH254" s="50"/>
      <c r="QTI254" s="50"/>
      <c r="QTJ254" s="50"/>
      <c r="QTK254" s="50"/>
      <c r="QTL254" s="50"/>
      <c r="QTM254" s="50"/>
      <c r="QTN254" s="50"/>
      <c r="QTO254" s="50"/>
      <c r="QTP254" s="50"/>
      <c r="QTQ254" s="50"/>
      <c r="QTR254" s="50"/>
      <c r="QTS254" s="50"/>
      <c r="QTT254" s="50"/>
      <c r="QTU254" s="50"/>
      <c r="QTV254" s="50"/>
      <c r="QTW254" s="50"/>
      <c r="QTX254" s="50"/>
      <c r="QTY254" s="50"/>
      <c r="QTZ254" s="50"/>
      <c r="QUA254" s="50"/>
      <c r="QUB254" s="50"/>
      <c r="QUC254" s="50"/>
      <c r="QUD254" s="50"/>
      <c r="QUE254" s="50"/>
      <c r="QUF254" s="50"/>
      <c r="QUG254" s="50"/>
      <c r="QUH254" s="50"/>
      <c r="QUI254" s="50"/>
      <c r="QUJ254" s="50"/>
      <c r="QUK254" s="50"/>
      <c r="QUL254" s="50"/>
      <c r="QUM254" s="50"/>
      <c r="QUN254" s="50"/>
      <c r="QUO254" s="50"/>
      <c r="QUP254" s="50"/>
      <c r="QUQ254" s="50"/>
      <c r="QUR254" s="50"/>
      <c r="QUS254" s="50"/>
      <c r="QUT254" s="50"/>
      <c r="QUU254" s="50"/>
      <c r="QUV254" s="50"/>
      <c r="QUW254" s="50"/>
      <c r="QUX254" s="50"/>
      <c r="QUY254" s="50"/>
      <c r="QUZ254" s="50"/>
      <c r="QVA254" s="50"/>
      <c r="QVB254" s="50"/>
      <c r="QVC254" s="50"/>
      <c r="QVD254" s="50"/>
      <c r="QVE254" s="50"/>
      <c r="QVF254" s="50"/>
      <c r="QVG254" s="50"/>
      <c r="QVH254" s="50"/>
      <c r="QVI254" s="50"/>
      <c r="QVJ254" s="50"/>
      <c r="QVK254" s="50"/>
      <c r="QVL254" s="50"/>
      <c r="QVM254" s="50"/>
      <c r="QVN254" s="50"/>
      <c r="QVO254" s="50"/>
      <c r="QVP254" s="50"/>
      <c r="QVQ254" s="50"/>
      <c r="QVR254" s="50"/>
      <c r="QVS254" s="50"/>
      <c r="QVT254" s="50"/>
      <c r="QVU254" s="50"/>
      <c r="QVV254" s="50"/>
      <c r="QVW254" s="50"/>
      <c r="QVX254" s="50"/>
      <c r="QVY254" s="50"/>
      <c r="QVZ254" s="50"/>
      <c r="QWA254" s="50"/>
      <c r="QWB254" s="50"/>
      <c r="QWC254" s="50"/>
      <c r="QWD254" s="50"/>
      <c r="QWE254" s="50"/>
      <c r="QWF254" s="50"/>
      <c r="QWG254" s="50"/>
      <c r="QWH254" s="50"/>
      <c r="QWI254" s="50"/>
      <c r="QWJ254" s="50"/>
      <c r="QWK254" s="50"/>
      <c r="QWL254" s="50"/>
      <c r="QWM254" s="50"/>
      <c r="QWN254" s="50"/>
      <c r="QWO254" s="50"/>
      <c r="QWP254" s="50"/>
      <c r="QWQ254" s="50"/>
      <c r="QWR254" s="50"/>
      <c r="QWS254" s="50"/>
      <c r="QWT254" s="50"/>
      <c r="QWU254" s="50"/>
      <c r="QWV254" s="50"/>
      <c r="QWW254" s="50"/>
      <c r="QWX254" s="50"/>
      <c r="QWY254" s="50"/>
      <c r="QWZ254" s="50"/>
      <c r="QXA254" s="50"/>
      <c r="QXB254" s="50"/>
      <c r="QXC254" s="50"/>
      <c r="QXD254" s="50"/>
      <c r="QXE254" s="50"/>
      <c r="QXF254" s="50"/>
      <c r="QXG254" s="50"/>
      <c r="QXH254" s="50"/>
      <c r="QXI254" s="50"/>
      <c r="QXJ254" s="50"/>
      <c r="QXK254" s="50"/>
      <c r="QXL254" s="50"/>
      <c r="QXM254" s="50"/>
      <c r="QXN254" s="50"/>
      <c r="QXO254" s="50"/>
      <c r="QXP254" s="50"/>
      <c r="QXQ254" s="50"/>
      <c r="QXR254" s="50"/>
      <c r="QXS254" s="50"/>
      <c r="QXT254" s="50"/>
      <c r="QXU254" s="50"/>
      <c r="QXV254" s="50"/>
      <c r="QXW254" s="50"/>
      <c r="QXX254" s="50"/>
      <c r="QXY254" s="50"/>
      <c r="QXZ254" s="50"/>
      <c r="QYA254" s="50"/>
      <c r="QYB254" s="50"/>
      <c r="QYC254" s="50"/>
      <c r="QYD254" s="50"/>
      <c r="QYE254" s="50"/>
      <c r="QYF254" s="50"/>
      <c r="QYG254" s="50"/>
      <c r="QYH254" s="50"/>
      <c r="QYI254" s="50"/>
      <c r="QYJ254" s="50"/>
      <c r="QYK254" s="50"/>
      <c r="QYL254" s="50"/>
      <c r="QYM254" s="50"/>
      <c r="QYN254" s="50"/>
      <c r="QYO254" s="50"/>
      <c r="QYP254" s="50"/>
      <c r="QYQ254" s="50"/>
      <c r="QYR254" s="50"/>
      <c r="QYS254" s="50"/>
      <c r="QYT254" s="50"/>
      <c r="QYU254" s="50"/>
      <c r="QYV254" s="50"/>
      <c r="QYW254" s="50"/>
      <c r="QYX254" s="50"/>
      <c r="QYY254" s="50"/>
      <c r="QYZ254" s="50"/>
      <c r="QZA254" s="50"/>
      <c r="QZB254" s="50"/>
      <c r="QZC254" s="50"/>
      <c r="QZD254" s="50"/>
      <c r="QZE254" s="50"/>
      <c r="QZF254" s="50"/>
      <c r="QZG254" s="50"/>
      <c r="QZH254" s="50"/>
      <c r="QZI254" s="50"/>
      <c r="QZJ254" s="50"/>
      <c r="QZK254" s="50"/>
      <c r="QZL254" s="50"/>
      <c r="QZM254" s="50"/>
      <c r="QZN254" s="50"/>
      <c r="QZO254" s="50"/>
      <c r="QZP254" s="50"/>
      <c r="QZQ254" s="50"/>
      <c r="QZR254" s="50"/>
      <c r="QZS254" s="50"/>
      <c r="QZT254" s="50"/>
      <c r="QZU254" s="50"/>
      <c r="QZV254" s="50"/>
      <c r="QZW254" s="50"/>
      <c r="QZX254" s="50"/>
      <c r="QZY254" s="50"/>
      <c r="QZZ254" s="50"/>
      <c r="RAA254" s="50"/>
      <c r="RAB254" s="50"/>
      <c r="RAC254" s="50"/>
      <c r="RAD254" s="50"/>
      <c r="RAE254" s="50"/>
      <c r="RAF254" s="50"/>
      <c r="RAG254" s="50"/>
      <c r="RAH254" s="50"/>
      <c r="RAI254" s="50"/>
      <c r="RAJ254" s="50"/>
      <c r="RAK254" s="50"/>
      <c r="RAL254" s="50"/>
      <c r="RAM254" s="50"/>
      <c r="RAN254" s="50"/>
      <c r="RAO254" s="50"/>
      <c r="RAP254" s="50"/>
      <c r="RAQ254" s="50"/>
      <c r="RAR254" s="50"/>
      <c r="RAS254" s="50"/>
      <c r="RAT254" s="50"/>
      <c r="RAU254" s="50"/>
      <c r="RAV254" s="50"/>
      <c r="RAW254" s="50"/>
      <c r="RAX254" s="50"/>
      <c r="RAY254" s="50"/>
      <c r="RAZ254" s="50"/>
      <c r="RBA254" s="50"/>
      <c r="RBB254" s="50"/>
      <c r="RBC254" s="50"/>
      <c r="RBD254" s="50"/>
      <c r="RBE254" s="50"/>
      <c r="RBF254" s="50"/>
      <c r="RBG254" s="50"/>
      <c r="RBH254" s="50"/>
      <c r="RBI254" s="50"/>
      <c r="RBJ254" s="50"/>
      <c r="RBK254" s="50"/>
      <c r="RBL254" s="50"/>
      <c r="RBM254" s="50"/>
      <c r="RBN254" s="50"/>
      <c r="RBO254" s="50"/>
      <c r="RBP254" s="50"/>
      <c r="RBQ254" s="50"/>
      <c r="RBR254" s="50"/>
      <c r="RBS254" s="50"/>
      <c r="RBT254" s="50"/>
      <c r="RBU254" s="50"/>
      <c r="RBV254" s="50"/>
      <c r="RBW254" s="50"/>
      <c r="RBX254" s="50"/>
      <c r="RBY254" s="50"/>
      <c r="RBZ254" s="50"/>
      <c r="RCA254" s="50"/>
      <c r="RCB254" s="50"/>
      <c r="RCC254" s="50"/>
      <c r="RCD254" s="50"/>
      <c r="RCE254" s="50"/>
      <c r="RCF254" s="50"/>
      <c r="RCG254" s="50"/>
      <c r="RCH254" s="50"/>
      <c r="RCI254" s="50"/>
      <c r="RCJ254" s="50"/>
      <c r="RCK254" s="50"/>
      <c r="RCL254" s="50"/>
      <c r="RCM254" s="50"/>
      <c r="RCN254" s="50"/>
      <c r="RCO254" s="50"/>
      <c r="RCP254" s="50"/>
      <c r="RCQ254" s="50"/>
      <c r="RCR254" s="50"/>
      <c r="RCS254" s="50"/>
      <c r="RCT254" s="50"/>
      <c r="RCU254" s="50"/>
      <c r="RCV254" s="50"/>
      <c r="RCW254" s="50"/>
      <c r="RCX254" s="50"/>
      <c r="RCY254" s="50"/>
      <c r="RCZ254" s="50"/>
      <c r="RDA254" s="50"/>
      <c r="RDB254" s="50"/>
      <c r="RDC254" s="50"/>
      <c r="RDD254" s="50"/>
      <c r="RDE254" s="50"/>
      <c r="RDF254" s="50"/>
      <c r="RDG254" s="50"/>
      <c r="RDH254" s="50"/>
      <c r="RDI254" s="50"/>
      <c r="RDJ254" s="50"/>
      <c r="RDK254" s="50"/>
      <c r="RDL254" s="50"/>
      <c r="RDM254" s="50"/>
      <c r="RDN254" s="50"/>
      <c r="RDO254" s="50"/>
      <c r="RDP254" s="50"/>
      <c r="RDQ254" s="50"/>
      <c r="RDR254" s="50"/>
      <c r="RDS254" s="50"/>
      <c r="RDT254" s="50"/>
      <c r="RDU254" s="50"/>
      <c r="RDV254" s="50"/>
      <c r="RDW254" s="50"/>
      <c r="RDX254" s="50"/>
      <c r="RDY254" s="50"/>
      <c r="RDZ254" s="50"/>
      <c r="REA254" s="50"/>
      <c r="REB254" s="50"/>
      <c r="REC254" s="50"/>
      <c r="RED254" s="50"/>
      <c r="REE254" s="50"/>
      <c r="REF254" s="50"/>
      <c r="REG254" s="50"/>
      <c r="REH254" s="50"/>
      <c r="REI254" s="50"/>
      <c r="REJ254" s="50"/>
      <c r="REK254" s="50"/>
      <c r="REL254" s="50"/>
      <c r="REM254" s="50"/>
      <c r="REN254" s="50"/>
      <c r="REO254" s="50"/>
      <c r="REP254" s="50"/>
      <c r="REQ254" s="50"/>
      <c r="RER254" s="50"/>
      <c r="RES254" s="50"/>
      <c r="RET254" s="50"/>
      <c r="REU254" s="50"/>
      <c r="REV254" s="50"/>
      <c r="REW254" s="50"/>
      <c r="REX254" s="50"/>
      <c r="REY254" s="50"/>
      <c r="REZ254" s="50"/>
      <c r="RFA254" s="50"/>
      <c r="RFB254" s="50"/>
      <c r="RFC254" s="50"/>
      <c r="RFD254" s="50"/>
      <c r="RFE254" s="50"/>
      <c r="RFF254" s="50"/>
      <c r="RFG254" s="50"/>
      <c r="RFH254" s="50"/>
      <c r="RFI254" s="50"/>
      <c r="RFJ254" s="50"/>
      <c r="RFK254" s="50"/>
      <c r="RFL254" s="50"/>
      <c r="RFM254" s="50"/>
      <c r="RFN254" s="50"/>
      <c r="RFO254" s="50"/>
      <c r="RFP254" s="50"/>
      <c r="RFQ254" s="50"/>
      <c r="RFR254" s="50"/>
      <c r="RFS254" s="50"/>
      <c r="RFT254" s="50"/>
      <c r="RFU254" s="50"/>
      <c r="RFV254" s="50"/>
      <c r="RFW254" s="50"/>
      <c r="RFX254" s="50"/>
      <c r="RFY254" s="50"/>
      <c r="RFZ254" s="50"/>
      <c r="RGA254" s="50"/>
      <c r="RGB254" s="50"/>
      <c r="RGC254" s="50"/>
      <c r="RGD254" s="50"/>
      <c r="RGE254" s="50"/>
      <c r="RGF254" s="50"/>
      <c r="RGG254" s="50"/>
      <c r="RGH254" s="50"/>
      <c r="RGI254" s="50"/>
      <c r="RGJ254" s="50"/>
      <c r="RGK254" s="50"/>
      <c r="RGL254" s="50"/>
      <c r="RGM254" s="50"/>
      <c r="RGN254" s="50"/>
      <c r="RGO254" s="50"/>
      <c r="RGP254" s="50"/>
      <c r="RGQ254" s="50"/>
      <c r="RGR254" s="50"/>
      <c r="RGS254" s="50"/>
      <c r="RGT254" s="50"/>
      <c r="RGU254" s="50"/>
      <c r="RGV254" s="50"/>
      <c r="RGW254" s="50"/>
      <c r="RGX254" s="50"/>
      <c r="RGY254" s="50"/>
      <c r="RGZ254" s="50"/>
      <c r="RHA254" s="50"/>
      <c r="RHB254" s="50"/>
      <c r="RHC254" s="50"/>
      <c r="RHD254" s="50"/>
      <c r="RHE254" s="50"/>
      <c r="RHF254" s="50"/>
      <c r="RHG254" s="50"/>
      <c r="RHH254" s="50"/>
      <c r="RHI254" s="50"/>
      <c r="RHJ254" s="50"/>
      <c r="RHK254" s="50"/>
      <c r="RHL254" s="50"/>
      <c r="RHM254" s="50"/>
      <c r="RHN254" s="50"/>
      <c r="RHO254" s="50"/>
      <c r="RHP254" s="50"/>
      <c r="RHQ254" s="50"/>
      <c r="RHR254" s="50"/>
      <c r="RHS254" s="50"/>
      <c r="RHT254" s="50"/>
      <c r="RHU254" s="50"/>
      <c r="RHV254" s="50"/>
      <c r="RHW254" s="50"/>
      <c r="RHX254" s="50"/>
      <c r="RHY254" s="50"/>
      <c r="RHZ254" s="50"/>
      <c r="RIA254" s="50"/>
      <c r="RIB254" s="50"/>
      <c r="RIC254" s="50"/>
      <c r="RID254" s="50"/>
      <c r="RIE254" s="50"/>
      <c r="RIF254" s="50"/>
      <c r="RIG254" s="50"/>
      <c r="RIH254" s="50"/>
      <c r="RII254" s="50"/>
      <c r="RIJ254" s="50"/>
      <c r="RIK254" s="50"/>
      <c r="RIL254" s="50"/>
      <c r="RIM254" s="50"/>
      <c r="RIN254" s="50"/>
      <c r="RIO254" s="50"/>
      <c r="RIP254" s="50"/>
      <c r="RIQ254" s="50"/>
      <c r="RIR254" s="50"/>
      <c r="RIS254" s="50"/>
      <c r="RIT254" s="50"/>
      <c r="RIU254" s="50"/>
      <c r="RIV254" s="50"/>
      <c r="RIW254" s="50"/>
      <c r="RIX254" s="50"/>
      <c r="RIY254" s="50"/>
      <c r="RIZ254" s="50"/>
      <c r="RJA254" s="50"/>
      <c r="RJB254" s="50"/>
      <c r="RJC254" s="50"/>
      <c r="RJD254" s="50"/>
      <c r="RJE254" s="50"/>
      <c r="RJF254" s="50"/>
      <c r="RJG254" s="50"/>
      <c r="RJH254" s="50"/>
      <c r="RJI254" s="50"/>
      <c r="RJJ254" s="50"/>
      <c r="RJK254" s="50"/>
      <c r="RJL254" s="50"/>
      <c r="RJM254" s="50"/>
      <c r="RJN254" s="50"/>
      <c r="RJO254" s="50"/>
      <c r="RJP254" s="50"/>
      <c r="RJQ254" s="50"/>
      <c r="RJR254" s="50"/>
      <c r="RJS254" s="50"/>
      <c r="RJT254" s="50"/>
      <c r="RJU254" s="50"/>
      <c r="RJV254" s="50"/>
      <c r="RJW254" s="50"/>
      <c r="RJX254" s="50"/>
      <c r="RJY254" s="50"/>
      <c r="RJZ254" s="50"/>
      <c r="RKA254" s="50"/>
      <c r="RKB254" s="50"/>
      <c r="RKC254" s="50"/>
      <c r="RKD254" s="50"/>
      <c r="RKE254" s="50"/>
      <c r="RKF254" s="50"/>
      <c r="RKG254" s="50"/>
      <c r="RKH254" s="50"/>
      <c r="RKI254" s="50"/>
      <c r="RKJ254" s="50"/>
      <c r="RKK254" s="50"/>
      <c r="RKL254" s="50"/>
      <c r="RKM254" s="50"/>
      <c r="RKN254" s="50"/>
      <c r="RKO254" s="50"/>
      <c r="RKP254" s="50"/>
      <c r="RKQ254" s="50"/>
      <c r="RKR254" s="50"/>
      <c r="RKS254" s="50"/>
      <c r="RKT254" s="50"/>
      <c r="RKU254" s="50"/>
      <c r="RKV254" s="50"/>
      <c r="RKW254" s="50"/>
      <c r="RKX254" s="50"/>
      <c r="RKY254" s="50"/>
      <c r="RKZ254" s="50"/>
      <c r="RLA254" s="50"/>
      <c r="RLB254" s="50"/>
      <c r="RLC254" s="50"/>
      <c r="RLD254" s="50"/>
      <c r="RLE254" s="50"/>
      <c r="RLF254" s="50"/>
      <c r="RLG254" s="50"/>
      <c r="RLH254" s="50"/>
      <c r="RLI254" s="50"/>
      <c r="RLJ254" s="50"/>
      <c r="RLK254" s="50"/>
      <c r="RLL254" s="50"/>
      <c r="RLM254" s="50"/>
      <c r="RLN254" s="50"/>
      <c r="RLO254" s="50"/>
      <c r="RLP254" s="50"/>
      <c r="RLQ254" s="50"/>
      <c r="RLR254" s="50"/>
      <c r="RLS254" s="50"/>
      <c r="RLT254" s="50"/>
      <c r="RLU254" s="50"/>
      <c r="RLV254" s="50"/>
      <c r="RLW254" s="50"/>
      <c r="RLX254" s="50"/>
      <c r="RLY254" s="50"/>
      <c r="RLZ254" s="50"/>
      <c r="RMA254" s="50"/>
      <c r="RMB254" s="50"/>
      <c r="RMC254" s="50"/>
      <c r="RMD254" s="50"/>
      <c r="RME254" s="50"/>
      <c r="RMF254" s="50"/>
      <c r="RMG254" s="50"/>
      <c r="RMH254" s="50"/>
      <c r="RMI254" s="50"/>
      <c r="RMJ254" s="50"/>
      <c r="RMK254" s="50"/>
      <c r="RML254" s="50"/>
      <c r="RMM254" s="50"/>
      <c r="RMN254" s="50"/>
      <c r="RMO254" s="50"/>
      <c r="RMP254" s="50"/>
      <c r="RMQ254" s="50"/>
      <c r="RMR254" s="50"/>
      <c r="RMS254" s="50"/>
      <c r="RMT254" s="50"/>
      <c r="RMU254" s="50"/>
      <c r="RMV254" s="50"/>
      <c r="RMW254" s="50"/>
      <c r="RMX254" s="50"/>
      <c r="RMY254" s="50"/>
      <c r="RMZ254" s="50"/>
      <c r="RNA254" s="50"/>
      <c r="RNB254" s="50"/>
      <c r="RNC254" s="50"/>
      <c r="RND254" s="50"/>
      <c r="RNE254" s="50"/>
      <c r="RNF254" s="50"/>
      <c r="RNG254" s="50"/>
      <c r="RNH254" s="50"/>
      <c r="RNI254" s="50"/>
      <c r="RNJ254" s="50"/>
      <c r="RNK254" s="50"/>
      <c r="RNL254" s="50"/>
      <c r="RNM254" s="50"/>
      <c r="RNN254" s="50"/>
      <c r="RNO254" s="50"/>
      <c r="RNP254" s="50"/>
      <c r="RNQ254" s="50"/>
      <c r="RNR254" s="50"/>
      <c r="RNS254" s="50"/>
      <c r="RNT254" s="50"/>
      <c r="RNU254" s="50"/>
      <c r="RNV254" s="50"/>
      <c r="RNW254" s="50"/>
      <c r="RNX254" s="50"/>
      <c r="RNY254" s="50"/>
      <c r="RNZ254" s="50"/>
      <c r="ROA254" s="50"/>
      <c r="ROB254" s="50"/>
      <c r="ROC254" s="50"/>
      <c r="ROD254" s="50"/>
      <c r="ROE254" s="50"/>
      <c r="ROF254" s="50"/>
      <c r="ROG254" s="50"/>
      <c r="ROH254" s="50"/>
      <c r="ROI254" s="50"/>
      <c r="ROJ254" s="50"/>
      <c r="ROK254" s="50"/>
      <c r="ROL254" s="50"/>
      <c r="ROM254" s="50"/>
      <c r="RON254" s="50"/>
      <c r="ROO254" s="50"/>
      <c r="ROP254" s="50"/>
      <c r="ROQ254" s="50"/>
      <c r="ROR254" s="50"/>
      <c r="ROS254" s="50"/>
      <c r="ROT254" s="50"/>
      <c r="ROU254" s="50"/>
      <c r="ROV254" s="50"/>
      <c r="ROW254" s="50"/>
      <c r="ROX254" s="50"/>
      <c r="ROY254" s="50"/>
      <c r="ROZ254" s="50"/>
      <c r="RPA254" s="50"/>
      <c r="RPB254" s="50"/>
      <c r="RPC254" s="50"/>
      <c r="RPD254" s="50"/>
      <c r="RPE254" s="50"/>
      <c r="RPF254" s="50"/>
      <c r="RPG254" s="50"/>
      <c r="RPH254" s="50"/>
      <c r="RPI254" s="50"/>
      <c r="RPJ254" s="50"/>
      <c r="RPK254" s="50"/>
      <c r="RPL254" s="50"/>
      <c r="RPM254" s="50"/>
      <c r="RPN254" s="50"/>
      <c r="RPO254" s="50"/>
      <c r="RPP254" s="50"/>
      <c r="RPQ254" s="50"/>
      <c r="RPR254" s="50"/>
      <c r="RPS254" s="50"/>
      <c r="RPT254" s="50"/>
      <c r="RPU254" s="50"/>
      <c r="RPV254" s="50"/>
      <c r="RPW254" s="50"/>
      <c r="RPX254" s="50"/>
      <c r="RPY254" s="50"/>
      <c r="RPZ254" s="50"/>
      <c r="RQA254" s="50"/>
      <c r="RQB254" s="50"/>
      <c r="RQC254" s="50"/>
      <c r="RQD254" s="50"/>
      <c r="RQE254" s="50"/>
      <c r="RQF254" s="50"/>
      <c r="RQG254" s="50"/>
      <c r="RQH254" s="50"/>
      <c r="RQI254" s="50"/>
      <c r="RQJ254" s="50"/>
      <c r="RQK254" s="50"/>
      <c r="RQL254" s="50"/>
      <c r="RQM254" s="50"/>
      <c r="RQN254" s="50"/>
      <c r="RQO254" s="50"/>
      <c r="RQP254" s="50"/>
      <c r="RQQ254" s="50"/>
      <c r="RQR254" s="50"/>
      <c r="RQS254" s="50"/>
      <c r="RQT254" s="50"/>
      <c r="RQU254" s="50"/>
      <c r="RQV254" s="50"/>
      <c r="RQW254" s="50"/>
      <c r="RQX254" s="50"/>
      <c r="RQY254" s="50"/>
      <c r="RQZ254" s="50"/>
      <c r="RRA254" s="50"/>
      <c r="RRB254" s="50"/>
      <c r="RRC254" s="50"/>
      <c r="RRD254" s="50"/>
      <c r="RRE254" s="50"/>
      <c r="RRF254" s="50"/>
      <c r="RRG254" s="50"/>
      <c r="RRH254" s="50"/>
      <c r="RRI254" s="50"/>
      <c r="RRJ254" s="50"/>
      <c r="RRK254" s="50"/>
      <c r="RRL254" s="50"/>
      <c r="RRM254" s="50"/>
      <c r="RRN254" s="50"/>
      <c r="RRO254" s="50"/>
      <c r="RRP254" s="50"/>
      <c r="RRQ254" s="50"/>
      <c r="RRR254" s="50"/>
      <c r="RRS254" s="50"/>
      <c r="RRT254" s="50"/>
      <c r="RRU254" s="50"/>
      <c r="RRV254" s="50"/>
      <c r="RRW254" s="50"/>
      <c r="RRX254" s="50"/>
      <c r="RRY254" s="50"/>
      <c r="RRZ254" s="50"/>
      <c r="RSA254" s="50"/>
      <c r="RSB254" s="50"/>
      <c r="RSC254" s="50"/>
      <c r="RSD254" s="50"/>
      <c r="RSE254" s="50"/>
      <c r="RSF254" s="50"/>
      <c r="RSG254" s="50"/>
      <c r="RSH254" s="50"/>
      <c r="RSI254" s="50"/>
      <c r="RSJ254" s="50"/>
      <c r="RSK254" s="50"/>
      <c r="RSL254" s="50"/>
      <c r="RSM254" s="50"/>
      <c r="RSN254" s="50"/>
      <c r="RSO254" s="50"/>
      <c r="RSP254" s="50"/>
      <c r="RSQ254" s="50"/>
      <c r="RSR254" s="50"/>
      <c r="RSS254" s="50"/>
      <c r="RST254" s="50"/>
      <c r="RSU254" s="50"/>
      <c r="RSV254" s="50"/>
      <c r="RSW254" s="50"/>
      <c r="RSX254" s="50"/>
      <c r="RSY254" s="50"/>
      <c r="RSZ254" s="50"/>
      <c r="RTA254" s="50"/>
      <c r="RTB254" s="50"/>
      <c r="RTC254" s="50"/>
      <c r="RTD254" s="50"/>
      <c r="RTE254" s="50"/>
      <c r="RTF254" s="50"/>
      <c r="RTG254" s="50"/>
      <c r="RTH254" s="50"/>
      <c r="RTI254" s="50"/>
      <c r="RTJ254" s="50"/>
      <c r="RTK254" s="50"/>
      <c r="RTL254" s="50"/>
      <c r="RTM254" s="50"/>
      <c r="RTN254" s="50"/>
      <c r="RTO254" s="50"/>
      <c r="RTP254" s="50"/>
      <c r="RTQ254" s="50"/>
      <c r="RTR254" s="50"/>
      <c r="RTS254" s="50"/>
      <c r="RTT254" s="50"/>
      <c r="RTU254" s="50"/>
      <c r="RTV254" s="50"/>
      <c r="RTW254" s="50"/>
      <c r="RTX254" s="50"/>
      <c r="RTY254" s="50"/>
      <c r="RTZ254" s="50"/>
      <c r="RUA254" s="50"/>
      <c r="RUB254" s="50"/>
      <c r="RUC254" s="50"/>
      <c r="RUD254" s="50"/>
      <c r="RUE254" s="50"/>
      <c r="RUF254" s="50"/>
      <c r="RUG254" s="50"/>
      <c r="RUH254" s="50"/>
      <c r="RUI254" s="50"/>
      <c r="RUJ254" s="50"/>
      <c r="RUK254" s="50"/>
      <c r="RUL254" s="50"/>
      <c r="RUM254" s="50"/>
      <c r="RUN254" s="50"/>
      <c r="RUO254" s="50"/>
      <c r="RUP254" s="50"/>
      <c r="RUQ254" s="50"/>
      <c r="RUR254" s="50"/>
      <c r="RUS254" s="50"/>
      <c r="RUT254" s="50"/>
      <c r="RUU254" s="50"/>
      <c r="RUV254" s="50"/>
      <c r="RUW254" s="50"/>
      <c r="RUX254" s="50"/>
      <c r="RUY254" s="50"/>
      <c r="RUZ254" s="50"/>
      <c r="RVA254" s="50"/>
      <c r="RVB254" s="50"/>
      <c r="RVC254" s="50"/>
      <c r="RVD254" s="50"/>
      <c r="RVE254" s="50"/>
      <c r="RVF254" s="50"/>
      <c r="RVG254" s="50"/>
      <c r="RVH254" s="50"/>
      <c r="RVI254" s="50"/>
      <c r="RVJ254" s="50"/>
      <c r="RVK254" s="50"/>
      <c r="RVL254" s="50"/>
      <c r="RVM254" s="50"/>
      <c r="RVN254" s="50"/>
      <c r="RVO254" s="50"/>
      <c r="RVP254" s="50"/>
      <c r="RVQ254" s="50"/>
      <c r="RVR254" s="50"/>
      <c r="RVS254" s="50"/>
      <c r="RVT254" s="50"/>
      <c r="RVU254" s="50"/>
      <c r="RVV254" s="50"/>
      <c r="RVW254" s="50"/>
      <c r="RVX254" s="50"/>
      <c r="RVY254" s="50"/>
      <c r="RVZ254" s="50"/>
      <c r="RWA254" s="50"/>
      <c r="RWB254" s="50"/>
      <c r="RWC254" s="50"/>
      <c r="RWD254" s="50"/>
      <c r="RWE254" s="50"/>
      <c r="RWF254" s="50"/>
      <c r="RWG254" s="50"/>
      <c r="RWH254" s="50"/>
      <c r="RWI254" s="50"/>
      <c r="RWJ254" s="50"/>
      <c r="RWK254" s="50"/>
      <c r="RWL254" s="50"/>
      <c r="RWM254" s="50"/>
      <c r="RWN254" s="50"/>
      <c r="RWO254" s="50"/>
      <c r="RWP254" s="50"/>
      <c r="RWQ254" s="50"/>
      <c r="RWR254" s="50"/>
      <c r="RWS254" s="50"/>
      <c r="RWT254" s="50"/>
      <c r="RWU254" s="50"/>
      <c r="RWV254" s="50"/>
      <c r="RWW254" s="50"/>
      <c r="RWX254" s="50"/>
      <c r="RWY254" s="50"/>
      <c r="RWZ254" s="50"/>
      <c r="RXA254" s="50"/>
      <c r="RXB254" s="50"/>
      <c r="RXC254" s="50"/>
      <c r="RXD254" s="50"/>
      <c r="RXE254" s="50"/>
      <c r="RXF254" s="50"/>
      <c r="RXG254" s="50"/>
      <c r="RXH254" s="50"/>
      <c r="RXI254" s="50"/>
      <c r="RXJ254" s="50"/>
      <c r="RXK254" s="50"/>
      <c r="RXL254" s="50"/>
      <c r="RXM254" s="50"/>
      <c r="RXN254" s="50"/>
      <c r="RXO254" s="50"/>
      <c r="RXP254" s="50"/>
      <c r="RXQ254" s="50"/>
      <c r="RXR254" s="50"/>
      <c r="RXS254" s="50"/>
      <c r="RXT254" s="50"/>
      <c r="RXU254" s="50"/>
      <c r="RXV254" s="50"/>
      <c r="RXW254" s="50"/>
      <c r="RXX254" s="50"/>
      <c r="RXY254" s="50"/>
      <c r="RXZ254" s="50"/>
      <c r="RYA254" s="50"/>
      <c r="RYB254" s="50"/>
      <c r="RYC254" s="50"/>
      <c r="RYD254" s="50"/>
      <c r="RYE254" s="50"/>
      <c r="RYF254" s="50"/>
      <c r="RYG254" s="50"/>
      <c r="RYH254" s="50"/>
      <c r="RYI254" s="50"/>
      <c r="RYJ254" s="50"/>
      <c r="RYK254" s="50"/>
      <c r="RYL254" s="50"/>
      <c r="RYM254" s="50"/>
      <c r="RYN254" s="50"/>
      <c r="RYO254" s="50"/>
      <c r="RYP254" s="50"/>
      <c r="RYQ254" s="50"/>
      <c r="RYR254" s="50"/>
      <c r="RYS254" s="50"/>
      <c r="RYT254" s="50"/>
      <c r="RYU254" s="50"/>
      <c r="RYV254" s="50"/>
      <c r="RYW254" s="50"/>
      <c r="RYX254" s="50"/>
      <c r="RYY254" s="50"/>
      <c r="RYZ254" s="50"/>
      <c r="RZA254" s="50"/>
      <c r="RZB254" s="50"/>
      <c r="RZC254" s="50"/>
      <c r="RZD254" s="50"/>
      <c r="RZE254" s="50"/>
      <c r="RZF254" s="50"/>
      <c r="RZG254" s="50"/>
      <c r="RZH254" s="50"/>
      <c r="RZI254" s="50"/>
      <c r="RZJ254" s="50"/>
      <c r="RZK254" s="50"/>
      <c r="RZL254" s="50"/>
      <c r="RZM254" s="50"/>
      <c r="RZN254" s="50"/>
      <c r="RZO254" s="50"/>
      <c r="RZP254" s="50"/>
      <c r="RZQ254" s="50"/>
      <c r="RZR254" s="50"/>
      <c r="RZS254" s="50"/>
      <c r="RZT254" s="50"/>
      <c r="RZU254" s="50"/>
      <c r="RZV254" s="50"/>
      <c r="RZW254" s="50"/>
      <c r="RZX254" s="50"/>
      <c r="RZY254" s="50"/>
      <c r="RZZ254" s="50"/>
      <c r="SAA254" s="50"/>
      <c r="SAB254" s="50"/>
      <c r="SAC254" s="50"/>
      <c r="SAD254" s="50"/>
      <c r="SAE254" s="50"/>
      <c r="SAF254" s="50"/>
      <c r="SAG254" s="50"/>
      <c r="SAH254" s="50"/>
      <c r="SAI254" s="50"/>
      <c r="SAJ254" s="50"/>
      <c r="SAK254" s="50"/>
      <c r="SAL254" s="50"/>
      <c r="SAM254" s="50"/>
      <c r="SAN254" s="50"/>
      <c r="SAO254" s="50"/>
      <c r="SAP254" s="50"/>
      <c r="SAQ254" s="50"/>
      <c r="SAR254" s="50"/>
      <c r="SAS254" s="50"/>
      <c r="SAT254" s="50"/>
      <c r="SAU254" s="50"/>
      <c r="SAV254" s="50"/>
      <c r="SAW254" s="50"/>
      <c r="SAX254" s="50"/>
      <c r="SAY254" s="50"/>
      <c r="SAZ254" s="50"/>
      <c r="SBA254" s="50"/>
      <c r="SBB254" s="50"/>
      <c r="SBC254" s="50"/>
      <c r="SBD254" s="50"/>
      <c r="SBE254" s="50"/>
      <c r="SBF254" s="50"/>
      <c r="SBG254" s="50"/>
      <c r="SBH254" s="50"/>
      <c r="SBI254" s="50"/>
      <c r="SBJ254" s="50"/>
      <c r="SBK254" s="50"/>
      <c r="SBL254" s="50"/>
      <c r="SBM254" s="50"/>
      <c r="SBN254" s="50"/>
      <c r="SBO254" s="50"/>
      <c r="SBP254" s="50"/>
      <c r="SBQ254" s="50"/>
      <c r="SBR254" s="50"/>
      <c r="SBS254" s="50"/>
      <c r="SBT254" s="50"/>
      <c r="SBU254" s="50"/>
      <c r="SBV254" s="50"/>
      <c r="SBW254" s="50"/>
      <c r="SBX254" s="50"/>
      <c r="SBY254" s="50"/>
      <c r="SBZ254" s="50"/>
      <c r="SCA254" s="50"/>
      <c r="SCB254" s="50"/>
      <c r="SCC254" s="50"/>
      <c r="SCD254" s="50"/>
      <c r="SCE254" s="50"/>
      <c r="SCF254" s="50"/>
      <c r="SCG254" s="50"/>
      <c r="SCH254" s="50"/>
      <c r="SCI254" s="50"/>
      <c r="SCJ254" s="50"/>
      <c r="SCK254" s="50"/>
      <c r="SCL254" s="50"/>
      <c r="SCM254" s="50"/>
      <c r="SCN254" s="50"/>
      <c r="SCO254" s="50"/>
      <c r="SCP254" s="50"/>
      <c r="SCQ254" s="50"/>
      <c r="SCR254" s="50"/>
      <c r="SCS254" s="50"/>
      <c r="SCT254" s="50"/>
      <c r="SCU254" s="50"/>
      <c r="SCV254" s="50"/>
      <c r="SCW254" s="50"/>
      <c r="SCX254" s="50"/>
      <c r="SCY254" s="50"/>
      <c r="SCZ254" s="50"/>
      <c r="SDA254" s="50"/>
      <c r="SDB254" s="50"/>
      <c r="SDC254" s="50"/>
      <c r="SDD254" s="50"/>
      <c r="SDE254" s="50"/>
      <c r="SDF254" s="50"/>
      <c r="SDG254" s="50"/>
      <c r="SDH254" s="50"/>
      <c r="SDI254" s="50"/>
      <c r="SDJ254" s="50"/>
      <c r="SDK254" s="50"/>
      <c r="SDL254" s="50"/>
      <c r="SDM254" s="50"/>
      <c r="SDN254" s="50"/>
      <c r="SDO254" s="50"/>
      <c r="SDP254" s="50"/>
      <c r="SDQ254" s="50"/>
      <c r="SDR254" s="50"/>
      <c r="SDS254" s="50"/>
      <c r="SDT254" s="50"/>
      <c r="SDU254" s="50"/>
      <c r="SDV254" s="50"/>
      <c r="SDW254" s="50"/>
      <c r="SDX254" s="50"/>
      <c r="SDY254" s="50"/>
      <c r="SDZ254" s="50"/>
      <c r="SEA254" s="50"/>
      <c r="SEB254" s="50"/>
      <c r="SEC254" s="50"/>
      <c r="SED254" s="50"/>
      <c r="SEE254" s="50"/>
      <c r="SEF254" s="50"/>
      <c r="SEG254" s="50"/>
      <c r="SEH254" s="50"/>
      <c r="SEI254" s="50"/>
      <c r="SEJ254" s="50"/>
      <c r="SEK254" s="50"/>
      <c r="SEL254" s="50"/>
      <c r="SEM254" s="50"/>
      <c r="SEN254" s="50"/>
      <c r="SEO254" s="50"/>
      <c r="SEP254" s="50"/>
      <c r="SEQ254" s="50"/>
      <c r="SER254" s="50"/>
      <c r="SES254" s="50"/>
      <c r="SET254" s="50"/>
      <c r="SEU254" s="50"/>
      <c r="SEV254" s="50"/>
      <c r="SEW254" s="50"/>
      <c r="SEX254" s="50"/>
      <c r="SEY254" s="50"/>
      <c r="SEZ254" s="50"/>
      <c r="SFA254" s="50"/>
      <c r="SFB254" s="50"/>
      <c r="SFC254" s="50"/>
      <c r="SFD254" s="50"/>
      <c r="SFE254" s="50"/>
      <c r="SFF254" s="50"/>
      <c r="SFG254" s="50"/>
      <c r="SFH254" s="50"/>
      <c r="SFI254" s="50"/>
      <c r="SFJ254" s="50"/>
      <c r="SFK254" s="50"/>
      <c r="SFL254" s="50"/>
      <c r="SFM254" s="50"/>
      <c r="SFN254" s="50"/>
      <c r="SFO254" s="50"/>
      <c r="SFP254" s="50"/>
      <c r="SFQ254" s="50"/>
      <c r="SFR254" s="50"/>
      <c r="SFS254" s="50"/>
      <c r="SFT254" s="50"/>
      <c r="SFU254" s="50"/>
      <c r="SFV254" s="50"/>
      <c r="SFW254" s="50"/>
      <c r="SFX254" s="50"/>
      <c r="SFY254" s="50"/>
      <c r="SFZ254" s="50"/>
      <c r="SGA254" s="50"/>
      <c r="SGB254" s="50"/>
      <c r="SGC254" s="50"/>
      <c r="SGD254" s="50"/>
      <c r="SGE254" s="50"/>
      <c r="SGF254" s="50"/>
      <c r="SGG254" s="50"/>
      <c r="SGH254" s="50"/>
      <c r="SGI254" s="50"/>
      <c r="SGJ254" s="50"/>
      <c r="SGK254" s="50"/>
      <c r="SGL254" s="50"/>
      <c r="SGM254" s="50"/>
      <c r="SGN254" s="50"/>
      <c r="SGO254" s="50"/>
      <c r="SGP254" s="50"/>
      <c r="SGQ254" s="50"/>
      <c r="SGR254" s="50"/>
      <c r="SGS254" s="50"/>
      <c r="SGT254" s="50"/>
      <c r="SGU254" s="50"/>
      <c r="SGV254" s="50"/>
      <c r="SGW254" s="50"/>
      <c r="SGX254" s="50"/>
      <c r="SGY254" s="50"/>
      <c r="SGZ254" s="50"/>
      <c r="SHA254" s="50"/>
      <c r="SHB254" s="50"/>
      <c r="SHC254" s="50"/>
      <c r="SHD254" s="50"/>
      <c r="SHE254" s="50"/>
      <c r="SHF254" s="50"/>
      <c r="SHG254" s="50"/>
      <c r="SHH254" s="50"/>
      <c r="SHI254" s="50"/>
      <c r="SHJ254" s="50"/>
      <c r="SHK254" s="50"/>
      <c r="SHL254" s="50"/>
      <c r="SHM254" s="50"/>
      <c r="SHN254" s="50"/>
      <c r="SHO254" s="50"/>
      <c r="SHP254" s="50"/>
      <c r="SHQ254" s="50"/>
      <c r="SHR254" s="50"/>
      <c r="SHS254" s="50"/>
      <c r="SHT254" s="50"/>
      <c r="SHU254" s="50"/>
      <c r="SHV254" s="50"/>
      <c r="SHW254" s="50"/>
      <c r="SHX254" s="50"/>
      <c r="SHY254" s="50"/>
      <c r="SHZ254" s="50"/>
      <c r="SIA254" s="50"/>
      <c r="SIB254" s="50"/>
      <c r="SIC254" s="50"/>
      <c r="SID254" s="50"/>
      <c r="SIE254" s="50"/>
      <c r="SIF254" s="50"/>
      <c r="SIG254" s="50"/>
      <c r="SIH254" s="50"/>
      <c r="SII254" s="50"/>
      <c r="SIJ254" s="50"/>
      <c r="SIK254" s="50"/>
      <c r="SIL254" s="50"/>
      <c r="SIM254" s="50"/>
      <c r="SIN254" s="50"/>
      <c r="SIO254" s="50"/>
      <c r="SIP254" s="50"/>
      <c r="SIQ254" s="50"/>
      <c r="SIR254" s="50"/>
      <c r="SIS254" s="50"/>
      <c r="SIT254" s="50"/>
      <c r="SIU254" s="50"/>
      <c r="SIV254" s="50"/>
      <c r="SIW254" s="50"/>
      <c r="SIX254" s="50"/>
      <c r="SIY254" s="50"/>
      <c r="SIZ254" s="50"/>
      <c r="SJA254" s="50"/>
      <c r="SJB254" s="50"/>
      <c r="SJC254" s="50"/>
      <c r="SJD254" s="50"/>
      <c r="SJE254" s="50"/>
      <c r="SJF254" s="50"/>
      <c r="SJG254" s="50"/>
      <c r="SJH254" s="50"/>
      <c r="SJI254" s="50"/>
      <c r="SJJ254" s="50"/>
      <c r="SJK254" s="50"/>
      <c r="SJL254" s="50"/>
      <c r="SJM254" s="50"/>
      <c r="SJN254" s="50"/>
      <c r="SJO254" s="50"/>
      <c r="SJP254" s="50"/>
      <c r="SJQ254" s="50"/>
      <c r="SJR254" s="50"/>
      <c r="SJS254" s="50"/>
      <c r="SJT254" s="50"/>
      <c r="SJU254" s="50"/>
      <c r="SJV254" s="50"/>
      <c r="SJW254" s="50"/>
      <c r="SJX254" s="50"/>
      <c r="SJY254" s="50"/>
      <c r="SJZ254" s="50"/>
      <c r="SKA254" s="50"/>
      <c r="SKB254" s="50"/>
      <c r="SKC254" s="50"/>
      <c r="SKD254" s="50"/>
      <c r="SKE254" s="50"/>
      <c r="SKF254" s="50"/>
      <c r="SKG254" s="50"/>
      <c r="SKH254" s="50"/>
      <c r="SKI254" s="50"/>
      <c r="SKJ254" s="50"/>
      <c r="SKK254" s="50"/>
      <c r="SKL254" s="50"/>
      <c r="SKM254" s="50"/>
      <c r="SKN254" s="50"/>
      <c r="SKO254" s="50"/>
      <c r="SKP254" s="50"/>
      <c r="SKQ254" s="50"/>
      <c r="SKR254" s="50"/>
      <c r="SKS254" s="50"/>
      <c r="SKT254" s="50"/>
      <c r="SKU254" s="50"/>
      <c r="SKV254" s="50"/>
      <c r="SKW254" s="50"/>
      <c r="SKX254" s="50"/>
      <c r="SKY254" s="50"/>
      <c r="SKZ254" s="50"/>
      <c r="SLA254" s="50"/>
      <c r="SLB254" s="50"/>
      <c r="SLC254" s="50"/>
      <c r="SLD254" s="50"/>
      <c r="SLE254" s="50"/>
      <c r="SLF254" s="50"/>
      <c r="SLG254" s="50"/>
      <c r="SLH254" s="50"/>
      <c r="SLI254" s="50"/>
      <c r="SLJ254" s="50"/>
      <c r="SLK254" s="50"/>
      <c r="SLL254" s="50"/>
      <c r="SLM254" s="50"/>
      <c r="SLN254" s="50"/>
      <c r="SLO254" s="50"/>
      <c r="SLP254" s="50"/>
      <c r="SLQ254" s="50"/>
      <c r="SLR254" s="50"/>
      <c r="SLS254" s="50"/>
      <c r="SLT254" s="50"/>
      <c r="SLU254" s="50"/>
      <c r="SLV254" s="50"/>
      <c r="SLW254" s="50"/>
      <c r="SLX254" s="50"/>
      <c r="SLY254" s="50"/>
      <c r="SLZ254" s="50"/>
      <c r="SMA254" s="50"/>
      <c r="SMB254" s="50"/>
      <c r="SMC254" s="50"/>
      <c r="SMD254" s="50"/>
      <c r="SME254" s="50"/>
      <c r="SMF254" s="50"/>
      <c r="SMG254" s="50"/>
      <c r="SMH254" s="50"/>
      <c r="SMI254" s="50"/>
      <c r="SMJ254" s="50"/>
      <c r="SMK254" s="50"/>
      <c r="SML254" s="50"/>
      <c r="SMM254" s="50"/>
      <c r="SMN254" s="50"/>
      <c r="SMO254" s="50"/>
      <c r="SMP254" s="50"/>
      <c r="SMQ254" s="50"/>
      <c r="SMR254" s="50"/>
      <c r="SMS254" s="50"/>
      <c r="SMT254" s="50"/>
      <c r="SMU254" s="50"/>
      <c r="SMV254" s="50"/>
      <c r="SMW254" s="50"/>
      <c r="SMX254" s="50"/>
      <c r="SMY254" s="50"/>
      <c r="SMZ254" s="50"/>
      <c r="SNA254" s="50"/>
      <c r="SNB254" s="50"/>
      <c r="SNC254" s="50"/>
      <c r="SND254" s="50"/>
      <c r="SNE254" s="50"/>
      <c r="SNF254" s="50"/>
      <c r="SNG254" s="50"/>
      <c r="SNH254" s="50"/>
      <c r="SNI254" s="50"/>
      <c r="SNJ254" s="50"/>
      <c r="SNK254" s="50"/>
      <c r="SNL254" s="50"/>
      <c r="SNM254" s="50"/>
      <c r="SNN254" s="50"/>
      <c r="SNO254" s="50"/>
      <c r="SNP254" s="50"/>
      <c r="SNQ254" s="50"/>
      <c r="SNR254" s="50"/>
      <c r="SNS254" s="50"/>
      <c r="SNT254" s="50"/>
      <c r="SNU254" s="50"/>
      <c r="SNV254" s="50"/>
      <c r="SNW254" s="50"/>
      <c r="SNX254" s="50"/>
      <c r="SNY254" s="50"/>
      <c r="SNZ254" s="50"/>
      <c r="SOA254" s="50"/>
      <c r="SOB254" s="50"/>
      <c r="SOC254" s="50"/>
      <c r="SOD254" s="50"/>
      <c r="SOE254" s="50"/>
      <c r="SOF254" s="50"/>
      <c r="SOG254" s="50"/>
      <c r="SOH254" s="50"/>
      <c r="SOI254" s="50"/>
      <c r="SOJ254" s="50"/>
      <c r="SOK254" s="50"/>
      <c r="SOL254" s="50"/>
      <c r="SOM254" s="50"/>
      <c r="SON254" s="50"/>
      <c r="SOO254" s="50"/>
      <c r="SOP254" s="50"/>
      <c r="SOQ254" s="50"/>
      <c r="SOR254" s="50"/>
      <c r="SOS254" s="50"/>
      <c r="SOT254" s="50"/>
      <c r="SOU254" s="50"/>
      <c r="SOV254" s="50"/>
      <c r="SOW254" s="50"/>
      <c r="SOX254" s="50"/>
      <c r="SOY254" s="50"/>
      <c r="SOZ254" s="50"/>
      <c r="SPA254" s="50"/>
      <c r="SPB254" s="50"/>
      <c r="SPC254" s="50"/>
      <c r="SPD254" s="50"/>
      <c r="SPE254" s="50"/>
      <c r="SPF254" s="50"/>
      <c r="SPG254" s="50"/>
      <c r="SPH254" s="50"/>
      <c r="SPI254" s="50"/>
      <c r="SPJ254" s="50"/>
      <c r="SPK254" s="50"/>
      <c r="SPL254" s="50"/>
      <c r="SPM254" s="50"/>
      <c r="SPN254" s="50"/>
      <c r="SPO254" s="50"/>
      <c r="SPP254" s="50"/>
      <c r="SPQ254" s="50"/>
      <c r="SPR254" s="50"/>
      <c r="SPS254" s="50"/>
      <c r="SPT254" s="50"/>
      <c r="SPU254" s="50"/>
      <c r="SPV254" s="50"/>
      <c r="SPW254" s="50"/>
      <c r="SPX254" s="50"/>
      <c r="SPY254" s="50"/>
      <c r="SPZ254" s="50"/>
      <c r="SQA254" s="50"/>
      <c r="SQB254" s="50"/>
      <c r="SQC254" s="50"/>
      <c r="SQD254" s="50"/>
      <c r="SQE254" s="50"/>
      <c r="SQF254" s="50"/>
      <c r="SQG254" s="50"/>
      <c r="SQH254" s="50"/>
      <c r="SQI254" s="50"/>
      <c r="SQJ254" s="50"/>
      <c r="SQK254" s="50"/>
      <c r="SQL254" s="50"/>
      <c r="SQM254" s="50"/>
      <c r="SQN254" s="50"/>
      <c r="SQO254" s="50"/>
      <c r="SQP254" s="50"/>
      <c r="SQQ254" s="50"/>
      <c r="SQR254" s="50"/>
      <c r="SQS254" s="50"/>
      <c r="SQT254" s="50"/>
      <c r="SQU254" s="50"/>
      <c r="SQV254" s="50"/>
      <c r="SQW254" s="50"/>
      <c r="SQX254" s="50"/>
      <c r="SQY254" s="50"/>
      <c r="SQZ254" s="50"/>
      <c r="SRA254" s="50"/>
      <c r="SRB254" s="50"/>
      <c r="SRC254" s="50"/>
      <c r="SRD254" s="50"/>
      <c r="SRE254" s="50"/>
      <c r="SRF254" s="50"/>
      <c r="SRG254" s="50"/>
      <c r="SRH254" s="50"/>
      <c r="SRI254" s="50"/>
      <c r="SRJ254" s="50"/>
      <c r="SRK254" s="50"/>
      <c r="SRL254" s="50"/>
      <c r="SRM254" s="50"/>
      <c r="SRN254" s="50"/>
      <c r="SRO254" s="50"/>
      <c r="SRP254" s="50"/>
      <c r="SRQ254" s="50"/>
      <c r="SRR254" s="50"/>
      <c r="SRS254" s="50"/>
      <c r="SRT254" s="50"/>
      <c r="SRU254" s="50"/>
      <c r="SRV254" s="50"/>
      <c r="SRW254" s="50"/>
      <c r="SRX254" s="50"/>
      <c r="SRY254" s="50"/>
      <c r="SRZ254" s="50"/>
      <c r="SSA254" s="50"/>
      <c r="SSB254" s="50"/>
      <c r="SSC254" s="50"/>
      <c r="SSD254" s="50"/>
      <c r="SSE254" s="50"/>
      <c r="SSF254" s="50"/>
      <c r="SSG254" s="50"/>
      <c r="SSH254" s="50"/>
      <c r="SSI254" s="50"/>
      <c r="SSJ254" s="50"/>
      <c r="SSK254" s="50"/>
      <c r="SSL254" s="50"/>
      <c r="SSM254" s="50"/>
      <c r="SSN254" s="50"/>
      <c r="SSO254" s="50"/>
      <c r="SSP254" s="50"/>
      <c r="SSQ254" s="50"/>
      <c r="SSR254" s="50"/>
      <c r="SSS254" s="50"/>
      <c r="SST254" s="50"/>
      <c r="SSU254" s="50"/>
      <c r="SSV254" s="50"/>
      <c r="SSW254" s="50"/>
      <c r="SSX254" s="50"/>
      <c r="SSY254" s="50"/>
      <c r="SSZ254" s="50"/>
      <c r="STA254" s="50"/>
      <c r="STB254" s="50"/>
      <c r="STC254" s="50"/>
      <c r="STD254" s="50"/>
      <c r="STE254" s="50"/>
      <c r="STF254" s="50"/>
      <c r="STG254" s="50"/>
      <c r="STH254" s="50"/>
      <c r="STI254" s="50"/>
      <c r="STJ254" s="50"/>
      <c r="STK254" s="50"/>
      <c r="STL254" s="50"/>
      <c r="STM254" s="50"/>
      <c r="STN254" s="50"/>
      <c r="STO254" s="50"/>
      <c r="STP254" s="50"/>
      <c r="STQ254" s="50"/>
      <c r="STR254" s="50"/>
      <c r="STS254" s="50"/>
      <c r="STT254" s="50"/>
      <c r="STU254" s="50"/>
      <c r="STV254" s="50"/>
      <c r="STW254" s="50"/>
      <c r="STX254" s="50"/>
      <c r="STY254" s="50"/>
      <c r="STZ254" s="50"/>
      <c r="SUA254" s="50"/>
      <c r="SUB254" s="50"/>
      <c r="SUC254" s="50"/>
      <c r="SUD254" s="50"/>
      <c r="SUE254" s="50"/>
      <c r="SUF254" s="50"/>
      <c r="SUG254" s="50"/>
      <c r="SUH254" s="50"/>
      <c r="SUI254" s="50"/>
      <c r="SUJ254" s="50"/>
      <c r="SUK254" s="50"/>
      <c r="SUL254" s="50"/>
      <c r="SUM254" s="50"/>
      <c r="SUN254" s="50"/>
      <c r="SUO254" s="50"/>
      <c r="SUP254" s="50"/>
      <c r="SUQ254" s="50"/>
      <c r="SUR254" s="50"/>
      <c r="SUS254" s="50"/>
      <c r="SUT254" s="50"/>
      <c r="SUU254" s="50"/>
      <c r="SUV254" s="50"/>
      <c r="SUW254" s="50"/>
      <c r="SUX254" s="50"/>
      <c r="SUY254" s="50"/>
      <c r="SUZ254" s="50"/>
      <c r="SVA254" s="50"/>
      <c r="SVB254" s="50"/>
      <c r="SVC254" s="50"/>
      <c r="SVD254" s="50"/>
      <c r="SVE254" s="50"/>
      <c r="SVF254" s="50"/>
      <c r="SVG254" s="50"/>
      <c r="SVH254" s="50"/>
      <c r="SVI254" s="50"/>
      <c r="SVJ254" s="50"/>
      <c r="SVK254" s="50"/>
      <c r="SVL254" s="50"/>
      <c r="SVM254" s="50"/>
      <c r="SVN254" s="50"/>
      <c r="SVO254" s="50"/>
      <c r="SVP254" s="50"/>
      <c r="SVQ254" s="50"/>
      <c r="SVR254" s="50"/>
      <c r="SVS254" s="50"/>
      <c r="SVT254" s="50"/>
      <c r="SVU254" s="50"/>
      <c r="SVV254" s="50"/>
      <c r="SVW254" s="50"/>
      <c r="SVX254" s="50"/>
      <c r="SVY254" s="50"/>
      <c r="SVZ254" s="50"/>
      <c r="SWA254" s="50"/>
      <c r="SWB254" s="50"/>
      <c r="SWC254" s="50"/>
      <c r="SWD254" s="50"/>
      <c r="SWE254" s="50"/>
      <c r="SWF254" s="50"/>
      <c r="SWG254" s="50"/>
      <c r="SWH254" s="50"/>
      <c r="SWI254" s="50"/>
      <c r="SWJ254" s="50"/>
      <c r="SWK254" s="50"/>
      <c r="SWL254" s="50"/>
      <c r="SWM254" s="50"/>
      <c r="SWN254" s="50"/>
      <c r="SWO254" s="50"/>
      <c r="SWP254" s="50"/>
      <c r="SWQ254" s="50"/>
      <c r="SWR254" s="50"/>
      <c r="SWS254" s="50"/>
      <c r="SWT254" s="50"/>
      <c r="SWU254" s="50"/>
      <c r="SWV254" s="50"/>
      <c r="SWW254" s="50"/>
      <c r="SWX254" s="50"/>
      <c r="SWY254" s="50"/>
      <c r="SWZ254" s="50"/>
      <c r="SXA254" s="50"/>
      <c r="SXB254" s="50"/>
      <c r="SXC254" s="50"/>
      <c r="SXD254" s="50"/>
      <c r="SXE254" s="50"/>
      <c r="SXF254" s="50"/>
      <c r="SXG254" s="50"/>
      <c r="SXH254" s="50"/>
      <c r="SXI254" s="50"/>
      <c r="SXJ254" s="50"/>
      <c r="SXK254" s="50"/>
      <c r="SXL254" s="50"/>
      <c r="SXM254" s="50"/>
      <c r="SXN254" s="50"/>
      <c r="SXO254" s="50"/>
      <c r="SXP254" s="50"/>
      <c r="SXQ254" s="50"/>
      <c r="SXR254" s="50"/>
      <c r="SXS254" s="50"/>
      <c r="SXT254" s="50"/>
      <c r="SXU254" s="50"/>
      <c r="SXV254" s="50"/>
      <c r="SXW254" s="50"/>
      <c r="SXX254" s="50"/>
      <c r="SXY254" s="50"/>
      <c r="SXZ254" s="50"/>
      <c r="SYA254" s="50"/>
      <c r="SYB254" s="50"/>
      <c r="SYC254" s="50"/>
      <c r="SYD254" s="50"/>
      <c r="SYE254" s="50"/>
      <c r="SYF254" s="50"/>
      <c r="SYG254" s="50"/>
      <c r="SYH254" s="50"/>
      <c r="SYI254" s="50"/>
      <c r="SYJ254" s="50"/>
      <c r="SYK254" s="50"/>
      <c r="SYL254" s="50"/>
      <c r="SYM254" s="50"/>
      <c r="SYN254" s="50"/>
      <c r="SYO254" s="50"/>
      <c r="SYP254" s="50"/>
      <c r="SYQ254" s="50"/>
      <c r="SYR254" s="50"/>
      <c r="SYS254" s="50"/>
      <c r="SYT254" s="50"/>
      <c r="SYU254" s="50"/>
      <c r="SYV254" s="50"/>
      <c r="SYW254" s="50"/>
      <c r="SYX254" s="50"/>
      <c r="SYY254" s="50"/>
      <c r="SYZ254" s="50"/>
      <c r="SZA254" s="50"/>
      <c r="SZB254" s="50"/>
      <c r="SZC254" s="50"/>
      <c r="SZD254" s="50"/>
      <c r="SZE254" s="50"/>
      <c r="SZF254" s="50"/>
      <c r="SZG254" s="50"/>
      <c r="SZH254" s="50"/>
      <c r="SZI254" s="50"/>
      <c r="SZJ254" s="50"/>
      <c r="SZK254" s="50"/>
      <c r="SZL254" s="50"/>
      <c r="SZM254" s="50"/>
      <c r="SZN254" s="50"/>
      <c r="SZO254" s="50"/>
      <c r="SZP254" s="50"/>
      <c r="SZQ254" s="50"/>
      <c r="SZR254" s="50"/>
      <c r="SZS254" s="50"/>
      <c r="SZT254" s="50"/>
      <c r="SZU254" s="50"/>
      <c r="SZV254" s="50"/>
      <c r="SZW254" s="50"/>
      <c r="SZX254" s="50"/>
      <c r="SZY254" s="50"/>
      <c r="SZZ254" s="50"/>
      <c r="TAA254" s="50"/>
      <c r="TAB254" s="50"/>
      <c r="TAC254" s="50"/>
      <c r="TAD254" s="50"/>
      <c r="TAE254" s="50"/>
      <c r="TAF254" s="50"/>
      <c r="TAG254" s="50"/>
      <c r="TAH254" s="50"/>
      <c r="TAI254" s="50"/>
      <c r="TAJ254" s="50"/>
      <c r="TAK254" s="50"/>
      <c r="TAL254" s="50"/>
      <c r="TAM254" s="50"/>
      <c r="TAN254" s="50"/>
      <c r="TAO254" s="50"/>
      <c r="TAP254" s="50"/>
      <c r="TAQ254" s="50"/>
      <c r="TAR254" s="50"/>
      <c r="TAS254" s="50"/>
      <c r="TAT254" s="50"/>
      <c r="TAU254" s="50"/>
      <c r="TAV254" s="50"/>
      <c r="TAW254" s="50"/>
      <c r="TAX254" s="50"/>
      <c r="TAY254" s="50"/>
      <c r="TAZ254" s="50"/>
      <c r="TBA254" s="50"/>
      <c r="TBB254" s="50"/>
      <c r="TBC254" s="50"/>
      <c r="TBD254" s="50"/>
      <c r="TBE254" s="50"/>
      <c r="TBF254" s="50"/>
      <c r="TBG254" s="50"/>
      <c r="TBH254" s="50"/>
      <c r="TBI254" s="50"/>
      <c r="TBJ254" s="50"/>
      <c r="TBK254" s="50"/>
      <c r="TBL254" s="50"/>
      <c r="TBM254" s="50"/>
      <c r="TBN254" s="50"/>
      <c r="TBO254" s="50"/>
      <c r="TBP254" s="50"/>
      <c r="TBQ254" s="50"/>
      <c r="TBR254" s="50"/>
      <c r="TBS254" s="50"/>
      <c r="TBT254" s="50"/>
      <c r="TBU254" s="50"/>
      <c r="TBV254" s="50"/>
      <c r="TBW254" s="50"/>
      <c r="TBX254" s="50"/>
      <c r="TBY254" s="50"/>
      <c r="TBZ254" s="50"/>
      <c r="TCA254" s="50"/>
      <c r="TCB254" s="50"/>
      <c r="TCC254" s="50"/>
      <c r="TCD254" s="50"/>
      <c r="TCE254" s="50"/>
      <c r="TCF254" s="50"/>
      <c r="TCG254" s="50"/>
      <c r="TCH254" s="50"/>
      <c r="TCI254" s="50"/>
      <c r="TCJ254" s="50"/>
      <c r="TCK254" s="50"/>
      <c r="TCL254" s="50"/>
      <c r="TCM254" s="50"/>
      <c r="TCN254" s="50"/>
      <c r="TCO254" s="50"/>
      <c r="TCP254" s="50"/>
      <c r="TCQ254" s="50"/>
      <c r="TCR254" s="50"/>
      <c r="TCS254" s="50"/>
      <c r="TCT254" s="50"/>
      <c r="TCU254" s="50"/>
      <c r="TCV254" s="50"/>
      <c r="TCW254" s="50"/>
      <c r="TCX254" s="50"/>
      <c r="TCY254" s="50"/>
      <c r="TCZ254" s="50"/>
      <c r="TDA254" s="50"/>
      <c r="TDB254" s="50"/>
      <c r="TDC254" s="50"/>
      <c r="TDD254" s="50"/>
      <c r="TDE254" s="50"/>
      <c r="TDF254" s="50"/>
      <c r="TDG254" s="50"/>
      <c r="TDH254" s="50"/>
      <c r="TDI254" s="50"/>
      <c r="TDJ254" s="50"/>
      <c r="TDK254" s="50"/>
      <c r="TDL254" s="50"/>
      <c r="TDM254" s="50"/>
      <c r="TDN254" s="50"/>
      <c r="TDO254" s="50"/>
      <c r="TDP254" s="50"/>
      <c r="TDQ254" s="50"/>
      <c r="TDR254" s="50"/>
      <c r="TDS254" s="50"/>
      <c r="TDT254" s="50"/>
      <c r="TDU254" s="50"/>
      <c r="TDV254" s="50"/>
      <c r="TDW254" s="50"/>
      <c r="TDX254" s="50"/>
      <c r="TDY254" s="50"/>
      <c r="TDZ254" s="50"/>
      <c r="TEA254" s="50"/>
      <c r="TEB254" s="50"/>
      <c r="TEC254" s="50"/>
      <c r="TED254" s="50"/>
      <c r="TEE254" s="50"/>
      <c r="TEF254" s="50"/>
      <c r="TEG254" s="50"/>
      <c r="TEH254" s="50"/>
      <c r="TEI254" s="50"/>
      <c r="TEJ254" s="50"/>
      <c r="TEK254" s="50"/>
      <c r="TEL254" s="50"/>
      <c r="TEM254" s="50"/>
      <c r="TEN254" s="50"/>
      <c r="TEO254" s="50"/>
      <c r="TEP254" s="50"/>
      <c r="TEQ254" s="50"/>
      <c r="TER254" s="50"/>
      <c r="TES254" s="50"/>
      <c r="TET254" s="50"/>
      <c r="TEU254" s="50"/>
      <c r="TEV254" s="50"/>
      <c r="TEW254" s="50"/>
      <c r="TEX254" s="50"/>
      <c r="TEY254" s="50"/>
      <c r="TEZ254" s="50"/>
      <c r="TFA254" s="50"/>
      <c r="TFB254" s="50"/>
      <c r="TFC254" s="50"/>
      <c r="TFD254" s="50"/>
      <c r="TFE254" s="50"/>
      <c r="TFF254" s="50"/>
      <c r="TFG254" s="50"/>
      <c r="TFH254" s="50"/>
      <c r="TFI254" s="50"/>
      <c r="TFJ254" s="50"/>
      <c r="TFK254" s="50"/>
      <c r="TFL254" s="50"/>
      <c r="TFM254" s="50"/>
      <c r="TFN254" s="50"/>
      <c r="TFO254" s="50"/>
      <c r="TFP254" s="50"/>
      <c r="TFQ254" s="50"/>
      <c r="TFR254" s="50"/>
      <c r="TFS254" s="50"/>
      <c r="TFT254" s="50"/>
      <c r="TFU254" s="50"/>
      <c r="TFV254" s="50"/>
      <c r="TFW254" s="50"/>
      <c r="TFX254" s="50"/>
      <c r="TFY254" s="50"/>
      <c r="TFZ254" s="50"/>
      <c r="TGA254" s="50"/>
      <c r="TGB254" s="50"/>
      <c r="TGC254" s="50"/>
      <c r="TGD254" s="50"/>
      <c r="TGE254" s="50"/>
      <c r="TGF254" s="50"/>
      <c r="TGG254" s="50"/>
      <c r="TGH254" s="50"/>
      <c r="TGI254" s="50"/>
      <c r="TGJ254" s="50"/>
      <c r="TGK254" s="50"/>
      <c r="TGL254" s="50"/>
      <c r="TGM254" s="50"/>
      <c r="TGN254" s="50"/>
      <c r="TGO254" s="50"/>
      <c r="TGP254" s="50"/>
      <c r="TGQ254" s="50"/>
      <c r="TGR254" s="50"/>
      <c r="TGS254" s="50"/>
      <c r="TGT254" s="50"/>
      <c r="TGU254" s="50"/>
      <c r="TGV254" s="50"/>
      <c r="TGW254" s="50"/>
      <c r="TGX254" s="50"/>
      <c r="TGY254" s="50"/>
      <c r="TGZ254" s="50"/>
      <c r="THA254" s="50"/>
      <c r="THB254" s="50"/>
      <c r="THC254" s="50"/>
      <c r="THD254" s="50"/>
      <c r="THE254" s="50"/>
      <c r="THF254" s="50"/>
      <c r="THG254" s="50"/>
      <c r="THH254" s="50"/>
      <c r="THI254" s="50"/>
      <c r="THJ254" s="50"/>
      <c r="THK254" s="50"/>
      <c r="THL254" s="50"/>
      <c r="THM254" s="50"/>
      <c r="THN254" s="50"/>
      <c r="THO254" s="50"/>
      <c r="THP254" s="50"/>
      <c r="THQ254" s="50"/>
      <c r="THR254" s="50"/>
      <c r="THS254" s="50"/>
      <c r="THT254" s="50"/>
      <c r="THU254" s="50"/>
      <c r="THV254" s="50"/>
      <c r="THW254" s="50"/>
      <c r="THX254" s="50"/>
      <c r="THY254" s="50"/>
      <c r="THZ254" s="50"/>
      <c r="TIA254" s="50"/>
      <c r="TIB254" s="50"/>
      <c r="TIC254" s="50"/>
      <c r="TID254" s="50"/>
      <c r="TIE254" s="50"/>
      <c r="TIF254" s="50"/>
      <c r="TIG254" s="50"/>
      <c r="TIH254" s="50"/>
      <c r="TII254" s="50"/>
      <c r="TIJ254" s="50"/>
      <c r="TIK254" s="50"/>
      <c r="TIL254" s="50"/>
      <c r="TIM254" s="50"/>
      <c r="TIN254" s="50"/>
      <c r="TIO254" s="50"/>
      <c r="TIP254" s="50"/>
      <c r="TIQ254" s="50"/>
      <c r="TIR254" s="50"/>
      <c r="TIS254" s="50"/>
      <c r="TIT254" s="50"/>
      <c r="TIU254" s="50"/>
      <c r="TIV254" s="50"/>
      <c r="TIW254" s="50"/>
      <c r="TIX254" s="50"/>
      <c r="TIY254" s="50"/>
      <c r="TIZ254" s="50"/>
      <c r="TJA254" s="50"/>
      <c r="TJB254" s="50"/>
      <c r="TJC254" s="50"/>
      <c r="TJD254" s="50"/>
      <c r="TJE254" s="50"/>
      <c r="TJF254" s="50"/>
      <c r="TJG254" s="50"/>
      <c r="TJH254" s="50"/>
      <c r="TJI254" s="50"/>
      <c r="TJJ254" s="50"/>
      <c r="TJK254" s="50"/>
      <c r="TJL254" s="50"/>
      <c r="TJM254" s="50"/>
      <c r="TJN254" s="50"/>
      <c r="TJO254" s="50"/>
      <c r="TJP254" s="50"/>
      <c r="TJQ254" s="50"/>
      <c r="TJR254" s="50"/>
      <c r="TJS254" s="50"/>
      <c r="TJT254" s="50"/>
      <c r="TJU254" s="50"/>
      <c r="TJV254" s="50"/>
      <c r="TJW254" s="50"/>
      <c r="TJX254" s="50"/>
      <c r="TJY254" s="50"/>
      <c r="TJZ254" s="50"/>
      <c r="TKA254" s="50"/>
      <c r="TKB254" s="50"/>
      <c r="TKC254" s="50"/>
      <c r="TKD254" s="50"/>
      <c r="TKE254" s="50"/>
      <c r="TKF254" s="50"/>
      <c r="TKG254" s="50"/>
      <c r="TKH254" s="50"/>
      <c r="TKI254" s="50"/>
      <c r="TKJ254" s="50"/>
      <c r="TKK254" s="50"/>
      <c r="TKL254" s="50"/>
      <c r="TKM254" s="50"/>
      <c r="TKN254" s="50"/>
      <c r="TKO254" s="50"/>
      <c r="TKP254" s="50"/>
      <c r="TKQ254" s="50"/>
      <c r="TKR254" s="50"/>
      <c r="TKS254" s="50"/>
      <c r="TKT254" s="50"/>
      <c r="TKU254" s="50"/>
      <c r="TKV254" s="50"/>
      <c r="TKW254" s="50"/>
      <c r="TKX254" s="50"/>
      <c r="TKY254" s="50"/>
      <c r="TKZ254" s="50"/>
      <c r="TLA254" s="50"/>
      <c r="TLB254" s="50"/>
      <c r="TLC254" s="50"/>
      <c r="TLD254" s="50"/>
      <c r="TLE254" s="50"/>
      <c r="TLF254" s="50"/>
      <c r="TLG254" s="50"/>
      <c r="TLH254" s="50"/>
      <c r="TLI254" s="50"/>
      <c r="TLJ254" s="50"/>
      <c r="TLK254" s="50"/>
      <c r="TLL254" s="50"/>
      <c r="TLM254" s="50"/>
      <c r="TLN254" s="50"/>
      <c r="TLO254" s="50"/>
      <c r="TLP254" s="50"/>
      <c r="TLQ254" s="50"/>
      <c r="TLR254" s="50"/>
      <c r="TLS254" s="50"/>
      <c r="TLT254" s="50"/>
      <c r="TLU254" s="50"/>
      <c r="TLV254" s="50"/>
      <c r="TLW254" s="50"/>
      <c r="TLX254" s="50"/>
      <c r="TLY254" s="50"/>
      <c r="TLZ254" s="50"/>
      <c r="TMA254" s="50"/>
      <c r="TMB254" s="50"/>
      <c r="TMC254" s="50"/>
      <c r="TMD254" s="50"/>
      <c r="TME254" s="50"/>
      <c r="TMF254" s="50"/>
      <c r="TMG254" s="50"/>
      <c r="TMH254" s="50"/>
      <c r="TMI254" s="50"/>
      <c r="TMJ254" s="50"/>
      <c r="TMK254" s="50"/>
      <c r="TML254" s="50"/>
      <c r="TMM254" s="50"/>
      <c r="TMN254" s="50"/>
      <c r="TMO254" s="50"/>
      <c r="TMP254" s="50"/>
      <c r="TMQ254" s="50"/>
      <c r="TMR254" s="50"/>
      <c r="TMS254" s="50"/>
      <c r="TMT254" s="50"/>
      <c r="TMU254" s="50"/>
      <c r="TMV254" s="50"/>
      <c r="TMW254" s="50"/>
      <c r="TMX254" s="50"/>
      <c r="TMY254" s="50"/>
      <c r="TMZ254" s="50"/>
      <c r="TNA254" s="50"/>
      <c r="TNB254" s="50"/>
      <c r="TNC254" s="50"/>
      <c r="TND254" s="50"/>
      <c r="TNE254" s="50"/>
      <c r="TNF254" s="50"/>
      <c r="TNG254" s="50"/>
      <c r="TNH254" s="50"/>
      <c r="TNI254" s="50"/>
      <c r="TNJ254" s="50"/>
      <c r="TNK254" s="50"/>
      <c r="TNL254" s="50"/>
      <c r="TNM254" s="50"/>
      <c r="TNN254" s="50"/>
      <c r="TNO254" s="50"/>
      <c r="TNP254" s="50"/>
      <c r="TNQ254" s="50"/>
      <c r="TNR254" s="50"/>
      <c r="TNS254" s="50"/>
      <c r="TNT254" s="50"/>
      <c r="TNU254" s="50"/>
      <c r="TNV254" s="50"/>
      <c r="TNW254" s="50"/>
      <c r="TNX254" s="50"/>
      <c r="TNY254" s="50"/>
      <c r="TNZ254" s="50"/>
      <c r="TOA254" s="50"/>
      <c r="TOB254" s="50"/>
      <c r="TOC254" s="50"/>
      <c r="TOD254" s="50"/>
      <c r="TOE254" s="50"/>
      <c r="TOF254" s="50"/>
      <c r="TOG254" s="50"/>
      <c r="TOH254" s="50"/>
      <c r="TOI254" s="50"/>
      <c r="TOJ254" s="50"/>
      <c r="TOK254" s="50"/>
      <c r="TOL254" s="50"/>
      <c r="TOM254" s="50"/>
      <c r="TON254" s="50"/>
      <c r="TOO254" s="50"/>
      <c r="TOP254" s="50"/>
      <c r="TOQ254" s="50"/>
      <c r="TOR254" s="50"/>
      <c r="TOS254" s="50"/>
      <c r="TOT254" s="50"/>
      <c r="TOU254" s="50"/>
      <c r="TOV254" s="50"/>
      <c r="TOW254" s="50"/>
      <c r="TOX254" s="50"/>
      <c r="TOY254" s="50"/>
      <c r="TOZ254" s="50"/>
      <c r="TPA254" s="50"/>
      <c r="TPB254" s="50"/>
      <c r="TPC254" s="50"/>
      <c r="TPD254" s="50"/>
      <c r="TPE254" s="50"/>
      <c r="TPF254" s="50"/>
      <c r="TPG254" s="50"/>
      <c r="TPH254" s="50"/>
      <c r="TPI254" s="50"/>
      <c r="TPJ254" s="50"/>
      <c r="TPK254" s="50"/>
      <c r="TPL254" s="50"/>
      <c r="TPM254" s="50"/>
      <c r="TPN254" s="50"/>
      <c r="TPO254" s="50"/>
      <c r="TPP254" s="50"/>
      <c r="TPQ254" s="50"/>
      <c r="TPR254" s="50"/>
      <c r="TPS254" s="50"/>
      <c r="TPT254" s="50"/>
      <c r="TPU254" s="50"/>
      <c r="TPV254" s="50"/>
      <c r="TPW254" s="50"/>
      <c r="TPX254" s="50"/>
      <c r="TPY254" s="50"/>
      <c r="TPZ254" s="50"/>
      <c r="TQA254" s="50"/>
      <c r="TQB254" s="50"/>
      <c r="TQC254" s="50"/>
      <c r="TQD254" s="50"/>
      <c r="TQE254" s="50"/>
      <c r="TQF254" s="50"/>
      <c r="TQG254" s="50"/>
      <c r="TQH254" s="50"/>
      <c r="TQI254" s="50"/>
      <c r="TQJ254" s="50"/>
      <c r="TQK254" s="50"/>
      <c r="TQL254" s="50"/>
      <c r="TQM254" s="50"/>
      <c r="TQN254" s="50"/>
      <c r="TQO254" s="50"/>
      <c r="TQP254" s="50"/>
      <c r="TQQ254" s="50"/>
      <c r="TQR254" s="50"/>
      <c r="TQS254" s="50"/>
      <c r="TQT254" s="50"/>
      <c r="TQU254" s="50"/>
      <c r="TQV254" s="50"/>
      <c r="TQW254" s="50"/>
      <c r="TQX254" s="50"/>
      <c r="TQY254" s="50"/>
      <c r="TQZ254" s="50"/>
      <c r="TRA254" s="50"/>
      <c r="TRB254" s="50"/>
      <c r="TRC254" s="50"/>
      <c r="TRD254" s="50"/>
      <c r="TRE254" s="50"/>
      <c r="TRF254" s="50"/>
      <c r="TRG254" s="50"/>
      <c r="TRH254" s="50"/>
      <c r="TRI254" s="50"/>
      <c r="TRJ254" s="50"/>
      <c r="TRK254" s="50"/>
      <c r="TRL254" s="50"/>
      <c r="TRM254" s="50"/>
      <c r="TRN254" s="50"/>
      <c r="TRO254" s="50"/>
      <c r="TRP254" s="50"/>
      <c r="TRQ254" s="50"/>
      <c r="TRR254" s="50"/>
      <c r="TRS254" s="50"/>
      <c r="TRT254" s="50"/>
      <c r="TRU254" s="50"/>
      <c r="TRV254" s="50"/>
      <c r="TRW254" s="50"/>
      <c r="TRX254" s="50"/>
      <c r="TRY254" s="50"/>
      <c r="TRZ254" s="50"/>
      <c r="TSA254" s="50"/>
      <c r="TSB254" s="50"/>
      <c r="TSC254" s="50"/>
      <c r="TSD254" s="50"/>
      <c r="TSE254" s="50"/>
      <c r="TSF254" s="50"/>
      <c r="TSG254" s="50"/>
      <c r="TSH254" s="50"/>
      <c r="TSI254" s="50"/>
      <c r="TSJ254" s="50"/>
      <c r="TSK254" s="50"/>
      <c r="TSL254" s="50"/>
      <c r="TSM254" s="50"/>
      <c r="TSN254" s="50"/>
      <c r="TSO254" s="50"/>
      <c r="TSP254" s="50"/>
      <c r="TSQ254" s="50"/>
      <c r="TSR254" s="50"/>
      <c r="TSS254" s="50"/>
      <c r="TST254" s="50"/>
      <c r="TSU254" s="50"/>
      <c r="TSV254" s="50"/>
      <c r="TSW254" s="50"/>
      <c r="TSX254" s="50"/>
      <c r="TSY254" s="50"/>
      <c r="TSZ254" s="50"/>
      <c r="TTA254" s="50"/>
      <c r="TTB254" s="50"/>
      <c r="TTC254" s="50"/>
      <c r="TTD254" s="50"/>
      <c r="TTE254" s="50"/>
      <c r="TTF254" s="50"/>
      <c r="TTG254" s="50"/>
      <c r="TTH254" s="50"/>
      <c r="TTI254" s="50"/>
      <c r="TTJ254" s="50"/>
      <c r="TTK254" s="50"/>
      <c r="TTL254" s="50"/>
      <c r="TTM254" s="50"/>
      <c r="TTN254" s="50"/>
      <c r="TTO254" s="50"/>
      <c r="TTP254" s="50"/>
      <c r="TTQ254" s="50"/>
      <c r="TTR254" s="50"/>
      <c r="TTS254" s="50"/>
      <c r="TTT254" s="50"/>
      <c r="TTU254" s="50"/>
      <c r="TTV254" s="50"/>
      <c r="TTW254" s="50"/>
      <c r="TTX254" s="50"/>
      <c r="TTY254" s="50"/>
      <c r="TTZ254" s="50"/>
      <c r="TUA254" s="50"/>
      <c r="TUB254" s="50"/>
      <c r="TUC254" s="50"/>
      <c r="TUD254" s="50"/>
      <c r="TUE254" s="50"/>
      <c r="TUF254" s="50"/>
      <c r="TUG254" s="50"/>
      <c r="TUH254" s="50"/>
      <c r="TUI254" s="50"/>
      <c r="TUJ254" s="50"/>
      <c r="TUK254" s="50"/>
      <c r="TUL254" s="50"/>
      <c r="TUM254" s="50"/>
      <c r="TUN254" s="50"/>
      <c r="TUO254" s="50"/>
      <c r="TUP254" s="50"/>
      <c r="TUQ254" s="50"/>
      <c r="TUR254" s="50"/>
      <c r="TUS254" s="50"/>
      <c r="TUT254" s="50"/>
      <c r="TUU254" s="50"/>
      <c r="TUV254" s="50"/>
      <c r="TUW254" s="50"/>
      <c r="TUX254" s="50"/>
      <c r="TUY254" s="50"/>
      <c r="TUZ254" s="50"/>
      <c r="TVA254" s="50"/>
      <c r="TVB254" s="50"/>
      <c r="TVC254" s="50"/>
      <c r="TVD254" s="50"/>
      <c r="TVE254" s="50"/>
      <c r="TVF254" s="50"/>
      <c r="TVG254" s="50"/>
      <c r="TVH254" s="50"/>
      <c r="TVI254" s="50"/>
      <c r="TVJ254" s="50"/>
      <c r="TVK254" s="50"/>
      <c r="TVL254" s="50"/>
      <c r="TVM254" s="50"/>
      <c r="TVN254" s="50"/>
      <c r="TVO254" s="50"/>
      <c r="TVP254" s="50"/>
      <c r="TVQ254" s="50"/>
      <c r="TVR254" s="50"/>
      <c r="TVS254" s="50"/>
      <c r="TVT254" s="50"/>
      <c r="TVU254" s="50"/>
      <c r="TVV254" s="50"/>
      <c r="TVW254" s="50"/>
      <c r="TVX254" s="50"/>
      <c r="TVY254" s="50"/>
      <c r="TVZ254" s="50"/>
      <c r="TWA254" s="50"/>
      <c r="TWB254" s="50"/>
      <c r="TWC254" s="50"/>
      <c r="TWD254" s="50"/>
      <c r="TWE254" s="50"/>
      <c r="TWF254" s="50"/>
      <c r="TWG254" s="50"/>
      <c r="TWH254" s="50"/>
      <c r="TWI254" s="50"/>
      <c r="TWJ254" s="50"/>
      <c r="TWK254" s="50"/>
      <c r="TWL254" s="50"/>
      <c r="TWM254" s="50"/>
      <c r="TWN254" s="50"/>
      <c r="TWO254" s="50"/>
      <c r="TWP254" s="50"/>
      <c r="TWQ254" s="50"/>
      <c r="TWR254" s="50"/>
      <c r="TWS254" s="50"/>
      <c r="TWT254" s="50"/>
      <c r="TWU254" s="50"/>
      <c r="TWV254" s="50"/>
      <c r="TWW254" s="50"/>
      <c r="TWX254" s="50"/>
      <c r="TWY254" s="50"/>
      <c r="TWZ254" s="50"/>
      <c r="TXA254" s="50"/>
      <c r="TXB254" s="50"/>
      <c r="TXC254" s="50"/>
      <c r="TXD254" s="50"/>
      <c r="TXE254" s="50"/>
      <c r="TXF254" s="50"/>
      <c r="TXG254" s="50"/>
      <c r="TXH254" s="50"/>
      <c r="TXI254" s="50"/>
      <c r="TXJ254" s="50"/>
      <c r="TXK254" s="50"/>
      <c r="TXL254" s="50"/>
      <c r="TXM254" s="50"/>
      <c r="TXN254" s="50"/>
      <c r="TXO254" s="50"/>
      <c r="TXP254" s="50"/>
      <c r="TXQ254" s="50"/>
      <c r="TXR254" s="50"/>
      <c r="TXS254" s="50"/>
      <c r="TXT254" s="50"/>
      <c r="TXU254" s="50"/>
      <c r="TXV254" s="50"/>
      <c r="TXW254" s="50"/>
      <c r="TXX254" s="50"/>
      <c r="TXY254" s="50"/>
      <c r="TXZ254" s="50"/>
      <c r="TYA254" s="50"/>
      <c r="TYB254" s="50"/>
      <c r="TYC254" s="50"/>
      <c r="TYD254" s="50"/>
      <c r="TYE254" s="50"/>
      <c r="TYF254" s="50"/>
      <c r="TYG254" s="50"/>
      <c r="TYH254" s="50"/>
      <c r="TYI254" s="50"/>
      <c r="TYJ254" s="50"/>
      <c r="TYK254" s="50"/>
      <c r="TYL254" s="50"/>
      <c r="TYM254" s="50"/>
      <c r="TYN254" s="50"/>
      <c r="TYO254" s="50"/>
      <c r="TYP254" s="50"/>
      <c r="TYQ254" s="50"/>
      <c r="TYR254" s="50"/>
      <c r="TYS254" s="50"/>
      <c r="TYT254" s="50"/>
      <c r="TYU254" s="50"/>
      <c r="TYV254" s="50"/>
      <c r="TYW254" s="50"/>
      <c r="TYX254" s="50"/>
      <c r="TYY254" s="50"/>
      <c r="TYZ254" s="50"/>
      <c r="TZA254" s="50"/>
      <c r="TZB254" s="50"/>
      <c r="TZC254" s="50"/>
      <c r="TZD254" s="50"/>
      <c r="TZE254" s="50"/>
      <c r="TZF254" s="50"/>
      <c r="TZG254" s="50"/>
      <c r="TZH254" s="50"/>
      <c r="TZI254" s="50"/>
      <c r="TZJ254" s="50"/>
      <c r="TZK254" s="50"/>
      <c r="TZL254" s="50"/>
      <c r="TZM254" s="50"/>
      <c r="TZN254" s="50"/>
      <c r="TZO254" s="50"/>
      <c r="TZP254" s="50"/>
      <c r="TZQ254" s="50"/>
      <c r="TZR254" s="50"/>
      <c r="TZS254" s="50"/>
      <c r="TZT254" s="50"/>
      <c r="TZU254" s="50"/>
      <c r="TZV254" s="50"/>
      <c r="TZW254" s="50"/>
      <c r="TZX254" s="50"/>
      <c r="TZY254" s="50"/>
      <c r="TZZ254" s="50"/>
      <c r="UAA254" s="50"/>
      <c r="UAB254" s="50"/>
      <c r="UAC254" s="50"/>
      <c r="UAD254" s="50"/>
      <c r="UAE254" s="50"/>
      <c r="UAF254" s="50"/>
      <c r="UAG254" s="50"/>
      <c r="UAH254" s="50"/>
      <c r="UAI254" s="50"/>
      <c r="UAJ254" s="50"/>
      <c r="UAK254" s="50"/>
      <c r="UAL254" s="50"/>
      <c r="UAM254" s="50"/>
      <c r="UAN254" s="50"/>
      <c r="UAO254" s="50"/>
      <c r="UAP254" s="50"/>
      <c r="UAQ254" s="50"/>
      <c r="UAR254" s="50"/>
      <c r="UAS254" s="50"/>
      <c r="UAT254" s="50"/>
      <c r="UAU254" s="50"/>
      <c r="UAV254" s="50"/>
      <c r="UAW254" s="50"/>
      <c r="UAX254" s="50"/>
      <c r="UAY254" s="50"/>
      <c r="UAZ254" s="50"/>
      <c r="UBA254" s="50"/>
      <c r="UBB254" s="50"/>
      <c r="UBC254" s="50"/>
      <c r="UBD254" s="50"/>
      <c r="UBE254" s="50"/>
      <c r="UBF254" s="50"/>
      <c r="UBG254" s="50"/>
      <c r="UBH254" s="50"/>
      <c r="UBI254" s="50"/>
      <c r="UBJ254" s="50"/>
      <c r="UBK254" s="50"/>
      <c r="UBL254" s="50"/>
      <c r="UBM254" s="50"/>
      <c r="UBN254" s="50"/>
      <c r="UBO254" s="50"/>
      <c r="UBP254" s="50"/>
      <c r="UBQ254" s="50"/>
      <c r="UBR254" s="50"/>
      <c r="UBS254" s="50"/>
      <c r="UBT254" s="50"/>
      <c r="UBU254" s="50"/>
      <c r="UBV254" s="50"/>
      <c r="UBW254" s="50"/>
      <c r="UBX254" s="50"/>
      <c r="UBY254" s="50"/>
      <c r="UBZ254" s="50"/>
      <c r="UCA254" s="50"/>
      <c r="UCB254" s="50"/>
      <c r="UCC254" s="50"/>
      <c r="UCD254" s="50"/>
      <c r="UCE254" s="50"/>
      <c r="UCF254" s="50"/>
      <c r="UCG254" s="50"/>
      <c r="UCH254" s="50"/>
      <c r="UCI254" s="50"/>
      <c r="UCJ254" s="50"/>
      <c r="UCK254" s="50"/>
      <c r="UCL254" s="50"/>
      <c r="UCM254" s="50"/>
      <c r="UCN254" s="50"/>
      <c r="UCO254" s="50"/>
      <c r="UCP254" s="50"/>
      <c r="UCQ254" s="50"/>
      <c r="UCR254" s="50"/>
      <c r="UCS254" s="50"/>
      <c r="UCT254" s="50"/>
      <c r="UCU254" s="50"/>
      <c r="UCV254" s="50"/>
      <c r="UCW254" s="50"/>
      <c r="UCX254" s="50"/>
      <c r="UCY254" s="50"/>
      <c r="UCZ254" s="50"/>
      <c r="UDA254" s="50"/>
      <c r="UDB254" s="50"/>
      <c r="UDC254" s="50"/>
      <c r="UDD254" s="50"/>
      <c r="UDE254" s="50"/>
      <c r="UDF254" s="50"/>
      <c r="UDG254" s="50"/>
      <c r="UDH254" s="50"/>
      <c r="UDI254" s="50"/>
      <c r="UDJ254" s="50"/>
      <c r="UDK254" s="50"/>
      <c r="UDL254" s="50"/>
      <c r="UDM254" s="50"/>
      <c r="UDN254" s="50"/>
      <c r="UDO254" s="50"/>
      <c r="UDP254" s="50"/>
      <c r="UDQ254" s="50"/>
      <c r="UDR254" s="50"/>
      <c r="UDS254" s="50"/>
      <c r="UDT254" s="50"/>
      <c r="UDU254" s="50"/>
      <c r="UDV254" s="50"/>
      <c r="UDW254" s="50"/>
      <c r="UDX254" s="50"/>
      <c r="UDY254" s="50"/>
      <c r="UDZ254" s="50"/>
      <c r="UEA254" s="50"/>
      <c r="UEB254" s="50"/>
      <c r="UEC254" s="50"/>
      <c r="UED254" s="50"/>
      <c r="UEE254" s="50"/>
      <c r="UEF254" s="50"/>
      <c r="UEG254" s="50"/>
      <c r="UEH254" s="50"/>
      <c r="UEI254" s="50"/>
      <c r="UEJ254" s="50"/>
      <c r="UEK254" s="50"/>
      <c r="UEL254" s="50"/>
      <c r="UEM254" s="50"/>
      <c r="UEN254" s="50"/>
      <c r="UEO254" s="50"/>
      <c r="UEP254" s="50"/>
      <c r="UEQ254" s="50"/>
      <c r="UER254" s="50"/>
      <c r="UES254" s="50"/>
      <c r="UET254" s="50"/>
      <c r="UEU254" s="50"/>
      <c r="UEV254" s="50"/>
      <c r="UEW254" s="50"/>
      <c r="UEX254" s="50"/>
      <c r="UEY254" s="50"/>
      <c r="UEZ254" s="50"/>
      <c r="UFA254" s="50"/>
      <c r="UFB254" s="50"/>
      <c r="UFC254" s="50"/>
      <c r="UFD254" s="50"/>
      <c r="UFE254" s="50"/>
      <c r="UFF254" s="50"/>
      <c r="UFG254" s="50"/>
      <c r="UFH254" s="50"/>
      <c r="UFI254" s="50"/>
      <c r="UFJ254" s="50"/>
      <c r="UFK254" s="50"/>
      <c r="UFL254" s="50"/>
      <c r="UFM254" s="50"/>
      <c r="UFN254" s="50"/>
      <c r="UFO254" s="50"/>
      <c r="UFP254" s="50"/>
      <c r="UFQ254" s="50"/>
      <c r="UFR254" s="50"/>
      <c r="UFS254" s="50"/>
      <c r="UFT254" s="50"/>
      <c r="UFU254" s="50"/>
      <c r="UFV254" s="50"/>
      <c r="UFW254" s="50"/>
      <c r="UFX254" s="50"/>
      <c r="UFY254" s="50"/>
      <c r="UFZ254" s="50"/>
      <c r="UGA254" s="50"/>
      <c r="UGB254" s="50"/>
      <c r="UGC254" s="50"/>
      <c r="UGD254" s="50"/>
      <c r="UGE254" s="50"/>
      <c r="UGF254" s="50"/>
      <c r="UGG254" s="50"/>
      <c r="UGH254" s="50"/>
      <c r="UGI254" s="50"/>
      <c r="UGJ254" s="50"/>
      <c r="UGK254" s="50"/>
      <c r="UGL254" s="50"/>
      <c r="UGM254" s="50"/>
      <c r="UGN254" s="50"/>
      <c r="UGO254" s="50"/>
      <c r="UGP254" s="50"/>
      <c r="UGQ254" s="50"/>
      <c r="UGR254" s="50"/>
      <c r="UGS254" s="50"/>
      <c r="UGT254" s="50"/>
      <c r="UGU254" s="50"/>
      <c r="UGV254" s="50"/>
      <c r="UGW254" s="50"/>
      <c r="UGX254" s="50"/>
      <c r="UGY254" s="50"/>
      <c r="UGZ254" s="50"/>
      <c r="UHA254" s="50"/>
      <c r="UHB254" s="50"/>
      <c r="UHC254" s="50"/>
      <c r="UHD254" s="50"/>
      <c r="UHE254" s="50"/>
      <c r="UHF254" s="50"/>
      <c r="UHG254" s="50"/>
      <c r="UHH254" s="50"/>
      <c r="UHI254" s="50"/>
      <c r="UHJ254" s="50"/>
      <c r="UHK254" s="50"/>
      <c r="UHL254" s="50"/>
      <c r="UHM254" s="50"/>
      <c r="UHN254" s="50"/>
      <c r="UHO254" s="50"/>
      <c r="UHP254" s="50"/>
      <c r="UHQ254" s="50"/>
      <c r="UHR254" s="50"/>
      <c r="UHS254" s="50"/>
      <c r="UHT254" s="50"/>
      <c r="UHU254" s="50"/>
      <c r="UHV254" s="50"/>
      <c r="UHW254" s="50"/>
      <c r="UHX254" s="50"/>
      <c r="UHY254" s="50"/>
      <c r="UHZ254" s="50"/>
      <c r="UIA254" s="50"/>
      <c r="UIB254" s="50"/>
      <c r="UIC254" s="50"/>
      <c r="UID254" s="50"/>
      <c r="UIE254" s="50"/>
      <c r="UIF254" s="50"/>
      <c r="UIG254" s="50"/>
      <c r="UIH254" s="50"/>
      <c r="UII254" s="50"/>
      <c r="UIJ254" s="50"/>
      <c r="UIK254" s="50"/>
      <c r="UIL254" s="50"/>
      <c r="UIM254" s="50"/>
      <c r="UIN254" s="50"/>
      <c r="UIO254" s="50"/>
      <c r="UIP254" s="50"/>
      <c r="UIQ254" s="50"/>
      <c r="UIR254" s="50"/>
      <c r="UIS254" s="50"/>
      <c r="UIT254" s="50"/>
      <c r="UIU254" s="50"/>
      <c r="UIV254" s="50"/>
      <c r="UIW254" s="50"/>
      <c r="UIX254" s="50"/>
      <c r="UIY254" s="50"/>
      <c r="UIZ254" s="50"/>
      <c r="UJA254" s="50"/>
      <c r="UJB254" s="50"/>
      <c r="UJC254" s="50"/>
      <c r="UJD254" s="50"/>
      <c r="UJE254" s="50"/>
      <c r="UJF254" s="50"/>
      <c r="UJG254" s="50"/>
      <c r="UJH254" s="50"/>
      <c r="UJI254" s="50"/>
      <c r="UJJ254" s="50"/>
      <c r="UJK254" s="50"/>
      <c r="UJL254" s="50"/>
      <c r="UJM254" s="50"/>
      <c r="UJN254" s="50"/>
      <c r="UJO254" s="50"/>
      <c r="UJP254" s="50"/>
      <c r="UJQ254" s="50"/>
      <c r="UJR254" s="50"/>
      <c r="UJS254" s="50"/>
      <c r="UJT254" s="50"/>
      <c r="UJU254" s="50"/>
      <c r="UJV254" s="50"/>
      <c r="UJW254" s="50"/>
      <c r="UJX254" s="50"/>
      <c r="UJY254" s="50"/>
      <c r="UJZ254" s="50"/>
      <c r="UKA254" s="50"/>
      <c r="UKB254" s="50"/>
      <c r="UKC254" s="50"/>
      <c r="UKD254" s="50"/>
      <c r="UKE254" s="50"/>
      <c r="UKF254" s="50"/>
      <c r="UKG254" s="50"/>
      <c r="UKH254" s="50"/>
      <c r="UKI254" s="50"/>
      <c r="UKJ254" s="50"/>
      <c r="UKK254" s="50"/>
      <c r="UKL254" s="50"/>
      <c r="UKM254" s="50"/>
      <c r="UKN254" s="50"/>
      <c r="UKO254" s="50"/>
      <c r="UKP254" s="50"/>
      <c r="UKQ254" s="50"/>
      <c r="UKR254" s="50"/>
      <c r="UKS254" s="50"/>
      <c r="UKT254" s="50"/>
      <c r="UKU254" s="50"/>
      <c r="UKV254" s="50"/>
      <c r="UKW254" s="50"/>
      <c r="UKX254" s="50"/>
      <c r="UKY254" s="50"/>
      <c r="UKZ254" s="50"/>
      <c r="ULA254" s="50"/>
      <c r="ULB254" s="50"/>
      <c r="ULC254" s="50"/>
      <c r="ULD254" s="50"/>
      <c r="ULE254" s="50"/>
      <c r="ULF254" s="50"/>
      <c r="ULG254" s="50"/>
      <c r="ULH254" s="50"/>
      <c r="ULI254" s="50"/>
      <c r="ULJ254" s="50"/>
      <c r="ULK254" s="50"/>
      <c r="ULL254" s="50"/>
      <c r="ULM254" s="50"/>
      <c r="ULN254" s="50"/>
      <c r="ULO254" s="50"/>
      <c r="ULP254" s="50"/>
      <c r="ULQ254" s="50"/>
      <c r="ULR254" s="50"/>
      <c r="ULS254" s="50"/>
      <c r="ULT254" s="50"/>
      <c r="ULU254" s="50"/>
      <c r="ULV254" s="50"/>
      <c r="ULW254" s="50"/>
      <c r="ULX254" s="50"/>
      <c r="ULY254" s="50"/>
      <c r="ULZ254" s="50"/>
      <c r="UMA254" s="50"/>
      <c r="UMB254" s="50"/>
      <c r="UMC254" s="50"/>
      <c r="UMD254" s="50"/>
      <c r="UME254" s="50"/>
      <c r="UMF254" s="50"/>
      <c r="UMG254" s="50"/>
      <c r="UMH254" s="50"/>
      <c r="UMI254" s="50"/>
      <c r="UMJ254" s="50"/>
      <c r="UMK254" s="50"/>
      <c r="UML254" s="50"/>
      <c r="UMM254" s="50"/>
      <c r="UMN254" s="50"/>
      <c r="UMO254" s="50"/>
      <c r="UMP254" s="50"/>
      <c r="UMQ254" s="50"/>
      <c r="UMR254" s="50"/>
      <c r="UMS254" s="50"/>
      <c r="UMT254" s="50"/>
      <c r="UMU254" s="50"/>
      <c r="UMV254" s="50"/>
      <c r="UMW254" s="50"/>
      <c r="UMX254" s="50"/>
      <c r="UMY254" s="50"/>
      <c r="UMZ254" s="50"/>
      <c r="UNA254" s="50"/>
      <c r="UNB254" s="50"/>
      <c r="UNC254" s="50"/>
      <c r="UND254" s="50"/>
      <c r="UNE254" s="50"/>
      <c r="UNF254" s="50"/>
      <c r="UNG254" s="50"/>
      <c r="UNH254" s="50"/>
      <c r="UNI254" s="50"/>
      <c r="UNJ254" s="50"/>
      <c r="UNK254" s="50"/>
      <c r="UNL254" s="50"/>
      <c r="UNM254" s="50"/>
      <c r="UNN254" s="50"/>
      <c r="UNO254" s="50"/>
      <c r="UNP254" s="50"/>
      <c r="UNQ254" s="50"/>
      <c r="UNR254" s="50"/>
      <c r="UNS254" s="50"/>
      <c r="UNT254" s="50"/>
      <c r="UNU254" s="50"/>
      <c r="UNV254" s="50"/>
      <c r="UNW254" s="50"/>
      <c r="UNX254" s="50"/>
      <c r="UNY254" s="50"/>
      <c r="UNZ254" s="50"/>
      <c r="UOA254" s="50"/>
      <c r="UOB254" s="50"/>
      <c r="UOC254" s="50"/>
      <c r="UOD254" s="50"/>
      <c r="UOE254" s="50"/>
      <c r="UOF254" s="50"/>
      <c r="UOG254" s="50"/>
      <c r="UOH254" s="50"/>
      <c r="UOI254" s="50"/>
      <c r="UOJ254" s="50"/>
      <c r="UOK254" s="50"/>
      <c r="UOL254" s="50"/>
      <c r="UOM254" s="50"/>
      <c r="UON254" s="50"/>
      <c r="UOO254" s="50"/>
      <c r="UOP254" s="50"/>
      <c r="UOQ254" s="50"/>
      <c r="UOR254" s="50"/>
      <c r="UOS254" s="50"/>
      <c r="UOT254" s="50"/>
      <c r="UOU254" s="50"/>
      <c r="UOV254" s="50"/>
      <c r="UOW254" s="50"/>
      <c r="UOX254" s="50"/>
      <c r="UOY254" s="50"/>
      <c r="UOZ254" s="50"/>
      <c r="UPA254" s="50"/>
      <c r="UPB254" s="50"/>
      <c r="UPC254" s="50"/>
      <c r="UPD254" s="50"/>
      <c r="UPE254" s="50"/>
      <c r="UPF254" s="50"/>
      <c r="UPG254" s="50"/>
      <c r="UPH254" s="50"/>
      <c r="UPI254" s="50"/>
      <c r="UPJ254" s="50"/>
      <c r="UPK254" s="50"/>
      <c r="UPL254" s="50"/>
      <c r="UPM254" s="50"/>
      <c r="UPN254" s="50"/>
      <c r="UPO254" s="50"/>
      <c r="UPP254" s="50"/>
      <c r="UPQ254" s="50"/>
      <c r="UPR254" s="50"/>
      <c r="UPS254" s="50"/>
      <c r="UPT254" s="50"/>
      <c r="UPU254" s="50"/>
      <c r="UPV254" s="50"/>
      <c r="UPW254" s="50"/>
      <c r="UPX254" s="50"/>
      <c r="UPY254" s="50"/>
      <c r="UPZ254" s="50"/>
      <c r="UQA254" s="50"/>
      <c r="UQB254" s="50"/>
      <c r="UQC254" s="50"/>
      <c r="UQD254" s="50"/>
      <c r="UQE254" s="50"/>
      <c r="UQF254" s="50"/>
      <c r="UQG254" s="50"/>
      <c r="UQH254" s="50"/>
      <c r="UQI254" s="50"/>
      <c r="UQJ254" s="50"/>
      <c r="UQK254" s="50"/>
      <c r="UQL254" s="50"/>
      <c r="UQM254" s="50"/>
      <c r="UQN254" s="50"/>
      <c r="UQO254" s="50"/>
      <c r="UQP254" s="50"/>
      <c r="UQQ254" s="50"/>
      <c r="UQR254" s="50"/>
      <c r="UQS254" s="50"/>
      <c r="UQT254" s="50"/>
      <c r="UQU254" s="50"/>
      <c r="UQV254" s="50"/>
      <c r="UQW254" s="50"/>
      <c r="UQX254" s="50"/>
      <c r="UQY254" s="50"/>
      <c r="UQZ254" s="50"/>
      <c r="URA254" s="50"/>
      <c r="URB254" s="50"/>
      <c r="URC254" s="50"/>
      <c r="URD254" s="50"/>
      <c r="URE254" s="50"/>
      <c r="URF254" s="50"/>
      <c r="URG254" s="50"/>
      <c r="URH254" s="50"/>
      <c r="URI254" s="50"/>
      <c r="URJ254" s="50"/>
      <c r="URK254" s="50"/>
      <c r="URL254" s="50"/>
      <c r="URM254" s="50"/>
      <c r="URN254" s="50"/>
      <c r="URO254" s="50"/>
      <c r="URP254" s="50"/>
      <c r="URQ254" s="50"/>
      <c r="URR254" s="50"/>
      <c r="URS254" s="50"/>
      <c r="URT254" s="50"/>
      <c r="URU254" s="50"/>
      <c r="URV254" s="50"/>
      <c r="URW254" s="50"/>
      <c r="URX254" s="50"/>
      <c r="URY254" s="50"/>
      <c r="URZ254" s="50"/>
      <c r="USA254" s="50"/>
      <c r="USB254" s="50"/>
      <c r="USC254" s="50"/>
      <c r="USD254" s="50"/>
      <c r="USE254" s="50"/>
      <c r="USF254" s="50"/>
      <c r="USG254" s="50"/>
      <c r="USH254" s="50"/>
      <c r="USI254" s="50"/>
      <c r="USJ254" s="50"/>
      <c r="USK254" s="50"/>
      <c r="USL254" s="50"/>
      <c r="USM254" s="50"/>
      <c r="USN254" s="50"/>
      <c r="USO254" s="50"/>
      <c r="USP254" s="50"/>
      <c r="USQ254" s="50"/>
      <c r="USR254" s="50"/>
      <c r="USS254" s="50"/>
      <c r="UST254" s="50"/>
      <c r="USU254" s="50"/>
      <c r="USV254" s="50"/>
      <c r="USW254" s="50"/>
      <c r="USX254" s="50"/>
      <c r="USY254" s="50"/>
      <c r="USZ254" s="50"/>
      <c r="UTA254" s="50"/>
      <c r="UTB254" s="50"/>
      <c r="UTC254" s="50"/>
      <c r="UTD254" s="50"/>
      <c r="UTE254" s="50"/>
      <c r="UTF254" s="50"/>
      <c r="UTG254" s="50"/>
      <c r="UTH254" s="50"/>
      <c r="UTI254" s="50"/>
      <c r="UTJ254" s="50"/>
      <c r="UTK254" s="50"/>
      <c r="UTL254" s="50"/>
      <c r="UTM254" s="50"/>
      <c r="UTN254" s="50"/>
      <c r="UTO254" s="50"/>
      <c r="UTP254" s="50"/>
      <c r="UTQ254" s="50"/>
      <c r="UTR254" s="50"/>
      <c r="UTS254" s="50"/>
      <c r="UTT254" s="50"/>
      <c r="UTU254" s="50"/>
      <c r="UTV254" s="50"/>
      <c r="UTW254" s="50"/>
      <c r="UTX254" s="50"/>
      <c r="UTY254" s="50"/>
      <c r="UTZ254" s="50"/>
      <c r="UUA254" s="50"/>
      <c r="UUB254" s="50"/>
      <c r="UUC254" s="50"/>
      <c r="UUD254" s="50"/>
      <c r="UUE254" s="50"/>
      <c r="UUF254" s="50"/>
      <c r="UUG254" s="50"/>
      <c r="UUH254" s="50"/>
      <c r="UUI254" s="50"/>
      <c r="UUJ254" s="50"/>
      <c r="UUK254" s="50"/>
      <c r="UUL254" s="50"/>
      <c r="UUM254" s="50"/>
      <c r="UUN254" s="50"/>
      <c r="UUO254" s="50"/>
      <c r="UUP254" s="50"/>
      <c r="UUQ254" s="50"/>
      <c r="UUR254" s="50"/>
      <c r="UUS254" s="50"/>
      <c r="UUT254" s="50"/>
      <c r="UUU254" s="50"/>
      <c r="UUV254" s="50"/>
      <c r="UUW254" s="50"/>
      <c r="UUX254" s="50"/>
      <c r="UUY254" s="50"/>
      <c r="UUZ254" s="50"/>
      <c r="UVA254" s="50"/>
      <c r="UVB254" s="50"/>
      <c r="UVC254" s="50"/>
      <c r="UVD254" s="50"/>
      <c r="UVE254" s="50"/>
      <c r="UVF254" s="50"/>
      <c r="UVG254" s="50"/>
      <c r="UVH254" s="50"/>
      <c r="UVI254" s="50"/>
      <c r="UVJ254" s="50"/>
      <c r="UVK254" s="50"/>
      <c r="UVL254" s="50"/>
      <c r="UVM254" s="50"/>
      <c r="UVN254" s="50"/>
      <c r="UVO254" s="50"/>
      <c r="UVP254" s="50"/>
      <c r="UVQ254" s="50"/>
      <c r="UVR254" s="50"/>
      <c r="UVS254" s="50"/>
      <c r="UVT254" s="50"/>
      <c r="UVU254" s="50"/>
      <c r="UVV254" s="50"/>
      <c r="UVW254" s="50"/>
      <c r="UVX254" s="50"/>
      <c r="UVY254" s="50"/>
      <c r="UVZ254" s="50"/>
      <c r="UWA254" s="50"/>
      <c r="UWB254" s="50"/>
      <c r="UWC254" s="50"/>
      <c r="UWD254" s="50"/>
      <c r="UWE254" s="50"/>
      <c r="UWF254" s="50"/>
      <c r="UWG254" s="50"/>
      <c r="UWH254" s="50"/>
      <c r="UWI254" s="50"/>
      <c r="UWJ254" s="50"/>
      <c r="UWK254" s="50"/>
      <c r="UWL254" s="50"/>
      <c r="UWM254" s="50"/>
      <c r="UWN254" s="50"/>
      <c r="UWO254" s="50"/>
      <c r="UWP254" s="50"/>
      <c r="UWQ254" s="50"/>
      <c r="UWR254" s="50"/>
      <c r="UWS254" s="50"/>
      <c r="UWT254" s="50"/>
      <c r="UWU254" s="50"/>
      <c r="UWV254" s="50"/>
      <c r="UWW254" s="50"/>
      <c r="UWX254" s="50"/>
      <c r="UWY254" s="50"/>
      <c r="UWZ254" s="50"/>
      <c r="UXA254" s="50"/>
      <c r="UXB254" s="50"/>
      <c r="UXC254" s="50"/>
      <c r="UXD254" s="50"/>
      <c r="UXE254" s="50"/>
      <c r="UXF254" s="50"/>
      <c r="UXG254" s="50"/>
      <c r="UXH254" s="50"/>
      <c r="UXI254" s="50"/>
      <c r="UXJ254" s="50"/>
      <c r="UXK254" s="50"/>
      <c r="UXL254" s="50"/>
      <c r="UXM254" s="50"/>
      <c r="UXN254" s="50"/>
      <c r="UXO254" s="50"/>
      <c r="UXP254" s="50"/>
      <c r="UXQ254" s="50"/>
      <c r="UXR254" s="50"/>
      <c r="UXS254" s="50"/>
      <c r="UXT254" s="50"/>
      <c r="UXU254" s="50"/>
      <c r="UXV254" s="50"/>
      <c r="UXW254" s="50"/>
      <c r="UXX254" s="50"/>
      <c r="UXY254" s="50"/>
      <c r="UXZ254" s="50"/>
      <c r="UYA254" s="50"/>
      <c r="UYB254" s="50"/>
      <c r="UYC254" s="50"/>
      <c r="UYD254" s="50"/>
      <c r="UYE254" s="50"/>
      <c r="UYF254" s="50"/>
      <c r="UYG254" s="50"/>
      <c r="UYH254" s="50"/>
      <c r="UYI254" s="50"/>
      <c r="UYJ254" s="50"/>
      <c r="UYK254" s="50"/>
      <c r="UYL254" s="50"/>
      <c r="UYM254" s="50"/>
      <c r="UYN254" s="50"/>
      <c r="UYO254" s="50"/>
      <c r="UYP254" s="50"/>
      <c r="UYQ254" s="50"/>
      <c r="UYR254" s="50"/>
      <c r="UYS254" s="50"/>
      <c r="UYT254" s="50"/>
      <c r="UYU254" s="50"/>
      <c r="UYV254" s="50"/>
      <c r="UYW254" s="50"/>
      <c r="UYX254" s="50"/>
      <c r="UYY254" s="50"/>
      <c r="UYZ254" s="50"/>
      <c r="UZA254" s="50"/>
      <c r="UZB254" s="50"/>
      <c r="UZC254" s="50"/>
      <c r="UZD254" s="50"/>
      <c r="UZE254" s="50"/>
      <c r="UZF254" s="50"/>
      <c r="UZG254" s="50"/>
      <c r="UZH254" s="50"/>
      <c r="UZI254" s="50"/>
      <c r="UZJ254" s="50"/>
      <c r="UZK254" s="50"/>
      <c r="UZL254" s="50"/>
      <c r="UZM254" s="50"/>
      <c r="UZN254" s="50"/>
      <c r="UZO254" s="50"/>
      <c r="UZP254" s="50"/>
      <c r="UZQ254" s="50"/>
      <c r="UZR254" s="50"/>
      <c r="UZS254" s="50"/>
      <c r="UZT254" s="50"/>
      <c r="UZU254" s="50"/>
      <c r="UZV254" s="50"/>
      <c r="UZW254" s="50"/>
      <c r="UZX254" s="50"/>
      <c r="UZY254" s="50"/>
      <c r="UZZ254" s="50"/>
      <c r="VAA254" s="50"/>
      <c r="VAB254" s="50"/>
      <c r="VAC254" s="50"/>
      <c r="VAD254" s="50"/>
      <c r="VAE254" s="50"/>
      <c r="VAF254" s="50"/>
      <c r="VAG254" s="50"/>
      <c r="VAH254" s="50"/>
      <c r="VAI254" s="50"/>
      <c r="VAJ254" s="50"/>
      <c r="VAK254" s="50"/>
      <c r="VAL254" s="50"/>
      <c r="VAM254" s="50"/>
      <c r="VAN254" s="50"/>
      <c r="VAO254" s="50"/>
      <c r="VAP254" s="50"/>
      <c r="VAQ254" s="50"/>
      <c r="VAR254" s="50"/>
      <c r="VAS254" s="50"/>
      <c r="VAT254" s="50"/>
      <c r="VAU254" s="50"/>
      <c r="VAV254" s="50"/>
      <c r="VAW254" s="50"/>
      <c r="VAX254" s="50"/>
      <c r="VAY254" s="50"/>
      <c r="VAZ254" s="50"/>
      <c r="VBA254" s="50"/>
      <c r="VBB254" s="50"/>
      <c r="VBC254" s="50"/>
      <c r="VBD254" s="50"/>
      <c r="VBE254" s="50"/>
      <c r="VBF254" s="50"/>
      <c r="VBG254" s="50"/>
      <c r="VBH254" s="50"/>
      <c r="VBI254" s="50"/>
      <c r="VBJ254" s="50"/>
      <c r="VBK254" s="50"/>
      <c r="VBL254" s="50"/>
      <c r="VBM254" s="50"/>
      <c r="VBN254" s="50"/>
      <c r="VBO254" s="50"/>
      <c r="VBP254" s="50"/>
      <c r="VBQ254" s="50"/>
      <c r="VBR254" s="50"/>
      <c r="VBS254" s="50"/>
      <c r="VBT254" s="50"/>
      <c r="VBU254" s="50"/>
      <c r="VBV254" s="50"/>
      <c r="VBW254" s="50"/>
      <c r="VBX254" s="50"/>
      <c r="VBY254" s="50"/>
      <c r="VBZ254" s="50"/>
      <c r="VCA254" s="50"/>
      <c r="VCB254" s="50"/>
      <c r="VCC254" s="50"/>
      <c r="VCD254" s="50"/>
      <c r="VCE254" s="50"/>
      <c r="VCF254" s="50"/>
      <c r="VCG254" s="50"/>
      <c r="VCH254" s="50"/>
      <c r="VCI254" s="50"/>
      <c r="VCJ254" s="50"/>
      <c r="VCK254" s="50"/>
      <c r="VCL254" s="50"/>
      <c r="VCM254" s="50"/>
      <c r="VCN254" s="50"/>
      <c r="VCO254" s="50"/>
      <c r="VCP254" s="50"/>
      <c r="VCQ254" s="50"/>
      <c r="VCR254" s="50"/>
      <c r="VCS254" s="50"/>
      <c r="VCT254" s="50"/>
      <c r="VCU254" s="50"/>
      <c r="VCV254" s="50"/>
      <c r="VCW254" s="50"/>
      <c r="VCX254" s="50"/>
      <c r="VCY254" s="50"/>
      <c r="VCZ254" s="50"/>
      <c r="VDA254" s="50"/>
      <c r="VDB254" s="50"/>
      <c r="VDC254" s="50"/>
      <c r="VDD254" s="50"/>
      <c r="VDE254" s="50"/>
      <c r="VDF254" s="50"/>
      <c r="VDG254" s="50"/>
      <c r="VDH254" s="50"/>
      <c r="VDI254" s="50"/>
      <c r="VDJ254" s="50"/>
      <c r="VDK254" s="50"/>
      <c r="VDL254" s="50"/>
      <c r="VDM254" s="50"/>
      <c r="VDN254" s="50"/>
      <c r="VDO254" s="50"/>
      <c r="VDP254" s="50"/>
      <c r="VDQ254" s="50"/>
      <c r="VDR254" s="50"/>
      <c r="VDS254" s="50"/>
      <c r="VDT254" s="50"/>
      <c r="VDU254" s="50"/>
      <c r="VDV254" s="50"/>
      <c r="VDW254" s="50"/>
      <c r="VDX254" s="50"/>
      <c r="VDY254" s="50"/>
      <c r="VDZ254" s="50"/>
      <c r="VEA254" s="50"/>
      <c r="VEB254" s="50"/>
      <c r="VEC254" s="50"/>
      <c r="VED254" s="50"/>
      <c r="VEE254" s="50"/>
      <c r="VEF254" s="50"/>
      <c r="VEG254" s="50"/>
      <c r="VEH254" s="50"/>
      <c r="VEI254" s="50"/>
      <c r="VEJ254" s="50"/>
      <c r="VEK254" s="50"/>
      <c r="VEL254" s="50"/>
      <c r="VEM254" s="50"/>
      <c r="VEN254" s="50"/>
      <c r="VEO254" s="50"/>
      <c r="VEP254" s="50"/>
      <c r="VEQ254" s="50"/>
      <c r="VER254" s="50"/>
      <c r="VES254" s="50"/>
      <c r="VET254" s="50"/>
      <c r="VEU254" s="50"/>
      <c r="VEV254" s="50"/>
      <c r="VEW254" s="50"/>
      <c r="VEX254" s="50"/>
      <c r="VEY254" s="50"/>
      <c r="VEZ254" s="50"/>
      <c r="VFA254" s="50"/>
      <c r="VFB254" s="50"/>
      <c r="VFC254" s="50"/>
      <c r="VFD254" s="50"/>
      <c r="VFE254" s="50"/>
      <c r="VFF254" s="50"/>
      <c r="VFG254" s="50"/>
      <c r="VFH254" s="50"/>
      <c r="VFI254" s="50"/>
      <c r="VFJ254" s="50"/>
      <c r="VFK254" s="50"/>
      <c r="VFL254" s="50"/>
      <c r="VFM254" s="50"/>
      <c r="VFN254" s="50"/>
      <c r="VFO254" s="50"/>
      <c r="VFP254" s="50"/>
      <c r="VFQ254" s="50"/>
      <c r="VFR254" s="50"/>
      <c r="VFS254" s="50"/>
      <c r="VFT254" s="50"/>
      <c r="VFU254" s="50"/>
      <c r="VFV254" s="50"/>
      <c r="VFW254" s="50"/>
      <c r="VFX254" s="50"/>
      <c r="VFY254" s="50"/>
      <c r="VFZ254" s="50"/>
      <c r="VGA254" s="50"/>
      <c r="VGB254" s="50"/>
      <c r="VGC254" s="50"/>
      <c r="VGD254" s="50"/>
      <c r="VGE254" s="50"/>
      <c r="VGF254" s="50"/>
      <c r="VGG254" s="50"/>
      <c r="VGH254" s="50"/>
      <c r="VGI254" s="50"/>
      <c r="VGJ254" s="50"/>
      <c r="VGK254" s="50"/>
      <c r="VGL254" s="50"/>
      <c r="VGM254" s="50"/>
      <c r="VGN254" s="50"/>
      <c r="VGO254" s="50"/>
      <c r="VGP254" s="50"/>
      <c r="VGQ254" s="50"/>
      <c r="VGR254" s="50"/>
      <c r="VGS254" s="50"/>
      <c r="VGT254" s="50"/>
      <c r="VGU254" s="50"/>
      <c r="VGV254" s="50"/>
      <c r="VGW254" s="50"/>
      <c r="VGX254" s="50"/>
      <c r="VGY254" s="50"/>
      <c r="VGZ254" s="50"/>
      <c r="VHA254" s="50"/>
      <c r="VHB254" s="50"/>
      <c r="VHC254" s="50"/>
      <c r="VHD254" s="50"/>
      <c r="VHE254" s="50"/>
      <c r="VHF254" s="50"/>
      <c r="VHG254" s="50"/>
      <c r="VHH254" s="50"/>
      <c r="VHI254" s="50"/>
      <c r="VHJ254" s="50"/>
      <c r="VHK254" s="50"/>
      <c r="VHL254" s="50"/>
      <c r="VHM254" s="50"/>
      <c r="VHN254" s="50"/>
      <c r="VHO254" s="50"/>
      <c r="VHP254" s="50"/>
      <c r="VHQ254" s="50"/>
      <c r="VHR254" s="50"/>
      <c r="VHS254" s="50"/>
      <c r="VHT254" s="50"/>
      <c r="VHU254" s="50"/>
      <c r="VHV254" s="50"/>
      <c r="VHW254" s="50"/>
      <c r="VHX254" s="50"/>
      <c r="VHY254" s="50"/>
      <c r="VHZ254" s="50"/>
      <c r="VIA254" s="50"/>
      <c r="VIB254" s="50"/>
      <c r="VIC254" s="50"/>
      <c r="VID254" s="50"/>
      <c r="VIE254" s="50"/>
      <c r="VIF254" s="50"/>
      <c r="VIG254" s="50"/>
      <c r="VIH254" s="50"/>
      <c r="VII254" s="50"/>
      <c r="VIJ254" s="50"/>
      <c r="VIK254" s="50"/>
      <c r="VIL254" s="50"/>
      <c r="VIM254" s="50"/>
      <c r="VIN254" s="50"/>
      <c r="VIO254" s="50"/>
      <c r="VIP254" s="50"/>
      <c r="VIQ254" s="50"/>
      <c r="VIR254" s="50"/>
      <c r="VIS254" s="50"/>
      <c r="VIT254" s="50"/>
      <c r="VIU254" s="50"/>
      <c r="VIV254" s="50"/>
      <c r="VIW254" s="50"/>
      <c r="VIX254" s="50"/>
      <c r="VIY254" s="50"/>
      <c r="VIZ254" s="50"/>
      <c r="VJA254" s="50"/>
      <c r="VJB254" s="50"/>
      <c r="VJC254" s="50"/>
      <c r="VJD254" s="50"/>
      <c r="VJE254" s="50"/>
      <c r="VJF254" s="50"/>
      <c r="VJG254" s="50"/>
      <c r="VJH254" s="50"/>
      <c r="VJI254" s="50"/>
      <c r="VJJ254" s="50"/>
      <c r="VJK254" s="50"/>
      <c r="VJL254" s="50"/>
      <c r="VJM254" s="50"/>
      <c r="VJN254" s="50"/>
      <c r="VJO254" s="50"/>
      <c r="VJP254" s="50"/>
      <c r="VJQ254" s="50"/>
      <c r="VJR254" s="50"/>
      <c r="VJS254" s="50"/>
      <c r="VJT254" s="50"/>
      <c r="VJU254" s="50"/>
      <c r="VJV254" s="50"/>
      <c r="VJW254" s="50"/>
      <c r="VJX254" s="50"/>
      <c r="VJY254" s="50"/>
      <c r="VJZ254" s="50"/>
      <c r="VKA254" s="50"/>
      <c r="VKB254" s="50"/>
      <c r="VKC254" s="50"/>
      <c r="VKD254" s="50"/>
      <c r="VKE254" s="50"/>
      <c r="VKF254" s="50"/>
      <c r="VKG254" s="50"/>
      <c r="VKH254" s="50"/>
      <c r="VKI254" s="50"/>
      <c r="VKJ254" s="50"/>
      <c r="VKK254" s="50"/>
      <c r="VKL254" s="50"/>
      <c r="VKM254" s="50"/>
      <c r="VKN254" s="50"/>
      <c r="VKO254" s="50"/>
      <c r="VKP254" s="50"/>
      <c r="VKQ254" s="50"/>
      <c r="VKR254" s="50"/>
      <c r="VKS254" s="50"/>
      <c r="VKT254" s="50"/>
      <c r="VKU254" s="50"/>
      <c r="VKV254" s="50"/>
      <c r="VKW254" s="50"/>
      <c r="VKX254" s="50"/>
      <c r="VKY254" s="50"/>
      <c r="VKZ254" s="50"/>
      <c r="VLA254" s="50"/>
      <c r="VLB254" s="50"/>
      <c r="VLC254" s="50"/>
      <c r="VLD254" s="50"/>
      <c r="VLE254" s="50"/>
      <c r="VLF254" s="50"/>
      <c r="VLG254" s="50"/>
      <c r="VLH254" s="50"/>
      <c r="VLI254" s="50"/>
      <c r="VLJ254" s="50"/>
      <c r="VLK254" s="50"/>
      <c r="VLL254" s="50"/>
      <c r="VLM254" s="50"/>
      <c r="VLN254" s="50"/>
      <c r="VLO254" s="50"/>
      <c r="VLP254" s="50"/>
      <c r="VLQ254" s="50"/>
      <c r="VLR254" s="50"/>
      <c r="VLS254" s="50"/>
      <c r="VLT254" s="50"/>
      <c r="VLU254" s="50"/>
      <c r="VLV254" s="50"/>
      <c r="VLW254" s="50"/>
      <c r="VLX254" s="50"/>
      <c r="VLY254" s="50"/>
      <c r="VLZ254" s="50"/>
      <c r="VMA254" s="50"/>
      <c r="VMB254" s="50"/>
      <c r="VMC254" s="50"/>
      <c r="VMD254" s="50"/>
      <c r="VME254" s="50"/>
      <c r="VMF254" s="50"/>
      <c r="VMG254" s="50"/>
      <c r="VMH254" s="50"/>
      <c r="VMI254" s="50"/>
      <c r="VMJ254" s="50"/>
      <c r="VMK254" s="50"/>
      <c r="VML254" s="50"/>
      <c r="VMM254" s="50"/>
      <c r="VMN254" s="50"/>
      <c r="VMO254" s="50"/>
      <c r="VMP254" s="50"/>
      <c r="VMQ254" s="50"/>
      <c r="VMR254" s="50"/>
      <c r="VMS254" s="50"/>
      <c r="VMT254" s="50"/>
      <c r="VMU254" s="50"/>
      <c r="VMV254" s="50"/>
      <c r="VMW254" s="50"/>
      <c r="VMX254" s="50"/>
      <c r="VMY254" s="50"/>
      <c r="VMZ254" s="50"/>
      <c r="VNA254" s="50"/>
      <c r="VNB254" s="50"/>
      <c r="VNC254" s="50"/>
      <c r="VND254" s="50"/>
      <c r="VNE254" s="50"/>
      <c r="VNF254" s="50"/>
      <c r="VNG254" s="50"/>
      <c r="VNH254" s="50"/>
      <c r="VNI254" s="50"/>
      <c r="VNJ254" s="50"/>
      <c r="VNK254" s="50"/>
      <c r="VNL254" s="50"/>
      <c r="VNM254" s="50"/>
      <c r="VNN254" s="50"/>
      <c r="VNO254" s="50"/>
      <c r="VNP254" s="50"/>
      <c r="VNQ254" s="50"/>
      <c r="VNR254" s="50"/>
      <c r="VNS254" s="50"/>
      <c r="VNT254" s="50"/>
      <c r="VNU254" s="50"/>
      <c r="VNV254" s="50"/>
      <c r="VNW254" s="50"/>
      <c r="VNX254" s="50"/>
      <c r="VNY254" s="50"/>
      <c r="VNZ254" s="50"/>
      <c r="VOA254" s="50"/>
      <c r="VOB254" s="50"/>
      <c r="VOC254" s="50"/>
      <c r="VOD254" s="50"/>
      <c r="VOE254" s="50"/>
      <c r="VOF254" s="50"/>
      <c r="VOG254" s="50"/>
      <c r="VOH254" s="50"/>
      <c r="VOI254" s="50"/>
      <c r="VOJ254" s="50"/>
      <c r="VOK254" s="50"/>
      <c r="VOL254" s="50"/>
      <c r="VOM254" s="50"/>
      <c r="VON254" s="50"/>
      <c r="VOO254" s="50"/>
      <c r="VOP254" s="50"/>
      <c r="VOQ254" s="50"/>
      <c r="VOR254" s="50"/>
      <c r="VOS254" s="50"/>
      <c r="VOT254" s="50"/>
      <c r="VOU254" s="50"/>
      <c r="VOV254" s="50"/>
      <c r="VOW254" s="50"/>
      <c r="VOX254" s="50"/>
      <c r="VOY254" s="50"/>
      <c r="VOZ254" s="50"/>
      <c r="VPA254" s="50"/>
      <c r="VPB254" s="50"/>
      <c r="VPC254" s="50"/>
      <c r="VPD254" s="50"/>
      <c r="VPE254" s="50"/>
      <c r="VPF254" s="50"/>
      <c r="VPG254" s="50"/>
      <c r="VPH254" s="50"/>
      <c r="VPI254" s="50"/>
      <c r="VPJ254" s="50"/>
      <c r="VPK254" s="50"/>
      <c r="VPL254" s="50"/>
      <c r="VPM254" s="50"/>
      <c r="VPN254" s="50"/>
      <c r="VPO254" s="50"/>
      <c r="VPP254" s="50"/>
      <c r="VPQ254" s="50"/>
      <c r="VPR254" s="50"/>
      <c r="VPS254" s="50"/>
      <c r="VPT254" s="50"/>
      <c r="VPU254" s="50"/>
      <c r="VPV254" s="50"/>
      <c r="VPW254" s="50"/>
      <c r="VPX254" s="50"/>
      <c r="VPY254" s="50"/>
      <c r="VPZ254" s="50"/>
      <c r="VQA254" s="50"/>
      <c r="VQB254" s="50"/>
      <c r="VQC254" s="50"/>
      <c r="VQD254" s="50"/>
      <c r="VQE254" s="50"/>
      <c r="VQF254" s="50"/>
      <c r="VQG254" s="50"/>
      <c r="VQH254" s="50"/>
      <c r="VQI254" s="50"/>
      <c r="VQJ254" s="50"/>
      <c r="VQK254" s="50"/>
      <c r="VQL254" s="50"/>
      <c r="VQM254" s="50"/>
      <c r="VQN254" s="50"/>
      <c r="VQO254" s="50"/>
      <c r="VQP254" s="50"/>
      <c r="VQQ254" s="50"/>
      <c r="VQR254" s="50"/>
      <c r="VQS254" s="50"/>
      <c r="VQT254" s="50"/>
      <c r="VQU254" s="50"/>
      <c r="VQV254" s="50"/>
      <c r="VQW254" s="50"/>
      <c r="VQX254" s="50"/>
      <c r="VQY254" s="50"/>
      <c r="VQZ254" s="50"/>
      <c r="VRA254" s="50"/>
      <c r="VRB254" s="50"/>
      <c r="VRC254" s="50"/>
      <c r="VRD254" s="50"/>
      <c r="VRE254" s="50"/>
      <c r="VRF254" s="50"/>
      <c r="VRG254" s="50"/>
      <c r="VRH254" s="50"/>
      <c r="VRI254" s="50"/>
      <c r="VRJ254" s="50"/>
      <c r="VRK254" s="50"/>
      <c r="VRL254" s="50"/>
      <c r="VRM254" s="50"/>
      <c r="VRN254" s="50"/>
      <c r="VRO254" s="50"/>
      <c r="VRP254" s="50"/>
      <c r="VRQ254" s="50"/>
      <c r="VRR254" s="50"/>
      <c r="VRS254" s="50"/>
      <c r="VRT254" s="50"/>
      <c r="VRU254" s="50"/>
      <c r="VRV254" s="50"/>
      <c r="VRW254" s="50"/>
      <c r="VRX254" s="50"/>
      <c r="VRY254" s="50"/>
      <c r="VRZ254" s="50"/>
      <c r="VSA254" s="50"/>
      <c r="VSB254" s="50"/>
      <c r="VSC254" s="50"/>
      <c r="VSD254" s="50"/>
      <c r="VSE254" s="50"/>
      <c r="VSF254" s="50"/>
      <c r="VSG254" s="50"/>
      <c r="VSH254" s="50"/>
      <c r="VSI254" s="50"/>
      <c r="VSJ254" s="50"/>
      <c r="VSK254" s="50"/>
      <c r="VSL254" s="50"/>
      <c r="VSM254" s="50"/>
      <c r="VSN254" s="50"/>
      <c r="VSO254" s="50"/>
      <c r="VSP254" s="50"/>
      <c r="VSQ254" s="50"/>
      <c r="VSR254" s="50"/>
      <c r="VSS254" s="50"/>
      <c r="VST254" s="50"/>
      <c r="VSU254" s="50"/>
      <c r="VSV254" s="50"/>
      <c r="VSW254" s="50"/>
      <c r="VSX254" s="50"/>
      <c r="VSY254" s="50"/>
      <c r="VSZ254" s="50"/>
      <c r="VTA254" s="50"/>
      <c r="VTB254" s="50"/>
      <c r="VTC254" s="50"/>
      <c r="VTD254" s="50"/>
      <c r="VTE254" s="50"/>
      <c r="VTF254" s="50"/>
      <c r="VTG254" s="50"/>
      <c r="VTH254" s="50"/>
      <c r="VTI254" s="50"/>
      <c r="VTJ254" s="50"/>
      <c r="VTK254" s="50"/>
      <c r="VTL254" s="50"/>
      <c r="VTM254" s="50"/>
      <c r="VTN254" s="50"/>
      <c r="VTO254" s="50"/>
      <c r="VTP254" s="50"/>
      <c r="VTQ254" s="50"/>
      <c r="VTR254" s="50"/>
      <c r="VTS254" s="50"/>
      <c r="VTT254" s="50"/>
      <c r="VTU254" s="50"/>
      <c r="VTV254" s="50"/>
      <c r="VTW254" s="50"/>
      <c r="VTX254" s="50"/>
      <c r="VTY254" s="50"/>
      <c r="VTZ254" s="50"/>
      <c r="VUA254" s="50"/>
      <c r="VUB254" s="50"/>
      <c r="VUC254" s="50"/>
      <c r="VUD254" s="50"/>
      <c r="VUE254" s="50"/>
      <c r="VUF254" s="50"/>
      <c r="VUG254" s="50"/>
      <c r="VUH254" s="50"/>
      <c r="VUI254" s="50"/>
      <c r="VUJ254" s="50"/>
      <c r="VUK254" s="50"/>
      <c r="VUL254" s="50"/>
      <c r="VUM254" s="50"/>
      <c r="VUN254" s="50"/>
      <c r="VUO254" s="50"/>
      <c r="VUP254" s="50"/>
      <c r="VUQ254" s="50"/>
      <c r="VUR254" s="50"/>
      <c r="VUS254" s="50"/>
      <c r="VUT254" s="50"/>
      <c r="VUU254" s="50"/>
      <c r="VUV254" s="50"/>
      <c r="VUW254" s="50"/>
      <c r="VUX254" s="50"/>
      <c r="VUY254" s="50"/>
      <c r="VUZ254" s="50"/>
      <c r="VVA254" s="50"/>
      <c r="VVB254" s="50"/>
      <c r="VVC254" s="50"/>
      <c r="VVD254" s="50"/>
      <c r="VVE254" s="50"/>
      <c r="VVF254" s="50"/>
      <c r="VVG254" s="50"/>
      <c r="VVH254" s="50"/>
      <c r="VVI254" s="50"/>
      <c r="VVJ254" s="50"/>
      <c r="VVK254" s="50"/>
      <c r="VVL254" s="50"/>
      <c r="VVM254" s="50"/>
      <c r="VVN254" s="50"/>
      <c r="VVO254" s="50"/>
      <c r="VVP254" s="50"/>
      <c r="VVQ254" s="50"/>
      <c r="VVR254" s="50"/>
      <c r="VVS254" s="50"/>
      <c r="VVT254" s="50"/>
      <c r="VVU254" s="50"/>
      <c r="VVV254" s="50"/>
      <c r="VVW254" s="50"/>
      <c r="VVX254" s="50"/>
      <c r="VVY254" s="50"/>
      <c r="VVZ254" s="50"/>
      <c r="VWA254" s="50"/>
      <c r="VWB254" s="50"/>
      <c r="VWC254" s="50"/>
      <c r="VWD254" s="50"/>
      <c r="VWE254" s="50"/>
      <c r="VWF254" s="50"/>
      <c r="VWG254" s="50"/>
      <c r="VWH254" s="50"/>
      <c r="VWI254" s="50"/>
      <c r="VWJ254" s="50"/>
      <c r="VWK254" s="50"/>
      <c r="VWL254" s="50"/>
      <c r="VWM254" s="50"/>
      <c r="VWN254" s="50"/>
      <c r="VWO254" s="50"/>
      <c r="VWP254" s="50"/>
      <c r="VWQ254" s="50"/>
      <c r="VWR254" s="50"/>
      <c r="VWS254" s="50"/>
      <c r="VWT254" s="50"/>
      <c r="VWU254" s="50"/>
      <c r="VWV254" s="50"/>
      <c r="VWW254" s="50"/>
      <c r="VWX254" s="50"/>
      <c r="VWY254" s="50"/>
      <c r="VWZ254" s="50"/>
      <c r="VXA254" s="50"/>
      <c r="VXB254" s="50"/>
      <c r="VXC254" s="50"/>
      <c r="VXD254" s="50"/>
      <c r="VXE254" s="50"/>
      <c r="VXF254" s="50"/>
      <c r="VXG254" s="50"/>
      <c r="VXH254" s="50"/>
      <c r="VXI254" s="50"/>
      <c r="VXJ254" s="50"/>
      <c r="VXK254" s="50"/>
      <c r="VXL254" s="50"/>
      <c r="VXM254" s="50"/>
      <c r="VXN254" s="50"/>
      <c r="VXO254" s="50"/>
      <c r="VXP254" s="50"/>
      <c r="VXQ254" s="50"/>
      <c r="VXR254" s="50"/>
      <c r="VXS254" s="50"/>
      <c r="VXT254" s="50"/>
      <c r="VXU254" s="50"/>
      <c r="VXV254" s="50"/>
      <c r="VXW254" s="50"/>
      <c r="VXX254" s="50"/>
      <c r="VXY254" s="50"/>
      <c r="VXZ254" s="50"/>
      <c r="VYA254" s="50"/>
      <c r="VYB254" s="50"/>
      <c r="VYC254" s="50"/>
      <c r="VYD254" s="50"/>
      <c r="VYE254" s="50"/>
      <c r="VYF254" s="50"/>
      <c r="VYG254" s="50"/>
      <c r="VYH254" s="50"/>
      <c r="VYI254" s="50"/>
      <c r="VYJ254" s="50"/>
      <c r="VYK254" s="50"/>
      <c r="VYL254" s="50"/>
      <c r="VYM254" s="50"/>
      <c r="VYN254" s="50"/>
      <c r="VYO254" s="50"/>
      <c r="VYP254" s="50"/>
      <c r="VYQ254" s="50"/>
      <c r="VYR254" s="50"/>
      <c r="VYS254" s="50"/>
      <c r="VYT254" s="50"/>
      <c r="VYU254" s="50"/>
      <c r="VYV254" s="50"/>
      <c r="VYW254" s="50"/>
      <c r="VYX254" s="50"/>
      <c r="VYY254" s="50"/>
      <c r="VYZ254" s="50"/>
      <c r="VZA254" s="50"/>
      <c r="VZB254" s="50"/>
      <c r="VZC254" s="50"/>
      <c r="VZD254" s="50"/>
      <c r="VZE254" s="50"/>
      <c r="VZF254" s="50"/>
      <c r="VZG254" s="50"/>
      <c r="VZH254" s="50"/>
      <c r="VZI254" s="50"/>
      <c r="VZJ254" s="50"/>
      <c r="VZK254" s="50"/>
      <c r="VZL254" s="50"/>
      <c r="VZM254" s="50"/>
      <c r="VZN254" s="50"/>
      <c r="VZO254" s="50"/>
      <c r="VZP254" s="50"/>
      <c r="VZQ254" s="50"/>
      <c r="VZR254" s="50"/>
      <c r="VZS254" s="50"/>
      <c r="VZT254" s="50"/>
      <c r="VZU254" s="50"/>
      <c r="VZV254" s="50"/>
      <c r="VZW254" s="50"/>
      <c r="VZX254" s="50"/>
      <c r="VZY254" s="50"/>
      <c r="VZZ254" s="50"/>
      <c r="WAA254" s="50"/>
      <c r="WAB254" s="50"/>
      <c r="WAC254" s="50"/>
      <c r="WAD254" s="50"/>
      <c r="WAE254" s="50"/>
      <c r="WAF254" s="50"/>
      <c r="WAG254" s="50"/>
      <c r="WAH254" s="50"/>
      <c r="WAI254" s="50"/>
      <c r="WAJ254" s="50"/>
      <c r="WAK254" s="50"/>
      <c r="WAL254" s="50"/>
      <c r="WAM254" s="50"/>
      <c r="WAN254" s="50"/>
      <c r="WAO254" s="50"/>
      <c r="WAP254" s="50"/>
      <c r="WAQ254" s="50"/>
      <c r="WAR254" s="50"/>
      <c r="WAS254" s="50"/>
      <c r="WAT254" s="50"/>
      <c r="WAU254" s="50"/>
      <c r="WAV254" s="50"/>
      <c r="WAW254" s="50"/>
      <c r="WAX254" s="50"/>
      <c r="WAY254" s="50"/>
      <c r="WAZ254" s="50"/>
      <c r="WBA254" s="50"/>
      <c r="WBB254" s="50"/>
      <c r="WBC254" s="50"/>
      <c r="WBD254" s="50"/>
      <c r="WBE254" s="50"/>
      <c r="WBF254" s="50"/>
      <c r="WBG254" s="50"/>
      <c r="WBH254" s="50"/>
      <c r="WBI254" s="50"/>
      <c r="WBJ254" s="50"/>
      <c r="WBK254" s="50"/>
      <c r="WBL254" s="50"/>
      <c r="WBM254" s="50"/>
      <c r="WBN254" s="50"/>
      <c r="WBO254" s="50"/>
      <c r="WBP254" s="50"/>
      <c r="WBQ254" s="50"/>
      <c r="WBR254" s="50"/>
      <c r="WBS254" s="50"/>
      <c r="WBT254" s="50"/>
      <c r="WBU254" s="50"/>
      <c r="WBV254" s="50"/>
      <c r="WBW254" s="50"/>
      <c r="WBX254" s="50"/>
      <c r="WBY254" s="50"/>
      <c r="WBZ254" s="50"/>
      <c r="WCA254" s="50"/>
      <c r="WCB254" s="50"/>
      <c r="WCC254" s="50"/>
      <c r="WCD254" s="50"/>
      <c r="WCE254" s="50"/>
      <c r="WCF254" s="50"/>
      <c r="WCG254" s="50"/>
      <c r="WCH254" s="50"/>
      <c r="WCI254" s="50"/>
      <c r="WCJ254" s="50"/>
      <c r="WCK254" s="50"/>
      <c r="WCL254" s="50"/>
      <c r="WCM254" s="50"/>
      <c r="WCN254" s="50"/>
      <c r="WCO254" s="50"/>
      <c r="WCP254" s="50"/>
      <c r="WCQ254" s="50"/>
      <c r="WCR254" s="50"/>
      <c r="WCS254" s="50"/>
      <c r="WCT254" s="50"/>
      <c r="WCU254" s="50"/>
      <c r="WCV254" s="50"/>
      <c r="WCW254" s="50"/>
      <c r="WCX254" s="50"/>
      <c r="WCY254" s="50"/>
      <c r="WCZ254" s="50"/>
      <c r="WDA254" s="50"/>
      <c r="WDB254" s="50"/>
      <c r="WDC254" s="50"/>
      <c r="WDD254" s="50"/>
      <c r="WDE254" s="50"/>
      <c r="WDF254" s="50"/>
      <c r="WDG254" s="50"/>
      <c r="WDH254" s="50"/>
      <c r="WDI254" s="50"/>
      <c r="WDJ254" s="50"/>
      <c r="WDK254" s="50"/>
      <c r="WDL254" s="50"/>
      <c r="WDM254" s="50"/>
      <c r="WDN254" s="50"/>
      <c r="WDO254" s="50"/>
      <c r="WDP254" s="50"/>
      <c r="WDQ254" s="50"/>
      <c r="WDR254" s="50"/>
      <c r="WDS254" s="50"/>
      <c r="WDT254" s="50"/>
      <c r="WDU254" s="50"/>
      <c r="WDV254" s="50"/>
      <c r="WDW254" s="50"/>
      <c r="WDX254" s="50"/>
      <c r="WDY254" s="50"/>
      <c r="WDZ254" s="50"/>
      <c r="WEA254" s="50"/>
      <c r="WEB254" s="50"/>
      <c r="WEC254" s="50"/>
      <c r="WED254" s="50"/>
      <c r="WEE254" s="50"/>
      <c r="WEF254" s="50"/>
      <c r="WEG254" s="50"/>
      <c r="WEH254" s="50"/>
      <c r="WEI254" s="50"/>
      <c r="WEJ254" s="50"/>
      <c r="WEK254" s="50"/>
      <c r="WEL254" s="50"/>
      <c r="WEM254" s="50"/>
      <c r="WEN254" s="50"/>
      <c r="WEO254" s="50"/>
      <c r="WEP254" s="50"/>
      <c r="WEQ254" s="50"/>
      <c r="WER254" s="50"/>
      <c r="WES254" s="50"/>
      <c r="WET254" s="50"/>
      <c r="WEU254" s="50"/>
      <c r="WEV254" s="50"/>
      <c r="WEW254" s="50"/>
      <c r="WEX254" s="50"/>
      <c r="WEY254" s="50"/>
      <c r="WEZ254" s="50"/>
      <c r="WFA254" s="50"/>
      <c r="WFB254" s="50"/>
      <c r="WFC254" s="50"/>
      <c r="WFD254" s="50"/>
      <c r="WFE254" s="50"/>
      <c r="WFF254" s="50"/>
      <c r="WFG254" s="50"/>
      <c r="WFH254" s="50"/>
      <c r="WFI254" s="50"/>
      <c r="WFJ254" s="50"/>
      <c r="WFK254" s="50"/>
      <c r="WFL254" s="50"/>
      <c r="WFM254" s="50"/>
      <c r="WFN254" s="50"/>
      <c r="WFO254" s="50"/>
      <c r="WFP254" s="50"/>
      <c r="WFQ254" s="50"/>
      <c r="WFR254" s="50"/>
      <c r="WFS254" s="50"/>
      <c r="WFT254" s="50"/>
      <c r="WFU254" s="50"/>
      <c r="WFV254" s="50"/>
      <c r="WFW254" s="50"/>
      <c r="WFX254" s="50"/>
      <c r="WFY254" s="50"/>
      <c r="WFZ254" s="50"/>
      <c r="WGA254" s="50"/>
      <c r="WGB254" s="50"/>
      <c r="WGC254" s="50"/>
      <c r="WGD254" s="50"/>
      <c r="WGE254" s="50"/>
      <c r="WGF254" s="50"/>
      <c r="WGG254" s="50"/>
      <c r="WGH254" s="50"/>
      <c r="WGI254" s="50"/>
      <c r="WGJ254" s="50"/>
      <c r="WGK254" s="50"/>
      <c r="WGL254" s="50"/>
      <c r="WGM254" s="50"/>
      <c r="WGN254" s="50"/>
      <c r="WGO254" s="50"/>
      <c r="WGP254" s="50"/>
      <c r="WGQ254" s="50"/>
      <c r="WGR254" s="50"/>
      <c r="WGS254" s="50"/>
      <c r="WGT254" s="50"/>
      <c r="WGU254" s="50"/>
      <c r="WGV254" s="50"/>
      <c r="WGW254" s="50"/>
      <c r="WGX254" s="50"/>
      <c r="WGY254" s="50"/>
      <c r="WGZ254" s="50"/>
      <c r="WHA254" s="50"/>
      <c r="WHB254" s="50"/>
      <c r="WHC254" s="50"/>
      <c r="WHD254" s="50"/>
      <c r="WHE254" s="50"/>
      <c r="WHF254" s="50"/>
      <c r="WHG254" s="50"/>
      <c r="WHH254" s="50"/>
      <c r="WHI254" s="50"/>
      <c r="WHJ254" s="50"/>
      <c r="WHK254" s="50"/>
      <c r="WHL254" s="50"/>
      <c r="WHM254" s="50"/>
      <c r="WHN254" s="50"/>
      <c r="WHO254" s="50"/>
      <c r="WHP254" s="50"/>
      <c r="WHQ254" s="50"/>
      <c r="WHR254" s="50"/>
      <c r="WHS254" s="50"/>
      <c r="WHT254" s="50"/>
      <c r="WHU254" s="50"/>
      <c r="WHV254" s="50"/>
      <c r="WHW254" s="50"/>
      <c r="WHX254" s="50"/>
      <c r="WHY254" s="50"/>
      <c r="WHZ254" s="50"/>
      <c r="WIA254" s="50"/>
      <c r="WIB254" s="50"/>
      <c r="WIC254" s="50"/>
      <c r="WID254" s="50"/>
      <c r="WIE254" s="50"/>
      <c r="WIF254" s="50"/>
      <c r="WIG254" s="50"/>
      <c r="WIH254" s="50"/>
      <c r="WII254" s="50"/>
      <c r="WIJ254" s="50"/>
      <c r="WIK254" s="50"/>
      <c r="WIL254" s="50"/>
      <c r="WIM254" s="50"/>
      <c r="WIN254" s="50"/>
      <c r="WIO254" s="50"/>
      <c r="WIP254" s="50"/>
      <c r="WIQ254" s="50"/>
      <c r="WIR254" s="50"/>
      <c r="WIS254" s="50"/>
      <c r="WIT254" s="50"/>
      <c r="WIU254" s="50"/>
      <c r="WIV254" s="50"/>
      <c r="WIW254" s="50"/>
      <c r="WIX254" s="50"/>
      <c r="WIY254" s="50"/>
      <c r="WIZ254" s="50"/>
      <c r="WJA254" s="50"/>
      <c r="WJB254" s="50"/>
      <c r="WJC254" s="50"/>
      <c r="WJD254" s="50"/>
      <c r="WJE254" s="50"/>
      <c r="WJF254" s="50"/>
      <c r="WJG254" s="50"/>
      <c r="WJH254" s="50"/>
      <c r="WJI254" s="50"/>
      <c r="WJJ254" s="50"/>
      <c r="WJK254" s="50"/>
      <c r="WJL254" s="50"/>
      <c r="WJM254" s="50"/>
      <c r="WJN254" s="50"/>
      <c r="WJO254" s="50"/>
      <c r="WJP254" s="50"/>
      <c r="WJQ254" s="50"/>
      <c r="WJR254" s="50"/>
      <c r="WJS254" s="50"/>
      <c r="WJT254" s="50"/>
      <c r="WJU254" s="50"/>
      <c r="WJV254" s="50"/>
      <c r="WJW254" s="50"/>
      <c r="WJX254" s="50"/>
      <c r="WJY254" s="50"/>
      <c r="WJZ254" s="50"/>
      <c r="WKA254" s="50"/>
      <c r="WKB254" s="50"/>
      <c r="WKC254" s="50"/>
      <c r="WKD254" s="50"/>
      <c r="WKE254" s="50"/>
      <c r="WKF254" s="50"/>
      <c r="WKG254" s="50"/>
      <c r="WKH254" s="50"/>
      <c r="WKI254" s="50"/>
      <c r="WKJ254" s="50"/>
      <c r="WKK254" s="50"/>
      <c r="WKL254" s="50"/>
      <c r="WKM254" s="50"/>
      <c r="WKN254" s="50"/>
      <c r="WKO254" s="50"/>
      <c r="WKP254" s="50"/>
      <c r="WKQ254" s="50"/>
      <c r="WKR254" s="50"/>
      <c r="WKS254" s="50"/>
      <c r="WKT254" s="50"/>
      <c r="WKU254" s="50"/>
      <c r="WKV254" s="50"/>
      <c r="WKW254" s="50"/>
      <c r="WKX254" s="50"/>
      <c r="WKY254" s="50"/>
      <c r="WKZ254" s="50"/>
      <c r="WLA254" s="50"/>
      <c r="WLB254" s="50"/>
      <c r="WLC254" s="50"/>
      <c r="WLD254" s="50"/>
      <c r="WLE254" s="50"/>
      <c r="WLF254" s="50"/>
      <c r="WLG254" s="50"/>
      <c r="WLH254" s="50"/>
      <c r="WLI254" s="50"/>
      <c r="WLJ254" s="50"/>
      <c r="WLK254" s="50"/>
      <c r="WLL254" s="50"/>
      <c r="WLM254" s="50"/>
      <c r="WLN254" s="50"/>
      <c r="WLO254" s="50"/>
      <c r="WLP254" s="50"/>
      <c r="WLQ254" s="50"/>
      <c r="WLR254" s="50"/>
      <c r="WLS254" s="50"/>
      <c r="WLT254" s="50"/>
      <c r="WLU254" s="50"/>
      <c r="WLV254" s="50"/>
      <c r="WLW254" s="50"/>
      <c r="WLX254" s="50"/>
      <c r="WLY254" s="50"/>
      <c r="WLZ254" s="50"/>
      <c r="WMA254" s="50"/>
      <c r="WMB254" s="50"/>
      <c r="WMC254" s="50"/>
      <c r="WMD254" s="50"/>
      <c r="WME254" s="50"/>
      <c r="WMF254" s="50"/>
      <c r="WMG254" s="50"/>
      <c r="WMH254" s="50"/>
      <c r="WMI254" s="50"/>
      <c r="WMJ254" s="50"/>
      <c r="WMK254" s="50"/>
      <c r="WML254" s="50"/>
      <c r="WMM254" s="50"/>
      <c r="WMN254" s="50"/>
      <c r="WMO254" s="50"/>
      <c r="WMP254" s="50"/>
      <c r="WMQ254" s="50"/>
      <c r="WMR254" s="50"/>
      <c r="WMS254" s="50"/>
      <c r="WMT254" s="50"/>
      <c r="WMU254" s="50"/>
      <c r="WMV254" s="50"/>
      <c r="WMW254" s="50"/>
      <c r="WMX254" s="50"/>
      <c r="WMY254" s="50"/>
      <c r="WMZ254" s="50"/>
      <c r="WNA254" s="50"/>
      <c r="WNB254" s="50"/>
      <c r="WNC254" s="50"/>
      <c r="WND254" s="50"/>
      <c r="WNE254" s="50"/>
      <c r="WNF254" s="50"/>
      <c r="WNG254" s="50"/>
      <c r="WNH254" s="50"/>
      <c r="WNI254" s="50"/>
      <c r="WNJ254" s="50"/>
      <c r="WNK254" s="50"/>
      <c r="WNL254" s="50"/>
      <c r="WNM254" s="50"/>
      <c r="WNN254" s="50"/>
      <c r="WNO254" s="50"/>
      <c r="WNP254" s="50"/>
      <c r="WNQ254" s="50"/>
      <c r="WNR254" s="50"/>
      <c r="WNS254" s="50"/>
      <c r="WNT254" s="50"/>
      <c r="WNU254" s="50"/>
      <c r="WNV254" s="50"/>
      <c r="WNW254" s="50"/>
      <c r="WNX254" s="50"/>
      <c r="WNY254" s="50"/>
      <c r="WNZ254" s="50"/>
      <c r="WOA254" s="50"/>
      <c r="WOB254" s="50"/>
      <c r="WOC254" s="50"/>
      <c r="WOD254" s="50"/>
      <c r="WOE254" s="50"/>
      <c r="WOF254" s="50"/>
      <c r="WOG254" s="50"/>
      <c r="WOH254" s="50"/>
      <c r="WOI254" s="50"/>
      <c r="WOJ254" s="50"/>
      <c r="WOK254" s="50"/>
      <c r="WOL254" s="50"/>
      <c r="WOM254" s="50"/>
      <c r="WON254" s="50"/>
      <c r="WOO254" s="50"/>
      <c r="WOP254" s="50"/>
      <c r="WOQ254" s="50"/>
      <c r="WOR254" s="50"/>
      <c r="WOS254" s="50"/>
      <c r="WOT254" s="50"/>
      <c r="WOU254" s="50"/>
      <c r="WOV254" s="50"/>
      <c r="WOW254" s="50"/>
      <c r="WOX254" s="50"/>
      <c r="WOY254" s="50"/>
      <c r="WOZ254" s="50"/>
      <c r="WPA254" s="50"/>
      <c r="WPB254" s="50"/>
      <c r="WPC254" s="50"/>
      <c r="WPD254" s="50"/>
      <c r="WPE254" s="50"/>
      <c r="WPF254" s="50"/>
      <c r="WPG254" s="50"/>
      <c r="WPH254" s="50"/>
      <c r="WPI254" s="50"/>
      <c r="WPJ254" s="50"/>
      <c r="WPK254" s="50"/>
      <c r="WPL254" s="50"/>
      <c r="WPM254" s="50"/>
      <c r="WPN254" s="50"/>
      <c r="WPO254" s="50"/>
      <c r="WPP254" s="50"/>
      <c r="WPQ254" s="50"/>
      <c r="WPR254" s="50"/>
      <c r="WPS254" s="50"/>
      <c r="WPT254" s="50"/>
      <c r="WPU254" s="50"/>
      <c r="WPV254" s="50"/>
      <c r="WPW254" s="50"/>
      <c r="WPX254" s="50"/>
      <c r="WPY254" s="50"/>
      <c r="WPZ254" s="50"/>
      <c r="WQA254" s="50"/>
      <c r="WQB254" s="50"/>
      <c r="WQC254" s="50"/>
      <c r="WQD254" s="50"/>
      <c r="WQE254" s="50"/>
      <c r="WQF254" s="50"/>
      <c r="WQG254" s="50"/>
      <c r="WQH254" s="50"/>
      <c r="WQI254" s="50"/>
      <c r="WQJ254" s="50"/>
      <c r="WQK254" s="50"/>
      <c r="WQL254" s="50"/>
      <c r="WQM254" s="50"/>
      <c r="WQN254" s="50"/>
      <c r="WQO254" s="50"/>
      <c r="WQP254" s="50"/>
      <c r="WQQ254" s="50"/>
      <c r="WQR254" s="50"/>
      <c r="WQS254" s="50"/>
      <c r="WQT254" s="50"/>
      <c r="WQU254" s="50"/>
      <c r="WQV254" s="50"/>
      <c r="WQW254" s="50"/>
      <c r="WQX254" s="50"/>
      <c r="WQY254" s="50"/>
      <c r="WQZ254" s="50"/>
      <c r="WRA254" s="50"/>
      <c r="WRB254" s="50"/>
      <c r="WRC254" s="50"/>
      <c r="WRD254" s="50"/>
      <c r="WRE254" s="50"/>
      <c r="WRF254" s="50"/>
      <c r="WRG254" s="50"/>
      <c r="WRH254" s="50"/>
      <c r="WRI254" s="50"/>
      <c r="WRJ254" s="50"/>
      <c r="WRK254" s="50"/>
      <c r="WRL254" s="50"/>
      <c r="WRM254" s="50"/>
      <c r="WRN254" s="50"/>
      <c r="WRO254" s="50"/>
      <c r="WRP254" s="50"/>
      <c r="WRQ254" s="50"/>
      <c r="WRR254" s="50"/>
      <c r="WRS254" s="50"/>
      <c r="WRT254" s="50"/>
      <c r="WRU254" s="50"/>
      <c r="WRV254" s="50"/>
      <c r="WRW254" s="50"/>
      <c r="WRX254" s="50"/>
      <c r="WRY254" s="50"/>
      <c r="WRZ254" s="50"/>
      <c r="WSA254" s="50"/>
      <c r="WSB254" s="50"/>
      <c r="WSC254" s="50"/>
      <c r="WSD254" s="50"/>
      <c r="WSE254" s="50"/>
      <c r="WSF254" s="50"/>
      <c r="WSG254" s="50"/>
      <c r="WSH254" s="50"/>
      <c r="WSI254" s="50"/>
      <c r="WSJ254" s="50"/>
      <c r="WSK254" s="50"/>
      <c r="WSL254" s="50"/>
      <c r="WSM254" s="50"/>
      <c r="WSN254" s="50"/>
      <c r="WSO254" s="50"/>
      <c r="WSP254" s="50"/>
      <c r="WSQ254" s="50"/>
      <c r="WSR254" s="50"/>
      <c r="WSS254" s="50"/>
      <c r="WST254" s="50"/>
      <c r="WSU254" s="50"/>
      <c r="WSV254" s="50"/>
      <c r="WSW254" s="50"/>
      <c r="WSX254" s="50"/>
      <c r="WSY254" s="50"/>
      <c r="WSZ254" s="50"/>
      <c r="WTA254" s="50"/>
      <c r="WTB254" s="50"/>
      <c r="WTC254" s="50"/>
      <c r="WTD254" s="50"/>
      <c r="WTE254" s="50"/>
      <c r="WTF254" s="50"/>
      <c r="WTG254" s="50"/>
      <c r="WTH254" s="50"/>
      <c r="WTI254" s="50"/>
      <c r="WTJ254" s="50"/>
      <c r="WTK254" s="50"/>
      <c r="WTL254" s="50"/>
      <c r="WTM254" s="50"/>
      <c r="WTN254" s="50"/>
      <c r="WTO254" s="50"/>
      <c r="WTP254" s="50"/>
      <c r="WTQ254" s="50"/>
      <c r="WTR254" s="50"/>
      <c r="WTS254" s="50"/>
      <c r="WTT254" s="50"/>
      <c r="WTU254" s="50"/>
      <c r="WTV254" s="50"/>
      <c r="WTW254" s="50"/>
      <c r="WTX254" s="50"/>
      <c r="WTY254" s="50"/>
      <c r="WTZ254" s="50"/>
      <c r="WUA254" s="50"/>
      <c r="WUB254" s="50"/>
      <c r="WUC254" s="50"/>
      <c r="WUD254" s="50"/>
      <c r="WUE254" s="50"/>
      <c r="WUF254" s="50"/>
      <c r="WUG254" s="50"/>
      <c r="WUH254" s="50"/>
      <c r="WUI254" s="50"/>
      <c r="WUJ254" s="50"/>
      <c r="WUK254" s="50"/>
      <c r="WUL254" s="50"/>
      <c r="WUM254" s="50"/>
      <c r="WUN254" s="50"/>
      <c r="WUO254" s="50"/>
      <c r="WUP254" s="50"/>
      <c r="WUQ254" s="50"/>
      <c r="WUR254" s="50"/>
      <c r="WUS254" s="50"/>
      <c r="WUT254" s="50"/>
      <c r="WUU254" s="50"/>
      <c r="WUV254" s="50"/>
      <c r="WUW254" s="50"/>
      <c r="WUX254" s="50"/>
      <c r="WUY254" s="50"/>
      <c r="WUZ254" s="50"/>
      <c r="WVA254" s="50"/>
      <c r="WVB254" s="50"/>
      <c r="WVC254" s="50"/>
      <c r="WVD254" s="50"/>
      <c r="WVE254" s="50"/>
      <c r="WVF254" s="50"/>
      <c r="WVG254" s="50"/>
      <c r="WVH254" s="50"/>
      <c r="WVI254" s="50"/>
      <c r="WVJ254" s="50"/>
      <c r="WVK254" s="50"/>
      <c r="WVL254" s="50"/>
      <c r="WVM254" s="50"/>
      <c r="WVN254" s="50"/>
      <c r="WVO254" s="50"/>
      <c r="WVP254" s="50"/>
      <c r="WVQ254" s="50"/>
      <c r="WVR254" s="50"/>
      <c r="WVS254" s="50"/>
      <c r="WVT254" s="50"/>
      <c r="WVU254" s="50"/>
      <c r="WVV254" s="50"/>
      <c r="WVW254" s="50"/>
      <c r="WVX254" s="50"/>
      <c r="WVY254" s="50"/>
      <c r="WVZ254" s="50"/>
      <c r="WWA254" s="50"/>
      <c r="WWB254" s="50"/>
      <c r="WWC254" s="50"/>
      <c r="WWD254" s="50"/>
      <c r="WWE254" s="50"/>
      <c r="WWF254" s="50"/>
      <c r="WWG254" s="50"/>
      <c r="WWH254" s="50"/>
      <c r="WWI254" s="50"/>
      <c r="WWJ254" s="50"/>
      <c r="WWK254" s="50"/>
      <c r="WWL254" s="50"/>
      <c r="WWM254" s="50"/>
      <c r="WWN254" s="50"/>
      <c r="WWO254" s="50"/>
      <c r="WWP254" s="50"/>
      <c r="WWQ254" s="50"/>
      <c r="WWR254" s="50"/>
      <c r="WWS254" s="50"/>
      <c r="WWT254" s="50"/>
      <c r="WWU254" s="50"/>
      <c r="WWV254" s="50"/>
      <c r="WWW254" s="50"/>
      <c r="WWX254" s="50"/>
      <c r="WWY254" s="50"/>
      <c r="WWZ254" s="50"/>
      <c r="WXA254" s="50"/>
      <c r="WXB254" s="50"/>
      <c r="WXC254" s="50"/>
      <c r="WXD254" s="50"/>
      <c r="WXE254" s="50"/>
      <c r="WXF254" s="50"/>
      <c r="WXG254" s="50"/>
      <c r="WXH254" s="50"/>
      <c r="WXI254" s="50"/>
      <c r="WXJ254" s="50"/>
      <c r="WXK254" s="50"/>
      <c r="WXL254" s="50"/>
      <c r="WXM254" s="50"/>
      <c r="WXN254" s="50"/>
      <c r="WXO254" s="50"/>
      <c r="WXP254" s="50"/>
      <c r="WXQ254" s="50"/>
      <c r="WXR254" s="50"/>
      <c r="WXS254" s="50"/>
      <c r="WXT254" s="50"/>
      <c r="WXU254" s="50"/>
      <c r="WXV254" s="50"/>
      <c r="WXW254" s="50"/>
      <c r="WXX254" s="50"/>
      <c r="WXY254" s="50"/>
      <c r="WXZ254" s="50"/>
      <c r="WYA254" s="50"/>
      <c r="WYB254" s="50"/>
      <c r="WYC254" s="50"/>
      <c r="WYD254" s="50"/>
      <c r="WYE254" s="50"/>
      <c r="WYF254" s="50"/>
      <c r="WYG254" s="50"/>
      <c r="WYH254" s="50"/>
      <c r="WYI254" s="50"/>
      <c r="WYJ254" s="50"/>
      <c r="WYK254" s="50"/>
      <c r="WYL254" s="50"/>
      <c r="WYM254" s="50"/>
      <c r="WYN254" s="50"/>
      <c r="WYO254" s="50"/>
      <c r="WYP254" s="50"/>
      <c r="WYQ254" s="50"/>
      <c r="WYR254" s="50"/>
      <c r="WYS254" s="50"/>
      <c r="WYT254" s="50"/>
      <c r="WYU254" s="50"/>
      <c r="WYV254" s="50"/>
      <c r="WYW254" s="50"/>
      <c r="WYX254" s="50"/>
      <c r="WYY254" s="50"/>
      <c r="WYZ254" s="50"/>
      <c r="WZA254" s="50"/>
      <c r="WZB254" s="50"/>
      <c r="WZC254" s="50"/>
      <c r="WZD254" s="50"/>
      <c r="WZE254" s="50"/>
      <c r="WZF254" s="50"/>
      <c r="WZG254" s="50"/>
      <c r="WZH254" s="50"/>
      <c r="WZI254" s="50"/>
      <c r="WZJ254" s="50"/>
      <c r="WZK254" s="50"/>
      <c r="WZL254" s="50"/>
      <c r="WZM254" s="50"/>
      <c r="WZN254" s="50"/>
      <c r="WZO254" s="50"/>
      <c r="WZP254" s="50"/>
      <c r="WZQ254" s="50"/>
      <c r="WZR254" s="50"/>
      <c r="WZS254" s="50"/>
      <c r="WZT254" s="50"/>
      <c r="WZU254" s="50"/>
      <c r="WZV254" s="50"/>
      <c r="WZW254" s="50"/>
      <c r="WZX254" s="50"/>
      <c r="WZY254" s="50"/>
      <c r="WZZ254" s="50"/>
      <c r="XAA254" s="50"/>
      <c r="XAB254" s="50"/>
      <c r="XAC254" s="50"/>
      <c r="XAD254" s="50"/>
      <c r="XAE254" s="50"/>
      <c r="XAF254" s="50"/>
      <c r="XAG254" s="50"/>
      <c r="XAH254" s="50"/>
      <c r="XAI254" s="50"/>
      <c r="XAJ254" s="50"/>
      <c r="XAK254" s="50"/>
      <c r="XAL254" s="50"/>
      <c r="XAM254" s="50"/>
      <c r="XAN254" s="50"/>
      <c r="XAO254" s="50"/>
      <c r="XAP254" s="50"/>
      <c r="XAQ254" s="50"/>
      <c r="XAR254" s="50"/>
      <c r="XAS254" s="50"/>
      <c r="XAT254" s="50"/>
      <c r="XAU254" s="50"/>
      <c r="XAV254" s="50"/>
      <c r="XAW254" s="50"/>
      <c r="XAX254" s="50"/>
      <c r="XAY254" s="50"/>
      <c r="XAZ254" s="50"/>
      <c r="XBA254" s="50"/>
      <c r="XBB254" s="50"/>
      <c r="XBC254" s="50"/>
      <c r="XBD254" s="50"/>
      <c r="XBE254" s="50"/>
      <c r="XBF254" s="50"/>
      <c r="XBG254" s="50"/>
      <c r="XBH254" s="50"/>
      <c r="XBI254" s="50"/>
      <c r="XBJ254" s="50"/>
      <c r="XBK254" s="50"/>
      <c r="XBL254" s="50"/>
      <c r="XBM254" s="50"/>
      <c r="XBN254" s="50"/>
      <c r="XBO254" s="50"/>
      <c r="XBP254" s="50"/>
      <c r="XBQ254" s="50"/>
      <c r="XBR254" s="50"/>
      <c r="XBS254" s="50"/>
      <c r="XBT254" s="50"/>
      <c r="XBU254" s="50"/>
      <c r="XBV254" s="50"/>
      <c r="XBW254" s="50"/>
      <c r="XBX254" s="50"/>
      <c r="XBY254" s="50"/>
      <c r="XBZ254" s="50"/>
      <c r="XCA254" s="50"/>
      <c r="XCB254" s="50"/>
      <c r="XCC254" s="50"/>
      <c r="XCD254" s="50"/>
      <c r="XCE254" s="50"/>
      <c r="XCF254" s="50"/>
      <c r="XCG254" s="50"/>
      <c r="XCH254" s="50"/>
      <c r="XCI254" s="50"/>
      <c r="XCJ254" s="50"/>
      <c r="XCK254" s="50"/>
      <c r="XCL254" s="50"/>
      <c r="XCM254" s="50"/>
      <c r="XCN254" s="50"/>
      <c r="XCO254" s="50"/>
      <c r="XCP254" s="50"/>
      <c r="XCQ254" s="50"/>
      <c r="XCR254" s="50"/>
      <c r="XCS254" s="50"/>
      <c r="XCT254" s="50"/>
      <c r="XCU254" s="50"/>
      <c r="XCV254" s="50"/>
      <c r="XCW254" s="50"/>
      <c r="XCX254" s="50"/>
      <c r="XCY254" s="50"/>
      <c r="XCZ254" s="50"/>
      <c r="XDA254" s="50"/>
      <c r="XDB254" s="50"/>
      <c r="XDC254" s="50"/>
      <c r="XDD254" s="50"/>
      <c r="XDE254" s="50"/>
      <c r="XDF254" s="50"/>
      <c r="XDG254" s="50"/>
      <c r="XDH254" s="50"/>
      <c r="XDI254" s="50"/>
      <c r="XDJ254" s="50"/>
      <c r="XDK254" s="50"/>
      <c r="XDL254" s="50"/>
      <c r="XDM254" s="50"/>
      <c r="XDN254" s="50"/>
      <c r="XDO254" s="50"/>
      <c r="XDP254" s="50"/>
      <c r="XDQ254" s="50"/>
      <c r="XDR254" s="50"/>
      <c r="XDS254" s="50"/>
      <c r="XDT254" s="50"/>
      <c r="XDU254" s="50"/>
      <c r="XDV254" s="50"/>
      <c r="XDW254" s="50"/>
      <c r="XDX254" s="50"/>
      <c r="XDY254" s="50"/>
      <c r="XDZ254" s="50"/>
      <c r="XEA254" s="50"/>
      <c r="XEB254" s="50"/>
      <c r="XEC254" s="50"/>
      <c r="XED254" s="50"/>
      <c r="XEE254" s="50"/>
      <c r="XEF254" s="50"/>
      <c r="XEG254" s="50"/>
      <c r="XEH254" s="50"/>
      <c r="XEI254" s="50"/>
      <c r="XEJ254" s="50"/>
      <c r="XEK254" s="50"/>
      <c r="XEL254" s="50"/>
      <c r="XEM254" s="50"/>
      <c r="XEN254" s="50"/>
      <c r="XEO254" s="50"/>
      <c r="XEP254" s="50"/>
      <c r="XEQ254" s="50"/>
      <c r="XER254" s="50"/>
      <c r="XES254" s="50"/>
      <c r="XET254" s="50"/>
      <c r="XEU254" s="50"/>
      <c r="XEV254" s="50"/>
      <c r="XEW254" s="50"/>
      <c r="XEX254" s="50"/>
      <c r="XEY254" s="50"/>
      <c r="XEZ254" s="50"/>
    </row>
    <row r="255" spans="1:16380" s="14" customFormat="1" ht="94.5" customHeight="1" outlineLevel="1">
      <c r="A255" s="28">
        <v>40</v>
      </c>
      <c r="B255" s="131" t="s">
        <v>103</v>
      </c>
      <c r="C255" s="28" t="s">
        <v>52</v>
      </c>
      <c r="D255" s="28" t="s">
        <v>381</v>
      </c>
      <c r="E255" s="225">
        <v>44442</v>
      </c>
      <c r="F255" s="225">
        <v>45174</v>
      </c>
      <c r="G255" s="155"/>
      <c r="H255" s="29">
        <f>SUM(H261:H261)</f>
        <v>4.9691780821917808</v>
      </c>
      <c r="I255" s="274"/>
      <c r="J255" s="274"/>
      <c r="K255" s="275">
        <v>45174</v>
      </c>
      <c r="L255" s="275"/>
      <c r="M255" s="275"/>
      <c r="N255" s="275"/>
      <c r="O255" s="430" t="s">
        <v>625</v>
      </c>
      <c r="P255" s="117"/>
      <c r="Q255" s="117"/>
      <c r="R255" s="117"/>
      <c r="S255" s="117"/>
      <c r="T255" s="215">
        <f t="shared" si="12"/>
        <v>0</v>
      </c>
      <c r="U255" s="277"/>
      <c r="V255" s="277">
        <v>0</v>
      </c>
      <c r="W255" s="117">
        <v>0</v>
      </c>
      <c r="X255" s="117"/>
      <c r="Y255" s="117"/>
      <c r="Z255" s="117"/>
      <c r="AA255" s="117"/>
      <c r="AB255" s="117"/>
      <c r="AC255" s="139"/>
      <c r="AD255" s="116"/>
      <c r="AE255" s="116"/>
      <c r="AF255" s="116"/>
      <c r="AG255" s="309"/>
      <c r="AH255" s="309"/>
      <c r="AI255" s="309"/>
      <c r="AJ255" s="121"/>
      <c r="AK255" s="117"/>
      <c r="AL255" s="117"/>
      <c r="AM255" s="117"/>
      <c r="AN255" s="215">
        <f t="shared" si="13"/>
        <v>0</v>
      </c>
      <c r="AO255" s="250"/>
      <c r="AP255" s="250">
        <v>0</v>
      </c>
      <c r="AQ255" s="250">
        <v>0</v>
      </c>
      <c r="AR255" s="277"/>
      <c r="AS255" s="277"/>
      <c r="AT255" s="277"/>
      <c r="AU255" s="277"/>
      <c r="AV255" s="277"/>
      <c r="AW255" s="130"/>
      <c r="AX255" s="254" t="s">
        <v>85</v>
      </c>
      <c r="AY255" s="333">
        <f t="shared" si="15"/>
        <v>0</v>
      </c>
      <c r="AZ255" s="164" t="b">
        <f t="shared" si="14"/>
        <v>0</v>
      </c>
    </row>
    <row r="256" spans="1:16380" s="14" customFormat="1" ht="31.5" outlineLevel="1">
      <c r="A256" s="31"/>
      <c r="B256" s="232" t="s">
        <v>432</v>
      </c>
      <c r="C256" s="70" t="s">
        <v>53</v>
      </c>
      <c r="D256" s="31" t="s">
        <v>381</v>
      </c>
      <c r="E256" s="102">
        <v>44442</v>
      </c>
      <c r="F256" s="102">
        <v>45174</v>
      </c>
      <c r="G256" s="160"/>
      <c r="H256" s="160">
        <v>34.866502009506846</v>
      </c>
      <c r="I256" s="274"/>
      <c r="J256" s="274"/>
      <c r="K256" s="73">
        <v>45174</v>
      </c>
      <c r="L256" s="73"/>
      <c r="M256" s="73"/>
      <c r="N256" s="73"/>
      <c r="O256" s="431"/>
      <c r="P256" s="250"/>
      <c r="Q256" s="250"/>
      <c r="R256" s="250"/>
      <c r="S256" s="250"/>
      <c r="T256" s="215">
        <f t="shared" si="12"/>
        <v>0</v>
      </c>
      <c r="U256" s="278"/>
      <c r="V256" s="278"/>
      <c r="W256" s="62">
        <v>34.866502009506846</v>
      </c>
      <c r="X256" s="62"/>
      <c r="Y256" s="62"/>
      <c r="Z256" s="62"/>
      <c r="AA256" s="62"/>
      <c r="AB256" s="62"/>
      <c r="AC256" s="139"/>
      <c r="AD256" s="268"/>
      <c r="AE256" s="261"/>
      <c r="AF256" s="261"/>
      <c r="AG256" s="309"/>
      <c r="AH256" s="115"/>
      <c r="AI256" s="115"/>
      <c r="AJ256" s="249">
        <v>34.866502009506846</v>
      </c>
      <c r="AK256" s="249"/>
      <c r="AL256" s="249"/>
      <c r="AM256" s="249"/>
      <c r="AN256" s="215">
        <f t="shared" si="13"/>
        <v>34.866502009506846</v>
      </c>
      <c r="AO256" s="249"/>
      <c r="AP256" s="249"/>
      <c r="AQ256" s="249">
        <v>34.866502009506846</v>
      </c>
      <c r="AR256" s="278"/>
      <c r="AS256" s="278"/>
      <c r="AT256" s="278"/>
      <c r="AU256" s="278"/>
      <c r="AV256" s="278"/>
      <c r="AW256" s="224"/>
      <c r="AX256" s="254" t="s">
        <v>81</v>
      </c>
      <c r="AY256" s="333">
        <f t="shared" si="15"/>
        <v>104.59950602852054</v>
      </c>
      <c r="AZ256" s="164" t="b">
        <f t="shared" si="14"/>
        <v>0</v>
      </c>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50"/>
      <c r="ZZ256" s="50"/>
      <c r="AAA256" s="50"/>
      <c r="AAB256" s="50"/>
      <c r="AAC256" s="50"/>
      <c r="AAD256" s="50"/>
      <c r="AAE256" s="50"/>
      <c r="AAF256" s="50"/>
      <c r="AAG256" s="50"/>
      <c r="AAH256" s="50"/>
      <c r="AAI256" s="50"/>
      <c r="AAJ256" s="50"/>
      <c r="AAK256" s="50"/>
      <c r="AAL256" s="50"/>
      <c r="AAM256" s="50"/>
      <c r="AAN256" s="50"/>
      <c r="AAO256" s="50"/>
      <c r="AAP256" s="50"/>
      <c r="AAQ256" s="50"/>
      <c r="AAR256" s="50"/>
      <c r="AAS256" s="50"/>
      <c r="AAT256" s="50"/>
      <c r="AAU256" s="50"/>
      <c r="AAV256" s="50"/>
      <c r="AAW256" s="50"/>
      <c r="AAX256" s="50"/>
      <c r="AAY256" s="50"/>
      <c r="AAZ256" s="50"/>
      <c r="ABA256" s="50"/>
      <c r="ABB256" s="50"/>
      <c r="ABC256" s="50"/>
      <c r="ABD256" s="50"/>
      <c r="ABE256" s="50"/>
      <c r="ABF256" s="50"/>
      <c r="ABG256" s="50"/>
      <c r="ABH256" s="50"/>
      <c r="ABI256" s="50"/>
      <c r="ABJ256" s="50"/>
      <c r="ABK256" s="50"/>
      <c r="ABL256" s="50"/>
      <c r="ABM256" s="50"/>
      <c r="ABN256" s="50"/>
      <c r="ABO256" s="50"/>
      <c r="ABP256" s="50"/>
      <c r="ABQ256" s="50"/>
      <c r="ABR256" s="50"/>
      <c r="ABS256" s="50"/>
      <c r="ABT256" s="50"/>
      <c r="ABU256" s="50"/>
      <c r="ABV256" s="50"/>
      <c r="ABW256" s="50"/>
      <c r="ABX256" s="50"/>
      <c r="ABY256" s="50"/>
      <c r="ABZ256" s="50"/>
      <c r="ACA256" s="50"/>
      <c r="ACB256" s="50"/>
      <c r="ACC256" s="50"/>
      <c r="ACD256" s="50"/>
      <c r="ACE256" s="50"/>
      <c r="ACF256" s="50"/>
      <c r="ACG256" s="50"/>
      <c r="ACH256" s="50"/>
      <c r="ACI256" s="50"/>
      <c r="ACJ256" s="50"/>
      <c r="ACK256" s="50"/>
      <c r="ACL256" s="50"/>
      <c r="ACM256" s="50"/>
      <c r="ACN256" s="50"/>
      <c r="ACO256" s="50"/>
      <c r="ACP256" s="50"/>
      <c r="ACQ256" s="50"/>
      <c r="ACR256" s="50"/>
      <c r="ACS256" s="50"/>
      <c r="ACT256" s="50"/>
      <c r="ACU256" s="50"/>
      <c r="ACV256" s="50"/>
      <c r="ACW256" s="50"/>
      <c r="ACX256" s="50"/>
      <c r="ACY256" s="50"/>
      <c r="ACZ256" s="50"/>
      <c r="ADA256" s="50"/>
      <c r="ADB256" s="50"/>
      <c r="ADC256" s="50"/>
      <c r="ADD256" s="50"/>
      <c r="ADE256" s="50"/>
      <c r="ADF256" s="50"/>
      <c r="ADG256" s="50"/>
      <c r="ADH256" s="50"/>
      <c r="ADI256" s="50"/>
      <c r="ADJ256" s="50"/>
      <c r="ADK256" s="50"/>
      <c r="ADL256" s="50"/>
      <c r="ADM256" s="50"/>
      <c r="ADN256" s="50"/>
      <c r="ADO256" s="50"/>
      <c r="ADP256" s="50"/>
      <c r="ADQ256" s="50"/>
      <c r="ADR256" s="50"/>
      <c r="ADS256" s="50"/>
      <c r="ADT256" s="50"/>
      <c r="ADU256" s="50"/>
      <c r="ADV256" s="50"/>
      <c r="ADW256" s="50"/>
      <c r="ADX256" s="50"/>
      <c r="ADY256" s="50"/>
      <c r="ADZ256" s="50"/>
      <c r="AEA256" s="50"/>
      <c r="AEB256" s="50"/>
      <c r="AEC256" s="50"/>
      <c r="AED256" s="50"/>
      <c r="AEE256" s="50"/>
      <c r="AEF256" s="50"/>
      <c r="AEG256" s="50"/>
      <c r="AEH256" s="50"/>
      <c r="AEI256" s="50"/>
      <c r="AEJ256" s="50"/>
      <c r="AEK256" s="50"/>
      <c r="AEL256" s="50"/>
      <c r="AEM256" s="50"/>
      <c r="AEN256" s="50"/>
      <c r="AEO256" s="50"/>
      <c r="AEP256" s="50"/>
      <c r="AEQ256" s="50"/>
      <c r="AER256" s="50"/>
      <c r="AES256" s="50"/>
      <c r="AET256" s="50"/>
      <c r="AEU256" s="50"/>
      <c r="AEV256" s="50"/>
      <c r="AEW256" s="50"/>
      <c r="AEX256" s="50"/>
      <c r="AEY256" s="50"/>
      <c r="AEZ256" s="50"/>
      <c r="AFA256" s="50"/>
      <c r="AFB256" s="50"/>
      <c r="AFC256" s="50"/>
      <c r="AFD256" s="50"/>
      <c r="AFE256" s="50"/>
      <c r="AFF256" s="50"/>
      <c r="AFG256" s="50"/>
      <c r="AFH256" s="50"/>
      <c r="AFI256" s="50"/>
      <c r="AFJ256" s="50"/>
      <c r="AFK256" s="50"/>
      <c r="AFL256" s="50"/>
      <c r="AFM256" s="50"/>
      <c r="AFN256" s="50"/>
      <c r="AFO256" s="50"/>
      <c r="AFP256" s="50"/>
      <c r="AFQ256" s="50"/>
      <c r="AFR256" s="50"/>
      <c r="AFS256" s="50"/>
      <c r="AFT256" s="50"/>
      <c r="AFU256" s="50"/>
      <c r="AFV256" s="50"/>
      <c r="AFW256" s="50"/>
      <c r="AFX256" s="50"/>
      <c r="AFY256" s="50"/>
      <c r="AFZ256" s="50"/>
      <c r="AGA256" s="50"/>
      <c r="AGB256" s="50"/>
      <c r="AGC256" s="50"/>
      <c r="AGD256" s="50"/>
      <c r="AGE256" s="50"/>
      <c r="AGF256" s="50"/>
      <c r="AGG256" s="50"/>
      <c r="AGH256" s="50"/>
      <c r="AGI256" s="50"/>
      <c r="AGJ256" s="50"/>
      <c r="AGK256" s="50"/>
      <c r="AGL256" s="50"/>
      <c r="AGM256" s="50"/>
      <c r="AGN256" s="50"/>
      <c r="AGO256" s="50"/>
      <c r="AGP256" s="50"/>
      <c r="AGQ256" s="50"/>
      <c r="AGR256" s="50"/>
      <c r="AGS256" s="50"/>
      <c r="AGT256" s="50"/>
      <c r="AGU256" s="50"/>
      <c r="AGV256" s="50"/>
      <c r="AGW256" s="50"/>
      <c r="AGX256" s="50"/>
      <c r="AGY256" s="50"/>
      <c r="AGZ256" s="50"/>
      <c r="AHA256" s="50"/>
      <c r="AHB256" s="50"/>
      <c r="AHC256" s="50"/>
      <c r="AHD256" s="50"/>
      <c r="AHE256" s="50"/>
      <c r="AHF256" s="50"/>
      <c r="AHG256" s="50"/>
      <c r="AHH256" s="50"/>
      <c r="AHI256" s="50"/>
      <c r="AHJ256" s="50"/>
      <c r="AHK256" s="50"/>
      <c r="AHL256" s="50"/>
      <c r="AHM256" s="50"/>
      <c r="AHN256" s="50"/>
      <c r="AHO256" s="50"/>
      <c r="AHP256" s="50"/>
      <c r="AHQ256" s="50"/>
      <c r="AHR256" s="50"/>
      <c r="AHS256" s="50"/>
      <c r="AHT256" s="50"/>
      <c r="AHU256" s="50"/>
      <c r="AHV256" s="50"/>
      <c r="AHW256" s="50"/>
      <c r="AHX256" s="50"/>
      <c r="AHY256" s="50"/>
      <c r="AHZ256" s="50"/>
      <c r="AIA256" s="50"/>
      <c r="AIB256" s="50"/>
      <c r="AIC256" s="50"/>
      <c r="AID256" s="50"/>
      <c r="AIE256" s="50"/>
      <c r="AIF256" s="50"/>
      <c r="AIG256" s="50"/>
      <c r="AIH256" s="50"/>
      <c r="AII256" s="50"/>
      <c r="AIJ256" s="50"/>
      <c r="AIK256" s="50"/>
      <c r="AIL256" s="50"/>
      <c r="AIM256" s="50"/>
      <c r="AIN256" s="50"/>
      <c r="AIO256" s="50"/>
      <c r="AIP256" s="50"/>
      <c r="AIQ256" s="50"/>
      <c r="AIR256" s="50"/>
      <c r="AIS256" s="50"/>
      <c r="AIT256" s="50"/>
      <c r="AIU256" s="50"/>
      <c r="AIV256" s="50"/>
      <c r="AIW256" s="50"/>
      <c r="AIX256" s="50"/>
      <c r="AIY256" s="50"/>
      <c r="AIZ256" s="50"/>
      <c r="AJA256" s="50"/>
      <c r="AJB256" s="50"/>
      <c r="AJC256" s="50"/>
      <c r="AJD256" s="50"/>
      <c r="AJE256" s="50"/>
      <c r="AJF256" s="50"/>
      <c r="AJG256" s="50"/>
      <c r="AJH256" s="50"/>
      <c r="AJI256" s="50"/>
      <c r="AJJ256" s="50"/>
      <c r="AJK256" s="50"/>
      <c r="AJL256" s="50"/>
      <c r="AJM256" s="50"/>
      <c r="AJN256" s="50"/>
      <c r="AJO256" s="50"/>
      <c r="AJP256" s="50"/>
      <c r="AJQ256" s="50"/>
      <c r="AJR256" s="50"/>
      <c r="AJS256" s="50"/>
      <c r="AJT256" s="50"/>
      <c r="AJU256" s="50"/>
      <c r="AJV256" s="50"/>
      <c r="AJW256" s="50"/>
      <c r="AJX256" s="50"/>
      <c r="AJY256" s="50"/>
      <c r="AJZ256" s="50"/>
      <c r="AKA256" s="50"/>
      <c r="AKB256" s="50"/>
      <c r="AKC256" s="50"/>
      <c r="AKD256" s="50"/>
      <c r="AKE256" s="50"/>
      <c r="AKF256" s="50"/>
      <c r="AKG256" s="50"/>
      <c r="AKH256" s="50"/>
      <c r="AKI256" s="50"/>
      <c r="AKJ256" s="50"/>
      <c r="AKK256" s="50"/>
      <c r="AKL256" s="50"/>
      <c r="AKM256" s="50"/>
      <c r="AKN256" s="50"/>
      <c r="AKO256" s="50"/>
      <c r="AKP256" s="50"/>
      <c r="AKQ256" s="50"/>
      <c r="AKR256" s="50"/>
      <c r="AKS256" s="50"/>
      <c r="AKT256" s="50"/>
      <c r="AKU256" s="50"/>
      <c r="AKV256" s="50"/>
      <c r="AKW256" s="50"/>
      <c r="AKX256" s="50"/>
      <c r="AKY256" s="50"/>
      <c r="AKZ256" s="50"/>
      <c r="ALA256" s="50"/>
      <c r="ALB256" s="50"/>
      <c r="ALC256" s="50"/>
      <c r="ALD256" s="50"/>
      <c r="ALE256" s="50"/>
      <c r="ALF256" s="50"/>
      <c r="ALG256" s="50"/>
      <c r="ALH256" s="50"/>
      <c r="ALI256" s="50"/>
      <c r="ALJ256" s="50"/>
      <c r="ALK256" s="50"/>
      <c r="ALL256" s="50"/>
      <c r="ALM256" s="50"/>
      <c r="ALN256" s="50"/>
      <c r="ALO256" s="50"/>
      <c r="ALP256" s="50"/>
      <c r="ALQ256" s="50"/>
      <c r="ALR256" s="50"/>
      <c r="ALS256" s="50"/>
      <c r="ALT256" s="50"/>
      <c r="ALU256" s="50"/>
      <c r="ALV256" s="50"/>
      <c r="ALW256" s="50"/>
      <c r="ALX256" s="50"/>
      <c r="ALY256" s="50"/>
      <c r="ALZ256" s="50"/>
      <c r="AMA256" s="50"/>
      <c r="AMB256" s="50"/>
      <c r="AMC256" s="50"/>
      <c r="AMD256" s="50"/>
      <c r="AME256" s="50"/>
      <c r="AMF256" s="50"/>
      <c r="AMG256" s="50"/>
      <c r="AMH256" s="50"/>
      <c r="AMI256" s="50"/>
      <c r="AMJ256" s="50"/>
      <c r="AMK256" s="50"/>
      <c r="AML256" s="50"/>
      <c r="AMM256" s="50"/>
      <c r="AMN256" s="50"/>
      <c r="AMO256" s="50"/>
      <c r="AMP256" s="50"/>
      <c r="AMQ256" s="50"/>
      <c r="AMR256" s="50"/>
      <c r="AMS256" s="50"/>
      <c r="AMT256" s="50"/>
      <c r="AMU256" s="50"/>
      <c r="AMV256" s="50"/>
      <c r="AMW256" s="50"/>
      <c r="AMX256" s="50"/>
      <c r="AMY256" s="50"/>
      <c r="AMZ256" s="50"/>
      <c r="ANA256" s="50"/>
      <c r="ANB256" s="50"/>
      <c r="ANC256" s="50"/>
      <c r="AND256" s="50"/>
      <c r="ANE256" s="50"/>
      <c r="ANF256" s="50"/>
      <c r="ANG256" s="50"/>
      <c r="ANH256" s="50"/>
      <c r="ANI256" s="50"/>
      <c r="ANJ256" s="50"/>
      <c r="ANK256" s="50"/>
      <c r="ANL256" s="50"/>
      <c r="ANM256" s="50"/>
      <c r="ANN256" s="50"/>
      <c r="ANO256" s="50"/>
      <c r="ANP256" s="50"/>
      <c r="ANQ256" s="50"/>
      <c r="ANR256" s="50"/>
      <c r="ANS256" s="50"/>
      <c r="ANT256" s="50"/>
      <c r="ANU256" s="50"/>
      <c r="ANV256" s="50"/>
      <c r="ANW256" s="50"/>
      <c r="ANX256" s="50"/>
      <c r="ANY256" s="50"/>
      <c r="ANZ256" s="50"/>
      <c r="AOA256" s="50"/>
      <c r="AOB256" s="50"/>
      <c r="AOC256" s="50"/>
      <c r="AOD256" s="50"/>
      <c r="AOE256" s="50"/>
      <c r="AOF256" s="50"/>
      <c r="AOG256" s="50"/>
      <c r="AOH256" s="50"/>
      <c r="AOI256" s="50"/>
      <c r="AOJ256" s="50"/>
      <c r="AOK256" s="50"/>
      <c r="AOL256" s="50"/>
      <c r="AOM256" s="50"/>
      <c r="AON256" s="50"/>
      <c r="AOO256" s="50"/>
      <c r="AOP256" s="50"/>
      <c r="AOQ256" s="50"/>
      <c r="AOR256" s="50"/>
      <c r="AOS256" s="50"/>
      <c r="AOT256" s="50"/>
      <c r="AOU256" s="50"/>
      <c r="AOV256" s="50"/>
      <c r="AOW256" s="50"/>
      <c r="AOX256" s="50"/>
      <c r="AOY256" s="50"/>
      <c r="AOZ256" s="50"/>
      <c r="APA256" s="50"/>
      <c r="APB256" s="50"/>
      <c r="APC256" s="50"/>
      <c r="APD256" s="50"/>
      <c r="APE256" s="50"/>
      <c r="APF256" s="50"/>
      <c r="APG256" s="50"/>
      <c r="APH256" s="50"/>
      <c r="API256" s="50"/>
      <c r="APJ256" s="50"/>
      <c r="APK256" s="50"/>
      <c r="APL256" s="50"/>
      <c r="APM256" s="50"/>
      <c r="APN256" s="50"/>
      <c r="APO256" s="50"/>
      <c r="APP256" s="50"/>
      <c r="APQ256" s="50"/>
      <c r="APR256" s="50"/>
      <c r="APS256" s="50"/>
      <c r="APT256" s="50"/>
      <c r="APU256" s="50"/>
      <c r="APV256" s="50"/>
      <c r="APW256" s="50"/>
      <c r="APX256" s="50"/>
      <c r="APY256" s="50"/>
      <c r="APZ256" s="50"/>
      <c r="AQA256" s="50"/>
      <c r="AQB256" s="50"/>
      <c r="AQC256" s="50"/>
      <c r="AQD256" s="50"/>
      <c r="AQE256" s="50"/>
      <c r="AQF256" s="50"/>
      <c r="AQG256" s="50"/>
      <c r="AQH256" s="50"/>
      <c r="AQI256" s="50"/>
      <c r="AQJ256" s="50"/>
      <c r="AQK256" s="50"/>
      <c r="AQL256" s="50"/>
      <c r="AQM256" s="50"/>
      <c r="AQN256" s="50"/>
      <c r="AQO256" s="50"/>
      <c r="AQP256" s="50"/>
      <c r="AQQ256" s="50"/>
      <c r="AQR256" s="50"/>
      <c r="AQS256" s="50"/>
      <c r="AQT256" s="50"/>
      <c r="AQU256" s="50"/>
      <c r="AQV256" s="50"/>
      <c r="AQW256" s="50"/>
      <c r="AQX256" s="50"/>
      <c r="AQY256" s="50"/>
      <c r="AQZ256" s="50"/>
      <c r="ARA256" s="50"/>
      <c r="ARB256" s="50"/>
      <c r="ARC256" s="50"/>
      <c r="ARD256" s="50"/>
      <c r="ARE256" s="50"/>
      <c r="ARF256" s="50"/>
      <c r="ARG256" s="50"/>
      <c r="ARH256" s="50"/>
      <c r="ARI256" s="50"/>
      <c r="ARJ256" s="50"/>
      <c r="ARK256" s="50"/>
      <c r="ARL256" s="50"/>
      <c r="ARM256" s="50"/>
      <c r="ARN256" s="50"/>
      <c r="ARO256" s="50"/>
      <c r="ARP256" s="50"/>
      <c r="ARQ256" s="50"/>
      <c r="ARR256" s="50"/>
      <c r="ARS256" s="50"/>
      <c r="ART256" s="50"/>
      <c r="ARU256" s="50"/>
      <c r="ARV256" s="50"/>
      <c r="ARW256" s="50"/>
      <c r="ARX256" s="50"/>
      <c r="ARY256" s="50"/>
      <c r="ARZ256" s="50"/>
      <c r="ASA256" s="50"/>
      <c r="ASB256" s="50"/>
      <c r="ASC256" s="50"/>
      <c r="ASD256" s="50"/>
      <c r="ASE256" s="50"/>
      <c r="ASF256" s="50"/>
      <c r="ASG256" s="50"/>
      <c r="ASH256" s="50"/>
      <c r="ASI256" s="50"/>
      <c r="ASJ256" s="50"/>
      <c r="ASK256" s="50"/>
      <c r="ASL256" s="50"/>
      <c r="ASM256" s="50"/>
      <c r="ASN256" s="50"/>
      <c r="ASO256" s="50"/>
      <c r="ASP256" s="50"/>
      <c r="ASQ256" s="50"/>
      <c r="ASR256" s="50"/>
      <c r="ASS256" s="50"/>
      <c r="AST256" s="50"/>
      <c r="ASU256" s="50"/>
      <c r="ASV256" s="50"/>
      <c r="ASW256" s="50"/>
      <c r="ASX256" s="50"/>
      <c r="ASY256" s="50"/>
      <c r="ASZ256" s="50"/>
      <c r="ATA256" s="50"/>
      <c r="ATB256" s="50"/>
      <c r="ATC256" s="50"/>
      <c r="ATD256" s="50"/>
      <c r="ATE256" s="50"/>
      <c r="ATF256" s="50"/>
      <c r="ATG256" s="50"/>
      <c r="ATH256" s="50"/>
      <c r="ATI256" s="50"/>
      <c r="ATJ256" s="50"/>
      <c r="ATK256" s="50"/>
      <c r="ATL256" s="50"/>
      <c r="ATM256" s="50"/>
      <c r="ATN256" s="50"/>
      <c r="ATO256" s="50"/>
      <c r="ATP256" s="50"/>
      <c r="ATQ256" s="50"/>
      <c r="ATR256" s="50"/>
      <c r="ATS256" s="50"/>
      <c r="ATT256" s="50"/>
      <c r="ATU256" s="50"/>
      <c r="ATV256" s="50"/>
      <c r="ATW256" s="50"/>
      <c r="ATX256" s="50"/>
      <c r="ATY256" s="50"/>
      <c r="ATZ256" s="50"/>
      <c r="AUA256" s="50"/>
      <c r="AUB256" s="50"/>
      <c r="AUC256" s="50"/>
      <c r="AUD256" s="50"/>
      <c r="AUE256" s="50"/>
      <c r="AUF256" s="50"/>
      <c r="AUG256" s="50"/>
      <c r="AUH256" s="50"/>
      <c r="AUI256" s="50"/>
      <c r="AUJ256" s="50"/>
      <c r="AUK256" s="50"/>
      <c r="AUL256" s="50"/>
      <c r="AUM256" s="50"/>
      <c r="AUN256" s="50"/>
      <c r="AUO256" s="50"/>
      <c r="AUP256" s="50"/>
      <c r="AUQ256" s="50"/>
      <c r="AUR256" s="50"/>
      <c r="AUS256" s="50"/>
      <c r="AUT256" s="50"/>
      <c r="AUU256" s="50"/>
      <c r="AUV256" s="50"/>
      <c r="AUW256" s="50"/>
      <c r="AUX256" s="50"/>
      <c r="AUY256" s="50"/>
      <c r="AUZ256" s="50"/>
      <c r="AVA256" s="50"/>
      <c r="AVB256" s="50"/>
      <c r="AVC256" s="50"/>
      <c r="AVD256" s="50"/>
      <c r="AVE256" s="50"/>
      <c r="AVF256" s="50"/>
      <c r="AVG256" s="50"/>
      <c r="AVH256" s="50"/>
      <c r="AVI256" s="50"/>
      <c r="AVJ256" s="50"/>
      <c r="AVK256" s="50"/>
      <c r="AVL256" s="50"/>
      <c r="AVM256" s="50"/>
      <c r="AVN256" s="50"/>
      <c r="AVO256" s="50"/>
      <c r="AVP256" s="50"/>
      <c r="AVQ256" s="50"/>
      <c r="AVR256" s="50"/>
      <c r="AVS256" s="50"/>
      <c r="AVT256" s="50"/>
      <c r="AVU256" s="50"/>
      <c r="AVV256" s="50"/>
      <c r="AVW256" s="50"/>
      <c r="AVX256" s="50"/>
      <c r="AVY256" s="50"/>
      <c r="AVZ256" s="50"/>
      <c r="AWA256" s="50"/>
      <c r="AWB256" s="50"/>
      <c r="AWC256" s="50"/>
      <c r="AWD256" s="50"/>
      <c r="AWE256" s="50"/>
      <c r="AWF256" s="50"/>
      <c r="AWG256" s="50"/>
      <c r="AWH256" s="50"/>
      <c r="AWI256" s="50"/>
      <c r="AWJ256" s="50"/>
      <c r="AWK256" s="50"/>
      <c r="AWL256" s="50"/>
      <c r="AWM256" s="50"/>
      <c r="AWN256" s="50"/>
      <c r="AWO256" s="50"/>
      <c r="AWP256" s="50"/>
      <c r="AWQ256" s="50"/>
      <c r="AWR256" s="50"/>
      <c r="AWS256" s="50"/>
      <c r="AWT256" s="50"/>
      <c r="AWU256" s="50"/>
      <c r="AWV256" s="50"/>
      <c r="AWW256" s="50"/>
      <c r="AWX256" s="50"/>
      <c r="AWY256" s="50"/>
      <c r="AWZ256" s="50"/>
      <c r="AXA256" s="50"/>
      <c r="AXB256" s="50"/>
      <c r="AXC256" s="50"/>
      <c r="AXD256" s="50"/>
      <c r="AXE256" s="50"/>
      <c r="AXF256" s="50"/>
      <c r="AXG256" s="50"/>
      <c r="AXH256" s="50"/>
      <c r="AXI256" s="50"/>
      <c r="AXJ256" s="50"/>
      <c r="AXK256" s="50"/>
      <c r="AXL256" s="50"/>
      <c r="AXM256" s="50"/>
      <c r="AXN256" s="50"/>
      <c r="AXO256" s="50"/>
      <c r="AXP256" s="50"/>
      <c r="AXQ256" s="50"/>
      <c r="AXR256" s="50"/>
      <c r="AXS256" s="50"/>
      <c r="AXT256" s="50"/>
      <c r="AXU256" s="50"/>
      <c r="AXV256" s="50"/>
      <c r="AXW256" s="50"/>
      <c r="AXX256" s="50"/>
      <c r="AXY256" s="50"/>
      <c r="AXZ256" s="50"/>
      <c r="AYA256" s="50"/>
      <c r="AYB256" s="50"/>
      <c r="AYC256" s="50"/>
      <c r="AYD256" s="50"/>
      <c r="AYE256" s="50"/>
      <c r="AYF256" s="50"/>
      <c r="AYG256" s="50"/>
      <c r="AYH256" s="50"/>
      <c r="AYI256" s="50"/>
      <c r="AYJ256" s="50"/>
      <c r="AYK256" s="50"/>
      <c r="AYL256" s="50"/>
      <c r="AYM256" s="50"/>
      <c r="AYN256" s="50"/>
      <c r="AYO256" s="50"/>
      <c r="AYP256" s="50"/>
      <c r="AYQ256" s="50"/>
      <c r="AYR256" s="50"/>
      <c r="AYS256" s="50"/>
      <c r="AYT256" s="50"/>
      <c r="AYU256" s="50"/>
      <c r="AYV256" s="50"/>
      <c r="AYW256" s="50"/>
      <c r="AYX256" s="50"/>
      <c r="AYY256" s="50"/>
      <c r="AYZ256" s="50"/>
      <c r="AZA256" s="50"/>
      <c r="AZB256" s="50"/>
      <c r="AZC256" s="50"/>
      <c r="AZD256" s="50"/>
      <c r="AZE256" s="50"/>
      <c r="AZF256" s="50"/>
      <c r="AZG256" s="50"/>
      <c r="AZH256" s="50"/>
      <c r="AZI256" s="50"/>
      <c r="AZJ256" s="50"/>
      <c r="AZK256" s="50"/>
      <c r="AZL256" s="50"/>
      <c r="AZM256" s="50"/>
      <c r="AZN256" s="50"/>
      <c r="AZO256" s="50"/>
      <c r="AZP256" s="50"/>
      <c r="AZQ256" s="50"/>
      <c r="AZR256" s="50"/>
      <c r="AZS256" s="50"/>
      <c r="AZT256" s="50"/>
      <c r="AZU256" s="50"/>
      <c r="AZV256" s="50"/>
      <c r="AZW256" s="50"/>
      <c r="AZX256" s="50"/>
      <c r="AZY256" s="50"/>
      <c r="AZZ256" s="50"/>
      <c r="BAA256" s="50"/>
      <c r="BAB256" s="50"/>
      <c r="BAC256" s="50"/>
      <c r="BAD256" s="50"/>
      <c r="BAE256" s="50"/>
      <c r="BAF256" s="50"/>
      <c r="BAG256" s="50"/>
      <c r="BAH256" s="50"/>
      <c r="BAI256" s="50"/>
      <c r="BAJ256" s="50"/>
      <c r="BAK256" s="50"/>
      <c r="BAL256" s="50"/>
      <c r="BAM256" s="50"/>
      <c r="BAN256" s="50"/>
      <c r="BAO256" s="50"/>
      <c r="BAP256" s="50"/>
      <c r="BAQ256" s="50"/>
      <c r="BAR256" s="50"/>
      <c r="BAS256" s="50"/>
      <c r="BAT256" s="50"/>
      <c r="BAU256" s="50"/>
      <c r="BAV256" s="50"/>
      <c r="BAW256" s="50"/>
      <c r="BAX256" s="50"/>
      <c r="BAY256" s="50"/>
      <c r="BAZ256" s="50"/>
      <c r="BBA256" s="50"/>
      <c r="BBB256" s="50"/>
      <c r="BBC256" s="50"/>
      <c r="BBD256" s="50"/>
      <c r="BBE256" s="50"/>
      <c r="BBF256" s="50"/>
      <c r="BBG256" s="50"/>
      <c r="BBH256" s="50"/>
      <c r="BBI256" s="50"/>
      <c r="BBJ256" s="50"/>
      <c r="BBK256" s="50"/>
      <c r="BBL256" s="50"/>
      <c r="BBM256" s="50"/>
      <c r="BBN256" s="50"/>
      <c r="BBO256" s="50"/>
      <c r="BBP256" s="50"/>
      <c r="BBQ256" s="50"/>
      <c r="BBR256" s="50"/>
      <c r="BBS256" s="50"/>
      <c r="BBT256" s="50"/>
      <c r="BBU256" s="50"/>
      <c r="BBV256" s="50"/>
      <c r="BBW256" s="50"/>
      <c r="BBX256" s="50"/>
      <c r="BBY256" s="50"/>
      <c r="BBZ256" s="50"/>
      <c r="BCA256" s="50"/>
      <c r="BCB256" s="50"/>
      <c r="BCC256" s="50"/>
      <c r="BCD256" s="50"/>
      <c r="BCE256" s="50"/>
      <c r="BCF256" s="50"/>
      <c r="BCG256" s="50"/>
      <c r="BCH256" s="50"/>
      <c r="BCI256" s="50"/>
      <c r="BCJ256" s="50"/>
      <c r="BCK256" s="50"/>
      <c r="BCL256" s="50"/>
      <c r="BCM256" s="50"/>
      <c r="BCN256" s="50"/>
      <c r="BCO256" s="50"/>
      <c r="BCP256" s="50"/>
      <c r="BCQ256" s="50"/>
      <c r="BCR256" s="50"/>
      <c r="BCS256" s="50"/>
      <c r="BCT256" s="50"/>
      <c r="BCU256" s="50"/>
      <c r="BCV256" s="50"/>
      <c r="BCW256" s="50"/>
      <c r="BCX256" s="50"/>
      <c r="BCY256" s="50"/>
      <c r="BCZ256" s="50"/>
      <c r="BDA256" s="50"/>
      <c r="BDB256" s="50"/>
      <c r="BDC256" s="50"/>
      <c r="BDD256" s="50"/>
      <c r="BDE256" s="50"/>
      <c r="BDF256" s="50"/>
      <c r="BDG256" s="50"/>
      <c r="BDH256" s="50"/>
      <c r="BDI256" s="50"/>
      <c r="BDJ256" s="50"/>
      <c r="BDK256" s="50"/>
      <c r="BDL256" s="50"/>
      <c r="BDM256" s="50"/>
      <c r="BDN256" s="50"/>
      <c r="BDO256" s="50"/>
      <c r="BDP256" s="50"/>
      <c r="BDQ256" s="50"/>
      <c r="BDR256" s="50"/>
      <c r="BDS256" s="50"/>
      <c r="BDT256" s="50"/>
      <c r="BDU256" s="50"/>
      <c r="BDV256" s="50"/>
      <c r="BDW256" s="50"/>
      <c r="BDX256" s="50"/>
      <c r="BDY256" s="50"/>
      <c r="BDZ256" s="50"/>
      <c r="BEA256" s="50"/>
      <c r="BEB256" s="50"/>
      <c r="BEC256" s="50"/>
      <c r="BED256" s="50"/>
      <c r="BEE256" s="50"/>
      <c r="BEF256" s="50"/>
      <c r="BEG256" s="50"/>
      <c r="BEH256" s="50"/>
      <c r="BEI256" s="50"/>
      <c r="BEJ256" s="50"/>
      <c r="BEK256" s="50"/>
      <c r="BEL256" s="50"/>
      <c r="BEM256" s="50"/>
      <c r="BEN256" s="50"/>
      <c r="BEO256" s="50"/>
      <c r="BEP256" s="50"/>
      <c r="BEQ256" s="50"/>
      <c r="BER256" s="50"/>
      <c r="BES256" s="50"/>
      <c r="BET256" s="50"/>
      <c r="BEU256" s="50"/>
      <c r="BEV256" s="50"/>
      <c r="BEW256" s="50"/>
      <c r="BEX256" s="50"/>
      <c r="BEY256" s="50"/>
      <c r="BEZ256" s="50"/>
      <c r="BFA256" s="50"/>
      <c r="BFB256" s="50"/>
      <c r="BFC256" s="50"/>
      <c r="BFD256" s="50"/>
      <c r="BFE256" s="50"/>
      <c r="BFF256" s="50"/>
      <c r="BFG256" s="50"/>
      <c r="BFH256" s="50"/>
      <c r="BFI256" s="50"/>
      <c r="BFJ256" s="50"/>
      <c r="BFK256" s="50"/>
      <c r="BFL256" s="50"/>
      <c r="BFM256" s="50"/>
      <c r="BFN256" s="50"/>
      <c r="BFO256" s="50"/>
      <c r="BFP256" s="50"/>
      <c r="BFQ256" s="50"/>
      <c r="BFR256" s="50"/>
      <c r="BFS256" s="50"/>
      <c r="BFT256" s="50"/>
      <c r="BFU256" s="50"/>
      <c r="BFV256" s="50"/>
      <c r="BFW256" s="50"/>
      <c r="BFX256" s="50"/>
      <c r="BFY256" s="50"/>
      <c r="BFZ256" s="50"/>
      <c r="BGA256" s="50"/>
      <c r="BGB256" s="50"/>
      <c r="BGC256" s="50"/>
      <c r="BGD256" s="50"/>
      <c r="BGE256" s="50"/>
      <c r="BGF256" s="50"/>
      <c r="BGG256" s="50"/>
      <c r="BGH256" s="50"/>
      <c r="BGI256" s="50"/>
      <c r="BGJ256" s="50"/>
      <c r="BGK256" s="50"/>
      <c r="BGL256" s="50"/>
      <c r="BGM256" s="50"/>
      <c r="BGN256" s="50"/>
      <c r="BGO256" s="50"/>
      <c r="BGP256" s="50"/>
      <c r="BGQ256" s="50"/>
      <c r="BGR256" s="50"/>
      <c r="BGS256" s="50"/>
      <c r="BGT256" s="50"/>
      <c r="BGU256" s="50"/>
      <c r="BGV256" s="50"/>
      <c r="BGW256" s="50"/>
      <c r="BGX256" s="50"/>
      <c r="BGY256" s="50"/>
      <c r="BGZ256" s="50"/>
      <c r="BHA256" s="50"/>
      <c r="BHB256" s="50"/>
      <c r="BHC256" s="50"/>
      <c r="BHD256" s="50"/>
      <c r="BHE256" s="50"/>
      <c r="BHF256" s="50"/>
      <c r="BHG256" s="50"/>
      <c r="BHH256" s="50"/>
      <c r="BHI256" s="50"/>
      <c r="BHJ256" s="50"/>
      <c r="BHK256" s="50"/>
      <c r="BHL256" s="50"/>
      <c r="BHM256" s="50"/>
      <c r="BHN256" s="50"/>
      <c r="BHO256" s="50"/>
      <c r="BHP256" s="50"/>
      <c r="BHQ256" s="50"/>
      <c r="BHR256" s="50"/>
      <c r="BHS256" s="50"/>
      <c r="BHT256" s="50"/>
      <c r="BHU256" s="50"/>
      <c r="BHV256" s="50"/>
      <c r="BHW256" s="50"/>
      <c r="BHX256" s="50"/>
      <c r="BHY256" s="50"/>
      <c r="BHZ256" s="50"/>
      <c r="BIA256" s="50"/>
      <c r="BIB256" s="50"/>
      <c r="BIC256" s="50"/>
      <c r="BID256" s="50"/>
      <c r="BIE256" s="50"/>
      <c r="BIF256" s="50"/>
      <c r="BIG256" s="50"/>
      <c r="BIH256" s="50"/>
      <c r="BII256" s="50"/>
      <c r="BIJ256" s="50"/>
      <c r="BIK256" s="50"/>
      <c r="BIL256" s="50"/>
      <c r="BIM256" s="50"/>
      <c r="BIN256" s="50"/>
      <c r="BIO256" s="50"/>
      <c r="BIP256" s="50"/>
      <c r="BIQ256" s="50"/>
      <c r="BIR256" s="50"/>
      <c r="BIS256" s="50"/>
      <c r="BIT256" s="50"/>
      <c r="BIU256" s="50"/>
      <c r="BIV256" s="50"/>
      <c r="BIW256" s="50"/>
      <c r="BIX256" s="50"/>
      <c r="BIY256" s="50"/>
      <c r="BIZ256" s="50"/>
      <c r="BJA256" s="50"/>
      <c r="BJB256" s="50"/>
      <c r="BJC256" s="50"/>
      <c r="BJD256" s="50"/>
      <c r="BJE256" s="50"/>
      <c r="BJF256" s="50"/>
      <c r="BJG256" s="50"/>
      <c r="BJH256" s="50"/>
      <c r="BJI256" s="50"/>
      <c r="BJJ256" s="50"/>
      <c r="BJK256" s="50"/>
      <c r="BJL256" s="50"/>
      <c r="BJM256" s="50"/>
      <c r="BJN256" s="50"/>
      <c r="BJO256" s="50"/>
      <c r="BJP256" s="50"/>
      <c r="BJQ256" s="50"/>
      <c r="BJR256" s="50"/>
      <c r="BJS256" s="50"/>
      <c r="BJT256" s="50"/>
      <c r="BJU256" s="50"/>
      <c r="BJV256" s="50"/>
      <c r="BJW256" s="50"/>
      <c r="BJX256" s="50"/>
      <c r="BJY256" s="50"/>
      <c r="BJZ256" s="50"/>
      <c r="BKA256" s="50"/>
      <c r="BKB256" s="50"/>
      <c r="BKC256" s="50"/>
      <c r="BKD256" s="50"/>
      <c r="BKE256" s="50"/>
      <c r="BKF256" s="50"/>
      <c r="BKG256" s="50"/>
      <c r="BKH256" s="50"/>
      <c r="BKI256" s="50"/>
      <c r="BKJ256" s="50"/>
      <c r="BKK256" s="50"/>
      <c r="BKL256" s="50"/>
      <c r="BKM256" s="50"/>
      <c r="BKN256" s="50"/>
      <c r="BKO256" s="50"/>
      <c r="BKP256" s="50"/>
      <c r="BKQ256" s="50"/>
      <c r="BKR256" s="50"/>
      <c r="BKS256" s="50"/>
      <c r="BKT256" s="50"/>
      <c r="BKU256" s="50"/>
      <c r="BKV256" s="50"/>
      <c r="BKW256" s="50"/>
      <c r="BKX256" s="50"/>
      <c r="BKY256" s="50"/>
      <c r="BKZ256" s="50"/>
      <c r="BLA256" s="50"/>
      <c r="BLB256" s="50"/>
      <c r="BLC256" s="50"/>
      <c r="BLD256" s="50"/>
      <c r="BLE256" s="50"/>
      <c r="BLF256" s="50"/>
      <c r="BLG256" s="50"/>
      <c r="BLH256" s="50"/>
      <c r="BLI256" s="50"/>
      <c r="BLJ256" s="50"/>
      <c r="BLK256" s="50"/>
      <c r="BLL256" s="50"/>
      <c r="BLM256" s="50"/>
      <c r="BLN256" s="50"/>
      <c r="BLO256" s="50"/>
      <c r="BLP256" s="50"/>
      <c r="BLQ256" s="50"/>
      <c r="BLR256" s="50"/>
      <c r="BLS256" s="50"/>
      <c r="BLT256" s="50"/>
      <c r="BLU256" s="50"/>
      <c r="BLV256" s="50"/>
      <c r="BLW256" s="50"/>
      <c r="BLX256" s="50"/>
      <c r="BLY256" s="50"/>
      <c r="BLZ256" s="50"/>
      <c r="BMA256" s="50"/>
      <c r="BMB256" s="50"/>
      <c r="BMC256" s="50"/>
      <c r="BMD256" s="50"/>
      <c r="BME256" s="50"/>
      <c r="BMF256" s="50"/>
      <c r="BMG256" s="50"/>
      <c r="BMH256" s="50"/>
      <c r="BMI256" s="50"/>
      <c r="BMJ256" s="50"/>
      <c r="BMK256" s="50"/>
      <c r="BML256" s="50"/>
      <c r="BMM256" s="50"/>
      <c r="BMN256" s="50"/>
      <c r="BMO256" s="50"/>
      <c r="BMP256" s="50"/>
      <c r="BMQ256" s="50"/>
      <c r="BMR256" s="50"/>
      <c r="BMS256" s="50"/>
      <c r="BMT256" s="50"/>
      <c r="BMU256" s="50"/>
      <c r="BMV256" s="50"/>
      <c r="BMW256" s="50"/>
      <c r="BMX256" s="50"/>
      <c r="BMY256" s="50"/>
      <c r="BMZ256" s="50"/>
      <c r="BNA256" s="50"/>
      <c r="BNB256" s="50"/>
      <c r="BNC256" s="50"/>
      <c r="BND256" s="50"/>
      <c r="BNE256" s="50"/>
      <c r="BNF256" s="50"/>
      <c r="BNG256" s="50"/>
      <c r="BNH256" s="50"/>
      <c r="BNI256" s="50"/>
      <c r="BNJ256" s="50"/>
      <c r="BNK256" s="50"/>
      <c r="BNL256" s="50"/>
      <c r="BNM256" s="50"/>
      <c r="BNN256" s="50"/>
      <c r="BNO256" s="50"/>
      <c r="BNP256" s="50"/>
      <c r="BNQ256" s="50"/>
      <c r="BNR256" s="50"/>
      <c r="BNS256" s="50"/>
      <c r="BNT256" s="50"/>
      <c r="BNU256" s="50"/>
      <c r="BNV256" s="50"/>
      <c r="BNW256" s="50"/>
      <c r="BNX256" s="50"/>
      <c r="BNY256" s="50"/>
      <c r="BNZ256" s="50"/>
      <c r="BOA256" s="50"/>
      <c r="BOB256" s="50"/>
      <c r="BOC256" s="50"/>
      <c r="BOD256" s="50"/>
      <c r="BOE256" s="50"/>
      <c r="BOF256" s="50"/>
      <c r="BOG256" s="50"/>
      <c r="BOH256" s="50"/>
      <c r="BOI256" s="50"/>
      <c r="BOJ256" s="50"/>
      <c r="BOK256" s="50"/>
      <c r="BOL256" s="50"/>
      <c r="BOM256" s="50"/>
      <c r="BON256" s="50"/>
      <c r="BOO256" s="50"/>
      <c r="BOP256" s="50"/>
      <c r="BOQ256" s="50"/>
      <c r="BOR256" s="50"/>
      <c r="BOS256" s="50"/>
      <c r="BOT256" s="50"/>
      <c r="BOU256" s="50"/>
      <c r="BOV256" s="50"/>
      <c r="BOW256" s="50"/>
      <c r="BOX256" s="50"/>
      <c r="BOY256" s="50"/>
      <c r="BOZ256" s="50"/>
      <c r="BPA256" s="50"/>
      <c r="BPB256" s="50"/>
      <c r="BPC256" s="50"/>
      <c r="BPD256" s="50"/>
      <c r="BPE256" s="50"/>
      <c r="BPF256" s="50"/>
      <c r="BPG256" s="50"/>
      <c r="BPH256" s="50"/>
      <c r="BPI256" s="50"/>
      <c r="BPJ256" s="50"/>
      <c r="BPK256" s="50"/>
      <c r="BPL256" s="50"/>
      <c r="BPM256" s="50"/>
      <c r="BPN256" s="50"/>
      <c r="BPO256" s="50"/>
      <c r="BPP256" s="50"/>
      <c r="BPQ256" s="50"/>
      <c r="BPR256" s="50"/>
      <c r="BPS256" s="50"/>
      <c r="BPT256" s="50"/>
      <c r="BPU256" s="50"/>
      <c r="BPV256" s="50"/>
      <c r="BPW256" s="50"/>
      <c r="BPX256" s="50"/>
      <c r="BPY256" s="50"/>
      <c r="BPZ256" s="50"/>
      <c r="BQA256" s="50"/>
      <c r="BQB256" s="50"/>
      <c r="BQC256" s="50"/>
      <c r="BQD256" s="50"/>
      <c r="BQE256" s="50"/>
      <c r="BQF256" s="50"/>
      <c r="BQG256" s="50"/>
      <c r="BQH256" s="50"/>
      <c r="BQI256" s="50"/>
      <c r="BQJ256" s="50"/>
      <c r="BQK256" s="50"/>
      <c r="BQL256" s="50"/>
      <c r="BQM256" s="50"/>
      <c r="BQN256" s="50"/>
      <c r="BQO256" s="50"/>
      <c r="BQP256" s="50"/>
      <c r="BQQ256" s="50"/>
      <c r="BQR256" s="50"/>
      <c r="BQS256" s="50"/>
      <c r="BQT256" s="50"/>
      <c r="BQU256" s="50"/>
      <c r="BQV256" s="50"/>
      <c r="BQW256" s="50"/>
      <c r="BQX256" s="50"/>
      <c r="BQY256" s="50"/>
      <c r="BQZ256" s="50"/>
      <c r="BRA256" s="50"/>
      <c r="BRB256" s="50"/>
      <c r="BRC256" s="50"/>
      <c r="BRD256" s="50"/>
      <c r="BRE256" s="50"/>
      <c r="BRF256" s="50"/>
      <c r="BRG256" s="50"/>
      <c r="BRH256" s="50"/>
      <c r="BRI256" s="50"/>
      <c r="BRJ256" s="50"/>
      <c r="BRK256" s="50"/>
      <c r="BRL256" s="50"/>
      <c r="BRM256" s="50"/>
      <c r="BRN256" s="50"/>
      <c r="BRO256" s="50"/>
      <c r="BRP256" s="50"/>
      <c r="BRQ256" s="50"/>
      <c r="BRR256" s="50"/>
      <c r="BRS256" s="50"/>
      <c r="BRT256" s="50"/>
      <c r="BRU256" s="50"/>
      <c r="BRV256" s="50"/>
      <c r="BRW256" s="50"/>
      <c r="BRX256" s="50"/>
      <c r="BRY256" s="50"/>
      <c r="BRZ256" s="50"/>
      <c r="BSA256" s="50"/>
      <c r="BSB256" s="50"/>
      <c r="BSC256" s="50"/>
      <c r="BSD256" s="50"/>
      <c r="BSE256" s="50"/>
      <c r="BSF256" s="50"/>
      <c r="BSG256" s="50"/>
      <c r="BSH256" s="50"/>
      <c r="BSI256" s="50"/>
      <c r="BSJ256" s="50"/>
      <c r="BSK256" s="50"/>
      <c r="BSL256" s="50"/>
      <c r="BSM256" s="50"/>
      <c r="BSN256" s="50"/>
      <c r="BSO256" s="50"/>
      <c r="BSP256" s="50"/>
      <c r="BSQ256" s="50"/>
      <c r="BSR256" s="50"/>
      <c r="BSS256" s="50"/>
      <c r="BST256" s="50"/>
      <c r="BSU256" s="50"/>
      <c r="BSV256" s="50"/>
      <c r="BSW256" s="50"/>
      <c r="BSX256" s="50"/>
      <c r="BSY256" s="50"/>
      <c r="BSZ256" s="50"/>
      <c r="BTA256" s="50"/>
      <c r="BTB256" s="50"/>
      <c r="BTC256" s="50"/>
      <c r="BTD256" s="50"/>
      <c r="BTE256" s="50"/>
      <c r="BTF256" s="50"/>
      <c r="BTG256" s="50"/>
      <c r="BTH256" s="50"/>
      <c r="BTI256" s="50"/>
      <c r="BTJ256" s="50"/>
      <c r="BTK256" s="50"/>
      <c r="BTL256" s="50"/>
      <c r="BTM256" s="50"/>
      <c r="BTN256" s="50"/>
      <c r="BTO256" s="50"/>
      <c r="BTP256" s="50"/>
      <c r="BTQ256" s="50"/>
      <c r="BTR256" s="50"/>
      <c r="BTS256" s="50"/>
      <c r="BTT256" s="50"/>
      <c r="BTU256" s="50"/>
      <c r="BTV256" s="50"/>
      <c r="BTW256" s="50"/>
      <c r="BTX256" s="50"/>
      <c r="BTY256" s="50"/>
      <c r="BTZ256" s="50"/>
      <c r="BUA256" s="50"/>
      <c r="BUB256" s="50"/>
      <c r="BUC256" s="50"/>
      <c r="BUD256" s="50"/>
      <c r="BUE256" s="50"/>
      <c r="BUF256" s="50"/>
      <c r="BUG256" s="50"/>
      <c r="BUH256" s="50"/>
      <c r="BUI256" s="50"/>
      <c r="BUJ256" s="50"/>
      <c r="BUK256" s="50"/>
      <c r="BUL256" s="50"/>
      <c r="BUM256" s="50"/>
      <c r="BUN256" s="50"/>
      <c r="BUO256" s="50"/>
      <c r="BUP256" s="50"/>
      <c r="BUQ256" s="50"/>
      <c r="BUR256" s="50"/>
      <c r="BUS256" s="50"/>
      <c r="BUT256" s="50"/>
      <c r="BUU256" s="50"/>
      <c r="BUV256" s="50"/>
      <c r="BUW256" s="50"/>
      <c r="BUX256" s="50"/>
      <c r="BUY256" s="50"/>
      <c r="BUZ256" s="50"/>
      <c r="BVA256" s="50"/>
      <c r="BVB256" s="50"/>
      <c r="BVC256" s="50"/>
      <c r="BVD256" s="50"/>
      <c r="BVE256" s="50"/>
      <c r="BVF256" s="50"/>
      <c r="BVG256" s="50"/>
      <c r="BVH256" s="50"/>
      <c r="BVI256" s="50"/>
      <c r="BVJ256" s="50"/>
      <c r="BVK256" s="50"/>
      <c r="BVL256" s="50"/>
      <c r="BVM256" s="50"/>
      <c r="BVN256" s="50"/>
      <c r="BVO256" s="50"/>
      <c r="BVP256" s="50"/>
      <c r="BVQ256" s="50"/>
      <c r="BVR256" s="50"/>
      <c r="BVS256" s="50"/>
      <c r="BVT256" s="50"/>
      <c r="BVU256" s="50"/>
      <c r="BVV256" s="50"/>
      <c r="BVW256" s="50"/>
      <c r="BVX256" s="50"/>
      <c r="BVY256" s="50"/>
      <c r="BVZ256" s="50"/>
      <c r="BWA256" s="50"/>
      <c r="BWB256" s="50"/>
      <c r="BWC256" s="50"/>
      <c r="BWD256" s="50"/>
      <c r="BWE256" s="50"/>
      <c r="BWF256" s="50"/>
      <c r="BWG256" s="50"/>
      <c r="BWH256" s="50"/>
      <c r="BWI256" s="50"/>
      <c r="BWJ256" s="50"/>
      <c r="BWK256" s="50"/>
      <c r="BWL256" s="50"/>
      <c r="BWM256" s="50"/>
      <c r="BWN256" s="50"/>
      <c r="BWO256" s="50"/>
      <c r="BWP256" s="50"/>
      <c r="BWQ256" s="50"/>
      <c r="BWR256" s="50"/>
      <c r="BWS256" s="50"/>
      <c r="BWT256" s="50"/>
      <c r="BWU256" s="50"/>
      <c r="BWV256" s="50"/>
      <c r="BWW256" s="50"/>
      <c r="BWX256" s="50"/>
      <c r="BWY256" s="50"/>
      <c r="BWZ256" s="50"/>
      <c r="BXA256" s="50"/>
      <c r="BXB256" s="50"/>
      <c r="BXC256" s="50"/>
      <c r="BXD256" s="50"/>
      <c r="BXE256" s="50"/>
      <c r="BXF256" s="50"/>
      <c r="BXG256" s="50"/>
      <c r="BXH256" s="50"/>
      <c r="BXI256" s="50"/>
      <c r="BXJ256" s="50"/>
      <c r="BXK256" s="50"/>
      <c r="BXL256" s="50"/>
      <c r="BXM256" s="50"/>
      <c r="BXN256" s="50"/>
      <c r="BXO256" s="50"/>
      <c r="BXP256" s="50"/>
      <c r="BXQ256" s="50"/>
      <c r="BXR256" s="50"/>
      <c r="BXS256" s="50"/>
      <c r="BXT256" s="50"/>
      <c r="BXU256" s="50"/>
      <c r="BXV256" s="50"/>
      <c r="BXW256" s="50"/>
      <c r="BXX256" s="50"/>
      <c r="BXY256" s="50"/>
      <c r="BXZ256" s="50"/>
      <c r="BYA256" s="50"/>
      <c r="BYB256" s="50"/>
      <c r="BYC256" s="50"/>
      <c r="BYD256" s="50"/>
      <c r="BYE256" s="50"/>
      <c r="BYF256" s="50"/>
      <c r="BYG256" s="50"/>
      <c r="BYH256" s="50"/>
      <c r="BYI256" s="50"/>
      <c r="BYJ256" s="50"/>
      <c r="BYK256" s="50"/>
      <c r="BYL256" s="50"/>
      <c r="BYM256" s="50"/>
      <c r="BYN256" s="50"/>
      <c r="BYO256" s="50"/>
      <c r="BYP256" s="50"/>
      <c r="BYQ256" s="50"/>
      <c r="BYR256" s="50"/>
      <c r="BYS256" s="50"/>
      <c r="BYT256" s="50"/>
      <c r="BYU256" s="50"/>
      <c r="BYV256" s="50"/>
      <c r="BYW256" s="50"/>
      <c r="BYX256" s="50"/>
      <c r="BYY256" s="50"/>
      <c r="BYZ256" s="50"/>
      <c r="BZA256" s="50"/>
      <c r="BZB256" s="50"/>
      <c r="BZC256" s="50"/>
      <c r="BZD256" s="50"/>
      <c r="BZE256" s="50"/>
      <c r="BZF256" s="50"/>
      <c r="BZG256" s="50"/>
      <c r="BZH256" s="50"/>
      <c r="BZI256" s="50"/>
      <c r="BZJ256" s="50"/>
      <c r="BZK256" s="50"/>
      <c r="BZL256" s="50"/>
      <c r="BZM256" s="50"/>
      <c r="BZN256" s="50"/>
      <c r="BZO256" s="50"/>
      <c r="BZP256" s="50"/>
      <c r="BZQ256" s="50"/>
      <c r="BZR256" s="50"/>
      <c r="BZS256" s="50"/>
      <c r="BZT256" s="50"/>
      <c r="BZU256" s="50"/>
      <c r="BZV256" s="50"/>
      <c r="BZW256" s="50"/>
      <c r="BZX256" s="50"/>
      <c r="BZY256" s="50"/>
      <c r="BZZ256" s="50"/>
      <c r="CAA256" s="50"/>
      <c r="CAB256" s="50"/>
      <c r="CAC256" s="50"/>
      <c r="CAD256" s="50"/>
      <c r="CAE256" s="50"/>
      <c r="CAF256" s="50"/>
      <c r="CAG256" s="50"/>
      <c r="CAH256" s="50"/>
      <c r="CAI256" s="50"/>
      <c r="CAJ256" s="50"/>
      <c r="CAK256" s="50"/>
      <c r="CAL256" s="50"/>
      <c r="CAM256" s="50"/>
      <c r="CAN256" s="50"/>
      <c r="CAO256" s="50"/>
      <c r="CAP256" s="50"/>
      <c r="CAQ256" s="50"/>
      <c r="CAR256" s="50"/>
      <c r="CAS256" s="50"/>
      <c r="CAT256" s="50"/>
      <c r="CAU256" s="50"/>
      <c r="CAV256" s="50"/>
      <c r="CAW256" s="50"/>
      <c r="CAX256" s="50"/>
      <c r="CAY256" s="50"/>
      <c r="CAZ256" s="50"/>
      <c r="CBA256" s="50"/>
      <c r="CBB256" s="50"/>
      <c r="CBC256" s="50"/>
      <c r="CBD256" s="50"/>
      <c r="CBE256" s="50"/>
      <c r="CBF256" s="50"/>
      <c r="CBG256" s="50"/>
      <c r="CBH256" s="50"/>
      <c r="CBI256" s="50"/>
      <c r="CBJ256" s="50"/>
      <c r="CBK256" s="50"/>
      <c r="CBL256" s="50"/>
      <c r="CBM256" s="50"/>
      <c r="CBN256" s="50"/>
      <c r="CBO256" s="50"/>
      <c r="CBP256" s="50"/>
      <c r="CBQ256" s="50"/>
      <c r="CBR256" s="50"/>
      <c r="CBS256" s="50"/>
      <c r="CBT256" s="50"/>
      <c r="CBU256" s="50"/>
      <c r="CBV256" s="50"/>
      <c r="CBW256" s="50"/>
      <c r="CBX256" s="50"/>
      <c r="CBY256" s="50"/>
      <c r="CBZ256" s="50"/>
      <c r="CCA256" s="50"/>
      <c r="CCB256" s="50"/>
      <c r="CCC256" s="50"/>
      <c r="CCD256" s="50"/>
      <c r="CCE256" s="50"/>
      <c r="CCF256" s="50"/>
      <c r="CCG256" s="50"/>
      <c r="CCH256" s="50"/>
      <c r="CCI256" s="50"/>
      <c r="CCJ256" s="50"/>
      <c r="CCK256" s="50"/>
      <c r="CCL256" s="50"/>
      <c r="CCM256" s="50"/>
      <c r="CCN256" s="50"/>
      <c r="CCO256" s="50"/>
      <c r="CCP256" s="50"/>
      <c r="CCQ256" s="50"/>
      <c r="CCR256" s="50"/>
      <c r="CCS256" s="50"/>
      <c r="CCT256" s="50"/>
      <c r="CCU256" s="50"/>
      <c r="CCV256" s="50"/>
      <c r="CCW256" s="50"/>
      <c r="CCX256" s="50"/>
      <c r="CCY256" s="50"/>
      <c r="CCZ256" s="50"/>
      <c r="CDA256" s="50"/>
      <c r="CDB256" s="50"/>
      <c r="CDC256" s="50"/>
      <c r="CDD256" s="50"/>
      <c r="CDE256" s="50"/>
      <c r="CDF256" s="50"/>
      <c r="CDG256" s="50"/>
      <c r="CDH256" s="50"/>
      <c r="CDI256" s="50"/>
      <c r="CDJ256" s="50"/>
      <c r="CDK256" s="50"/>
      <c r="CDL256" s="50"/>
      <c r="CDM256" s="50"/>
      <c r="CDN256" s="50"/>
      <c r="CDO256" s="50"/>
      <c r="CDP256" s="50"/>
      <c r="CDQ256" s="50"/>
      <c r="CDR256" s="50"/>
      <c r="CDS256" s="50"/>
      <c r="CDT256" s="50"/>
      <c r="CDU256" s="50"/>
      <c r="CDV256" s="50"/>
      <c r="CDW256" s="50"/>
      <c r="CDX256" s="50"/>
      <c r="CDY256" s="50"/>
      <c r="CDZ256" s="50"/>
      <c r="CEA256" s="50"/>
      <c r="CEB256" s="50"/>
      <c r="CEC256" s="50"/>
      <c r="CED256" s="50"/>
      <c r="CEE256" s="50"/>
      <c r="CEF256" s="50"/>
      <c r="CEG256" s="50"/>
      <c r="CEH256" s="50"/>
      <c r="CEI256" s="50"/>
      <c r="CEJ256" s="50"/>
      <c r="CEK256" s="50"/>
      <c r="CEL256" s="50"/>
      <c r="CEM256" s="50"/>
      <c r="CEN256" s="50"/>
      <c r="CEO256" s="50"/>
      <c r="CEP256" s="50"/>
      <c r="CEQ256" s="50"/>
      <c r="CER256" s="50"/>
      <c r="CES256" s="50"/>
      <c r="CET256" s="50"/>
      <c r="CEU256" s="50"/>
      <c r="CEV256" s="50"/>
      <c r="CEW256" s="50"/>
      <c r="CEX256" s="50"/>
      <c r="CEY256" s="50"/>
      <c r="CEZ256" s="50"/>
      <c r="CFA256" s="50"/>
      <c r="CFB256" s="50"/>
      <c r="CFC256" s="50"/>
      <c r="CFD256" s="50"/>
      <c r="CFE256" s="50"/>
      <c r="CFF256" s="50"/>
      <c r="CFG256" s="50"/>
      <c r="CFH256" s="50"/>
      <c r="CFI256" s="50"/>
      <c r="CFJ256" s="50"/>
      <c r="CFK256" s="50"/>
      <c r="CFL256" s="50"/>
      <c r="CFM256" s="50"/>
      <c r="CFN256" s="50"/>
      <c r="CFO256" s="50"/>
      <c r="CFP256" s="50"/>
      <c r="CFQ256" s="50"/>
      <c r="CFR256" s="50"/>
      <c r="CFS256" s="50"/>
      <c r="CFT256" s="50"/>
      <c r="CFU256" s="50"/>
      <c r="CFV256" s="50"/>
      <c r="CFW256" s="50"/>
      <c r="CFX256" s="50"/>
      <c r="CFY256" s="50"/>
      <c r="CFZ256" s="50"/>
      <c r="CGA256" s="50"/>
      <c r="CGB256" s="50"/>
      <c r="CGC256" s="50"/>
      <c r="CGD256" s="50"/>
      <c r="CGE256" s="50"/>
      <c r="CGF256" s="50"/>
      <c r="CGG256" s="50"/>
      <c r="CGH256" s="50"/>
      <c r="CGI256" s="50"/>
      <c r="CGJ256" s="50"/>
      <c r="CGK256" s="50"/>
      <c r="CGL256" s="50"/>
      <c r="CGM256" s="50"/>
      <c r="CGN256" s="50"/>
      <c r="CGO256" s="50"/>
      <c r="CGP256" s="50"/>
      <c r="CGQ256" s="50"/>
      <c r="CGR256" s="50"/>
      <c r="CGS256" s="50"/>
      <c r="CGT256" s="50"/>
      <c r="CGU256" s="50"/>
      <c r="CGV256" s="50"/>
      <c r="CGW256" s="50"/>
      <c r="CGX256" s="50"/>
      <c r="CGY256" s="50"/>
      <c r="CGZ256" s="50"/>
      <c r="CHA256" s="50"/>
      <c r="CHB256" s="50"/>
      <c r="CHC256" s="50"/>
      <c r="CHD256" s="50"/>
      <c r="CHE256" s="50"/>
      <c r="CHF256" s="50"/>
      <c r="CHG256" s="50"/>
      <c r="CHH256" s="50"/>
      <c r="CHI256" s="50"/>
      <c r="CHJ256" s="50"/>
      <c r="CHK256" s="50"/>
      <c r="CHL256" s="50"/>
      <c r="CHM256" s="50"/>
      <c r="CHN256" s="50"/>
      <c r="CHO256" s="50"/>
      <c r="CHP256" s="50"/>
      <c r="CHQ256" s="50"/>
      <c r="CHR256" s="50"/>
      <c r="CHS256" s="50"/>
      <c r="CHT256" s="50"/>
      <c r="CHU256" s="50"/>
      <c r="CHV256" s="50"/>
      <c r="CHW256" s="50"/>
      <c r="CHX256" s="50"/>
      <c r="CHY256" s="50"/>
      <c r="CHZ256" s="50"/>
      <c r="CIA256" s="50"/>
      <c r="CIB256" s="50"/>
      <c r="CIC256" s="50"/>
      <c r="CID256" s="50"/>
      <c r="CIE256" s="50"/>
      <c r="CIF256" s="50"/>
      <c r="CIG256" s="50"/>
      <c r="CIH256" s="50"/>
      <c r="CII256" s="50"/>
      <c r="CIJ256" s="50"/>
      <c r="CIK256" s="50"/>
      <c r="CIL256" s="50"/>
      <c r="CIM256" s="50"/>
      <c r="CIN256" s="50"/>
      <c r="CIO256" s="50"/>
      <c r="CIP256" s="50"/>
      <c r="CIQ256" s="50"/>
      <c r="CIR256" s="50"/>
      <c r="CIS256" s="50"/>
      <c r="CIT256" s="50"/>
      <c r="CIU256" s="50"/>
      <c r="CIV256" s="50"/>
      <c r="CIW256" s="50"/>
      <c r="CIX256" s="50"/>
      <c r="CIY256" s="50"/>
      <c r="CIZ256" s="50"/>
      <c r="CJA256" s="50"/>
      <c r="CJB256" s="50"/>
      <c r="CJC256" s="50"/>
      <c r="CJD256" s="50"/>
      <c r="CJE256" s="50"/>
      <c r="CJF256" s="50"/>
      <c r="CJG256" s="50"/>
      <c r="CJH256" s="50"/>
      <c r="CJI256" s="50"/>
      <c r="CJJ256" s="50"/>
      <c r="CJK256" s="50"/>
      <c r="CJL256" s="50"/>
      <c r="CJM256" s="50"/>
      <c r="CJN256" s="50"/>
      <c r="CJO256" s="50"/>
      <c r="CJP256" s="50"/>
      <c r="CJQ256" s="50"/>
      <c r="CJR256" s="50"/>
      <c r="CJS256" s="50"/>
      <c r="CJT256" s="50"/>
      <c r="CJU256" s="50"/>
      <c r="CJV256" s="50"/>
      <c r="CJW256" s="50"/>
      <c r="CJX256" s="50"/>
      <c r="CJY256" s="50"/>
      <c r="CJZ256" s="50"/>
      <c r="CKA256" s="50"/>
      <c r="CKB256" s="50"/>
      <c r="CKC256" s="50"/>
      <c r="CKD256" s="50"/>
      <c r="CKE256" s="50"/>
      <c r="CKF256" s="50"/>
      <c r="CKG256" s="50"/>
      <c r="CKH256" s="50"/>
      <c r="CKI256" s="50"/>
      <c r="CKJ256" s="50"/>
      <c r="CKK256" s="50"/>
      <c r="CKL256" s="50"/>
      <c r="CKM256" s="50"/>
      <c r="CKN256" s="50"/>
      <c r="CKO256" s="50"/>
      <c r="CKP256" s="50"/>
      <c r="CKQ256" s="50"/>
      <c r="CKR256" s="50"/>
      <c r="CKS256" s="50"/>
      <c r="CKT256" s="50"/>
      <c r="CKU256" s="50"/>
      <c r="CKV256" s="50"/>
      <c r="CKW256" s="50"/>
      <c r="CKX256" s="50"/>
      <c r="CKY256" s="50"/>
      <c r="CKZ256" s="50"/>
      <c r="CLA256" s="50"/>
      <c r="CLB256" s="50"/>
      <c r="CLC256" s="50"/>
      <c r="CLD256" s="50"/>
      <c r="CLE256" s="50"/>
      <c r="CLF256" s="50"/>
      <c r="CLG256" s="50"/>
      <c r="CLH256" s="50"/>
      <c r="CLI256" s="50"/>
      <c r="CLJ256" s="50"/>
      <c r="CLK256" s="50"/>
      <c r="CLL256" s="50"/>
      <c r="CLM256" s="50"/>
      <c r="CLN256" s="50"/>
      <c r="CLO256" s="50"/>
      <c r="CLP256" s="50"/>
      <c r="CLQ256" s="50"/>
      <c r="CLR256" s="50"/>
      <c r="CLS256" s="50"/>
      <c r="CLT256" s="50"/>
      <c r="CLU256" s="50"/>
      <c r="CLV256" s="50"/>
      <c r="CLW256" s="50"/>
      <c r="CLX256" s="50"/>
      <c r="CLY256" s="50"/>
      <c r="CLZ256" s="50"/>
      <c r="CMA256" s="50"/>
      <c r="CMB256" s="50"/>
      <c r="CMC256" s="50"/>
      <c r="CMD256" s="50"/>
      <c r="CME256" s="50"/>
      <c r="CMF256" s="50"/>
      <c r="CMG256" s="50"/>
      <c r="CMH256" s="50"/>
      <c r="CMI256" s="50"/>
      <c r="CMJ256" s="50"/>
      <c r="CMK256" s="50"/>
      <c r="CML256" s="50"/>
      <c r="CMM256" s="50"/>
      <c r="CMN256" s="50"/>
      <c r="CMO256" s="50"/>
      <c r="CMP256" s="50"/>
      <c r="CMQ256" s="50"/>
      <c r="CMR256" s="50"/>
      <c r="CMS256" s="50"/>
      <c r="CMT256" s="50"/>
      <c r="CMU256" s="50"/>
      <c r="CMV256" s="50"/>
      <c r="CMW256" s="50"/>
      <c r="CMX256" s="50"/>
      <c r="CMY256" s="50"/>
      <c r="CMZ256" s="50"/>
      <c r="CNA256" s="50"/>
      <c r="CNB256" s="50"/>
      <c r="CNC256" s="50"/>
      <c r="CND256" s="50"/>
      <c r="CNE256" s="50"/>
      <c r="CNF256" s="50"/>
      <c r="CNG256" s="50"/>
      <c r="CNH256" s="50"/>
      <c r="CNI256" s="50"/>
      <c r="CNJ256" s="50"/>
      <c r="CNK256" s="50"/>
      <c r="CNL256" s="50"/>
      <c r="CNM256" s="50"/>
      <c r="CNN256" s="50"/>
      <c r="CNO256" s="50"/>
      <c r="CNP256" s="50"/>
      <c r="CNQ256" s="50"/>
      <c r="CNR256" s="50"/>
      <c r="CNS256" s="50"/>
      <c r="CNT256" s="50"/>
      <c r="CNU256" s="50"/>
      <c r="CNV256" s="50"/>
      <c r="CNW256" s="50"/>
      <c r="CNX256" s="50"/>
      <c r="CNY256" s="50"/>
      <c r="CNZ256" s="50"/>
      <c r="COA256" s="50"/>
      <c r="COB256" s="50"/>
      <c r="COC256" s="50"/>
      <c r="COD256" s="50"/>
      <c r="COE256" s="50"/>
      <c r="COF256" s="50"/>
      <c r="COG256" s="50"/>
      <c r="COH256" s="50"/>
      <c r="COI256" s="50"/>
      <c r="COJ256" s="50"/>
      <c r="COK256" s="50"/>
      <c r="COL256" s="50"/>
      <c r="COM256" s="50"/>
      <c r="CON256" s="50"/>
      <c r="COO256" s="50"/>
      <c r="COP256" s="50"/>
      <c r="COQ256" s="50"/>
      <c r="COR256" s="50"/>
      <c r="COS256" s="50"/>
      <c r="COT256" s="50"/>
      <c r="COU256" s="50"/>
      <c r="COV256" s="50"/>
      <c r="COW256" s="50"/>
      <c r="COX256" s="50"/>
      <c r="COY256" s="50"/>
      <c r="COZ256" s="50"/>
      <c r="CPA256" s="50"/>
      <c r="CPB256" s="50"/>
      <c r="CPC256" s="50"/>
      <c r="CPD256" s="50"/>
      <c r="CPE256" s="50"/>
      <c r="CPF256" s="50"/>
      <c r="CPG256" s="50"/>
      <c r="CPH256" s="50"/>
      <c r="CPI256" s="50"/>
      <c r="CPJ256" s="50"/>
      <c r="CPK256" s="50"/>
      <c r="CPL256" s="50"/>
      <c r="CPM256" s="50"/>
      <c r="CPN256" s="50"/>
      <c r="CPO256" s="50"/>
      <c r="CPP256" s="50"/>
      <c r="CPQ256" s="50"/>
      <c r="CPR256" s="50"/>
      <c r="CPS256" s="50"/>
      <c r="CPT256" s="50"/>
      <c r="CPU256" s="50"/>
      <c r="CPV256" s="50"/>
      <c r="CPW256" s="50"/>
      <c r="CPX256" s="50"/>
      <c r="CPY256" s="50"/>
      <c r="CPZ256" s="50"/>
      <c r="CQA256" s="50"/>
      <c r="CQB256" s="50"/>
      <c r="CQC256" s="50"/>
      <c r="CQD256" s="50"/>
      <c r="CQE256" s="50"/>
      <c r="CQF256" s="50"/>
      <c r="CQG256" s="50"/>
      <c r="CQH256" s="50"/>
      <c r="CQI256" s="50"/>
      <c r="CQJ256" s="50"/>
      <c r="CQK256" s="50"/>
      <c r="CQL256" s="50"/>
      <c r="CQM256" s="50"/>
      <c r="CQN256" s="50"/>
      <c r="CQO256" s="50"/>
      <c r="CQP256" s="50"/>
      <c r="CQQ256" s="50"/>
      <c r="CQR256" s="50"/>
      <c r="CQS256" s="50"/>
      <c r="CQT256" s="50"/>
      <c r="CQU256" s="50"/>
      <c r="CQV256" s="50"/>
      <c r="CQW256" s="50"/>
      <c r="CQX256" s="50"/>
      <c r="CQY256" s="50"/>
      <c r="CQZ256" s="50"/>
      <c r="CRA256" s="50"/>
      <c r="CRB256" s="50"/>
      <c r="CRC256" s="50"/>
      <c r="CRD256" s="50"/>
      <c r="CRE256" s="50"/>
      <c r="CRF256" s="50"/>
      <c r="CRG256" s="50"/>
      <c r="CRH256" s="50"/>
      <c r="CRI256" s="50"/>
      <c r="CRJ256" s="50"/>
      <c r="CRK256" s="50"/>
      <c r="CRL256" s="50"/>
      <c r="CRM256" s="50"/>
      <c r="CRN256" s="50"/>
      <c r="CRO256" s="50"/>
      <c r="CRP256" s="50"/>
      <c r="CRQ256" s="50"/>
      <c r="CRR256" s="50"/>
      <c r="CRS256" s="50"/>
      <c r="CRT256" s="50"/>
      <c r="CRU256" s="50"/>
      <c r="CRV256" s="50"/>
      <c r="CRW256" s="50"/>
      <c r="CRX256" s="50"/>
      <c r="CRY256" s="50"/>
      <c r="CRZ256" s="50"/>
      <c r="CSA256" s="50"/>
      <c r="CSB256" s="50"/>
      <c r="CSC256" s="50"/>
      <c r="CSD256" s="50"/>
      <c r="CSE256" s="50"/>
      <c r="CSF256" s="50"/>
      <c r="CSG256" s="50"/>
      <c r="CSH256" s="50"/>
      <c r="CSI256" s="50"/>
      <c r="CSJ256" s="50"/>
      <c r="CSK256" s="50"/>
      <c r="CSL256" s="50"/>
      <c r="CSM256" s="50"/>
      <c r="CSN256" s="50"/>
      <c r="CSO256" s="50"/>
      <c r="CSP256" s="50"/>
      <c r="CSQ256" s="50"/>
      <c r="CSR256" s="50"/>
      <c r="CSS256" s="50"/>
      <c r="CST256" s="50"/>
      <c r="CSU256" s="50"/>
      <c r="CSV256" s="50"/>
      <c r="CSW256" s="50"/>
      <c r="CSX256" s="50"/>
      <c r="CSY256" s="50"/>
      <c r="CSZ256" s="50"/>
      <c r="CTA256" s="50"/>
      <c r="CTB256" s="50"/>
      <c r="CTC256" s="50"/>
      <c r="CTD256" s="50"/>
      <c r="CTE256" s="50"/>
      <c r="CTF256" s="50"/>
      <c r="CTG256" s="50"/>
      <c r="CTH256" s="50"/>
      <c r="CTI256" s="50"/>
      <c r="CTJ256" s="50"/>
      <c r="CTK256" s="50"/>
      <c r="CTL256" s="50"/>
      <c r="CTM256" s="50"/>
      <c r="CTN256" s="50"/>
      <c r="CTO256" s="50"/>
      <c r="CTP256" s="50"/>
      <c r="CTQ256" s="50"/>
      <c r="CTR256" s="50"/>
      <c r="CTS256" s="50"/>
      <c r="CTT256" s="50"/>
      <c r="CTU256" s="50"/>
      <c r="CTV256" s="50"/>
      <c r="CTW256" s="50"/>
      <c r="CTX256" s="50"/>
      <c r="CTY256" s="50"/>
      <c r="CTZ256" s="50"/>
      <c r="CUA256" s="50"/>
      <c r="CUB256" s="50"/>
      <c r="CUC256" s="50"/>
      <c r="CUD256" s="50"/>
      <c r="CUE256" s="50"/>
      <c r="CUF256" s="50"/>
      <c r="CUG256" s="50"/>
      <c r="CUH256" s="50"/>
      <c r="CUI256" s="50"/>
      <c r="CUJ256" s="50"/>
      <c r="CUK256" s="50"/>
      <c r="CUL256" s="50"/>
      <c r="CUM256" s="50"/>
      <c r="CUN256" s="50"/>
      <c r="CUO256" s="50"/>
      <c r="CUP256" s="50"/>
      <c r="CUQ256" s="50"/>
      <c r="CUR256" s="50"/>
      <c r="CUS256" s="50"/>
      <c r="CUT256" s="50"/>
      <c r="CUU256" s="50"/>
      <c r="CUV256" s="50"/>
      <c r="CUW256" s="50"/>
      <c r="CUX256" s="50"/>
      <c r="CUY256" s="50"/>
      <c r="CUZ256" s="50"/>
      <c r="CVA256" s="50"/>
      <c r="CVB256" s="50"/>
      <c r="CVC256" s="50"/>
      <c r="CVD256" s="50"/>
      <c r="CVE256" s="50"/>
      <c r="CVF256" s="50"/>
      <c r="CVG256" s="50"/>
      <c r="CVH256" s="50"/>
      <c r="CVI256" s="50"/>
      <c r="CVJ256" s="50"/>
      <c r="CVK256" s="50"/>
      <c r="CVL256" s="50"/>
      <c r="CVM256" s="50"/>
      <c r="CVN256" s="50"/>
      <c r="CVO256" s="50"/>
      <c r="CVP256" s="50"/>
      <c r="CVQ256" s="50"/>
      <c r="CVR256" s="50"/>
      <c r="CVS256" s="50"/>
      <c r="CVT256" s="50"/>
      <c r="CVU256" s="50"/>
      <c r="CVV256" s="50"/>
      <c r="CVW256" s="50"/>
      <c r="CVX256" s="50"/>
      <c r="CVY256" s="50"/>
      <c r="CVZ256" s="50"/>
      <c r="CWA256" s="50"/>
      <c r="CWB256" s="50"/>
      <c r="CWC256" s="50"/>
      <c r="CWD256" s="50"/>
      <c r="CWE256" s="50"/>
      <c r="CWF256" s="50"/>
      <c r="CWG256" s="50"/>
      <c r="CWH256" s="50"/>
      <c r="CWI256" s="50"/>
      <c r="CWJ256" s="50"/>
      <c r="CWK256" s="50"/>
      <c r="CWL256" s="50"/>
      <c r="CWM256" s="50"/>
      <c r="CWN256" s="50"/>
      <c r="CWO256" s="50"/>
      <c r="CWP256" s="50"/>
      <c r="CWQ256" s="50"/>
      <c r="CWR256" s="50"/>
      <c r="CWS256" s="50"/>
      <c r="CWT256" s="50"/>
      <c r="CWU256" s="50"/>
      <c r="CWV256" s="50"/>
      <c r="CWW256" s="50"/>
      <c r="CWX256" s="50"/>
      <c r="CWY256" s="50"/>
      <c r="CWZ256" s="50"/>
      <c r="CXA256" s="50"/>
      <c r="CXB256" s="50"/>
      <c r="CXC256" s="50"/>
      <c r="CXD256" s="50"/>
      <c r="CXE256" s="50"/>
      <c r="CXF256" s="50"/>
      <c r="CXG256" s="50"/>
      <c r="CXH256" s="50"/>
      <c r="CXI256" s="50"/>
      <c r="CXJ256" s="50"/>
      <c r="CXK256" s="50"/>
      <c r="CXL256" s="50"/>
      <c r="CXM256" s="50"/>
      <c r="CXN256" s="50"/>
      <c r="CXO256" s="50"/>
      <c r="CXP256" s="50"/>
      <c r="CXQ256" s="50"/>
      <c r="CXR256" s="50"/>
      <c r="CXS256" s="50"/>
      <c r="CXT256" s="50"/>
      <c r="CXU256" s="50"/>
      <c r="CXV256" s="50"/>
      <c r="CXW256" s="50"/>
      <c r="CXX256" s="50"/>
      <c r="CXY256" s="50"/>
      <c r="CXZ256" s="50"/>
      <c r="CYA256" s="50"/>
      <c r="CYB256" s="50"/>
      <c r="CYC256" s="50"/>
      <c r="CYD256" s="50"/>
      <c r="CYE256" s="50"/>
      <c r="CYF256" s="50"/>
      <c r="CYG256" s="50"/>
      <c r="CYH256" s="50"/>
      <c r="CYI256" s="50"/>
      <c r="CYJ256" s="50"/>
      <c r="CYK256" s="50"/>
      <c r="CYL256" s="50"/>
      <c r="CYM256" s="50"/>
      <c r="CYN256" s="50"/>
      <c r="CYO256" s="50"/>
      <c r="CYP256" s="50"/>
      <c r="CYQ256" s="50"/>
      <c r="CYR256" s="50"/>
      <c r="CYS256" s="50"/>
      <c r="CYT256" s="50"/>
      <c r="CYU256" s="50"/>
      <c r="CYV256" s="50"/>
      <c r="CYW256" s="50"/>
      <c r="CYX256" s="50"/>
      <c r="CYY256" s="50"/>
      <c r="CYZ256" s="50"/>
      <c r="CZA256" s="50"/>
      <c r="CZB256" s="50"/>
      <c r="CZC256" s="50"/>
      <c r="CZD256" s="50"/>
      <c r="CZE256" s="50"/>
      <c r="CZF256" s="50"/>
      <c r="CZG256" s="50"/>
      <c r="CZH256" s="50"/>
      <c r="CZI256" s="50"/>
      <c r="CZJ256" s="50"/>
      <c r="CZK256" s="50"/>
      <c r="CZL256" s="50"/>
      <c r="CZM256" s="50"/>
      <c r="CZN256" s="50"/>
      <c r="CZO256" s="50"/>
      <c r="CZP256" s="50"/>
      <c r="CZQ256" s="50"/>
      <c r="CZR256" s="50"/>
      <c r="CZS256" s="50"/>
      <c r="CZT256" s="50"/>
      <c r="CZU256" s="50"/>
      <c r="CZV256" s="50"/>
      <c r="CZW256" s="50"/>
      <c r="CZX256" s="50"/>
      <c r="CZY256" s="50"/>
      <c r="CZZ256" s="50"/>
      <c r="DAA256" s="50"/>
      <c r="DAB256" s="50"/>
      <c r="DAC256" s="50"/>
      <c r="DAD256" s="50"/>
      <c r="DAE256" s="50"/>
      <c r="DAF256" s="50"/>
      <c r="DAG256" s="50"/>
      <c r="DAH256" s="50"/>
      <c r="DAI256" s="50"/>
      <c r="DAJ256" s="50"/>
      <c r="DAK256" s="50"/>
      <c r="DAL256" s="50"/>
      <c r="DAM256" s="50"/>
      <c r="DAN256" s="50"/>
      <c r="DAO256" s="50"/>
      <c r="DAP256" s="50"/>
      <c r="DAQ256" s="50"/>
      <c r="DAR256" s="50"/>
      <c r="DAS256" s="50"/>
      <c r="DAT256" s="50"/>
      <c r="DAU256" s="50"/>
      <c r="DAV256" s="50"/>
      <c r="DAW256" s="50"/>
      <c r="DAX256" s="50"/>
      <c r="DAY256" s="50"/>
      <c r="DAZ256" s="50"/>
      <c r="DBA256" s="50"/>
      <c r="DBB256" s="50"/>
      <c r="DBC256" s="50"/>
      <c r="DBD256" s="50"/>
      <c r="DBE256" s="50"/>
      <c r="DBF256" s="50"/>
      <c r="DBG256" s="50"/>
      <c r="DBH256" s="50"/>
      <c r="DBI256" s="50"/>
      <c r="DBJ256" s="50"/>
      <c r="DBK256" s="50"/>
      <c r="DBL256" s="50"/>
      <c r="DBM256" s="50"/>
      <c r="DBN256" s="50"/>
      <c r="DBO256" s="50"/>
      <c r="DBP256" s="50"/>
      <c r="DBQ256" s="50"/>
      <c r="DBR256" s="50"/>
      <c r="DBS256" s="50"/>
      <c r="DBT256" s="50"/>
      <c r="DBU256" s="50"/>
      <c r="DBV256" s="50"/>
      <c r="DBW256" s="50"/>
      <c r="DBX256" s="50"/>
      <c r="DBY256" s="50"/>
      <c r="DBZ256" s="50"/>
      <c r="DCA256" s="50"/>
      <c r="DCB256" s="50"/>
      <c r="DCC256" s="50"/>
      <c r="DCD256" s="50"/>
      <c r="DCE256" s="50"/>
      <c r="DCF256" s="50"/>
      <c r="DCG256" s="50"/>
      <c r="DCH256" s="50"/>
      <c r="DCI256" s="50"/>
      <c r="DCJ256" s="50"/>
      <c r="DCK256" s="50"/>
      <c r="DCL256" s="50"/>
      <c r="DCM256" s="50"/>
      <c r="DCN256" s="50"/>
      <c r="DCO256" s="50"/>
      <c r="DCP256" s="50"/>
      <c r="DCQ256" s="50"/>
      <c r="DCR256" s="50"/>
      <c r="DCS256" s="50"/>
      <c r="DCT256" s="50"/>
      <c r="DCU256" s="50"/>
      <c r="DCV256" s="50"/>
      <c r="DCW256" s="50"/>
      <c r="DCX256" s="50"/>
      <c r="DCY256" s="50"/>
      <c r="DCZ256" s="50"/>
      <c r="DDA256" s="50"/>
      <c r="DDB256" s="50"/>
      <c r="DDC256" s="50"/>
      <c r="DDD256" s="50"/>
      <c r="DDE256" s="50"/>
      <c r="DDF256" s="50"/>
      <c r="DDG256" s="50"/>
      <c r="DDH256" s="50"/>
      <c r="DDI256" s="50"/>
      <c r="DDJ256" s="50"/>
      <c r="DDK256" s="50"/>
      <c r="DDL256" s="50"/>
      <c r="DDM256" s="50"/>
      <c r="DDN256" s="50"/>
      <c r="DDO256" s="50"/>
      <c r="DDP256" s="50"/>
      <c r="DDQ256" s="50"/>
      <c r="DDR256" s="50"/>
      <c r="DDS256" s="50"/>
      <c r="DDT256" s="50"/>
      <c r="DDU256" s="50"/>
      <c r="DDV256" s="50"/>
      <c r="DDW256" s="50"/>
      <c r="DDX256" s="50"/>
      <c r="DDY256" s="50"/>
      <c r="DDZ256" s="50"/>
      <c r="DEA256" s="50"/>
      <c r="DEB256" s="50"/>
      <c r="DEC256" s="50"/>
      <c r="DED256" s="50"/>
      <c r="DEE256" s="50"/>
      <c r="DEF256" s="50"/>
      <c r="DEG256" s="50"/>
      <c r="DEH256" s="50"/>
      <c r="DEI256" s="50"/>
      <c r="DEJ256" s="50"/>
      <c r="DEK256" s="50"/>
      <c r="DEL256" s="50"/>
      <c r="DEM256" s="50"/>
      <c r="DEN256" s="50"/>
      <c r="DEO256" s="50"/>
      <c r="DEP256" s="50"/>
      <c r="DEQ256" s="50"/>
      <c r="DER256" s="50"/>
      <c r="DES256" s="50"/>
      <c r="DET256" s="50"/>
      <c r="DEU256" s="50"/>
      <c r="DEV256" s="50"/>
      <c r="DEW256" s="50"/>
      <c r="DEX256" s="50"/>
      <c r="DEY256" s="50"/>
      <c r="DEZ256" s="50"/>
      <c r="DFA256" s="50"/>
      <c r="DFB256" s="50"/>
      <c r="DFC256" s="50"/>
      <c r="DFD256" s="50"/>
      <c r="DFE256" s="50"/>
      <c r="DFF256" s="50"/>
      <c r="DFG256" s="50"/>
      <c r="DFH256" s="50"/>
      <c r="DFI256" s="50"/>
      <c r="DFJ256" s="50"/>
      <c r="DFK256" s="50"/>
      <c r="DFL256" s="50"/>
      <c r="DFM256" s="50"/>
      <c r="DFN256" s="50"/>
      <c r="DFO256" s="50"/>
      <c r="DFP256" s="50"/>
      <c r="DFQ256" s="50"/>
      <c r="DFR256" s="50"/>
      <c r="DFS256" s="50"/>
      <c r="DFT256" s="50"/>
      <c r="DFU256" s="50"/>
      <c r="DFV256" s="50"/>
      <c r="DFW256" s="50"/>
      <c r="DFX256" s="50"/>
      <c r="DFY256" s="50"/>
      <c r="DFZ256" s="50"/>
      <c r="DGA256" s="50"/>
      <c r="DGB256" s="50"/>
      <c r="DGC256" s="50"/>
      <c r="DGD256" s="50"/>
      <c r="DGE256" s="50"/>
      <c r="DGF256" s="50"/>
      <c r="DGG256" s="50"/>
      <c r="DGH256" s="50"/>
      <c r="DGI256" s="50"/>
      <c r="DGJ256" s="50"/>
      <c r="DGK256" s="50"/>
      <c r="DGL256" s="50"/>
      <c r="DGM256" s="50"/>
      <c r="DGN256" s="50"/>
      <c r="DGO256" s="50"/>
      <c r="DGP256" s="50"/>
      <c r="DGQ256" s="50"/>
      <c r="DGR256" s="50"/>
      <c r="DGS256" s="50"/>
      <c r="DGT256" s="50"/>
      <c r="DGU256" s="50"/>
      <c r="DGV256" s="50"/>
      <c r="DGW256" s="50"/>
      <c r="DGX256" s="50"/>
      <c r="DGY256" s="50"/>
      <c r="DGZ256" s="50"/>
      <c r="DHA256" s="50"/>
      <c r="DHB256" s="50"/>
      <c r="DHC256" s="50"/>
      <c r="DHD256" s="50"/>
      <c r="DHE256" s="50"/>
      <c r="DHF256" s="50"/>
      <c r="DHG256" s="50"/>
      <c r="DHH256" s="50"/>
      <c r="DHI256" s="50"/>
      <c r="DHJ256" s="50"/>
      <c r="DHK256" s="50"/>
      <c r="DHL256" s="50"/>
      <c r="DHM256" s="50"/>
      <c r="DHN256" s="50"/>
      <c r="DHO256" s="50"/>
      <c r="DHP256" s="50"/>
      <c r="DHQ256" s="50"/>
      <c r="DHR256" s="50"/>
      <c r="DHS256" s="50"/>
      <c r="DHT256" s="50"/>
      <c r="DHU256" s="50"/>
      <c r="DHV256" s="50"/>
      <c r="DHW256" s="50"/>
      <c r="DHX256" s="50"/>
      <c r="DHY256" s="50"/>
      <c r="DHZ256" s="50"/>
      <c r="DIA256" s="50"/>
      <c r="DIB256" s="50"/>
      <c r="DIC256" s="50"/>
      <c r="DID256" s="50"/>
      <c r="DIE256" s="50"/>
      <c r="DIF256" s="50"/>
      <c r="DIG256" s="50"/>
      <c r="DIH256" s="50"/>
      <c r="DII256" s="50"/>
      <c r="DIJ256" s="50"/>
      <c r="DIK256" s="50"/>
      <c r="DIL256" s="50"/>
      <c r="DIM256" s="50"/>
      <c r="DIN256" s="50"/>
      <c r="DIO256" s="50"/>
      <c r="DIP256" s="50"/>
      <c r="DIQ256" s="50"/>
      <c r="DIR256" s="50"/>
      <c r="DIS256" s="50"/>
      <c r="DIT256" s="50"/>
      <c r="DIU256" s="50"/>
      <c r="DIV256" s="50"/>
      <c r="DIW256" s="50"/>
      <c r="DIX256" s="50"/>
      <c r="DIY256" s="50"/>
      <c r="DIZ256" s="50"/>
      <c r="DJA256" s="50"/>
      <c r="DJB256" s="50"/>
      <c r="DJC256" s="50"/>
      <c r="DJD256" s="50"/>
      <c r="DJE256" s="50"/>
      <c r="DJF256" s="50"/>
      <c r="DJG256" s="50"/>
      <c r="DJH256" s="50"/>
      <c r="DJI256" s="50"/>
      <c r="DJJ256" s="50"/>
      <c r="DJK256" s="50"/>
      <c r="DJL256" s="50"/>
      <c r="DJM256" s="50"/>
      <c r="DJN256" s="50"/>
      <c r="DJO256" s="50"/>
      <c r="DJP256" s="50"/>
      <c r="DJQ256" s="50"/>
      <c r="DJR256" s="50"/>
      <c r="DJS256" s="50"/>
      <c r="DJT256" s="50"/>
      <c r="DJU256" s="50"/>
      <c r="DJV256" s="50"/>
      <c r="DJW256" s="50"/>
      <c r="DJX256" s="50"/>
      <c r="DJY256" s="50"/>
      <c r="DJZ256" s="50"/>
      <c r="DKA256" s="50"/>
      <c r="DKB256" s="50"/>
      <c r="DKC256" s="50"/>
      <c r="DKD256" s="50"/>
      <c r="DKE256" s="50"/>
      <c r="DKF256" s="50"/>
      <c r="DKG256" s="50"/>
      <c r="DKH256" s="50"/>
      <c r="DKI256" s="50"/>
      <c r="DKJ256" s="50"/>
      <c r="DKK256" s="50"/>
      <c r="DKL256" s="50"/>
      <c r="DKM256" s="50"/>
      <c r="DKN256" s="50"/>
      <c r="DKO256" s="50"/>
      <c r="DKP256" s="50"/>
      <c r="DKQ256" s="50"/>
      <c r="DKR256" s="50"/>
      <c r="DKS256" s="50"/>
      <c r="DKT256" s="50"/>
      <c r="DKU256" s="50"/>
      <c r="DKV256" s="50"/>
      <c r="DKW256" s="50"/>
      <c r="DKX256" s="50"/>
      <c r="DKY256" s="50"/>
      <c r="DKZ256" s="50"/>
      <c r="DLA256" s="50"/>
      <c r="DLB256" s="50"/>
      <c r="DLC256" s="50"/>
      <c r="DLD256" s="50"/>
      <c r="DLE256" s="50"/>
      <c r="DLF256" s="50"/>
      <c r="DLG256" s="50"/>
      <c r="DLH256" s="50"/>
      <c r="DLI256" s="50"/>
      <c r="DLJ256" s="50"/>
      <c r="DLK256" s="50"/>
      <c r="DLL256" s="50"/>
      <c r="DLM256" s="50"/>
      <c r="DLN256" s="50"/>
      <c r="DLO256" s="50"/>
      <c r="DLP256" s="50"/>
      <c r="DLQ256" s="50"/>
      <c r="DLR256" s="50"/>
      <c r="DLS256" s="50"/>
      <c r="DLT256" s="50"/>
      <c r="DLU256" s="50"/>
      <c r="DLV256" s="50"/>
      <c r="DLW256" s="50"/>
      <c r="DLX256" s="50"/>
      <c r="DLY256" s="50"/>
      <c r="DLZ256" s="50"/>
      <c r="DMA256" s="50"/>
      <c r="DMB256" s="50"/>
      <c r="DMC256" s="50"/>
      <c r="DMD256" s="50"/>
      <c r="DME256" s="50"/>
      <c r="DMF256" s="50"/>
      <c r="DMG256" s="50"/>
      <c r="DMH256" s="50"/>
      <c r="DMI256" s="50"/>
      <c r="DMJ256" s="50"/>
      <c r="DMK256" s="50"/>
      <c r="DML256" s="50"/>
      <c r="DMM256" s="50"/>
      <c r="DMN256" s="50"/>
      <c r="DMO256" s="50"/>
      <c r="DMP256" s="50"/>
      <c r="DMQ256" s="50"/>
      <c r="DMR256" s="50"/>
      <c r="DMS256" s="50"/>
      <c r="DMT256" s="50"/>
      <c r="DMU256" s="50"/>
      <c r="DMV256" s="50"/>
      <c r="DMW256" s="50"/>
      <c r="DMX256" s="50"/>
      <c r="DMY256" s="50"/>
      <c r="DMZ256" s="50"/>
      <c r="DNA256" s="50"/>
      <c r="DNB256" s="50"/>
      <c r="DNC256" s="50"/>
      <c r="DND256" s="50"/>
      <c r="DNE256" s="50"/>
      <c r="DNF256" s="50"/>
      <c r="DNG256" s="50"/>
      <c r="DNH256" s="50"/>
      <c r="DNI256" s="50"/>
      <c r="DNJ256" s="50"/>
      <c r="DNK256" s="50"/>
      <c r="DNL256" s="50"/>
      <c r="DNM256" s="50"/>
      <c r="DNN256" s="50"/>
      <c r="DNO256" s="50"/>
      <c r="DNP256" s="50"/>
      <c r="DNQ256" s="50"/>
      <c r="DNR256" s="50"/>
      <c r="DNS256" s="50"/>
      <c r="DNT256" s="50"/>
      <c r="DNU256" s="50"/>
      <c r="DNV256" s="50"/>
      <c r="DNW256" s="50"/>
      <c r="DNX256" s="50"/>
      <c r="DNY256" s="50"/>
      <c r="DNZ256" s="50"/>
      <c r="DOA256" s="50"/>
      <c r="DOB256" s="50"/>
      <c r="DOC256" s="50"/>
      <c r="DOD256" s="50"/>
      <c r="DOE256" s="50"/>
      <c r="DOF256" s="50"/>
      <c r="DOG256" s="50"/>
      <c r="DOH256" s="50"/>
      <c r="DOI256" s="50"/>
      <c r="DOJ256" s="50"/>
      <c r="DOK256" s="50"/>
      <c r="DOL256" s="50"/>
      <c r="DOM256" s="50"/>
      <c r="DON256" s="50"/>
      <c r="DOO256" s="50"/>
      <c r="DOP256" s="50"/>
      <c r="DOQ256" s="50"/>
      <c r="DOR256" s="50"/>
      <c r="DOS256" s="50"/>
      <c r="DOT256" s="50"/>
      <c r="DOU256" s="50"/>
      <c r="DOV256" s="50"/>
      <c r="DOW256" s="50"/>
      <c r="DOX256" s="50"/>
      <c r="DOY256" s="50"/>
      <c r="DOZ256" s="50"/>
      <c r="DPA256" s="50"/>
      <c r="DPB256" s="50"/>
      <c r="DPC256" s="50"/>
      <c r="DPD256" s="50"/>
      <c r="DPE256" s="50"/>
      <c r="DPF256" s="50"/>
      <c r="DPG256" s="50"/>
      <c r="DPH256" s="50"/>
      <c r="DPI256" s="50"/>
      <c r="DPJ256" s="50"/>
      <c r="DPK256" s="50"/>
      <c r="DPL256" s="50"/>
      <c r="DPM256" s="50"/>
      <c r="DPN256" s="50"/>
      <c r="DPO256" s="50"/>
      <c r="DPP256" s="50"/>
      <c r="DPQ256" s="50"/>
      <c r="DPR256" s="50"/>
      <c r="DPS256" s="50"/>
      <c r="DPT256" s="50"/>
      <c r="DPU256" s="50"/>
      <c r="DPV256" s="50"/>
      <c r="DPW256" s="50"/>
      <c r="DPX256" s="50"/>
      <c r="DPY256" s="50"/>
      <c r="DPZ256" s="50"/>
      <c r="DQA256" s="50"/>
      <c r="DQB256" s="50"/>
      <c r="DQC256" s="50"/>
      <c r="DQD256" s="50"/>
      <c r="DQE256" s="50"/>
      <c r="DQF256" s="50"/>
      <c r="DQG256" s="50"/>
      <c r="DQH256" s="50"/>
      <c r="DQI256" s="50"/>
      <c r="DQJ256" s="50"/>
      <c r="DQK256" s="50"/>
      <c r="DQL256" s="50"/>
      <c r="DQM256" s="50"/>
      <c r="DQN256" s="50"/>
      <c r="DQO256" s="50"/>
      <c r="DQP256" s="50"/>
      <c r="DQQ256" s="50"/>
      <c r="DQR256" s="50"/>
      <c r="DQS256" s="50"/>
      <c r="DQT256" s="50"/>
      <c r="DQU256" s="50"/>
      <c r="DQV256" s="50"/>
      <c r="DQW256" s="50"/>
      <c r="DQX256" s="50"/>
      <c r="DQY256" s="50"/>
      <c r="DQZ256" s="50"/>
      <c r="DRA256" s="50"/>
      <c r="DRB256" s="50"/>
      <c r="DRC256" s="50"/>
      <c r="DRD256" s="50"/>
      <c r="DRE256" s="50"/>
      <c r="DRF256" s="50"/>
      <c r="DRG256" s="50"/>
      <c r="DRH256" s="50"/>
      <c r="DRI256" s="50"/>
      <c r="DRJ256" s="50"/>
      <c r="DRK256" s="50"/>
      <c r="DRL256" s="50"/>
      <c r="DRM256" s="50"/>
      <c r="DRN256" s="50"/>
      <c r="DRO256" s="50"/>
      <c r="DRP256" s="50"/>
      <c r="DRQ256" s="50"/>
      <c r="DRR256" s="50"/>
      <c r="DRS256" s="50"/>
      <c r="DRT256" s="50"/>
      <c r="DRU256" s="50"/>
      <c r="DRV256" s="50"/>
      <c r="DRW256" s="50"/>
      <c r="DRX256" s="50"/>
      <c r="DRY256" s="50"/>
      <c r="DRZ256" s="50"/>
      <c r="DSA256" s="50"/>
      <c r="DSB256" s="50"/>
      <c r="DSC256" s="50"/>
      <c r="DSD256" s="50"/>
      <c r="DSE256" s="50"/>
      <c r="DSF256" s="50"/>
      <c r="DSG256" s="50"/>
      <c r="DSH256" s="50"/>
      <c r="DSI256" s="50"/>
      <c r="DSJ256" s="50"/>
      <c r="DSK256" s="50"/>
      <c r="DSL256" s="50"/>
      <c r="DSM256" s="50"/>
      <c r="DSN256" s="50"/>
      <c r="DSO256" s="50"/>
      <c r="DSP256" s="50"/>
      <c r="DSQ256" s="50"/>
      <c r="DSR256" s="50"/>
      <c r="DSS256" s="50"/>
      <c r="DST256" s="50"/>
      <c r="DSU256" s="50"/>
      <c r="DSV256" s="50"/>
      <c r="DSW256" s="50"/>
      <c r="DSX256" s="50"/>
      <c r="DSY256" s="50"/>
      <c r="DSZ256" s="50"/>
      <c r="DTA256" s="50"/>
      <c r="DTB256" s="50"/>
      <c r="DTC256" s="50"/>
      <c r="DTD256" s="50"/>
      <c r="DTE256" s="50"/>
      <c r="DTF256" s="50"/>
      <c r="DTG256" s="50"/>
      <c r="DTH256" s="50"/>
      <c r="DTI256" s="50"/>
      <c r="DTJ256" s="50"/>
      <c r="DTK256" s="50"/>
      <c r="DTL256" s="50"/>
      <c r="DTM256" s="50"/>
      <c r="DTN256" s="50"/>
      <c r="DTO256" s="50"/>
      <c r="DTP256" s="50"/>
      <c r="DTQ256" s="50"/>
      <c r="DTR256" s="50"/>
      <c r="DTS256" s="50"/>
      <c r="DTT256" s="50"/>
      <c r="DTU256" s="50"/>
      <c r="DTV256" s="50"/>
      <c r="DTW256" s="50"/>
      <c r="DTX256" s="50"/>
      <c r="DTY256" s="50"/>
      <c r="DTZ256" s="50"/>
      <c r="DUA256" s="50"/>
      <c r="DUB256" s="50"/>
      <c r="DUC256" s="50"/>
      <c r="DUD256" s="50"/>
      <c r="DUE256" s="50"/>
      <c r="DUF256" s="50"/>
      <c r="DUG256" s="50"/>
      <c r="DUH256" s="50"/>
      <c r="DUI256" s="50"/>
      <c r="DUJ256" s="50"/>
      <c r="DUK256" s="50"/>
      <c r="DUL256" s="50"/>
      <c r="DUM256" s="50"/>
      <c r="DUN256" s="50"/>
      <c r="DUO256" s="50"/>
      <c r="DUP256" s="50"/>
      <c r="DUQ256" s="50"/>
      <c r="DUR256" s="50"/>
      <c r="DUS256" s="50"/>
      <c r="DUT256" s="50"/>
      <c r="DUU256" s="50"/>
      <c r="DUV256" s="50"/>
      <c r="DUW256" s="50"/>
      <c r="DUX256" s="50"/>
      <c r="DUY256" s="50"/>
      <c r="DUZ256" s="50"/>
      <c r="DVA256" s="50"/>
      <c r="DVB256" s="50"/>
      <c r="DVC256" s="50"/>
      <c r="DVD256" s="50"/>
      <c r="DVE256" s="50"/>
      <c r="DVF256" s="50"/>
      <c r="DVG256" s="50"/>
      <c r="DVH256" s="50"/>
      <c r="DVI256" s="50"/>
      <c r="DVJ256" s="50"/>
      <c r="DVK256" s="50"/>
      <c r="DVL256" s="50"/>
      <c r="DVM256" s="50"/>
      <c r="DVN256" s="50"/>
      <c r="DVO256" s="50"/>
      <c r="DVP256" s="50"/>
      <c r="DVQ256" s="50"/>
      <c r="DVR256" s="50"/>
      <c r="DVS256" s="50"/>
      <c r="DVT256" s="50"/>
      <c r="DVU256" s="50"/>
      <c r="DVV256" s="50"/>
      <c r="DVW256" s="50"/>
      <c r="DVX256" s="50"/>
      <c r="DVY256" s="50"/>
      <c r="DVZ256" s="50"/>
      <c r="DWA256" s="50"/>
      <c r="DWB256" s="50"/>
      <c r="DWC256" s="50"/>
      <c r="DWD256" s="50"/>
      <c r="DWE256" s="50"/>
      <c r="DWF256" s="50"/>
      <c r="DWG256" s="50"/>
      <c r="DWH256" s="50"/>
      <c r="DWI256" s="50"/>
      <c r="DWJ256" s="50"/>
      <c r="DWK256" s="50"/>
      <c r="DWL256" s="50"/>
      <c r="DWM256" s="50"/>
      <c r="DWN256" s="50"/>
      <c r="DWO256" s="50"/>
      <c r="DWP256" s="50"/>
      <c r="DWQ256" s="50"/>
      <c r="DWR256" s="50"/>
      <c r="DWS256" s="50"/>
      <c r="DWT256" s="50"/>
      <c r="DWU256" s="50"/>
      <c r="DWV256" s="50"/>
      <c r="DWW256" s="50"/>
      <c r="DWX256" s="50"/>
      <c r="DWY256" s="50"/>
      <c r="DWZ256" s="50"/>
      <c r="DXA256" s="50"/>
      <c r="DXB256" s="50"/>
      <c r="DXC256" s="50"/>
      <c r="DXD256" s="50"/>
      <c r="DXE256" s="50"/>
      <c r="DXF256" s="50"/>
      <c r="DXG256" s="50"/>
      <c r="DXH256" s="50"/>
      <c r="DXI256" s="50"/>
      <c r="DXJ256" s="50"/>
      <c r="DXK256" s="50"/>
      <c r="DXL256" s="50"/>
      <c r="DXM256" s="50"/>
      <c r="DXN256" s="50"/>
      <c r="DXO256" s="50"/>
      <c r="DXP256" s="50"/>
      <c r="DXQ256" s="50"/>
      <c r="DXR256" s="50"/>
      <c r="DXS256" s="50"/>
      <c r="DXT256" s="50"/>
      <c r="DXU256" s="50"/>
      <c r="DXV256" s="50"/>
      <c r="DXW256" s="50"/>
      <c r="DXX256" s="50"/>
      <c r="DXY256" s="50"/>
      <c r="DXZ256" s="50"/>
      <c r="DYA256" s="50"/>
      <c r="DYB256" s="50"/>
      <c r="DYC256" s="50"/>
      <c r="DYD256" s="50"/>
      <c r="DYE256" s="50"/>
      <c r="DYF256" s="50"/>
      <c r="DYG256" s="50"/>
      <c r="DYH256" s="50"/>
      <c r="DYI256" s="50"/>
      <c r="DYJ256" s="50"/>
      <c r="DYK256" s="50"/>
      <c r="DYL256" s="50"/>
      <c r="DYM256" s="50"/>
      <c r="DYN256" s="50"/>
      <c r="DYO256" s="50"/>
      <c r="DYP256" s="50"/>
      <c r="DYQ256" s="50"/>
      <c r="DYR256" s="50"/>
      <c r="DYS256" s="50"/>
      <c r="DYT256" s="50"/>
      <c r="DYU256" s="50"/>
      <c r="DYV256" s="50"/>
      <c r="DYW256" s="50"/>
      <c r="DYX256" s="50"/>
      <c r="DYY256" s="50"/>
      <c r="DYZ256" s="50"/>
      <c r="DZA256" s="50"/>
      <c r="DZB256" s="50"/>
      <c r="DZC256" s="50"/>
      <c r="DZD256" s="50"/>
      <c r="DZE256" s="50"/>
      <c r="DZF256" s="50"/>
      <c r="DZG256" s="50"/>
      <c r="DZH256" s="50"/>
      <c r="DZI256" s="50"/>
      <c r="DZJ256" s="50"/>
      <c r="DZK256" s="50"/>
      <c r="DZL256" s="50"/>
      <c r="DZM256" s="50"/>
      <c r="DZN256" s="50"/>
      <c r="DZO256" s="50"/>
      <c r="DZP256" s="50"/>
      <c r="DZQ256" s="50"/>
      <c r="DZR256" s="50"/>
      <c r="DZS256" s="50"/>
      <c r="DZT256" s="50"/>
      <c r="DZU256" s="50"/>
      <c r="DZV256" s="50"/>
      <c r="DZW256" s="50"/>
      <c r="DZX256" s="50"/>
      <c r="DZY256" s="50"/>
      <c r="DZZ256" s="50"/>
      <c r="EAA256" s="50"/>
      <c r="EAB256" s="50"/>
      <c r="EAC256" s="50"/>
      <c r="EAD256" s="50"/>
      <c r="EAE256" s="50"/>
      <c r="EAF256" s="50"/>
      <c r="EAG256" s="50"/>
      <c r="EAH256" s="50"/>
      <c r="EAI256" s="50"/>
      <c r="EAJ256" s="50"/>
      <c r="EAK256" s="50"/>
      <c r="EAL256" s="50"/>
      <c r="EAM256" s="50"/>
      <c r="EAN256" s="50"/>
      <c r="EAO256" s="50"/>
      <c r="EAP256" s="50"/>
      <c r="EAQ256" s="50"/>
      <c r="EAR256" s="50"/>
      <c r="EAS256" s="50"/>
      <c r="EAT256" s="50"/>
      <c r="EAU256" s="50"/>
      <c r="EAV256" s="50"/>
      <c r="EAW256" s="50"/>
      <c r="EAX256" s="50"/>
      <c r="EAY256" s="50"/>
      <c r="EAZ256" s="50"/>
      <c r="EBA256" s="50"/>
      <c r="EBB256" s="50"/>
      <c r="EBC256" s="50"/>
      <c r="EBD256" s="50"/>
      <c r="EBE256" s="50"/>
      <c r="EBF256" s="50"/>
      <c r="EBG256" s="50"/>
      <c r="EBH256" s="50"/>
      <c r="EBI256" s="50"/>
      <c r="EBJ256" s="50"/>
      <c r="EBK256" s="50"/>
      <c r="EBL256" s="50"/>
      <c r="EBM256" s="50"/>
      <c r="EBN256" s="50"/>
      <c r="EBO256" s="50"/>
      <c r="EBP256" s="50"/>
      <c r="EBQ256" s="50"/>
      <c r="EBR256" s="50"/>
      <c r="EBS256" s="50"/>
      <c r="EBT256" s="50"/>
      <c r="EBU256" s="50"/>
      <c r="EBV256" s="50"/>
      <c r="EBW256" s="50"/>
      <c r="EBX256" s="50"/>
      <c r="EBY256" s="50"/>
      <c r="EBZ256" s="50"/>
      <c r="ECA256" s="50"/>
      <c r="ECB256" s="50"/>
      <c r="ECC256" s="50"/>
      <c r="ECD256" s="50"/>
      <c r="ECE256" s="50"/>
      <c r="ECF256" s="50"/>
      <c r="ECG256" s="50"/>
      <c r="ECH256" s="50"/>
      <c r="ECI256" s="50"/>
      <c r="ECJ256" s="50"/>
      <c r="ECK256" s="50"/>
      <c r="ECL256" s="50"/>
      <c r="ECM256" s="50"/>
      <c r="ECN256" s="50"/>
      <c r="ECO256" s="50"/>
      <c r="ECP256" s="50"/>
      <c r="ECQ256" s="50"/>
      <c r="ECR256" s="50"/>
      <c r="ECS256" s="50"/>
      <c r="ECT256" s="50"/>
      <c r="ECU256" s="50"/>
      <c r="ECV256" s="50"/>
      <c r="ECW256" s="50"/>
      <c r="ECX256" s="50"/>
      <c r="ECY256" s="50"/>
      <c r="ECZ256" s="50"/>
      <c r="EDA256" s="50"/>
      <c r="EDB256" s="50"/>
      <c r="EDC256" s="50"/>
      <c r="EDD256" s="50"/>
      <c r="EDE256" s="50"/>
      <c r="EDF256" s="50"/>
      <c r="EDG256" s="50"/>
      <c r="EDH256" s="50"/>
      <c r="EDI256" s="50"/>
      <c r="EDJ256" s="50"/>
      <c r="EDK256" s="50"/>
      <c r="EDL256" s="50"/>
      <c r="EDM256" s="50"/>
      <c r="EDN256" s="50"/>
      <c r="EDO256" s="50"/>
      <c r="EDP256" s="50"/>
      <c r="EDQ256" s="50"/>
      <c r="EDR256" s="50"/>
      <c r="EDS256" s="50"/>
      <c r="EDT256" s="50"/>
      <c r="EDU256" s="50"/>
      <c r="EDV256" s="50"/>
      <c r="EDW256" s="50"/>
      <c r="EDX256" s="50"/>
      <c r="EDY256" s="50"/>
      <c r="EDZ256" s="50"/>
      <c r="EEA256" s="50"/>
      <c r="EEB256" s="50"/>
      <c r="EEC256" s="50"/>
      <c r="EED256" s="50"/>
      <c r="EEE256" s="50"/>
      <c r="EEF256" s="50"/>
      <c r="EEG256" s="50"/>
      <c r="EEH256" s="50"/>
      <c r="EEI256" s="50"/>
      <c r="EEJ256" s="50"/>
      <c r="EEK256" s="50"/>
      <c r="EEL256" s="50"/>
      <c r="EEM256" s="50"/>
      <c r="EEN256" s="50"/>
      <c r="EEO256" s="50"/>
      <c r="EEP256" s="50"/>
      <c r="EEQ256" s="50"/>
      <c r="EER256" s="50"/>
      <c r="EES256" s="50"/>
      <c r="EET256" s="50"/>
      <c r="EEU256" s="50"/>
      <c r="EEV256" s="50"/>
      <c r="EEW256" s="50"/>
      <c r="EEX256" s="50"/>
      <c r="EEY256" s="50"/>
      <c r="EEZ256" s="50"/>
      <c r="EFA256" s="50"/>
      <c r="EFB256" s="50"/>
      <c r="EFC256" s="50"/>
      <c r="EFD256" s="50"/>
      <c r="EFE256" s="50"/>
      <c r="EFF256" s="50"/>
      <c r="EFG256" s="50"/>
      <c r="EFH256" s="50"/>
      <c r="EFI256" s="50"/>
      <c r="EFJ256" s="50"/>
      <c r="EFK256" s="50"/>
      <c r="EFL256" s="50"/>
      <c r="EFM256" s="50"/>
      <c r="EFN256" s="50"/>
      <c r="EFO256" s="50"/>
      <c r="EFP256" s="50"/>
      <c r="EFQ256" s="50"/>
      <c r="EFR256" s="50"/>
      <c r="EFS256" s="50"/>
      <c r="EFT256" s="50"/>
      <c r="EFU256" s="50"/>
      <c r="EFV256" s="50"/>
      <c r="EFW256" s="50"/>
      <c r="EFX256" s="50"/>
      <c r="EFY256" s="50"/>
      <c r="EFZ256" s="50"/>
      <c r="EGA256" s="50"/>
      <c r="EGB256" s="50"/>
      <c r="EGC256" s="50"/>
      <c r="EGD256" s="50"/>
      <c r="EGE256" s="50"/>
      <c r="EGF256" s="50"/>
      <c r="EGG256" s="50"/>
      <c r="EGH256" s="50"/>
      <c r="EGI256" s="50"/>
      <c r="EGJ256" s="50"/>
      <c r="EGK256" s="50"/>
      <c r="EGL256" s="50"/>
      <c r="EGM256" s="50"/>
      <c r="EGN256" s="50"/>
      <c r="EGO256" s="50"/>
      <c r="EGP256" s="50"/>
      <c r="EGQ256" s="50"/>
      <c r="EGR256" s="50"/>
      <c r="EGS256" s="50"/>
      <c r="EGT256" s="50"/>
      <c r="EGU256" s="50"/>
      <c r="EGV256" s="50"/>
      <c r="EGW256" s="50"/>
      <c r="EGX256" s="50"/>
      <c r="EGY256" s="50"/>
      <c r="EGZ256" s="50"/>
      <c r="EHA256" s="50"/>
      <c r="EHB256" s="50"/>
      <c r="EHC256" s="50"/>
      <c r="EHD256" s="50"/>
      <c r="EHE256" s="50"/>
      <c r="EHF256" s="50"/>
      <c r="EHG256" s="50"/>
      <c r="EHH256" s="50"/>
      <c r="EHI256" s="50"/>
      <c r="EHJ256" s="50"/>
      <c r="EHK256" s="50"/>
      <c r="EHL256" s="50"/>
      <c r="EHM256" s="50"/>
      <c r="EHN256" s="50"/>
      <c r="EHO256" s="50"/>
      <c r="EHP256" s="50"/>
      <c r="EHQ256" s="50"/>
      <c r="EHR256" s="50"/>
      <c r="EHS256" s="50"/>
      <c r="EHT256" s="50"/>
      <c r="EHU256" s="50"/>
      <c r="EHV256" s="50"/>
      <c r="EHW256" s="50"/>
      <c r="EHX256" s="50"/>
      <c r="EHY256" s="50"/>
      <c r="EHZ256" s="50"/>
      <c r="EIA256" s="50"/>
      <c r="EIB256" s="50"/>
      <c r="EIC256" s="50"/>
      <c r="EID256" s="50"/>
      <c r="EIE256" s="50"/>
      <c r="EIF256" s="50"/>
      <c r="EIG256" s="50"/>
      <c r="EIH256" s="50"/>
      <c r="EII256" s="50"/>
      <c r="EIJ256" s="50"/>
      <c r="EIK256" s="50"/>
      <c r="EIL256" s="50"/>
      <c r="EIM256" s="50"/>
      <c r="EIN256" s="50"/>
      <c r="EIO256" s="50"/>
      <c r="EIP256" s="50"/>
      <c r="EIQ256" s="50"/>
      <c r="EIR256" s="50"/>
      <c r="EIS256" s="50"/>
      <c r="EIT256" s="50"/>
      <c r="EIU256" s="50"/>
      <c r="EIV256" s="50"/>
      <c r="EIW256" s="50"/>
      <c r="EIX256" s="50"/>
      <c r="EIY256" s="50"/>
      <c r="EIZ256" s="50"/>
      <c r="EJA256" s="50"/>
      <c r="EJB256" s="50"/>
      <c r="EJC256" s="50"/>
      <c r="EJD256" s="50"/>
      <c r="EJE256" s="50"/>
      <c r="EJF256" s="50"/>
      <c r="EJG256" s="50"/>
      <c r="EJH256" s="50"/>
      <c r="EJI256" s="50"/>
      <c r="EJJ256" s="50"/>
      <c r="EJK256" s="50"/>
      <c r="EJL256" s="50"/>
      <c r="EJM256" s="50"/>
      <c r="EJN256" s="50"/>
      <c r="EJO256" s="50"/>
      <c r="EJP256" s="50"/>
      <c r="EJQ256" s="50"/>
      <c r="EJR256" s="50"/>
      <c r="EJS256" s="50"/>
      <c r="EJT256" s="50"/>
      <c r="EJU256" s="50"/>
      <c r="EJV256" s="50"/>
      <c r="EJW256" s="50"/>
      <c r="EJX256" s="50"/>
      <c r="EJY256" s="50"/>
      <c r="EJZ256" s="50"/>
      <c r="EKA256" s="50"/>
      <c r="EKB256" s="50"/>
      <c r="EKC256" s="50"/>
      <c r="EKD256" s="50"/>
      <c r="EKE256" s="50"/>
      <c r="EKF256" s="50"/>
      <c r="EKG256" s="50"/>
      <c r="EKH256" s="50"/>
      <c r="EKI256" s="50"/>
      <c r="EKJ256" s="50"/>
      <c r="EKK256" s="50"/>
      <c r="EKL256" s="50"/>
      <c r="EKM256" s="50"/>
      <c r="EKN256" s="50"/>
      <c r="EKO256" s="50"/>
      <c r="EKP256" s="50"/>
      <c r="EKQ256" s="50"/>
      <c r="EKR256" s="50"/>
      <c r="EKS256" s="50"/>
      <c r="EKT256" s="50"/>
      <c r="EKU256" s="50"/>
      <c r="EKV256" s="50"/>
      <c r="EKW256" s="50"/>
      <c r="EKX256" s="50"/>
      <c r="EKY256" s="50"/>
      <c r="EKZ256" s="50"/>
      <c r="ELA256" s="50"/>
      <c r="ELB256" s="50"/>
      <c r="ELC256" s="50"/>
      <c r="ELD256" s="50"/>
      <c r="ELE256" s="50"/>
      <c r="ELF256" s="50"/>
      <c r="ELG256" s="50"/>
      <c r="ELH256" s="50"/>
      <c r="ELI256" s="50"/>
      <c r="ELJ256" s="50"/>
      <c r="ELK256" s="50"/>
      <c r="ELL256" s="50"/>
      <c r="ELM256" s="50"/>
      <c r="ELN256" s="50"/>
      <c r="ELO256" s="50"/>
      <c r="ELP256" s="50"/>
      <c r="ELQ256" s="50"/>
      <c r="ELR256" s="50"/>
      <c r="ELS256" s="50"/>
      <c r="ELT256" s="50"/>
      <c r="ELU256" s="50"/>
      <c r="ELV256" s="50"/>
      <c r="ELW256" s="50"/>
      <c r="ELX256" s="50"/>
      <c r="ELY256" s="50"/>
      <c r="ELZ256" s="50"/>
      <c r="EMA256" s="50"/>
      <c r="EMB256" s="50"/>
      <c r="EMC256" s="50"/>
      <c r="EMD256" s="50"/>
      <c r="EME256" s="50"/>
      <c r="EMF256" s="50"/>
      <c r="EMG256" s="50"/>
      <c r="EMH256" s="50"/>
      <c r="EMI256" s="50"/>
      <c r="EMJ256" s="50"/>
      <c r="EMK256" s="50"/>
      <c r="EML256" s="50"/>
      <c r="EMM256" s="50"/>
      <c r="EMN256" s="50"/>
      <c r="EMO256" s="50"/>
      <c r="EMP256" s="50"/>
      <c r="EMQ256" s="50"/>
      <c r="EMR256" s="50"/>
      <c r="EMS256" s="50"/>
      <c r="EMT256" s="50"/>
      <c r="EMU256" s="50"/>
      <c r="EMV256" s="50"/>
      <c r="EMW256" s="50"/>
      <c r="EMX256" s="50"/>
      <c r="EMY256" s="50"/>
      <c r="EMZ256" s="50"/>
      <c r="ENA256" s="50"/>
      <c r="ENB256" s="50"/>
      <c r="ENC256" s="50"/>
      <c r="END256" s="50"/>
      <c r="ENE256" s="50"/>
      <c r="ENF256" s="50"/>
      <c r="ENG256" s="50"/>
      <c r="ENH256" s="50"/>
      <c r="ENI256" s="50"/>
      <c r="ENJ256" s="50"/>
      <c r="ENK256" s="50"/>
      <c r="ENL256" s="50"/>
      <c r="ENM256" s="50"/>
      <c r="ENN256" s="50"/>
      <c r="ENO256" s="50"/>
      <c r="ENP256" s="50"/>
      <c r="ENQ256" s="50"/>
      <c r="ENR256" s="50"/>
      <c r="ENS256" s="50"/>
      <c r="ENT256" s="50"/>
      <c r="ENU256" s="50"/>
      <c r="ENV256" s="50"/>
      <c r="ENW256" s="50"/>
      <c r="ENX256" s="50"/>
      <c r="ENY256" s="50"/>
      <c r="ENZ256" s="50"/>
      <c r="EOA256" s="50"/>
      <c r="EOB256" s="50"/>
      <c r="EOC256" s="50"/>
      <c r="EOD256" s="50"/>
      <c r="EOE256" s="50"/>
      <c r="EOF256" s="50"/>
      <c r="EOG256" s="50"/>
      <c r="EOH256" s="50"/>
      <c r="EOI256" s="50"/>
      <c r="EOJ256" s="50"/>
      <c r="EOK256" s="50"/>
      <c r="EOL256" s="50"/>
      <c r="EOM256" s="50"/>
      <c r="EON256" s="50"/>
      <c r="EOO256" s="50"/>
      <c r="EOP256" s="50"/>
      <c r="EOQ256" s="50"/>
      <c r="EOR256" s="50"/>
      <c r="EOS256" s="50"/>
      <c r="EOT256" s="50"/>
      <c r="EOU256" s="50"/>
      <c r="EOV256" s="50"/>
      <c r="EOW256" s="50"/>
      <c r="EOX256" s="50"/>
      <c r="EOY256" s="50"/>
      <c r="EOZ256" s="50"/>
      <c r="EPA256" s="50"/>
      <c r="EPB256" s="50"/>
      <c r="EPC256" s="50"/>
      <c r="EPD256" s="50"/>
      <c r="EPE256" s="50"/>
      <c r="EPF256" s="50"/>
      <c r="EPG256" s="50"/>
      <c r="EPH256" s="50"/>
      <c r="EPI256" s="50"/>
      <c r="EPJ256" s="50"/>
      <c r="EPK256" s="50"/>
      <c r="EPL256" s="50"/>
      <c r="EPM256" s="50"/>
      <c r="EPN256" s="50"/>
      <c r="EPO256" s="50"/>
      <c r="EPP256" s="50"/>
      <c r="EPQ256" s="50"/>
      <c r="EPR256" s="50"/>
      <c r="EPS256" s="50"/>
      <c r="EPT256" s="50"/>
      <c r="EPU256" s="50"/>
      <c r="EPV256" s="50"/>
      <c r="EPW256" s="50"/>
      <c r="EPX256" s="50"/>
      <c r="EPY256" s="50"/>
      <c r="EPZ256" s="50"/>
      <c r="EQA256" s="50"/>
      <c r="EQB256" s="50"/>
      <c r="EQC256" s="50"/>
      <c r="EQD256" s="50"/>
      <c r="EQE256" s="50"/>
      <c r="EQF256" s="50"/>
      <c r="EQG256" s="50"/>
      <c r="EQH256" s="50"/>
      <c r="EQI256" s="50"/>
      <c r="EQJ256" s="50"/>
      <c r="EQK256" s="50"/>
      <c r="EQL256" s="50"/>
      <c r="EQM256" s="50"/>
      <c r="EQN256" s="50"/>
      <c r="EQO256" s="50"/>
      <c r="EQP256" s="50"/>
      <c r="EQQ256" s="50"/>
      <c r="EQR256" s="50"/>
      <c r="EQS256" s="50"/>
      <c r="EQT256" s="50"/>
      <c r="EQU256" s="50"/>
      <c r="EQV256" s="50"/>
      <c r="EQW256" s="50"/>
      <c r="EQX256" s="50"/>
      <c r="EQY256" s="50"/>
      <c r="EQZ256" s="50"/>
      <c r="ERA256" s="50"/>
      <c r="ERB256" s="50"/>
      <c r="ERC256" s="50"/>
      <c r="ERD256" s="50"/>
      <c r="ERE256" s="50"/>
      <c r="ERF256" s="50"/>
      <c r="ERG256" s="50"/>
      <c r="ERH256" s="50"/>
      <c r="ERI256" s="50"/>
      <c r="ERJ256" s="50"/>
      <c r="ERK256" s="50"/>
      <c r="ERL256" s="50"/>
      <c r="ERM256" s="50"/>
      <c r="ERN256" s="50"/>
      <c r="ERO256" s="50"/>
      <c r="ERP256" s="50"/>
      <c r="ERQ256" s="50"/>
      <c r="ERR256" s="50"/>
      <c r="ERS256" s="50"/>
      <c r="ERT256" s="50"/>
      <c r="ERU256" s="50"/>
      <c r="ERV256" s="50"/>
      <c r="ERW256" s="50"/>
      <c r="ERX256" s="50"/>
      <c r="ERY256" s="50"/>
      <c r="ERZ256" s="50"/>
      <c r="ESA256" s="50"/>
      <c r="ESB256" s="50"/>
      <c r="ESC256" s="50"/>
      <c r="ESD256" s="50"/>
      <c r="ESE256" s="50"/>
      <c r="ESF256" s="50"/>
      <c r="ESG256" s="50"/>
      <c r="ESH256" s="50"/>
      <c r="ESI256" s="50"/>
      <c r="ESJ256" s="50"/>
      <c r="ESK256" s="50"/>
      <c r="ESL256" s="50"/>
      <c r="ESM256" s="50"/>
      <c r="ESN256" s="50"/>
      <c r="ESO256" s="50"/>
      <c r="ESP256" s="50"/>
      <c r="ESQ256" s="50"/>
      <c r="ESR256" s="50"/>
      <c r="ESS256" s="50"/>
      <c r="EST256" s="50"/>
      <c r="ESU256" s="50"/>
      <c r="ESV256" s="50"/>
      <c r="ESW256" s="50"/>
      <c r="ESX256" s="50"/>
      <c r="ESY256" s="50"/>
      <c r="ESZ256" s="50"/>
      <c r="ETA256" s="50"/>
      <c r="ETB256" s="50"/>
      <c r="ETC256" s="50"/>
      <c r="ETD256" s="50"/>
      <c r="ETE256" s="50"/>
      <c r="ETF256" s="50"/>
      <c r="ETG256" s="50"/>
      <c r="ETH256" s="50"/>
      <c r="ETI256" s="50"/>
      <c r="ETJ256" s="50"/>
      <c r="ETK256" s="50"/>
      <c r="ETL256" s="50"/>
      <c r="ETM256" s="50"/>
      <c r="ETN256" s="50"/>
      <c r="ETO256" s="50"/>
      <c r="ETP256" s="50"/>
      <c r="ETQ256" s="50"/>
      <c r="ETR256" s="50"/>
      <c r="ETS256" s="50"/>
      <c r="ETT256" s="50"/>
      <c r="ETU256" s="50"/>
      <c r="ETV256" s="50"/>
      <c r="ETW256" s="50"/>
      <c r="ETX256" s="50"/>
      <c r="ETY256" s="50"/>
      <c r="ETZ256" s="50"/>
      <c r="EUA256" s="50"/>
      <c r="EUB256" s="50"/>
      <c r="EUC256" s="50"/>
      <c r="EUD256" s="50"/>
      <c r="EUE256" s="50"/>
      <c r="EUF256" s="50"/>
      <c r="EUG256" s="50"/>
      <c r="EUH256" s="50"/>
      <c r="EUI256" s="50"/>
      <c r="EUJ256" s="50"/>
      <c r="EUK256" s="50"/>
      <c r="EUL256" s="50"/>
      <c r="EUM256" s="50"/>
      <c r="EUN256" s="50"/>
      <c r="EUO256" s="50"/>
      <c r="EUP256" s="50"/>
      <c r="EUQ256" s="50"/>
      <c r="EUR256" s="50"/>
      <c r="EUS256" s="50"/>
      <c r="EUT256" s="50"/>
      <c r="EUU256" s="50"/>
      <c r="EUV256" s="50"/>
      <c r="EUW256" s="50"/>
      <c r="EUX256" s="50"/>
      <c r="EUY256" s="50"/>
      <c r="EUZ256" s="50"/>
      <c r="EVA256" s="50"/>
      <c r="EVB256" s="50"/>
      <c r="EVC256" s="50"/>
      <c r="EVD256" s="50"/>
      <c r="EVE256" s="50"/>
      <c r="EVF256" s="50"/>
      <c r="EVG256" s="50"/>
      <c r="EVH256" s="50"/>
      <c r="EVI256" s="50"/>
      <c r="EVJ256" s="50"/>
      <c r="EVK256" s="50"/>
      <c r="EVL256" s="50"/>
      <c r="EVM256" s="50"/>
      <c r="EVN256" s="50"/>
      <c r="EVO256" s="50"/>
      <c r="EVP256" s="50"/>
      <c r="EVQ256" s="50"/>
      <c r="EVR256" s="50"/>
      <c r="EVS256" s="50"/>
      <c r="EVT256" s="50"/>
      <c r="EVU256" s="50"/>
      <c r="EVV256" s="50"/>
      <c r="EVW256" s="50"/>
      <c r="EVX256" s="50"/>
      <c r="EVY256" s="50"/>
      <c r="EVZ256" s="50"/>
      <c r="EWA256" s="50"/>
      <c r="EWB256" s="50"/>
      <c r="EWC256" s="50"/>
      <c r="EWD256" s="50"/>
      <c r="EWE256" s="50"/>
      <c r="EWF256" s="50"/>
      <c r="EWG256" s="50"/>
      <c r="EWH256" s="50"/>
      <c r="EWI256" s="50"/>
      <c r="EWJ256" s="50"/>
      <c r="EWK256" s="50"/>
      <c r="EWL256" s="50"/>
      <c r="EWM256" s="50"/>
      <c r="EWN256" s="50"/>
      <c r="EWO256" s="50"/>
      <c r="EWP256" s="50"/>
      <c r="EWQ256" s="50"/>
      <c r="EWR256" s="50"/>
      <c r="EWS256" s="50"/>
      <c r="EWT256" s="50"/>
      <c r="EWU256" s="50"/>
      <c r="EWV256" s="50"/>
      <c r="EWW256" s="50"/>
      <c r="EWX256" s="50"/>
      <c r="EWY256" s="50"/>
      <c r="EWZ256" s="50"/>
      <c r="EXA256" s="50"/>
      <c r="EXB256" s="50"/>
      <c r="EXC256" s="50"/>
      <c r="EXD256" s="50"/>
      <c r="EXE256" s="50"/>
      <c r="EXF256" s="50"/>
      <c r="EXG256" s="50"/>
      <c r="EXH256" s="50"/>
      <c r="EXI256" s="50"/>
      <c r="EXJ256" s="50"/>
      <c r="EXK256" s="50"/>
      <c r="EXL256" s="50"/>
      <c r="EXM256" s="50"/>
      <c r="EXN256" s="50"/>
      <c r="EXO256" s="50"/>
      <c r="EXP256" s="50"/>
      <c r="EXQ256" s="50"/>
      <c r="EXR256" s="50"/>
      <c r="EXS256" s="50"/>
      <c r="EXT256" s="50"/>
      <c r="EXU256" s="50"/>
      <c r="EXV256" s="50"/>
      <c r="EXW256" s="50"/>
      <c r="EXX256" s="50"/>
      <c r="EXY256" s="50"/>
      <c r="EXZ256" s="50"/>
      <c r="EYA256" s="50"/>
      <c r="EYB256" s="50"/>
      <c r="EYC256" s="50"/>
      <c r="EYD256" s="50"/>
      <c r="EYE256" s="50"/>
      <c r="EYF256" s="50"/>
      <c r="EYG256" s="50"/>
      <c r="EYH256" s="50"/>
      <c r="EYI256" s="50"/>
      <c r="EYJ256" s="50"/>
      <c r="EYK256" s="50"/>
      <c r="EYL256" s="50"/>
      <c r="EYM256" s="50"/>
      <c r="EYN256" s="50"/>
      <c r="EYO256" s="50"/>
      <c r="EYP256" s="50"/>
      <c r="EYQ256" s="50"/>
      <c r="EYR256" s="50"/>
      <c r="EYS256" s="50"/>
      <c r="EYT256" s="50"/>
      <c r="EYU256" s="50"/>
      <c r="EYV256" s="50"/>
      <c r="EYW256" s="50"/>
      <c r="EYX256" s="50"/>
      <c r="EYY256" s="50"/>
      <c r="EYZ256" s="50"/>
      <c r="EZA256" s="50"/>
      <c r="EZB256" s="50"/>
      <c r="EZC256" s="50"/>
      <c r="EZD256" s="50"/>
      <c r="EZE256" s="50"/>
      <c r="EZF256" s="50"/>
      <c r="EZG256" s="50"/>
      <c r="EZH256" s="50"/>
      <c r="EZI256" s="50"/>
      <c r="EZJ256" s="50"/>
      <c r="EZK256" s="50"/>
      <c r="EZL256" s="50"/>
      <c r="EZM256" s="50"/>
      <c r="EZN256" s="50"/>
      <c r="EZO256" s="50"/>
      <c r="EZP256" s="50"/>
      <c r="EZQ256" s="50"/>
      <c r="EZR256" s="50"/>
      <c r="EZS256" s="50"/>
      <c r="EZT256" s="50"/>
      <c r="EZU256" s="50"/>
      <c r="EZV256" s="50"/>
      <c r="EZW256" s="50"/>
      <c r="EZX256" s="50"/>
      <c r="EZY256" s="50"/>
      <c r="EZZ256" s="50"/>
      <c r="FAA256" s="50"/>
      <c r="FAB256" s="50"/>
      <c r="FAC256" s="50"/>
      <c r="FAD256" s="50"/>
      <c r="FAE256" s="50"/>
      <c r="FAF256" s="50"/>
      <c r="FAG256" s="50"/>
      <c r="FAH256" s="50"/>
      <c r="FAI256" s="50"/>
      <c r="FAJ256" s="50"/>
      <c r="FAK256" s="50"/>
      <c r="FAL256" s="50"/>
      <c r="FAM256" s="50"/>
      <c r="FAN256" s="50"/>
      <c r="FAO256" s="50"/>
      <c r="FAP256" s="50"/>
      <c r="FAQ256" s="50"/>
      <c r="FAR256" s="50"/>
      <c r="FAS256" s="50"/>
      <c r="FAT256" s="50"/>
      <c r="FAU256" s="50"/>
      <c r="FAV256" s="50"/>
      <c r="FAW256" s="50"/>
      <c r="FAX256" s="50"/>
      <c r="FAY256" s="50"/>
      <c r="FAZ256" s="50"/>
      <c r="FBA256" s="50"/>
      <c r="FBB256" s="50"/>
      <c r="FBC256" s="50"/>
      <c r="FBD256" s="50"/>
      <c r="FBE256" s="50"/>
      <c r="FBF256" s="50"/>
      <c r="FBG256" s="50"/>
      <c r="FBH256" s="50"/>
      <c r="FBI256" s="50"/>
      <c r="FBJ256" s="50"/>
      <c r="FBK256" s="50"/>
      <c r="FBL256" s="50"/>
      <c r="FBM256" s="50"/>
      <c r="FBN256" s="50"/>
      <c r="FBO256" s="50"/>
      <c r="FBP256" s="50"/>
      <c r="FBQ256" s="50"/>
      <c r="FBR256" s="50"/>
      <c r="FBS256" s="50"/>
      <c r="FBT256" s="50"/>
      <c r="FBU256" s="50"/>
      <c r="FBV256" s="50"/>
      <c r="FBW256" s="50"/>
      <c r="FBX256" s="50"/>
      <c r="FBY256" s="50"/>
      <c r="FBZ256" s="50"/>
      <c r="FCA256" s="50"/>
      <c r="FCB256" s="50"/>
      <c r="FCC256" s="50"/>
      <c r="FCD256" s="50"/>
      <c r="FCE256" s="50"/>
      <c r="FCF256" s="50"/>
      <c r="FCG256" s="50"/>
      <c r="FCH256" s="50"/>
      <c r="FCI256" s="50"/>
      <c r="FCJ256" s="50"/>
      <c r="FCK256" s="50"/>
      <c r="FCL256" s="50"/>
      <c r="FCM256" s="50"/>
      <c r="FCN256" s="50"/>
      <c r="FCO256" s="50"/>
      <c r="FCP256" s="50"/>
      <c r="FCQ256" s="50"/>
      <c r="FCR256" s="50"/>
      <c r="FCS256" s="50"/>
      <c r="FCT256" s="50"/>
      <c r="FCU256" s="50"/>
      <c r="FCV256" s="50"/>
      <c r="FCW256" s="50"/>
      <c r="FCX256" s="50"/>
      <c r="FCY256" s="50"/>
      <c r="FCZ256" s="50"/>
      <c r="FDA256" s="50"/>
      <c r="FDB256" s="50"/>
      <c r="FDC256" s="50"/>
      <c r="FDD256" s="50"/>
      <c r="FDE256" s="50"/>
      <c r="FDF256" s="50"/>
      <c r="FDG256" s="50"/>
      <c r="FDH256" s="50"/>
      <c r="FDI256" s="50"/>
      <c r="FDJ256" s="50"/>
      <c r="FDK256" s="50"/>
      <c r="FDL256" s="50"/>
      <c r="FDM256" s="50"/>
      <c r="FDN256" s="50"/>
      <c r="FDO256" s="50"/>
      <c r="FDP256" s="50"/>
      <c r="FDQ256" s="50"/>
      <c r="FDR256" s="50"/>
      <c r="FDS256" s="50"/>
      <c r="FDT256" s="50"/>
      <c r="FDU256" s="50"/>
      <c r="FDV256" s="50"/>
      <c r="FDW256" s="50"/>
      <c r="FDX256" s="50"/>
      <c r="FDY256" s="50"/>
      <c r="FDZ256" s="50"/>
      <c r="FEA256" s="50"/>
      <c r="FEB256" s="50"/>
      <c r="FEC256" s="50"/>
      <c r="FED256" s="50"/>
      <c r="FEE256" s="50"/>
      <c r="FEF256" s="50"/>
      <c r="FEG256" s="50"/>
      <c r="FEH256" s="50"/>
      <c r="FEI256" s="50"/>
      <c r="FEJ256" s="50"/>
      <c r="FEK256" s="50"/>
      <c r="FEL256" s="50"/>
      <c r="FEM256" s="50"/>
      <c r="FEN256" s="50"/>
      <c r="FEO256" s="50"/>
      <c r="FEP256" s="50"/>
      <c r="FEQ256" s="50"/>
      <c r="FER256" s="50"/>
      <c r="FES256" s="50"/>
      <c r="FET256" s="50"/>
      <c r="FEU256" s="50"/>
      <c r="FEV256" s="50"/>
      <c r="FEW256" s="50"/>
      <c r="FEX256" s="50"/>
      <c r="FEY256" s="50"/>
      <c r="FEZ256" s="50"/>
      <c r="FFA256" s="50"/>
      <c r="FFB256" s="50"/>
      <c r="FFC256" s="50"/>
      <c r="FFD256" s="50"/>
      <c r="FFE256" s="50"/>
      <c r="FFF256" s="50"/>
      <c r="FFG256" s="50"/>
      <c r="FFH256" s="50"/>
      <c r="FFI256" s="50"/>
      <c r="FFJ256" s="50"/>
      <c r="FFK256" s="50"/>
      <c r="FFL256" s="50"/>
      <c r="FFM256" s="50"/>
      <c r="FFN256" s="50"/>
      <c r="FFO256" s="50"/>
      <c r="FFP256" s="50"/>
      <c r="FFQ256" s="50"/>
      <c r="FFR256" s="50"/>
      <c r="FFS256" s="50"/>
      <c r="FFT256" s="50"/>
      <c r="FFU256" s="50"/>
      <c r="FFV256" s="50"/>
      <c r="FFW256" s="50"/>
      <c r="FFX256" s="50"/>
      <c r="FFY256" s="50"/>
      <c r="FFZ256" s="50"/>
      <c r="FGA256" s="50"/>
      <c r="FGB256" s="50"/>
      <c r="FGC256" s="50"/>
      <c r="FGD256" s="50"/>
      <c r="FGE256" s="50"/>
      <c r="FGF256" s="50"/>
      <c r="FGG256" s="50"/>
      <c r="FGH256" s="50"/>
      <c r="FGI256" s="50"/>
      <c r="FGJ256" s="50"/>
      <c r="FGK256" s="50"/>
      <c r="FGL256" s="50"/>
      <c r="FGM256" s="50"/>
      <c r="FGN256" s="50"/>
      <c r="FGO256" s="50"/>
      <c r="FGP256" s="50"/>
      <c r="FGQ256" s="50"/>
      <c r="FGR256" s="50"/>
      <c r="FGS256" s="50"/>
      <c r="FGT256" s="50"/>
      <c r="FGU256" s="50"/>
      <c r="FGV256" s="50"/>
      <c r="FGW256" s="50"/>
      <c r="FGX256" s="50"/>
      <c r="FGY256" s="50"/>
      <c r="FGZ256" s="50"/>
      <c r="FHA256" s="50"/>
      <c r="FHB256" s="50"/>
      <c r="FHC256" s="50"/>
      <c r="FHD256" s="50"/>
      <c r="FHE256" s="50"/>
      <c r="FHF256" s="50"/>
      <c r="FHG256" s="50"/>
      <c r="FHH256" s="50"/>
      <c r="FHI256" s="50"/>
      <c r="FHJ256" s="50"/>
      <c r="FHK256" s="50"/>
      <c r="FHL256" s="50"/>
      <c r="FHM256" s="50"/>
      <c r="FHN256" s="50"/>
      <c r="FHO256" s="50"/>
      <c r="FHP256" s="50"/>
      <c r="FHQ256" s="50"/>
      <c r="FHR256" s="50"/>
      <c r="FHS256" s="50"/>
      <c r="FHT256" s="50"/>
      <c r="FHU256" s="50"/>
      <c r="FHV256" s="50"/>
      <c r="FHW256" s="50"/>
      <c r="FHX256" s="50"/>
      <c r="FHY256" s="50"/>
      <c r="FHZ256" s="50"/>
      <c r="FIA256" s="50"/>
      <c r="FIB256" s="50"/>
      <c r="FIC256" s="50"/>
      <c r="FID256" s="50"/>
      <c r="FIE256" s="50"/>
      <c r="FIF256" s="50"/>
      <c r="FIG256" s="50"/>
      <c r="FIH256" s="50"/>
      <c r="FII256" s="50"/>
      <c r="FIJ256" s="50"/>
      <c r="FIK256" s="50"/>
      <c r="FIL256" s="50"/>
      <c r="FIM256" s="50"/>
      <c r="FIN256" s="50"/>
      <c r="FIO256" s="50"/>
      <c r="FIP256" s="50"/>
      <c r="FIQ256" s="50"/>
      <c r="FIR256" s="50"/>
      <c r="FIS256" s="50"/>
      <c r="FIT256" s="50"/>
      <c r="FIU256" s="50"/>
      <c r="FIV256" s="50"/>
      <c r="FIW256" s="50"/>
      <c r="FIX256" s="50"/>
      <c r="FIY256" s="50"/>
      <c r="FIZ256" s="50"/>
      <c r="FJA256" s="50"/>
      <c r="FJB256" s="50"/>
      <c r="FJC256" s="50"/>
      <c r="FJD256" s="50"/>
      <c r="FJE256" s="50"/>
      <c r="FJF256" s="50"/>
      <c r="FJG256" s="50"/>
      <c r="FJH256" s="50"/>
      <c r="FJI256" s="50"/>
      <c r="FJJ256" s="50"/>
      <c r="FJK256" s="50"/>
      <c r="FJL256" s="50"/>
      <c r="FJM256" s="50"/>
      <c r="FJN256" s="50"/>
      <c r="FJO256" s="50"/>
      <c r="FJP256" s="50"/>
      <c r="FJQ256" s="50"/>
      <c r="FJR256" s="50"/>
      <c r="FJS256" s="50"/>
      <c r="FJT256" s="50"/>
      <c r="FJU256" s="50"/>
      <c r="FJV256" s="50"/>
      <c r="FJW256" s="50"/>
      <c r="FJX256" s="50"/>
      <c r="FJY256" s="50"/>
      <c r="FJZ256" s="50"/>
      <c r="FKA256" s="50"/>
      <c r="FKB256" s="50"/>
      <c r="FKC256" s="50"/>
      <c r="FKD256" s="50"/>
      <c r="FKE256" s="50"/>
      <c r="FKF256" s="50"/>
      <c r="FKG256" s="50"/>
      <c r="FKH256" s="50"/>
      <c r="FKI256" s="50"/>
      <c r="FKJ256" s="50"/>
      <c r="FKK256" s="50"/>
      <c r="FKL256" s="50"/>
      <c r="FKM256" s="50"/>
      <c r="FKN256" s="50"/>
      <c r="FKO256" s="50"/>
      <c r="FKP256" s="50"/>
      <c r="FKQ256" s="50"/>
      <c r="FKR256" s="50"/>
      <c r="FKS256" s="50"/>
      <c r="FKT256" s="50"/>
      <c r="FKU256" s="50"/>
      <c r="FKV256" s="50"/>
      <c r="FKW256" s="50"/>
      <c r="FKX256" s="50"/>
      <c r="FKY256" s="50"/>
      <c r="FKZ256" s="50"/>
      <c r="FLA256" s="50"/>
      <c r="FLB256" s="50"/>
      <c r="FLC256" s="50"/>
      <c r="FLD256" s="50"/>
      <c r="FLE256" s="50"/>
      <c r="FLF256" s="50"/>
      <c r="FLG256" s="50"/>
      <c r="FLH256" s="50"/>
      <c r="FLI256" s="50"/>
      <c r="FLJ256" s="50"/>
      <c r="FLK256" s="50"/>
      <c r="FLL256" s="50"/>
      <c r="FLM256" s="50"/>
      <c r="FLN256" s="50"/>
      <c r="FLO256" s="50"/>
      <c r="FLP256" s="50"/>
      <c r="FLQ256" s="50"/>
      <c r="FLR256" s="50"/>
      <c r="FLS256" s="50"/>
      <c r="FLT256" s="50"/>
      <c r="FLU256" s="50"/>
      <c r="FLV256" s="50"/>
      <c r="FLW256" s="50"/>
      <c r="FLX256" s="50"/>
      <c r="FLY256" s="50"/>
      <c r="FLZ256" s="50"/>
      <c r="FMA256" s="50"/>
      <c r="FMB256" s="50"/>
      <c r="FMC256" s="50"/>
      <c r="FMD256" s="50"/>
      <c r="FME256" s="50"/>
      <c r="FMF256" s="50"/>
      <c r="FMG256" s="50"/>
      <c r="FMH256" s="50"/>
      <c r="FMI256" s="50"/>
      <c r="FMJ256" s="50"/>
      <c r="FMK256" s="50"/>
      <c r="FML256" s="50"/>
      <c r="FMM256" s="50"/>
      <c r="FMN256" s="50"/>
      <c r="FMO256" s="50"/>
      <c r="FMP256" s="50"/>
      <c r="FMQ256" s="50"/>
      <c r="FMR256" s="50"/>
      <c r="FMS256" s="50"/>
      <c r="FMT256" s="50"/>
      <c r="FMU256" s="50"/>
      <c r="FMV256" s="50"/>
      <c r="FMW256" s="50"/>
      <c r="FMX256" s="50"/>
      <c r="FMY256" s="50"/>
      <c r="FMZ256" s="50"/>
      <c r="FNA256" s="50"/>
      <c r="FNB256" s="50"/>
      <c r="FNC256" s="50"/>
      <c r="FND256" s="50"/>
      <c r="FNE256" s="50"/>
      <c r="FNF256" s="50"/>
      <c r="FNG256" s="50"/>
      <c r="FNH256" s="50"/>
      <c r="FNI256" s="50"/>
      <c r="FNJ256" s="50"/>
      <c r="FNK256" s="50"/>
      <c r="FNL256" s="50"/>
      <c r="FNM256" s="50"/>
      <c r="FNN256" s="50"/>
      <c r="FNO256" s="50"/>
      <c r="FNP256" s="50"/>
      <c r="FNQ256" s="50"/>
      <c r="FNR256" s="50"/>
      <c r="FNS256" s="50"/>
      <c r="FNT256" s="50"/>
      <c r="FNU256" s="50"/>
      <c r="FNV256" s="50"/>
      <c r="FNW256" s="50"/>
      <c r="FNX256" s="50"/>
      <c r="FNY256" s="50"/>
      <c r="FNZ256" s="50"/>
      <c r="FOA256" s="50"/>
      <c r="FOB256" s="50"/>
      <c r="FOC256" s="50"/>
      <c r="FOD256" s="50"/>
      <c r="FOE256" s="50"/>
      <c r="FOF256" s="50"/>
      <c r="FOG256" s="50"/>
      <c r="FOH256" s="50"/>
      <c r="FOI256" s="50"/>
      <c r="FOJ256" s="50"/>
      <c r="FOK256" s="50"/>
      <c r="FOL256" s="50"/>
      <c r="FOM256" s="50"/>
      <c r="FON256" s="50"/>
      <c r="FOO256" s="50"/>
      <c r="FOP256" s="50"/>
      <c r="FOQ256" s="50"/>
      <c r="FOR256" s="50"/>
      <c r="FOS256" s="50"/>
      <c r="FOT256" s="50"/>
      <c r="FOU256" s="50"/>
      <c r="FOV256" s="50"/>
      <c r="FOW256" s="50"/>
      <c r="FOX256" s="50"/>
      <c r="FOY256" s="50"/>
      <c r="FOZ256" s="50"/>
      <c r="FPA256" s="50"/>
      <c r="FPB256" s="50"/>
      <c r="FPC256" s="50"/>
      <c r="FPD256" s="50"/>
      <c r="FPE256" s="50"/>
      <c r="FPF256" s="50"/>
      <c r="FPG256" s="50"/>
      <c r="FPH256" s="50"/>
      <c r="FPI256" s="50"/>
      <c r="FPJ256" s="50"/>
      <c r="FPK256" s="50"/>
      <c r="FPL256" s="50"/>
      <c r="FPM256" s="50"/>
      <c r="FPN256" s="50"/>
      <c r="FPO256" s="50"/>
      <c r="FPP256" s="50"/>
      <c r="FPQ256" s="50"/>
      <c r="FPR256" s="50"/>
      <c r="FPS256" s="50"/>
      <c r="FPT256" s="50"/>
      <c r="FPU256" s="50"/>
      <c r="FPV256" s="50"/>
      <c r="FPW256" s="50"/>
      <c r="FPX256" s="50"/>
      <c r="FPY256" s="50"/>
      <c r="FPZ256" s="50"/>
      <c r="FQA256" s="50"/>
      <c r="FQB256" s="50"/>
      <c r="FQC256" s="50"/>
      <c r="FQD256" s="50"/>
      <c r="FQE256" s="50"/>
      <c r="FQF256" s="50"/>
      <c r="FQG256" s="50"/>
      <c r="FQH256" s="50"/>
      <c r="FQI256" s="50"/>
      <c r="FQJ256" s="50"/>
      <c r="FQK256" s="50"/>
      <c r="FQL256" s="50"/>
      <c r="FQM256" s="50"/>
      <c r="FQN256" s="50"/>
      <c r="FQO256" s="50"/>
      <c r="FQP256" s="50"/>
      <c r="FQQ256" s="50"/>
      <c r="FQR256" s="50"/>
      <c r="FQS256" s="50"/>
      <c r="FQT256" s="50"/>
      <c r="FQU256" s="50"/>
      <c r="FQV256" s="50"/>
      <c r="FQW256" s="50"/>
      <c r="FQX256" s="50"/>
      <c r="FQY256" s="50"/>
      <c r="FQZ256" s="50"/>
      <c r="FRA256" s="50"/>
      <c r="FRB256" s="50"/>
      <c r="FRC256" s="50"/>
      <c r="FRD256" s="50"/>
      <c r="FRE256" s="50"/>
      <c r="FRF256" s="50"/>
      <c r="FRG256" s="50"/>
      <c r="FRH256" s="50"/>
      <c r="FRI256" s="50"/>
      <c r="FRJ256" s="50"/>
      <c r="FRK256" s="50"/>
      <c r="FRL256" s="50"/>
      <c r="FRM256" s="50"/>
      <c r="FRN256" s="50"/>
      <c r="FRO256" s="50"/>
      <c r="FRP256" s="50"/>
      <c r="FRQ256" s="50"/>
      <c r="FRR256" s="50"/>
      <c r="FRS256" s="50"/>
      <c r="FRT256" s="50"/>
      <c r="FRU256" s="50"/>
      <c r="FRV256" s="50"/>
      <c r="FRW256" s="50"/>
      <c r="FRX256" s="50"/>
      <c r="FRY256" s="50"/>
      <c r="FRZ256" s="50"/>
      <c r="FSA256" s="50"/>
      <c r="FSB256" s="50"/>
      <c r="FSC256" s="50"/>
      <c r="FSD256" s="50"/>
      <c r="FSE256" s="50"/>
      <c r="FSF256" s="50"/>
      <c r="FSG256" s="50"/>
      <c r="FSH256" s="50"/>
      <c r="FSI256" s="50"/>
      <c r="FSJ256" s="50"/>
      <c r="FSK256" s="50"/>
      <c r="FSL256" s="50"/>
      <c r="FSM256" s="50"/>
      <c r="FSN256" s="50"/>
      <c r="FSO256" s="50"/>
      <c r="FSP256" s="50"/>
      <c r="FSQ256" s="50"/>
      <c r="FSR256" s="50"/>
      <c r="FSS256" s="50"/>
      <c r="FST256" s="50"/>
      <c r="FSU256" s="50"/>
      <c r="FSV256" s="50"/>
      <c r="FSW256" s="50"/>
      <c r="FSX256" s="50"/>
      <c r="FSY256" s="50"/>
      <c r="FSZ256" s="50"/>
      <c r="FTA256" s="50"/>
      <c r="FTB256" s="50"/>
      <c r="FTC256" s="50"/>
      <c r="FTD256" s="50"/>
      <c r="FTE256" s="50"/>
      <c r="FTF256" s="50"/>
      <c r="FTG256" s="50"/>
      <c r="FTH256" s="50"/>
      <c r="FTI256" s="50"/>
      <c r="FTJ256" s="50"/>
      <c r="FTK256" s="50"/>
      <c r="FTL256" s="50"/>
      <c r="FTM256" s="50"/>
      <c r="FTN256" s="50"/>
      <c r="FTO256" s="50"/>
      <c r="FTP256" s="50"/>
      <c r="FTQ256" s="50"/>
      <c r="FTR256" s="50"/>
      <c r="FTS256" s="50"/>
      <c r="FTT256" s="50"/>
      <c r="FTU256" s="50"/>
      <c r="FTV256" s="50"/>
      <c r="FTW256" s="50"/>
      <c r="FTX256" s="50"/>
      <c r="FTY256" s="50"/>
      <c r="FTZ256" s="50"/>
      <c r="FUA256" s="50"/>
      <c r="FUB256" s="50"/>
      <c r="FUC256" s="50"/>
      <c r="FUD256" s="50"/>
      <c r="FUE256" s="50"/>
      <c r="FUF256" s="50"/>
      <c r="FUG256" s="50"/>
      <c r="FUH256" s="50"/>
      <c r="FUI256" s="50"/>
      <c r="FUJ256" s="50"/>
      <c r="FUK256" s="50"/>
      <c r="FUL256" s="50"/>
      <c r="FUM256" s="50"/>
      <c r="FUN256" s="50"/>
      <c r="FUO256" s="50"/>
      <c r="FUP256" s="50"/>
      <c r="FUQ256" s="50"/>
      <c r="FUR256" s="50"/>
      <c r="FUS256" s="50"/>
      <c r="FUT256" s="50"/>
      <c r="FUU256" s="50"/>
      <c r="FUV256" s="50"/>
      <c r="FUW256" s="50"/>
      <c r="FUX256" s="50"/>
      <c r="FUY256" s="50"/>
      <c r="FUZ256" s="50"/>
      <c r="FVA256" s="50"/>
      <c r="FVB256" s="50"/>
      <c r="FVC256" s="50"/>
      <c r="FVD256" s="50"/>
      <c r="FVE256" s="50"/>
      <c r="FVF256" s="50"/>
      <c r="FVG256" s="50"/>
      <c r="FVH256" s="50"/>
      <c r="FVI256" s="50"/>
      <c r="FVJ256" s="50"/>
      <c r="FVK256" s="50"/>
      <c r="FVL256" s="50"/>
      <c r="FVM256" s="50"/>
      <c r="FVN256" s="50"/>
      <c r="FVO256" s="50"/>
      <c r="FVP256" s="50"/>
      <c r="FVQ256" s="50"/>
      <c r="FVR256" s="50"/>
      <c r="FVS256" s="50"/>
      <c r="FVT256" s="50"/>
      <c r="FVU256" s="50"/>
      <c r="FVV256" s="50"/>
      <c r="FVW256" s="50"/>
      <c r="FVX256" s="50"/>
      <c r="FVY256" s="50"/>
      <c r="FVZ256" s="50"/>
      <c r="FWA256" s="50"/>
      <c r="FWB256" s="50"/>
      <c r="FWC256" s="50"/>
      <c r="FWD256" s="50"/>
      <c r="FWE256" s="50"/>
      <c r="FWF256" s="50"/>
      <c r="FWG256" s="50"/>
      <c r="FWH256" s="50"/>
      <c r="FWI256" s="50"/>
      <c r="FWJ256" s="50"/>
      <c r="FWK256" s="50"/>
      <c r="FWL256" s="50"/>
      <c r="FWM256" s="50"/>
      <c r="FWN256" s="50"/>
      <c r="FWO256" s="50"/>
      <c r="FWP256" s="50"/>
      <c r="FWQ256" s="50"/>
      <c r="FWR256" s="50"/>
      <c r="FWS256" s="50"/>
      <c r="FWT256" s="50"/>
      <c r="FWU256" s="50"/>
      <c r="FWV256" s="50"/>
      <c r="FWW256" s="50"/>
      <c r="FWX256" s="50"/>
      <c r="FWY256" s="50"/>
      <c r="FWZ256" s="50"/>
      <c r="FXA256" s="50"/>
      <c r="FXB256" s="50"/>
      <c r="FXC256" s="50"/>
      <c r="FXD256" s="50"/>
      <c r="FXE256" s="50"/>
      <c r="FXF256" s="50"/>
      <c r="FXG256" s="50"/>
      <c r="FXH256" s="50"/>
      <c r="FXI256" s="50"/>
      <c r="FXJ256" s="50"/>
      <c r="FXK256" s="50"/>
      <c r="FXL256" s="50"/>
      <c r="FXM256" s="50"/>
      <c r="FXN256" s="50"/>
      <c r="FXO256" s="50"/>
      <c r="FXP256" s="50"/>
      <c r="FXQ256" s="50"/>
      <c r="FXR256" s="50"/>
      <c r="FXS256" s="50"/>
      <c r="FXT256" s="50"/>
      <c r="FXU256" s="50"/>
      <c r="FXV256" s="50"/>
      <c r="FXW256" s="50"/>
      <c r="FXX256" s="50"/>
      <c r="FXY256" s="50"/>
      <c r="FXZ256" s="50"/>
      <c r="FYA256" s="50"/>
      <c r="FYB256" s="50"/>
      <c r="FYC256" s="50"/>
      <c r="FYD256" s="50"/>
      <c r="FYE256" s="50"/>
      <c r="FYF256" s="50"/>
      <c r="FYG256" s="50"/>
      <c r="FYH256" s="50"/>
      <c r="FYI256" s="50"/>
      <c r="FYJ256" s="50"/>
      <c r="FYK256" s="50"/>
      <c r="FYL256" s="50"/>
      <c r="FYM256" s="50"/>
      <c r="FYN256" s="50"/>
      <c r="FYO256" s="50"/>
      <c r="FYP256" s="50"/>
      <c r="FYQ256" s="50"/>
      <c r="FYR256" s="50"/>
      <c r="FYS256" s="50"/>
      <c r="FYT256" s="50"/>
      <c r="FYU256" s="50"/>
      <c r="FYV256" s="50"/>
      <c r="FYW256" s="50"/>
      <c r="FYX256" s="50"/>
      <c r="FYY256" s="50"/>
      <c r="FYZ256" s="50"/>
      <c r="FZA256" s="50"/>
      <c r="FZB256" s="50"/>
      <c r="FZC256" s="50"/>
      <c r="FZD256" s="50"/>
      <c r="FZE256" s="50"/>
      <c r="FZF256" s="50"/>
      <c r="FZG256" s="50"/>
      <c r="FZH256" s="50"/>
      <c r="FZI256" s="50"/>
      <c r="FZJ256" s="50"/>
      <c r="FZK256" s="50"/>
      <c r="FZL256" s="50"/>
      <c r="FZM256" s="50"/>
      <c r="FZN256" s="50"/>
      <c r="FZO256" s="50"/>
      <c r="FZP256" s="50"/>
      <c r="FZQ256" s="50"/>
      <c r="FZR256" s="50"/>
      <c r="FZS256" s="50"/>
      <c r="FZT256" s="50"/>
      <c r="FZU256" s="50"/>
      <c r="FZV256" s="50"/>
      <c r="FZW256" s="50"/>
      <c r="FZX256" s="50"/>
      <c r="FZY256" s="50"/>
      <c r="FZZ256" s="50"/>
      <c r="GAA256" s="50"/>
      <c r="GAB256" s="50"/>
      <c r="GAC256" s="50"/>
      <c r="GAD256" s="50"/>
      <c r="GAE256" s="50"/>
      <c r="GAF256" s="50"/>
      <c r="GAG256" s="50"/>
      <c r="GAH256" s="50"/>
      <c r="GAI256" s="50"/>
      <c r="GAJ256" s="50"/>
      <c r="GAK256" s="50"/>
      <c r="GAL256" s="50"/>
      <c r="GAM256" s="50"/>
      <c r="GAN256" s="50"/>
      <c r="GAO256" s="50"/>
      <c r="GAP256" s="50"/>
      <c r="GAQ256" s="50"/>
      <c r="GAR256" s="50"/>
      <c r="GAS256" s="50"/>
      <c r="GAT256" s="50"/>
      <c r="GAU256" s="50"/>
      <c r="GAV256" s="50"/>
      <c r="GAW256" s="50"/>
      <c r="GAX256" s="50"/>
      <c r="GAY256" s="50"/>
      <c r="GAZ256" s="50"/>
      <c r="GBA256" s="50"/>
      <c r="GBB256" s="50"/>
      <c r="GBC256" s="50"/>
      <c r="GBD256" s="50"/>
      <c r="GBE256" s="50"/>
      <c r="GBF256" s="50"/>
      <c r="GBG256" s="50"/>
      <c r="GBH256" s="50"/>
      <c r="GBI256" s="50"/>
      <c r="GBJ256" s="50"/>
      <c r="GBK256" s="50"/>
      <c r="GBL256" s="50"/>
      <c r="GBM256" s="50"/>
      <c r="GBN256" s="50"/>
      <c r="GBO256" s="50"/>
      <c r="GBP256" s="50"/>
      <c r="GBQ256" s="50"/>
      <c r="GBR256" s="50"/>
      <c r="GBS256" s="50"/>
      <c r="GBT256" s="50"/>
      <c r="GBU256" s="50"/>
      <c r="GBV256" s="50"/>
      <c r="GBW256" s="50"/>
      <c r="GBX256" s="50"/>
      <c r="GBY256" s="50"/>
      <c r="GBZ256" s="50"/>
      <c r="GCA256" s="50"/>
      <c r="GCB256" s="50"/>
      <c r="GCC256" s="50"/>
      <c r="GCD256" s="50"/>
      <c r="GCE256" s="50"/>
      <c r="GCF256" s="50"/>
      <c r="GCG256" s="50"/>
      <c r="GCH256" s="50"/>
      <c r="GCI256" s="50"/>
      <c r="GCJ256" s="50"/>
      <c r="GCK256" s="50"/>
      <c r="GCL256" s="50"/>
      <c r="GCM256" s="50"/>
      <c r="GCN256" s="50"/>
      <c r="GCO256" s="50"/>
      <c r="GCP256" s="50"/>
      <c r="GCQ256" s="50"/>
      <c r="GCR256" s="50"/>
      <c r="GCS256" s="50"/>
      <c r="GCT256" s="50"/>
      <c r="GCU256" s="50"/>
      <c r="GCV256" s="50"/>
      <c r="GCW256" s="50"/>
      <c r="GCX256" s="50"/>
      <c r="GCY256" s="50"/>
      <c r="GCZ256" s="50"/>
      <c r="GDA256" s="50"/>
      <c r="GDB256" s="50"/>
      <c r="GDC256" s="50"/>
      <c r="GDD256" s="50"/>
      <c r="GDE256" s="50"/>
      <c r="GDF256" s="50"/>
      <c r="GDG256" s="50"/>
      <c r="GDH256" s="50"/>
      <c r="GDI256" s="50"/>
      <c r="GDJ256" s="50"/>
      <c r="GDK256" s="50"/>
      <c r="GDL256" s="50"/>
      <c r="GDM256" s="50"/>
      <c r="GDN256" s="50"/>
      <c r="GDO256" s="50"/>
      <c r="GDP256" s="50"/>
      <c r="GDQ256" s="50"/>
      <c r="GDR256" s="50"/>
      <c r="GDS256" s="50"/>
      <c r="GDT256" s="50"/>
      <c r="GDU256" s="50"/>
      <c r="GDV256" s="50"/>
      <c r="GDW256" s="50"/>
      <c r="GDX256" s="50"/>
      <c r="GDY256" s="50"/>
      <c r="GDZ256" s="50"/>
      <c r="GEA256" s="50"/>
      <c r="GEB256" s="50"/>
      <c r="GEC256" s="50"/>
      <c r="GED256" s="50"/>
      <c r="GEE256" s="50"/>
      <c r="GEF256" s="50"/>
      <c r="GEG256" s="50"/>
      <c r="GEH256" s="50"/>
      <c r="GEI256" s="50"/>
      <c r="GEJ256" s="50"/>
      <c r="GEK256" s="50"/>
      <c r="GEL256" s="50"/>
      <c r="GEM256" s="50"/>
      <c r="GEN256" s="50"/>
      <c r="GEO256" s="50"/>
      <c r="GEP256" s="50"/>
      <c r="GEQ256" s="50"/>
      <c r="GER256" s="50"/>
      <c r="GES256" s="50"/>
      <c r="GET256" s="50"/>
      <c r="GEU256" s="50"/>
      <c r="GEV256" s="50"/>
      <c r="GEW256" s="50"/>
      <c r="GEX256" s="50"/>
      <c r="GEY256" s="50"/>
      <c r="GEZ256" s="50"/>
      <c r="GFA256" s="50"/>
      <c r="GFB256" s="50"/>
      <c r="GFC256" s="50"/>
      <c r="GFD256" s="50"/>
      <c r="GFE256" s="50"/>
      <c r="GFF256" s="50"/>
      <c r="GFG256" s="50"/>
      <c r="GFH256" s="50"/>
      <c r="GFI256" s="50"/>
      <c r="GFJ256" s="50"/>
      <c r="GFK256" s="50"/>
      <c r="GFL256" s="50"/>
      <c r="GFM256" s="50"/>
      <c r="GFN256" s="50"/>
      <c r="GFO256" s="50"/>
      <c r="GFP256" s="50"/>
      <c r="GFQ256" s="50"/>
      <c r="GFR256" s="50"/>
      <c r="GFS256" s="50"/>
      <c r="GFT256" s="50"/>
      <c r="GFU256" s="50"/>
      <c r="GFV256" s="50"/>
      <c r="GFW256" s="50"/>
      <c r="GFX256" s="50"/>
      <c r="GFY256" s="50"/>
      <c r="GFZ256" s="50"/>
      <c r="GGA256" s="50"/>
      <c r="GGB256" s="50"/>
      <c r="GGC256" s="50"/>
      <c r="GGD256" s="50"/>
      <c r="GGE256" s="50"/>
      <c r="GGF256" s="50"/>
      <c r="GGG256" s="50"/>
      <c r="GGH256" s="50"/>
      <c r="GGI256" s="50"/>
      <c r="GGJ256" s="50"/>
      <c r="GGK256" s="50"/>
      <c r="GGL256" s="50"/>
      <c r="GGM256" s="50"/>
      <c r="GGN256" s="50"/>
      <c r="GGO256" s="50"/>
      <c r="GGP256" s="50"/>
      <c r="GGQ256" s="50"/>
      <c r="GGR256" s="50"/>
      <c r="GGS256" s="50"/>
      <c r="GGT256" s="50"/>
      <c r="GGU256" s="50"/>
      <c r="GGV256" s="50"/>
      <c r="GGW256" s="50"/>
      <c r="GGX256" s="50"/>
      <c r="GGY256" s="50"/>
      <c r="GGZ256" s="50"/>
      <c r="GHA256" s="50"/>
      <c r="GHB256" s="50"/>
      <c r="GHC256" s="50"/>
      <c r="GHD256" s="50"/>
      <c r="GHE256" s="50"/>
      <c r="GHF256" s="50"/>
      <c r="GHG256" s="50"/>
      <c r="GHH256" s="50"/>
      <c r="GHI256" s="50"/>
      <c r="GHJ256" s="50"/>
      <c r="GHK256" s="50"/>
      <c r="GHL256" s="50"/>
      <c r="GHM256" s="50"/>
      <c r="GHN256" s="50"/>
      <c r="GHO256" s="50"/>
      <c r="GHP256" s="50"/>
      <c r="GHQ256" s="50"/>
      <c r="GHR256" s="50"/>
      <c r="GHS256" s="50"/>
      <c r="GHT256" s="50"/>
      <c r="GHU256" s="50"/>
      <c r="GHV256" s="50"/>
      <c r="GHW256" s="50"/>
      <c r="GHX256" s="50"/>
      <c r="GHY256" s="50"/>
      <c r="GHZ256" s="50"/>
      <c r="GIA256" s="50"/>
      <c r="GIB256" s="50"/>
      <c r="GIC256" s="50"/>
      <c r="GID256" s="50"/>
      <c r="GIE256" s="50"/>
      <c r="GIF256" s="50"/>
      <c r="GIG256" s="50"/>
      <c r="GIH256" s="50"/>
      <c r="GII256" s="50"/>
      <c r="GIJ256" s="50"/>
      <c r="GIK256" s="50"/>
      <c r="GIL256" s="50"/>
      <c r="GIM256" s="50"/>
      <c r="GIN256" s="50"/>
      <c r="GIO256" s="50"/>
      <c r="GIP256" s="50"/>
      <c r="GIQ256" s="50"/>
      <c r="GIR256" s="50"/>
      <c r="GIS256" s="50"/>
      <c r="GIT256" s="50"/>
      <c r="GIU256" s="50"/>
      <c r="GIV256" s="50"/>
      <c r="GIW256" s="50"/>
      <c r="GIX256" s="50"/>
      <c r="GIY256" s="50"/>
      <c r="GIZ256" s="50"/>
      <c r="GJA256" s="50"/>
      <c r="GJB256" s="50"/>
      <c r="GJC256" s="50"/>
      <c r="GJD256" s="50"/>
      <c r="GJE256" s="50"/>
      <c r="GJF256" s="50"/>
      <c r="GJG256" s="50"/>
      <c r="GJH256" s="50"/>
      <c r="GJI256" s="50"/>
      <c r="GJJ256" s="50"/>
      <c r="GJK256" s="50"/>
      <c r="GJL256" s="50"/>
      <c r="GJM256" s="50"/>
      <c r="GJN256" s="50"/>
      <c r="GJO256" s="50"/>
      <c r="GJP256" s="50"/>
      <c r="GJQ256" s="50"/>
      <c r="GJR256" s="50"/>
      <c r="GJS256" s="50"/>
      <c r="GJT256" s="50"/>
      <c r="GJU256" s="50"/>
      <c r="GJV256" s="50"/>
      <c r="GJW256" s="50"/>
      <c r="GJX256" s="50"/>
      <c r="GJY256" s="50"/>
      <c r="GJZ256" s="50"/>
      <c r="GKA256" s="50"/>
      <c r="GKB256" s="50"/>
      <c r="GKC256" s="50"/>
      <c r="GKD256" s="50"/>
      <c r="GKE256" s="50"/>
      <c r="GKF256" s="50"/>
      <c r="GKG256" s="50"/>
      <c r="GKH256" s="50"/>
      <c r="GKI256" s="50"/>
      <c r="GKJ256" s="50"/>
      <c r="GKK256" s="50"/>
      <c r="GKL256" s="50"/>
      <c r="GKM256" s="50"/>
      <c r="GKN256" s="50"/>
      <c r="GKO256" s="50"/>
      <c r="GKP256" s="50"/>
      <c r="GKQ256" s="50"/>
      <c r="GKR256" s="50"/>
      <c r="GKS256" s="50"/>
      <c r="GKT256" s="50"/>
      <c r="GKU256" s="50"/>
      <c r="GKV256" s="50"/>
      <c r="GKW256" s="50"/>
      <c r="GKX256" s="50"/>
      <c r="GKY256" s="50"/>
      <c r="GKZ256" s="50"/>
      <c r="GLA256" s="50"/>
      <c r="GLB256" s="50"/>
      <c r="GLC256" s="50"/>
      <c r="GLD256" s="50"/>
      <c r="GLE256" s="50"/>
      <c r="GLF256" s="50"/>
      <c r="GLG256" s="50"/>
      <c r="GLH256" s="50"/>
      <c r="GLI256" s="50"/>
      <c r="GLJ256" s="50"/>
      <c r="GLK256" s="50"/>
      <c r="GLL256" s="50"/>
      <c r="GLM256" s="50"/>
      <c r="GLN256" s="50"/>
      <c r="GLO256" s="50"/>
      <c r="GLP256" s="50"/>
      <c r="GLQ256" s="50"/>
      <c r="GLR256" s="50"/>
      <c r="GLS256" s="50"/>
      <c r="GLT256" s="50"/>
      <c r="GLU256" s="50"/>
      <c r="GLV256" s="50"/>
      <c r="GLW256" s="50"/>
      <c r="GLX256" s="50"/>
      <c r="GLY256" s="50"/>
      <c r="GLZ256" s="50"/>
      <c r="GMA256" s="50"/>
      <c r="GMB256" s="50"/>
      <c r="GMC256" s="50"/>
      <c r="GMD256" s="50"/>
      <c r="GME256" s="50"/>
      <c r="GMF256" s="50"/>
      <c r="GMG256" s="50"/>
      <c r="GMH256" s="50"/>
      <c r="GMI256" s="50"/>
      <c r="GMJ256" s="50"/>
      <c r="GMK256" s="50"/>
      <c r="GML256" s="50"/>
      <c r="GMM256" s="50"/>
      <c r="GMN256" s="50"/>
      <c r="GMO256" s="50"/>
      <c r="GMP256" s="50"/>
      <c r="GMQ256" s="50"/>
      <c r="GMR256" s="50"/>
      <c r="GMS256" s="50"/>
      <c r="GMT256" s="50"/>
      <c r="GMU256" s="50"/>
      <c r="GMV256" s="50"/>
      <c r="GMW256" s="50"/>
      <c r="GMX256" s="50"/>
      <c r="GMY256" s="50"/>
      <c r="GMZ256" s="50"/>
      <c r="GNA256" s="50"/>
      <c r="GNB256" s="50"/>
      <c r="GNC256" s="50"/>
      <c r="GND256" s="50"/>
      <c r="GNE256" s="50"/>
      <c r="GNF256" s="50"/>
      <c r="GNG256" s="50"/>
      <c r="GNH256" s="50"/>
      <c r="GNI256" s="50"/>
      <c r="GNJ256" s="50"/>
      <c r="GNK256" s="50"/>
      <c r="GNL256" s="50"/>
      <c r="GNM256" s="50"/>
      <c r="GNN256" s="50"/>
      <c r="GNO256" s="50"/>
      <c r="GNP256" s="50"/>
      <c r="GNQ256" s="50"/>
      <c r="GNR256" s="50"/>
      <c r="GNS256" s="50"/>
      <c r="GNT256" s="50"/>
      <c r="GNU256" s="50"/>
      <c r="GNV256" s="50"/>
      <c r="GNW256" s="50"/>
      <c r="GNX256" s="50"/>
      <c r="GNY256" s="50"/>
      <c r="GNZ256" s="50"/>
      <c r="GOA256" s="50"/>
      <c r="GOB256" s="50"/>
      <c r="GOC256" s="50"/>
      <c r="GOD256" s="50"/>
      <c r="GOE256" s="50"/>
      <c r="GOF256" s="50"/>
      <c r="GOG256" s="50"/>
      <c r="GOH256" s="50"/>
      <c r="GOI256" s="50"/>
      <c r="GOJ256" s="50"/>
      <c r="GOK256" s="50"/>
      <c r="GOL256" s="50"/>
      <c r="GOM256" s="50"/>
      <c r="GON256" s="50"/>
      <c r="GOO256" s="50"/>
      <c r="GOP256" s="50"/>
      <c r="GOQ256" s="50"/>
      <c r="GOR256" s="50"/>
      <c r="GOS256" s="50"/>
      <c r="GOT256" s="50"/>
      <c r="GOU256" s="50"/>
      <c r="GOV256" s="50"/>
      <c r="GOW256" s="50"/>
      <c r="GOX256" s="50"/>
      <c r="GOY256" s="50"/>
      <c r="GOZ256" s="50"/>
      <c r="GPA256" s="50"/>
      <c r="GPB256" s="50"/>
      <c r="GPC256" s="50"/>
      <c r="GPD256" s="50"/>
      <c r="GPE256" s="50"/>
      <c r="GPF256" s="50"/>
      <c r="GPG256" s="50"/>
      <c r="GPH256" s="50"/>
      <c r="GPI256" s="50"/>
      <c r="GPJ256" s="50"/>
      <c r="GPK256" s="50"/>
      <c r="GPL256" s="50"/>
      <c r="GPM256" s="50"/>
      <c r="GPN256" s="50"/>
      <c r="GPO256" s="50"/>
      <c r="GPP256" s="50"/>
      <c r="GPQ256" s="50"/>
      <c r="GPR256" s="50"/>
      <c r="GPS256" s="50"/>
      <c r="GPT256" s="50"/>
      <c r="GPU256" s="50"/>
      <c r="GPV256" s="50"/>
      <c r="GPW256" s="50"/>
      <c r="GPX256" s="50"/>
      <c r="GPY256" s="50"/>
      <c r="GPZ256" s="50"/>
      <c r="GQA256" s="50"/>
      <c r="GQB256" s="50"/>
      <c r="GQC256" s="50"/>
      <c r="GQD256" s="50"/>
      <c r="GQE256" s="50"/>
      <c r="GQF256" s="50"/>
      <c r="GQG256" s="50"/>
      <c r="GQH256" s="50"/>
      <c r="GQI256" s="50"/>
      <c r="GQJ256" s="50"/>
      <c r="GQK256" s="50"/>
      <c r="GQL256" s="50"/>
      <c r="GQM256" s="50"/>
      <c r="GQN256" s="50"/>
      <c r="GQO256" s="50"/>
      <c r="GQP256" s="50"/>
      <c r="GQQ256" s="50"/>
      <c r="GQR256" s="50"/>
      <c r="GQS256" s="50"/>
      <c r="GQT256" s="50"/>
      <c r="GQU256" s="50"/>
      <c r="GQV256" s="50"/>
      <c r="GQW256" s="50"/>
      <c r="GQX256" s="50"/>
      <c r="GQY256" s="50"/>
      <c r="GQZ256" s="50"/>
      <c r="GRA256" s="50"/>
      <c r="GRB256" s="50"/>
      <c r="GRC256" s="50"/>
      <c r="GRD256" s="50"/>
      <c r="GRE256" s="50"/>
      <c r="GRF256" s="50"/>
      <c r="GRG256" s="50"/>
      <c r="GRH256" s="50"/>
      <c r="GRI256" s="50"/>
      <c r="GRJ256" s="50"/>
      <c r="GRK256" s="50"/>
      <c r="GRL256" s="50"/>
      <c r="GRM256" s="50"/>
      <c r="GRN256" s="50"/>
      <c r="GRO256" s="50"/>
      <c r="GRP256" s="50"/>
      <c r="GRQ256" s="50"/>
      <c r="GRR256" s="50"/>
      <c r="GRS256" s="50"/>
      <c r="GRT256" s="50"/>
      <c r="GRU256" s="50"/>
      <c r="GRV256" s="50"/>
      <c r="GRW256" s="50"/>
      <c r="GRX256" s="50"/>
      <c r="GRY256" s="50"/>
      <c r="GRZ256" s="50"/>
      <c r="GSA256" s="50"/>
      <c r="GSB256" s="50"/>
      <c r="GSC256" s="50"/>
      <c r="GSD256" s="50"/>
      <c r="GSE256" s="50"/>
      <c r="GSF256" s="50"/>
      <c r="GSG256" s="50"/>
      <c r="GSH256" s="50"/>
      <c r="GSI256" s="50"/>
      <c r="GSJ256" s="50"/>
      <c r="GSK256" s="50"/>
      <c r="GSL256" s="50"/>
      <c r="GSM256" s="50"/>
      <c r="GSN256" s="50"/>
      <c r="GSO256" s="50"/>
      <c r="GSP256" s="50"/>
      <c r="GSQ256" s="50"/>
      <c r="GSR256" s="50"/>
      <c r="GSS256" s="50"/>
      <c r="GST256" s="50"/>
      <c r="GSU256" s="50"/>
      <c r="GSV256" s="50"/>
      <c r="GSW256" s="50"/>
      <c r="GSX256" s="50"/>
      <c r="GSY256" s="50"/>
      <c r="GSZ256" s="50"/>
      <c r="GTA256" s="50"/>
      <c r="GTB256" s="50"/>
      <c r="GTC256" s="50"/>
      <c r="GTD256" s="50"/>
      <c r="GTE256" s="50"/>
      <c r="GTF256" s="50"/>
      <c r="GTG256" s="50"/>
      <c r="GTH256" s="50"/>
      <c r="GTI256" s="50"/>
      <c r="GTJ256" s="50"/>
      <c r="GTK256" s="50"/>
      <c r="GTL256" s="50"/>
      <c r="GTM256" s="50"/>
      <c r="GTN256" s="50"/>
      <c r="GTO256" s="50"/>
      <c r="GTP256" s="50"/>
      <c r="GTQ256" s="50"/>
      <c r="GTR256" s="50"/>
      <c r="GTS256" s="50"/>
      <c r="GTT256" s="50"/>
      <c r="GTU256" s="50"/>
      <c r="GTV256" s="50"/>
      <c r="GTW256" s="50"/>
      <c r="GTX256" s="50"/>
      <c r="GTY256" s="50"/>
      <c r="GTZ256" s="50"/>
      <c r="GUA256" s="50"/>
      <c r="GUB256" s="50"/>
      <c r="GUC256" s="50"/>
      <c r="GUD256" s="50"/>
      <c r="GUE256" s="50"/>
      <c r="GUF256" s="50"/>
      <c r="GUG256" s="50"/>
      <c r="GUH256" s="50"/>
      <c r="GUI256" s="50"/>
      <c r="GUJ256" s="50"/>
      <c r="GUK256" s="50"/>
      <c r="GUL256" s="50"/>
      <c r="GUM256" s="50"/>
      <c r="GUN256" s="50"/>
      <c r="GUO256" s="50"/>
      <c r="GUP256" s="50"/>
      <c r="GUQ256" s="50"/>
      <c r="GUR256" s="50"/>
      <c r="GUS256" s="50"/>
      <c r="GUT256" s="50"/>
      <c r="GUU256" s="50"/>
      <c r="GUV256" s="50"/>
      <c r="GUW256" s="50"/>
      <c r="GUX256" s="50"/>
      <c r="GUY256" s="50"/>
      <c r="GUZ256" s="50"/>
      <c r="GVA256" s="50"/>
      <c r="GVB256" s="50"/>
      <c r="GVC256" s="50"/>
      <c r="GVD256" s="50"/>
      <c r="GVE256" s="50"/>
      <c r="GVF256" s="50"/>
      <c r="GVG256" s="50"/>
      <c r="GVH256" s="50"/>
      <c r="GVI256" s="50"/>
      <c r="GVJ256" s="50"/>
      <c r="GVK256" s="50"/>
      <c r="GVL256" s="50"/>
      <c r="GVM256" s="50"/>
      <c r="GVN256" s="50"/>
      <c r="GVO256" s="50"/>
      <c r="GVP256" s="50"/>
      <c r="GVQ256" s="50"/>
      <c r="GVR256" s="50"/>
      <c r="GVS256" s="50"/>
      <c r="GVT256" s="50"/>
      <c r="GVU256" s="50"/>
      <c r="GVV256" s="50"/>
      <c r="GVW256" s="50"/>
      <c r="GVX256" s="50"/>
      <c r="GVY256" s="50"/>
      <c r="GVZ256" s="50"/>
      <c r="GWA256" s="50"/>
      <c r="GWB256" s="50"/>
      <c r="GWC256" s="50"/>
      <c r="GWD256" s="50"/>
      <c r="GWE256" s="50"/>
      <c r="GWF256" s="50"/>
      <c r="GWG256" s="50"/>
      <c r="GWH256" s="50"/>
      <c r="GWI256" s="50"/>
      <c r="GWJ256" s="50"/>
      <c r="GWK256" s="50"/>
      <c r="GWL256" s="50"/>
      <c r="GWM256" s="50"/>
      <c r="GWN256" s="50"/>
      <c r="GWO256" s="50"/>
      <c r="GWP256" s="50"/>
      <c r="GWQ256" s="50"/>
      <c r="GWR256" s="50"/>
      <c r="GWS256" s="50"/>
      <c r="GWT256" s="50"/>
      <c r="GWU256" s="50"/>
      <c r="GWV256" s="50"/>
      <c r="GWW256" s="50"/>
      <c r="GWX256" s="50"/>
      <c r="GWY256" s="50"/>
      <c r="GWZ256" s="50"/>
      <c r="GXA256" s="50"/>
      <c r="GXB256" s="50"/>
      <c r="GXC256" s="50"/>
      <c r="GXD256" s="50"/>
      <c r="GXE256" s="50"/>
      <c r="GXF256" s="50"/>
      <c r="GXG256" s="50"/>
      <c r="GXH256" s="50"/>
      <c r="GXI256" s="50"/>
      <c r="GXJ256" s="50"/>
      <c r="GXK256" s="50"/>
      <c r="GXL256" s="50"/>
      <c r="GXM256" s="50"/>
      <c r="GXN256" s="50"/>
      <c r="GXO256" s="50"/>
      <c r="GXP256" s="50"/>
      <c r="GXQ256" s="50"/>
      <c r="GXR256" s="50"/>
      <c r="GXS256" s="50"/>
      <c r="GXT256" s="50"/>
      <c r="GXU256" s="50"/>
      <c r="GXV256" s="50"/>
      <c r="GXW256" s="50"/>
      <c r="GXX256" s="50"/>
      <c r="GXY256" s="50"/>
      <c r="GXZ256" s="50"/>
      <c r="GYA256" s="50"/>
      <c r="GYB256" s="50"/>
      <c r="GYC256" s="50"/>
      <c r="GYD256" s="50"/>
      <c r="GYE256" s="50"/>
      <c r="GYF256" s="50"/>
      <c r="GYG256" s="50"/>
      <c r="GYH256" s="50"/>
      <c r="GYI256" s="50"/>
      <c r="GYJ256" s="50"/>
      <c r="GYK256" s="50"/>
      <c r="GYL256" s="50"/>
      <c r="GYM256" s="50"/>
      <c r="GYN256" s="50"/>
      <c r="GYO256" s="50"/>
      <c r="GYP256" s="50"/>
      <c r="GYQ256" s="50"/>
      <c r="GYR256" s="50"/>
      <c r="GYS256" s="50"/>
      <c r="GYT256" s="50"/>
      <c r="GYU256" s="50"/>
      <c r="GYV256" s="50"/>
      <c r="GYW256" s="50"/>
      <c r="GYX256" s="50"/>
      <c r="GYY256" s="50"/>
      <c r="GYZ256" s="50"/>
      <c r="GZA256" s="50"/>
      <c r="GZB256" s="50"/>
      <c r="GZC256" s="50"/>
      <c r="GZD256" s="50"/>
      <c r="GZE256" s="50"/>
      <c r="GZF256" s="50"/>
      <c r="GZG256" s="50"/>
      <c r="GZH256" s="50"/>
      <c r="GZI256" s="50"/>
      <c r="GZJ256" s="50"/>
      <c r="GZK256" s="50"/>
      <c r="GZL256" s="50"/>
      <c r="GZM256" s="50"/>
      <c r="GZN256" s="50"/>
      <c r="GZO256" s="50"/>
      <c r="GZP256" s="50"/>
      <c r="GZQ256" s="50"/>
      <c r="GZR256" s="50"/>
      <c r="GZS256" s="50"/>
      <c r="GZT256" s="50"/>
      <c r="GZU256" s="50"/>
      <c r="GZV256" s="50"/>
      <c r="GZW256" s="50"/>
      <c r="GZX256" s="50"/>
      <c r="GZY256" s="50"/>
      <c r="GZZ256" s="50"/>
      <c r="HAA256" s="50"/>
      <c r="HAB256" s="50"/>
      <c r="HAC256" s="50"/>
      <c r="HAD256" s="50"/>
      <c r="HAE256" s="50"/>
      <c r="HAF256" s="50"/>
      <c r="HAG256" s="50"/>
      <c r="HAH256" s="50"/>
      <c r="HAI256" s="50"/>
      <c r="HAJ256" s="50"/>
      <c r="HAK256" s="50"/>
      <c r="HAL256" s="50"/>
      <c r="HAM256" s="50"/>
      <c r="HAN256" s="50"/>
      <c r="HAO256" s="50"/>
      <c r="HAP256" s="50"/>
      <c r="HAQ256" s="50"/>
      <c r="HAR256" s="50"/>
      <c r="HAS256" s="50"/>
      <c r="HAT256" s="50"/>
      <c r="HAU256" s="50"/>
      <c r="HAV256" s="50"/>
      <c r="HAW256" s="50"/>
      <c r="HAX256" s="50"/>
      <c r="HAY256" s="50"/>
      <c r="HAZ256" s="50"/>
      <c r="HBA256" s="50"/>
      <c r="HBB256" s="50"/>
      <c r="HBC256" s="50"/>
      <c r="HBD256" s="50"/>
      <c r="HBE256" s="50"/>
      <c r="HBF256" s="50"/>
      <c r="HBG256" s="50"/>
      <c r="HBH256" s="50"/>
      <c r="HBI256" s="50"/>
      <c r="HBJ256" s="50"/>
      <c r="HBK256" s="50"/>
      <c r="HBL256" s="50"/>
      <c r="HBM256" s="50"/>
      <c r="HBN256" s="50"/>
      <c r="HBO256" s="50"/>
      <c r="HBP256" s="50"/>
      <c r="HBQ256" s="50"/>
      <c r="HBR256" s="50"/>
      <c r="HBS256" s="50"/>
      <c r="HBT256" s="50"/>
      <c r="HBU256" s="50"/>
      <c r="HBV256" s="50"/>
      <c r="HBW256" s="50"/>
      <c r="HBX256" s="50"/>
      <c r="HBY256" s="50"/>
      <c r="HBZ256" s="50"/>
      <c r="HCA256" s="50"/>
      <c r="HCB256" s="50"/>
      <c r="HCC256" s="50"/>
      <c r="HCD256" s="50"/>
      <c r="HCE256" s="50"/>
      <c r="HCF256" s="50"/>
      <c r="HCG256" s="50"/>
      <c r="HCH256" s="50"/>
      <c r="HCI256" s="50"/>
      <c r="HCJ256" s="50"/>
      <c r="HCK256" s="50"/>
      <c r="HCL256" s="50"/>
      <c r="HCM256" s="50"/>
      <c r="HCN256" s="50"/>
      <c r="HCO256" s="50"/>
      <c r="HCP256" s="50"/>
      <c r="HCQ256" s="50"/>
      <c r="HCR256" s="50"/>
      <c r="HCS256" s="50"/>
      <c r="HCT256" s="50"/>
      <c r="HCU256" s="50"/>
      <c r="HCV256" s="50"/>
      <c r="HCW256" s="50"/>
      <c r="HCX256" s="50"/>
      <c r="HCY256" s="50"/>
      <c r="HCZ256" s="50"/>
      <c r="HDA256" s="50"/>
      <c r="HDB256" s="50"/>
      <c r="HDC256" s="50"/>
      <c r="HDD256" s="50"/>
      <c r="HDE256" s="50"/>
      <c r="HDF256" s="50"/>
      <c r="HDG256" s="50"/>
      <c r="HDH256" s="50"/>
      <c r="HDI256" s="50"/>
      <c r="HDJ256" s="50"/>
      <c r="HDK256" s="50"/>
      <c r="HDL256" s="50"/>
      <c r="HDM256" s="50"/>
      <c r="HDN256" s="50"/>
      <c r="HDO256" s="50"/>
      <c r="HDP256" s="50"/>
      <c r="HDQ256" s="50"/>
      <c r="HDR256" s="50"/>
      <c r="HDS256" s="50"/>
      <c r="HDT256" s="50"/>
      <c r="HDU256" s="50"/>
      <c r="HDV256" s="50"/>
      <c r="HDW256" s="50"/>
      <c r="HDX256" s="50"/>
      <c r="HDY256" s="50"/>
      <c r="HDZ256" s="50"/>
      <c r="HEA256" s="50"/>
      <c r="HEB256" s="50"/>
      <c r="HEC256" s="50"/>
      <c r="HED256" s="50"/>
      <c r="HEE256" s="50"/>
      <c r="HEF256" s="50"/>
      <c r="HEG256" s="50"/>
      <c r="HEH256" s="50"/>
      <c r="HEI256" s="50"/>
      <c r="HEJ256" s="50"/>
      <c r="HEK256" s="50"/>
      <c r="HEL256" s="50"/>
      <c r="HEM256" s="50"/>
      <c r="HEN256" s="50"/>
      <c r="HEO256" s="50"/>
      <c r="HEP256" s="50"/>
      <c r="HEQ256" s="50"/>
      <c r="HER256" s="50"/>
      <c r="HES256" s="50"/>
      <c r="HET256" s="50"/>
      <c r="HEU256" s="50"/>
      <c r="HEV256" s="50"/>
      <c r="HEW256" s="50"/>
      <c r="HEX256" s="50"/>
      <c r="HEY256" s="50"/>
      <c r="HEZ256" s="50"/>
      <c r="HFA256" s="50"/>
      <c r="HFB256" s="50"/>
      <c r="HFC256" s="50"/>
      <c r="HFD256" s="50"/>
      <c r="HFE256" s="50"/>
      <c r="HFF256" s="50"/>
      <c r="HFG256" s="50"/>
      <c r="HFH256" s="50"/>
      <c r="HFI256" s="50"/>
      <c r="HFJ256" s="50"/>
      <c r="HFK256" s="50"/>
      <c r="HFL256" s="50"/>
      <c r="HFM256" s="50"/>
      <c r="HFN256" s="50"/>
      <c r="HFO256" s="50"/>
      <c r="HFP256" s="50"/>
      <c r="HFQ256" s="50"/>
      <c r="HFR256" s="50"/>
      <c r="HFS256" s="50"/>
      <c r="HFT256" s="50"/>
      <c r="HFU256" s="50"/>
      <c r="HFV256" s="50"/>
      <c r="HFW256" s="50"/>
      <c r="HFX256" s="50"/>
      <c r="HFY256" s="50"/>
      <c r="HFZ256" s="50"/>
      <c r="HGA256" s="50"/>
      <c r="HGB256" s="50"/>
      <c r="HGC256" s="50"/>
      <c r="HGD256" s="50"/>
      <c r="HGE256" s="50"/>
      <c r="HGF256" s="50"/>
      <c r="HGG256" s="50"/>
      <c r="HGH256" s="50"/>
      <c r="HGI256" s="50"/>
      <c r="HGJ256" s="50"/>
      <c r="HGK256" s="50"/>
      <c r="HGL256" s="50"/>
      <c r="HGM256" s="50"/>
      <c r="HGN256" s="50"/>
      <c r="HGO256" s="50"/>
      <c r="HGP256" s="50"/>
      <c r="HGQ256" s="50"/>
      <c r="HGR256" s="50"/>
      <c r="HGS256" s="50"/>
      <c r="HGT256" s="50"/>
      <c r="HGU256" s="50"/>
      <c r="HGV256" s="50"/>
      <c r="HGW256" s="50"/>
      <c r="HGX256" s="50"/>
      <c r="HGY256" s="50"/>
      <c r="HGZ256" s="50"/>
      <c r="HHA256" s="50"/>
      <c r="HHB256" s="50"/>
      <c r="HHC256" s="50"/>
      <c r="HHD256" s="50"/>
      <c r="HHE256" s="50"/>
      <c r="HHF256" s="50"/>
      <c r="HHG256" s="50"/>
      <c r="HHH256" s="50"/>
      <c r="HHI256" s="50"/>
      <c r="HHJ256" s="50"/>
      <c r="HHK256" s="50"/>
      <c r="HHL256" s="50"/>
      <c r="HHM256" s="50"/>
      <c r="HHN256" s="50"/>
      <c r="HHO256" s="50"/>
      <c r="HHP256" s="50"/>
      <c r="HHQ256" s="50"/>
      <c r="HHR256" s="50"/>
      <c r="HHS256" s="50"/>
      <c r="HHT256" s="50"/>
      <c r="HHU256" s="50"/>
      <c r="HHV256" s="50"/>
      <c r="HHW256" s="50"/>
      <c r="HHX256" s="50"/>
      <c r="HHY256" s="50"/>
      <c r="HHZ256" s="50"/>
      <c r="HIA256" s="50"/>
      <c r="HIB256" s="50"/>
      <c r="HIC256" s="50"/>
      <c r="HID256" s="50"/>
      <c r="HIE256" s="50"/>
      <c r="HIF256" s="50"/>
      <c r="HIG256" s="50"/>
      <c r="HIH256" s="50"/>
      <c r="HII256" s="50"/>
      <c r="HIJ256" s="50"/>
      <c r="HIK256" s="50"/>
      <c r="HIL256" s="50"/>
      <c r="HIM256" s="50"/>
      <c r="HIN256" s="50"/>
      <c r="HIO256" s="50"/>
      <c r="HIP256" s="50"/>
      <c r="HIQ256" s="50"/>
      <c r="HIR256" s="50"/>
      <c r="HIS256" s="50"/>
      <c r="HIT256" s="50"/>
      <c r="HIU256" s="50"/>
      <c r="HIV256" s="50"/>
      <c r="HIW256" s="50"/>
      <c r="HIX256" s="50"/>
      <c r="HIY256" s="50"/>
      <c r="HIZ256" s="50"/>
      <c r="HJA256" s="50"/>
      <c r="HJB256" s="50"/>
      <c r="HJC256" s="50"/>
      <c r="HJD256" s="50"/>
      <c r="HJE256" s="50"/>
      <c r="HJF256" s="50"/>
      <c r="HJG256" s="50"/>
      <c r="HJH256" s="50"/>
      <c r="HJI256" s="50"/>
      <c r="HJJ256" s="50"/>
      <c r="HJK256" s="50"/>
      <c r="HJL256" s="50"/>
      <c r="HJM256" s="50"/>
      <c r="HJN256" s="50"/>
      <c r="HJO256" s="50"/>
      <c r="HJP256" s="50"/>
      <c r="HJQ256" s="50"/>
      <c r="HJR256" s="50"/>
      <c r="HJS256" s="50"/>
      <c r="HJT256" s="50"/>
      <c r="HJU256" s="50"/>
      <c r="HJV256" s="50"/>
      <c r="HJW256" s="50"/>
      <c r="HJX256" s="50"/>
      <c r="HJY256" s="50"/>
      <c r="HJZ256" s="50"/>
      <c r="HKA256" s="50"/>
      <c r="HKB256" s="50"/>
      <c r="HKC256" s="50"/>
      <c r="HKD256" s="50"/>
      <c r="HKE256" s="50"/>
      <c r="HKF256" s="50"/>
      <c r="HKG256" s="50"/>
      <c r="HKH256" s="50"/>
      <c r="HKI256" s="50"/>
      <c r="HKJ256" s="50"/>
      <c r="HKK256" s="50"/>
      <c r="HKL256" s="50"/>
      <c r="HKM256" s="50"/>
      <c r="HKN256" s="50"/>
      <c r="HKO256" s="50"/>
      <c r="HKP256" s="50"/>
      <c r="HKQ256" s="50"/>
      <c r="HKR256" s="50"/>
      <c r="HKS256" s="50"/>
      <c r="HKT256" s="50"/>
      <c r="HKU256" s="50"/>
      <c r="HKV256" s="50"/>
      <c r="HKW256" s="50"/>
      <c r="HKX256" s="50"/>
      <c r="HKY256" s="50"/>
      <c r="HKZ256" s="50"/>
      <c r="HLA256" s="50"/>
      <c r="HLB256" s="50"/>
      <c r="HLC256" s="50"/>
      <c r="HLD256" s="50"/>
      <c r="HLE256" s="50"/>
      <c r="HLF256" s="50"/>
      <c r="HLG256" s="50"/>
      <c r="HLH256" s="50"/>
      <c r="HLI256" s="50"/>
      <c r="HLJ256" s="50"/>
      <c r="HLK256" s="50"/>
      <c r="HLL256" s="50"/>
      <c r="HLM256" s="50"/>
      <c r="HLN256" s="50"/>
      <c r="HLO256" s="50"/>
      <c r="HLP256" s="50"/>
      <c r="HLQ256" s="50"/>
      <c r="HLR256" s="50"/>
      <c r="HLS256" s="50"/>
      <c r="HLT256" s="50"/>
      <c r="HLU256" s="50"/>
      <c r="HLV256" s="50"/>
      <c r="HLW256" s="50"/>
      <c r="HLX256" s="50"/>
      <c r="HLY256" s="50"/>
      <c r="HLZ256" s="50"/>
      <c r="HMA256" s="50"/>
      <c r="HMB256" s="50"/>
      <c r="HMC256" s="50"/>
      <c r="HMD256" s="50"/>
      <c r="HME256" s="50"/>
      <c r="HMF256" s="50"/>
      <c r="HMG256" s="50"/>
      <c r="HMH256" s="50"/>
      <c r="HMI256" s="50"/>
      <c r="HMJ256" s="50"/>
      <c r="HMK256" s="50"/>
      <c r="HML256" s="50"/>
      <c r="HMM256" s="50"/>
      <c r="HMN256" s="50"/>
      <c r="HMO256" s="50"/>
      <c r="HMP256" s="50"/>
      <c r="HMQ256" s="50"/>
      <c r="HMR256" s="50"/>
      <c r="HMS256" s="50"/>
      <c r="HMT256" s="50"/>
      <c r="HMU256" s="50"/>
      <c r="HMV256" s="50"/>
      <c r="HMW256" s="50"/>
      <c r="HMX256" s="50"/>
      <c r="HMY256" s="50"/>
      <c r="HMZ256" s="50"/>
      <c r="HNA256" s="50"/>
      <c r="HNB256" s="50"/>
      <c r="HNC256" s="50"/>
      <c r="HND256" s="50"/>
      <c r="HNE256" s="50"/>
      <c r="HNF256" s="50"/>
      <c r="HNG256" s="50"/>
      <c r="HNH256" s="50"/>
      <c r="HNI256" s="50"/>
      <c r="HNJ256" s="50"/>
      <c r="HNK256" s="50"/>
      <c r="HNL256" s="50"/>
      <c r="HNM256" s="50"/>
      <c r="HNN256" s="50"/>
      <c r="HNO256" s="50"/>
      <c r="HNP256" s="50"/>
      <c r="HNQ256" s="50"/>
      <c r="HNR256" s="50"/>
      <c r="HNS256" s="50"/>
      <c r="HNT256" s="50"/>
      <c r="HNU256" s="50"/>
      <c r="HNV256" s="50"/>
      <c r="HNW256" s="50"/>
      <c r="HNX256" s="50"/>
      <c r="HNY256" s="50"/>
      <c r="HNZ256" s="50"/>
      <c r="HOA256" s="50"/>
      <c r="HOB256" s="50"/>
      <c r="HOC256" s="50"/>
      <c r="HOD256" s="50"/>
      <c r="HOE256" s="50"/>
      <c r="HOF256" s="50"/>
      <c r="HOG256" s="50"/>
      <c r="HOH256" s="50"/>
      <c r="HOI256" s="50"/>
      <c r="HOJ256" s="50"/>
      <c r="HOK256" s="50"/>
      <c r="HOL256" s="50"/>
      <c r="HOM256" s="50"/>
      <c r="HON256" s="50"/>
      <c r="HOO256" s="50"/>
      <c r="HOP256" s="50"/>
      <c r="HOQ256" s="50"/>
      <c r="HOR256" s="50"/>
      <c r="HOS256" s="50"/>
      <c r="HOT256" s="50"/>
      <c r="HOU256" s="50"/>
      <c r="HOV256" s="50"/>
      <c r="HOW256" s="50"/>
      <c r="HOX256" s="50"/>
      <c r="HOY256" s="50"/>
      <c r="HOZ256" s="50"/>
      <c r="HPA256" s="50"/>
      <c r="HPB256" s="50"/>
      <c r="HPC256" s="50"/>
      <c r="HPD256" s="50"/>
      <c r="HPE256" s="50"/>
      <c r="HPF256" s="50"/>
      <c r="HPG256" s="50"/>
      <c r="HPH256" s="50"/>
      <c r="HPI256" s="50"/>
      <c r="HPJ256" s="50"/>
      <c r="HPK256" s="50"/>
      <c r="HPL256" s="50"/>
      <c r="HPM256" s="50"/>
      <c r="HPN256" s="50"/>
      <c r="HPO256" s="50"/>
      <c r="HPP256" s="50"/>
      <c r="HPQ256" s="50"/>
      <c r="HPR256" s="50"/>
      <c r="HPS256" s="50"/>
      <c r="HPT256" s="50"/>
      <c r="HPU256" s="50"/>
      <c r="HPV256" s="50"/>
      <c r="HPW256" s="50"/>
      <c r="HPX256" s="50"/>
      <c r="HPY256" s="50"/>
      <c r="HPZ256" s="50"/>
      <c r="HQA256" s="50"/>
      <c r="HQB256" s="50"/>
      <c r="HQC256" s="50"/>
      <c r="HQD256" s="50"/>
      <c r="HQE256" s="50"/>
      <c r="HQF256" s="50"/>
      <c r="HQG256" s="50"/>
      <c r="HQH256" s="50"/>
      <c r="HQI256" s="50"/>
      <c r="HQJ256" s="50"/>
      <c r="HQK256" s="50"/>
      <c r="HQL256" s="50"/>
      <c r="HQM256" s="50"/>
      <c r="HQN256" s="50"/>
      <c r="HQO256" s="50"/>
      <c r="HQP256" s="50"/>
      <c r="HQQ256" s="50"/>
      <c r="HQR256" s="50"/>
      <c r="HQS256" s="50"/>
      <c r="HQT256" s="50"/>
      <c r="HQU256" s="50"/>
      <c r="HQV256" s="50"/>
      <c r="HQW256" s="50"/>
      <c r="HQX256" s="50"/>
      <c r="HQY256" s="50"/>
      <c r="HQZ256" s="50"/>
      <c r="HRA256" s="50"/>
      <c r="HRB256" s="50"/>
      <c r="HRC256" s="50"/>
      <c r="HRD256" s="50"/>
      <c r="HRE256" s="50"/>
      <c r="HRF256" s="50"/>
      <c r="HRG256" s="50"/>
      <c r="HRH256" s="50"/>
      <c r="HRI256" s="50"/>
      <c r="HRJ256" s="50"/>
      <c r="HRK256" s="50"/>
      <c r="HRL256" s="50"/>
      <c r="HRM256" s="50"/>
      <c r="HRN256" s="50"/>
      <c r="HRO256" s="50"/>
      <c r="HRP256" s="50"/>
      <c r="HRQ256" s="50"/>
      <c r="HRR256" s="50"/>
      <c r="HRS256" s="50"/>
      <c r="HRT256" s="50"/>
      <c r="HRU256" s="50"/>
      <c r="HRV256" s="50"/>
      <c r="HRW256" s="50"/>
      <c r="HRX256" s="50"/>
      <c r="HRY256" s="50"/>
      <c r="HRZ256" s="50"/>
      <c r="HSA256" s="50"/>
      <c r="HSB256" s="50"/>
      <c r="HSC256" s="50"/>
      <c r="HSD256" s="50"/>
      <c r="HSE256" s="50"/>
      <c r="HSF256" s="50"/>
      <c r="HSG256" s="50"/>
      <c r="HSH256" s="50"/>
      <c r="HSI256" s="50"/>
      <c r="HSJ256" s="50"/>
      <c r="HSK256" s="50"/>
      <c r="HSL256" s="50"/>
      <c r="HSM256" s="50"/>
      <c r="HSN256" s="50"/>
      <c r="HSO256" s="50"/>
      <c r="HSP256" s="50"/>
      <c r="HSQ256" s="50"/>
      <c r="HSR256" s="50"/>
      <c r="HSS256" s="50"/>
      <c r="HST256" s="50"/>
      <c r="HSU256" s="50"/>
      <c r="HSV256" s="50"/>
      <c r="HSW256" s="50"/>
      <c r="HSX256" s="50"/>
      <c r="HSY256" s="50"/>
      <c r="HSZ256" s="50"/>
      <c r="HTA256" s="50"/>
      <c r="HTB256" s="50"/>
      <c r="HTC256" s="50"/>
      <c r="HTD256" s="50"/>
      <c r="HTE256" s="50"/>
      <c r="HTF256" s="50"/>
      <c r="HTG256" s="50"/>
      <c r="HTH256" s="50"/>
      <c r="HTI256" s="50"/>
      <c r="HTJ256" s="50"/>
      <c r="HTK256" s="50"/>
      <c r="HTL256" s="50"/>
      <c r="HTM256" s="50"/>
      <c r="HTN256" s="50"/>
      <c r="HTO256" s="50"/>
      <c r="HTP256" s="50"/>
      <c r="HTQ256" s="50"/>
      <c r="HTR256" s="50"/>
      <c r="HTS256" s="50"/>
      <c r="HTT256" s="50"/>
      <c r="HTU256" s="50"/>
      <c r="HTV256" s="50"/>
      <c r="HTW256" s="50"/>
      <c r="HTX256" s="50"/>
      <c r="HTY256" s="50"/>
      <c r="HTZ256" s="50"/>
      <c r="HUA256" s="50"/>
      <c r="HUB256" s="50"/>
      <c r="HUC256" s="50"/>
      <c r="HUD256" s="50"/>
      <c r="HUE256" s="50"/>
      <c r="HUF256" s="50"/>
      <c r="HUG256" s="50"/>
      <c r="HUH256" s="50"/>
      <c r="HUI256" s="50"/>
      <c r="HUJ256" s="50"/>
      <c r="HUK256" s="50"/>
      <c r="HUL256" s="50"/>
      <c r="HUM256" s="50"/>
      <c r="HUN256" s="50"/>
      <c r="HUO256" s="50"/>
      <c r="HUP256" s="50"/>
      <c r="HUQ256" s="50"/>
      <c r="HUR256" s="50"/>
      <c r="HUS256" s="50"/>
      <c r="HUT256" s="50"/>
      <c r="HUU256" s="50"/>
      <c r="HUV256" s="50"/>
      <c r="HUW256" s="50"/>
      <c r="HUX256" s="50"/>
      <c r="HUY256" s="50"/>
      <c r="HUZ256" s="50"/>
      <c r="HVA256" s="50"/>
      <c r="HVB256" s="50"/>
      <c r="HVC256" s="50"/>
      <c r="HVD256" s="50"/>
      <c r="HVE256" s="50"/>
      <c r="HVF256" s="50"/>
      <c r="HVG256" s="50"/>
      <c r="HVH256" s="50"/>
      <c r="HVI256" s="50"/>
      <c r="HVJ256" s="50"/>
      <c r="HVK256" s="50"/>
      <c r="HVL256" s="50"/>
      <c r="HVM256" s="50"/>
      <c r="HVN256" s="50"/>
      <c r="HVO256" s="50"/>
      <c r="HVP256" s="50"/>
      <c r="HVQ256" s="50"/>
      <c r="HVR256" s="50"/>
      <c r="HVS256" s="50"/>
      <c r="HVT256" s="50"/>
      <c r="HVU256" s="50"/>
      <c r="HVV256" s="50"/>
      <c r="HVW256" s="50"/>
      <c r="HVX256" s="50"/>
      <c r="HVY256" s="50"/>
      <c r="HVZ256" s="50"/>
      <c r="HWA256" s="50"/>
      <c r="HWB256" s="50"/>
      <c r="HWC256" s="50"/>
      <c r="HWD256" s="50"/>
      <c r="HWE256" s="50"/>
      <c r="HWF256" s="50"/>
      <c r="HWG256" s="50"/>
      <c r="HWH256" s="50"/>
      <c r="HWI256" s="50"/>
      <c r="HWJ256" s="50"/>
      <c r="HWK256" s="50"/>
      <c r="HWL256" s="50"/>
      <c r="HWM256" s="50"/>
      <c r="HWN256" s="50"/>
      <c r="HWO256" s="50"/>
      <c r="HWP256" s="50"/>
      <c r="HWQ256" s="50"/>
      <c r="HWR256" s="50"/>
      <c r="HWS256" s="50"/>
      <c r="HWT256" s="50"/>
      <c r="HWU256" s="50"/>
      <c r="HWV256" s="50"/>
      <c r="HWW256" s="50"/>
      <c r="HWX256" s="50"/>
      <c r="HWY256" s="50"/>
      <c r="HWZ256" s="50"/>
      <c r="HXA256" s="50"/>
      <c r="HXB256" s="50"/>
      <c r="HXC256" s="50"/>
      <c r="HXD256" s="50"/>
      <c r="HXE256" s="50"/>
      <c r="HXF256" s="50"/>
      <c r="HXG256" s="50"/>
      <c r="HXH256" s="50"/>
      <c r="HXI256" s="50"/>
      <c r="HXJ256" s="50"/>
      <c r="HXK256" s="50"/>
      <c r="HXL256" s="50"/>
      <c r="HXM256" s="50"/>
      <c r="HXN256" s="50"/>
      <c r="HXO256" s="50"/>
      <c r="HXP256" s="50"/>
      <c r="HXQ256" s="50"/>
      <c r="HXR256" s="50"/>
      <c r="HXS256" s="50"/>
      <c r="HXT256" s="50"/>
      <c r="HXU256" s="50"/>
      <c r="HXV256" s="50"/>
      <c r="HXW256" s="50"/>
      <c r="HXX256" s="50"/>
      <c r="HXY256" s="50"/>
      <c r="HXZ256" s="50"/>
      <c r="HYA256" s="50"/>
      <c r="HYB256" s="50"/>
      <c r="HYC256" s="50"/>
      <c r="HYD256" s="50"/>
      <c r="HYE256" s="50"/>
      <c r="HYF256" s="50"/>
      <c r="HYG256" s="50"/>
      <c r="HYH256" s="50"/>
      <c r="HYI256" s="50"/>
      <c r="HYJ256" s="50"/>
      <c r="HYK256" s="50"/>
      <c r="HYL256" s="50"/>
      <c r="HYM256" s="50"/>
      <c r="HYN256" s="50"/>
      <c r="HYO256" s="50"/>
      <c r="HYP256" s="50"/>
      <c r="HYQ256" s="50"/>
      <c r="HYR256" s="50"/>
      <c r="HYS256" s="50"/>
      <c r="HYT256" s="50"/>
      <c r="HYU256" s="50"/>
      <c r="HYV256" s="50"/>
      <c r="HYW256" s="50"/>
      <c r="HYX256" s="50"/>
      <c r="HYY256" s="50"/>
      <c r="HYZ256" s="50"/>
      <c r="HZA256" s="50"/>
      <c r="HZB256" s="50"/>
      <c r="HZC256" s="50"/>
      <c r="HZD256" s="50"/>
      <c r="HZE256" s="50"/>
      <c r="HZF256" s="50"/>
      <c r="HZG256" s="50"/>
      <c r="HZH256" s="50"/>
      <c r="HZI256" s="50"/>
      <c r="HZJ256" s="50"/>
      <c r="HZK256" s="50"/>
      <c r="HZL256" s="50"/>
      <c r="HZM256" s="50"/>
      <c r="HZN256" s="50"/>
      <c r="HZO256" s="50"/>
      <c r="HZP256" s="50"/>
      <c r="HZQ256" s="50"/>
      <c r="HZR256" s="50"/>
      <c r="HZS256" s="50"/>
      <c r="HZT256" s="50"/>
      <c r="HZU256" s="50"/>
      <c r="HZV256" s="50"/>
      <c r="HZW256" s="50"/>
      <c r="HZX256" s="50"/>
      <c r="HZY256" s="50"/>
      <c r="HZZ256" s="50"/>
      <c r="IAA256" s="50"/>
      <c r="IAB256" s="50"/>
      <c r="IAC256" s="50"/>
      <c r="IAD256" s="50"/>
      <c r="IAE256" s="50"/>
      <c r="IAF256" s="50"/>
      <c r="IAG256" s="50"/>
      <c r="IAH256" s="50"/>
      <c r="IAI256" s="50"/>
      <c r="IAJ256" s="50"/>
      <c r="IAK256" s="50"/>
      <c r="IAL256" s="50"/>
      <c r="IAM256" s="50"/>
      <c r="IAN256" s="50"/>
      <c r="IAO256" s="50"/>
      <c r="IAP256" s="50"/>
      <c r="IAQ256" s="50"/>
      <c r="IAR256" s="50"/>
      <c r="IAS256" s="50"/>
      <c r="IAT256" s="50"/>
      <c r="IAU256" s="50"/>
      <c r="IAV256" s="50"/>
      <c r="IAW256" s="50"/>
      <c r="IAX256" s="50"/>
      <c r="IAY256" s="50"/>
      <c r="IAZ256" s="50"/>
      <c r="IBA256" s="50"/>
      <c r="IBB256" s="50"/>
      <c r="IBC256" s="50"/>
      <c r="IBD256" s="50"/>
      <c r="IBE256" s="50"/>
      <c r="IBF256" s="50"/>
      <c r="IBG256" s="50"/>
      <c r="IBH256" s="50"/>
      <c r="IBI256" s="50"/>
      <c r="IBJ256" s="50"/>
      <c r="IBK256" s="50"/>
      <c r="IBL256" s="50"/>
      <c r="IBM256" s="50"/>
      <c r="IBN256" s="50"/>
      <c r="IBO256" s="50"/>
      <c r="IBP256" s="50"/>
      <c r="IBQ256" s="50"/>
      <c r="IBR256" s="50"/>
      <c r="IBS256" s="50"/>
      <c r="IBT256" s="50"/>
      <c r="IBU256" s="50"/>
      <c r="IBV256" s="50"/>
      <c r="IBW256" s="50"/>
      <c r="IBX256" s="50"/>
      <c r="IBY256" s="50"/>
      <c r="IBZ256" s="50"/>
      <c r="ICA256" s="50"/>
      <c r="ICB256" s="50"/>
      <c r="ICC256" s="50"/>
      <c r="ICD256" s="50"/>
      <c r="ICE256" s="50"/>
      <c r="ICF256" s="50"/>
      <c r="ICG256" s="50"/>
      <c r="ICH256" s="50"/>
      <c r="ICI256" s="50"/>
      <c r="ICJ256" s="50"/>
      <c r="ICK256" s="50"/>
      <c r="ICL256" s="50"/>
      <c r="ICM256" s="50"/>
      <c r="ICN256" s="50"/>
      <c r="ICO256" s="50"/>
      <c r="ICP256" s="50"/>
      <c r="ICQ256" s="50"/>
      <c r="ICR256" s="50"/>
      <c r="ICS256" s="50"/>
      <c r="ICT256" s="50"/>
      <c r="ICU256" s="50"/>
      <c r="ICV256" s="50"/>
      <c r="ICW256" s="50"/>
      <c r="ICX256" s="50"/>
      <c r="ICY256" s="50"/>
      <c r="ICZ256" s="50"/>
      <c r="IDA256" s="50"/>
      <c r="IDB256" s="50"/>
      <c r="IDC256" s="50"/>
      <c r="IDD256" s="50"/>
      <c r="IDE256" s="50"/>
      <c r="IDF256" s="50"/>
      <c r="IDG256" s="50"/>
      <c r="IDH256" s="50"/>
      <c r="IDI256" s="50"/>
      <c r="IDJ256" s="50"/>
      <c r="IDK256" s="50"/>
      <c r="IDL256" s="50"/>
      <c r="IDM256" s="50"/>
      <c r="IDN256" s="50"/>
      <c r="IDO256" s="50"/>
      <c r="IDP256" s="50"/>
      <c r="IDQ256" s="50"/>
      <c r="IDR256" s="50"/>
      <c r="IDS256" s="50"/>
      <c r="IDT256" s="50"/>
      <c r="IDU256" s="50"/>
      <c r="IDV256" s="50"/>
      <c r="IDW256" s="50"/>
      <c r="IDX256" s="50"/>
      <c r="IDY256" s="50"/>
      <c r="IDZ256" s="50"/>
      <c r="IEA256" s="50"/>
      <c r="IEB256" s="50"/>
      <c r="IEC256" s="50"/>
      <c r="IED256" s="50"/>
      <c r="IEE256" s="50"/>
      <c r="IEF256" s="50"/>
      <c r="IEG256" s="50"/>
      <c r="IEH256" s="50"/>
      <c r="IEI256" s="50"/>
      <c r="IEJ256" s="50"/>
      <c r="IEK256" s="50"/>
      <c r="IEL256" s="50"/>
      <c r="IEM256" s="50"/>
      <c r="IEN256" s="50"/>
      <c r="IEO256" s="50"/>
      <c r="IEP256" s="50"/>
      <c r="IEQ256" s="50"/>
      <c r="IER256" s="50"/>
      <c r="IES256" s="50"/>
      <c r="IET256" s="50"/>
      <c r="IEU256" s="50"/>
      <c r="IEV256" s="50"/>
      <c r="IEW256" s="50"/>
      <c r="IEX256" s="50"/>
      <c r="IEY256" s="50"/>
      <c r="IEZ256" s="50"/>
      <c r="IFA256" s="50"/>
      <c r="IFB256" s="50"/>
      <c r="IFC256" s="50"/>
      <c r="IFD256" s="50"/>
      <c r="IFE256" s="50"/>
      <c r="IFF256" s="50"/>
      <c r="IFG256" s="50"/>
      <c r="IFH256" s="50"/>
      <c r="IFI256" s="50"/>
      <c r="IFJ256" s="50"/>
      <c r="IFK256" s="50"/>
      <c r="IFL256" s="50"/>
      <c r="IFM256" s="50"/>
      <c r="IFN256" s="50"/>
      <c r="IFO256" s="50"/>
      <c r="IFP256" s="50"/>
      <c r="IFQ256" s="50"/>
      <c r="IFR256" s="50"/>
      <c r="IFS256" s="50"/>
      <c r="IFT256" s="50"/>
      <c r="IFU256" s="50"/>
      <c r="IFV256" s="50"/>
      <c r="IFW256" s="50"/>
      <c r="IFX256" s="50"/>
      <c r="IFY256" s="50"/>
      <c r="IFZ256" s="50"/>
      <c r="IGA256" s="50"/>
      <c r="IGB256" s="50"/>
      <c r="IGC256" s="50"/>
      <c r="IGD256" s="50"/>
      <c r="IGE256" s="50"/>
      <c r="IGF256" s="50"/>
      <c r="IGG256" s="50"/>
      <c r="IGH256" s="50"/>
      <c r="IGI256" s="50"/>
      <c r="IGJ256" s="50"/>
      <c r="IGK256" s="50"/>
      <c r="IGL256" s="50"/>
      <c r="IGM256" s="50"/>
      <c r="IGN256" s="50"/>
      <c r="IGO256" s="50"/>
      <c r="IGP256" s="50"/>
      <c r="IGQ256" s="50"/>
      <c r="IGR256" s="50"/>
      <c r="IGS256" s="50"/>
      <c r="IGT256" s="50"/>
      <c r="IGU256" s="50"/>
      <c r="IGV256" s="50"/>
      <c r="IGW256" s="50"/>
      <c r="IGX256" s="50"/>
      <c r="IGY256" s="50"/>
      <c r="IGZ256" s="50"/>
      <c r="IHA256" s="50"/>
      <c r="IHB256" s="50"/>
      <c r="IHC256" s="50"/>
      <c r="IHD256" s="50"/>
      <c r="IHE256" s="50"/>
      <c r="IHF256" s="50"/>
      <c r="IHG256" s="50"/>
      <c r="IHH256" s="50"/>
      <c r="IHI256" s="50"/>
      <c r="IHJ256" s="50"/>
      <c r="IHK256" s="50"/>
      <c r="IHL256" s="50"/>
      <c r="IHM256" s="50"/>
      <c r="IHN256" s="50"/>
      <c r="IHO256" s="50"/>
      <c r="IHP256" s="50"/>
      <c r="IHQ256" s="50"/>
      <c r="IHR256" s="50"/>
      <c r="IHS256" s="50"/>
      <c r="IHT256" s="50"/>
      <c r="IHU256" s="50"/>
      <c r="IHV256" s="50"/>
      <c r="IHW256" s="50"/>
      <c r="IHX256" s="50"/>
      <c r="IHY256" s="50"/>
      <c r="IHZ256" s="50"/>
      <c r="IIA256" s="50"/>
      <c r="IIB256" s="50"/>
      <c r="IIC256" s="50"/>
      <c r="IID256" s="50"/>
      <c r="IIE256" s="50"/>
      <c r="IIF256" s="50"/>
      <c r="IIG256" s="50"/>
      <c r="IIH256" s="50"/>
      <c r="III256" s="50"/>
      <c r="IIJ256" s="50"/>
      <c r="IIK256" s="50"/>
      <c r="IIL256" s="50"/>
      <c r="IIM256" s="50"/>
      <c r="IIN256" s="50"/>
      <c r="IIO256" s="50"/>
      <c r="IIP256" s="50"/>
      <c r="IIQ256" s="50"/>
      <c r="IIR256" s="50"/>
      <c r="IIS256" s="50"/>
      <c r="IIT256" s="50"/>
      <c r="IIU256" s="50"/>
      <c r="IIV256" s="50"/>
      <c r="IIW256" s="50"/>
      <c r="IIX256" s="50"/>
      <c r="IIY256" s="50"/>
      <c r="IIZ256" s="50"/>
      <c r="IJA256" s="50"/>
      <c r="IJB256" s="50"/>
      <c r="IJC256" s="50"/>
      <c r="IJD256" s="50"/>
      <c r="IJE256" s="50"/>
      <c r="IJF256" s="50"/>
      <c r="IJG256" s="50"/>
      <c r="IJH256" s="50"/>
      <c r="IJI256" s="50"/>
      <c r="IJJ256" s="50"/>
      <c r="IJK256" s="50"/>
      <c r="IJL256" s="50"/>
      <c r="IJM256" s="50"/>
      <c r="IJN256" s="50"/>
      <c r="IJO256" s="50"/>
      <c r="IJP256" s="50"/>
      <c r="IJQ256" s="50"/>
      <c r="IJR256" s="50"/>
      <c r="IJS256" s="50"/>
      <c r="IJT256" s="50"/>
      <c r="IJU256" s="50"/>
      <c r="IJV256" s="50"/>
      <c r="IJW256" s="50"/>
      <c r="IJX256" s="50"/>
      <c r="IJY256" s="50"/>
      <c r="IJZ256" s="50"/>
      <c r="IKA256" s="50"/>
      <c r="IKB256" s="50"/>
      <c r="IKC256" s="50"/>
      <c r="IKD256" s="50"/>
      <c r="IKE256" s="50"/>
      <c r="IKF256" s="50"/>
      <c r="IKG256" s="50"/>
      <c r="IKH256" s="50"/>
      <c r="IKI256" s="50"/>
      <c r="IKJ256" s="50"/>
      <c r="IKK256" s="50"/>
      <c r="IKL256" s="50"/>
      <c r="IKM256" s="50"/>
      <c r="IKN256" s="50"/>
      <c r="IKO256" s="50"/>
      <c r="IKP256" s="50"/>
      <c r="IKQ256" s="50"/>
      <c r="IKR256" s="50"/>
      <c r="IKS256" s="50"/>
      <c r="IKT256" s="50"/>
      <c r="IKU256" s="50"/>
      <c r="IKV256" s="50"/>
      <c r="IKW256" s="50"/>
      <c r="IKX256" s="50"/>
      <c r="IKY256" s="50"/>
      <c r="IKZ256" s="50"/>
      <c r="ILA256" s="50"/>
      <c r="ILB256" s="50"/>
      <c r="ILC256" s="50"/>
      <c r="ILD256" s="50"/>
      <c r="ILE256" s="50"/>
      <c r="ILF256" s="50"/>
      <c r="ILG256" s="50"/>
      <c r="ILH256" s="50"/>
      <c r="ILI256" s="50"/>
      <c r="ILJ256" s="50"/>
      <c r="ILK256" s="50"/>
      <c r="ILL256" s="50"/>
      <c r="ILM256" s="50"/>
      <c r="ILN256" s="50"/>
      <c r="ILO256" s="50"/>
      <c r="ILP256" s="50"/>
      <c r="ILQ256" s="50"/>
      <c r="ILR256" s="50"/>
      <c r="ILS256" s="50"/>
      <c r="ILT256" s="50"/>
      <c r="ILU256" s="50"/>
      <c r="ILV256" s="50"/>
      <c r="ILW256" s="50"/>
      <c r="ILX256" s="50"/>
      <c r="ILY256" s="50"/>
      <c r="ILZ256" s="50"/>
      <c r="IMA256" s="50"/>
      <c r="IMB256" s="50"/>
      <c r="IMC256" s="50"/>
      <c r="IMD256" s="50"/>
      <c r="IME256" s="50"/>
      <c r="IMF256" s="50"/>
      <c r="IMG256" s="50"/>
      <c r="IMH256" s="50"/>
      <c r="IMI256" s="50"/>
      <c r="IMJ256" s="50"/>
      <c r="IMK256" s="50"/>
      <c r="IML256" s="50"/>
      <c r="IMM256" s="50"/>
      <c r="IMN256" s="50"/>
      <c r="IMO256" s="50"/>
      <c r="IMP256" s="50"/>
      <c r="IMQ256" s="50"/>
      <c r="IMR256" s="50"/>
      <c r="IMS256" s="50"/>
      <c r="IMT256" s="50"/>
      <c r="IMU256" s="50"/>
      <c r="IMV256" s="50"/>
      <c r="IMW256" s="50"/>
      <c r="IMX256" s="50"/>
      <c r="IMY256" s="50"/>
      <c r="IMZ256" s="50"/>
      <c r="INA256" s="50"/>
      <c r="INB256" s="50"/>
      <c r="INC256" s="50"/>
      <c r="IND256" s="50"/>
      <c r="INE256" s="50"/>
      <c r="INF256" s="50"/>
      <c r="ING256" s="50"/>
      <c r="INH256" s="50"/>
      <c r="INI256" s="50"/>
      <c r="INJ256" s="50"/>
      <c r="INK256" s="50"/>
      <c r="INL256" s="50"/>
      <c r="INM256" s="50"/>
      <c r="INN256" s="50"/>
      <c r="INO256" s="50"/>
      <c r="INP256" s="50"/>
      <c r="INQ256" s="50"/>
      <c r="INR256" s="50"/>
      <c r="INS256" s="50"/>
      <c r="INT256" s="50"/>
      <c r="INU256" s="50"/>
      <c r="INV256" s="50"/>
      <c r="INW256" s="50"/>
      <c r="INX256" s="50"/>
      <c r="INY256" s="50"/>
      <c r="INZ256" s="50"/>
      <c r="IOA256" s="50"/>
      <c r="IOB256" s="50"/>
      <c r="IOC256" s="50"/>
      <c r="IOD256" s="50"/>
      <c r="IOE256" s="50"/>
      <c r="IOF256" s="50"/>
      <c r="IOG256" s="50"/>
      <c r="IOH256" s="50"/>
      <c r="IOI256" s="50"/>
      <c r="IOJ256" s="50"/>
      <c r="IOK256" s="50"/>
      <c r="IOL256" s="50"/>
      <c r="IOM256" s="50"/>
      <c r="ION256" s="50"/>
      <c r="IOO256" s="50"/>
      <c r="IOP256" s="50"/>
      <c r="IOQ256" s="50"/>
      <c r="IOR256" s="50"/>
      <c r="IOS256" s="50"/>
      <c r="IOT256" s="50"/>
      <c r="IOU256" s="50"/>
      <c r="IOV256" s="50"/>
      <c r="IOW256" s="50"/>
      <c r="IOX256" s="50"/>
      <c r="IOY256" s="50"/>
      <c r="IOZ256" s="50"/>
      <c r="IPA256" s="50"/>
      <c r="IPB256" s="50"/>
      <c r="IPC256" s="50"/>
      <c r="IPD256" s="50"/>
      <c r="IPE256" s="50"/>
      <c r="IPF256" s="50"/>
      <c r="IPG256" s="50"/>
      <c r="IPH256" s="50"/>
      <c r="IPI256" s="50"/>
      <c r="IPJ256" s="50"/>
      <c r="IPK256" s="50"/>
      <c r="IPL256" s="50"/>
      <c r="IPM256" s="50"/>
      <c r="IPN256" s="50"/>
      <c r="IPO256" s="50"/>
      <c r="IPP256" s="50"/>
      <c r="IPQ256" s="50"/>
      <c r="IPR256" s="50"/>
      <c r="IPS256" s="50"/>
      <c r="IPT256" s="50"/>
      <c r="IPU256" s="50"/>
      <c r="IPV256" s="50"/>
      <c r="IPW256" s="50"/>
      <c r="IPX256" s="50"/>
      <c r="IPY256" s="50"/>
      <c r="IPZ256" s="50"/>
      <c r="IQA256" s="50"/>
      <c r="IQB256" s="50"/>
      <c r="IQC256" s="50"/>
      <c r="IQD256" s="50"/>
      <c r="IQE256" s="50"/>
      <c r="IQF256" s="50"/>
      <c r="IQG256" s="50"/>
      <c r="IQH256" s="50"/>
      <c r="IQI256" s="50"/>
      <c r="IQJ256" s="50"/>
      <c r="IQK256" s="50"/>
      <c r="IQL256" s="50"/>
      <c r="IQM256" s="50"/>
      <c r="IQN256" s="50"/>
      <c r="IQO256" s="50"/>
      <c r="IQP256" s="50"/>
      <c r="IQQ256" s="50"/>
      <c r="IQR256" s="50"/>
      <c r="IQS256" s="50"/>
      <c r="IQT256" s="50"/>
      <c r="IQU256" s="50"/>
      <c r="IQV256" s="50"/>
      <c r="IQW256" s="50"/>
      <c r="IQX256" s="50"/>
      <c r="IQY256" s="50"/>
      <c r="IQZ256" s="50"/>
      <c r="IRA256" s="50"/>
      <c r="IRB256" s="50"/>
      <c r="IRC256" s="50"/>
      <c r="IRD256" s="50"/>
      <c r="IRE256" s="50"/>
      <c r="IRF256" s="50"/>
      <c r="IRG256" s="50"/>
      <c r="IRH256" s="50"/>
      <c r="IRI256" s="50"/>
      <c r="IRJ256" s="50"/>
      <c r="IRK256" s="50"/>
      <c r="IRL256" s="50"/>
      <c r="IRM256" s="50"/>
      <c r="IRN256" s="50"/>
      <c r="IRO256" s="50"/>
      <c r="IRP256" s="50"/>
      <c r="IRQ256" s="50"/>
      <c r="IRR256" s="50"/>
      <c r="IRS256" s="50"/>
      <c r="IRT256" s="50"/>
      <c r="IRU256" s="50"/>
      <c r="IRV256" s="50"/>
      <c r="IRW256" s="50"/>
      <c r="IRX256" s="50"/>
      <c r="IRY256" s="50"/>
      <c r="IRZ256" s="50"/>
      <c r="ISA256" s="50"/>
      <c r="ISB256" s="50"/>
      <c r="ISC256" s="50"/>
      <c r="ISD256" s="50"/>
      <c r="ISE256" s="50"/>
      <c r="ISF256" s="50"/>
      <c r="ISG256" s="50"/>
      <c r="ISH256" s="50"/>
      <c r="ISI256" s="50"/>
      <c r="ISJ256" s="50"/>
      <c r="ISK256" s="50"/>
      <c r="ISL256" s="50"/>
      <c r="ISM256" s="50"/>
      <c r="ISN256" s="50"/>
      <c r="ISO256" s="50"/>
      <c r="ISP256" s="50"/>
      <c r="ISQ256" s="50"/>
      <c r="ISR256" s="50"/>
      <c r="ISS256" s="50"/>
      <c r="IST256" s="50"/>
      <c r="ISU256" s="50"/>
      <c r="ISV256" s="50"/>
      <c r="ISW256" s="50"/>
      <c r="ISX256" s="50"/>
      <c r="ISY256" s="50"/>
      <c r="ISZ256" s="50"/>
      <c r="ITA256" s="50"/>
      <c r="ITB256" s="50"/>
      <c r="ITC256" s="50"/>
      <c r="ITD256" s="50"/>
      <c r="ITE256" s="50"/>
      <c r="ITF256" s="50"/>
      <c r="ITG256" s="50"/>
      <c r="ITH256" s="50"/>
      <c r="ITI256" s="50"/>
      <c r="ITJ256" s="50"/>
      <c r="ITK256" s="50"/>
      <c r="ITL256" s="50"/>
      <c r="ITM256" s="50"/>
      <c r="ITN256" s="50"/>
      <c r="ITO256" s="50"/>
      <c r="ITP256" s="50"/>
      <c r="ITQ256" s="50"/>
      <c r="ITR256" s="50"/>
      <c r="ITS256" s="50"/>
      <c r="ITT256" s="50"/>
      <c r="ITU256" s="50"/>
      <c r="ITV256" s="50"/>
      <c r="ITW256" s="50"/>
      <c r="ITX256" s="50"/>
      <c r="ITY256" s="50"/>
      <c r="ITZ256" s="50"/>
      <c r="IUA256" s="50"/>
      <c r="IUB256" s="50"/>
      <c r="IUC256" s="50"/>
      <c r="IUD256" s="50"/>
      <c r="IUE256" s="50"/>
      <c r="IUF256" s="50"/>
      <c r="IUG256" s="50"/>
      <c r="IUH256" s="50"/>
      <c r="IUI256" s="50"/>
      <c r="IUJ256" s="50"/>
      <c r="IUK256" s="50"/>
      <c r="IUL256" s="50"/>
      <c r="IUM256" s="50"/>
      <c r="IUN256" s="50"/>
      <c r="IUO256" s="50"/>
      <c r="IUP256" s="50"/>
      <c r="IUQ256" s="50"/>
      <c r="IUR256" s="50"/>
      <c r="IUS256" s="50"/>
      <c r="IUT256" s="50"/>
      <c r="IUU256" s="50"/>
      <c r="IUV256" s="50"/>
      <c r="IUW256" s="50"/>
      <c r="IUX256" s="50"/>
      <c r="IUY256" s="50"/>
      <c r="IUZ256" s="50"/>
      <c r="IVA256" s="50"/>
      <c r="IVB256" s="50"/>
      <c r="IVC256" s="50"/>
      <c r="IVD256" s="50"/>
      <c r="IVE256" s="50"/>
      <c r="IVF256" s="50"/>
      <c r="IVG256" s="50"/>
      <c r="IVH256" s="50"/>
      <c r="IVI256" s="50"/>
      <c r="IVJ256" s="50"/>
      <c r="IVK256" s="50"/>
      <c r="IVL256" s="50"/>
      <c r="IVM256" s="50"/>
      <c r="IVN256" s="50"/>
      <c r="IVO256" s="50"/>
      <c r="IVP256" s="50"/>
      <c r="IVQ256" s="50"/>
      <c r="IVR256" s="50"/>
      <c r="IVS256" s="50"/>
      <c r="IVT256" s="50"/>
      <c r="IVU256" s="50"/>
      <c r="IVV256" s="50"/>
      <c r="IVW256" s="50"/>
      <c r="IVX256" s="50"/>
      <c r="IVY256" s="50"/>
      <c r="IVZ256" s="50"/>
      <c r="IWA256" s="50"/>
      <c r="IWB256" s="50"/>
      <c r="IWC256" s="50"/>
      <c r="IWD256" s="50"/>
      <c r="IWE256" s="50"/>
      <c r="IWF256" s="50"/>
      <c r="IWG256" s="50"/>
      <c r="IWH256" s="50"/>
      <c r="IWI256" s="50"/>
      <c r="IWJ256" s="50"/>
      <c r="IWK256" s="50"/>
      <c r="IWL256" s="50"/>
      <c r="IWM256" s="50"/>
      <c r="IWN256" s="50"/>
      <c r="IWO256" s="50"/>
      <c r="IWP256" s="50"/>
      <c r="IWQ256" s="50"/>
      <c r="IWR256" s="50"/>
      <c r="IWS256" s="50"/>
      <c r="IWT256" s="50"/>
      <c r="IWU256" s="50"/>
      <c r="IWV256" s="50"/>
      <c r="IWW256" s="50"/>
      <c r="IWX256" s="50"/>
      <c r="IWY256" s="50"/>
      <c r="IWZ256" s="50"/>
      <c r="IXA256" s="50"/>
      <c r="IXB256" s="50"/>
      <c r="IXC256" s="50"/>
      <c r="IXD256" s="50"/>
      <c r="IXE256" s="50"/>
      <c r="IXF256" s="50"/>
      <c r="IXG256" s="50"/>
      <c r="IXH256" s="50"/>
      <c r="IXI256" s="50"/>
      <c r="IXJ256" s="50"/>
      <c r="IXK256" s="50"/>
      <c r="IXL256" s="50"/>
      <c r="IXM256" s="50"/>
      <c r="IXN256" s="50"/>
      <c r="IXO256" s="50"/>
      <c r="IXP256" s="50"/>
      <c r="IXQ256" s="50"/>
      <c r="IXR256" s="50"/>
      <c r="IXS256" s="50"/>
      <c r="IXT256" s="50"/>
      <c r="IXU256" s="50"/>
      <c r="IXV256" s="50"/>
      <c r="IXW256" s="50"/>
      <c r="IXX256" s="50"/>
      <c r="IXY256" s="50"/>
      <c r="IXZ256" s="50"/>
      <c r="IYA256" s="50"/>
      <c r="IYB256" s="50"/>
      <c r="IYC256" s="50"/>
      <c r="IYD256" s="50"/>
      <c r="IYE256" s="50"/>
      <c r="IYF256" s="50"/>
      <c r="IYG256" s="50"/>
      <c r="IYH256" s="50"/>
      <c r="IYI256" s="50"/>
      <c r="IYJ256" s="50"/>
      <c r="IYK256" s="50"/>
      <c r="IYL256" s="50"/>
      <c r="IYM256" s="50"/>
      <c r="IYN256" s="50"/>
      <c r="IYO256" s="50"/>
      <c r="IYP256" s="50"/>
      <c r="IYQ256" s="50"/>
      <c r="IYR256" s="50"/>
      <c r="IYS256" s="50"/>
      <c r="IYT256" s="50"/>
      <c r="IYU256" s="50"/>
      <c r="IYV256" s="50"/>
      <c r="IYW256" s="50"/>
      <c r="IYX256" s="50"/>
      <c r="IYY256" s="50"/>
      <c r="IYZ256" s="50"/>
      <c r="IZA256" s="50"/>
      <c r="IZB256" s="50"/>
      <c r="IZC256" s="50"/>
      <c r="IZD256" s="50"/>
      <c r="IZE256" s="50"/>
      <c r="IZF256" s="50"/>
      <c r="IZG256" s="50"/>
      <c r="IZH256" s="50"/>
      <c r="IZI256" s="50"/>
      <c r="IZJ256" s="50"/>
      <c r="IZK256" s="50"/>
      <c r="IZL256" s="50"/>
      <c r="IZM256" s="50"/>
      <c r="IZN256" s="50"/>
      <c r="IZO256" s="50"/>
      <c r="IZP256" s="50"/>
      <c r="IZQ256" s="50"/>
      <c r="IZR256" s="50"/>
      <c r="IZS256" s="50"/>
      <c r="IZT256" s="50"/>
      <c r="IZU256" s="50"/>
      <c r="IZV256" s="50"/>
      <c r="IZW256" s="50"/>
      <c r="IZX256" s="50"/>
      <c r="IZY256" s="50"/>
      <c r="IZZ256" s="50"/>
      <c r="JAA256" s="50"/>
      <c r="JAB256" s="50"/>
      <c r="JAC256" s="50"/>
      <c r="JAD256" s="50"/>
      <c r="JAE256" s="50"/>
      <c r="JAF256" s="50"/>
      <c r="JAG256" s="50"/>
      <c r="JAH256" s="50"/>
      <c r="JAI256" s="50"/>
      <c r="JAJ256" s="50"/>
      <c r="JAK256" s="50"/>
      <c r="JAL256" s="50"/>
      <c r="JAM256" s="50"/>
      <c r="JAN256" s="50"/>
      <c r="JAO256" s="50"/>
      <c r="JAP256" s="50"/>
      <c r="JAQ256" s="50"/>
      <c r="JAR256" s="50"/>
      <c r="JAS256" s="50"/>
      <c r="JAT256" s="50"/>
      <c r="JAU256" s="50"/>
      <c r="JAV256" s="50"/>
      <c r="JAW256" s="50"/>
      <c r="JAX256" s="50"/>
      <c r="JAY256" s="50"/>
      <c r="JAZ256" s="50"/>
      <c r="JBA256" s="50"/>
      <c r="JBB256" s="50"/>
      <c r="JBC256" s="50"/>
      <c r="JBD256" s="50"/>
      <c r="JBE256" s="50"/>
      <c r="JBF256" s="50"/>
      <c r="JBG256" s="50"/>
      <c r="JBH256" s="50"/>
      <c r="JBI256" s="50"/>
      <c r="JBJ256" s="50"/>
      <c r="JBK256" s="50"/>
      <c r="JBL256" s="50"/>
      <c r="JBM256" s="50"/>
      <c r="JBN256" s="50"/>
      <c r="JBO256" s="50"/>
      <c r="JBP256" s="50"/>
      <c r="JBQ256" s="50"/>
      <c r="JBR256" s="50"/>
      <c r="JBS256" s="50"/>
      <c r="JBT256" s="50"/>
      <c r="JBU256" s="50"/>
      <c r="JBV256" s="50"/>
      <c r="JBW256" s="50"/>
      <c r="JBX256" s="50"/>
      <c r="JBY256" s="50"/>
      <c r="JBZ256" s="50"/>
      <c r="JCA256" s="50"/>
      <c r="JCB256" s="50"/>
      <c r="JCC256" s="50"/>
      <c r="JCD256" s="50"/>
      <c r="JCE256" s="50"/>
      <c r="JCF256" s="50"/>
      <c r="JCG256" s="50"/>
      <c r="JCH256" s="50"/>
      <c r="JCI256" s="50"/>
      <c r="JCJ256" s="50"/>
      <c r="JCK256" s="50"/>
      <c r="JCL256" s="50"/>
      <c r="JCM256" s="50"/>
      <c r="JCN256" s="50"/>
      <c r="JCO256" s="50"/>
      <c r="JCP256" s="50"/>
      <c r="JCQ256" s="50"/>
      <c r="JCR256" s="50"/>
      <c r="JCS256" s="50"/>
      <c r="JCT256" s="50"/>
      <c r="JCU256" s="50"/>
      <c r="JCV256" s="50"/>
      <c r="JCW256" s="50"/>
      <c r="JCX256" s="50"/>
      <c r="JCY256" s="50"/>
      <c r="JCZ256" s="50"/>
      <c r="JDA256" s="50"/>
      <c r="JDB256" s="50"/>
      <c r="JDC256" s="50"/>
      <c r="JDD256" s="50"/>
      <c r="JDE256" s="50"/>
      <c r="JDF256" s="50"/>
      <c r="JDG256" s="50"/>
      <c r="JDH256" s="50"/>
      <c r="JDI256" s="50"/>
      <c r="JDJ256" s="50"/>
      <c r="JDK256" s="50"/>
      <c r="JDL256" s="50"/>
      <c r="JDM256" s="50"/>
      <c r="JDN256" s="50"/>
      <c r="JDO256" s="50"/>
      <c r="JDP256" s="50"/>
      <c r="JDQ256" s="50"/>
      <c r="JDR256" s="50"/>
      <c r="JDS256" s="50"/>
      <c r="JDT256" s="50"/>
      <c r="JDU256" s="50"/>
      <c r="JDV256" s="50"/>
      <c r="JDW256" s="50"/>
      <c r="JDX256" s="50"/>
      <c r="JDY256" s="50"/>
      <c r="JDZ256" s="50"/>
      <c r="JEA256" s="50"/>
      <c r="JEB256" s="50"/>
      <c r="JEC256" s="50"/>
      <c r="JED256" s="50"/>
      <c r="JEE256" s="50"/>
      <c r="JEF256" s="50"/>
      <c r="JEG256" s="50"/>
      <c r="JEH256" s="50"/>
      <c r="JEI256" s="50"/>
      <c r="JEJ256" s="50"/>
      <c r="JEK256" s="50"/>
      <c r="JEL256" s="50"/>
      <c r="JEM256" s="50"/>
      <c r="JEN256" s="50"/>
      <c r="JEO256" s="50"/>
      <c r="JEP256" s="50"/>
      <c r="JEQ256" s="50"/>
      <c r="JER256" s="50"/>
      <c r="JES256" s="50"/>
      <c r="JET256" s="50"/>
      <c r="JEU256" s="50"/>
      <c r="JEV256" s="50"/>
      <c r="JEW256" s="50"/>
      <c r="JEX256" s="50"/>
      <c r="JEY256" s="50"/>
      <c r="JEZ256" s="50"/>
      <c r="JFA256" s="50"/>
      <c r="JFB256" s="50"/>
      <c r="JFC256" s="50"/>
      <c r="JFD256" s="50"/>
      <c r="JFE256" s="50"/>
      <c r="JFF256" s="50"/>
      <c r="JFG256" s="50"/>
      <c r="JFH256" s="50"/>
      <c r="JFI256" s="50"/>
      <c r="JFJ256" s="50"/>
      <c r="JFK256" s="50"/>
      <c r="JFL256" s="50"/>
      <c r="JFM256" s="50"/>
      <c r="JFN256" s="50"/>
      <c r="JFO256" s="50"/>
      <c r="JFP256" s="50"/>
      <c r="JFQ256" s="50"/>
      <c r="JFR256" s="50"/>
      <c r="JFS256" s="50"/>
      <c r="JFT256" s="50"/>
      <c r="JFU256" s="50"/>
      <c r="JFV256" s="50"/>
      <c r="JFW256" s="50"/>
      <c r="JFX256" s="50"/>
      <c r="JFY256" s="50"/>
      <c r="JFZ256" s="50"/>
      <c r="JGA256" s="50"/>
      <c r="JGB256" s="50"/>
      <c r="JGC256" s="50"/>
      <c r="JGD256" s="50"/>
      <c r="JGE256" s="50"/>
      <c r="JGF256" s="50"/>
      <c r="JGG256" s="50"/>
      <c r="JGH256" s="50"/>
      <c r="JGI256" s="50"/>
      <c r="JGJ256" s="50"/>
      <c r="JGK256" s="50"/>
      <c r="JGL256" s="50"/>
      <c r="JGM256" s="50"/>
      <c r="JGN256" s="50"/>
      <c r="JGO256" s="50"/>
      <c r="JGP256" s="50"/>
      <c r="JGQ256" s="50"/>
      <c r="JGR256" s="50"/>
      <c r="JGS256" s="50"/>
      <c r="JGT256" s="50"/>
      <c r="JGU256" s="50"/>
      <c r="JGV256" s="50"/>
      <c r="JGW256" s="50"/>
      <c r="JGX256" s="50"/>
      <c r="JGY256" s="50"/>
      <c r="JGZ256" s="50"/>
      <c r="JHA256" s="50"/>
      <c r="JHB256" s="50"/>
      <c r="JHC256" s="50"/>
      <c r="JHD256" s="50"/>
      <c r="JHE256" s="50"/>
      <c r="JHF256" s="50"/>
      <c r="JHG256" s="50"/>
      <c r="JHH256" s="50"/>
      <c r="JHI256" s="50"/>
      <c r="JHJ256" s="50"/>
      <c r="JHK256" s="50"/>
      <c r="JHL256" s="50"/>
      <c r="JHM256" s="50"/>
      <c r="JHN256" s="50"/>
      <c r="JHO256" s="50"/>
      <c r="JHP256" s="50"/>
      <c r="JHQ256" s="50"/>
      <c r="JHR256" s="50"/>
      <c r="JHS256" s="50"/>
      <c r="JHT256" s="50"/>
      <c r="JHU256" s="50"/>
      <c r="JHV256" s="50"/>
      <c r="JHW256" s="50"/>
      <c r="JHX256" s="50"/>
      <c r="JHY256" s="50"/>
      <c r="JHZ256" s="50"/>
      <c r="JIA256" s="50"/>
      <c r="JIB256" s="50"/>
      <c r="JIC256" s="50"/>
      <c r="JID256" s="50"/>
      <c r="JIE256" s="50"/>
      <c r="JIF256" s="50"/>
      <c r="JIG256" s="50"/>
      <c r="JIH256" s="50"/>
      <c r="JII256" s="50"/>
      <c r="JIJ256" s="50"/>
      <c r="JIK256" s="50"/>
      <c r="JIL256" s="50"/>
      <c r="JIM256" s="50"/>
      <c r="JIN256" s="50"/>
      <c r="JIO256" s="50"/>
      <c r="JIP256" s="50"/>
      <c r="JIQ256" s="50"/>
      <c r="JIR256" s="50"/>
      <c r="JIS256" s="50"/>
      <c r="JIT256" s="50"/>
      <c r="JIU256" s="50"/>
      <c r="JIV256" s="50"/>
      <c r="JIW256" s="50"/>
      <c r="JIX256" s="50"/>
      <c r="JIY256" s="50"/>
      <c r="JIZ256" s="50"/>
      <c r="JJA256" s="50"/>
      <c r="JJB256" s="50"/>
      <c r="JJC256" s="50"/>
      <c r="JJD256" s="50"/>
      <c r="JJE256" s="50"/>
      <c r="JJF256" s="50"/>
      <c r="JJG256" s="50"/>
      <c r="JJH256" s="50"/>
      <c r="JJI256" s="50"/>
      <c r="JJJ256" s="50"/>
      <c r="JJK256" s="50"/>
      <c r="JJL256" s="50"/>
      <c r="JJM256" s="50"/>
      <c r="JJN256" s="50"/>
      <c r="JJO256" s="50"/>
      <c r="JJP256" s="50"/>
      <c r="JJQ256" s="50"/>
      <c r="JJR256" s="50"/>
      <c r="JJS256" s="50"/>
      <c r="JJT256" s="50"/>
      <c r="JJU256" s="50"/>
      <c r="JJV256" s="50"/>
      <c r="JJW256" s="50"/>
      <c r="JJX256" s="50"/>
      <c r="JJY256" s="50"/>
      <c r="JJZ256" s="50"/>
      <c r="JKA256" s="50"/>
      <c r="JKB256" s="50"/>
      <c r="JKC256" s="50"/>
      <c r="JKD256" s="50"/>
      <c r="JKE256" s="50"/>
      <c r="JKF256" s="50"/>
      <c r="JKG256" s="50"/>
      <c r="JKH256" s="50"/>
      <c r="JKI256" s="50"/>
      <c r="JKJ256" s="50"/>
      <c r="JKK256" s="50"/>
      <c r="JKL256" s="50"/>
      <c r="JKM256" s="50"/>
      <c r="JKN256" s="50"/>
      <c r="JKO256" s="50"/>
      <c r="JKP256" s="50"/>
      <c r="JKQ256" s="50"/>
      <c r="JKR256" s="50"/>
      <c r="JKS256" s="50"/>
      <c r="JKT256" s="50"/>
      <c r="JKU256" s="50"/>
      <c r="JKV256" s="50"/>
      <c r="JKW256" s="50"/>
      <c r="JKX256" s="50"/>
      <c r="JKY256" s="50"/>
      <c r="JKZ256" s="50"/>
      <c r="JLA256" s="50"/>
      <c r="JLB256" s="50"/>
      <c r="JLC256" s="50"/>
      <c r="JLD256" s="50"/>
      <c r="JLE256" s="50"/>
      <c r="JLF256" s="50"/>
      <c r="JLG256" s="50"/>
      <c r="JLH256" s="50"/>
      <c r="JLI256" s="50"/>
      <c r="JLJ256" s="50"/>
      <c r="JLK256" s="50"/>
      <c r="JLL256" s="50"/>
      <c r="JLM256" s="50"/>
      <c r="JLN256" s="50"/>
      <c r="JLO256" s="50"/>
      <c r="JLP256" s="50"/>
      <c r="JLQ256" s="50"/>
      <c r="JLR256" s="50"/>
      <c r="JLS256" s="50"/>
      <c r="JLT256" s="50"/>
      <c r="JLU256" s="50"/>
      <c r="JLV256" s="50"/>
      <c r="JLW256" s="50"/>
      <c r="JLX256" s="50"/>
      <c r="JLY256" s="50"/>
      <c r="JLZ256" s="50"/>
      <c r="JMA256" s="50"/>
      <c r="JMB256" s="50"/>
      <c r="JMC256" s="50"/>
      <c r="JMD256" s="50"/>
      <c r="JME256" s="50"/>
      <c r="JMF256" s="50"/>
      <c r="JMG256" s="50"/>
      <c r="JMH256" s="50"/>
      <c r="JMI256" s="50"/>
      <c r="JMJ256" s="50"/>
      <c r="JMK256" s="50"/>
      <c r="JML256" s="50"/>
      <c r="JMM256" s="50"/>
      <c r="JMN256" s="50"/>
      <c r="JMO256" s="50"/>
      <c r="JMP256" s="50"/>
      <c r="JMQ256" s="50"/>
      <c r="JMR256" s="50"/>
      <c r="JMS256" s="50"/>
      <c r="JMT256" s="50"/>
      <c r="JMU256" s="50"/>
      <c r="JMV256" s="50"/>
      <c r="JMW256" s="50"/>
      <c r="JMX256" s="50"/>
      <c r="JMY256" s="50"/>
      <c r="JMZ256" s="50"/>
      <c r="JNA256" s="50"/>
      <c r="JNB256" s="50"/>
      <c r="JNC256" s="50"/>
      <c r="JND256" s="50"/>
      <c r="JNE256" s="50"/>
      <c r="JNF256" s="50"/>
      <c r="JNG256" s="50"/>
      <c r="JNH256" s="50"/>
      <c r="JNI256" s="50"/>
      <c r="JNJ256" s="50"/>
      <c r="JNK256" s="50"/>
      <c r="JNL256" s="50"/>
      <c r="JNM256" s="50"/>
      <c r="JNN256" s="50"/>
      <c r="JNO256" s="50"/>
      <c r="JNP256" s="50"/>
      <c r="JNQ256" s="50"/>
      <c r="JNR256" s="50"/>
      <c r="JNS256" s="50"/>
      <c r="JNT256" s="50"/>
      <c r="JNU256" s="50"/>
      <c r="JNV256" s="50"/>
      <c r="JNW256" s="50"/>
      <c r="JNX256" s="50"/>
      <c r="JNY256" s="50"/>
      <c r="JNZ256" s="50"/>
      <c r="JOA256" s="50"/>
      <c r="JOB256" s="50"/>
      <c r="JOC256" s="50"/>
      <c r="JOD256" s="50"/>
      <c r="JOE256" s="50"/>
      <c r="JOF256" s="50"/>
      <c r="JOG256" s="50"/>
      <c r="JOH256" s="50"/>
      <c r="JOI256" s="50"/>
      <c r="JOJ256" s="50"/>
      <c r="JOK256" s="50"/>
      <c r="JOL256" s="50"/>
      <c r="JOM256" s="50"/>
      <c r="JON256" s="50"/>
      <c r="JOO256" s="50"/>
      <c r="JOP256" s="50"/>
      <c r="JOQ256" s="50"/>
      <c r="JOR256" s="50"/>
      <c r="JOS256" s="50"/>
      <c r="JOT256" s="50"/>
      <c r="JOU256" s="50"/>
      <c r="JOV256" s="50"/>
      <c r="JOW256" s="50"/>
      <c r="JOX256" s="50"/>
      <c r="JOY256" s="50"/>
      <c r="JOZ256" s="50"/>
      <c r="JPA256" s="50"/>
      <c r="JPB256" s="50"/>
      <c r="JPC256" s="50"/>
      <c r="JPD256" s="50"/>
      <c r="JPE256" s="50"/>
      <c r="JPF256" s="50"/>
      <c r="JPG256" s="50"/>
      <c r="JPH256" s="50"/>
      <c r="JPI256" s="50"/>
      <c r="JPJ256" s="50"/>
      <c r="JPK256" s="50"/>
      <c r="JPL256" s="50"/>
      <c r="JPM256" s="50"/>
      <c r="JPN256" s="50"/>
      <c r="JPO256" s="50"/>
      <c r="JPP256" s="50"/>
      <c r="JPQ256" s="50"/>
      <c r="JPR256" s="50"/>
      <c r="JPS256" s="50"/>
      <c r="JPT256" s="50"/>
      <c r="JPU256" s="50"/>
      <c r="JPV256" s="50"/>
      <c r="JPW256" s="50"/>
      <c r="JPX256" s="50"/>
      <c r="JPY256" s="50"/>
      <c r="JPZ256" s="50"/>
      <c r="JQA256" s="50"/>
      <c r="JQB256" s="50"/>
      <c r="JQC256" s="50"/>
      <c r="JQD256" s="50"/>
      <c r="JQE256" s="50"/>
      <c r="JQF256" s="50"/>
      <c r="JQG256" s="50"/>
      <c r="JQH256" s="50"/>
      <c r="JQI256" s="50"/>
      <c r="JQJ256" s="50"/>
      <c r="JQK256" s="50"/>
      <c r="JQL256" s="50"/>
      <c r="JQM256" s="50"/>
      <c r="JQN256" s="50"/>
      <c r="JQO256" s="50"/>
      <c r="JQP256" s="50"/>
      <c r="JQQ256" s="50"/>
      <c r="JQR256" s="50"/>
      <c r="JQS256" s="50"/>
      <c r="JQT256" s="50"/>
      <c r="JQU256" s="50"/>
      <c r="JQV256" s="50"/>
      <c r="JQW256" s="50"/>
      <c r="JQX256" s="50"/>
      <c r="JQY256" s="50"/>
      <c r="JQZ256" s="50"/>
      <c r="JRA256" s="50"/>
      <c r="JRB256" s="50"/>
      <c r="JRC256" s="50"/>
      <c r="JRD256" s="50"/>
      <c r="JRE256" s="50"/>
      <c r="JRF256" s="50"/>
      <c r="JRG256" s="50"/>
      <c r="JRH256" s="50"/>
      <c r="JRI256" s="50"/>
      <c r="JRJ256" s="50"/>
      <c r="JRK256" s="50"/>
      <c r="JRL256" s="50"/>
      <c r="JRM256" s="50"/>
      <c r="JRN256" s="50"/>
      <c r="JRO256" s="50"/>
      <c r="JRP256" s="50"/>
      <c r="JRQ256" s="50"/>
      <c r="JRR256" s="50"/>
      <c r="JRS256" s="50"/>
      <c r="JRT256" s="50"/>
      <c r="JRU256" s="50"/>
      <c r="JRV256" s="50"/>
      <c r="JRW256" s="50"/>
      <c r="JRX256" s="50"/>
      <c r="JRY256" s="50"/>
      <c r="JRZ256" s="50"/>
      <c r="JSA256" s="50"/>
      <c r="JSB256" s="50"/>
      <c r="JSC256" s="50"/>
      <c r="JSD256" s="50"/>
      <c r="JSE256" s="50"/>
      <c r="JSF256" s="50"/>
      <c r="JSG256" s="50"/>
      <c r="JSH256" s="50"/>
      <c r="JSI256" s="50"/>
      <c r="JSJ256" s="50"/>
      <c r="JSK256" s="50"/>
      <c r="JSL256" s="50"/>
      <c r="JSM256" s="50"/>
      <c r="JSN256" s="50"/>
      <c r="JSO256" s="50"/>
      <c r="JSP256" s="50"/>
      <c r="JSQ256" s="50"/>
      <c r="JSR256" s="50"/>
      <c r="JSS256" s="50"/>
      <c r="JST256" s="50"/>
      <c r="JSU256" s="50"/>
      <c r="JSV256" s="50"/>
      <c r="JSW256" s="50"/>
      <c r="JSX256" s="50"/>
      <c r="JSY256" s="50"/>
      <c r="JSZ256" s="50"/>
      <c r="JTA256" s="50"/>
      <c r="JTB256" s="50"/>
      <c r="JTC256" s="50"/>
      <c r="JTD256" s="50"/>
      <c r="JTE256" s="50"/>
      <c r="JTF256" s="50"/>
      <c r="JTG256" s="50"/>
      <c r="JTH256" s="50"/>
      <c r="JTI256" s="50"/>
      <c r="JTJ256" s="50"/>
      <c r="JTK256" s="50"/>
      <c r="JTL256" s="50"/>
      <c r="JTM256" s="50"/>
      <c r="JTN256" s="50"/>
      <c r="JTO256" s="50"/>
      <c r="JTP256" s="50"/>
      <c r="JTQ256" s="50"/>
      <c r="JTR256" s="50"/>
      <c r="JTS256" s="50"/>
      <c r="JTT256" s="50"/>
      <c r="JTU256" s="50"/>
      <c r="JTV256" s="50"/>
      <c r="JTW256" s="50"/>
      <c r="JTX256" s="50"/>
      <c r="JTY256" s="50"/>
      <c r="JTZ256" s="50"/>
      <c r="JUA256" s="50"/>
      <c r="JUB256" s="50"/>
      <c r="JUC256" s="50"/>
      <c r="JUD256" s="50"/>
      <c r="JUE256" s="50"/>
      <c r="JUF256" s="50"/>
      <c r="JUG256" s="50"/>
      <c r="JUH256" s="50"/>
      <c r="JUI256" s="50"/>
      <c r="JUJ256" s="50"/>
      <c r="JUK256" s="50"/>
      <c r="JUL256" s="50"/>
      <c r="JUM256" s="50"/>
      <c r="JUN256" s="50"/>
      <c r="JUO256" s="50"/>
      <c r="JUP256" s="50"/>
      <c r="JUQ256" s="50"/>
      <c r="JUR256" s="50"/>
      <c r="JUS256" s="50"/>
      <c r="JUT256" s="50"/>
      <c r="JUU256" s="50"/>
      <c r="JUV256" s="50"/>
      <c r="JUW256" s="50"/>
      <c r="JUX256" s="50"/>
      <c r="JUY256" s="50"/>
      <c r="JUZ256" s="50"/>
      <c r="JVA256" s="50"/>
      <c r="JVB256" s="50"/>
      <c r="JVC256" s="50"/>
      <c r="JVD256" s="50"/>
      <c r="JVE256" s="50"/>
      <c r="JVF256" s="50"/>
      <c r="JVG256" s="50"/>
      <c r="JVH256" s="50"/>
      <c r="JVI256" s="50"/>
      <c r="JVJ256" s="50"/>
      <c r="JVK256" s="50"/>
      <c r="JVL256" s="50"/>
      <c r="JVM256" s="50"/>
      <c r="JVN256" s="50"/>
      <c r="JVO256" s="50"/>
      <c r="JVP256" s="50"/>
      <c r="JVQ256" s="50"/>
      <c r="JVR256" s="50"/>
      <c r="JVS256" s="50"/>
      <c r="JVT256" s="50"/>
      <c r="JVU256" s="50"/>
      <c r="JVV256" s="50"/>
      <c r="JVW256" s="50"/>
      <c r="JVX256" s="50"/>
      <c r="JVY256" s="50"/>
      <c r="JVZ256" s="50"/>
      <c r="JWA256" s="50"/>
      <c r="JWB256" s="50"/>
      <c r="JWC256" s="50"/>
      <c r="JWD256" s="50"/>
      <c r="JWE256" s="50"/>
      <c r="JWF256" s="50"/>
      <c r="JWG256" s="50"/>
      <c r="JWH256" s="50"/>
      <c r="JWI256" s="50"/>
      <c r="JWJ256" s="50"/>
      <c r="JWK256" s="50"/>
      <c r="JWL256" s="50"/>
      <c r="JWM256" s="50"/>
      <c r="JWN256" s="50"/>
      <c r="JWO256" s="50"/>
      <c r="JWP256" s="50"/>
      <c r="JWQ256" s="50"/>
      <c r="JWR256" s="50"/>
      <c r="JWS256" s="50"/>
      <c r="JWT256" s="50"/>
      <c r="JWU256" s="50"/>
      <c r="JWV256" s="50"/>
      <c r="JWW256" s="50"/>
      <c r="JWX256" s="50"/>
      <c r="JWY256" s="50"/>
      <c r="JWZ256" s="50"/>
      <c r="JXA256" s="50"/>
      <c r="JXB256" s="50"/>
      <c r="JXC256" s="50"/>
      <c r="JXD256" s="50"/>
      <c r="JXE256" s="50"/>
      <c r="JXF256" s="50"/>
      <c r="JXG256" s="50"/>
      <c r="JXH256" s="50"/>
      <c r="JXI256" s="50"/>
      <c r="JXJ256" s="50"/>
      <c r="JXK256" s="50"/>
      <c r="JXL256" s="50"/>
      <c r="JXM256" s="50"/>
      <c r="JXN256" s="50"/>
      <c r="JXO256" s="50"/>
      <c r="JXP256" s="50"/>
      <c r="JXQ256" s="50"/>
      <c r="JXR256" s="50"/>
      <c r="JXS256" s="50"/>
      <c r="JXT256" s="50"/>
      <c r="JXU256" s="50"/>
      <c r="JXV256" s="50"/>
      <c r="JXW256" s="50"/>
      <c r="JXX256" s="50"/>
      <c r="JXY256" s="50"/>
      <c r="JXZ256" s="50"/>
      <c r="JYA256" s="50"/>
      <c r="JYB256" s="50"/>
      <c r="JYC256" s="50"/>
      <c r="JYD256" s="50"/>
      <c r="JYE256" s="50"/>
      <c r="JYF256" s="50"/>
      <c r="JYG256" s="50"/>
      <c r="JYH256" s="50"/>
      <c r="JYI256" s="50"/>
      <c r="JYJ256" s="50"/>
      <c r="JYK256" s="50"/>
      <c r="JYL256" s="50"/>
      <c r="JYM256" s="50"/>
      <c r="JYN256" s="50"/>
      <c r="JYO256" s="50"/>
      <c r="JYP256" s="50"/>
      <c r="JYQ256" s="50"/>
      <c r="JYR256" s="50"/>
      <c r="JYS256" s="50"/>
      <c r="JYT256" s="50"/>
      <c r="JYU256" s="50"/>
      <c r="JYV256" s="50"/>
      <c r="JYW256" s="50"/>
      <c r="JYX256" s="50"/>
      <c r="JYY256" s="50"/>
      <c r="JYZ256" s="50"/>
      <c r="JZA256" s="50"/>
      <c r="JZB256" s="50"/>
      <c r="JZC256" s="50"/>
      <c r="JZD256" s="50"/>
      <c r="JZE256" s="50"/>
      <c r="JZF256" s="50"/>
      <c r="JZG256" s="50"/>
      <c r="JZH256" s="50"/>
      <c r="JZI256" s="50"/>
      <c r="JZJ256" s="50"/>
      <c r="JZK256" s="50"/>
      <c r="JZL256" s="50"/>
      <c r="JZM256" s="50"/>
      <c r="JZN256" s="50"/>
      <c r="JZO256" s="50"/>
      <c r="JZP256" s="50"/>
      <c r="JZQ256" s="50"/>
      <c r="JZR256" s="50"/>
      <c r="JZS256" s="50"/>
      <c r="JZT256" s="50"/>
      <c r="JZU256" s="50"/>
      <c r="JZV256" s="50"/>
      <c r="JZW256" s="50"/>
      <c r="JZX256" s="50"/>
      <c r="JZY256" s="50"/>
      <c r="JZZ256" s="50"/>
      <c r="KAA256" s="50"/>
      <c r="KAB256" s="50"/>
      <c r="KAC256" s="50"/>
      <c r="KAD256" s="50"/>
      <c r="KAE256" s="50"/>
      <c r="KAF256" s="50"/>
      <c r="KAG256" s="50"/>
      <c r="KAH256" s="50"/>
      <c r="KAI256" s="50"/>
      <c r="KAJ256" s="50"/>
      <c r="KAK256" s="50"/>
      <c r="KAL256" s="50"/>
      <c r="KAM256" s="50"/>
      <c r="KAN256" s="50"/>
      <c r="KAO256" s="50"/>
      <c r="KAP256" s="50"/>
      <c r="KAQ256" s="50"/>
      <c r="KAR256" s="50"/>
      <c r="KAS256" s="50"/>
      <c r="KAT256" s="50"/>
      <c r="KAU256" s="50"/>
      <c r="KAV256" s="50"/>
      <c r="KAW256" s="50"/>
      <c r="KAX256" s="50"/>
      <c r="KAY256" s="50"/>
      <c r="KAZ256" s="50"/>
      <c r="KBA256" s="50"/>
      <c r="KBB256" s="50"/>
      <c r="KBC256" s="50"/>
      <c r="KBD256" s="50"/>
      <c r="KBE256" s="50"/>
      <c r="KBF256" s="50"/>
      <c r="KBG256" s="50"/>
      <c r="KBH256" s="50"/>
      <c r="KBI256" s="50"/>
      <c r="KBJ256" s="50"/>
      <c r="KBK256" s="50"/>
      <c r="KBL256" s="50"/>
      <c r="KBM256" s="50"/>
      <c r="KBN256" s="50"/>
      <c r="KBO256" s="50"/>
      <c r="KBP256" s="50"/>
      <c r="KBQ256" s="50"/>
      <c r="KBR256" s="50"/>
      <c r="KBS256" s="50"/>
      <c r="KBT256" s="50"/>
      <c r="KBU256" s="50"/>
      <c r="KBV256" s="50"/>
      <c r="KBW256" s="50"/>
      <c r="KBX256" s="50"/>
      <c r="KBY256" s="50"/>
      <c r="KBZ256" s="50"/>
      <c r="KCA256" s="50"/>
      <c r="KCB256" s="50"/>
      <c r="KCC256" s="50"/>
      <c r="KCD256" s="50"/>
      <c r="KCE256" s="50"/>
      <c r="KCF256" s="50"/>
      <c r="KCG256" s="50"/>
      <c r="KCH256" s="50"/>
      <c r="KCI256" s="50"/>
      <c r="KCJ256" s="50"/>
      <c r="KCK256" s="50"/>
      <c r="KCL256" s="50"/>
      <c r="KCM256" s="50"/>
      <c r="KCN256" s="50"/>
      <c r="KCO256" s="50"/>
      <c r="KCP256" s="50"/>
      <c r="KCQ256" s="50"/>
      <c r="KCR256" s="50"/>
      <c r="KCS256" s="50"/>
      <c r="KCT256" s="50"/>
      <c r="KCU256" s="50"/>
      <c r="KCV256" s="50"/>
      <c r="KCW256" s="50"/>
      <c r="KCX256" s="50"/>
      <c r="KCY256" s="50"/>
      <c r="KCZ256" s="50"/>
      <c r="KDA256" s="50"/>
      <c r="KDB256" s="50"/>
      <c r="KDC256" s="50"/>
      <c r="KDD256" s="50"/>
      <c r="KDE256" s="50"/>
      <c r="KDF256" s="50"/>
      <c r="KDG256" s="50"/>
      <c r="KDH256" s="50"/>
      <c r="KDI256" s="50"/>
      <c r="KDJ256" s="50"/>
      <c r="KDK256" s="50"/>
      <c r="KDL256" s="50"/>
      <c r="KDM256" s="50"/>
      <c r="KDN256" s="50"/>
      <c r="KDO256" s="50"/>
      <c r="KDP256" s="50"/>
      <c r="KDQ256" s="50"/>
      <c r="KDR256" s="50"/>
      <c r="KDS256" s="50"/>
      <c r="KDT256" s="50"/>
      <c r="KDU256" s="50"/>
      <c r="KDV256" s="50"/>
      <c r="KDW256" s="50"/>
      <c r="KDX256" s="50"/>
      <c r="KDY256" s="50"/>
      <c r="KDZ256" s="50"/>
      <c r="KEA256" s="50"/>
      <c r="KEB256" s="50"/>
      <c r="KEC256" s="50"/>
      <c r="KED256" s="50"/>
      <c r="KEE256" s="50"/>
      <c r="KEF256" s="50"/>
      <c r="KEG256" s="50"/>
      <c r="KEH256" s="50"/>
      <c r="KEI256" s="50"/>
      <c r="KEJ256" s="50"/>
      <c r="KEK256" s="50"/>
      <c r="KEL256" s="50"/>
      <c r="KEM256" s="50"/>
      <c r="KEN256" s="50"/>
      <c r="KEO256" s="50"/>
      <c r="KEP256" s="50"/>
      <c r="KEQ256" s="50"/>
      <c r="KER256" s="50"/>
      <c r="KES256" s="50"/>
      <c r="KET256" s="50"/>
      <c r="KEU256" s="50"/>
      <c r="KEV256" s="50"/>
      <c r="KEW256" s="50"/>
      <c r="KEX256" s="50"/>
      <c r="KEY256" s="50"/>
      <c r="KEZ256" s="50"/>
      <c r="KFA256" s="50"/>
      <c r="KFB256" s="50"/>
      <c r="KFC256" s="50"/>
      <c r="KFD256" s="50"/>
      <c r="KFE256" s="50"/>
      <c r="KFF256" s="50"/>
      <c r="KFG256" s="50"/>
      <c r="KFH256" s="50"/>
      <c r="KFI256" s="50"/>
      <c r="KFJ256" s="50"/>
      <c r="KFK256" s="50"/>
      <c r="KFL256" s="50"/>
      <c r="KFM256" s="50"/>
      <c r="KFN256" s="50"/>
      <c r="KFO256" s="50"/>
      <c r="KFP256" s="50"/>
      <c r="KFQ256" s="50"/>
      <c r="KFR256" s="50"/>
      <c r="KFS256" s="50"/>
      <c r="KFT256" s="50"/>
      <c r="KFU256" s="50"/>
      <c r="KFV256" s="50"/>
      <c r="KFW256" s="50"/>
      <c r="KFX256" s="50"/>
      <c r="KFY256" s="50"/>
      <c r="KFZ256" s="50"/>
      <c r="KGA256" s="50"/>
      <c r="KGB256" s="50"/>
      <c r="KGC256" s="50"/>
      <c r="KGD256" s="50"/>
      <c r="KGE256" s="50"/>
      <c r="KGF256" s="50"/>
      <c r="KGG256" s="50"/>
      <c r="KGH256" s="50"/>
      <c r="KGI256" s="50"/>
      <c r="KGJ256" s="50"/>
      <c r="KGK256" s="50"/>
      <c r="KGL256" s="50"/>
      <c r="KGM256" s="50"/>
      <c r="KGN256" s="50"/>
      <c r="KGO256" s="50"/>
      <c r="KGP256" s="50"/>
      <c r="KGQ256" s="50"/>
      <c r="KGR256" s="50"/>
      <c r="KGS256" s="50"/>
      <c r="KGT256" s="50"/>
      <c r="KGU256" s="50"/>
      <c r="KGV256" s="50"/>
      <c r="KGW256" s="50"/>
      <c r="KGX256" s="50"/>
      <c r="KGY256" s="50"/>
      <c r="KGZ256" s="50"/>
      <c r="KHA256" s="50"/>
      <c r="KHB256" s="50"/>
      <c r="KHC256" s="50"/>
      <c r="KHD256" s="50"/>
      <c r="KHE256" s="50"/>
      <c r="KHF256" s="50"/>
      <c r="KHG256" s="50"/>
      <c r="KHH256" s="50"/>
      <c r="KHI256" s="50"/>
      <c r="KHJ256" s="50"/>
      <c r="KHK256" s="50"/>
      <c r="KHL256" s="50"/>
      <c r="KHM256" s="50"/>
      <c r="KHN256" s="50"/>
      <c r="KHO256" s="50"/>
      <c r="KHP256" s="50"/>
      <c r="KHQ256" s="50"/>
      <c r="KHR256" s="50"/>
      <c r="KHS256" s="50"/>
      <c r="KHT256" s="50"/>
      <c r="KHU256" s="50"/>
      <c r="KHV256" s="50"/>
      <c r="KHW256" s="50"/>
      <c r="KHX256" s="50"/>
      <c r="KHY256" s="50"/>
      <c r="KHZ256" s="50"/>
      <c r="KIA256" s="50"/>
      <c r="KIB256" s="50"/>
      <c r="KIC256" s="50"/>
      <c r="KID256" s="50"/>
      <c r="KIE256" s="50"/>
      <c r="KIF256" s="50"/>
      <c r="KIG256" s="50"/>
      <c r="KIH256" s="50"/>
      <c r="KII256" s="50"/>
      <c r="KIJ256" s="50"/>
      <c r="KIK256" s="50"/>
      <c r="KIL256" s="50"/>
      <c r="KIM256" s="50"/>
      <c r="KIN256" s="50"/>
      <c r="KIO256" s="50"/>
      <c r="KIP256" s="50"/>
      <c r="KIQ256" s="50"/>
      <c r="KIR256" s="50"/>
      <c r="KIS256" s="50"/>
      <c r="KIT256" s="50"/>
      <c r="KIU256" s="50"/>
      <c r="KIV256" s="50"/>
      <c r="KIW256" s="50"/>
      <c r="KIX256" s="50"/>
      <c r="KIY256" s="50"/>
      <c r="KIZ256" s="50"/>
      <c r="KJA256" s="50"/>
      <c r="KJB256" s="50"/>
      <c r="KJC256" s="50"/>
      <c r="KJD256" s="50"/>
      <c r="KJE256" s="50"/>
      <c r="KJF256" s="50"/>
      <c r="KJG256" s="50"/>
      <c r="KJH256" s="50"/>
      <c r="KJI256" s="50"/>
      <c r="KJJ256" s="50"/>
      <c r="KJK256" s="50"/>
      <c r="KJL256" s="50"/>
      <c r="KJM256" s="50"/>
      <c r="KJN256" s="50"/>
      <c r="KJO256" s="50"/>
      <c r="KJP256" s="50"/>
      <c r="KJQ256" s="50"/>
      <c r="KJR256" s="50"/>
      <c r="KJS256" s="50"/>
      <c r="KJT256" s="50"/>
      <c r="KJU256" s="50"/>
      <c r="KJV256" s="50"/>
      <c r="KJW256" s="50"/>
      <c r="KJX256" s="50"/>
      <c r="KJY256" s="50"/>
      <c r="KJZ256" s="50"/>
      <c r="KKA256" s="50"/>
      <c r="KKB256" s="50"/>
      <c r="KKC256" s="50"/>
      <c r="KKD256" s="50"/>
      <c r="KKE256" s="50"/>
      <c r="KKF256" s="50"/>
      <c r="KKG256" s="50"/>
      <c r="KKH256" s="50"/>
      <c r="KKI256" s="50"/>
      <c r="KKJ256" s="50"/>
      <c r="KKK256" s="50"/>
      <c r="KKL256" s="50"/>
      <c r="KKM256" s="50"/>
      <c r="KKN256" s="50"/>
      <c r="KKO256" s="50"/>
      <c r="KKP256" s="50"/>
      <c r="KKQ256" s="50"/>
      <c r="KKR256" s="50"/>
      <c r="KKS256" s="50"/>
      <c r="KKT256" s="50"/>
      <c r="KKU256" s="50"/>
      <c r="KKV256" s="50"/>
      <c r="KKW256" s="50"/>
      <c r="KKX256" s="50"/>
      <c r="KKY256" s="50"/>
      <c r="KKZ256" s="50"/>
      <c r="KLA256" s="50"/>
      <c r="KLB256" s="50"/>
      <c r="KLC256" s="50"/>
      <c r="KLD256" s="50"/>
      <c r="KLE256" s="50"/>
      <c r="KLF256" s="50"/>
      <c r="KLG256" s="50"/>
      <c r="KLH256" s="50"/>
      <c r="KLI256" s="50"/>
      <c r="KLJ256" s="50"/>
      <c r="KLK256" s="50"/>
      <c r="KLL256" s="50"/>
      <c r="KLM256" s="50"/>
      <c r="KLN256" s="50"/>
      <c r="KLO256" s="50"/>
      <c r="KLP256" s="50"/>
      <c r="KLQ256" s="50"/>
      <c r="KLR256" s="50"/>
      <c r="KLS256" s="50"/>
      <c r="KLT256" s="50"/>
      <c r="KLU256" s="50"/>
      <c r="KLV256" s="50"/>
      <c r="KLW256" s="50"/>
      <c r="KLX256" s="50"/>
      <c r="KLY256" s="50"/>
      <c r="KLZ256" s="50"/>
      <c r="KMA256" s="50"/>
      <c r="KMB256" s="50"/>
      <c r="KMC256" s="50"/>
      <c r="KMD256" s="50"/>
      <c r="KME256" s="50"/>
      <c r="KMF256" s="50"/>
      <c r="KMG256" s="50"/>
      <c r="KMH256" s="50"/>
      <c r="KMI256" s="50"/>
      <c r="KMJ256" s="50"/>
      <c r="KMK256" s="50"/>
      <c r="KML256" s="50"/>
      <c r="KMM256" s="50"/>
      <c r="KMN256" s="50"/>
      <c r="KMO256" s="50"/>
      <c r="KMP256" s="50"/>
      <c r="KMQ256" s="50"/>
      <c r="KMR256" s="50"/>
      <c r="KMS256" s="50"/>
      <c r="KMT256" s="50"/>
      <c r="KMU256" s="50"/>
      <c r="KMV256" s="50"/>
      <c r="KMW256" s="50"/>
      <c r="KMX256" s="50"/>
      <c r="KMY256" s="50"/>
      <c r="KMZ256" s="50"/>
      <c r="KNA256" s="50"/>
      <c r="KNB256" s="50"/>
      <c r="KNC256" s="50"/>
      <c r="KND256" s="50"/>
      <c r="KNE256" s="50"/>
      <c r="KNF256" s="50"/>
      <c r="KNG256" s="50"/>
      <c r="KNH256" s="50"/>
      <c r="KNI256" s="50"/>
      <c r="KNJ256" s="50"/>
      <c r="KNK256" s="50"/>
      <c r="KNL256" s="50"/>
      <c r="KNM256" s="50"/>
      <c r="KNN256" s="50"/>
      <c r="KNO256" s="50"/>
      <c r="KNP256" s="50"/>
      <c r="KNQ256" s="50"/>
      <c r="KNR256" s="50"/>
      <c r="KNS256" s="50"/>
      <c r="KNT256" s="50"/>
      <c r="KNU256" s="50"/>
      <c r="KNV256" s="50"/>
      <c r="KNW256" s="50"/>
      <c r="KNX256" s="50"/>
      <c r="KNY256" s="50"/>
      <c r="KNZ256" s="50"/>
      <c r="KOA256" s="50"/>
      <c r="KOB256" s="50"/>
      <c r="KOC256" s="50"/>
      <c r="KOD256" s="50"/>
      <c r="KOE256" s="50"/>
      <c r="KOF256" s="50"/>
      <c r="KOG256" s="50"/>
      <c r="KOH256" s="50"/>
      <c r="KOI256" s="50"/>
      <c r="KOJ256" s="50"/>
      <c r="KOK256" s="50"/>
      <c r="KOL256" s="50"/>
      <c r="KOM256" s="50"/>
      <c r="KON256" s="50"/>
      <c r="KOO256" s="50"/>
      <c r="KOP256" s="50"/>
      <c r="KOQ256" s="50"/>
      <c r="KOR256" s="50"/>
      <c r="KOS256" s="50"/>
      <c r="KOT256" s="50"/>
      <c r="KOU256" s="50"/>
      <c r="KOV256" s="50"/>
      <c r="KOW256" s="50"/>
      <c r="KOX256" s="50"/>
      <c r="KOY256" s="50"/>
      <c r="KOZ256" s="50"/>
      <c r="KPA256" s="50"/>
      <c r="KPB256" s="50"/>
      <c r="KPC256" s="50"/>
      <c r="KPD256" s="50"/>
      <c r="KPE256" s="50"/>
      <c r="KPF256" s="50"/>
      <c r="KPG256" s="50"/>
      <c r="KPH256" s="50"/>
      <c r="KPI256" s="50"/>
      <c r="KPJ256" s="50"/>
      <c r="KPK256" s="50"/>
      <c r="KPL256" s="50"/>
      <c r="KPM256" s="50"/>
      <c r="KPN256" s="50"/>
      <c r="KPO256" s="50"/>
      <c r="KPP256" s="50"/>
      <c r="KPQ256" s="50"/>
      <c r="KPR256" s="50"/>
      <c r="KPS256" s="50"/>
      <c r="KPT256" s="50"/>
      <c r="KPU256" s="50"/>
      <c r="KPV256" s="50"/>
      <c r="KPW256" s="50"/>
      <c r="KPX256" s="50"/>
      <c r="KPY256" s="50"/>
      <c r="KPZ256" s="50"/>
      <c r="KQA256" s="50"/>
      <c r="KQB256" s="50"/>
      <c r="KQC256" s="50"/>
      <c r="KQD256" s="50"/>
      <c r="KQE256" s="50"/>
      <c r="KQF256" s="50"/>
      <c r="KQG256" s="50"/>
      <c r="KQH256" s="50"/>
      <c r="KQI256" s="50"/>
      <c r="KQJ256" s="50"/>
      <c r="KQK256" s="50"/>
      <c r="KQL256" s="50"/>
      <c r="KQM256" s="50"/>
      <c r="KQN256" s="50"/>
      <c r="KQO256" s="50"/>
      <c r="KQP256" s="50"/>
      <c r="KQQ256" s="50"/>
      <c r="KQR256" s="50"/>
      <c r="KQS256" s="50"/>
      <c r="KQT256" s="50"/>
      <c r="KQU256" s="50"/>
      <c r="KQV256" s="50"/>
      <c r="KQW256" s="50"/>
      <c r="KQX256" s="50"/>
      <c r="KQY256" s="50"/>
      <c r="KQZ256" s="50"/>
      <c r="KRA256" s="50"/>
      <c r="KRB256" s="50"/>
      <c r="KRC256" s="50"/>
      <c r="KRD256" s="50"/>
      <c r="KRE256" s="50"/>
      <c r="KRF256" s="50"/>
      <c r="KRG256" s="50"/>
      <c r="KRH256" s="50"/>
      <c r="KRI256" s="50"/>
      <c r="KRJ256" s="50"/>
      <c r="KRK256" s="50"/>
      <c r="KRL256" s="50"/>
      <c r="KRM256" s="50"/>
      <c r="KRN256" s="50"/>
      <c r="KRO256" s="50"/>
      <c r="KRP256" s="50"/>
      <c r="KRQ256" s="50"/>
      <c r="KRR256" s="50"/>
      <c r="KRS256" s="50"/>
      <c r="KRT256" s="50"/>
      <c r="KRU256" s="50"/>
      <c r="KRV256" s="50"/>
      <c r="KRW256" s="50"/>
      <c r="KRX256" s="50"/>
      <c r="KRY256" s="50"/>
      <c r="KRZ256" s="50"/>
      <c r="KSA256" s="50"/>
      <c r="KSB256" s="50"/>
      <c r="KSC256" s="50"/>
      <c r="KSD256" s="50"/>
      <c r="KSE256" s="50"/>
      <c r="KSF256" s="50"/>
      <c r="KSG256" s="50"/>
      <c r="KSH256" s="50"/>
      <c r="KSI256" s="50"/>
      <c r="KSJ256" s="50"/>
      <c r="KSK256" s="50"/>
      <c r="KSL256" s="50"/>
      <c r="KSM256" s="50"/>
      <c r="KSN256" s="50"/>
      <c r="KSO256" s="50"/>
      <c r="KSP256" s="50"/>
      <c r="KSQ256" s="50"/>
      <c r="KSR256" s="50"/>
      <c r="KSS256" s="50"/>
      <c r="KST256" s="50"/>
      <c r="KSU256" s="50"/>
      <c r="KSV256" s="50"/>
      <c r="KSW256" s="50"/>
      <c r="KSX256" s="50"/>
      <c r="KSY256" s="50"/>
      <c r="KSZ256" s="50"/>
      <c r="KTA256" s="50"/>
      <c r="KTB256" s="50"/>
      <c r="KTC256" s="50"/>
      <c r="KTD256" s="50"/>
      <c r="KTE256" s="50"/>
      <c r="KTF256" s="50"/>
      <c r="KTG256" s="50"/>
      <c r="KTH256" s="50"/>
      <c r="KTI256" s="50"/>
      <c r="KTJ256" s="50"/>
      <c r="KTK256" s="50"/>
      <c r="KTL256" s="50"/>
      <c r="KTM256" s="50"/>
      <c r="KTN256" s="50"/>
      <c r="KTO256" s="50"/>
      <c r="KTP256" s="50"/>
      <c r="KTQ256" s="50"/>
      <c r="KTR256" s="50"/>
      <c r="KTS256" s="50"/>
      <c r="KTT256" s="50"/>
      <c r="KTU256" s="50"/>
      <c r="KTV256" s="50"/>
      <c r="KTW256" s="50"/>
      <c r="KTX256" s="50"/>
      <c r="KTY256" s="50"/>
      <c r="KTZ256" s="50"/>
      <c r="KUA256" s="50"/>
      <c r="KUB256" s="50"/>
      <c r="KUC256" s="50"/>
      <c r="KUD256" s="50"/>
      <c r="KUE256" s="50"/>
      <c r="KUF256" s="50"/>
      <c r="KUG256" s="50"/>
      <c r="KUH256" s="50"/>
      <c r="KUI256" s="50"/>
      <c r="KUJ256" s="50"/>
      <c r="KUK256" s="50"/>
      <c r="KUL256" s="50"/>
      <c r="KUM256" s="50"/>
      <c r="KUN256" s="50"/>
      <c r="KUO256" s="50"/>
      <c r="KUP256" s="50"/>
      <c r="KUQ256" s="50"/>
      <c r="KUR256" s="50"/>
      <c r="KUS256" s="50"/>
      <c r="KUT256" s="50"/>
      <c r="KUU256" s="50"/>
      <c r="KUV256" s="50"/>
      <c r="KUW256" s="50"/>
      <c r="KUX256" s="50"/>
      <c r="KUY256" s="50"/>
      <c r="KUZ256" s="50"/>
      <c r="KVA256" s="50"/>
      <c r="KVB256" s="50"/>
      <c r="KVC256" s="50"/>
      <c r="KVD256" s="50"/>
      <c r="KVE256" s="50"/>
      <c r="KVF256" s="50"/>
      <c r="KVG256" s="50"/>
      <c r="KVH256" s="50"/>
      <c r="KVI256" s="50"/>
      <c r="KVJ256" s="50"/>
      <c r="KVK256" s="50"/>
      <c r="KVL256" s="50"/>
      <c r="KVM256" s="50"/>
      <c r="KVN256" s="50"/>
      <c r="KVO256" s="50"/>
      <c r="KVP256" s="50"/>
      <c r="KVQ256" s="50"/>
      <c r="KVR256" s="50"/>
      <c r="KVS256" s="50"/>
      <c r="KVT256" s="50"/>
      <c r="KVU256" s="50"/>
      <c r="KVV256" s="50"/>
      <c r="KVW256" s="50"/>
      <c r="KVX256" s="50"/>
      <c r="KVY256" s="50"/>
      <c r="KVZ256" s="50"/>
      <c r="KWA256" s="50"/>
      <c r="KWB256" s="50"/>
      <c r="KWC256" s="50"/>
      <c r="KWD256" s="50"/>
      <c r="KWE256" s="50"/>
      <c r="KWF256" s="50"/>
      <c r="KWG256" s="50"/>
      <c r="KWH256" s="50"/>
      <c r="KWI256" s="50"/>
      <c r="KWJ256" s="50"/>
      <c r="KWK256" s="50"/>
      <c r="KWL256" s="50"/>
      <c r="KWM256" s="50"/>
      <c r="KWN256" s="50"/>
      <c r="KWO256" s="50"/>
      <c r="KWP256" s="50"/>
      <c r="KWQ256" s="50"/>
      <c r="KWR256" s="50"/>
      <c r="KWS256" s="50"/>
      <c r="KWT256" s="50"/>
      <c r="KWU256" s="50"/>
      <c r="KWV256" s="50"/>
      <c r="KWW256" s="50"/>
      <c r="KWX256" s="50"/>
      <c r="KWY256" s="50"/>
      <c r="KWZ256" s="50"/>
      <c r="KXA256" s="50"/>
      <c r="KXB256" s="50"/>
      <c r="KXC256" s="50"/>
      <c r="KXD256" s="50"/>
      <c r="KXE256" s="50"/>
      <c r="KXF256" s="50"/>
      <c r="KXG256" s="50"/>
      <c r="KXH256" s="50"/>
      <c r="KXI256" s="50"/>
      <c r="KXJ256" s="50"/>
      <c r="KXK256" s="50"/>
      <c r="KXL256" s="50"/>
      <c r="KXM256" s="50"/>
      <c r="KXN256" s="50"/>
      <c r="KXO256" s="50"/>
      <c r="KXP256" s="50"/>
      <c r="KXQ256" s="50"/>
      <c r="KXR256" s="50"/>
      <c r="KXS256" s="50"/>
      <c r="KXT256" s="50"/>
      <c r="KXU256" s="50"/>
      <c r="KXV256" s="50"/>
      <c r="KXW256" s="50"/>
      <c r="KXX256" s="50"/>
      <c r="KXY256" s="50"/>
      <c r="KXZ256" s="50"/>
      <c r="KYA256" s="50"/>
      <c r="KYB256" s="50"/>
      <c r="KYC256" s="50"/>
      <c r="KYD256" s="50"/>
      <c r="KYE256" s="50"/>
      <c r="KYF256" s="50"/>
      <c r="KYG256" s="50"/>
      <c r="KYH256" s="50"/>
      <c r="KYI256" s="50"/>
      <c r="KYJ256" s="50"/>
      <c r="KYK256" s="50"/>
      <c r="KYL256" s="50"/>
      <c r="KYM256" s="50"/>
      <c r="KYN256" s="50"/>
      <c r="KYO256" s="50"/>
      <c r="KYP256" s="50"/>
      <c r="KYQ256" s="50"/>
      <c r="KYR256" s="50"/>
      <c r="KYS256" s="50"/>
      <c r="KYT256" s="50"/>
      <c r="KYU256" s="50"/>
      <c r="KYV256" s="50"/>
      <c r="KYW256" s="50"/>
      <c r="KYX256" s="50"/>
      <c r="KYY256" s="50"/>
      <c r="KYZ256" s="50"/>
      <c r="KZA256" s="50"/>
      <c r="KZB256" s="50"/>
      <c r="KZC256" s="50"/>
      <c r="KZD256" s="50"/>
      <c r="KZE256" s="50"/>
      <c r="KZF256" s="50"/>
      <c r="KZG256" s="50"/>
      <c r="KZH256" s="50"/>
      <c r="KZI256" s="50"/>
      <c r="KZJ256" s="50"/>
      <c r="KZK256" s="50"/>
      <c r="KZL256" s="50"/>
      <c r="KZM256" s="50"/>
      <c r="KZN256" s="50"/>
      <c r="KZO256" s="50"/>
      <c r="KZP256" s="50"/>
      <c r="KZQ256" s="50"/>
      <c r="KZR256" s="50"/>
      <c r="KZS256" s="50"/>
      <c r="KZT256" s="50"/>
      <c r="KZU256" s="50"/>
      <c r="KZV256" s="50"/>
      <c r="KZW256" s="50"/>
      <c r="KZX256" s="50"/>
      <c r="KZY256" s="50"/>
      <c r="KZZ256" s="50"/>
      <c r="LAA256" s="50"/>
      <c r="LAB256" s="50"/>
      <c r="LAC256" s="50"/>
      <c r="LAD256" s="50"/>
      <c r="LAE256" s="50"/>
      <c r="LAF256" s="50"/>
      <c r="LAG256" s="50"/>
      <c r="LAH256" s="50"/>
      <c r="LAI256" s="50"/>
      <c r="LAJ256" s="50"/>
      <c r="LAK256" s="50"/>
      <c r="LAL256" s="50"/>
      <c r="LAM256" s="50"/>
      <c r="LAN256" s="50"/>
      <c r="LAO256" s="50"/>
      <c r="LAP256" s="50"/>
      <c r="LAQ256" s="50"/>
      <c r="LAR256" s="50"/>
      <c r="LAS256" s="50"/>
      <c r="LAT256" s="50"/>
      <c r="LAU256" s="50"/>
      <c r="LAV256" s="50"/>
      <c r="LAW256" s="50"/>
      <c r="LAX256" s="50"/>
      <c r="LAY256" s="50"/>
      <c r="LAZ256" s="50"/>
      <c r="LBA256" s="50"/>
      <c r="LBB256" s="50"/>
      <c r="LBC256" s="50"/>
      <c r="LBD256" s="50"/>
      <c r="LBE256" s="50"/>
      <c r="LBF256" s="50"/>
      <c r="LBG256" s="50"/>
      <c r="LBH256" s="50"/>
      <c r="LBI256" s="50"/>
      <c r="LBJ256" s="50"/>
      <c r="LBK256" s="50"/>
      <c r="LBL256" s="50"/>
      <c r="LBM256" s="50"/>
      <c r="LBN256" s="50"/>
      <c r="LBO256" s="50"/>
      <c r="LBP256" s="50"/>
      <c r="LBQ256" s="50"/>
      <c r="LBR256" s="50"/>
      <c r="LBS256" s="50"/>
      <c r="LBT256" s="50"/>
      <c r="LBU256" s="50"/>
      <c r="LBV256" s="50"/>
      <c r="LBW256" s="50"/>
      <c r="LBX256" s="50"/>
      <c r="LBY256" s="50"/>
      <c r="LBZ256" s="50"/>
      <c r="LCA256" s="50"/>
      <c r="LCB256" s="50"/>
      <c r="LCC256" s="50"/>
      <c r="LCD256" s="50"/>
      <c r="LCE256" s="50"/>
      <c r="LCF256" s="50"/>
      <c r="LCG256" s="50"/>
      <c r="LCH256" s="50"/>
      <c r="LCI256" s="50"/>
      <c r="LCJ256" s="50"/>
      <c r="LCK256" s="50"/>
      <c r="LCL256" s="50"/>
      <c r="LCM256" s="50"/>
      <c r="LCN256" s="50"/>
      <c r="LCO256" s="50"/>
      <c r="LCP256" s="50"/>
      <c r="LCQ256" s="50"/>
      <c r="LCR256" s="50"/>
      <c r="LCS256" s="50"/>
      <c r="LCT256" s="50"/>
      <c r="LCU256" s="50"/>
      <c r="LCV256" s="50"/>
      <c r="LCW256" s="50"/>
      <c r="LCX256" s="50"/>
      <c r="LCY256" s="50"/>
      <c r="LCZ256" s="50"/>
      <c r="LDA256" s="50"/>
      <c r="LDB256" s="50"/>
      <c r="LDC256" s="50"/>
      <c r="LDD256" s="50"/>
      <c r="LDE256" s="50"/>
      <c r="LDF256" s="50"/>
      <c r="LDG256" s="50"/>
      <c r="LDH256" s="50"/>
      <c r="LDI256" s="50"/>
      <c r="LDJ256" s="50"/>
      <c r="LDK256" s="50"/>
      <c r="LDL256" s="50"/>
      <c r="LDM256" s="50"/>
      <c r="LDN256" s="50"/>
      <c r="LDO256" s="50"/>
      <c r="LDP256" s="50"/>
      <c r="LDQ256" s="50"/>
      <c r="LDR256" s="50"/>
      <c r="LDS256" s="50"/>
      <c r="LDT256" s="50"/>
      <c r="LDU256" s="50"/>
      <c r="LDV256" s="50"/>
      <c r="LDW256" s="50"/>
      <c r="LDX256" s="50"/>
      <c r="LDY256" s="50"/>
      <c r="LDZ256" s="50"/>
      <c r="LEA256" s="50"/>
      <c r="LEB256" s="50"/>
      <c r="LEC256" s="50"/>
      <c r="LED256" s="50"/>
      <c r="LEE256" s="50"/>
      <c r="LEF256" s="50"/>
      <c r="LEG256" s="50"/>
      <c r="LEH256" s="50"/>
      <c r="LEI256" s="50"/>
      <c r="LEJ256" s="50"/>
      <c r="LEK256" s="50"/>
      <c r="LEL256" s="50"/>
      <c r="LEM256" s="50"/>
      <c r="LEN256" s="50"/>
      <c r="LEO256" s="50"/>
      <c r="LEP256" s="50"/>
      <c r="LEQ256" s="50"/>
      <c r="LER256" s="50"/>
      <c r="LES256" s="50"/>
      <c r="LET256" s="50"/>
      <c r="LEU256" s="50"/>
      <c r="LEV256" s="50"/>
      <c r="LEW256" s="50"/>
      <c r="LEX256" s="50"/>
      <c r="LEY256" s="50"/>
      <c r="LEZ256" s="50"/>
      <c r="LFA256" s="50"/>
      <c r="LFB256" s="50"/>
      <c r="LFC256" s="50"/>
      <c r="LFD256" s="50"/>
      <c r="LFE256" s="50"/>
      <c r="LFF256" s="50"/>
      <c r="LFG256" s="50"/>
      <c r="LFH256" s="50"/>
      <c r="LFI256" s="50"/>
      <c r="LFJ256" s="50"/>
      <c r="LFK256" s="50"/>
      <c r="LFL256" s="50"/>
      <c r="LFM256" s="50"/>
      <c r="LFN256" s="50"/>
      <c r="LFO256" s="50"/>
      <c r="LFP256" s="50"/>
      <c r="LFQ256" s="50"/>
      <c r="LFR256" s="50"/>
      <c r="LFS256" s="50"/>
      <c r="LFT256" s="50"/>
      <c r="LFU256" s="50"/>
      <c r="LFV256" s="50"/>
      <c r="LFW256" s="50"/>
      <c r="LFX256" s="50"/>
      <c r="LFY256" s="50"/>
      <c r="LFZ256" s="50"/>
      <c r="LGA256" s="50"/>
      <c r="LGB256" s="50"/>
      <c r="LGC256" s="50"/>
      <c r="LGD256" s="50"/>
      <c r="LGE256" s="50"/>
      <c r="LGF256" s="50"/>
      <c r="LGG256" s="50"/>
      <c r="LGH256" s="50"/>
      <c r="LGI256" s="50"/>
      <c r="LGJ256" s="50"/>
      <c r="LGK256" s="50"/>
      <c r="LGL256" s="50"/>
      <c r="LGM256" s="50"/>
      <c r="LGN256" s="50"/>
      <c r="LGO256" s="50"/>
      <c r="LGP256" s="50"/>
      <c r="LGQ256" s="50"/>
      <c r="LGR256" s="50"/>
      <c r="LGS256" s="50"/>
      <c r="LGT256" s="50"/>
      <c r="LGU256" s="50"/>
      <c r="LGV256" s="50"/>
      <c r="LGW256" s="50"/>
      <c r="LGX256" s="50"/>
      <c r="LGY256" s="50"/>
      <c r="LGZ256" s="50"/>
      <c r="LHA256" s="50"/>
      <c r="LHB256" s="50"/>
      <c r="LHC256" s="50"/>
      <c r="LHD256" s="50"/>
      <c r="LHE256" s="50"/>
      <c r="LHF256" s="50"/>
      <c r="LHG256" s="50"/>
      <c r="LHH256" s="50"/>
      <c r="LHI256" s="50"/>
      <c r="LHJ256" s="50"/>
      <c r="LHK256" s="50"/>
      <c r="LHL256" s="50"/>
      <c r="LHM256" s="50"/>
      <c r="LHN256" s="50"/>
      <c r="LHO256" s="50"/>
      <c r="LHP256" s="50"/>
      <c r="LHQ256" s="50"/>
      <c r="LHR256" s="50"/>
      <c r="LHS256" s="50"/>
      <c r="LHT256" s="50"/>
      <c r="LHU256" s="50"/>
      <c r="LHV256" s="50"/>
      <c r="LHW256" s="50"/>
      <c r="LHX256" s="50"/>
      <c r="LHY256" s="50"/>
      <c r="LHZ256" s="50"/>
      <c r="LIA256" s="50"/>
      <c r="LIB256" s="50"/>
      <c r="LIC256" s="50"/>
      <c r="LID256" s="50"/>
      <c r="LIE256" s="50"/>
      <c r="LIF256" s="50"/>
      <c r="LIG256" s="50"/>
      <c r="LIH256" s="50"/>
      <c r="LII256" s="50"/>
      <c r="LIJ256" s="50"/>
      <c r="LIK256" s="50"/>
      <c r="LIL256" s="50"/>
      <c r="LIM256" s="50"/>
      <c r="LIN256" s="50"/>
      <c r="LIO256" s="50"/>
      <c r="LIP256" s="50"/>
      <c r="LIQ256" s="50"/>
      <c r="LIR256" s="50"/>
      <c r="LIS256" s="50"/>
      <c r="LIT256" s="50"/>
      <c r="LIU256" s="50"/>
      <c r="LIV256" s="50"/>
      <c r="LIW256" s="50"/>
      <c r="LIX256" s="50"/>
      <c r="LIY256" s="50"/>
      <c r="LIZ256" s="50"/>
      <c r="LJA256" s="50"/>
      <c r="LJB256" s="50"/>
      <c r="LJC256" s="50"/>
      <c r="LJD256" s="50"/>
      <c r="LJE256" s="50"/>
      <c r="LJF256" s="50"/>
      <c r="LJG256" s="50"/>
      <c r="LJH256" s="50"/>
      <c r="LJI256" s="50"/>
      <c r="LJJ256" s="50"/>
      <c r="LJK256" s="50"/>
      <c r="LJL256" s="50"/>
      <c r="LJM256" s="50"/>
      <c r="LJN256" s="50"/>
      <c r="LJO256" s="50"/>
      <c r="LJP256" s="50"/>
      <c r="LJQ256" s="50"/>
      <c r="LJR256" s="50"/>
      <c r="LJS256" s="50"/>
      <c r="LJT256" s="50"/>
      <c r="LJU256" s="50"/>
      <c r="LJV256" s="50"/>
      <c r="LJW256" s="50"/>
      <c r="LJX256" s="50"/>
      <c r="LJY256" s="50"/>
      <c r="LJZ256" s="50"/>
      <c r="LKA256" s="50"/>
      <c r="LKB256" s="50"/>
      <c r="LKC256" s="50"/>
      <c r="LKD256" s="50"/>
      <c r="LKE256" s="50"/>
      <c r="LKF256" s="50"/>
      <c r="LKG256" s="50"/>
      <c r="LKH256" s="50"/>
      <c r="LKI256" s="50"/>
      <c r="LKJ256" s="50"/>
      <c r="LKK256" s="50"/>
      <c r="LKL256" s="50"/>
      <c r="LKM256" s="50"/>
      <c r="LKN256" s="50"/>
      <c r="LKO256" s="50"/>
      <c r="LKP256" s="50"/>
      <c r="LKQ256" s="50"/>
      <c r="LKR256" s="50"/>
      <c r="LKS256" s="50"/>
      <c r="LKT256" s="50"/>
      <c r="LKU256" s="50"/>
      <c r="LKV256" s="50"/>
      <c r="LKW256" s="50"/>
      <c r="LKX256" s="50"/>
      <c r="LKY256" s="50"/>
      <c r="LKZ256" s="50"/>
      <c r="LLA256" s="50"/>
      <c r="LLB256" s="50"/>
      <c r="LLC256" s="50"/>
      <c r="LLD256" s="50"/>
      <c r="LLE256" s="50"/>
      <c r="LLF256" s="50"/>
      <c r="LLG256" s="50"/>
      <c r="LLH256" s="50"/>
      <c r="LLI256" s="50"/>
      <c r="LLJ256" s="50"/>
      <c r="LLK256" s="50"/>
      <c r="LLL256" s="50"/>
      <c r="LLM256" s="50"/>
      <c r="LLN256" s="50"/>
      <c r="LLO256" s="50"/>
      <c r="LLP256" s="50"/>
      <c r="LLQ256" s="50"/>
      <c r="LLR256" s="50"/>
      <c r="LLS256" s="50"/>
      <c r="LLT256" s="50"/>
      <c r="LLU256" s="50"/>
      <c r="LLV256" s="50"/>
      <c r="LLW256" s="50"/>
      <c r="LLX256" s="50"/>
      <c r="LLY256" s="50"/>
      <c r="LLZ256" s="50"/>
      <c r="LMA256" s="50"/>
      <c r="LMB256" s="50"/>
      <c r="LMC256" s="50"/>
      <c r="LMD256" s="50"/>
      <c r="LME256" s="50"/>
      <c r="LMF256" s="50"/>
      <c r="LMG256" s="50"/>
      <c r="LMH256" s="50"/>
      <c r="LMI256" s="50"/>
      <c r="LMJ256" s="50"/>
      <c r="LMK256" s="50"/>
      <c r="LML256" s="50"/>
      <c r="LMM256" s="50"/>
      <c r="LMN256" s="50"/>
      <c r="LMO256" s="50"/>
      <c r="LMP256" s="50"/>
      <c r="LMQ256" s="50"/>
      <c r="LMR256" s="50"/>
      <c r="LMS256" s="50"/>
      <c r="LMT256" s="50"/>
      <c r="LMU256" s="50"/>
      <c r="LMV256" s="50"/>
      <c r="LMW256" s="50"/>
      <c r="LMX256" s="50"/>
      <c r="LMY256" s="50"/>
      <c r="LMZ256" s="50"/>
      <c r="LNA256" s="50"/>
      <c r="LNB256" s="50"/>
      <c r="LNC256" s="50"/>
      <c r="LND256" s="50"/>
      <c r="LNE256" s="50"/>
      <c r="LNF256" s="50"/>
      <c r="LNG256" s="50"/>
      <c r="LNH256" s="50"/>
      <c r="LNI256" s="50"/>
      <c r="LNJ256" s="50"/>
      <c r="LNK256" s="50"/>
      <c r="LNL256" s="50"/>
      <c r="LNM256" s="50"/>
      <c r="LNN256" s="50"/>
      <c r="LNO256" s="50"/>
      <c r="LNP256" s="50"/>
      <c r="LNQ256" s="50"/>
      <c r="LNR256" s="50"/>
      <c r="LNS256" s="50"/>
      <c r="LNT256" s="50"/>
      <c r="LNU256" s="50"/>
      <c r="LNV256" s="50"/>
      <c r="LNW256" s="50"/>
      <c r="LNX256" s="50"/>
      <c r="LNY256" s="50"/>
      <c r="LNZ256" s="50"/>
      <c r="LOA256" s="50"/>
      <c r="LOB256" s="50"/>
      <c r="LOC256" s="50"/>
      <c r="LOD256" s="50"/>
      <c r="LOE256" s="50"/>
      <c r="LOF256" s="50"/>
      <c r="LOG256" s="50"/>
      <c r="LOH256" s="50"/>
      <c r="LOI256" s="50"/>
      <c r="LOJ256" s="50"/>
      <c r="LOK256" s="50"/>
      <c r="LOL256" s="50"/>
      <c r="LOM256" s="50"/>
      <c r="LON256" s="50"/>
      <c r="LOO256" s="50"/>
      <c r="LOP256" s="50"/>
      <c r="LOQ256" s="50"/>
      <c r="LOR256" s="50"/>
      <c r="LOS256" s="50"/>
      <c r="LOT256" s="50"/>
      <c r="LOU256" s="50"/>
      <c r="LOV256" s="50"/>
      <c r="LOW256" s="50"/>
      <c r="LOX256" s="50"/>
      <c r="LOY256" s="50"/>
      <c r="LOZ256" s="50"/>
      <c r="LPA256" s="50"/>
      <c r="LPB256" s="50"/>
      <c r="LPC256" s="50"/>
      <c r="LPD256" s="50"/>
      <c r="LPE256" s="50"/>
      <c r="LPF256" s="50"/>
      <c r="LPG256" s="50"/>
      <c r="LPH256" s="50"/>
      <c r="LPI256" s="50"/>
      <c r="LPJ256" s="50"/>
      <c r="LPK256" s="50"/>
      <c r="LPL256" s="50"/>
      <c r="LPM256" s="50"/>
      <c r="LPN256" s="50"/>
      <c r="LPO256" s="50"/>
      <c r="LPP256" s="50"/>
      <c r="LPQ256" s="50"/>
      <c r="LPR256" s="50"/>
      <c r="LPS256" s="50"/>
      <c r="LPT256" s="50"/>
      <c r="LPU256" s="50"/>
      <c r="LPV256" s="50"/>
      <c r="LPW256" s="50"/>
      <c r="LPX256" s="50"/>
      <c r="LPY256" s="50"/>
      <c r="LPZ256" s="50"/>
      <c r="LQA256" s="50"/>
      <c r="LQB256" s="50"/>
      <c r="LQC256" s="50"/>
      <c r="LQD256" s="50"/>
      <c r="LQE256" s="50"/>
      <c r="LQF256" s="50"/>
      <c r="LQG256" s="50"/>
      <c r="LQH256" s="50"/>
      <c r="LQI256" s="50"/>
      <c r="LQJ256" s="50"/>
      <c r="LQK256" s="50"/>
      <c r="LQL256" s="50"/>
      <c r="LQM256" s="50"/>
      <c r="LQN256" s="50"/>
      <c r="LQO256" s="50"/>
      <c r="LQP256" s="50"/>
      <c r="LQQ256" s="50"/>
      <c r="LQR256" s="50"/>
      <c r="LQS256" s="50"/>
      <c r="LQT256" s="50"/>
      <c r="LQU256" s="50"/>
      <c r="LQV256" s="50"/>
      <c r="LQW256" s="50"/>
      <c r="LQX256" s="50"/>
      <c r="LQY256" s="50"/>
      <c r="LQZ256" s="50"/>
      <c r="LRA256" s="50"/>
      <c r="LRB256" s="50"/>
      <c r="LRC256" s="50"/>
      <c r="LRD256" s="50"/>
      <c r="LRE256" s="50"/>
      <c r="LRF256" s="50"/>
      <c r="LRG256" s="50"/>
      <c r="LRH256" s="50"/>
      <c r="LRI256" s="50"/>
      <c r="LRJ256" s="50"/>
      <c r="LRK256" s="50"/>
      <c r="LRL256" s="50"/>
      <c r="LRM256" s="50"/>
      <c r="LRN256" s="50"/>
      <c r="LRO256" s="50"/>
      <c r="LRP256" s="50"/>
      <c r="LRQ256" s="50"/>
      <c r="LRR256" s="50"/>
      <c r="LRS256" s="50"/>
      <c r="LRT256" s="50"/>
      <c r="LRU256" s="50"/>
      <c r="LRV256" s="50"/>
      <c r="LRW256" s="50"/>
      <c r="LRX256" s="50"/>
      <c r="LRY256" s="50"/>
      <c r="LRZ256" s="50"/>
      <c r="LSA256" s="50"/>
      <c r="LSB256" s="50"/>
      <c r="LSC256" s="50"/>
      <c r="LSD256" s="50"/>
      <c r="LSE256" s="50"/>
      <c r="LSF256" s="50"/>
      <c r="LSG256" s="50"/>
      <c r="LSH256" s="50"/>
      <c r="LSI256" s="50"/>
      <c r="LSJ256" s="50"/>
      <c r="LSK256" s="50"/>
      <c r="LSL256" s="50"/>
      <c r="LSM256" s="50"/>
      <c r="LSN256" s="50"/>
      <c r="LSO256" s="50"/>
      <c r="LSP256" s="50"/>
      <c r="LSQ256" s="50"/>
      <c r="LSR256" s="50"/>
      <c r="LSS256" s="50"/>
      <c r="LST256" s="50"/>
      <c r="LSU256" s="50"/>
      <c r="LSV256" s="50"/>
      <c r="LSW256" s="50"/>
      <c r="LSX256" s="50"/>
      <c r="LSY256" s="50"/>
      <c r="LSZ256" s="50"/>
      <c r="LTA256" s="50"/>
      <c r="LTB256" s="50"/>
      <c r="LTC256" s="50"/>
      <c r="LTD256" s="50"/>
      <c r="LTE256" s="50"/>
      <c r="LTF256" s="50"/>
      <c r="LTG256" s="50"/>
      <c r="LTH256" s="50"/>
      <c r="LTI256" s="50"/>
      <c r="LTJ256" s="50"/>
      <c r="LTK256" s="50"/>
      <c r="LTL256" s="50"/>
      <c r="LTM256" s="50"/>
      <c r="LTN256" s="50"/>
      <c r="LTO256" s="50"/>
      <c r="LTP256" s="50"/>
      <c r="LTQ256" s="50"/>
      <c r="LTR256" s="50"/>
      <c r="LTS256" s="50"/>
      <c r="LTT256" s="50"/>
      <c r="LTU256" s="50"/>
      <c r="LTV256" s="50"/>
      <c r="LTW256" s="50"/>
      <c r="LTX256" s="50"/>
      <c r="LTY256" s="50"/>
      <c r="LTZ256" s="50"/>
      <c r="LUA256" s="50"/>
      <c r="LUB256" s="50"/>
      <c r="LUC256" s="50"/>
      <c r="LUD256" s="50"/>
      <c r="LUE256" s="50"/>
      <c r="LUF256" s="50"/>
      <c r="LUG256" s="50"/>
      <c r="LUH256" s="50"/>
      <c r="LUI256" s="50"/>
      <c r="LUJ256" s="50"/>
      <c r="LUK256" s="50"/>
      <c r="LUL256" s="50"/>
      <c r="LUM256" s="50"/>
      <c r="LUN256" s="50"/>
      <c r="LUO256" s="50"/>
      <c r="LUP256" s="50"/>
      <c r="LUQ256" s="50"/>
      <c r="LUR256" s="50"/>
      <c r="LUS256" s="50"/>
      <c r="LUT256" s="50"/>
      <c r="LUU256" s="50"/>
      <c r="LUV256" s="50"/>
      <c r="LUW256" s="50"/>
      <c r="LUX256" s="50"/>
      <c r="LUY256" s="50"/>
      <c r="LUZ256" s="50"/>
      <c r="LVA256" s="50"/>
      <c r="LVB256" s="50"/>
      <c r="LVC256" s="50"/>
      <c r="LVD256" s="50"/>
      <c r="LVE256" s="50"/>
      <c r="LVF256" s="50"/>
      <c r="LVG256" s="50"/>
      <c r="LVH256" s="50"/>
      <c r="LVI256" s="50"/>
      <c r="LVJ256" s="50"/>
      <c r="LVK256" s="50"/>
      <c r="LVL256" s="50"/>
      <c r="LVM256" s="50"/>
      <c r="LVN256" s="50"/>
      <c r="LVO256" s="50"/>
      <c r="LVP256" s="50"/>
      <c r="LVQ256" s="50"/>
      <c r="LVR256" s="50"/>
      <c r="LVS256" s="50"/>
      <c r="LVT256" s="50"/>
      <c r="LVU256" s="50"/>
      <c r="LVV256" s="50"/>
      <c r="LVW256" s="50"/>
      <c r="LVX256" s="50"/>
      <c r="LVY256" s="50"/>
      <c r="LVZ256" s="50"/>
      <c r="LWA256" s="50"/>
      <c r="LWB256" s="50"/>
      <c r="LWC256" s="50"/>
      <c r="LWD256" s="50"/>
      <c r="LWE256" s="50"/>
      <c r="LWF256" s="50"/>
      <c r="LWG256" s="50"/>
      <c r="LWH256" s="50"/>
      <c r="LWI256" s="50"/>
      <c r="LWJ256" s="50"/>
      <c r="LWK256" s="50"/>
      <c r="LWL256" s="50"/>
      <c r="LWM256" s="50"/>
      <c r="LWN256" s="50"/>
      <c r="LWO256" s="50"/>
      <c r="LWP256" s="50"/>
      <c r="LWQ256" s="50"/>
      <c r="LWR256" s="50"/>
      <c r="LWS256" s="50"/>
      <c r="LWT256" s="50"/>
      <c r="LWU256" s="50"/>
      <c r="LWV256" s="50"/>
      <c r="LWW256" s="50"/>
      <c r="LWX256" s="50"/>
      <c r="LWY256" s="50"/>
      <c r="LWZ256" s="50"/>
      <c r="LXA256" s="50"/>
      <c r="LXB256" s="50"/>
      <c r="LXC256" s="50"/>
      <c r="LXD256" s="50"/>
      <c r="LXE256" s="50"/>
      <c r="LXF256" s="50"/>
      <c r="LXG256" s="50"/>
      <c r="LXH256" s="50"/>
      <c r="LXI256" s="50"/>
      <c r="LXJ256" s="50"/>
      <c r="LXK256" s="50"/>
      <c r="LXL256" s="50"/>
      <c r="LXM256" s="50"/>
      <c r="LXN256" s="50"/>
      <c r="LXO256" s="50"/>
      <c r="LXP256" s="50"/>
      <c r="LXQ256" s="50"/>
      <c r="LXR256" s="50"/>
      <c r="LXS256" s="50"/>
      <c r="LXT256" s="50"/>
      <c r="LXU256" s="50"/>
      <c r="LXV256" s="50"/>
      <c r="LXW256" s="50"/>
      <c r="LXX256" s="50"/>
      <c r="LXY256" s="50"/>
      <c r="LXZ256" s="50"/>
      <c r="LYA256" s="50"/>
      <c r="LYB256" s="50"/>
      <c r="LYC256" s="50"/>
      <c r="LYD256" s="50"/>
      <c r="LYE256" s="50"/>
      <c r="LYF256" s="50"/>
      <c r="LYG256" s="50"/>
      <c r="LYH256" s="50"/>
      <c r="LYI256" s="50"/>
      <c r="LYJ256" s="50"/>
      <c r="LYK256" s="50"/>
      <c r="LYL256" s="50"/>
      <c r="LYM256" s="50"/>
      <c r="LYN256" s="50"/>
      <c r="LYO256" s="50"/>
      <c r="LYP256" s="50"/>
      <c r="LYQ256" s="50"/>
      <c r="LYR256" s="50"/>
      <c r="LYS256" s="50"/>
      <c r="LYT256" s="50"/>
      <c r="LYU256" s="50"/>
      <c r="LYV256" s="50"/>
      <c r="LYW256" s="50"/>
      <c r="LYX256" s="50"/>
      <c r="LYY256" s="50"/>
      <c r="LYZ256" s="50"/>
      <c r="LZA256" s="50"/>
      <c r="LZB256" s="50"/>
      <c r="LZC256" s="50"/>
      <c r="LZD256" s="50"/>
      <c r="LZE256" s="50"/>
      <c r="LZF256" s="50"/>
      <c r="LZG256" s="50"/>
      <c r="LZH256" s="50"/>
      <c r="LZI256" s="50"/>
      <c r="LZJ256" s="50"/>
      <c r="LZK256" s="50"/>
      <c r="LZL256" s="50"/>
      <c r="LZM256" s="50"/>
      <c r="LZN256" s="50"/>
      <c r="LZO256" s="50"/>
      <c r="LZP256" s="50"/>
      <c r="LZQ256" s="50"/>
      <c r="LZR256" s="50"/>
      <c r="LZS256" s="50"/>
      <c r="LZT256" s="50"/>
      <c r="LZU256" s="50"/>
      <c r="LZV256" s="50"/>
      <c r="LZW256" s="50"/>
      <c r="LZX256" s="50"/>
      <c r="LZY256" s="50"/>
      <c r="LZZ256" s="50"/>
      <c r="MAA256" s="50"/>
      <c r="MAB256" s="50"/>
      <c r="MAC256" s="50"/>
      <c r="MAD256" s="50"/>
      <c r="MAE256" s="50"/>
      <c r="MAF256" s="50"/>
      <c r="MAG256" s="50"/>
      <c r="MAH256" s="50"/>
      <c r="MAI256" s="50"/>
      <c r="MAJ256" s="50"/>
      <c r="MAK256" s="50"/>
      <c r="MAL256" s="50"/>
      <c r="MAM256" s="50"/>
      <c r="MAN256" s="50"/>
      <c r="MAO256" s="50"/>
      <c r="MAP256" s="50"/>
      <c r="MAQ256" s="50"/>
      <c r="MAR256" s="50"/>
      <c r="MAS256" s="50"/>
      <c r="MAT256" s="50"/>
      <c r="MAU256" s="50"/>
      <c r="MAV256" s="50"/>
      <c r="MAW256" s="50"/>
      <c r="MAX256" s="50"/>
      <c r="MAY256" s="50"/>
      <c r="MAZ256" s="50"/>
      <c r="MBA256" s="50"/>
      <c r="MBB256" s="50"/>
      <c r="MBC256" s="50"/>
      <c r="MBD256" s="50"/>
      <c r="MBE256" s="50"/>
      <c r="MBF256" s="50"/>
      <c r="MBG256" s="50"/>
      <c r="MBH256" s="50"/>
      <c r="MBI256" s="50"/>
      <c r="MBJ256" s="50"/>
      <c r="MBK256" s="50"/>
      <c r="MBL256" s="50"/>
      <c r="MBM256" s="50"/>
      <c r="MBN256" s="50"/>
      <c r="MBO256" s="50"/>
      <c r="MBP256" s="50"/>
      <c r="MBQ256" s="50"/>
      <c r="MBR256" s="50"/>
      <c r="MBS256" s="50"/>
      <c r="MBT256" s="50"/>
      <c r="MBU256" s="50"/>
      <c r="MBV256" s="50"/>
      <c r="MBW256" s="50"/>
      <c r="MBX256" s="50"/>
      <c r="MBY256" s="50"/>
      <c r="MBZ256" s="50"/>
      <c r="MCA256" s="50"/>
      <c r="MCB256" s="50"/>
      <c r="MCC256" s="50"/>
      <c r="MCD256" s="50"/>
      <c r="MCE256" s="50"/>
      <c r="MCF256" s="50"/>
      <c r="MCG256" s="50"/>
      <c r="MCH256" s="50"/>
      <c r="MCI256" s="50"/>
      <c r="MCJ256" s="50"/>
      <c r="MCK256" s="50"/>
      <c r="MCL256" s="50"/>
      <c r="MCM256" s="50"/>
      <c r="MCN256" s="50"/>
      <c r="MCO256" s="50"/>
      <c r="MCP256" s="50"/>
      <c r="MCQ256" s="50"/>
      <c r="MCR256" s="50"/>
      <c r="MCS256" s="50"/>
      <c r="MCT256" s="50"/>
      <c r="MCU256" s="50"/>
      <c r="MCV256" s="50"/>
      <c r="MCW256" s="50"/>
      <c r="MCX256" s="50"/>
      <c r="MCY256" s="50"/>
      <c r="MCZ256" s="50"/>
      <c r="MDA256" s="50"/>
      <c r="MDB256" s="50"/>
      <c r="MDC256" s="50"/>
      <c r="MDD256" s="50"/>
      <c r="MDE256" s="50"/>
      <c r="MDF256" s="50"/>
      <c r="MDG256" s="50"/>
      <c r="MDH256" s="50"/>
      <c r="MDI256" s="50"/>
      <c r="MDJ256" s="50"/>
      <c r="MDK256" s="50"/>
      <c r="MDL256" s="50"/>
      <c r="MDM256" s="50"/>
      <c r="MDN256" s="50"/>
      <c r="MDO256" s="50"/>
      <c r="MDP256" s="50"/>
      <c r="MDQ256" s="50"/>
      <c r="MDR256" s="50"/>
      <c r="MDS256" s="50"/>
      <c r="MDT256" s="50"/>
      <c r="MDU256" s="50"/>
      <c r="MDV256" s="50"/>
      <c r="MDW256" s="50"/>
      <c r="MDX256" s="50"/>
      <c r="MDY256" s="50"/>
      <c r="MDZ256" s="50"/>
      <c r="MEA256" s="50"/>
      <c r="MEB256" s="50"/>
      <c r="MEC256" s="50"/>
      <c r="MED256" s="50"/>
      <c r="MEE256" s="50"/>
      <c r="MEF256" s="50"/>
      <c r="MEG256" s="50"/>
      <c r="MEH256" s="50"/>
      <c r="MEI256" s="50"/>
      <c r="MEJ256" s="50"/>
      <c r="MEK256" s="50"/>
      <c r="MEL256" s="50"/>
      <c r="MEM256" s="50"/>
      <c r="MEN256" s="50"/>
      <c r="MEO256" s="50"/>
      <c r="MEP256" s="50"/>
      <c r="MEQ256" s="50"/>
      <c r="MER256" s="50"/>
      <c r="MES256" s="50"/>
      <c r="MET256" s="50"/>
      <c r="MEU256" s="50"/>
      <c r="MEV256" s="50"/>
      <c r="MEW256" s="50"/>
      <c r="MEX256" s="50"/>
      <c r="MEY256" s="50"/>
      <c r="MEZ256" s="50"/>
      <c r="MFA256" s="50"/>
      <c r="MFB256" s="50"/>
      <c r="MFC256" s="50"/>
      <c r="MFD256" s="50"/>
      <c r="MFE256" s="50"/>
      <c r="MFF256" s="50"/>
      <c r="MFG256" s="50"/>
      <c r="MFH256" s="50"/>
      <c r="MFI256" s="50"/>
      <c r="MFJ256" s="50"/>
      <c r="MFK256" s="50"/>
      <c r="MFL256" s="50"/>
      <c r="MFM256" s="50"/>
      <c r="MFN256" s="50"/>
      <c r="MFO256" s="50"/>
      <c r="MFP256" s="50"/>
      <c r="MFQ256" s="50"/>
      <c r="MFR256" s="50"/>
      <c r="MFS256" s="50"/>
      <c r="MFT256" s="50"/>
      <c r="MFU256" s="50"/>
      <c r="MFV256" s="50"/>
      <c r="MFW256" s="50"/>
      <c r="MFX256" s="50"/>
      <c r="MFY256" s="50"/>
      <c r="MFZ256" s="50"/>
      <c r="MGA256" s="50"/>
      <c r="MGB256" s="50"/>
      <c r="MGC256" s="50"/>
      <c r="MGD256" s="50"/>
      <c r="MGE256" s="50"/>
      <c r="MGF256" s="50"/>
      <c r="MGG256" s="50"/>
      <c r="MGH256" s="50"/>
      <c r="MGI256" s="50"/>
      <c r="MGJ256" s="50"/>
      <c r="MGK256" s="50"/>
      <c r="MGL256" s="50"/>
      <c r="MGM256" s="50"/>
      <c r="MGN256" s="50"/>
      <c r="MGO256" s="50"/>
      <c r="MGP256" s="50"/>
      <c r="MGQ256" s="50"/>
      <c r="MGR256" s="50"/>
      <c r="MGS256" s="50"/>
      <c r="MGT256" s="50"/>
      <c r="MGU256" s="50"/>
      <c r="MGV256" s="50"/>
      <c r="MGW256" s="50"/>
      <c r="MGX256" s="50"/>
      <c r="MGY256" s="50"/>
      <c r="MGZ256" s="50"/>
      <c r="MHA256" s="50"/>
      <c r="MHB256" s="50"/>
      <c r="MHC256" s="50"/>
      <c r="MHD256" s="50"/>
      <c r="MHE256" s="50"/>
      <c r="MHF256" s="50"/>
      <c r="MHG256" s="50"/>
      <c r="MHH256" s="50"/>
      <c r="MHI256" s="50"/>
      <c r="MHJ256" s="50"/>
      <c r="MHK256" s="50"/>
      <c r="MHL256" s="50"/>
      <c r="MHM256" s="50"/>
      <c r="MHN256" s="50"/>
      <c r="MHO256" s="50"/>
      <c r="MHP256" s="50"/>
      <c r="MHQ256" s="50"/>
      <c r="MHR256" s="50"/>
      <c r="MHS256" s="50"/>
      <c r="MHT256" s="50"/>
      <c r="MHU256" s="50"/>
      <c r="MHV256" s="50"/>
      <c r="MHW256" s="50"/>
      <c r="MHX256" s="50"/>
      <c r="MHY256" s="50"/>
      <c r="MHZ256" s="50"/>
      <c r="MIA256" s="50"/>
      <c r="MIB256" s="50"/>
      <c r="MIC256" s="50"/>
      <c r="MID256" s="50"/>
      <c r="MIE256" s="50"/>
      <c r="MIF256" s="50"/>
      <c r="MIG256" s="50"/>
      <c r="MIH256" s="50"/>
      <c r="MII256" s="50"/>
      <c r="MIJ256" s="50"/>
      <c r="MIK256" s="50"/>
      <c r="MIL256" s="50"/>
      <c r="MIM256" s="50"/>
      <c r="MIN256" s="50"/>
      <c r="MIO256" s="50"/>
      <c r="MIP256" s="50"/>
      <c r="MIQ256" s="50"/>
      <c r="MIR256" s="50"/>
      <c r="MIS256" s="50"/>
      <c r="MIT256" s="50"/>
      <c r="MIU256" s="50"/>
      <c r="MIV256" s="50"/>
      <c r="MIW256" s="50"/>
      <c r="MIX256" s="50"/>
      <c r="MIY256" s="50"/>
      <c r="MIZ256" s="50"/>
      <c r="MJA256" s="50"/>
      <c r="MJB256" s="50"/>
      <c r="MJC256" s="50"/>
      <c r="MJD256" s="50"/>
      <c r="MJE256" s="50"/>
      <c r="MJF256" s="50"/>
      <c r="MJG256" s="50"/>
      <c r="MJH256" s="50"/>
      <c r="MJI256" s="50"/>
      <c r="MJJ256" s="50"/>
      <c r="MJK256" s="50"/>
      <c r="MJL256" s="50"/>
      <c r="MJM256" s="50"/>
      <c r="MJN256" s="50"/>
      <c r="MJO256" s="50"/>
      <c r="MJP256" s="50"/>
      <c r="MJQ256" s="50"/>
      <c r="MJR256" s="50"/>
      <c r="MJS256" s="50"/>
      <c r="MJT256" s="50"/>
      <c r="MJU256" s="50"/>
      <c r="MJV256" s="50"/>
      <c r="MJW256" s="50"/>
      <c r="MJX256" s="50"/>
      <c r="MJY256" s="50"/>
      <c r="MJZ256" s="50"/>
      <c r="MKA256" s="50"/>
      <c r="MKB256" s="50"/>
      <c r="MKC256" s="50"/>
      <c r="MKD256" s="50"/>
      <c r="MKE256" s="50"/>
      <c r="MKF256" s="50"/>
      <c r="MKG256" s="50"/>
      <c r="MKH256" s="50"/>
      <c r="MKI256" s="50"/>
      <c r="MKJ256" s="50"/>
      <c r="MKK256" s="50"/>
      <c r="MKL256" s="50"/>
      <c r="MKM256" s="50"/>
      <c r="MKN256" s="50"/>
      <c r="MKO256" s="50"/>
      <c r="MKP256" s="50"/>
      <c r="MKQ256" s="50"/>
      <c r="MKR256" s="50"/>
      <c r="MKS256" s="50"/>
      <c r="MKT256" s="50"/>
      <c r="MKU256" s="50"/>
      <c r="MKV256" s="50"/>
      <c r="MKW256" s="50"/>
      <c r="MKX256" s="50"/>
      <c r="MKY256" s="50"/>
      <c r="MKZ256" s="50"/>
      <c r="MLA256" s="50"/>
      <c r="MLB256" s="50"/>
      <c r="MLC256" s="50"/>
      <c r="MLD256" s="50"/>
      <c r="MLE256" s="50"/>
      <c r="MLF256" s="50"/>
      <c r="MLG256" s="50"/>
      <c r="MLH256" s="50"/>
      <c r="MLI256" s="50"/>
      <c r="MLJ256" s="50"/>
      <c r="MLK256" s="50"/>
      <c r="MLL256" s="50"/>
      <c r="MLM256" s="50"/>
      <c r="MLN256" s="50"/>
      <c r="MLO256" s="50"/>
      <c r="MLP256" s="50"/>
      <c r="MLQ256" s="50"/>
      <c r="MLR256" s="50"/>
      <c r="MLS256" s="50"/>
      <c r="MLT256" s="50"/>
      <c r="MLU256" s="50"/>
      <c r="MLV256" s="50"/>
      <c r="MLW256" s="50"/>
      <c r="MLX256" s="50"/>
      <c r="MLY256" s="50"/>
      <c r="MLZ256" s="50"/>
      <c r="MMA256" s="50"/>
      <c r="MMB256" s="50"/>
      <c r="MMC256" s="50"/>
      <c r="MMD256" s="50"/>
      <c r="MME256" s="50"/>
      <c r="MMF256" s="50"/>
      <c r="MMG256" s="50"/>
      <c r="MMH256" s="50"/>
      <c r="MMI256" s="50"/>
      <c r="MMJ256" s="50"/>
      <c r="MMK256" s="50"/>
      <c r="MML256" s="50"/>
      <c r="MMM256" s="50"/>
      <c r="MMN256" s="50"/>
      <c r="MMO256" s="50"/>
      <c r="MMP256" s="50"/>
      <c r="MMQ256" s="50"/>
      <c r="MMR256" s="50"/>
      <c r="MMS256" s="50"/>
      <c r="MMT256" s="50"/>
      <c r="MMU256" s="50"/>
      <c r="MMV256" s="50"/>
      <c r="MMW256" s="50"/>
      <c r="MMX256" s="50"/>
      <c r="MMY256" s="50"/>
      <c r="MMZ256" s="50"/>
      <c r="MNA256" s="50"/>
      <c r="MNB256" s="50"/>
      <c r="MNC256" s="50"/>
      <c r="MND256" s="50"/>
      <c r="MNE256" s="50"/>
      <c r="MNF256" s="50"/>
      <c r="MNG256" s="50"/>
      <c r="MNH256" s="50"/>
      <c r="MNI256" s="50"/>
      <c r="MNJ256" s="50"/>
      <c r="MNK256" s="50"/>
      <c r="MNL256" s="50"/>
      <c r="MNM256" s="50"/>
      <c r="MNN256" s="50"/>
      <c r="MNO256" s="50"/>
      <c r="MNP256" s="50"/>
      <c r="MNQ256" s="50"/>
      <c r="MNR256" s="50"/>
      <c r="MNS256" s="50"/>
      <c r="MNT256" s="50"/>
      <c r="MNU256" s="50"/>
      <c r="MNV256" s="50"/>
      <c r="MNW256" s="50"/>
      <c r="MNX256" s="50"/>
      <c r="MNY256" s="50"/>
      <c r="MNZ256" s="50"/>
      <c r="MOA256" s="50"/>
      <c r="MOB256" s="50"/>
      <c r="MOC256" s="50"/>
      <c r="MOD256" s="50"/>
      <c r="MOE256" s="50"/>
      <c r="MOF256" s="50"/>
      <c r="MOG256" s="50"/>
      <c r="MOH256" s="50"/>
      <c r="MOI256" s="50"/>
      <c r="MOJ256" s="50"/>
      <c r="MOK256" s="50"/>
      <c r="MOL256" s="50"/>
      <c r="MOM256" s="50"/>
      <c r="MON256" s="50"/>
      <c r="MOO256" s="50"/>
      <c r="MOP256" s="50"/>
      <c r="MOQ256" s="50"/>
      <c r="MOR256" s="50"/>
      <c r="MOS256" s="50"/>
      <c r="MOT256" s="50"/>
      <c r="MOU256" s="50"/>
      <c r="MOV256" s="50"/>
      <c r="MOW256" s="50"/>
      <c r="MOX256" s="50"/>
      <c r="MOY256" s="50"/>
      <c r="MOZ256" s="50"/>
      <c r="MPA256" s="50"/>
      <c r="MPB256" s="50"/>
      <c r="MPC256" s="50"/>
      <c r="MPD256" s="50"/>
      <c r="MPE256" s="50"/>
      <c r="MPF256" s="50"/>
      <c r="MPG256" s="50"/>
      <c r="MPH256" s="50"/>
      <c r="MPI256" s="50"/>
      <c r="MPJ256" s="50"/>
      <c r="MPK256" s="50"/>
      <c r="MPL256" s="50"/>
      <c r="MPM256" s="50"/>
      <c r="MPN256" s="50"/>
      <c r="MPO256" s="50"/>
      <c r="MPP256" s="50"/>
      <c r="MPQ256" s="50"/>
      <c r="MPR256" s="50"/>
      <c r="MPS256" s="50"/>
      <c r="MPT256" s="50"/>
      <c r="MPU256" s="50"/>
      <c r="MPV256" s="50"/>
      <c r="MPW256" s="50"/>
      <c r="MPX256" s="50"/>
      <c r="MPY256" s="50"/>
      <c r="MPZ256" s="50"/>
      <c r="MQA256" s="50"/>
      <c r="MQB256" s="50"/>
      <c r="MQC256" s="50"/>
      <c r="MQD256" s="50"/>
      <c r="MQE256" s="50"/>
      <c r="MQF256" s="50"/>
      <c r="MQG256" s="50"/>
      <c r="MQH256" s="50"/>
      <c r="MQI256" s="50"/>
      <c r="MQJ256" s="50"/>
      <c r="MQK256" s="50"/>
      <c r="MQL256" s="50"/>
      <c r="MQM256" s="50"/>
      <c r="MQN256" s="50"/>
      <c r="MQO256" s="50"/>
      <c r="MQP256" s="50"/>
      <c r="MQQ256" s="50"/>
      <c r="MQR256" s="50"/>
      <c r="MQS256" s="50"/>
      <c r="MQT256" s="50"/>
      <c r="MQU256" s="50"/>
      <c r="MQV256" s="50"/>
      <c r="MQW256" s="50"/>
      <c r="MQX256" s="50"/>
      <c r="MQY256" s="50"/>
      <c r="MQZ256" s="50"/>
      <c r="MRA256" s="50"/>
      <c r="MRB256" s="50"/>
      <c r="MRC256" s="50"/>
      <c r="MRD256" s="50"/>
      <c r="MRE256" s="50"/>
      <c r="MRF256" s="50"/>
      <c r="MRG256" s="50"/>
      <c r="MRH256" s="50"/>
      <c r="MRI256" s="50"/>
      <c r="MRJ256" s="50"/>
      <c r="MRK256" s="50"/>
      <c r="MRL256" s="50"/>
      <c r="MRM256" s="50"/>
      <c r="MRN256" s="50"/>
      <c r="MRO256" s="50"/>
      <c r="MRP256" s="50"/>
      <c r="MRQ256" s="50"/>
      <c r="MRR256" s="50"/>
      <c r="MRS256" s="50"/>
      <c r="MRT256" s="50"/>
      <c r="MRU256" s="50"/>
      <c r="MRV256" s="50"/>
      <c r="MRW256" s="50"/>
      <c r="MRX256" s="50"/>
      <c r="MRY256" s="50"/>
      <c r="MRZ256" s="50"/>
      <c r="MSA256" s="50"/>
      <c r="MSB256" s="50"/>
      <c r="MSC256" s="50"/>
      <c r="MSD256" s="50"/>
      <c r="MSE256" s="50"/>
      <c r="MSF256" s="50"/>
      <c r="MSG256" s="50"/>
      <c r="MSH256" s="50"/>
      <c r="MSI256" s="50"/>
      <c r="MSJ256" s="50"/>
      <c r="MSK256" s="50"/>
      <c r="MSL256" s="50"/>
      <c r="MSM256" s="50"/>
      <c r="MSN256" s="50"/>
      <c r="MSO256" s="50"/>
      <c r="MSP256" s="50"/>
      <c r="MSQ256" s="50"/>
      <c r="MSR256" s="50"/>
      <c r="MSS256" s="50"/>
      <c r="MST256" s="50"/>
      <c r="MSU256" s="50"/>
      <c r="MSV256" s="50"/>
      <c r="MSW256" s="50"/>
      <c r="MSX256" s="50"/>
      <c r="MSY256" s="50"/>
      <c r="MSZ256" s="50"/>
      <c r="MTA256" s="50"/>
      <c r="MTB256" s="50"/>
      <c r="MTC256" s="50"/>
      <c r="MTD256" s="50"/>
      <c r="MTE256" s="50"/>
      <c r="MTF256" s="50"/>
      <c r="MTG256" s="50"/>
      <c r="MTH256" s="50"/>
      <c r="MTI256" s="50"/>
      <c r="MTJ256" s="50"/>
      <c r="MTK256" s="50"/>
      <c r="MTL256" s="50"/>
      <c r="MTM256" s="50"/>
      <c r="MTN256" s="50"/>
      <c r="MTO256" s="50"/>
      <c r="MTP256" s="50"/>
      <c r="MTQ256" s="50"/>
      <c r="MTR256" s="50"/>
      <c r="MTS256" s="50"/>
      <c r="MTT256" s="50"/>
      <c r="MTU256" s="50"/>
      <c r="MTV256" s="50"/>
      <c r="MTW256" s="50"/>
      <c r="MTX256" s="50"/>
      <c r="MTY256" s="50"/>
      <c r="MTZ256" s="50"/>
      <c r="MUA256" s="50"/>
      <c r="MUB256" s="50"/>
      <c r="MUC256" s="50"/>
      <c r="MUD256" s="50"/>
      <c r="MUE256" s="50"/>
      <c r="MUF256" s="50"/>
      <c r="MUG256" s="50"/>
      <c r="MUH256" s="50"/>
      <c r="MUI256" s="50"/>
      <c r="MUJ256" s="50"/>
      <c r="MUK256" s="50"/>
      <c r="MUL256" s="50"/>
      <c r="MUM256" s="50"/>
      <c r="MUN256" s="50"/>
      <c r="MUO256" s="50"/>
      <c r="MUP256" s="50"/>
      <c r="MUQ256" s="50"/>
      <c r="MUR256" s="50"/>
      <c r="MUS256" s="50"/>
      <c r="MUT256" s="50"/>
      <c r="MUU256" s="50"/>
      <c r="MUV256" s="50"/>
      <c r="MUW256" s="50"/>
      <c r="MUX256" s="50"/>
      <c r="MUY256" s="50"/>
      <c r="MUZ256" s="50"/>
      <c r="MVA256" s="50"/>
      <c r="MVB256" s="50"/>
      <c r="MVC256" s="50"/>
      <c r="MVD256" s="50"/>
      <c r="MVE256" s="50"/>
      <c r="MVF256" s="50"/>
      <c r="MVG256" s="50"/>
      <c r="MVH256" s="50"/>
      <c r="MVI256" s="50"/>
      <c r="MVJ256" s="50"/>
      <c r="MVK256" s="50"/>
      <c r="MVL256" s="50"/>
      <c r="MVM256" s="50"/>
      <c r="MVN256" s="50"/>
      <c r="MVO256" s="50"/>
      <c r="MVP256" s="50"/>
      <c r="MVQ256" s="50"/>
      <c r="MVR256" s="50"/>
      <c r="MVS256" s="50"/>
      <c r="MVT256" s="50"/>
      <c r="MVU256" s="50"/>
      <c r="MVV256" s="50"/>
      <c r="MVW256" s="50"/>
      <c r="MVX256" s="50"/>
      <c r="MVY256" s="50"/>
      <c r="MVZ256" s="50"/>
      <c r="MWA256" s="50"/>
      <c r="MWB256" s="50"/>
      <c r="MWC256" s="50"/>
      <c r="MWD256" s="50"/>
      <c r="MWE256" s="50"/>
      <c r="MWF256" s="50"/>
      <c r="MWG256" s="50"/>
      <c r="MWH256" s="50"/>
      <c r="MWI256" s="50"/>
      <c r="MWJ256" s="50"/>
      <c r="MWK256" s="50"/>
      <c r="MWL256" s="50"/>
      <c r="MWM256" s="50"/>
      <c r="MWN256" s="50"/>
      <c r="MWO256" s="50"/>
      <c r="MWP256" s="50"/>
      <c r="MWQ256" s="50"/>
      <c r="MWR256" s="50"/>
      <c r="MWS256" s="50"/>
      <c r="MWT256" s="50"/>
      <c r="MWU256" s="50"/>
      <c r="MWV256" s="50"/>
      <c r="MWW256" s="50"/>
      <c r="MWX256" s="50"/>
      <c r="MWY256" s="50"/>
      <c r="MWZ256" s="50"/>
      <c r="MXA256" s="50"/>
      <c r="MXB256" s="50"/>
      <c r="MXC256" s="50"/>
      <c r="MXD256" s="50"/>
      <c r="MXE256" s="50"/>
      <c r="MXF256" s="50"/>
      <c r="MXG256" s="50"/>
      <c r="MXH256" s="50"/>
      <c r="MXI256" s="50"/>
      <c r="MXJ256" s="50"/>
      <c r="MXK256" s="50"/>
      <c r="MXL256" s="50"/>
      <c r="MXM256" s="50"/>
      <c r="MXN256" s="50"/>
      <c r="MXO256" s="50"/>
      <c r="MXP256" s="50"/>
      <c r="MXQ256" s="50"/>
      <c r="MXR256" s="50"/>
      <c r="MXS256" s="50"/>
      <c r="MXT256" s="50"/>
      <c r="MXU256" s="50"/>
      <c r="MXV256" s="50"/>
      <c r="MXW256" s="50"/>
      <c r="MXX256" s="50"/>
      <c r="MXY256" s="50"/>
      <c r="MXZ256" s="50"/>
      <c r="MYA256" s="50"/>
      <c r="MYB256" s="50"/>
      <c r="MYC256" s="50"/>
      <c r="MYD256" s="50"/>
      <c r="MYE256" s="50"/>
      <c r="MYF256" s="50"/>
      <c r="MYG256" s="50"/>
      <c r="MYH256" s="50"/>
      <c r="MYI256" s="50"/>
      <c r="MYJ256" s="50"/>
      <c r="MYK256" s="50"/>
      <c r="MYL256" s="50"/>
      <c r="MYM256" s="50"/>
      <c r="MYN256" s="50"/>
      <c r="MYO256" s="50"/>
      <c r="MYP256" s="50"/>
      <c r="MYQ256" s="50"/>
      <c r="MYR256" s="50"/>
      <c r="MYS256" s="50"/>
      <c r="MYT256" s="50"/>
      <c r="MYU256" s="50"/>
      <c r="MYV256" s="50"/>
      <c r="MYW256" s="50"/>
      <c r="MYX256" s="50"/>
      <c r="MYY256" s="50"/>
      <c r="MYZ256" s="50"/>
      <c r="MZA256" s="50"/>
      <c r="MZB256" s="50"/>
      <c r="MZC256" s="50"/>
      <c r="MZD256" s="50"/>
      <c r="MZE256" s="50"/>
      <c r="MZF256" s="50"/>
      <c r="MZG256" s="50"/>
      <c r="MZH256" s="50"/>
      <c r="MZI256" s="50"/>
      <c r="MZJ256" s="50"/>
      <c r="MZK256" s="50"/>
      <c r="MZL256" s="50"/>
      <c r="MZM256" s="50"/>
      <c r="MZN256" s="50"/>
      <c r="MZO256" s="50"/>
      <c r="MZP256" s="50"/>
      <c r="MZQ256" s="50"/>
      <c r="MZR256" s="50"/>
      <c r="MZS256" s="50"/>
      <c r="MZT256" s="50"/>
      <c r="MZU256" s="50"/>
      <c r="MZV256" s="50"/>
      <c r="MZW256" s="50"/>
      <c r="MZX256" s="50"/>
      <c r="MZY256" s="50"/>
      <c r="MZZ256" s="50"/>
      <c r="NAA256" s="50"/>
      <c r="NAB256" s="50"/>
      <c r="NAC256" s="50"/>
      <c r="NAD256" s="50"/>
      <c r="NAE256" s="50"/>
      <c r="NAF256" s="50"/>
      <c r="NAG256" s="50"/>
      <c r="NAH256" s="50"/>
      <c r="NAI256" s="50"/>
      <c r="NAJ256" s="50"/>
      <c r="NAK256" s="50"/>
      <c r="NAL256" s="50"/>
      <c r="NAM256" s="50"/>
      <c r="NAN256" s="50"/>
      <c r="NAO256" s="50"/>
      <c r="NAP256" s="50"/>
      <c r="NAQ256" s="50"/>
      <c r="NAR256" s="50"/>
      <c r="NAS256" s="50"/>
      <c r="NAT256" s="50"/>
      <c r="NAU256" s="50"/>
      <c r="NAV256" s="50"/>
      <c r="NAW256" s="50"/>
      <c r="NAX256" s="50"/>
      <c r="NAY256" s="50"/>
      <c r="NAZ256" s="50"/>
      <c r="NBA256" s="50"/>
      <c r="NBB256" s="50"/>
      <c r="NBC256" s="50"/>
      <c r="NBD256" s="50"/>
      <c r="NBE256" s="50"/>
      <c r="NBF256" s="50"/>
      <c r="NBG256" s="50"/>
      <c r="NBH256" s="50"/>
      <c r="NBI256" s="50"/>
      <c r="NBJ256" s="50"/>
      <c r="NBK256" s="50"/>
      <c r="NBL256" s="50"/>
      <c r="NBM256" s="50"/>
      <c r="NBN256" s="50"/>
      <c r="NBO256" s="50"/>
      <c r="NBP256" s="50"/>
      <c r="NBQ256" s="50"/>
      <c r="NBR256" s="50"/>
      <c r="NBS256" s="50"/>
      <c r="NBT256" s="50"/>
      <c r="NBU256" s="50"/>
      <c r="NBV256" s="50"/>
      <c r="NBW256" s="50"/>
      <c r="NBX256" s="50"/>
      <c r="NBY256" s="50"/>
      <c r="NBZ256" s="50"/>
      <c r="NCA256" s="50"/>
      <c r="NCB256" s="50"/>
      <c r="NCC256" s="50"/>
      <c r="NCD256" s="50"/>
      <c r="NCE256" s="50"/>
      <c r="NCF256" s="50"/>
      <c r="NCG256" s="50"/>
      <c r="NCH256" s="50"/>
      <c r="NCI256" s="50"/>
      <c r="NCJ256" s="50"/>
      <c r="NCK256" s="50"/>
      <c r="NCL256" s="50"/>
      <c r="NCM256" s="50"/>
      <c r="NCN256" s="50"/>
      <c r="NCO256" s="50"/>
      <c r="NCP256" s="50"/>
      <c r="NCQ256" s="50"/>
      <c r="NCR256" s="50"/>
      <c r="NCS256" s="50"/>
      <c r="NCT256" s="50"/>
      <c r="NCU256" s="50"/>
      <c r="NCV256" s="50"/>
      <c r="NCW256" s="50"/>
      <c r="NCX256" s="50"/>
      <c r="NCY256" s="50"/>
      <c r="NCZ256" s="50"/>
      <c r="NDA256" s="50"/>
      <c r="NDB256" s="50"/>
      <c r="NDC256" s="50"/>
      <c r="NDD256" s="50"/>
      <c r="NDE256" s="50"/>
      <c r="NDF256" s="50"/>
      <c r="NDG256" s="50"/>
      <c r="NDH256" s="50"/>
      <c r="NDI256" s="50"/>
      <c r="NDJ256" s="50"/>
      <c r="NDK256" s="50"/>
      <c r="NDL256" s="50"/>
      <c r="NDM256" s="50"/>
      <c r="NDN256" s="50"/>
      <c r="NDO256" s="50"/>
      <c r="NDP256" s="50"/>
      <c r="NDQ256" s="50"/>
      <c r="NDR256" s="50"/>
      <c r="NDS256" s="50"/>
      <c r="NDT256" s="50"/>
      <c r="NDU256" s="50"/>
      <c r="NDV256" s="50"/>
      <c r="NDW256" s="50"/>
      <c r="NDX256" s="50"/>
      <c r="NDY256" s="50"/>
      <c r="NDZ256" s="50"/>
      <c r="NEA256" s="50"/>
      <c r="NEB256" s="50"/>
      <c r="NEC256" s="50"/>
      <c r="NED256" s="50"/>
      <c r="NEE256" s="50"/>
      <c r="NEF256" s="50"/>
      <c r="NEG256" s="50"/>
      <c r="NEH256" s="50"/>
      <c r="NEI256" s="50"/>
      <c r="NEJ256" s="50"/>
      <c r="NEK256" s="50"/>
      <c r="NEL256" s="50"/>
      <c r="NEM256" s="50"/>
      <c r="NEN256" s="50"/>
      <c r="NEO256" s="50"/>
      <c r="NEP256" s="50"/>
      <c r="NEQ256" s="50"/>
      <c r="NER256" s="50"/>
      <c r="NES256" s="50"/>
      <c r="NET256" s="50"/>
      <c r="NEU256" s="50"/>
      <c r="NEV256" s="50"/>
      <c r="NEW256" s="50"/>
      <c r="NEX256" s="50"/>
      <c r="NEY256" s="50"/>
      <c r="NEZ256" s="50"/>
      <c r="NFA256" s="50"/>
      <c r="NFB256" s="50"/>
      <c r="NFC256" s="50"/>
      <c r="NFD256" s="50"/>
      <c r="NFE256" s="50"/>
      <c r="NFF256" s="50"/>
      <c r="NFG256" s="50"/>
      <c r="NFH256" s="50"/>
      <c r="NFI256" s="50"/>
      <c r="NFJ256" s="50"/>
      <c r="NFK256" s="50"/>
      <c r="NFL256" s="50"/>
      <c r="NFM256" s="50"/>
      <c r="NFN256" s="50"/>
      <c r="NFO256" s="50"/>
      <c r="NFP256" s="50"/>
      <c r="NFQ256" s="50"/>
      <c r="NFR256" s="50"/>
      <c r="NFS256" s="50"/>
      <c r="NFT256" s="50"/>
      <c r="NFU256" s="50"/>
      <c r="NFV256" s="50"/>
      <c r="NFW256" s="50"/>
      <c r="NFX256" s="50"/>
      <c r="NFY256" s="50"/>
      <c r="NFZ256" s="50"/>
      <c r="NGA256" s="50"/>
      <c r="NGB256" s="50"/>
      <c r="NGC256" s="50"/>
      <c r="NGD256" s="50"/>
      <c r="NGE256" s="50"/>
      <c r="NGF256" s="50"/>
      <c r="NGG256" s="50"/>
      <c r="NGH256" s="50"/>
      <c r="NGI256" s="50"/>
      <c r="NGJ256" s="50"/>
      <c r="NGK256" s="50"/>
      <c r="NGL256" s="50"/>
      <c r="NGM256" s="50"/>
      <c r="NGN256" s="50"/>
      <c r="NGO256" s="50"/>
      <c r="NGP256" s="50"/>
      <c r="NGQ256" s="50"/>
      <c r="NGR256" s="50"/>
      <c r="NGS256" s="50"/>
      <c r="NGT256" s="50"/>
      <c r="NGU256" s="50"/>
      <c r="NGV256" s="50"/>
      <c r="NGW256" s="50"/>
      <c r="NGX256" s="50"/>
      <c r="NGY256" s="50"/>
      <c r="NGZ256" s="50"/>
      <c r="NHA256" s="50"/>
      <c r="NHB256" s="50"/>
      <c r="NHC256" s="50"/>
      <c r="NHD256" s="50"/>
      <c r="NHE256" s="50"/>
      <c r="NHF256" s="50"/>
      <c r="NHG256" s="50"/>
      <c r="NHH256" s="50"/>
      <c r="NHI256" s="50"/>
      <c r="NHJ256" s="50"/>
      <c r="NHK256" s="50"/>
      <c r="NHL256" s="50"/>
      <c r="NHM256" s="50"/>
      <c r="NHN256" s="50"/>
      <c r="NHO256" s="50"/>
      <c r="NHP256" s="50"/>
      <c r="NHQ256" s="50"/>
      <c r="NHR256" s="50"/>
      <c r="NHS256" s="50"/>
      <c r="NHT256" s="50"/>
      <c r="NHU256" s="50"/>
      <c r="NHV256" s="50"/>
      <c r="NHW256" s="50"/>
      <c r="NHX256" s="50"/>
      <c r="NHY256" s="50"/>
      <c r="NHZ256" s="50"/>
      <c r="NIA256" s="50"/>
      <c r="NIB256" s="50"/>
      <c r="NIC256" s="50"/>
      <c r="NID256" s="50"/>
      <c r="NIE256" s="50"/>
      <c r="NIF256" s="50"/>
      <c r="NIG256" s="50"/>
      <c r="NIH256" s="50"/>
      <c r="NII256" s="50"/>
      <c r="NIJ256" s="50"/>
      <c r="NIK256" s="50"/>
      <c r="NIL256" s="50"/>
      <c r="NIM256" s="50"/>
      <c r="NIN256" s="50"/>
      <c r="NIO256" s="50"/>
      <c r="NIP256" s="50"/>
      <c r="NIQ256" s="50"/>
      <c r="NIR256" s="50"/>
      <c r="NIS256" s="50"/>
      <c r="NIT256" s="50"/>
      <c r="NIU256" s="50"/>
      <c r="NIV256" s="50"/>
      <c r="NIW256" s="50"/>
      <c r="NIX256" s="50"/>
      <c r="NIY256" s="50"/>
      <c r="NIZ256" s="50"/>
      <c r="NJA256" s="50"/>
      <c r="NJB256" s="50"/>
      <c r="NJC256" s="50"/>
      <c r="NJD256" s="50"/>
      <c r="NJE256" s="50"/>
      <c r="NJF256" s="50"/>
      <c r="NJG256" s="50"/>
      <c r="NJH256" s="50"/>
      <c r="NJI256" s="50"/>
      <c r="NJJ256" s="50"/>
      <c r="NJK256" s="50"/>
      <c r="NJL256" s="50"/>
      <c r="NJM256" s="50"/>
      <c r="NJN256" s="50"/>
      <c r="NJO256" s="50"/>
      <c r="NJP256" s="50"/>
      <c r="NJQ256" s="50"/>
      <c r="NJR256" s="50"/>
      <c r="NJS256" s="50"/>
      <c r="NJT256" s="50"/>
      <c r="NJU256" s="50"/>
      <c r="NJV256" s="50"/>
      <c r="NJW256" s="50"/>
      <c r="NJX256" s="50"/>
      <c r="NJY256" s="50"/>
      <c r="NJZ256" s="50"/>
      <c r="NKA256" s="50"/>
      <c r="NKB256" s="50"/>
      <c r="NKC256" s="50"/>
      <c r="NKD256" s="50"/>
      <c r="NKE256" s="50"/>
      <c r="NKF256" s="50"/>
      <c r="NKG256" s="50"/>
      <c r="NKH256" s="50"/>
      <c r="NKI256" s="50"/>
      <c r="NKJ256" s="50"/>
      <c r="NKK256" s="50"/>
      <c r="NKL256" s="50"/>
      <c r="NKM256" s="50"/>
      <c r="NKN256" s="50"/>
      <c r="NKO256" s="50"/>
      <c r="NKP256" s="50"/>
      <c r="NKQ256" s="50"/>
      <c r="NKR256" s="50"/>
      <c r="NKS256" s="50"/>
      <c r="NKT256" s="50"/>
      <c r="NKU256" s="50"/>
      <c r="NKV256" s="50"/>
      <c r="NKW256" s="50"/>
      <c r="NKX256" s="50"/>
      <c r="NKY256" s="50"/>
      <c r="NKZ256" s="50"/>
      <c r="NLA256" s="50"/>
      <c r="NLB256" s="50"/>
      <c r="NLC256" s="50"/>
      <c r="NLD256" s="50"/>
      <c r="NLE256" s="50"/>
      <c r="NLF256" s="50"/>
      <c r="NLG256" s="50"/>
      <c r="NLH256" s="50"/>
      <c r="NLI256" s="50"/>
      <c r="NLJ256" s="50"/>
      <c r="NLK256" s="50"/>
      <c r="NLL256" s="50"/>
      <c r="NLM256" s="50"/>
      <c r="NLN256" s="50"/>
      <c r="NLO256" s="50"/>
      <c r="NLP256" s="50"/>
      <c r="NLQ256" s="50"/>
      <c r="NLR256" s="50"/>
      <c r="NLS256" s="50"/>
      <c r="NLT256" s="50"/>
      <c r="NLU256" s="50"/>
      <c r="NLV256" s="50"/>
      <c r="NLW256" s="50"/>
      <c r="NLX256" s="50"/>
      <c r="NLY256" s="50"/>
      <c r="NLZ256" s="50"/>
      <c r="NMA256" s="50"/>
      <c r="NMB256" s="50"/>
      <c r="NMC256" s="50"/>
      <c r="NMD256" s="50"/>
      <c r="NME256" s="50"/>
      <c r="NMF256" s="50"/>
      <c r="NMG256" s="50"/>
      <c r="NMH256" s="50"/>
      <c r="NMI256" s="50"/>
      <c r="NMJ256" s="50"/>
      <c r="NMK256" s="50"/>
      <c r="NML256" s="50"/>
      <c r="NMM256" s="50"/>
      <c r="NMN256" s="50"/>
      <c r="NMO256" s="50"/>
      <c r="NMP256" s="50"/>
      <c r="NMQ256" s="50"/>
      <c r="NMR256" s="50"/>
      <c r="NMS256" s="50"/>
      <c r="NMT256" s="50"/>
      <c r="NMU256" s="50"/>
      <c r="NMV256" s="50"/>
      <c r="NMW256" s="50"/>
      <c r="NMX256" s="50"/>
      <c r="NMY256" s="50"/>
      <c r="NMZ256" s="50"/>
      <c r="NNA256" s="50"/>
      <c r="NNB256" s="50"/>
      <c r="NNC256" s="50"/>
      <c r="NND256" s="50"/>
      <c r="NNE256" s="50"/>
      <c r="NNF256" s="50"/>
      <c r="NNG256" s="50"/>
      <c r="NNH256" s="50"/>
      <c r="NNI256" s="50"/>
      <c r="NNJ256" s="50"/>
      <c r="NNK256" s="50"/>
      <c r="NNL256" s="50"/>
      <c r="NNM256" s="50"/>
      <c r="NNN256" s="50"/>
      <c r="NNO256" s="50"/>
      <c r="NNP256" s="50"/>
      <c r="NNQ256" s="50"/>
      <c r="NNR256" s="50"/>
      <c r="NNS256" s="50"/>
      <c r="NNT256" s="50"/>
      <c r="NNU256" s="50"/>
      <c r="NNV256" s="50"/>
      <c r="NNW256" s="50"/>
      <c r="NNX256" s="50"/>
      <c r="NNY256" s="50"/>
      <c r="NNZ256" s="50"/>
      <c r="NOA256" s="50"/>
      <c r="NOB256" s="50"/>
      <c r="NOC256" s="50"/>
      <c r="NOD256" s="50"/>
      <c r="NOE256" s="50"/>
      <c r="NOF256" s="50"/>
      <c r="NOG256" s="50"/>
      <c r="NOH256" s="50"/>
      <c r="NOI256" s="50"/>
      <c r="NOJ256" s="50"/>
      <c r="NOK256" s="50"/>
      <c r="NOL256" s="50"/>
      <c r="NOM256" s="50"/>
      <c r="NON256" s="50"/>
      <c r="NOO256" s="50"/>
      <c r="NOP256" s="50"/>
      <c r="NOQ256" s="50"/>
      <c r="NOR256" s="50"/>
      <c r="NOS256" s="50"/>
      <c r="NOT256" s="50"/>
      <c r="NOU256" s="50"/>
      <c r="NOV256" s="50"/>
      <c r="NOW256" s="50"/>
      <c r="NOX256" s="50"/>
      <c r="NOY256" s="50"/>
      <c r="NOZ256" s="50"/>
      <c r="NPA256" s="50"/>
      <c r="NPB256" s="50"/>
      <c r="NPC256" s="50"/>
      <c r="NPD256" s="50"/>
      <c r="NPE256" s="50"/>
      <c r="NPF256" s="50"/>
      <c r="NPG256" s="50"/>
      <c r="NPH256" s="50"/>
      <c r="NPI256" s="50"/>
      <c r="NPJ256" s="50"/>
      <c r="NPK256" s="50"/>
      <c r="NPL256" s="50"/>
      <c r="NPM256" s="50"/>
      <c r="NPN256" s="50"/>
      <c r="NPO256" s="50"/>
      <c r="NPP256" s="50"/>
      <c r="NPQ256" s="50"/>
      <c r="NPR256" s="50"/>
      <c r="NPS256" s="50"/>
      <c r="NPT256" s="50"/>
      <c r="NPU256" s="50"/>
      <c r="NPV256" s="50"/>
      <c r="NPW256" s="50"/>
      <c r="NPX256" s="50"/>
      <c r="NPY256" s="50"/>
      <c r="NPZ256" s="50"/>
      <c r="NQA256" s="50"/>
      <c r="NQB256" s="50"/>
      <c r="NQC256" s="50"/>
      <c r="NQD256" s="50"/>
      <c r="NQE256" s="50"/>
      <c r="NQF256" s="50"/>
      <c r="NQG256" s="50"/>
      <c r="NQH256" s="50"/>
      <c r="NQI256" s="50"/>
      <c r="NQJ256" s="50"/>
      <c r="NQK256" s="50"/>
      <c r="NQL256" s="50"/>
      <c r="NQM256" s="50"/>
      <c r="NQN256" s="50"/>
      <c r="NQO256" s="50"/>
      <c r="NQP256" s="50"/>
      <c r="NQQ256" s="50"/>
      <c r="NQR256" s="50"/>
      <c r="NQS256" s="50"/>
      <c r="NQT256" s="50"/>
      <c r="NQU256" s="50"/>
      <c r="NQV256" s="50"/>
      <c r="NQW256" s="50"/>
      <c r="NQX256" s="50"/>
      <c r="NQY256" s="50"/>
      <c r="NQZ256" s="50"/>
      <c r="NRA256" s="50"/>
      <c r="NRB256" s="50"/>
      <c r="NRC256" s="50"/>
      <c r="NRD256" s="50"/>
      <c r="NRE256" s="50"/>
      <c r="NRF256" s="50"/>
      <c r="NRG256" s="50"/>
      <c r="NRH256" s="50"/>
      <c r="NRI256" s="50"/>
      <c r="NRJ256" s="50"/>
      <c r="NRK256" s="50"/>
      <c r="NRL256" s="50"/>
      <c r="NRM256" s="50"/>
      <c r="NRN256" s="50"/>
      <c r="NRO256" s="50"/>
      <c r="NRP256" s="50"/>
      <c r="NRQ256" s="50"/>
      <c r="NRR256" s="50"/>
      <c r="NRS256" s="50"/>
      <c r="NRT256" s="50"/>
      <c r="NRU256" s="50"/>
      <c r="NRV256" s="50"/>
      <c r="NRW256" s="50"/>
      <c r="NRX256" s="50"/>
      <c r="NRY256" s="50"/>
      <c r="NRZ256" s="50"/>
      <c r="NSA256" s="50"/>
      <c r="NSB256" s="50"/>
      <c r="NSC256" s="50"/>
      <c r="NSD256" s="50"/>
      <c r="NSE256" s="50"/>
      <c r="NSF256" s="50"/>
      <c r="NSG256" s="50"/>
      <c r="NSH256" s="50"/>
      <c r="NSI256" s="50"/>
      <c r="NSJ256" s="50"/>
      <c r="NSK256" s="50"/>
      <c r="NSL256" s="50"/>
      <c r="NSM256" s="50"/>
      <c r="NSN256" s="50"/>
      <c r="NSO256" s="50"/>
      <c r="NSP256" s="50"/>
      <c r="NSQ256" s="50"/>
      <c r="NSR256" s="50"/>
      <c r="NSS256" s="50"/>
      <c r="NST256" s="50"/>
      <c r="NSU256" s="50"/>
      <c r="NSV256" s="50"/>
      <c r="NSW256" s="50"/>
      <c r="NSX256" s="50"/>
      <c r="NSY256" s="50"/>
      <c r="NSZ256" s="50"/>
      <c r="NTA256" s="50"/>
      <c r="NTB256" s="50"/>
      <c r="NTC256" s="50"/>
      <c r="NTD256" s="50"/>
      <c r="NTE256" s="50"/>
      <c r="NTF256" s="50"/>
      <c r="NTG256" s="50"/>
      <c r="NTH256" s="50"/>
      <c r="NTI256" s="50"/>
      <c r="NTJ256" s="50"/>
      <c r="NTK256" s="50"/>
      <c r="NTL256" s="50"/>
      <c r="NTM256" s="50"/>
      <c r="NTN256" s="50"/>
      <c r="NTO256" s="50"/>
      <c r="NTP256" s="50"/>
      <c r="NTQ256" s="50"/>
      <c r="NTR256" s="50"/>
      <c r="NTS256" s="50"/>
      <c r="NTT256" s="50"/>
      <c r="NTU256" s="50"/>
      <c r="NTV256" s="50"/>
      <c r="NTW256" s="50"/>
      <c r="NTX256" s="50"/>
      <c r="NTY256" s="50"/>
      <c r="NTZ256" s="50"/>
      <c r="NUA256" s="50"/>
      <c r="NUB256" s="50"/>
      <c r="NUC256" s="50"/>
      <c r="NUD256" s="50"/>
      <c r="NUE256" s="50"/>
      <c r="NUF256" s="50"/>
      <c r="NUG256" s="50"/>
      <c r="NUH256" s="50"/>
      <c r="NUI256" s="50"/>
      <c r="NUJ256" s="50"/>
      <c r="NUK256" s="50"/>
      <c r="NUL256" s="50"/>
      <c r="NUM256" s="50"/>
      <c r="NUN256" s="50"/>
      <c r="NUO256" s="50"/>
      <c r="NUP256" s="50"/>
      <c r="NUQ256" s="50"/>
      <c r="NUR256" s="50"/>
      <c r="NUS256" s="50"/>
      <c r="NUT256" s="50"/>
      <c r="NUU256" s="50"/>
      <c r="NUV256" s="50"/>
      <c r="NUW256" s="50"/>
      <c r="NUX256" s="50"/>
      <c r="NUY256" s="50"/>
      <c r="NUZ256" s="50"/>
      <c r="NVA256" s="50"/>
      <c r="NVB256" s="50"/>
      <c r="NVC256" s="50"/>
      <c r="NVD256" s="50"/>
      <c r="NVE256" s="50"/>
      <c r="NVF256" s="50"/>
      <c r="NVG256" s="50"/>
      <c r="NVH256" s="50"/>
      <c r="NVI256" s="50"/>
      <c r="NVJ256" s="50"/>
      <c r="NVK256" s="50"/>
      <c r="NVL256" s="50"/>
      <c r="NVM256" s="50"/>
      <c r="NVN256" s="50"/>
      <c r="NVO256" s="50"/>
      <c r="NVP256" s="50"/>
      <c r="NVQ256" s="50"/>
      <c r="NVR256" s="50"/>
      <c r="NVS256" s="50"/>
      <c r="NVT256" s="50"/>
      <c r="NVU256" s="50"/>
      <c r="NVV256" s="50"/>
      <c r="NVW256" s="50"/>
      <c r="NVX256" s="50"/>
      <c r="NVY256" s="50"/>
      <c r="NVZ256" s="50"/>
      <c r="NWA256" s="50"/>
      <c r="NWB256" s="50"/>
      <c r="NWC256" s="50"/>
      <c r="NWD256" s="50"/>
      <c r="NWE256" s="50"/>
      <c r="NWF256" s="50"/>
      <c r="NWG256" s="50"/>
      <c r="NWH256" s="50"/>
      <c r="NWI256" s="50"/>
      <c r="NWJ256" s="50"/>
      <c r="NWK256" s="50"/>
      <c r="NWL256" s="50"/>
      <c r="NWM256" s="50"/>
      <c r="NWN256" s="50"/>
      <c r="NWO256" s="50"/>
      <c r="NWP256" s="50"/>
      <c r="NWQ256" s="50"/>
      <c r="NWR256" s="50"/>
      <c r="NWS256" s="50"/>
      <c r="NWT256" s="50"/>
      <c r="NWU256" s="50"/>
      <c r="NWV256" s="50"/>
      <c r="NWW256" s="50"/>
      <c r="NWX256" s="50"/>
      <c r="NWY256" s="50"/>
      <c r="NWZ256" s="50"/>
      <c r="NXA256" s="50"/>
      <c r="NXB256" s="50"/>
      <c r="NXC256" s="50"/>
      <c r="NXD256" s="50"/>
      <c r="NXE256" s="50"/>
      <c r="NXF256" s="50"/>
      <c r="NXG256" s="50"/>
      <c r="NXH256" s="50"/>
      <c r="NXI256" s="50"/>
      <c r="NXJ256" s="50"/>
      <c r="NXK256" s="50"/>
      <c r="NXL256" s="50"/>
      <c r="NXM256" s="50"/>
      <c r="NXN256" s="50"/>
      <c r="NXO256" s="50"/>
      <c r="NXP256" s="50"/>
      <c r="NXQ256" s="50"/>
      <c r="NXR256" s="50"/>
      <c r="NXS256" s="50"/>
      <c r="NXT256" s="50"/>
      <c r="NXU256" s="50"/>
      <c r="NXV256" s="50"/>
      <c r="NXW256" s="50"/>
      <c r="NXX256" s="50"/>
      <c r="NXY256" s="50"/>
      <c r="NXZ256" s="50"/>
      <c r="NYA256" s="50"/>
      <c r="NYB256" s="50"/>
      <c r="NYC256" s="50"/>
      <c r="NYD256" s="50"/>
      <c r="NYE256" s="50"/>
      <c r="NYF256" s="50"/>
      <c r="NYG256" s="50"/>
      <c r="NYH256" s="50"/>
      <c r="NYI256" s="50"/>
      <c r="NYJ256" s="50"/>
      <c r="NYK256" s="50"/>
      <c r="NYL256" s="50"/>
      <c r="NYM256" s="50"/>
      <c r="NYN256" s="50"/>
      <c r="NYO256" s="50"/>
      <c r="NYP256" s="50"/>
      <c r="NYQ256" s="50"/>
      <c r="NYR256" s="50"/>
      <c r="NYS256" s="50"/>
      <c r="NYT256" s="50"/>
      <c r="NYU256" s="50"/>
      <c r="NYV256" s="50"/>
      <c r="NYW256" s="50"/>
      <c r="NYX256" s="50"/>
      <c r="NYY256" s="50"/>
      <c r="NYZ256" s="50"/>
      <c r="NZA256" s="50"/>
      <c r="NZB256" s="50"/>
      <c r="NZC256" s="50"/>
      <c r="NZD256" s="50"/>
      <c r="NZE256" s="50"/>
      <c r="NZF256" s="50"/>
      <c r="NZG256" s="50"/>
      <c r="NZH256" s="50"/>
      <c r="NZI256" s="50"/>
      <c r="NZJ256" s="50"/>
      <c r="NZK256" s="50"/>
      <c r="NZL256" s="50"/>
      <c r="NZM256" s="50"/>
      <c r="NZN256" s="50"/>
      <c r="NZO256" s="50"/>
      <c r="NZP256" s="50"/>
      <c r="NZQ256" s="50"/>
      <c r="NZR256" s="50"/>
      <c r="NZS256" s="50"/>
      <c r="NZT256" s="50"/>
      <c r="NZU256" s="50"/>
      <c r="NZV256" s="50"/>
      <c r="NZW256" s="50"/>
      <c r="NZX256" s="50"/>
      <c r="NZY256" s="50"/>
      <c r="NZZ256" s="50"/>
      <c r="OAA256" s="50"/>
      <c r="OAB256" s="50"/>
      <c r="OAC256" s="50"/>
      <c r="OAD256" s="50"/>
      <c r="OAE256" s="50"/>
      <c r="OAF256" s="50"/>
      <c r="OAG256" s="50"/>
      <c r="OAH256" s="50"/>
      <c r="OAI256" s="50"/>
      <c r="OAJ256" s="50"/>
      <c r="OAK256" s="50"/>
      <c r="OAL256" s="50"/>
      <c r="OAM256" s="50"/>
      <c r="OAN256" s="50"/>
      <c r="OAO256" s="50"/>
      <c r="OAP256" s="50"/>
      <c r="OAQ256" s="50"/>
      <c r="OAR256" s="50"/>
      <c r="OAS256" s="50"/>
      <c r="OAT256" s="50"/>
      <c r="OAU256" s="50"/>
      <c r="OAV256" s="50"/>
      <c r="OAW256" s="50"/>
      <c r="OAX256" s="50"/>
      <c r="OAY256" s="50"/>
      <c r="OAZ256" s="50"/>
      <c r="OBA256" s="50"/>
      <c r="OBB256" s="50"/>
      <c r="OBC256" s="50"/>
      <c r="OBD256" s="50"/>
      <c r="OBE256" s="50"/>
      <c r="OBF256" s="50"/>
      <c r="OBG256" s="50"/>
      <c r="OBH256" s="50"/>
      <c r="OBI256" s="50"/>
      <c r="OBJ256" s="50"/>
      <c r="OBK256" s="50"/>
      <c r="OBL256" s="50"/>
      <c r="OBM256" s="50"/>
      <c r="OBN256" s="50"/>
      <c r="OBO256" s="50"/>
      <c r="OBP256" s="50"/>
      <c r="OBQ256" s="50"/>
      <c r="OBR256" s="50"/>
      <c r="OBS256" s="50"/>
      <c r="OBT256" s="50"/>
      <c r="OBU256" s="50"/>
      <c r="OBV256" s="50"/>
      <c r="OBW256" s="50"/>
      <c r="OBX256" s="50"/>
      <c r="OBY256" s="50"/>
      <c r="OBZ256" s="50"/>
      <c r="OCA256" s="50"/>
      <c r="OCB256" s="50"/>
      <c r="OCC256" s="50"/>
      <c r="OCD256" s="50"/>
      <c r="OCE256" s="50"/>
      <c r="OCF256" s="50"/>
      <c r="OCG256" s="50"/>
      <c r="OCH256" s="50"/>
      <c r="OCI256" s="50"/>
      <c r="OCJ256" s="50"/>
      <c r="OCK256" s="50"/>
      <c r="OCL256" s="50"/>
      <c r="OCM256" s="50"/>
      <c r="OCN256" s="50"/>
      <c r="OCO256" s="50"/>
      <c r="OCP256" s="50"/>
      <c r="OCQ256" s="50"/>
      <c r="OCR256" s="50"/>
      <c r="OCS256" s="50"/>
      <c r="OCT256" s="50"/>
      <c r="OCU256" s="50"/>
      <c r="OCV256" s="50"/>
      <c r="OCW256" s="50"/>
      <c r="OCX256" s="50"/>
      <c r="OCY256" s="50"/>
      <c r="OCZ256" s="50"/>
      <c r="ODA256" s="50"/>
      <c r="ODB256" s="50"/>
      <c r="ODC256" s="50"/>
      <c r="ODD256" s="50"/>
      <c r="ODE256" s="50"/>
      <c r="ODF256" s="50"/>
      <c r="ODG256" s="50"/>
      <c r="ODH256" s="50"/>
      <c r="ODI256" s="50"/>
      <c r="ODJ256" s="50"/>
      <c r="ODK256" s="50"/>
      <c r="ODL256" s="50"/>
      <c r="ODM256" s="50"/>
      <c r="ODN256" s="50"/>
      <c r="ODO256" s="50"/>
      <c r="ODP256" s="50"/>
      <c r="ODQ256" s="50"/>
      <c r="ODR256" s="50"/>
      <c r="ODS256" s="50"/>
      <c r="ODT256" s="50"/>
      <c r="ODU256" s="50"/>
      <c r="ODV256" s="50"/>
      <c r="ODW256" s="50"/>
      <c r="ODX256" s="50"/>
      <c r="ODY256" s="50"/>
      <c r="ODZ256" s="50"/>
      <c r="OEA256" s="50"/>
      <c r="OEB256" s="50"/>
      <c r="OEC256" s="50"/>
      <c r="OED256" s="50"/>
      <c r="OEE256" s="50"/>
      <c r="OEF256" s="50"/>
      <c r="OEG256" s="50"/>
      <c r="OEH256" s="50"/>
      <c r="OEI256" s="50"/>
      <c r="OEJ256" s="50"/>
      <c r="OEK256" s="50"/>
      <c r="OEL256" s="50"/>
      <c r="OEM256" s="50"/>
      <c r="OEN256" s="50"/>
      <c r="OEO256" s="50"/>
      <c r="OEP256" s="50"/>
      <c r="OEQ256" s="50"/>
      <c r="OER256" s="50"/>
      <c r="OES256" s="50"/>
      <c r="OET256" s="50"/>
      <c r="OEU256" s="50"/>
      <c r="OEV256" s="50"/>
      <c r="OEW256" s="50"/>
      <c r="OEX256" s="50"/>
      <c r="OEY256" s="50"/>
      <c r="OEZ256" s="50"/>
      <c r="OFA256" s="50"/>
      <c r="OFB256" s="50"/>
      <c r="OFC256" s="50"/>
      <c r="OFD256" s="50"/>
      <c r="OFE256" s="50"/>
      <c r="OFF256" s="50"/>
      <c r="OFG256" s="50"/>
      <c r="OFH256" s="50"/>
      <c r="OFI256" s="50"/>
      <c r="OFJ256" s="50"/>
      <c r="OFK256" s="50"/>
      <c r="OFL256" s="50"/>
      <c r="OFM256" s="50"/>
      <c r="OFN256" s="50"/>
      <c r="OFO256" s="50"/>
      <c r="OFP256" s="50"/>
      <c r="OFQ256" s="50"/>
      <c r="OFR256" s="50"/>
      <c r="OFS256" s="50"/>
      <c r="OFT256" s="50"/>
      <c r="OFU256" s="50"/>
      <c r="OFV256" s="50"/>
      <c r="OFW256" s="50"/>
      <c r="OFX256" s="50"/>
      <c r="OFY256" s="50"/>
      <c r="OFZ256" s="50"/>
      <c r="OGA256" s="50"/>
      <c r="OGB256" s="50"/>
      <c r="OGC256" s="50"/>
      <c r="OGD256" s="50"/>
      <c r="OGE256" s="50"/>
      <c r="OGF256" s="50"/>
      <c r="OGG256" s="50"/>
      <c r="OGH256" s="50"/>
      <c r="OGI256" s="50"/>
      <c r="OGJ256" s="50"/>
      <c r="OGK256" s="50"/>
      <c r="OGL256" s="50"/>
      <c r="OGM256" s="50"/>
      <c r="OGN256" s="50"/>
      <c r="OGO256" s="50"/>
      <c r="OGP256" s="50"/>
      <c r="OGQ256" s="50"/>
      <c r="OGR256" s="50"/>
      <c r="OGS256" s="50"/>
      <c r="OGT256" s="50"/>
      <c r="OGU256" s="50"/>
      <c r="OGV256" s="50"/>
      <c r="OGW256" s="50"/>
      <c r="OGX256" s="50"/>
      <c r="OGY256" s="50"/>
      <c r="OGZ256" s="50"/>
      <c r="OHA256" s="50"/>
      <c r="OHB256" s="50"/>
      <c r="OHC256" s="50"/>
      <c r="OHD256" s="50"/>
      <c r="OHE256" s="50"/>
      <c r="OHF256" s="50"/>
      <c r="OHG256" s="50"/>
      <c r="OHH256" s="50"/>
      <c r="OHI256" s="50"/>
      <c r="OHJ256" s="50"/>
      <c r="OHK256" s="50"/>
      <c r="OHL256" s="50"/>
      <c r="OHM256" s="50"/>
      <c r="OHN256" s="50"/>
      <c r="OHO256" s="50"/>
      <c r="OHP256" s="50"/>
      <c r="OHQ256" s="50"/>
      <c r="OHR256" s="50"/>
      <c r="OHS256" s="50"/>
      <c r="OHT256" s="50"/>
      <c r="OHU256" s="50"/>
      <c r="OHV256" s="50"/>
      <c r="OHW256" s="50"/>
      <c r="OHX256" s="50"/>
      <c r="OHY256" s="50"/>
      <c r="OHZ256" s="50"/>
      <c r="OIA256" s="50"/>
      <c r="OIB256" s="50"/>
      <c r="OIC256" s="50"/>
      <c r="OID256" s="50"/>
      <c r="OIE256" s="50"/>
      <c r="OIF256" s="50"/>
      <c r="OIG256" s="50"/>
      <c r="OIH256" s="50"/>
      <c r="OII256" s="50"/>
      <c r="OIJ256" s="50"/>
      <c r="OIK256" s="50"/>
      <c r="OIL256" s="50"/>
      <c r="OIM256" s="50"/>
      <c r="OIN256" s="50"/>
      <c r="OIO256" s="50"/>
      <c r="OIP256" s="50"/>
      <c r="OIQ256" s="50"/>
      <c r="OIR256" s="50"/>
      <c r="OIS256" s="50"/>
      <c r="OIT256" s="50"/>
      <c r="OIU256" s="50"/>
      <c r="OIV256" s="50"/>
      <c r="OIW256" s="50"/>
      <c r="OIX256" s="50"/>
      <c r="OIY256" s="50"/>
      <c r="OIZ256" s="50"/>
      <c r="OJA256" s="50"/>
      <c r="OJB256" s="50"/>
      <c r="OJC256" s="50"/>
      <c r="OJD256" s="50"/>
      <c r="OJE256" s="50"/>
      <c r="OJF256" s="50"/>
      <c r="OJG256" s="50"/>
      <c r="OJH256" s="50"/>
      <c r="OJI256" s="50"/>
      <c r="OJJ256" s="50"/>
      <c r="OJK256" s="50"/>
      <c r="OJL256" s="50"/>
      <c r="OJM256" s="50"/>
      <c r="OJN256" s="50"/>
      <c r="OJO256" s="50"/>
      <c r="OJP256" s="50"/>
      <c r="OJQ256" s="50"/>
      <c r="OJR256" s="50"/>
      <c r="OJS256" s="50"/>
      <c r="OJT256" s="50"/>
      <c r="OJU256" s="50"/>
      <c r="OJV256" s="50"/>
      <c r="OJW256" s="50"/>
      <c r="OJX256" s="50"/>
      <c r="OJY256" s="50"/>
      <c r="OJZ256" s="50"/>
      <c r="OKA256" s="50"/>
      <c r="OKB256" s="50"/>
      <c r="OKC256" s="50"/>
      <c r="OKD256" s="50"/>
      <c r="OKE256" s="50"/>
      <c r="OKF256" s="50"/>
      <c r="OKG256" s="50"/>
      <c r="OKH256" s="50"/>
      <c r="OKI256" s="50"/>
      <c r="OKJ256" s="50"/>
      <c r="OKK256" s="50"/>
      <c r="OKL256" s="50"/>
      <c r="OKM256" s="50"/>
      <c r="OKN256" s="50"/>
      <c r="OKO256" s="50"/>
      <c r="OKP256" s="50"/>
      <c r="OKQ256" s="50"/>
      <c r="OKR256" s="50"/>
      <c r="OKS256" s="50"/>
      <c r="OKT256" s="50"/>
      <c r="OKU256" s="50"/>
      <c r="OKV256" s="50"/>
      <c r="OKW256" s="50"/>
      <c r="OKX256" s="50"/>
      <c r="OKY256" s="50"/>
      <c r="OKZ256" s="50"/>
      <c r="OLA256" s="50"/>
      <c r="OLB256" s="50"/>
      <c r="OLC256" s="50"/>
      <c r="OLD256" s="50"/>
      <c r="OLE256" s="50"/>
      <c r="OLF256" s="50"/>
      <c r="OLG256" s="50"/>
      <c r="OLH256" s="50"/>
      <c r="OLI256" s="50"/>
      <c r="OLJ256" s="50"/>
      <c r="OLK256" s="50"/>
      <c r="OLL256" s="50"/>
      <c r="OLM256" s="50"/>
      <c r="OLN256" s="50"/>
      <c r="OLO256" s="50"/>
      <c r="OLP256" s="50"/>
      <c r="OLQ256" s="50"/>
      <c r="OLR256" s="50"/>
      <c r="OLS256" s="50"/>
      <c r="OLT256" s="50"/>
      <c r="OLU256" s="50"/>
      <c r="OLV256" s="50"/>
      <c r="OLW256" s="50"/>
      <c r="OLX256" s="50"/>
      <c r="OLY256" s="50"/>
      <c r="OLZ256" s="50"/>
      <c r="OMA256" s="50"/>
      <c r="OMB256" s="50"/>
      <c r="OMC256" s="50"/>
      <c r="OMD256" s="50"/>
      <c r="OME256" s="50"/>
      <c r="OMF256" s="50"/>
      <c r="OMG256" s="50"/>
      <c r="OMH256" s="50"/>
      <c r="OMI256" s="50"/>
      <c r="OMJ256" s="50"/>
      <c r="OMK256" s="50"/>
      <c r="OML256" s="50"/>
      <c r="OMM256" s="50"/>
      <c r="OMN256" s="50"/>
      <c r="OMO256" s="50"/>
      <c r="OMP256" s="50"/>
      <c r="OMQ256" s="50"/>
      <c r="OMR256" s="50"/>
      <c r="OMS256" s="50"/>
      <c r="OMT256" s="50"/>
      <c r="OMU256" s="50"/>
      <c r="OMV256" s="50"/>
      <c r="OMW256" s="50"/>
      <c r="OMX256" s="50"/>
      <c r="OMY256" s="50"/>
      <c r="OMZ256" s="50"/>
      <c r="ONA256" s="50"/>
      <c r="ONB256" s="50"/>
      <c r="ONC256" s="50"/>
      <c r="OND256" s="50"/>
      <c r="ONE256" s="50"/>
      <c r="ONF256" s="50"/>
      <c r="ONG256" s="50"/>
      <c r="ONH256" s="50"/>
      <c r="ONI256" s="50"/>
      <c r="ONJ256" s="50"/>
      <c r="ONK256" s="50"/>
      <c r="ONL256" s="50"/>
      <c r="ONM256" s="50"/>
      <c r="ONN256" s="50"/>
      <c r="ONO256" s="50"/>
      <c r="ONP256" s="50"/>
      <c r="ONQ256" s="50"/>
      <c r="ONR256" s="50"/>
      <c r="ONS256" s="50"/>
      <c r="ONT256" s="50"/>
      <c r="ONU256" s="50"/>
      <c r="ONV256" s="50"/>
      <c r="ONW256" s="50"/>
      <c r="ONX256" s="50"/>
      <c r="ONY256" s="50"/>
      <c r="ONZ256" s="50"/>
      <c r="OOA256" s="50"/>
      <c r="OOB256" s="50"/>
      <c r="OOC256" s="50"/>
      <c r="OOD256" s="50"/>
      <c r="OOE256" s="50"/>
      <c r="OOF256" s="50"/>
      <c r="OOG256" s="50"/>
      <c r="OOH256" s="50"/>
      <c r="OOI256" s="50"/>
      <c r="OOJ256" s="50"/>
      <c r="OOK256" s="50"/>
      <c r="OOL256" s="50"/>
      <c r="OOM256" s="50"/>
      <c r="OON256" s="50"/>
      <c r="OOO256" s="50"/>
      <c r="OOP256" s="50"/>
      <c r="OOQ256" s="50"/>
      <c r="OOR256" s="50"/>
      <c r="OOS256" s="50"/>
      <c r="OOT256" s="50"/>
      <c r="OOU256" s="50"/>
      <c r="OOV256" s="50"/>
      <c r="OOW256" s="50"/>
      <c r="OOX256" s="50"/>
      <c r="OOY256" s="50"/>
      <c r="OOZ256" s="50"/>
      <c r="OPA256" s="50"/>
      <c r="OPB256" s="50"/>
      <c r="OPC256" s="50"/>
      <c r="OPD256" s="50"/>
      <c r="OPE256" s="50"/>
      <c r="OPF256" s="50"/>
      <c r="OPG256" s="50"/>
      <c r="OPH256" s="50"/>
      <c r="OPI256" s="50"/>
      <c r="OPJ256" s="50"/>
      <c r="OPK256" s="50"/>
      <c r="OPL256" s="50"/>
      <c r="OPM256" s="50"/>
      <c r="OPN256" s="50"/>
      <c r="OPO256" s="50"/>
      <c r="OPP256" s="50"/>
      <c r="OPQ256" s="50"/>
      <c r="OPR256" s="50"/>
      <c r="OPS256" s="50"/>
      <c r="OPT256" s="50"/>
      <c r="OPU256" s="50"/>
      <c r="OPV256" s="50"/>
      <c r="OPW256" s="50"/>
      <c r="OPX256" s="50"/>
      <c r="OPY256" s="50"/>
      <c r="OPZ256" s="50"/>
      <c r="OQA256" s="50"/>
      <c r="OQB256" s="50"/>
      <c r="OQC256" s="50"/>
      <c r="OQD256" s="50"/>
      <c r="OQE256" s="50"/>
      <c r="OQF256" s="50"/>
      <c r="OQG256" s="50"/>
      <c r="OQH256" s="50"/>
      <c r="OQI256" s="50"/>
      <c r="OQJ256" s="50"/>
      <c r="OQK256" s="50"/>
      <c r="OQL256" s="50"/>
      <c r="OQM256" s="50"/>
      <c r="OQN256" s="50"/>
      <c r="OQO256" s="50"/>
      <c r="OQP256" s="50"/>
      <c r="OQQ256" s="50"/>
      <c r="OQR256" s="50"/>
      <c r="OQS256" s="50"/>
      <c r="OQT256" s="50"/>
      <c r="OQU256" s="50"/>
      <c r="OQV256" s="50"/>
      <c r="OQW256" s="50"/>
      <c r="OQX256" s="50"/>
      <c r="OQY256" s="50"/>
      <c r="OQZ256" s="50"/>
      <c r="ORA256" s="50"/>
      <c r="ORB256" s="50"/>
      <c r="ORC256" s="50"/>
      <c r="ORD256" s="50"/>
      <c r="ORE256" s="50"/>
      <c r="ORF256" s="50"/>
      <c r="ORG256" s="50"/>
      <c r="ORH256" s="50"/>
      <c r="ORI256" s="50"/>
      <c r="ORJ256" s="50"/>
      <c r="ORK256" s="50"/>
      <c r="ORL256" s="50"/>
      <c r="ORM256" s="50"/>
      <c r="ORN256" s="50"/>
      <c r="ORO256" s="50"/>
      <c r="ORP256" s="50"/>
      <c r="ORQ256" s="50"/>
      <c r="ORR256" s="50"/>
      <c r="ORS256" s="50"/>
      <c r="ORT256" s="50"/>
      <c r="ORU256" s="50"/>
      <c r="ORV256" s="50"/>
      <c r="ORW256" s="50"/>
      <c r="ORX256" s="50"/>
      <c r="ORY256" s="50"/>
      <c r="ORZ256" s="50"/>
      <c r="OSA256" s="50"/>
      <c r="OSB256" s="50"/>
      <c r="OSC256" s="50"/>
      <c r="OSD256" s="50"/>
      <c r="OSE256" s="50"/>
      <c r="OSF256" s="50"/>
      <c r="OSG256" s="50"/>
      <c r="OSH256" s="50"/>
      <c r="OSI256" s="50"/>
      <c r="OSJ256" s="50"/>
      <c r="OSK256" s="50"/>
      <c r="OSL256" s="50"/>
      <c r="OSM256" s="50"/>
      <c r="OSN256" s="50"/>
      <c r="OSO256" s="50"/>
      <c r="OSP256" s="50"/>
      <c r="OSQ256" s="50"/>
      <c r="OSR256" s="50"/>
      <c r="OSS256" s="50"/>
      <c r="OST256" s="50"/>
      <c r="OSU256" s="50"/>
      <c r="OSV256" s="50"/>
      <c r="OSW256" s="50"/>
      <c r="OSX256" s="50"/>
      <c r="OSY256" s="50"/>
      <c r="OSZ256" s="50"/>
      <c r="OTA256" s="50"/>
      <c r="OTB256" s="50"/>
      <c r="OTC256" s="50"/>
      <c r="OTD256" s="50"/>
      <c r="OTE256" s="50"/>
      <c r="OTF256" s="50"/>
      <c r="OTG256" s="50"/>
      <c r="OTH256" s="50"/>
      <c r="OTI256" s="50"/>
      <c r="OTJ256" s="50"/>
      <c r="OTK256" s="50"/>
      <c r="OTL256" s="50"/>
      <c r="OTM256" s="50"/>
      <c r="OTN256" s="50"/>
      <c r="OTO256" s="50"/>
      <c r="OTP256" s="50"/>
      <c r="OTQ256" s="50"/>
      <c r="OTR256" s="50"/>
      <c r="OTS256" s="50"/>
      <c r="OTT256" s="50"/>
      <c r="OTU256" s="50"/>
      <c r="OTV256" s="50"/>
      <c r="OTW256" s="50"/>
      <c r="OTX256" s="50"/>
      <c r="OTY256" s="50"/>
      <c r="OTZ256" s="50"/>
      <c r="OUA256" s="50"/>
      <c r="OUB256" s="50"/>
      <c r="OUC256" s="50"/>
      <c r="OUD256" s="50"/>
      <c r="OUE256" s="50"/>
      <c r="OUF256" s="50"/>
      <c r="OUG256" s="50"/>
      <c r="OUH256" s="50"/>
      <c r="OUI256" s="50"/>
      <c r="OUJ256" s="50"/>
      <c r="OUK256" s="50"/>
      <c r="OUL256" s="50"/>
      <c r="OUM256" s="50"/>
      <c r="OUN256" s="50"/>
      <c r="OUO256" s="50"/>
      <c r="OUP256" s="50"/>
      <c r="OUQ256" s="50"/>
      <c r="OUR256" s="50"/>
      <c r="OUS256" s="50"/>
      <c r="OUT256" s="50"/>
      <c r="OUU256" s="50"/>
      <c r="OUV256" s="50"/>
      <c r="OUW256" s="50"/>
      <c r="OUX256" s="50"/>
      <c r="OUY256" s="50"/>
      <c r="OUZ256" s="50"/>
      <c r="OVA256" s="50"/>
      <c r="OVB256" s="50"/>
      <c r="OVC256" s="50"/>
      <c r="OVD256" s="50"/>
      <c r="OVE256" s="50"/>
      <c r="OVF256" s="50"/>
      <c r="OVG256" s="50"/>
      <c r="OVH256" s="50"/>
      <c r="OVI256" s="50"/>
      <c r="OVJ256" s="50"/>
      <c r="OVK256" s="50"/>
      <c r="OVL256" s="50"/>
      <c r="OVM256" s="50"/>
      <c r="OVN256" s="50"/>
      <c r="OVO256" s="50"/>
      <c r="OVP256" s="50"/>
      <c r="OVQ256" s="50"/>
      <c r="OVR256" s="50"/>
      <c r="OVS256" s="50"/>
      <c r="OVT256" s="50"/>
      <c r="OVU256" s="50"/>
      <c r="OVV256" s="50"/>
      <c r="OVW256" s="50"/>
      <c r="OVX256" s="50"/>
      <c r="OVY256" s="50"/>
      <c r="OVZ256" s="50"/>
      <c r="OWA256" s="50"/>
      <c r="OWB256" s="50"/>
      <c r="OWC256" s="50"/>
      <c r="OWD256" s="50"/>
      <c r="OWE256" s="50"/>
      <c r="OWF256" s="50"/>
      <c r="OWG256" s="50"/>
      <c r="OWH256" s="50"/>
      <c r="OWI256" s="50"/>
      <c r="OWJ256" s="50"/>
      <c r="OWK256" s="50"/>
      <c r="OWL256" s="50"/>
      <c r="OWM256" s="50"/>
      <c r="OWN256" s="50"/>
      <c r="OWO256" s="50"/>
      <c r="OWP256" s="50"/>
      <c r="OWQ256" s="50"/>
      <c r="OWR256" s="50"/>
      <c r="OWS256" s="50"/>
      <c r="OWT256" s="50"/>
      <c r="OWU256" s="50"/>
      <c r="OWV256" s="50"/>
      <c r="OWW256" s="50"/>
      <c r="OWX256" s="50"/>
      <c r="OWY256" s="50"/>
      <c r="OWZ256" s="50"/>
      <c r="OXA256" s="50"/>
      <c r="OXB256" s="50"/>
      <c r="OXC256" s="50"/>
      <c r="OXD256" s="50"/>
      <c r="OXE256" s="50"/>
      <c r="OXF256" s="50"/>
      <c r="OXG256" s="50"/>
      <c r="OXH256" s="50"/>
      <c r="OXI256" s="50"/>
      <c r="OXJ256" s="50"/>
      <c r="OXK256" s="50"/>
      <c r="OXL256" s="50"/>
      <c r="OXM256" s="50"/>
      <c r="OXN256" s="50"/>
      <c r="OXO256" s="50"/>
      <c r="OXP256" s="50"/>
      <c r="OXQ256" s="50"/>
      <c r="OXR256" s="50"/>
      <c r="OXS256" s="50"/>
      <c r="OXT256" s="50"/>
      <c r="OXU256" s="50"/>
      <c r="OXV256" s="50"/>
      <c r="OXW256" s="50"/>
      <c r="OXX256" s="50"/>
      <c r="OXY256" s="50"/>
      <c r="OXZ256" s="50"/>
      <c r="OYA256" s="50"/>
      <c r="OYB256" s="50"/>
      <c r="OYC256" s="50"/>
      <c r="OYD256" s="50"/>
      <c r="OYE256" s="50"/>
      <c r="OYF256" s="50"/>
      <c r="OYG256" s="50"/>
      <c r="OYH256" s="50"/>
      <c r="OYI256" s="50"/>
      <c r="OYJ256" s="50"/>
      <c r="OYK256" s="50"/>
      <c r="OYL256" s="50"/>
      <c r="OYM256" s="50"/>
      <c r="OYN256" s="50"/>
      <c r="OYO256" s="50"/>
      <c r="OYP256" s="50"/>
      <c r="OYQ256" s="50"/>
      <c r="OYR256" s="50"/>
      <c r="OYS256" s="50"/>
      <c r="OYT256" s="50"/>
      <c r="OYU256" s="50"/>
      <c r="OYV256" s="50"/>
      <c r="OYW256" s="50"/>
      <c r="OYX256" s="50"/>
      <c r="OYY256" s="50"/>
      <c r="OYZ256" s="50"/>
      <c r="OZA256" s="50"/>
      <c r="OZB256" s="50"/>
      <c r="OZC256" s="50"/>
      <c r="OZD256" s="50"/>
      <c r="OZE256" s="50"/>
      <c r="OZF256" s="50"/>
      <c r="OZG256" s="50"/>
      <c r="OZH256" s="50"/>
      <c r="OZI256" s="50"/>
      <c r="OZJ256" s="50"/>
      <c r="OZK256" s="50"/>
      <c r="OZL256" s="50"/>
      <c r="OZM256" s="50"/>
      <c r="OZN256" s="50"/>
      <c r="OZO256" s="50"/>
      <c r="OZP256" s="50"/>
      <c r="OZQ256" s="50"/>
      <c r="OZR256" s="50"/>
      <c r="OZS256" s="50"/>
      <c r="OZT256" s="50"/>
      <c r="OZU256" s="50"/>
      <c r="OZV256" s="50"/>
      <c r="OZW256" s="50"/>
      <c r="OZX256" s="50"/>
      <c r="OZY256" s="50"/>
      <c r="OZZ256" s="50"/>
      <c r="PAA256" s="50"/>
      <c r="PAB256" s="50"/>
      <c r="PAC256" s="50"/>
      <c r="PAD256" s="50"/>
      <c r="PAE256" s="50"/>
      <c r="PAF256" s="50"/>
      <c r="PAG256" s="50"/>
      <c r="PAH256" s="50"/>
      <c r="PAI256" s="50"/>
      <c r="PAJ256" s="50"/>
      <c r="PAK256" s="50"/>
      <c r="PAL256" s="50"/>
      <c r="PAM256" s="50"/>
      <c r="PAN256" s="50"/>
      <c r="PAO256" s="50"/>
      <c r="PAP256" s="50"/>
      <c r="PAQ256" s="50"/>
      <c r="PAR256" s="50"/>
      <c r="PAS256" s="50"/>
      <c r="PAT256" s="50"/>
      <c r="PAU256" s="50"/>
      <c r="PAV256" s="50"/>
      <c r="PAW256" s="50"/>
      <c r="PAX256" s="50"/>
      <c r="PAY256" s="50"/>
      <c r="PAZ256" s="50"/>
      <c r="PBA256" s="50"/>
      <c r="PBB256" s="50"/>
      <c r="PBC256" s="50"/>
      <c r="PBD256" s="50"/>
      <c r="PBE256" s="50"/>
      <c r="PBF256" s="50"/>
      <c r="PBG256" s="50"/>
      <c r="PBH256" s="50"/>
      <c r="PBI256" s="50"/>
      <c r="PBJ256" s="50"/>
      <c r="PBK256" s="50"/>
      <c r="PBL256" s="50"/>
      <c r="PBM256" s="50"/>
      <c r="PBN256" s="50"/>
      <c r="PBO256" s="50"/>
      <c r="PBP256" s="50"/>
      <c r="PBQ256" s="50"/>
      <c r="PBR256" s="50"/>
      <c r="PBS256" s="50"/>
      <c r="PBT256" s="50"/>
      <c r="PBU256" s="50"/>
      <c r="PBV256" s="50"/>
      <c r="PBW256" s="50"/>
      <c r="PBX256" s="50"/>
      <c r="PBY256" s="50"/>
      <c r="PBZ256" s="50"/>
      <c r="PCA256" s="50"/>
      <c r="PCB256" s="50"/>
      <c r="PCC256" s="50"/>
      <c r="PCD256" s="50"/>
      <c r="PCE256" s="50"/>
      <c r="PCF256" s="50"/>
      <c r="PCG256" s="50"/>
      <c r="PCH256" s="50"/>
      <c r="PCI256" s="50"/>
      <c r="PCJ256" s="50"/>
      <c r="PCK256" s="50"/>
      <c r="PCL256" s="50"/>
      <c r="PCM256" s="50"/>
      <c r="PCN256" s="50"/>
      <c r="PCO256" s="50"/>
      <c r="PCP256" s="50"/>
      <c r="PCQ256" s="50"/>
      <c r="PCR256" s="50"/>
      <c r="PCS256" s="50"/>
      <c r="PCT256" s="50"/>
      <c r="PCU256" s="50"/>
      <c r="PCV256" s="50"/>
      <c r="PCW256" s="50"/>
      <c r="PCX256" s="50"/>
      <c r="PCY256" s="50"/>
      <c r="PCZ256" s="50"/>
      <c r="PDA256" s="50"/>
      <c r="PDB256" s="50"/>
      <c r="PDC256" s="50"/>
      <c r="PDD256" s="50"/>
      <c r="PDE256" s="50"/>
      <c r="PDF256" s="50"/>
      <c r="PDG256" s="50"/>
      <c r="PDH256" s="50"/>
      <c r="PDI256" s="50"/>
      <c r="PDJ256" s="50"/>
      <c r="PDK256" s="50"/>
      <c r="PDL256" s="50"/>
      <c r="PDM256" s="50"/>
      <c r="PDN256" s="50"/>
      <c r="PDO256" s="50"/>
      <c r="PDP256" s="50"/>
      <c r="PDQ256" s="50"/>
      <c r="PDR256" s="50"/>
      <c r="PDS256" s="50"/>
      <c r="PDT256" s="50"/>
      <c r="PDU256" s="50"/>
      <c r="PDV256" s="50"/>
      <c r="PDW256" s="50"/>
      <c r="PDX256" s="50"/>
      <c r="PDY256" s="50"/>
      <c r="PDZ256" s="50"/>
      <c r="PEA256" s="50"/>
      <c r="PEB256" s="50"/>
      <c r="PEC256" s="50"/>
      <c r="PED256" s="50"/>
      <c r="PEE256" s="50"/>
      <c r="PEF256" s="50"/>
      <c r="PEG256" s="50"/>
      <c r="PEH256" s="50"/>
      <c r="PEI256" s="50"/>
      <c r="PEJ256" s="50"/>
      <c r="PEK256" s="50"/>
      <c r="PEL256" s="50"/>
      <c r="PEM256" s="50"/>
      <c r="PEN256" s="50"/>
      <c r="PEO256" s="50"/>
      <c r="PEP256" s="50"/>
      <c r="PEQ256" s="50"/>
      <c r="PER256" s="50"/>
      <c r="PES256" s="50"/>
      <c r="PET256" s="50"/>
      <c r="PEU256" s="50"/>
      <c r="PEV256" s="50"/>
      <c r="PEW256" s="50"/>
      <c r="PEX256" s="50"/>
      <c r="PEY256" s="50"/>
      <c r="PEZ256" s="50"/>
      <c r="PFA256" s="50"/>
      <c r="PFB256" s="50"/>
      <c r="PFC256" s="50"/>
      <c r="PFD256" s="50"/>
      <c r="PFE256" s="50"/>
      <c r="PFF256" s="50"/>
      <c r="PFG256" s="50"/>
      <c r="PFH256" s="50"/>
      <c r="PFI256" s="50"/>
      <c r="PFJ256" s="50"/>
      <c r="PFK256" s="50"/>
      <c r="PFL256" s="50"/>
      <c r="PFM256" s="50"/>
      <c r="PFN256" s="50"/>
      <c r="PFO256" s="50"/>
      <c r="PFP256" s="50"/>
      <c r="PFQ256" s="50"/>
      <c r="PFR256" s="50"/>
      <c r="PFS256" s="50"/>
      <c r="PFT256" s="50"/>
      <c r="PFU256" s="50"/>
      <c r="PFV256" s="50"/>
      <c r="PFW256" s="50"/>
      <c r="PFX256" s="50"/>
      <c r="PFY256" s="50"/>
      <c r="PFZ256" s="50"/>
      <c r="PGA256" s="50"/>
      <c r="PGB256" s="50"/>
      <c r="PGC256" s="50"/>
      <c r="PGD256" s="50"/>
      <c r="PGE256" s="50"/>
      <c r="PGF256" s="50"/>
      <c r="PGG256" s="50"/>
      <c r="PGH256" s="50"/>
      <c r="PGI256" s="50"/>
      <c r="PGJ256" s="50"/>
      <c r="PGK256" s="50"/>
      <c r="PGL256" s="50"/>
      <c r="PGM256" s="50"/>
      <c r="PGN256" s="50"/>
      <c r="PGO256" s="50"/>
      <c r="PGP256" s="50"/>
      <c r="PGQ256" s="50"/>
      <c r="PGR256" s="50"/>
      <c r="PGS256" s="50"/>
      <c r="PGT256" s="50"/>
      <c r="PGU256" s="50"/>
      <c r="PGV256" s="50"/>
      <c r="PGW256" s="50"/>
      <c r="PGX256" s="50"/>
      <c r="PGY256" s="50"/>
      <c r="PGZ256" s="50"/>
      <c r="PHA256" s="50"/>
      <c r="PHB256" s="50"/>
      <c r="PHC256" s="50"/>
      <c r="PHD256" s="50"/>
      <c r="PHE256" s="50"/>
      <c r="PHF256" s="50"/>
      <c r="PHG256" s="50"/>
      <c r="PHH256" s="50"/>
      <c r="PHI256" s="50"/>
      <c r="PHJ256" s="50"/>
      <c r="PHK256" s="50"/>
      <c r="PHL256" s="50"/>
      <c r="PHM256" s="50"/>
      <c r="PHN256" s="50"/>
      <c r="PHO256" s="50"/>
      <c r="PHP256" s="50"/>
      <c r="PHQ256" s="50"/>
      <c r="PHR256" s="50"/>
      <c r="PHS256" s="50"/>
      <c r="PHT256" s="50"/>
      <c r="PHU256" s="50"/>
      <c r="PHV256" s="50"/>
      <c r="PHW256" s="50"/>
      <c r="PHX256" s="50"/>
      <c r="PHY256" s="50"/>
      <c r="PHZ256" s="50"/>
      <c r="PIA256" s="50"/>
      <c r="PIB256" s="50"/>
      <c r="PIC256" s="50"/>
      <c r="PID256" s="50"/>
      <c r="PIE256" s="50"/>
      <c r="PIF256" s="50"/>
      <c r="PIG256" s="50"/>
      <c r="PIH256" s="50"/>
      <c r="PII256" s="50"/>
      <c r="PIJ256" s="50"/>
      <c r="PIK256" s="50"/>
      <c r="PIL256" s="50"/>
      <c r="PIM256" s="50"/>
      <c r="PIN256" s="50"/>
      <c r="PIO256" s="50"/>
      <c r="PIP256" s="50"/>
      <c r="PIQ256" s="50"/>
      <c r="PIR256" s="50"/>
      <c r="PIS256" s="50"/>
      <c r="PIT256" s="50"/>
      <c r="PIU256" s="50"/>
      <c r="PIV256" s="50"/>
      <c r="PIW256" s="50"/>
      <c r="PIX256" s="50"/>
      <c r="PIY256" s="50"/>
      <c r="PIZ256" s="50"/>
      <c r="PJA256" s="50"/>
      <c r="PJB256" s="50"/>
      <c r="PJC256" s="50"/>
      <c r="PJD256" s="50"/>
      <c r="PJE256" s="50"/>
      <c r="PJF256" s="50"/>
      <c r="PJG256" s="50"/>
      <c r="PJH256" s="50"/>
      <c r="PJI256" s="50"/>
      <c r="PJJ256" s="50"/>
      <c r="PJK256" s="50"/>
      <c r="PJL256" s="50"/>
      <c r="PJM256" s="50"/>
      <c r="PJN256" s="50"/>
      <c r="PJO256" s="50"/>
      <c r="PJP256" s="50"/>
      <c r="PJQ256" s="50"/>
      <c r="PJR256" s="50"/>
      <c r="PJS256" s="50"/>
      <c r="PJT256" s="50"/>
      <c r="PJU256" s="50"/>
      <c r="PJV256" s="50"/>
      <c r="PJW256" s="50"/>
      <c r="PJX256" s="50"/>
      <c r="PJY256" s="50"/>
      <c r="PJZ256" s="50"/>
      <c r="PKA256" s="50"/>
      <c r="PKB256" s="50"/>
      <c r="PKC256" s="50"/>
      <c r="PKD256" s="50"/>
      <c r="PKE256" s="50"/>
      <c r="PKF256" s="50"/>
      <c r="PKG256" s="50"/>
      <c r="PKH256" s="50"/>
      <c r="PKI256" s="50"/>
      <c r="PKJ256" s="50"/>
      <c r="PKK256" s="50"/>
      <c r="PKL256" s="50"/>
      <c r="PKM256" s="50"/>
      <c r="PKN256" s="50"/>
      <c r="PKO256" s="50"/>
      <c r="PKP256" s="50"/>
      <c r="PKQ256" s="50"/>
      <c r="PKR256" s="50"/>
      <c r="PKS256" s="50"/>
      <c r="PKT256" s="50"/>
      <c r="PKU256" s="50"/>
      <c r="PKV256" s="50"/>
      <c r="PKW256" s="50"/>
      <c r="PKX256" s="50"/>
      <c r="PKY256" s="50"/>
      <c r="PKZ256" s="50"/>
      <c r="PLA256" s="50"/>
      <c r="PLB256" s="50"/>
      <c r="PLC256" s="50"/>
      <c r="PLD256" s="50"/>
      <c r="PLE256" s="50"/>
      <c r="PLF256" s="50"/>
      <c r="PLG256" s="50"/>
      <c r="PLH256" s="50"/>
      <c r="PLI256" s="50"/>
      <c r="PLJ256" s="50"/>
      <c r="PLK256" s="50"/>
      <c r="PLL256" s="50"/>
      <c r="PLM256" s="50"/>
      <c r="PLN256" s="50"/>
      <c r="PLO256" s="50"/>
      <c r="PLP256" s="50"/>
      <c r="PLQ256" s="50"/>
      <c r="PLR256" s="50"/>
      <c r="PLS256" s="50"/>
      <c r="PLT256" s="50"/>
      <c r="PLU256" s="50"/>
      <c r="PLV256" s="50"/>
      <c r="PLW256" s="50"/>
      <c r="PLX256" s="50"/>
      <c r="PLY256" s="50"/>
      <c r="PLZ256" s="50"/>
      <c r="PMA256" s="50"/>
      <c r="PMB256" s="50"/>
      <c r="PMC256" s="50"/>
      <c r="PMD256" s="50"/>
      <c r="PME256" s="50"/>
      <c r="PMF256" s="50"/>
      <c r="PMG256" s="50"/>
      <c r="PMH256" s="50"/>
      <c r="PMI256" s="50"/>
      <c r="PMJ256" s="50"/>
      <c r="PMK256" s="50"/>
      <c r="PML256" s="50"/>
      <c r="PMM256" s="50"/>
      <c r="PMN256" s="50"/>
      <c r="PMO256" s="50"/>
      <c r="PMP256" s="50"/>
      <c r="PMQ256" s="50"/>
      <c r="PMR256" s="50"/>
      <c r="PMS256" s="50"/>
      <c r="PMT256" s="50"/>
      <c r="PMU256" s="50"/>
      <c r="PMV256" s="50"/>
      <c r="PMW256" s="50"/>
      <c r="PMX256" s="50"/>
      <c r="PMY256" s="50"/>
      <c r="PMZ256" s="50"/>
      <c r="PNA256" s="50"/>
      <c r="PNB256" s="50"/>
      <c r="PNC256" s="50"/>
      <c r="PND256" s="50"/>
      <c r="PNE256" s="50"/>
      <c r="PNF256" s="50"/>
      <c r="PNG256" s="50"/>
      <c r="PNH256" s="50"/>
      <c r="PNI256" s="50"/>
      <c r="PNJ256" s="50"/>
      <c r="PNK256" s="50"/>
      <c r="PNL256" s="50"/>
      <c r="PNM256" s="50"/>
      <c r="PNN256" s="50"/>
      <c r="PNO256" s="50"/>
      <c r="PNP256" s="50"/>
      <c r="PNQ256" s="50"/>
      <c r="PNR256" s="50"/>
      <c r="PNS256" s="50"/>
      <c r="PNT256" s="50"/>
      <c r="PNU256" s="50"/>
      <c r="PNV256" s="50"/>
      <c r="PNW256" s="50"/>
      <c r="PNX256" s="50"/>
      <c r="PNY256" s="50"/>
      <c r="PNZ256" s="50"/>
      <c r="POA256" s="50"/>
      <c r="POB256" s="50"/>
      <c r="POC256" s="50"/>
      <c r="POD256" s="50"/>
      <c r="POE256" s="50"/>
      <c r="POF256" s="50"/>
      <c r="POG256" s="50"/>
      <c r="POH256" s="50"/>
      <c r="POI256" s="50"/>
      <c r="POJ256" s="50"/>
      <c r="POK256" s="50"/>
      <c r="POL256" s="50"/>
      <c r="POM256" s="50"/>
      <c r="PON256" s="50"/>
      <c r="POO256" s="50"/>
      <c r="POP256" s="50"/>
      <c r="POQ256" s="50"/>
      <c r="POR256" s="50"/>
      <c r="POS256" s="50"/>
      <c r="POT256" s="50"/>
      <c r="POU256" s="50"/>
      <c r="POV256" s="50"/>
      <c r="POW256" s="50"/>
      <c r="POX256" s="50"/>
      <c r="POY256" s="50"/>
      <c r="POZ256" s="50"/>
      <c r="PPA256" s="50"/>
      <c r="PPB256" s="50"/>
      <c r="PPC256" s="50"/>
      <c r="PPD256" s="50"/>
      <c r="PPE256" s="50"/>
      <c r="PPF256" s="50"/>
      <c r="PPG256" s="50"/>
      <c r="PPH256" s="50"/>
      <c r="PPI256" s="50"/>
      <c r="PPJ256" s="50"/>
      <c r="PPK256" s="50"/>
      <c r="PPL256" s="50"/>
      <c r="PPM256" s="50"/>
      <c r="PPN256" s="50"/>
      <c r="PPO256" s="50"/>
      <c r="PPP256" s="50"/>
      <c r="PPQ256" s="50"/>
      <c r="PPR256" s="50"/>
      <c r="PPS256" s="50"/>
      <c r="PPT256" s="50"/>
      <c r="PPU256" s="50"/>
      <c r="PPV256" s="50"/>
      <c r="PPW256" s="50"/>
      <c r="PPX256" s="50"/>
      <c r="PPY256" s="50"/>
      <c r="PPZ256" s="50"/>
      <c r="PQA256" s="50"/>
      <c r="PQB256" s="50"/>
      <c r="PQC256" s="50"/>
      <c r="PQD256" s="50"/>
      <c r="PQE256" s="50"/>
      <c r="PQF256" s="50"/>
      <c r="PQG256" s="50"/>
      <c r="PQH256" s="50"/>
      <c r="PQI256" s="50"/>
      <c r="PQJ256" s="50"/>
      <c r="PQK256" s="50"/>
      <c r="PQL256" s="50"/>
      <c r="PQM256" s="50"/>
      <c r="PQN256" s="50"/>
      <c r="PQO256" s="50"/>
      <c r="PQP256" s="50"/>
      <c r="PQQ256" s="50"/>
      <c r="PQR256" s="50"/>
      <c r="PQS256" s="50"/>
      <c r="PQT256" s="50"/>
      <c r="PQU256" s="50"/>
      <c r="PQV256" s="50"/>
      <c r="PQW256" s="50"/>
      <c r="PQX256" s="50"/>
      <c r="PQY256" s="50"/>
      <c r="PQZ256" s="50"/>
      <c r="PRA256" s="50"/>
      <c r="PRB256" s="50"/>
      <c r="PRC256" s="50"/>
      <c r="PRD256" s="50"/>
      <c r="PRE256" s="50"/>
      <c r="PRF256" s="50"/>
      <c r="PRG256" s="50"/>
      <c r="PRH256" s="50"/>
      <c r="PRI256" s="50"/>
      <c r="PRJ256" s="50"/>
      <c r="PRK256" s="50"/>
      <c r="PRL256" s="50"/>
      <c r="PRM256" s="50"/>
      <c r="PRN256" s="50"/>
      <c r="PRO256" s="50"/>
      <c r="PRP256" s="50"/>
      <c r="PRQ256" s="50"/>
      <c r="PRR256" s="50"/>
      <c r="PRS256" s="50"/>
      <c r="PRT256" s="50"/>
      <c r="PRU256" s="50"/>
      <c r="PRV256" s="50"/>
      <c r="PRW256" s="50"/>
      <c r="PRX256" s="50"/>
      <c r="PRY256" s="50"/>
      <c r="PRZ256" s="50"/>
      <c r="PSA256" s="50"/>
      <c r="PSB256" s="50"/>
      <c r="PSC256" s="50"/>
      <c r="PSD256" s="50"/>
      <c r="PSE256" s="50"/>
      <c r="PSF256" s="50"/>
      <c r="PSG256" s="50"/>
      <c r="PSH256" s="50"/>
      <c r="PSI256" s="50"/>
      <c r="PSJ256" s="50"/>
      <c r="PSK256" s="50"/>
      <c r="PSL256" s="50"/>
      <c r="PSM256" s="50"/>
      <c r="PSN256" s="50"/>
      <c r="PSO256" s="50"/>
      <c r="PSP256" s="50"/>
      <c r="PSQ256" s="50"/>
      <c r="PSR256" s="50"/>
      <c r="PSS256" s="50"/>
      <c r="PST256" s="50"/>
      <c r="PSU256" s="50"/>
      <c r="PSV256" s="50"/>
      <c r="PSW256" s="50"/>
      <c r="PSX256" s="50"/>
      <c r="PSY256" s="50"/>
      <c r="PSZ256" s="50"/>
      <c r="PTA256" s="50"/>
      <c r="PTB256" s="50"/>
      <c r="PTC256" s="50"/>
      <c r="PTD256" s="50"/>
      <c r="PTE256" s="50"/>
      <c r="PTF256" s="50"/>
      <c r="PTG256" s="50"/>
      <c r="PTH256" s="50"/>
      <c r="PTI256" s="50"/>
      <c r="PTJ256" s="50"/>
      <c r="PTK256" s="50"/>
      <c r="PTL256" s="50"/>
      <c r="PTM256" s="50"/>
      <c r="PTN256" s="50"/>
      <c r="PTO256" s="50"/>
      <c r="PTP256" s="50"/>
      <c r="PTQ256" s="50"/>
      <c r="PTR256" s="50"/>
      <c r="PTS256" s="50"/>
      <c r="PTT256" s="50"/>
      <c r="PTU256" s="50"/>
      <c r="PTV256" s="50"/>
      <c r="PTW256" s="50"/>
      <c r="PTX256" s="50"/>
      <c r="PTY256" s="50"/>
      <c r="PTZ256" s="50"/>
      <c r="PUA256" s="50"/>
      <c r="PUB256" s="50"/>
      <c r="PUC256" s="50"/>
      <c r="PUD256" s="50"/>
      <c r="PUE256" s="50"/>
      <c r="PUF256" s="50"/>
      <c r="PUG256" s="50"/>
      <c r="PUH256" s="50"/>
      <c r="PUI256" s="50"/>
      <c r="PUJ256" s="50"/>
      <c r="PUK256" s="50"/>
      <c r="PUL256" s="50"/>
      <c r="PUM256" s="50"/>
      <c r="PUN256" s="50"/>
      <c r="PUO256" s="50"/>
      <c r="PUP256" s="50"/>
      <c r="PUQ256" s="50"/>
      <c r="PUR256" s="50"/>
      <c r="PUS256" s="50"/>
      <c r="PUT256" s="50"/>
      <c r="PUU256" s="50"/>
      <c r="PUV256" s="50"/>
      <c r="PUW256" s="50"/>
      <c r="PUX256" s="50"/>
      <c r="PUY256" s="50"/>
      <c r="PUZ256" s="50"/>
      <c r="PVA256" s="50"/>
      <c r="PVB256" s="50"/>
      <c r="PVC256" s="50"/>
      <c r="PVD256" s="50"/>
      <c r="PVE256" s="50"/>
      <c r="PVF256" s="50"/>
      <c r="PVG256" s="50"/>
      <c r="PVH256" s="50"/>
      <c r="PVI256" s="50"/>
      <c r="PVJ256" s="50"/>
      <c r="PVK256" s="50"/>
      <c r="PVL256" s="50"/>
      <c r="PVM256" s="50"/>
      <c r="PVN256" s="50"/>
      <c r="PVO256" s="50"/>
      <c r="PVP256" s="50"/>
      <c r="PVQ256" s="50"/>
      <c r="PVR256" s="50"/>
      <c r="PVS256" s="50"/>
      <c r="PVT256" s="50"/>
      <c r="PVU256" s="50"/>
      <c r="PVV256" s="50"/>
      <c r="PVW256" s="50"/>
      <c r="PVX256" s="50"/>
      <c r="PVY256" s="50"/>
      <c r="PVZ256" s="50"/>
      <c r="PWA256" s="50"/>
      <c r="PWB256" s="50"/>
      <c r="PWC256" s="50"/>
      <c r="PWD256" s="50"/>
      <c r="PWE256" s="50"/>
      <c r="PWF256" s="50"/>
      <c r="PWG256" s="50"/>
      <c r="PWH256" s="50"/>
      <c r="PWI256" s="50"/>
      <c r="PWJ256" s="50"/>
      <c r="PWK256" s="50"/>
      <c r="PWL256" s="50"/>
      <c r="PWM256" s="50"/>
      <c r="PWN256" s="50"/>
      <c r="PWO256" s="50"/>
      <c r="PWP256" s="50"/>
      <c r="PWQ256" s="50"/>
      <c r="PWR256" s="50"/>
      <c r="PWS256" s="50"/>
      <c r="PWT256" s="50"/>
      <c r="PWU256" s="50"/>
      <c r="PWV256" s="50"/>
      <c r="PWW256" s="50"/>
      <c r="PWX256" s="50"/>
      <c r="PWY256" s="50"/>
      <c r="PWZ256" s="50"/>
      <c r="PXA256" s="50"/>
      <c r="PXB256" s="50"/>
      <c r="PXC256" s="50"/>
      <c r="PXD256" s="50"/>
      <c r="PXE256" s="50"/>
      <c r="PXF256" s="50"/>
      <c r="PXG256" s="50"/>
      <c r="PXH256" s="50"/>
      <c r="PXI256" s="50"/>
      <c r="PXJ256" s="50"/>
      <c r="PXK256" s="50"/>
      <c r="PXL256" s="50"/>
      <c r="PXM256" s="50"/>
      <c r="PXN256" s="50"/>
      <c r="PXO256" s="50"/>
      <c r="PXP256" s="50"/>
      <c r="PXQ256" s="50"/>
      <c r="PXR256" s="50"/>
      <c r="PXS256" s="50"/>
      <c r="PXT256" s="50"/>
      <c r="PXU256" s="50"/>
      <c r="PXV256" s="50"/>
      <c r="PXW256" s="50"/>
      <c r="PXX256" s="50"/>
      <c r="PXY256" s="50"/>
      <c r="PXZ256" s="50"/>
      <c r="PYA256" s="50"/>
      <c r="PYB256" s="50"/>
      <c r="PYC256" s="50"/>
      <c r="PYD256" s="50"/>
      <c r="PYE256" s="50"/>
      <c r="PYF256" s="50"/>
      <c r="PYG256" s="50"/>
      <c r="PYH256" s="50"/>
      <c r="PYI256" s="50"/>
      <c r="PYJ256" s="50"/>
      <c r="PYK256" s="50"/>
      <c r="PYL256" s="50"/>
      <c r="PYM256" s="50"/>
      <c r="PYN256" s="50"/>
      <c r="PYO256" s="50"/>
      <c r="PYP256" s="50"/>
      <c r="PYQ256" s="50"/>
      <c r="PYR256" s="50"/>
      <c r="PYS256" s="50"/>
      <c r="PYT256" s="50"/>
      <c r="PYU256" s="50"/>
      <c r="PYV256" s="50"/>
      <c r="PYW256" s="50"/>
      <c r="PYX256" s="50"/>
      <c r="PYY256" s="50"/>
      <c r="PYZ256" s="50"/>
      <c r="PZA256" s="50"/>
      <c r="PZB256" s="50"/>
      <c r="PZC256" s="50"/>
      <c r="PZD256" s="50"/>
      <c r="PZE256" s="50"/>
      <c r="PZF256" s="50"/>
      <c r="PZG256" s="50"/>
      <c r="PZH256" s="50"/>
      <c r="PZI256" s="50"/>
      <c r="PZJ256" s="50"/>
      <c r="PZK256" s="50"/>
      <c r="PZL256" s="50"/>
      <c r="PZM256" s="50"/>
      <c r="PZN256" s="50"/>
      <c r="PZO256" s="50"/>
      <c r="PZP256" s="50"/>
      <c r="PZQ256" s="50"/>
      <c r="PZR256" s="50"/>
      <c r="PZS256" s="50"/>
      <c r="PZT256" s="50"/>
      <c r="PZU256" s="50"/>
      <c r="PZV256" s="50"/>
      <c r="PZW256" s="50"/>
      <c r="PZX256" s="50"/>
      <c r="PZY256" s="50"/>
      <c r="PZZ256" s="50"/>
      <c r="QAA256" s="50"/>
      <c r="QAB256" s="50"/>
      <c r="QAC256" s="50"/>
      <c r="QAD256" s="50"/>
      <c r="QAE256" s="50"/>
      <c r="QAF256" s="50"/>
      <c r="QAG256" s="50"/>
      <c r="QAH256" s="50"/>
      <c r="QAI256" s="50"/>
      <c r="QAJ256" s="50"/>
      <c r="QAK256" s="50"/>
      <c r="QAL256" s="50"/>
      <c r="QAM256" s="50"/>
      <c r="QAN256" s="50"/>
      <c r="QAO256" s="50"/>
      <c r="QAP256" s="50"/>
      <c r="QAQ256" s="50"/>
      <c r="QAR256" s="50"/>
      <c r="QAS256" s="50"/>
      <c r="QAT256" s="50"/>
      <c r="QAU256" s="50"/>
      <c r="QAV256" s="50"/>
      <c r="QAW256" s="50"/>
      <c r="QAX256" s="50"/>
      <c r="QAY256" s="50"/>
      <c r="QAZ256" s="50"/>
      <c r="QBA256" s="50"/>
      <c r="QBB256" s="50"/>
      <c r="QBC256" s="50"/>
      <c r="QBD256" s="50"/>
      <c r="QBE256" s="50"/>
      <c r="QBF256" s="50"/>
      <c r="QBG256" s="50"/>
      <c r="QBH256" s="50"/>
      <c r="QBI256" s="50"/>
      <c r="QBJ256" s="50"/>
      <c r="QBK256" s="50"/>
      <c r="QBL256" s="50"/>
      <c r="QBM256" s="50"/>
      <c r="QBN256" s="50"/>
      <c r="QBO256" s="50"/>
      <c r="QBP256" s="50"/>
      <c r="QBQ256" s="50"/>
      <c r="QBR256" s="50"/>
      <c r="QBS256" s="50"/>
      <c r="QBT256" s="50"/>
      <c r="QBU256" s="50"/>
      <c r="QBV256" s="50"/>
      <c r="QBW256" s="50"/>
      <c r="QBX256" s="50"/>
      <c r="QBY256" s="50"/>
      <c r="QBZ256" s="50"/>
      <c r="QCA256" s="50"/>
      <c r="QCB256" s="50"/>
      <c r="QCC256" s="50"/>
      <c r="QCD256" s="50"/>
      <c r="QCE256" s="50"/>
      <c r="QCF256" s="50"/>
      <c r="QCG256" s="50"/>
      <c r="QCH256" s="50"/>
      <c r="QCI256" s="50"/>
      <c r="QCJ256" s="50"/>
      <c r="QCK256" s="50"/>
      <c r="QCL256" s="50"/>
      <c r="QCM256" s="50"/>
      <c r="QCN256" s="50"/>
      <c r="QCO256" s="50"/>
      <c r="QCP256" s="50"/>
      <c r="QCQ256" s="50"/>
      <c r="QCR256" s="50"/>
      <c r="QCS256" s="50"/>
      <c r="QCT256" s="50"/>
      <c r="QCU256" s="50"/>
      <c r="QCV256" s="50"/>
      <c r="QCW256" s="50"/>
      <c r="QCX256" s="50"/>
      <c r="QCY256" s="50"/>
      <c r="QCZ256" s="50"/>
      <c r="QDA256" s="50"/>
      <c r="QDB256" s="50"/>
      <c r="QDC256" s="50"/>
      <c r="QDD256" s="50"/>
      <c r="QDE256" s="50"/>
      <c r="QDF256" s="50"/>
      <c r="QDG256" s="50"/>
      <c r="QDH256" s="50"/>
      <c r="QDI256" s="50"/>
      <c r="QDJ256" s="50"/>
      <c r="QDK256" s="50"/>
      <c r="QDL256" s="50"/>
      <c r="QDM256" s="50"/>
      <c r="QDN256" s="50"/>
      <c r="QDO256" s="50"/>
      <c r="QDP256" s="50"/>
      <c r="QDQ256" s="50"/>
      <c r="QDR256" s="50"/>
      <c r="QDS256" s="50"/>
      <c r="QDT256" s="50"/>
      <c r="QDU256" s="50"/>
      <c r="QDV256" s="50"/>
      <c r="QDW256" s="50"/>
      <c r="QDX256" s="50"/>
      <c r="QDY256" s="50"/>
      <c r="QDZ256" s="50"/>
      <c r="QEA256" s="50"/>
      <c r="QEB256" s="50"/>
      <c r="QEC256" s="50"/>
      <c r="QED256" s="50"/>
      <c r="QEE256" s="50"/>
      <c r="QEF256" s="50"/>
      <c r="QEG256" s="50"/>
      <c r="QEH256" s="50"/>
      <c r="QEI256" s="50"/>
      <c r="QEJ256" s="50"/>
      <c r="QEK256" s="50"/>
      <c r="QEL256" s="50"/>
      <c r="QEM256" s="50"/>
      <c r="QEN256" s="50"/>
      <c r="QEO256" s="50"/>
      <c r="QEP256" s="50"/>
      <c r="QEQ256" s="50"/>
      <c r="QER256" s="50"/>
      <c r="QES256" s="50"/>
      <c r="QET256" s="50"/>
      <c r="QEU256" s="50"/>
      <c r="QEV256" s="50"/>
      <c r="QEW256" s="50"/>
      <c r="QEX256" s="50"/>
      <c r="QEY256" s="50"/>
      <c r="QEZ256" s="50"/>
      <c r="QFA256" s="50"/>
      <c r="QFB256" s="50"/>
      <c r="QFC256" s="50"/>
      <c r="QFD256" s="50"/>
      <c r="QFE256" s="50"/>
      <c r="QFF256" s="50"/>
      <c r="QFG256" s="50"/>
      <c r="QFH256" s="50"/>
      <c r="QFI256" s="50"/>
      <c r="QFJ256" s="50"/>
      <c r="QFK256" s="50"/>
      <c r="QFL256" s="50"/>
      <c r="QFM256" s="50"/>
      <c r="QFN256" s="50"/>
      <c r="QFO256" s="50"/>
      <c r="QFP256" s="50"/>
      <c r="QFQ256" s="50"/>
      <c r="QFR256" s="50"/>
      <c r="QFS256" s="50"/>
      <c r="QFT256" s="50"/>
      <c r="QFU256" s="50"/>
      <c r="QFV256" s="50"/>
      <c r="QFW256" s="50"/>
      <c r="QFX256" s="50"/>
      <c r="QFY256" s="50"/>
      <c r="QFZ256" s="50"/>
      <c r="QGA256" s="50"/>
      <c r="QGB256" s="50"/>
      <c r="QGC256" s="50"/>
      <c r="QGD256" s="50"/>
      <c r="QGE256" s="50"/>
      <c r="QGF256" s="50"/>
      <c r="QGG256" s="50"/>
      <c r="QGH256" s="50"/>
      <c r="QGI256" s="50"/>
      <c r="QGJ256" s="50"/>
      <c r="QGK256" s="50"/>
      <c r="QGL256" s="50"/>
      <c r="QGM256" s="50"/>
      <c r="QGN256" s="50"/>
      <c r="QGO256" s="50"/>
      <c r="QGP256" s="50"/>
      <c r="QGQ256" s="50"/>
      <c r="QGR256" s="50"/>
      <c r="QGS256" s="50"/>
      <c r="QGT256" s="50"/>
      <c r="QGU256" s="50"/>
      <c r="QGV256" s="50"/>
      <c r="QGW256" s="50"/>
      <c r="QGX256" s="50"/>
      <c r="QGY256" s="50"/>
      <c r="QGZ256" s="50"/>
      <c r="QHA256" s="50"/>
      <c r="QHB256" s="50"/>
      <c r="QHC256" s="50"/>
      <c r="QHD256" s="50"/>
      <c r="QHE256" s="50"/>
      <c r="QHF256" s="50"/>
      <c r="QHG256" s="50"/>
      <c r="QHH256" s="50"/>
      <c r="QHI256" s="50"/>
      <c r="QHJ256" s="50"/>
      <c r="QHK256" s="50"/>
      <c r="QHL256" s="50"/>
      <c r="QHM256" s="50"/>
      <c r="QHN256" s="50"/>
      <c r="QHO256" s="50"/>
      <c r="QHP256" s="50"/>
      <c r="QHQ256" s="50"/>
      <c r="QHR256" s="50"/>
      <c r="QHS256" s="50"/>
      <c r="QHT256" s="50"/>
      <c r="QHU256" s="50"/>
      <c r="QHV256" s="50"/>
      <c r="QHW256" s="50"/>
      <c r="QHX256" s="50"/>
      <c r="QHY256" s="50"/>
      <c r="QHZ256" s="50"/>
      <c r="QIA256" s="50"/>
      <c r="QIB256" s="50"/>
      <c r="QIC256" s="50"/>
      <c r="QID256" s="50"/>
      <c r="QIE256" s="50"/>
      <c r="QIF256" s="50"/>
      <c r="QIG256" s="50"/>
      <c r="QIH256" s="50"/>
      <c r="QII256" s="50"/>
      <c r="QIJ256" s="50"/>
      <c r="QIK256" s="50"/>
      <c r="QIL256" s="50"/>
      <c r="QIM256" s="50"/>
      <c r="QIN256" s="50"/>
      <c r="QIO256" s="50"/>
      <c r="QIP256" s="50"/>
      <c r="QIQ256" s="50"/>
      <c r="QIR256" s="50"/>
      <c r="QIS256" s="50"/>
      <c r="QIT256" s="50"/>
      <c r="QIU256" s="50"/>
      <c r="QIV256" s="50"/>
      <c r="QIW256" s="50"/>
      <c r="QIX256" s="50"/>
      <c r="QIY256" s="50"/>
      <c r="QIZ256" s="50"/>
      <c r="QJA256" s="50"/>
      <c r="QJB256" s="50"/>
      <c r="QJC256" s="50"/>
      <c r="QJD256" s="50"/>
      <c r="QJE256" s="50"/>
      <c r="QJF256" s="50"/>
      <c r="QJG256" s="50"/>
      <c r="QJH256" s="50"/>
      <c r="QJI256" s="50"/>
      <c r="QJJ256" s="50"/>
      <c r="QJK256" s="50"/>
      <c r="QJL256" s="50"/>
      <c r="QJM256" s="50"/>
      <c r="QJN256" s="50"/>
      <c r="QJO256" s="50"/>
      <c r="QJP256" s="50"/>
      <c r="QJQ256" s="50"/>
      <c r="QJR256" s="50"/>
      <c r="QJS256" s="50"/>
      <c r="QJT256" s="50"/>
      <c r="QJU256" s="50"/>
      <c r="QJV256" s="50"/>
      <c r="QJW256" s="50"/>
      <c r="QJX256" s="50"/>
      <c r="QJY256" s="50"/>
      <c r="QJZ256" s="50"/>
      <c r="QKA256" s="50"/>
      <c r="QKB256" s="50"/>
      <c r="QKC256" s="50"/>
      <c r="QKD256" s="50"/>
      <c r="QKE256" s="50"/>
      <c r="QKF256" s="50"/>
      <c r="QKG256" s="50"/>
      <c r="QKH256" s="50"/>
      <c r="QKI256" s="50"/>
      <c r="QKJ256" s="50"/>
      <c r="QKK256" s="50"/>
      <c r="QKL256" s="50"/>
      <c r="QKM256" s="50"/>
      <c r="QKN256" s="50"/>
      <c r="QKO256" s="50"/>
      <c r="QKP256" s="50"/>
      <c r="QKQ256" s="50"/>
      <c r="QKR256" s="50"/>
      <c r="QKS256" s="50"/>
      <c r="QKT256" s="50"/>
      <c r="QKU256" s="50"/>
      <c r="QKV256" s="50"/>
      <c r="QKW256" s="50"/>
      <c r="QKX256" s="50"/>
      <c r="QKY256" s="50"/>
      <c r="QKZ256" s="50"/>
      <c r="QLA256" s="50"/>
      <c r="QLB256" s="50"/>
      <c r="QLC256" s="50"/>
      <c r="QLD256" s="50"/>
      <c r="QLE256" s="50"/>
      <c r="QLF256" s="50"/>
      <c r="QLG256" s="50"/>
      <c r="QLH256" s="50"/>
      <c r="QLI256" s="50"/>
      <c r="QLJ256" s="50"/>
      <c r="QLK256" s="50"/>
      <c r="QLL256" s="50"/>
      <c r="QLM256" s="50"/>
      <c r="QLN256" s="50"/>
      <c r="QLO256" s="50"/>
      <c r="QLP256" s="50"/>
      <c r="QLQ256" s="50"/>
      <c r="QLR256" s="50"/>
      <c r="QLS256" s="50"/>
      <c r="QLT256" s="50"/>
      <c r="QLU256" s="50"/>
      <c r="QLV256" s="50"/>
      <c r="QLW256" s="50"/>
      <c r="QLX256" s="50"/>
      <c r="QLY256" s="50"/>
      <c r="QLZ256" s="50"/>
      <c r="QMA256" s="50"/>
      <c r="QMB256" s="50"/>
      <c r="QMC256" s="50"/>
      <c r="QMD256" s="50"/>
      <c r="QME256" s="50"/>
      <c r="QMF256" s="50"/>
      <c r="QMG256" s="50"/>
      <c r="QMH256" s="50"/>
      <c r="QMI256" s="50"/>
      <c r="QMJ256" s="50"/>
      <c r="QMK256" s="50"/>
      <c r="QML256" s="50"/>
      <c r="QMM256" s="50"/>
      <c r="QMN256" s="50"/>
      <c r="QMO256" s="50"/>
      <c r="QMP256" s="50"/>
      <c r="QMQ256" s="50"/>
      <c r="QMR256" s="50"/>
      <c r="QMS256" s="50"/>
      <c r="QMT256" s="50"/>
      <c r="QMU256" s="50"/>
      <c r="QMV256" s="50"/>
      <c r="QMW256" s="50"/>
      <c r="QMX256" s="50"/>
      <c r="QMY256" s="50"/>
      <c r="QMZ256" s="50"/>
      <c r="QNA256" s="50"/>
      <c r="QNB256" s="50"/>
      <c r="QNC256" s="50"/>
      <c r="QND256" s="50"/>
      <c r="QNE256" s="50"/>
      <c r="QNF256" s="50"/>
      <c r="QNG256" s="50"/>
      <c r="QNH256" s="50"/>
      <c r="QNI256" s="50"/>
      <c r="QNJ256" s="50"/>
      <c r="QNK256" s="50"/>
      <c r="QNL256" s="50"/>
      <c r="QNM256" s="50"/>
      <c r="QNN256" s="50"/>
      <c r="QNO256" s="50"/>
      <c r="QNP256" s="50"/>
      <c r="QNQ256" s="50"/>
      <c r="QNR256" s="50"/>
      <c r="QNS256" s="50"/>
      <c r="QNT256" s="50"/>
      <c r="QNU256" s="50"/>
      <c r="QNV256" s="50"/>
      <c r="QNW256" s="50"/>
      <c r="QNX256" s="50"/>
      <c r="QNY256" s="50"/>
      <c r="QNZ256" s="50"/>
      <c r="QOA256" s="50"/>
      <c r="QOB256" s="50"/>
      <c r="QOC256" s="50"/>
      <c r="QOD256" s="50"/>
      <c r="QOE256" s="50"/>
      <c r="QOF256" s="50"/>
      <c r="QOG256" s="50"/>
      <c r="QOH256" s="50"/>
      <c r="QOI256" s="50"/>
      <c r="QOJ256" s="50"/>
      <c r="QOK256" s="50"/>
      <c r="QOL256" s="50"/>
      <c r="QOM256" s="50"/>
      <c r="QON256" s="50"/>
      <c r="QOO256" s="50"/>
      <c r="QOP256" s="50"/>
      <c r="QOQ256" s="50"/>
      <c r="QOR256" s="50"/>
      <c r="QOS256" s="50"/>
      <c r="QOT256" s="50"/>
      <c r="QOU256" s="50"/>
      <c r="QOV256" s="50"/>
      <c r="QOW256" s="50"/>
      <c r="QOX256" s="50"/>
      <c r="QOY256" s="50"/>
      <c r="QOZ256" s="50"/>
      <c r="QPA256" s="50"/>
      <c r="QPB256" s="50"/>
      <c r="QPC256" s="50"/>
      <c r="QPD256" s="50"/>
      <c r="QPE256" s="50"/>
      <c r="QPF256" s="50"/>
      <c r="QPG256" s="50"/>
      <c r="QPH256" s="50"/>
      <c r="QPI256" s="50"/>
      <c r="QPJ256" s="50"/>
      <c r="QPK256" s="50"/>
      <c r="QPL256" s="50"/>
      <c r="QPM256" s="50"/>
      <c r="QPN256" s="50"/>
      <c r="QPO256" s="50"/>
      <c r="QPP256" s="50"/>
      <c r="QPQ256" s="50"/>
      <c r="QPR256" s="50"/>
      <c r="QPS256" s="50"/>
      <c r="QPT256" s="50"/>
      <c r="QPU256" s="50"/>
      <c r="QPV256" s="50"/>
      <c r="QPW256" s="50"/>
      <c r="QPX256" s="50"/>
      <c r="QPY256" s="50"/>
      <c r="QPZ256" s="50"/>
      <c r="QQA256" s="50"/>
      <c r="QQB256" s="50"/>
      <c r="QQC256" s="50"/>
      <c r="QQD256" s="50"/>
      <c r="QQE256" s="50"/>
      <c r="QQF256" s="50"/>
      <c r="QQG256" s="50"/>
      <c r="QQH256" s="50"/>
      <c r="QQI256" s="50"/>
      <c r="QQJ256" s="50"/>
      <c r="QQK256" s="50"/>
      <c r="QQL256" s="50"/>
      <c r="QQM256" s="50"/>
      <c r="QQN256" s="50"/>
      <c r="QQO256" s="50"/>
      <c r="QQP256" s="50"/>
      <c r="QQQ256" s="50"/>
      <c r="QQR256" s="50"/>
      <c r="QQS256" s="50"/>
      <c r="QQT256" s="50"/>
      <c r="QQU256" s="50"/>
      <c r="QQV256" s="50"/>
      <c r="QQW256" s="50"/>
      <c r="QQX256" s="50"/>
      <c r="QQY256" s="50"/>
      <c r="QQZ256" s="50"/>
      <c r="QRA256" s="50"/>
      <c r="QRB256" s="50"/>
      <c r="QRC256" s="50"/>
      <c r="QRD256" s="50"/>
      <c r="QRE256" s="50"/>
      <c r="QRF256" s="50"/>
      <c r="QRG256" s="50"/>
      <c r="QRH256" s="50"/>
      <c r="QRI256" s="50"/>
      <c r="QRJ256" s="50"/>
      <c r="QRK256" s="50"/>
      <c r="QRL256" s="50"/>
      <c r="QRM256" s="50"/>
      <c r="QRN256" s="50"/>
      <c r="QRO256" s="50"/>
      <c r="QRP256" s="50"/>
      <c r="QRQ256" s="50"/>
      <c r="QRR256" s="50"/>
      <c r="QRS256" s="50"/>
      <c r="QRT256" s="50"/>
      <c r="QRU256" s="50"/>
      <c r="QRV256" s="50"/>
      <c r="QRW256" s="50"/>
      <c r="QRX256" s="50"/>
      <c r="QRY256" s="50"/>
      <c r="QRZ256" s="50"/>
      <c r="QSA256" s="50"/>
      <c r="QSB256" s="50"/>
      <c r="QSC256" s="50"/>
      <c r="QSD256" s="50"/>
      <c r="QSE256" s="50"/>
      <c r="QSF256" s="50"/>
      <c r="QSG256" s="50"/>
      <c r="QSH256" s="50"/>
      <c r="QSI256" s="50"/>
      <c r="QSJ256" s="50"/>
      <c r="QSK256" s="50"/>
      <c r="QSL256" s="50"/>
      <c r="QSM256" s="50"/>
      <c r="QSN256" s="50"/>
      <c r="QSO256" s="50"/>
      <c r="QSP256" s="50"/>
      <c r="QSQ256" s="50"/>
      <c r="QSR256" s="50"/>
      <c r="QSS256" s="50"/>
      <c r="QST256" s="50"/>
      <c r="QSU256" s="50"/>
      <c r="QSV256" s="50"/>
      <c r="QSW256" s="50"/>
      <c r="QSX256" s="50"/>
      <c r="QSY256" s="50"/>
      <c r="QSZ256" s="50"/>
      <c r="QTA256" s="50"/>
      <c r="QTB256" s="50"/>
      <c r="QTC256" s="50"/>
      <c r="QTD256" s="50"/>
      <c r="QTE256" s="50"/>
      <c r="QTF256" s="50"/>
      <c r="QTG256" s="50"/>
      <c r="QTH256" s="50"/>
      <c r="QTI256" s="50"/>
      <c r="QTJ256" s="50"/>
      <c r="QTK256" s="50"/>
      <c r="QTL256" s="50"/>
      <c r="QTM256" s="50"/>
      <c r="QTN256" s="50"/>
      <c r="QTO256" s="50"/>
      <c r="QTP256" s="50"/>
      <c r="QTQ256" s="50"/>
      <c r="QTR256" s="50"/>
      <c r="QTS256" s="50"/>
      <c r="QTT256" s="50"/>
      <c r="QTU256" s="50"/>
      <c r="QTV256" s="50"/>
      <c r="QTW256" s="50"/>
      <c r="QTX256" s="50"/>
      <c r="QTY256" s="50"/>
      <c r="QTZ256" s="50"/>
      <c r="QUA256" s="50"/>
      <c r="QUB256" s="50"/>
      <c r="QUC256" s="50"/>
      <c r="QUD256" s="50"/>
      <c r="QUE256" s="50"/>
      <c r="QUF256" s="50"/>
      <c r="QUG256" s="50"/>
      <c r="QUH256" s="50"/>
      <c r="QUI256" s="50"/>
      <c r="QUJ256" s="50"/>
      <c r="QUK256" s="50"/>
      <c r="QUL256" s="50"/>
      <c r="QUM256" s="50"/>
      <c r="QUN256" s="50"/>
      <c r="QUO256" s="50"/>
      <c r="QUP256" s="50"/>
      <c r="QUQ256" s="50"/>
      <c r="QUR256" s="50"/>
      <c r="QUS256" s="50"/>
      <c r="QUT256" s="50"/>
      <c r="QUU256" s="50"/>
      <c r="QUV256" s="50"/>
      <c r="QUW256" s="50"/>
      <c r="QUX256" s="50"/>
      <c r="QUY256" s="50"/>
      <c r="QUZ256" s="50"/>
      <c r="QVA256" s="50"/>
      <c r="QVB256" s="50"/>
      <c r="QVC256" s="50"/>
      <c r="QVD256" s="50"/>
      <c r="QVE256" s="50"/>
      <c r="QVF256" s="50"/>
      <c r="QVG256" s="50"/>
      <c r="QVH256" s="50"/>
      <c r="QVI256" s="50"/>
      <c r="QVJ256" s="50"/>
      <c r="QVK256" s="50"/>
      <c r="QVL256" s="50"/>
      <c r="QVM256" s="50"/>
      <c r="QVN256" s="50"/>
      <c r="QVO256" s="50"/>
      <c r="QVP256" s="50"/>
      <c r="QVQ256" s="50"/>
      <c r="QVR256" s="50"/>
      <c r="QVS256" s="50"/>
      <c r="QVT256" s="50"/>
      <c r="QVU256" s="50"/>
      <c r="QVV256" s="50"/>
      <c r="QVW256" s="50"/>
      <c r="QVX256" s="50"/>
      <c r="QVY256" s="50"/>
      <c r="QVZ256" s="50"/>
      <c r="QWA256" s="50"/>
      <c r="QWB256" s="50"/>
      <c r="QWC256" s="50"/>
      <c r="QWD256" s="50"/>
      <c r="QWE256" s="50"/>
      <c r="QWF256" s="50"/>
      <c r="QWG256" s="50"/>
      <c r="QWH256" s="50"/>
      <c r="QWI256" s="50"/>
      <c r="QWJ256" s="50"/>
      <c r="QWK256" s="50"/>
      <c r="QWL256" s="50"/>
      <c r="QWM256" s="50"/>
      <c r="QWN256" s="50"/>
      <c r="QWO256" s="50"/>
      <c r="QWP256" s="50"/>
      <c r="QWQ256" s="50"/>
      <c r="QWR256" s="50"/>
      <c r="QWS256" s="50"/>
      <c r="QWT256" s="50"/>
      <c r="QWU256" s="50"/>
      <c r="QWV256" s="50"/>
      <c r="QWW256" s="50"/>
      <c r="QWX256" s="50"/>
      <c r="QWY256" s="50"/>
      <c r="QWZ256" s="50"/>
      <c r="QXA256" s="50"/>
      <c r="QXB256" s="50"/>
      <c r="QXC256" s="50"/>
      <c r="QXD256" s="50"/>
      <c r="QXE256" s="50"/>
      <c r="QXF256" s="50"/>
      <c r="QXG256" s="50"/>
      <c r="QXH256" s="50"/>
      <c r="QXI256" s="50"/>
      <c r="QXJ256" s="50"/>
      <c r="QXK256" s="50"/>
      <c r="QXL256" s="50"/>
      <c r="QXM256" s="50"/>
      <c r="QXN256" s="50"/>
      <c r="QXO256" s="50"/>
      <c r="QXP256" s="50"/>
      <c r="QXQ256" s="50"/>
      <c r="QXR256" s="50"/>
      <c r="QXS256" s="50"/>
      <c r="QXT256" s="50"/>
      <c r="QXU256" s="50"/>
      <c r="QXV256" s="50"/>
      <c r="QXW256" s="50"/>
      <c r="QXX256" s="50"/>
      <c r="QXY256" s="50"/>
      <c r="QXZ256" s="50"/>
      <c r="QYA256" s="50"/>
      <c r="QYB256" s="50"/>
      <c r="QYC256" s="50"/>
      <c r="QYD256" s="50"/>
      <c r="QYE256" s="50"/>
      <c r="QYF256" s="50"/>
      <c r="QYG256" s="50"/>
      <c r="QYH256" s="50"/>
      <c r="QYI256" s="50"/>
      <c r="QYJ256" s="50"/>
      <c r="QYK256" s="50"/>
      <c r="QYL256" s="50"/>
      <c r="QYM256" s="50"/>
      <c r="QYN256" s="50"/>
      <c r="QYO256" s="50"/>
      <c r="QYP256" s="50"/>
      <c r="QYQ256" s="50"/>
      <c r="QYR256" s="50"/>
      <c r="QYS256" s="50"/>
      <c r="QYT256" s="50"/>
      <c r="QYU256" s="50"/>
      <c r="QYV256" s="50"/>
      <c r="QYW256" s="50"/>
      <c r="QYX256" s="50"/>
      <c r="QYY256" s="50"/>
      <c r="QYZ256" s="50"/>
      <c r="QZA256" s="50"/>
      <c r="QZB256" s="50"/>
      <c r="QZC256" s="50"/>
      <c r="QZD256" s="50"/>
      <c r="QZE256" s="50"/>
      <c r="QZF256" s="50"/>
      <c r="QZG256" s="50"/>
      <c r="QZH256" s="50"/>
      <c r="QZI256" s="50"/>
      <c r="QZJ256" s="50"/>
      <c r="QZK256" s="50"/>
      <c r="QZL256" s="50"/>
      <c r="QZM256" s="50"/>
      <c r="QZN256" s="50"/>
      <c r="QZO256" s="50"/>
      <c r="QZP256" s="50"/>
      <c r="QZQ256" s="50"/>
      <c r="QZR256" s="50"/>
      <c r="QZS256" s="50"/>
      <c r="QZT256" s="50"/>
      <c r="QZU256" s="50"/>
      <c r="QZV256" s="50"/>
      <c r="QZW256" s="50"/>
      <c r="QZX256" s="50"/>
      <c r="QZY256" s="50"/>
      <c r="QZZ256" s="50"/>
      <c r="RAA256" s="50"/>
      <c r="RAB256" s="50"/>
      <c r="RAC256" s="50"/>
      <c r="RAD256" s="50"/>
      <c r="RAE256" s="50"/>
      <c r="RAF256" s="50"/>
      <c r="RAG256" s="50"/>
      <c r="RAH256" s="50"/>
      <c r="RAI256" s="50"/>
      <c r="RAJ256" s="50"/>
      <c r="RAK256" s="50"/>
      <c r="RAL256" s="50"/>
      <c r="RAM256" s="50"/>
      <c r="RAN256" s="50"/>
      <c r="RAO256" s="50"/>
      <c r="RAP256" s="50"/>
      <c r="RAQ256" s="50"/>
      <c r="RAR256" s="50"/>
      <c r="RAS256" s="50"/>
      <c r="RAT256" s="50"/>
      <c r="RAU256" s="50"/>
      <c r="RAV256" s="50"/>
      <c r="RAW256" s="50"/>
      <c r="RAX256" s="50"/>
      <c r="RAY256" s="50"/>
      <c r="RAZ256" s="50"/>
      <c r="RBA256" s="50"/>
      <c r="RBB256" s="50"/>
      <c r="RBC256" s="50"/>
      <c r="RBD256" s="50"/>
      <c r="RBE256" s="50"/>
      <c r="RBF256" s="50"/>
      <c r="RBG256" s="50"/>
      <c r="RBH256" s="50"/>
      <c r="RBI256" s="50"/>
      <c r="RBJ256" s="50"/>
      <c r="RBK256" s="50"/>
      <c r="RBL256" s="50"/>
      <c r="RBM256" s="50"/>
      <c r="RBN256" s="50"/>
      <c r="RBO256" s="50"/>
      <c r="RBP256" s="50"/>
      <c r="RBQ256" s="50"/>
      <c r="RBR256" s="50"/>
      <c r="RBS256" s="50"/>
      <c r="RBT256" s="50"/>
      <c r="RBU256" s="50"/>
      <c r="RBV256" s="50"/>
      <c r="RBW256" s="50"/>
      <c r="RBX256" s="50"/>
      <c r="RBY256" s="50"/>
      <c r="RBZ256" s="50"/>
      <c r="RCA256" s="50"/>
      <c r="RCB256" s="50"/>
      <c r="RCC256" s="50"/>
      <c r="RCD256" s="50"/>
      <c r="RCE256" s="50"/>
      <c r="RCF256" s="50"/>
      <c r="RCG256" s="50"/>
      <c r="RCH256" s="50"/>
      <c r="RCI256" s="50"/>
      <c r="RCJ256" s="50"/>
      <c r="RCK256" s="50"/>
      <c r="RCL256" s="50"/>
      <c r="RCM256" s="50"/>
      <c r="RCN256" s="50"/>
      <c r="RCO256" s="50"/>
      <c r="RCP256" s="50"/>
      <c r="RCQ256" s="50"/>
      <c r="RCR256" s="50"/>
      <c r="RCS256" s="50"/>
      <c r="RCT256" s="50"/>
      <c r="RCU256" s="50"/>
      <c r="RCV256" s="50"/>
      <c r="RCW256" s="50"/>
      <c r="RCX256" s="50"/>
      <c r="RCY256" s="50"/>
      <c r="RCZ256" s="50"/>
      <c r="RDA256" s="50"/>
      <c r="RDB256" s="50"/>
      <c r="RDC256" s="50"/>
      <c r="RDD256" s="50"/>
      <c r="RDE256" s="50"/>
      <c r="RDF256" s="50"/>
      <c r="RDG256" s="50"/>
      <c r="RDH256" s="50"/>
      <c r="RDI256" s="50"/>
      <c r="RDJ256" s="50"/>
      <c r="RDK256" s="50"/>
      <c r="RDL256" s="50"/>
      <c r="RDM256" s="50"/>
      <c r="RDN256" s="50"/>
      <c r="RDO256" s="50"/>
      <c r="RDP256" s="50"/>
      <c r="RDQ256" s="50"/>
      <c r="RDR256" s="50"/>
      <c r="RDS256" s="50"/>
      <c r="RDT256" s="50"/>
      <c r="RDU256" s="50"/>
      <c r="RDV256" s="50"/>
      <c r="RDW256" s="50"/>
      <c r="RDX256" s="50"/>
      <c r="RDY256" s="50"/>
      <c r="RDZ256" s="50"/>
      <c r="REA256" s="50"/>
      <c r="REB256" s="50"/>
      <c r="REC256" s="50"/>
      <c r="RED256" s="50"/>
      <c r="REE256" s="50"/>
      <c r="REF256" s="50"/>
      <c r="REG256" s="50"/>
      <c r="REH256" s="50"/>
      <c r="REI256" s="50"/>
      <c r="REJ256" s="50"/>
      <c r="REK256" s="50"/>
      <c r="REL256" s="50"/>
      <c r="REM256" s="50"/>
      <c r="REN256" s="50"/>
      <c r="REO256" s="50"/>
      <c r="REP256" s="50"/>
      <c r="REQ256" s="50"/>
      <c r="RER256" s="50"/>
      <c r="RES256" s="50"/>
      <c r="RET256" s="50"/>
      <c r="REU256" s="50"/>
      <c r="REV256" s="50"/>
      <c r="REW256" s="50"/>
      <c r="REX256" s="50"/>
      <c r="REY256" s="50"/>
      <c r="REZ256" s="50"/>
      <c r="RFA256" s="50"/>
      <c r="RFB256" s="50"/>
      <c r="RFC256" s="50"/>
      <c r="RFD256" s="50"/>
      <c r="RFE256" s="50"/>
      <c r="RFF256" s="50"/>
      <c r="RFG256" s="50"/>
      <c r="RFH256" s="50"/>
      <c r="RFI256" s="50"/>
      <c r="RFJ256" s="50"/>
      <c r="RFK256" s="50"/>
      <c r="RFL256" s="50"/>
      <c r="RFM256" s="50"/>
      <c r="RFN256" s="50"/>
      <c r="RFO256" s="50"/>
      <c r="RFP256" s="50"/>
      <c r="RFQ256" s="50"/>
      <c r="RFR256" s="50"/>
      <c r="RFS256" s="50"/>
      <c r="RFT256" s="50"/>
      <c r="RFU256" s="50"/>
      <c r="RFV256" s="50"/>
      <c r="RFW256" s="50"/>
      <c r="RFX256" s="50"/>
      <c r="RFY256" s="50"/>
      <c r="RFZ256" s="50"/>
      <c r="RGA256" s="50"/>
      <c r="RGB256" s="50"/>
      <c r="RGC256" s="50"/>
      <c r="RGD256" s="50"/>
      <c r="RGE256" s="50"/>
      <c r="RGF256" s="50"/>
      <c r="RGG256" s="50"/>
      <c r="RGH256" s="50"/>
      <c r="RGI256" s="50"/>
      <c r="RGJ256" s="50"/>
      <c r="RGK256" s="50"/>
      <c r="RGL256" s="50"/>
      <c r="RGM256" s="50"/>
      <c r="RGN256" s="50"/>
      <c r="RGO256" s="50"/>
      <c r="RGP256" s="50"/>
      <c r="RGQ256" s="50"/>
      <c r="RGR256" s="50"/>
      <c r="RGS256" s="50"/>
      <c r="RGT256" s="50"/>
      <c r="RGU256" s="50"/>
      <c r="RGV256" s="50"/>
      <c r="RGW256" s="50"/>
      <c r="RGX256" s="50"/>
      <c r="RGY256" s="50"/>
      <c r="RGZ256" s="50"/>
      <c r="RHA256" s="50"/>
      <c r="RHB256" s="50"/>
      <c r="RHC256" s="50"/>
      <c r="RHD256" s="50"/>
      <c r="RHE256" s="50"/>
      <c r="RHF256" s="50"/>
      <c r="RHG256" s="50"/>
      <c r="RHH256" s="50"/>
      <c r="RHI256" s="50"/>
      <c r="RHJ256" s="50"/>
      <c r="RHK256" s="50"/>
      <c r="RHL256" s="50"/>
      <c r="RHM256" s="50"/>
      <c r="RHN256" s="50"/>
      <c r="RHO256" s="50"/>
      <c r="RHP256" s="50"/>
      <c r="RHQ256" s="50"/>
      <c r="RHR256" s="50"/>
      <c r="RHS256" s="50"/>
      <c r="RHT256" s="50"/>
      <c r="RHU256" s="50"/>
      <c r="RHV256" s="50"/>
      <c r="RHW256" s="50"/>
      <c r="RHX256" s="50"/>
      <c r="RHY256" s="50"/>
      <c r="RHZ256" s="50"/>
      <c r="RIA256" s="50"/>
      <c r="RIB256" s="50"/>
      <c r="RIC256" s="50"/>
      <c r="RID256" s="50"/>
      <c r="RIE256" s="50"/>
      <c r="RIF256" s="50"/>
      <c r="RIG256" s="50"/>
      <c r="RIH256" s="50"/>
      <c r="RII256" s="50"/>
      <c r="RIJ256" s="50"/>
      <c r="RIK256" s="50"/>
      <c r="RIL256" s="50"/>
      <c r="RIM256" s="50"/>
      <c r="RIN256" s="50"/>
      <c r="RIO256" s="50"/>
      <c r="RIP256" s="50"/>
      <c r="RIQ256" s="50"/>
      <c r="RIR256" s="50"/>
      <c r="RIS256" s="50"/>
      <c r="RIT256" s="50"/>
      <c r="RIU256" s="50"/>
      <c r="RIV256" s="50"/>
      <c r="RIW256" s="50"/>
      <c r="RIX256" s="50"/>
      <c r="RIY256" s="50"/>
      <c r="RIZ256" s="50"/>
      <c r="RJA256" s="50"/>
      <c r="RJB256" s="50"/>
      <c r="RJC256" s="50"/>
      <c r="RJD256" s="50"/>
      <c r="RJE256" s="50"/>
      <c r="RJF256" s="50"/>
      <c r="RJG256" s="50"/>
      <c r="RJH256" s="50"/>
      <c r="RJI256" s="50"/>
      <c r="RJJ256" s="50"/>
      <c r="RJK256" s="50"/>
      <c r="RJL256" s="50"/>
      <c r="RJM256" s="50"/>
      <c r="RJN256" s="50"/>
      <c r="RJO256" s="50"/>
      <c r="RJP256" s="50"/>
      <c r="RJQ256" s="50"/>
      <c r="RJR256" s="50"/>
      <c r="RJS256" s="50"/>
      <c r="RJT256" s="50"/>
      <c r="RJU256" s="50"/>
      <c r="RJV256" s="50"/>
      <c r="RJW256" s="50"/>
      <c r="RJX256" s="50"/>
      <c r="RJY256" s="50"/>
      <c r="RJZ256" s="50"/>
      <c r="RKA256" s="50"/>
      <c r="RKB256" s="50"/>
      <c r="RKC256" s="50"/>
      <c r="RKD256" s="50"/>
      <c r="RKE256" s="50"/>
      <c r="RKF256" s="50"/>
      <c r="RKG256" s="50"/>
      <c r="RKH256" s="50"/>
      <c r="RKI256" s="50"/>
      <c r="RKJ256" s="50"/>
      <c r="RKK256" s="50"/>
      <c r="RKL256" s="50"/>
      <c r="RKM256" s="50"/>
      <c r="RKN256" s="50"/>
      <c r="RKO256" s="50"/>
      <c r="RKP256" s="50"/>
      <c r="RKQ256" s="50"/>
      <c r="RKR256" s="50"/>
      <c r="RKS256" s="50"/>
      <c r="RKT256" s="50"/>
      <c r="RKU256" s="50"/>
      <c r="RKV256" s="50"/>
      <c r="RKW256" s="50"/>
      <c r="RKX256" s="50"/>
      <c r="RKY256" s="50"/>
      <c r="RKZ256" s="50"/>
      <c r="RLA256" s="50"/>
      <c r="RLB256" s="50"/>
      <c r="RLC256" s="50"/>
      <c r="RLD256" s="50"/>
      <c r="RLE256" s="50"/>
      <c r="RLF256" s="50"/>
      <c r="RLG256" s="50"/>
      <c r="RLH256" s="50"/>
      <c r="RLI256" s="50"/>
      <c r="RLJ256" s="50"/>
      <c r="RLK256" s="50"/>
      <c r="RLL256" s="50"/>
      <c r="RLM256" s="50"/>
      <c r="RLN256" s="50"/>
      <c r="RLO256" s="50"/>
      <c r="RLP256" s="50"/>
      <c r="RLQ256" s="50"/>
      <c r="RLR256" s="50"/>
      <c r="RLS256" s="50"/>
      <c r="RLT256" s="50"/>
      <c r="RLU256" s="50"/>
      <c r="RLV256" s="50"/>
      <c r="RLW256" s="50"/>
      <c r="RLX256" s="50"/>
      <c r="RLY256" s="50"/>
      <c r="RLZ256" s="50"/>
      <c r="RMA256" s="50"/>
      <c r="RMB256" s="50"/>
      <c r="RMC256" s="50"/>
      <c r="RMD256" s="50"/>
      <c r="RME256" s="50"/>
      <c r="RMF256" s="50"/>
      <c r="RMG256" s="50"/>
      <c r="RMH256" s="50"/>
      <c r="RMI256" s="50"/>
      <c r="RMJ256" s="50"/>
      <c r="RMK256" s="50"/>
      <c r="RML256" s="50"/>
      <c r="RMM256" s="50"/>
      <c r="RMN256" s="50"/>
      <c r="RMO256" s="50"/>
      <c r="RMP256" s="50"/>
      <c r="RMQ256" s="50"/>
      <c r="RMR256" s="50"/>
      <c r="RMS256" s="50"/>
      <c r="RMT256" s="50"/>
      <c r="RMU256" s="50"/>
      <c r="RMV256" s="50"/>
      <c r="RMW256" s="50"/>
      <c r="RMX256" s="50"/>
      <c r="RMY256" s="50"/>
      <c r="RMZ256" s="50"/>
      <c r="RNA256" s="50"/>
      <c r="RNB256" s="50"/>
      <c r="RNC256" s="50"/>
      <c r="RND256" s="50"/>
      <c r="RNE256" s="50"/>
      <c r="RNF256" s="50"/>
      <c r="RNG256" s="50"/>
      <c r="RNH256" s="50"/>
      <c r="RNI256" s="50"/>
      <c r="RNJ256" s="50"/>
      <c r="RNK256" s="50"/>
      <c r="RNL256" s="50"/>
      <c r="RNM256" s="50"/>
      <c r="RNN256" s="50"/>
      <c r="RNO256" s="50"/>
      <c r="RNP256" s="50"/>
      <c r="RNQ256" s="50"/>
      <c r="RNR256" s="50"/>
      <c r="RNS256" s="50"/>
      <c r="RNT256" s="50"/>
      <c r="RNU256" s="50"/>
      <c r="RNV256" s="50"/>
      <c r="RNW256" s="50"/>
      <c r="RNX256" s="50"/>
      <c r="RNY256" s="50"/>
      <c r="RNZ256" s="50"/>
      <c r="ROA256" s="50"/>
      <c r="ROB256" s="50"/>
      <c r="ROC256" s="50"/>
      <c r="ROD256" s="50"/>
      <c r="ROE256" s="50"/>
      <c r="ROF256" s="50"/>
      <c r="ROG256" s="50"/>
      <c r="ROH256" s="50"/>
      <c r="ROI256" s="50"/>
      <c r="ROJ256" s="50"/>
      <c r="ROK256" s="50"/>
      <c r="ROL256" s="50"/>
      <c r="ROM256" s="50"/>
      <c r="RON256" s="50"/>
      <c r="ROO256" s="50"/>
      <c r="ROP256" s="50"/>
      <c r="ROQ256" s="50"/>
      <c r="ROR256" s="50"/>
      <c r="ROS256" s="50"/>
      <c r="ROT256" s="50"/>
      <c r="ROU256" s="50"/>
      <c r="ROV256" s="50"/>
      <c r="ROW256" s="50"/>
      <c r="ROX256" s="50"/>
      <c r="ROY256" s="50"/>
      <c r="ROZ256" s="50"/>
      <c r="RPA256" s="50"/>
      <c r="RPB256" s="50"/>
      <c r="RPC256" s="50"/>
      <c r="RPD256" s="50"/>
      <c r="RPE256" s="50"/>
      <c r="RPF256" s="50"/>
      <c r="RPG256" s="50"/>
      <c r="RPH256" s="50"/>
      <c r="RPI256" s="50"/>
      <c r="RPJ256" s="50"/>
      <c r="RPK256" s="50"/>
      <c r="RPL256" s="50"/>
      <c r="RPM256" s="50"/>
      <c r="RPN256" s="50"/>
      <c r="RPO256" s="50"/>
      <c r="RPP256" s="50"/>
      <c r="RPQ256" s="50"/>
      <c r="RPR256" s="50"/>
      <c r="RPS256" s="50"/>
      <c r="RPT256" s="50"/>
      <c r="RPU256" s="50"/>
      <c r="RPV256" s="50"/>
      <c r="RPW256" s="50"/>
      <c r="RPX256" s="50"/>
      <c r="RPY256" s="50"/>
      <c r="RPZ256" s="50"/>
      <c r="RQA256" s="50"/>
      <c r="RQB256" s="50"/>
      <c r="RQC256" s="50"/>
      <c r="RQD256" s="50"/>
      <c r="RQE256" s="50"/>
      <c r="RQF256" s="50"/>
      <c r="RQG256" s="50"/>
      <c r="RQH256" s="50"/>
      <c r="RQI256" s="50"/>
      <c r="RQJ256" s="50"/>
      <c r="RQK256" s="50"/>
      <c r="RQL256" s="50"/>
      <c r="RQM256" s="50"/>
      <c r="RQN256" s="50"/>
      <c r="RQO256" s="50"/>
      <c r="RQP256" s="50"/>
      <c r="RQQ256" s="50"/>
      <c r="RQR256" s="50"/>
      <c r="RQS256" s="50"/>
      <c r="RQT256" s="50"/>
      <c r="RQU256" s="50"/>
      <c r="RQV256" s="50"/>
      <c r="RQW256" s="50"/>
      <c r="RQX256" s="50"/>
      <c r="RQY256" s="50"/>
      <c r="RQZ256" s="50"/>
      <c r="RRA256" s="50"/>
      <c r="RRB256" s="50"/>
      <c r="RRC256" s="50"/>
      <c r="RRD256" s="50"/>
      <c r="RRE256" s="50"/>
      <c r="RRF256" s="50"/>
      <c r="RRG256" s="50"/>
      <c r="RRH256" s="50"/>
      <c r="RRI256" s="50"/>
      <c r="RRJ256" s="50"/>
      <c r="RRK256" s="50"/>
      <c r="RRL256" s="50"/>
      <c r="RRM256" s="50"/>
      <c r="RRN256" s="50"/>
      <c r="RRO256" s="50"/>
      <c r="RRP256" s="50"/>
      <c r="RRQ256" s="50"/>
      <c r="RRR256" s="50"/>
      <c r="RRS256" s="50"/>
      <c r="RRT256" s="50"/>
      <c r="RRU256" s="50"/>
      <c r="RRV256" s="50"/>
      <c r="RRW256" s="50"/>
      <c r="RRX256" s="50"/>
      <c r="RRY256" s="50"/>
      <c r="RRZ256" s="50"/>
      <c r="RSA256" s="50"/>
      <c r="RSB256" s="50"/>
      <c r="RSC256" s="50"/>
      <c r="RSD256" s="50"/>
      <c r="RSE256" s="50"/>
      <c r="RSF256" s="50"/>
      <c r="RSG256" s="50"/>
      <c r="RSH256" s="50"/>
      <c r="RSI256" s="50"/>
      <c r="RSJ256" s="50"/>
      <c r="RSK256" s="50"/>
      <c r="RSL256" s="50"/>
      <c r="RSM256" s="50"/>
      <c r="RSN256" s="50"/>
      <c r="RSO256" s="50"/>
      <c r="RSP256" s="50"/>
      <c r="RSQ256" s="50"/>
      <c r="RSR256" s="50"/>
      <c r="RSS256" s="50"/>
      <c r="RST256" s="50"/>
      <c r="RSU256" s="50"/>
      <c r="RSV256" s="50"/>
      <c r="RSW256" s="50"/>
      <c r="RSX256" s="50"/>
      <c r="RSY256" s="50"/>
      <c r="RSZ256" s="50"/>
      <c r="RTA256" s="50"/>
      <c r="RTB256" s="50"/>
      <c r="RTC256" s="50"/>
      <c r="RTD256" s="50"/>
      <c r="RTE256" s="50"/>
      <c r="RTF256" s="50"/>
      <c r="RTG256" s="50"/>
      <c r="RTH256" s="50"/>
      <c r="RTI256" s="50"/>
      <c r="RTJ256" s="50"/>
      <c r="RTK256" s="50"/>
      <c r="RTL256" s="50"/>
      <c r="RTM256" s="50"/>
      <c r="RTN256" s="50"/>
      <c r="RTO256" s="50"/>
      <c r="RTP256" s="50"/>
      <c r="RTQ256" s="50"/>
      <c r="RTR256" s="50"/>
      <c r="RTS256" s="50"/>
      <c r="RTT256" s="50"/>
      <c r="RTU256" s="50"/>
      <c r="RTV256" s="50"/>
      <c r="RTW256" s="50"/>
      <c r="RTX256" s="50"/>
      <c r="RTY256" s="50"/>
      <c r="RTZ256" s="50"/>
      <c r="RUA256" s="50"/>
      <c r="RUB256" s="50"/>
      <c r="RUC256" s="50"/>
      <c r="RUD256" s="50"/>
      <c r="RUE256" s="50"/>
      <c r="RUF256" s="50"/>
      <c r="RUG256" s="50"/>
      <c r="RUH256" s="50"/>
      <c r="RUI256" s="50"/>
      <c r="RUJ256" s="50"/>
      <c r="RUK256" s="50"/>
      <c r="RUL256" s="50"/>
      <c r="RUM256" s="50"/>
      <c r="RUN256" s="50"/>
      <c r="RUO256" s="50"/>
      <c r="RUP256" s="50"/>
      <c r="RUQ256" s="50"/>
      <c r="RUR256" s="50"/>
      <c r="RUS256" s="50"/>
      <c r="RUT256" s="50"/>
      <c r="RUU256" s="50"/>
      <c r="RUV256" s="50"/>
      <c r="RUW256" s="50"/>
      <c r="RUX256" s="50"/>
      <c r="RUY256" s="50"/>
      <c r="RUZ256" s="50"/>
      <c r="RVA256" s="50"/>
      <c r="RVB256" s="50"/>
      <c r="RVC256" s="50"/>
      <c r="RVD256" s="50"/>
      <c r="RVE256" s="50"/>
      <c r="RVF256" s="50"/>
      <c r="RVG256" s="50"/>
      <c r="RVH256" s="50"/>
      <c r="RVI256" s="50"/>
      <c r="RVJ256" s="50"/>
      <c r="RVK256" s="50"/>
      <c r="RVL256" s="50"/>
      <c r="RVM256" s="50"/>
      <c r="RVN256" s="50"/>
      <c r="RVO256" s="50"/>
      <c r="RVP256" s="50"/>
      <c r="RVQ256" s="50"/>
      <c r="RVR256" s="50"/>
      <c r="RVS256" s="50"/>
      <c r="RVT256" s="50"/>
      <c r="RVU256" s="50"/>
      <c r="RVV256" s="50"/>
      <c r="RVW256" s="50"/>
      <c r="RVX256" s="50"/>
      <c r="RVY256" s="50"/>
      <c r="RVZ256" s="50"/>
      <c r="RWA256" s="50"/>
      <c r="RWB256" s="50"/>
      <c r="RWC256" s="50"/>
      <c r="RWD256" s="50"/>
      <c r="RWE256" s="50"/>
      <c r="RWF256" s="50"/>
      <c r="RWG256" s="50"/>
      <c r="RWH256" s="50"/>
      <c r="RWI256" s="50"/>
      <c r="RWJ256" s="50"/>
      <c r="RWK256" s="50"/>
      <c r="RWL256" s="50"/>
      <c r="RWM256" s="50"/>
      <c r="RWN256" s="50"/>
      <c r="RWO256" s="50"/>
      <c r="RWP256" s="50"/>
      <c r="RWQ256" s="50"/>
      <c r="RWR256" s="50"/>
      <c r="RWS256" s="50"/>
      <c r="RWT256" s="50"/>
      <c r="RWU256" s="50"/>
      <c r="RWV256" s="50"/>
      <c r="RWW256" s="50"/>
      <c r="RWX256" s="50"/>
      <c r="RWY256" s="50"/>
      <c r="RWZ256" s="50"/>
      <c r="RXA256" s="50"/>
      <c r="RXB256" s="50"/>
      <c r="RXC256" s="50"/>
      <c r="RXD256" s="50"/>
      <c r="RXE256" s="50"/>
      <c r="RXF256" s="50"/>
      <c r="RXG256" s="50"/>
      <c r="RXH256" s="50"/>
      <c r="RXI256" s="50"/>
      <c r="RXJ256" s="50"/>
      <c r="RXK256" s="50"/>
      <c r="RXL256" s="50"/>
      <c r="RXM256" s="50"/>
      <c r="RXN256" s="50"/>
      <c r="RXO256" s="50"/>
      <c r="RXP256" s="50"/>
      <c r="RXQ256" s="50"/>
      <c r="RXR256" s="50"/>
      <c r="RXS256" s="50"/>
      <c r="RXT256" s="50"/>
      <c r="RXU256" s="50"/>
      <c r="RXV256" s="50"/>
      <c r="RXW256" s="50"/>
      <c r="RXX256" s="50"/>
      <c r="RXY256" s="50"/>
      <c r="RXZ256" s="50"/>
      <c r="RYA256" s="50"/>
      <c r="RYB256" s="50"/>
      <c r="RYC256" s="50"/>
      <c r="RYD256" s="50"/>
      <c r="RYE256" s="50"/>
      <c r="RYF256" s="50"/>
      <c r="RYG256" s="50"/>
      <c r="RYH256" s="50"/>
      <c r="RYI256" s="50"/>
      <c r="RYJ256" s="50"/>
      <c r="RYK256" s="50"/>
      <c r="RYL256" s="50"/>
      <c r="RYM256" s="50"/>
      <c r="RYN256" s="50"/>
      <c r="RYO256" s="50"/>
      <c r="RYP256" s="50"/>
      <c r="RYQ256" s="50"/>
      <c r="RYR256" s="50"/>
      <c r="RYS256" s="50"/>
      <c r="RYT256" s="50"/>
      <c r="RYU256" s="50"/>
      <c r="RYV256" s="50"/>
      <c r="RYW256" s="50"/>
      <c r="RYX256" s="50"/>
      <c r="RYY256" s="50"/>
      <c r="RYZ256" s="50"/>
      <c r="RZA256" s="50"/>
      <c r="RZB256" s="50"/>
      <c r="RZC256" s="50"/>
      <c r="RZD256" s="50"/>
      <c r="RZE256" s="50"/>
      <c r="RZF256" s="50"/>
      <c r="RZG256" s="50"/>
      <c r="RZH256" s="50"/>
      <c r="RZI256" s="50"/>
      <c r="RZJ256" s="50"/>
      <c r="RZK256" s="50"/>
      <c r="RZL256" s="50"/>
      <c r="RZM256" s="50"/>
      <c r="RZN256" s="50"/>
      <c r="RZO256" s="50"/>
      <c r="RZP256" s="50"/>
      <c r="RZQ256" s="50"/>
      <c r="RZR256" s="50"/>
      <c r="RZS256" s="50"/>
      <c r="RZT256" s="50"/>
      <c r="RZU256" s="50"/>
      <c r="RZV256" s="50"/>
      <c r="RZW256" s="50"/>
      <c r="RZX256" s="50"/>
      <c r="RZY256" s="50"/>
      <c r="RZZ256" s="50"/>
      <c r="SAA256" s="50"/>
      <c r="SAB256" s="50"/>
      <c r="SAC256" s="50"/>
      <c r="SAD256" s="50"/>
      <c r="SAE256" s="50"/>
      <c r="SAF256" s="50"/>
      <c r="SAG256" s="50"/>
      <c r="SAH256" s="50"/>
      <c r="SAI256" s="50"/>
      <c r="SAJ256" s="50"/>
      <c r="SAK256" s="50"/>
      <c r="SAL256" s="50"/>
      <c r="SAM256" s="50"/>
      <c r="SAN256" s="50"/>
      <c r="SAO256" s="50"/>
      <c r="SAP256" s="50"/>
      <c r="SAQ256" s="50"/>
      <c r="SAR256" s="50"/>
      <c r="SAS256" s="50"/>
      <c r="SAT256" s="50"/>
      <c r="SAU256" s="50"/>
      <c r="SAV256" s="50"/>
      <c r="SAW256" s="50"/>
      <c r="SAX256" s="50"/>
      <c r="SAY256" s="50"/>
      <c r="SAZ256" s="50"/>
      <c r="SBA256" s="50"/>
      <c r="SBB256" s="50"/>
      <c r="SBC256" s="50"/>
      <c r="SBD256" s="50"/>
      <c r="SBE256" s="50"/>
      <c r="SBF256" s="50"/>
      <c r="SBG256" s="50"/>
      <c r="SBH256" s="50"/>
      <c r="SBI256" s="50"/>
      <c r="SBJ256" s="50"/>
      <c r="SBK256" s="50"/>
      <c r="SBL256" s="50"/>
      <c r="SBM256" s="50"/>
      <c r="SBN256" s="50"/>
      <c r="SBO256" s="50"/>
      <c r="SBP256" s="50"/>
      <c r="SBQ256" s="50"/>
      <c r="SBR256" s="50"/>
      <c r="SBS256" s="50"/>
      <c r="SBT256" s="50"/>
      <c r="SBU256" s="50"/>
      <c r="SBV256" s="50"/>
      <c r="SBW256" s="50"/>
      <c r="SBX256" s="50"/>
      <c r="SBY256" s="50"/>
      <c r="SBZ256" s="50"/>
      <c r="SCA256" s="50"/>
      <c r="SCB256" s="50"/>
      <c r="SCC256" s="50"/>
      <c r="SCD256" s="50"/>
      <c r="SCE256" s="50"/>
      <c r="SCF256" s="50"/>
      <c r="SCG256" s="50"/>
      <c r="SCH256" s="50"/>
      <c r="SCI256" s="50"/>
      <c r="SCJ256" s="50"/>
      <c r="SCK256" s="50"/>
      <c r="SCL256" s="50"/>
      <c r="SCM256" s="50"/>
      <c r="SCN256" s="50"/>
      <c r="SCO256" s="50"/>
      <c r="SCP256" s="50"/>
      <c r="SCQ256" s="50"/>
      <c r="SCR256" s="50"/>
      <c r="SCS256" s="50"/>
      <c r="SCT256" s="50"/>
      <c r="SCU256" s="50"/>
      <c r="SCV256" s="50"/>
      <c r="SCW256" s="50"/>
      <c r="SCX256" s="50"/>
      <c r="SCY256" s="50"/>
      <c r="SCZ256" s="50"/>
      <c r="SDA256" s="50"/>
      <c r="SDB256" s="50"/>
      <c r="SDC256" s="50"/>
      <c r="SDD256" s="50"/>
      <c r="SDE256" s="50"/>
      <c r="SDF256" s="50"/>
      <c r="SDG256" s="50"/>
      <c r="SDH256" s="50"/>
      <c r="SDI256" s="50"/>
      <c r="SDJ256" s="50"/>
      <c r="SDK256" s="50"/>
      <c r="SDL256" s="50"/>
      <c r="SDM256" s="50"/>
      <c r="SDN256" s="50"/>
      <c r="SDO256" s="50"/>
      <c r="SDP256" s="50"/>
      <c r="SDQ256" s="50"/>
      <c r="SDR256" s="50"/>
      <c r="SDS256" s="50"/>
      <c r="SDT256" s="50"/>
      <c r="SDU256" s="50"/>
      <c r="SDV256" s="50"/>
      <c r="SDW256" s="50"/>
      <c r="SDX256" s="50"/>
      <c r="SDY256" s="50"/>
      <c r="SDZ256" s="50"/>
      <c r="SEA256" s="50"/>
      <c r="SEB256" s="50"/>
      <c r="SEC256" s="50"/>
      <c r="SED256" s="50"/>
      <c r="SEE256" s="50"/>
      <c r="SEF256" s="50"/>
      <c r="SEG256" s="50"/>
      <c r="SEH256" s="50"/>
      <c r="SEI256" s="50"/>
      <c r="SEJ256" s="50"/>
      <c r="SEK256" s="50"/>
      <c r="SEL256" s="50"/>
      <c r="SEM256" s="50"/>
      <c r="SEN256" s="50"/>
      <c r="SEO256" s="50"/>
      <c r="SEP256" s="50"/>
      <c r="SEQ256" s="50"/>
      <c r="SER256" s="50"/>
      <c r="SES256" s="50"/>
      <c r="SET256" s="50"/>
      <c r="SEU256" s="50"/>
      <c r="SEV256" s="50"/>
      <c r="SEW256" s="50"/>
      <c r="SEX256" s="50"/>
      <c r="SEY256" s="50"/>
      <c r="SEZ256" s="50"/>
      <c r="SFA256" s="50"/>
      <c r="SFB256" s="50"/>
      <c r="SFC256" s="50"/>
      <c r="SFD256" s="50"/>
      <c r="SFE256" s="50"/>
      <c r="SFF256" s="50"/>
      <c r="SFG256" s="50"/>
      <c r="SFH256" s="50"/>
      <c r="SFI256" s="50"/>
      <c r="SFJ256" s="50"/>
      <c r="SFK256" s="50"/>
      <c r="SFL256" s="50"/>
      <c r="SFM256" s="50"/>
      <c r="SFN256" s="50"/>
      <c r="SFO256" s="50"/>
      <c r="SFP256" s="50"/>
      <c r="SFQ256" s="50"/>
      <c r="SFR256" s="50"/>
      <c r="SFS256" s="50"/>
      <c r="SFT256" s="50"/>
      <c r="SFU256" s="50"/>
      <c r="SFV256" s="50"/>
      <c r="SFW256" s="50"/>
      <c r="SFX256" s="50"/>
      <c r="SFY256" s="50"/>
      <c r="SFZ256" s="50"/>
      <c r="SGA256" s="50"/>
      <c r="SGB256" s="50"/>
      <c r="SGC256" s="50"/>
      <c r="SGD256" s="50"/>
      <c r="SGE256" s="50"/>
      <c r="SGF256" s="50"/>
      <c r="SGG256" s="50"/>
      <c r="SGH256" s="50"/>
      <c r="SGI256" s="50"/>
      <c r="SGJ256" s="50"/>
      <c r="SGK256" s="50"/>
      <c r="SGL256" s="50"/>
      <c r="SGM256" s="50"/>
      <c r="SGN256" s="50"/>
      <c r="SGO256" s="50"/>
      <c r="SGP256" s="50"/>
      <c r="SGQ256" s="50"/>
      <c r="SGR256" s="50"/>
      <c r="SGS256" s="50"/>
      <c r="SGT256" s="50"/>
      <c r="SGU256" s="50"/>
      <c r="SGV256" s="50"/>
      <c r="SGW256" s="50"/>
      <c r="SGX256" s="50"/>
      <c r="SGY256" s="50"/>
      <c r="SGZ256" s="50"/>
      <c r="SHA256" s="50"/>
      <c r="SHB256" s="50"/>
      <c r="SHC256" s="50"/>
      <c r="SHD256" s="50"/>
      <c r="SHE256" s="50"/>
      <c r="SHF256" s="50"/>
      <c r="SHG256" s="50"/>
      <c r="SHH256" s="50"/>
      <c r="SHI256" s="50"/>
      <c r="SHJ256" s="50"/>
      <c r="SHK256" s="50"/>
      <c r="SHL256" s="50"/>
      <c r="SHM256" s="50"/>
      <c r="SHN256" s="50"/>
      <c r="SHO256" s="50"/>
      <c r="SHP256" s="50"/>
      <c r="SHQ256" s="50"/>
      <c r="SHR256" s="50"/>
      <c r="SHS256" s="50"/>
      <c r="SHT256" s="50"/>
      <c r="SHU256" s="50"/>
      <c r="SHV256" s="50"/>
      <c r="SHW256" s="50"/>
      <c r="SHX256" s="50"/>
      <c r="SHY256" s="50"/>
      <c r="SHZ256" s="50"/>
      <c r="SIA256" s="50"/>
      <c r="SIB256" s="50"/>
      <c r="SIC256" s="50"/>
      <c r="SID256" s="50"/>
      <c r="SIE256" s="50"/>
      <c r="SIF256" s="50"/>
      <c r="SIG256" s="50"/>
      <c r="SIH256" s="50"/>
      <c r="SII256" s="50"/>
      <c r="SIJ256" s="50"/>
      <c r="SIK256" s="50"/>
      <c r="SIL256" s="50"/>
      <c r="SIM256" s="50"/>
      <c r="SIN256" s="50"/>
      <c r="SIO256" s="50"/>
      <c r="SIP256" s="50"/>
      <c r="SIQ256" s="50"/>
      <c r="SIR256" s="50"/>
      <c r="SIS256" s="50"/>
      <c r="SIT256" s="50"/>
      <c r="SIU256" s="50"/>
      <c r="SIV256" s="50"/>
      <c r="SIW256" s="50"/>
      <c r="SIX256" s="50"/>
      <c r="SIY256" s="50"/>
      <c r="SIZ256" s="50"/>
      <c r="SJA256" s="50"/>
      <c r="SJB256" s="50"/>
      <c r="SJC256" s="50"/>
      <c r="SJD256" s="50"/>
      <c r="SJE256" s="50"/>
      <c r="SJF256" s="50"/>
      <c r="SJG256" s="50"/>
      <c r="SJH256" s="50"/>
      <c r="SJI256" s="50"/>
      <c r="SJJ256" s="50"/>
      <c r="SJK256" s="50"/>
      <c r="SJL256" s="50"/>
      <c r="SJM256" s="50"/>
      <c r="SJN256" s="50"/>
      <c r="SJO256" s="50"/>
      <c r="SJP256" s="50"/>
      <c r="SJQ256" s="50"/>
      <c r="SJR256" s="50"/>
      <c r="SJS256" s="50"/>
      <c r="SJT256" s="50"/>
      <c r="SJU256" s="50"/>
      <c r="SJV256" s="50"/>
      <c r="SJW256" s="50"/>
      <c r="SJX256" s="50"/>
      <c r="SJY256" s="50"/>
      <c r="SJZ256" s="50"/>
      <c r="SKA256" s="50"/>
      <c r="SKB256" s="50"/>
      <c r="SKC256" s="50"/>
      <c r="SKD256" s="50"/>
      <c r="SKE256" s="50"/>
      <c r="SKF256" s="50"/>
      <c r="SKG256" s="50"/>
      <c r="SKH256" s="50"/>
      <c r="SKI256" s="50"/>
      <c r="SKJ256" s="50"/>
      <c r="SKK256" s="50"/>
      <c r="SKL256" s="50"/>
      <c r="SKM256" s="50"/>
      <c r="SKN256" s="50"/>
      <c r="SKO256" s="50"/>
      <c r="SKP256" s="50"/>
      <c r="SKQ256" s="50"/>
      <c r="SKR256" s="50"/>
      <c r="SKS256" s="50"/>
      <c r="SKT256" s="50"/>
      <c r="SKU256" s="50"/>
      <c r="SKV256" s="50"/>
      <c r="SKW256" s="50"/>
      <c r="SKX256" s="50"/>
      <c r="SKY256" s="50"/>
      <c r="SKZ256" s="50"/>
      <c r="SLA256" s="50"/>
      <c r="SLB256" s="50"/>
      <c r="SLC256" s="50"/>
      <c r="SLD256" s="50"/>
      <c r="SLE256" s="50"/>
      <c r="SLF256" s="50"/>
      <c r="SLG256" s="50"/>
      <c r="SLH256" s="50"/>
      <c r="SLI256" s="50"/>
      <c r="SLJ256" s="50"/>
      <c r="SLK256" s="50"/>
      <c r="SLL256" s="50"/>
      <c r="SLM256" s="50"/>
      <c r="SLN256" s="50"/>
      <c r="SLO256" s="50"/>
      <c r="SLP256" s="50"/>
      <c r="SLQ256" s="50"/>
      <c r="SLR256" s="50"/>
      <c r="SLS256" s="50"/>
      <c r="SLT256" s="50"/>
      <c r="SLU256" s="50"/>
      <c r="SLV256" s="50"/>
      <c r="SLW256" s="50"/>
      <c r="SLX256" s="50"/>
      <c r="SLY256" s="50"/>
      <c r="SLZ256" s="50"/>
      <c r="SMA256" s="50"/>
      <c r="SMB256" s="50"/>
      <c r="SMC256" s="50"/>
      <c r="SMD256" s="50"/>
      <c r="SME256" s="50"/>
      <c r="SMF256" s="50"/>
      <c r="SMG256" s="50"/>
      <c r="SMH256" s="50"/>
      <c r="SMI256" s="50"/>
      <c r="SMJ256" s="50"/>
      <c r="SMK256" s="50"/>
      <c r="SML256" s="50"/>
      <c r="SMM256" s="50"/>
      <c r="SMN256" s="50"/>
      <c r="SMO256" s="50"/>
      <c r="SMP256" s="50"/>
      <c r="SMQ256" s="50"/>
      <c r="SMR256" s="50"/>
      <c r="SMS256" s="50"/>
      <c r="SMT256" s="50"/>
      <c r="SMU256" s="50"/>
      <c r="SMV256" s="50"/>
      <c r="SMW256" s="50"/>
      <c r="SMX256" s="50"/>
      <c r="SMY256" s="50"/>
      <c r="SMZ256" s="50"/>
      <c r="SNA256" s="50"/>
      <c r="SNB256" s="50"/>
      <c r="SNC256" s="50"/>
      <c r="SND256" s="50"/>
      <c r="SNE256" s="50"/>
      <c r="SNF256" s="50"/>
      <c r="SNG256" s="50"/>
      <c r="SNH256" s="50"/>
      <c r="SNI256" s="50"/>
      <c r="SNJ256" s="50"/>
      <c r="SNK256" s="50"/>
      <c r="SNL256" s="50"/>
      <c r="SNM256" s="50"/>
      <c r="SNN256" s="50"/>
      <c r="SNO256" s="50"/>
      <c r="SNP256" s="50"/>
      <c r="SNQ256" s="50"/>
      <c r="SNR256" s="50"/>
      <c r="SNS256" s="50"/>
      <c r="SNT256" s="50"/>
      <c r="SNU256" s="50"/>
      <c r="SNV256" s="50"/>
      <c r="SNW256" s="50"/>
      <c r="SNX256" s="50"/>
      <c r="SNY256" s="50"/>
      <c r="SNZ256" s="50"/>
      <c r="SOA256" s="50"/>
      <c r="SOB256" s="50"/>
      <c r="SOC256" s="50"/>
      <c r="SOD256" s="50"/>
      <c r="SOE256" s="50"/>
      <c r="SOF256" s="50"/>
      <c r="SOG256" s="50"/>
      <c r="SOH256" s="50"/>
      <c r="SOI256" s="50"/>
      <c r="SOJ256" s="50"/>
      <c r="SOK256" s="50"/>
      <c r="SOL256" s="50"/>
      <c r="SOM256" s="50"/>
      <c r="SON256" s="50"/>
      <c r="SOO256" s="50"/>
      <c r="SOP256" s="50"/>
      <c r="SOQ256" s="50"/>
      <c r="SOR256" s="50"/>
      <c r="SOS256" s="50"/>
      <c r="SOT256" s="50"/>
      <c r="SOU256" s="50"/>
      <c r="SOV256" s="50"/>
      <c r="SOW256" s="50"/>
      <c r="SOX256" s="50"/>
      <c r="SOY256" s="50"/>
      <c r="SOZ256" s="50"/>
      <c r="SPA256" s="50"/>
      <c r="SPB256" s="50"/>
      <c r="SPC256" s="50"/>
      <c r="SPD256" s="50"/>
      <c r="SPE256" s="50"/>
      <c r="SPF256" s="50"/>
      <c r="SPG256" s="50"/>
      <c r="SPH256" s="50"/>
      <c r="SPI256" s="50"/>
      <c r="SPJ256" s="50"/>
      <c r="SPK256" s="50"/>
      <c r="SPL256" s="50"/>
      <c r="SPM256" s="50"/>
      <c r="SPN256" s="50"/>
      <c r="SPO256" s="50"/>
      <c r="SPP256" s="50"/>
      <c r="SPQ256" s="50"/>
      <c r="SPR256" s="50"/>
      <c r="SPS256" s="50"/>
      <c r="SPT256" s="50"/>
      <c r="SPU256" s="50"/>
      <c r="SPV256" s="50"/>
      <c r="SPW256" s="50"/>
      <c r="SPX256" s="50"/>
      <c r="SPY256" s="50"/>
      <c r="SPZ256" s="50"/>
      <c r="SQA256" s="50"/>
      <c r="SQB256" s="50"/>
      <c r="SQC256" s="50"/>
      <c r="SQD256" s="50"/>
      <c r="SQE256" s="50"/>
      <c r="SQF256" s="50"/>
      <c r="SQG256" s="50"/>
      <c r="SQH256" s="50"/>
      <c r="SQI256" s="50"/>
      <c r="SQJ256" s="50"/>
      <c r="SQK256" s="50"/>
      <c r="SQL256" s="50"/>
      <c r="SQM256" s="50"/>
      <c r="SQN256" s="50"/>
      <c r="SQO256" s="50"/>
      <c r="SQP256" s="50"/>
      <c r="SQQ256" s="50"/>
      <c r="SQR256" s="50"/>
      <c r="SQS256" s="50"/>
      <c r="SQT256" s="50"/>
      <c r="SQU256" s="50"/>
      <c r="SQV256" s="50"/>
      <c r="SQW256" s="50"/>
      <c r="SQX256" s="50"/>
      <c r="SQY256" s="50"/>
      <c r="SQZ256" s="50"/>
      <c r="SRA256" s="50"/>
      <c r="SRB256" s="50"/>
      <c r="SRC256" s="50"/>
      <c r="SRD256" s="50"/>
      <c r="SRE256" s="50"/>
      <c r="SRF256" s="50"/>
      <c r="SRG256" s="50"/>
      <c r="SRH256" s="50"/>
      <c r="SRI256" s="50"/>
      <c r="SRJ256" s="50"/>
      <c r="SRK256" s="50"/>
      <c r="SRL256" s="50"/>
      <c r="SRM256" s="50"/>
      <c r="SRN256" s="50"/>
      <c r="SRO256" s="50"/>
      <c r="SRP256" s="50"/>
      <c r="SRQ256" s="50"/>
      <c r="SRR256" s="50"/>
      <c r="SRS256" s="50"/>
      <c r="SRT256" s="50"/>
      <c r="SRU256" s="50"/>
      <c r="SRV256" s="50"/>
      <c r="SRW256" s="50"/>
      <c r="SRX256" s="50"/>
      <c r="SRY256" s="50"/>
      <c r="SRZ256" s="50"/>
      <c r="SSA256" s="50"/>
      <c r="SSB256" s="50"/>
      <c r="SSC256" s="50"/>
      <c r="SSD256" s="50"/>
      <c r="SSE256" s="50"/>
      <c r="SSF256" s="50"/>
      <c r="SSG256" s="50"/>
      <c r="SSH256" s="50"/>
      <c r="SSI256" s="50"/>
      <c r="SSJ256" s="50"/>
      <c r="SSK256" s="50"/>
      <c r="SSL256" s="50"/>
      <c r="SSM256" s="50"/>
      <c r="SSN256" s="50"/>
      <c r="SSO256" s="50"/>
      <c r="SSP256" s="50"/>
      <c r="SSQ256" s="50"/>
      <c r="SSR256" s="50"/>
      <c r="SSS256" s="50"/>
      <c r="SST256" s="50"/>
      <c r="SSU256" s="50"/>
      <c r="SSV256" s="50"/>
      <c r="SSW256" s="50"/>
      <c r="SSX256" s="50"/>
      <c r="SSY256" s="50"/>
      <c r="SSZ256" s="50"/>
      <c r="STA256" s="50"/>
      <c r="STB256" s="50"/>
      <c r="STC256" s="50"/>
      <c r="STD256" s="50"/>
      <c r="STE256" s="50"/>
      <c r="STF256" s="50"/>
      <c r="STG256" s="50"/>
      <c r="STH256" s="50"/>
      <c r="STI256" s="50"/>
      <c r="STJ256" s="50"/>
      <c r="STK256" s="50"/>
      <c r="STL256" s="50"/>
      <c r="STM256" s="50"/>
      <c r="STN256" s="50"/>
      <c r="STO256" s="50"/>
      <c r="STP256" s="50"/>
      <c r="STQ256" s="50"/>
      <c r="STR256" s="50"/>
      <c r="STS256" s="50"/>
      <c r="STT256" s="50"/>
      <c r="STU256" s="50"/>
      <c r="STV256" s="50"/>
      <c r="STW256" s="50"/>
      <c r="STX256" s="50"/>
      <c r="STY256" s="50"/>
      <c r="STZ256" s="50"/>
      <c r="SUA256" s="50"/>
      <c r="SUB256" s="50"/>
      <c r="SUC256" s="50"/>
      <c r="SUD256" s="50"/>
      <c r="SUE256" s="50"/>
      <c r="SUF256" s="50"/>
      <c r="SUG256" s="50"/>
      <c r="SUH256" s="50"/>
      <c r="SUI256" s="50"/>
      <c r="SUJ256" s="50"/>
      <c r="SUK256" s="50"/>
      <c r="SUL256" s="50"/>
      <c r="SUM256" s="50"/>
      <c r="SUN256" s="50"/>
      <c r="SUO256" s="50"/>
      <c r="SUP256" s="50"/>
      <c r="SUQ256" s="50"/>
      <c r="SUR256" s="50"/>
      <c r="SUS256" s="50"/>
      <c r="SUT256" s="50"/>
      <c r="SUU256" s="50"/>
      <c r="SUV256" s="50"/>
      <c r="SUW256" s="50"/>
      <c r="SUX256" s="50"/>
      <c r="SUY256" s="50"/>
      <c r="SUZ256" s="50"/>
      <c r="SVA256" s="50"/>
      <c r="SVB256" s="50"/>
      <c r="SVC256" s="50"/>
      <c r="SVD256" s="50"/>
      <c r="SVE256" s="50"/>
      <c r="SVF256" s="50"/>
      <c r="SVG256" s="50"/>
      <c r="SVH256" s="50"/>
      <c r="SVI256" s="50"/>
      <c r="SVJ256" s="50"/>
      <c r="SVK256" s="50"/>
      <c r="SVL256" s="50"/>
      <c r="SVM256" s="50"/>
      <c r="SVN256" s="50"/>
      <c r="SVO256" s="50"/>
      <c r="SVP256" s="50"/>
      <c r="SVQ256" s="50"/>
      <c r="SVR256" s="50"/>
      <c r="SVS256" s="50"/>
      <c r="SVT256" s="50"/>
      <c r="SVU256" s="50"/>
      <c r="SVV256" s="50"/>
      <c r="SVW256" s="50"/>
      <c r="SVX256" s="50"/>
      <c r="SVY256" s="50"/>
      <c r="SVZ256" s="50"/>
      <c r="SWA256" s="50"/>
      <c r="SWB256" s="50"/>
      <c r="SWC256" s="50"/>
      <c r="SWD256" s="50"/>
      <c r="SWE256" s="50"/>
      <c r="SWF256" s="50"/>
      <c r="SWG256" s="50"/>
      <c r="SWH256" s="50"/>
      <c r="SWI256" s="50"/>
      <c r="SWJ256" s="50"/>
      <c r="SWK256" s="50"/>
      <c r="SWL256" s="50"/>
      <c r="SWM256" s="50"/>
      <c r="SWN256" s="50"/>
      <c r="SWO256" s="50"/>
      <c r="SWP256" s="50"/>
      <c r="SWQ256" s="50"/>
      <c r="SWR256" s="50"/>
      <c r="SWS256" s="50"/>
      <c r="SWT256" s="50"/>
      <c r="SWU256" s="50"/>
      <c r="SWV256" s="50"/>
      <c r="SWW256" s="50"/>
      <c r="SWX256" s="50"/>
      <c r="SWY256" s="50"/>
      <c r="SWZ256" s="50"/>
      <c r="SXA256" s="50"/>
      <c r="SXB256" s="50"/>
      <c r="SXC256" s="50"/>
      <c r="SXD256" s="50"/>
      <c r="SXE256" s="50"/>
      <c r="SXF256" s="50"/>
      <c r="SXG256" s="50"/>
      <c r="SXH256" s="50"/>
      <c r="SXI256" s="50"/>
      <c r="SXJ256" s="50"/>
      <c r="SXK256" s="50"/>
      <c r="SXL256" s="50"/>
      <c r="SXM256" s="50"/>
      <c r="SXN256" s="50"/>
      <c r="SXO256" s="50"/>
      <c r="SXP256" s="50"/>
      <c r="SXQ256" s="50"/>
      <c r="SXR256" s="50"/>
      <c r="SXS256" s="50"/>
      <c r="SXT256" s="50"/>
      <c r="SXU256" s="50"/>
      <c r="SXV256" s="50"/>
      <c r="SXW256" s="50"/>
      <c r="SXX256" s="50"/>
      <c r="SXY256" s="50"/>
      <c r="SXZ256" s="50"/>
      <c r="SYA256" s="50"/>
      <c r="SYB256" s="50"/>
      <c r="SYC256" s="50"/>
      <c r="SYD256" s="50"/>
      <c r="SYE256" s="50"/>
      <c r="SYF256" s="50"/>
      <c r="SYG256" s="50"/>
      <c r="SYH256" s="50"/>
      <c r="SYI256" s="50"/>
      <c r="SYJ256" s="50"/>
      <c r="SYK256" s="50"/>
      <c r="SYL256" s="50"/>
      <c r="SYM256" s="50"/>
      <c r="SYN256" s="50"/>
      <c r="SYO256" s="50"/>
      <c r="SYP256" s="50"/>
      <c r="SYQ256" s="50"/>
      <c r="SYR256" s="50"/>
      <c r="SYS256" s="50"/>
      <c r="SYT256" s="50"/>
      <c r="SYU256" s="50"/>
      <c r="SYV256" s="50"/>
      <c r="SYW256" s="50"/>
      <c r="SYX256" s="50"/>
      <c r="SYY256" s="50"/>
      <c r="SYZ256" s="50"/>
      <c r="SZA256" s="50"/>
      <c r="SZB256" s="50"/>
      <c r="SZC256" s="50"/>
      <c r="SZD256" s="50"/>
      <c r="SZE256" s="50"/>
      <c r="SZF256" s="50"/>
      <c r="SZG256" s="50"/>
      <c r="SZH256" s="50"/>
      <c r="SZI256" s="50"/>
      <c r="SZJ256" s="50"/>
      <c r="SZK256" s="50"/>
      <c r="SZL256" s="50"/>
      <c r="SZM256" s="50"/>
      <c r="SZN256" s="50"/>
      <c r="SZO256" s="50"/>
      <c r="SZP256" s="50"/>
      <c r="SZQ256" s="50"/>
      <c r="SZR256" s="50"/>
      <c r="SZS256" s="50"/>
      <c r="SZT256" s="50"/>
      <c r="SZU256" s="50"/>
      <c r="SZV256" s="50"/>
      <c r="SZW256" s="50"/>
      <c r="SZX256" s="50"/>
      <c r="SZY256" s="50"/>
      <c r="SZZ256" s="50"/>
      <c r="TAA256" s="50"/>
      <c r="TAB256" s="50"/>
      <c r="TAC256" s="50"/>
      <c r="TAD256" s="50"/>
      <c r="TAE256" s="50"/>
      <c r="TAF256" s="50"/>
      <c r="TAG256" s="50"/>
      <c r="TAH256" s="50"/>
      <c r="TAI256" s="50"/>
      <c r="TAJ256" s="50"/>
      <c r="TAK256" s="50"/>
      <c r="TAL256" s="50"/>
      <c r="TAM256" s="50"/>
      <c r="TAN256" s="50"/>
      <c r="TAO256" s="50"/>
      <c r="TAP256" s="50"/>
      <c r="TAQ256" s="50"/>
      <c r="TAR256" s="50"/>
      <c r="TAS256" s="50"/>
      <c r="TAT256" s="50"/>
      <c r="TAU256" s="50"/>
      <c r="TAV256" s="50"/>
      <c r="TAW256" s="50"/>
      <c r="TAX256" s="50"/>
      <c r="TAY256" s="50"/>
      <c r="TAZ256" s="50"/>
      <c r="TBA256" s="50"/>
      <c r="TBB256" s="50"/>
      <c r="TBC256" s="50"/>
      <c r="TBD256" s="50"/>
      <c r="TBE256" s="50"/>
      <c r="TBF256" s="50"/>
      <c r="TBG256" s="50"/>
      <c r="TBH256" s="50"/>
      <c r="TBI256" s="50"/>
      <c r="TBJ256" s="50"/>
      <c r="TBK256" s="50"/>
      <c r="TBL256" s="50"/>
      <c r="TBM256" s="50"/>
      <c r="TBN256" s="50"/>
      <c r="TBO256" s="50"/>
      <c r="TBP256" s="50"/>
      <c r="TBQ256" s="50"/>
      <c r="TBR256" s="50"/>
      <c r="TBS256" s="50"/>
      <c r="TBT256" s="50"/>
      <c r="TBU256" s="50"/>
      <c r="TBV256" s="50"/>
      <c r="TBW256" s="50"/>
      <c r="TBX256" s="50"/>
      <c r="TBY256" s="50"/>
      <c r="TBZ256" s="50"/>
      <c r="TCA256" s="50"/>
      <c r="TCB256" s="50"/>
      <c r="TCC256" s="50"/>
      <c r="TCD256" s="50"/>
      <c r="TCE256" s="50"/>
      <c r="TCF256" s="50"/>
      <c r="TCG256" s="50"/>
      <c r="TCH256" s="50"/>
      <c r="TCI256" s="50"/>
      <c r="TCJ256" s="50"/>
      <c r="TCK256" s="50"/>
      <c r="TCL256" s="50"/>
      <c r="TCM256" s="50"/>
      <c r="TCN256" s="50"/>
      <c r="TCO256" s="50"/>
      <c r="TCP256" s="50"/>
      <c r="TCQ256" s="50"/>
      <c r="TCR256" s="50"/>
      <c r="TCS256" s="50"/>
      <c r="TCT256" s="50"/>
      <c r="TCU256" s="50"/>
      <c r="TCV256" s="50"/>
      <c r="TCW256" s="50"/>
      <c r="TCX256" s="50"/>
      <c r="TCY256" s="50"/>
      <c r="TCZ256" s="50"/>
      <c r="TDA256" s="50"/>
      <c r="TDB256" s="50"/>
      <c r="TDC256" s="50"/>
      <c r="TDD256" s="50"/>
      <c r="TDE256" s="50"/>
      <c r="TDF256" s="50"/>
      <c r="TDG256" s="50"/>
      <c r="TDH256" s="50"/>
      <c r="TDI256" s="50"/>
      <c r="TDJ256" s="50"/>
      <c r="TDK256" s="50"/>
      <c r="TDL256" s="50"/>
      <c r="TDM256" s="50"/>
      <c r="TDN256" s="50"/>
      <c r="TDO256" s="50"/>
      <c r="TDP256" s="50"/>
      <c r="TDQ256" s="50"/>
      <c r="TDR256" s="50"/>
      <c r="TDS256" s="50"/>
      <c r="TDT256" s="50"/>
      <c r="TDU256" s="50"/>
      <c r="TDV256" s="50"/>
      <c r="TDW256" s="50"/>
      <c r="TDX256" s="50"/>
      <c r="TDY256" s="50"/>
      <c r="TDZ256" s="50"/>
      <c r="TEA256" s="50"/>
      <c r="TEB256" s="50"/>
      <c r="TEC256" s="50"/>
      <c r="TED256" s="50"/>
      <c r="TEE256" s="50"/>
      <c r="TEF256" s="50"/>
      <c r="TEG256" s="50"/>
      <c r="TEH256" s="50"/>
      <c r="TEI256" s="50"/>
      <c r="TEJ256" s="50"/>
      <c r="TEK256" s="50"/>
      <c r="TEL256" s="50"/>
      <c r="TEM256" s="50"/>
      <c r="TEN256" s="50"/>
      <c r="TEO256" s="50"/>
      <c r="TEP256" s="50"/>
      <c r="TEQ256" s="50"/>
      <c r="TER256" s="50"/>
      <c r="TES256" s="50"/>
      <c r="TET256" s="50"/>
      <c r="TEU256" s="50"/>
      <c r="TEV256" s="50"/>
      <c r="TEW256" s="50"/>
      <c r="TEX256" s="50"/>
      <c r="TEY256" s="50"/>
      <c r="TEZ256" s="50"/>
      <c r="TFA256" s="50"/>
      <c r="TFB256" s="50"/>
      <c r="TFC256" s="50"/>
      <c r="TFD256" s="50"/>
      <c r="TFE256" s="50"/>
      <c r="TFF256" s="50"/>
      <c r="TFG256" s="50"/>
      <c r="TFH256" s="50"/>
      <c r="TFI256" s="50"/>
      <c r="TFJ256" s="50"/>
      <c r="TFK256" s="50"/>
      <c r="TFL256" s="50"/>
      <c r="TFM256" s="50"/>
      <c r="TFN256" s="50"/>
      <c r="TFO256" s="50"/>
      <c r="TFP256" s="50"/>
      <c r="TFQ256" s="50"/>
      <c r="TFR256" s="50"/>
      <c r="TFS256" s="50"/>
      <c r="TFT256" s="50"/>
      <c r="TFU256" s="50"/>
      <c r="TFV256" s="50"/>
      <c r="TFW256" s="50"/>
      <c r="TFX256" s="50"/>
      <c r="TFY256" s="50"/>
      <c r="TFZ256" s="50"/>
      <c r="TGA256" s="50"/>
      <c r="TGB256" s="50"/>
      <c r="TGC256" s="50"/>
      <c r="TGD256" s="50"/>
      <c r="TGE256" s="50"/>
      <c r="TGF256" s="50"/>
      <c r="TGG256" s="50"/>
      <c r="TGH256" s="50"/>
      <c r="TGI256" s="50"/>
      <c r="TGJ256" s="50"/>
      <c r="TGK256" s="50"/>
      <c r="TGL256" s="50"/>
      <c r="TGM256" s="50"/>
      <c r="TGN256" s="50"/>
      <c r="TGO256" s="50"/>
      <c r="TGP256" s="50"/>
      <c r="TGQ256" s="50"/>
      <c r="TGR256" s="50"/>
      <c r="TGS256" s="50"/>
      <c r="TGT256" s="50"/>
      <c r="TGU256" s="50"/>
      <c r="TGV256" s="50"/>
      <c r="TGW256" s="50"/>
      <c r="TGX256" s="50"/>
      <c r="TGY256" s="50"/>
      <c r="TGZ256" s="50"/>
      <c r="THA256" s="50"/>
      <c r="THB256" s="50"/>
      <c r="THC256" s="50"/>
      <c r="THD256" s="50"/>
      <c r="THE256" s="50"/>
      <c r="THF256" s="50"/>
      <c r="THG256" s="50"/>
      <c r="THH256" s="50"/>
      <c r="THI256" s="50"/>
      <c r="THJ256" s="50"/>
      <c r="THK256" s="50"/>
      <c r="THL256" s="50"/>
      <c r="THM256" s="50"/>
      <c r="THN256" s="50"/>
      <c r="THO256" s="50"/>
      <c r="THP256" s="50"/>
      <c r="THQ256" s="50"/>
      <c r="THR256" s="50"/>
      <c r="THS256" s="50"/>
      <c r="THT256" s="50"/>
      <c r="THU256" s="50"/>
      <c r="THV256" s="50"/>
      <c r="THW256" s="50"/>
      <c r="THX256" s="50"/>
      <c r="THY256" s="50"/>
      <c r="THZ256" s="50"/>
      <c r="TIA256" s="50"/>
      <c r="TIB256" s="50"/>
      <c r="TIC256" s="50"/>
      <c r="TID256" s="50"/>
      <c r="TIE256" s="50"/>
      <c r="TIF256" s="50"/>
      <c r="TIG256" s="50"/>
      <c r="TIH256" s="50"/>
      <c r="TII256" s="50"/>
      <c r="TIJ256" s="50"/>
      <c r="TIK256" s="50"/>
      <c r="TIL256" s="50"/>
      <c r="TIM256" s="50"/>
      <c r="TIN256" s="50"/>
      <c r="TIO256" s="50"/>
      <c r="TIP256" s="50"/>
      <c r="TIQ256" s="50"/>
      <c r="TIR256" s="50"/>
      <c r="TIS256" s="50"/>
      <c r="TIT256" s="50"/>
      <c r="TIU256" s="50"/>
      <c r="TIV256" s="50"/>
      <c r="TIW256" s="50"/>
      <c r="TIX256" s="50"/>
      <c r="TIY256" s="50"/>
      <c r="TIZ256" s="50"/>
      <c r="TJA256" s="50"/>
      <c r="TJB256" s="50"/>
      <c r="TJC256" s="50"/>
      <c r="TJD256" s="50"/>
      <c r="TJE256" s="50"/>
      <c r="TJF256" s="50"/>
      <c r="TJG256" s="50"/>
      <c r="TJH256" s="50"/>
      <c r="TJI256" s="50"/>
      <c r="TJJ256" s="50"/>
      <c r="TJK256" s="50"/>
      <c r="TJL256" s="50"/>
      <c r="TJM256" s="50"/>
      <c r="TJN256" s="50"/>
      <c r="TJO256" s="50"/>
      <c r="TJP256" s="50"/>
      <c r="TJQ256" s="50"/>
      <c r="TJR256" s="50"/>
      <c r="TJS256" s="50"/>
      <c r="TJT256" s="50"/>
      <c r="TJU256" s="50"/>
      <c r="TJV256" s="50"/>
      <c r="TJW256" s="50"/>
      <c r="TJX256" s="50"/>
      <c r="TJY256" s="50"/>
      <c r="TJZ256" s="50"/>
      <c r="TKA256" s="50"/>
      <c r="TKB256" s="50"/>
      <c r="TKC256" s="50"/>
      <c r="TKD256" s="50"/>
      <c r="TKE256" s="50"/>
      <c r="TKF256" s="50"/>
      <c r="TKG256" s="50"/>
      <c r="TKH256" s="50"/>
      <c r="TKI256" s="50"/>
      <c r="TKJ256" s="50"/>
      <c r="TKK256" s="50"/>
      <c r="TKL256" s="50"/>
      <c r="TKM256" s="50"/>
      <c r="TKN256" s="50"/>
      <c r="TKO256" s="50"/>
      <c r="TKP256" s="50"/>
      <c r="TKQ256" s="50"/>
      <c r="TKR256" s="50"/>
      <c r="TKS256" s="50"/>
      <c r="TKT256" s="50"/>
      <c r="TKU256" s="50"/>
      <c r="TKV256" s="50"/>
      <c r="TKW256" s="50"/>
      <c r="TKX256" s="50"/>
      <c r="TKY256" s="50"/>
      <c r="TKZ256" s="50"/>
      <c r="TLA256" s="50"/>
      <c r="TLB256" s="50"/>
      <c r="TLC256" s="50"/>
      <c r="TLD256" s="50"/>
      <c r="TLE256" s="50"/>
      <c r="TLF256" s="50"/>
      <c r="TLG256" s="50"/>
      <c r="TLH256" s="50"/>
      <c r="TLI256" s="50"/>
      <c r="TLJ256" s="50"/>
      <c r="TLK256" s="50"/>
      <c r="TLL256" s="50"/>
      <c r="TLM256" s="50"/>
      <c r="TLN256" s="50"/>
      <c r="TLO256" s="50"/>
      <c r="TLP256" s="50"/>
      <c r="TLQ256" s="50"/>
      <c r="TLR256" s="50"/>
      <c r="TLS256" s="50"/>
      <c r="TLT256" s="50"/>
      <c r="TLU256" s="50"/>
      <c r="TLV256" s="50"/>
      <c r="TLW256" s="50"/>
      <c r="TLX256" s="50"/>
      <c r="TLY256" s="50"/>
      <c r="TLZ256" s="50"/>
      <c r="TMA256" s="50"/>
      <c r="TMB256" s="50"/>
      <c r="TMC256" s="50"/>
      <c r="TMD256" s="50"/>
      <c r="TME256" s="50"/>
      <c r="TMF256" s="50"/>
      <c r="TMG256" s="50"/>
      <c r="TMH256" s="50"/>
      <c r="TMI256" s="50"/>
      <c r="TMJ256" s="50"/>
      <c r="TMK256" s="50"/>
      <c r="TML256" s="50"/>
      <c r="TMM256" s="50"/>
      <c r="TMN256" s="50"/>
      <c r="TMO256" s="50"/>
      <c r="TMP256" s="50"/>
      <c r="TMQ256" s="50"/>
      <c r="TMR256" s="50"/>
      <c r="TMS256" s="50"/>
      <c r="TMT256" s="50"/>
      <c r="TMU256" s="50"/>
      <c r="TMV256" s="50"/>
      <c r="TMW256" s="50"/>
      <c r="TMX256" s="50"/>
      <c r="TMY256" s="50"/>
      <c r="TMZ256" s="50"/>
      <c r="TNA256" s="50"/>
      <c r="TNB256" s="50"/>
      <c r="TNC256" s="50"/>
      <c r="TND256" s="50"/>
      <c r="TNE256" s="50"/>
      <c r="TNF256" s="50"/>
      <c r="TNG256" s="50"/>
      <c r="TNH256" s="50"/>
      <c r="TNI256" s="50"/>
      <c r="TNJ256" s="50"/>
      <c r="TNK256" s="50"/>
      <c r="TNL256" s="50"/>
      <c r="TNM256" s="50"/>
      <c r="TNN256" s="50"/>
      <c r="TNO256" s="50"/>
      <c r="TNP256" s="50"/>
      <c r="TNQ256" s="50"/>
      <c r="TNR256" s="50"/>
      <c r="TNS256" s="50"/>
      <c r="TNT256" s="50"/>
      <c r="TNU256" s="50"/>
      <c r="TNV256" s="50"/>
      <c r="TNW256" s="50"/>
      <c r="TNX256" s="50"/>
      <c r="TNY256" s="50"/>
      <c r="TNZ256" s="50"/>
      <c r="TOA256" s="50"/>
      <c r="TOB256" s="50"/>
      <c r="TOC256" s="50"/>
      <c r="TOD256" s="50"/>
      <c r="TOE256" s="50"/>
      <c r="TOF256" s="50"/>
      <c r="TOG256" s="50"/>
      <c r="TOH256" s="50"/>
      <c r="TOI256" s="50"/>
      <c r="TOJ256" s="50"/>
      <c r="TOK256" s="50"/>
      <c r="TOL256" s="50"/>
      <c r="TOM256" s="50"/>
      <c r="TON256" s="50"/>
      <c r="TOO256" s="50"/>
      <c r="TOP256" s="50"/>
      <c r="TOQ256" s="50"/>
      <c r="TOR256" s="50"/>
      <c r="TOS256" s="50"/>
      <c r="TOT256" s="50"/>
      <c r="TOU256" s="50"/>
      <c r="TOV256" s="50"/>
      <c r="TOW256" s="50"/>
      <c r="TOX256" s="50"/>
      <c r="TOY256" s="50"/>
      <c r="TOZ256" s="50"/>
      <c r="TPA256" s="50"/>
      <c r="TPB256" s="50"/>
      <c r="TPC256" s="50"/>
      <c r="TPD256" s="50"/>
      <c r="TPE256" s="50"/>
      <c r="TPF256" s="50"/>
      <c r="TPG256" s="50"/>
      <c r="TPH256" s="50"/>
      <c r="TPI256" s="50"/>
      <c r="TPJ256" s="50"/>
      <c r="TPK256" s="50"/>
      <c r="TPL256" s="50"/>
      <c r="TPM256" s="50"/>
      <c r="TPN256" s="50"/>
      <c r="TPO256" s="50"/>
      <c r="TPP256" s="50"/>
      <c r="TPQ256" s="50"/>
      <c r="TPR256" s="50"/>
      <c r="TPS256" s="50"/>
      <c r="TPT256" s="50"/>
      <c r="TPU256" s="50"/>
      <c r="TPV256" s="50"/>
      <c r="TPW256" s="50"/>
      <c r="TPX256" s="50"/>
      <c r="TPY256" s="50"/>
      <c r="TPZ256" s="50"/>
      <c r="TQA256" s="50"/>
      <c r="TQB256" s="50"/>
      <c r="TQC256" s="50"/>
      <c r="TQD256" s="50"/>
      <c r="TQE256" s="50"/>
      <c r="TQF256" s="50"/>
      <c r="TQG256" s="50"/>
      <c r="TQH256" s="50"/>
      <c r="TQI256" s="50"/>
      <c r="TQJ256" s="50"/>
      <c r="TQK256" s="50"/>
      <c r="TQL256" s="50"/>
      <c r="TQM256" s="50"/>
      <c r="TQN256" s="50"/>
      <c r="TQO256" s="50"/>
      <c r="TQP256" s="50"/>
      <c r="TQQ256" s="50"/>
      <c r="TQR256" s="50"/>
      <c r="TQS256" s="50"/>
      <c r="TQT256" s="50"/>
      <c r="TQU256" s="50"/>
      <c r="TQV256" s="50"/>
      <c r="TQW256" s="50"/>
      <c r="TQX256" s="50"/>
      <c r="TQY256" s="50"/>
      <c r="TQZ256" s="50"/>
      <c r="TRA256" s="50"/>
      <c r="TRB256" s="50"/>
      <c r="TRC256" s="50"/>
      <c r="TRD256" s="50"/>
      <c r="TRE256" s="50"/>
      <c r="TRF256" s="50"/>
      <c r="TRG256" s="50"/>
      <c r="TRH256" s="50"/>
      <c r="TRI256" s="50"/>
      <c r="TRJ256" s="50"/>
      <c r="TRK256" s="50"/>
      <c r="TRL256" s="50"/>
      <c r="TRM256" s="50"/>
      <c r="TRN256" s="50"/>
      <c r="TRO256" s="50"/>
      <c r="TRP256" s="50"/>
      <c r="TRQ256" s="50"/>
      <c r="TRR256" s="50"/>
      <c r="TRS256" s="50"/>
      <c r="TRT256" s="50"/>
      <c r="TRU256" s="50"/>
      <c r="TRV256" s="50"/>
      <c r="TRW256" s="50"/>
      <c r="TRX256" s="50"/>
      <c r="TRY256" s="50"/>
      <c r="TRZ256" s="50"/>
      <c r="TSA256" s="50"/>
      <c r="TSB256" s="50"/>
      <c r="TSC256" s="50"/>
      <c r="TSD256" s="50"/>
      <c r="TSE256" s="50"/>
      <c r="TSF256" s="50"/>
      <c r="TSG256" s="50"/>
      <c r="TSH256" s="50"/>
      <c r="TSI256" s="50"/>
      <c r="TSJ256" s="50"/>
      <c r="TSK256" s="50"/>
      <c r="TSL256" s="50"/>
      <c r="TSM256" s="50"/>
      <c r="TSN256" s="50"/>
      <c r="TSO256" s="50"/>
      <c r="TSP256" s="50"/>
      <c r="TSQ256" s="50"/>
      <c r="TSR256" s="50"/>
      <c r="TSS256" s="50"/>
      <c r="TST256" s="50"/>
      <c r="TSU256" s="50"/>
      <c r="TSV256" s="50"/>
      <c r="TSW256" s="50"/>
      <c r="TSX256" s="50"/>
      <c r="TSY256" s="50"/>
      <c r="TSZ256" s="50"/>
      <c r="TTA256" s="50"/>
      <c r="TTB256" s="50"/>
      <c r="TTC256" s="50"/>
      <c r="TTD256" s="50"/>
      <c r="TTE256" s="50"/>
      <c r="TTF256" s="50"/>
      <c r="TTG256" s="50"/>
      <c r="TTH256" s="50"/>
      <c r="TTI256" s="50"/>
      <c r="TTJ256" s="50"/>
      <c r="TTK256" s="50"/>
      <c r="TTL256" s="50"/>
      <c r="TTM256" s="50"/>
      <c r="TTN256" s="50"/>
      <c r="TTO256" s="50"/>
      <c r="TTP256" s="50"/>
      <c r="TTQ256" s="50"/>
      <c r="TTR256" s="50"/>
      <c r="TTS256" s="50"/>
      <c r="TTT256" s="50"/>
      <c r="TTU256" s="50"/>
      <c r="TTV256" s="50"/>
      <c r="TTW256" s="50"/>
      <c r="TTX256" s="50"/>
      <c r="TTY256" s="50"/>
      <c r="TTZ256" s="50"/>
      <c r="TUA256" s="50"/>
      <c r="TUB256" s="50"/>
      <c r="TUC256" s="50"/>
      <c r="TUD256" s="50"/>
      <c r="TUE256" s="50"/>
      <c r="TUF256" s="50"/>
      <c r="TUG256" s="50"/>
      <c r="TUH256" s="50"/>
      <c r="TUI256" s="50"/>
      <c r="TUJ256" s="50"/>
      <c r="TUK256" s="50"/>
      <c r="TUL256" s="50"/>
      <c r="TUM256" s="50"/>
      <c r="TUN256" s="50"/>
      <c r="TUO256" s="50"/>
      <c r="TUP256" s="50"/>
      <c r="TUQ256" s="50"/>
      <c r="TUR256" s="50"/>
      <c r="TUS256" s="50"/>
      <c r="TUT256" s="50"/>
      <c r="TUU256" s="50"/>
      <c r="TUV256" s="50"/>
      <c r="TUW256" s="50"/>
      <c r="TUX256" s="50"/>
      <c r="TUY256" s="50"/>
      <c r="TUZ256" s="50"/>
      <c r="TVA256" s="50"/>
      <c r="TVB256" s="50"/>
      <c r="TVC256" s="50"/>
      <c r="TVD256" s="50"/>
      <c r="TVE256" s="50"/>
      <c r="TVF256" s="50"/>
      <c r="TVG256" s="50"/>
      <c r="TVH256" s="50"/>
      <c r="TVI256" s="50"/>
      <c r="TVJ256" s="50"/>
      <c r="TVK256" s="50"/>
      <c r="TVL256" s="50"/>
      <c r="TVM256" s="50"/>
      <c r="TVN256" s="50"/>
      <c r="TVO256" s="50"/>
      <c r="TVP256" s="50"/>
      <c r="TVQ256" s="50"/>
      <c r="TVR256" s="50"/>
      <c r="TVS256" s="50"/>
      <c r="TVT256" s="50"/>
      <c r="TVU256" s="50"/>
      <c r="TVV256" s="50"/>
      <c r="TVW256" s="50"/>
      <c r="TVX256" s="50"/>
      <c r="TVY256" s="50"/>
      <c r="TVZ256" s="50"/>
      <c r="TWA256" s="50"/>
      <c r="TWB256" s="50"/>
      <c r="TWC256" s="50"/>
      <c r="TWD256" s="50"/>
      <c r="TWE256" s="50"/>
      <c r="TWF256" s="50"/>
      <c r="TWG256" s="50"/>
      <c r="TWH256" s="50"/>
      <c r="TWI256" s="50"/>
      <c r="TWJ256" s="50"/>
      <c r="TWK256" s="50"/>
      <c r="TWL256" s="50"/>
      <c r="TWM256" s="50"/>
      <c r="TWN256" s="50"/>
      <c r="TWO256" s="50"/>
      <c r="TWP256" s="50"/>
      <c r="TWQ256" s="50"/>
      <c r="TWR256" s="50"/>
      <c r="TWS256" s="50"/>
      <c r="TWT256" s="50"/>
      <c r="TWU256" s="50"/>
      <c r="TWV256" s="50"/>
      <c r="TWW256" s="50"/>
      <c r="TWX256" s="50"/>
      <c r="TWY256" s="50"/>
      <c r="TWZ256" s="50"/>
      <c r="TXA256" s="50"/>
      <c r="TXB256" s="50"/>
      <c r="TXC256" s="50"/>
      <c r="TXD256" s="50"/>
      <c r="TXE256" s="50"/>
      <c r="TXF256" s="50"/>
      <c r="TXG256" s="50"/>
      <c r="TXH256" s="50"/>
      <c r="TXI256" s="50"/>
      <c r="TXJ256" s="50"/>
      <c r="TXK256" s="50"/>
      <c r="TXL256" s="50"/>
      <c r="TXM256" s="50"/>
      <c r="TXN256" s="50"/>
      <c r="TXO256" s="50"/>
      <c r="TXP256" s="50"/>
      <c r="TXQ256" s="50"/>
      <c r="TXR256" s="50"/>
      <c r="TXS256" s="50"/>
      <c r="TXT256" s="50"/>
      <c r="TXU256" s="50"/>
      <c r="TXV256" s="50"/>
      <c r="TXW256" s="50"/>
      <c r="TXX256" s="50"/>
      <c r="TXY256" s="50"/>
      <c r="TXZ256" s="50"/>
      <c r="TYA256" s="50"/>
      <c r="TYB256" s="50"/>
      <c r="TYC256" s="50"/>
      <c r="TYD256" s="50"/>
      <c r="TYE256" s="50"/>
      <c r="TYF256" s="50"/>
      <c r="TYG256" s="50"/>
      <c r="TYH256" s="50"/>
      <c r="TYI256" s="50"/>
      <c r="TYJ256" s="50"/>
      <c r="TYK256" s="50"/>
      <c r="TYL256" s="50"/>
      <c r="TYM256" s="50"/>
      <c r="TYN256" s="50"/>
      <c r="TYO256" s="50"/>
      <c r="TYP256" s="50"/>
      <c r="TYQ256" s="50"/>
      <c r="TYR256" s="50"/>
      <c r="TYS256" s="50"/>
      <c r="TYT256" s="50"/>
      <c r="TYU256" s="50"/>
      <c r="TYV256" s="50"/>
      <c r="TYW256" s="50"/>
      <c r="TYX256" s="50"/>
      <c r="TYY256" s="50"/>
      <c r="TYZ256" s="50"/>
      <c r="TZA256" s="50"/>
      <c r="TZB256" s="50"/>
      <c r="TZC256" s="50"/>
      <c r="TZD256" s="50"/>
      <c r="TZE256" s="50"/>
      <c r="TZF256" s="50"/>
      <c r="TZG256" s="50"/>
      <c r="TZH256" s="50"/>
      <c r="TZI256" s="50"/>
      <c r="TZJ256" s="50"/>
      <c r="TZK256" s="50"/>
      <c r="TZL256" s="50"/>
      <c r="TZM256" s="50"/>
      <c r="TZN256" s="50"/>
      <c r="TZO256" s="50"/>
      <c r="TZP256" s="50"/>
      <c r="TZQ256" s="50"/>
      <c r="TZR256" s="50"/>
      <c r="TZS256" s="50"/>
      <c r="TZT256" s="50"/>
      <c r="TZU256" s="50"/>
      <c r="TZV256" s="50"/>
      <c r="TZW256" s="50"/>
      <c r="TZX256" s="50"/>
      <c r="TZY256" s="50"/>
      <c r="TZZ256" s="50"/>
      <c r="UAA256" s="50"/>
      <c r="UAB256" s="50"/>
      <c r="UAC256" s="50"/>
      <c r="UAD256" s="50"/>
      <c r="UAE256" s="50"/>
      <c r="UAF256" s="50"/>
      <c r="UAG256" s="50"/>
      <c r="UAH256" s="50"/>
      <c r="UAI256" s="50"/>
      <c r="UAJ256" s="50"/>
      <c r="UAK256" s="50"/>
      <c r="UAL256" s="50"/>
      <c r="UAM256" s="50"/>
      <c r="UAN256" s="50"/>
      <c r="UAO256" s="50"/>
      <c r="UAP256" s="50"/>
      <c r="UAQ256" s="50"/>
      <c r="UAR256" s="50"/>
      <c r="UAS256" s="50"/>
      <c r="UAT256" s="50"/>
      <c r="UAU256" s="50"/>
      <c r="UAV256" s="50"/>
      <c r="UAW256" s="50"/>
      <c r="UAX256" s="50"/>
      <c r="UAY256" s="50"/>
      <c r="UAZ256" s="50"/>
      <c r="UBA256" s="50"/>
      <c r="UBB256" s="50"/>
      <c r="UBC256" s="50"/>
      <c r="UBD256" s="50"/>
      <c r="UBE256" s="50"/>
      <c r="UBF256" s="50"/>
      <c r="UBG256" s="50"/>
      <c r="UBH256" s="50"/>
      <c r="UBI256" s="50"/>
      <c r="UBJ256" s="50"/>
      <c r="UBK256" s="50"/>
      <c r="UBL256" s="50"/>
      <c r="UBM256" s="50"/>
      <c r="UBN256" s="50"/>
      <c r="UBO256" s="50"/>
      <c r="UBP256" s="50"/>
      <c r="UBQ256" s="50"/>
      <c r="UBR256" s="50"/>
      <c r="UBS256" s="50"/>
      <c r="UBT256" s="50"/>
      <c r="UBU256" s="50"/>
      <c r="UBV256" s="50"/>
      <c r="UBW256" s="50"/>
      <c r="UBX256" s="50"/>
      <c r="UBY256" s="50"/>
      <c r="UBZ256" s="50"/>
      <c r="UCA256" s="50"/>
      <c r="UCB256" s="50"/>
      <c r="UCC256" s="50"/>
      <c r="UCD256" s="50"/>
      <c r="UCE256" s="50"/>
      <c r="UCF256" s="50"/>
      <c r="UCG256" s="50"/>
      <c r="UCH256" s="50"/>
      <c r="UCI256" s="50"/>
      <c r="UCJ256" s="50"/>
      <c r="UCK256" s="50"/>
      <c r="UCL256" s="50"/>
      <c r="UCM256" s="50"/>
      <c r="UCN256" s="50"/>
      <c r="UCO256" s="50"/>
      <c r="UCP256" s="50"/>
      <c r="UCQ256" s="50"/>
      <c r="UCR256" s="50"/>
      <c r="UCS256" s="50"/>
      <c r="UCT256" s="50"/>
      <c r="UCU256" s="50"/>
      <c r="UCV256" s="50"/>
      <c r="UCW256" s="50"/>
      <c r="UCX256" s="50"/>
      <c r="UCY256" s="50"/>
      <c r="UCZ256" s="50"/>
      <c r="UDA256" s="50"/>
      <c r="UDB256" s="50"/>
      <c r="UDC256" s="50"/>
      <c r="UDD256" s="50"/>
      <c r="UDE256" s="50"/>
      <c r="UDF256" s="50"/>
      <c r="UDG256" s="50"/>
      <c r="UDH256" s="50"/>
      <c r="UDI256" s="50"/>
      <c r="UDJ256" s="50"/>
      <c r="UDK256" s="50"/>
      <c r="UDL256" s="50"/>
      <c r="UDM256" s="50"/>
      <c r="UDN256" s="50"/>
      <c r="UDO256" s="50"/>
      <c r="UDP256" s="50"/>
      <c r="UDQ256" s="50"/>
      <c r="UDR256" s="50"/>
      <c r="UDS256" s="50"/>
      <c r="UDT256" s="50"/>
      <c r="UDU256" s="50"/>
      <c r="UDV256" s="50"/>
      <c r="UDW256" s="50"/>
      <c r="UDX256" s="50"/>
      <c r="UDY256" s="50"/>
      <c r="UDZ256" s="50"/>
      <c r="UEA256" s="50"/>
      <c r="UEB256" s="50"/>
      <c r="UEC256" s="50"/>
      <c r="UED256" s="50"/>
      <c r="UEE256" s="50"/>
      <c r="UEF256" s="50"/>
      <c r="UEG256" s="50"/>
      <c r="UEH256" s="50"/>
      <c r="UEI256" s="50"/>
      <c r="UEJ256" s="50"/>
      <c r="UEK256" s="50"/>
      <c r="UEL256" s="50"/>
      <c r="UEM256" s="50"/>
      <c r="UEN256" s="50"/>
      <c r="UEO256" s="50"/>
      <c r="UEP256" s="50"/>
      <c r="UEQ256" s="50"/>
      <c r="UER256" s="50"/>
      <c r="UES256" s="50"/>
      <c r="UET256" s="50"/>
      <c r="UEU256" s="50"/>
      <c r="UEV256" s="50"/>
      <c r="UEW256" s="50"/>
      <c r="UEX256" s="50"/>
      <c r="UEY256" s="50"/>
      <c r="UEZ256" s="50"/>
      <c r="UFA256" s="50"/>
      <c r="UFB256" s="50"/>
      <c r="UFC256" s="50"/>
      <c r="UFD256" s="50"/>
      <c r="UFE256" s="50"/>
      <c r="UFF256" s="50"/>
      <c r="UFG256" s="50"/>
      <c r="UFH256" s="50"/>
      <c r="UFI256" s="50"/>
      <c r="UFJ256" s="50"/>
      <c r="UFK256" s="50"/>
      <c r="UFL256" s="50"/>
      <c r="UFM256" s="50"/>
      <c r="UFN256" s="50"/>
      <c r="UFO256" s="50"/>
      <c r="UFP256" s="50"/>
      <c r="UFQ256" s="50"/>
      <c r="UFR256" s="50"/>
      <c r="UFS256" s="50"/>
      <c r="UFT256" s="50"/>
      <c r="UFU256" s="50"/>
      <c r="UFV256" s="50"/>
      <c r="UFW256" s="50"/>
      <c r="UFX256" s="50"/>
      <c r="UFY256" s="50"/>
      <c r="UFZ256" s="50"/>
      <c r="UGA256" s="50"/>
      <c r="UGB256" s="50"/>
      <c r="UGC256" s="50"/>
      <c r="UGD256" s="50"/>
      <c r="UGE256" s="50"/>
      <c r="UGF256" s="50"/>
      <c r="UGG256" s="50"/>
      <c r="UGH256" s="50"/>
      <c r="UGI256" s="50"/>
      <c r="UGJ256" s="50"/>
      <c r="UGK256" s="50"/>
      <c r="UGL256" s="50"/>
      <c r="UGM256" s="50"/>
      <c r="UGN256" s="50"/>
      <c r="UGO256" s="50"/>
      <c r="UGP256" s="50"/>
      <c r="UGQ256" s="50"/>
      <c r="UGR256" s="50"/>
      <c r="UGS256" s="50"/>
      <c r="UGT256" s="50"/>
      <c r="UGU256" s="50"/>
      <c r="UGV256" s="50"/>
      <c r="UGW256" s="50"/>
      <c r="UGX256" s="50"/>
      <c r="UGY256" s="50"/>
      <c r="UGZ256" s="50"/>
      <c r="UHA256" s="50"/>
      <c r="UHB256" s="50"/>
      <c r="UHC256" s="50"/>
      <c r="UHD256" s="50"/>
      <c r="UHE256" s="50"/>
      <c r="UHF256" s="50"/>
      <c r="UHG256" s="50"/>
      <c r="UHH256" s="50"/>
      <c r="UHI256" s="50"/>
      <c r="UHJ256" s="50"/>
      <c r="UHK256" s="50"/>
      <c r="UHL256" s="50"/>
      <c r="UHM256" s="50"/>
      <c r="UHN256" s="50"/>
      <c r="UHO256" s="50"/>
      <c r="UHP256" s="50"/>
      <c r="UHQ256" s="50"/>
      <c r="UHR256" s="50"/>
      <c r="UHS256" s="50"/>
      <c r="UHT256" s="50"/>
      <c r="UHU256" s="50"/>
      <c r="UHV256" s="50"/>
      <c r="UHW256" s="50"/>
      <c r="UHX256" s="50"/>
      <c r="UHY256" s="50"/>
      <c r="UHZ256" s="50"/>
      <c r="UIA256" s="50"/>
      <c r="UIB256" s="50"/>
      <c r="UIC256" s="50"/>
      <c r="UID256" s="50"/>
      <c r="UIE256" s="50"/>
      <c r="UIF256" s="50"/>
      <c r="UIG256" s="50"/>
      <c r="UIH256" s="50"/>
      <c r="UII256" s="50"/>
      <c r="UIJ256" s="50"/>
      <c r="UIK256" s="50"/>
      <c r="UIL256" s="50"/>
      <c r="UIM256" s="50"/>
      <c r="UIN256" s="50"/>
      <c r="UIO256" s="50"/>
      <c r="UIP256" s="50"/>
      <c r="UIQ256" s="50"/>
      <c r="UIR256" s="50"/>
      <c r="UIS256" s="50"/>
      <c r="UIT256" s="50"/>
      <c r="UIU256" s="50"/>
      <c r="UIV256" s="50"/>
      <c r="UIW256" s="50"/>
      <c r="UIX256" s="50"/>
      <c r="UIY256" s="50"/>
      <c r="UIZ256" s="50"/>
      <c r="UJA256" s="50"/>
      <c r="UJB256" s="50"/>
      <c r="UJC256" s="50"/>
      <c r="UJD256" s="50"/>
      <c r="UJE256" s="50"/>
      <c r="UJF256" s="50"/>
      <c r="UJG256" s="50"/>
      <c r="UJH256" s="50"/>
      <c r="UJI256" s="50"/>
      <c r="UJJ256" s="50"/>
      <c r="UJK256" s="50"/>
      <c r="UJL256" s="50"/>
      <c r="UJM256" s="50"/>
      <c r="UJN256" s="50"/>
      <c r="UJO256" s="50"/>
      <c r="UJP256" s="50"/>
      <c r="UJQ256" s="50"/>
      <c r="UJR256" s="50"/>
      <c r="UJS256" s="50"/>
      <c r="UJT256" s="50"/>
      <c r="UJU256" s="50"/>
      <c r="UJV256" s="50"/>
      <c r="UJW256" s="50"/>
      <c r="UJX256" s="50"/>
      <c r="UJY256" s="50"/>
      <c r="UJZ256" s="50"/>
      <c r="UKA256" s="50"/>
      <c r="UKB256" s="50"/>
      <c r="UKC256" s="50"/>
      <c r="UKD256" s="50"/>
      <c r="UKE256" s="50"/>
      <c r="UKF256" s="50"/>
      <c r="UKG256" s="50"/>
      <c r="UKH256" s="50"/>
      <c r="UKI256" s="50"/>
      <c r="UKJ256" s="50"/>
      <c r="UKK256" s="50"/>
      <c r="UKL256" s="50"/>
      <c r="UKM256" s="50"/>
      <c r="UKN256" s="50"/>
      <c r="UKO256" s="50"/>
      <c r="UKP256" s="50"/>
      <c r="UKQ256" s="50"/>
      <c r="UKR256" s="50"/>
      <c r="UKS256" s="50"/>
      <c r="UKT256" s="50"/>
      <c r="UKU256" s="50"/>
      <c r="UKV256" s="50"/>
      <c r="UKW256" s="50"/>
      <c r="UKX256" s="50"/>
      <c r="UKY256" s="50"/>
      <c r="UKZ256" s="50"/>
      <c r="ULA256" s="50"/>
      <c r="ULB256" s="50"/>
      <c r="ULC256" s="50"/>
      <c r="ULD256" s="50"/>
      <c r="ULE256" s="50"/>
      <c r="ULF256" s="50"/>
      <c r="ULG256" s="50"/>
      <c r="ULH256" s="50"/>
      <c r="ULI256" s="50"/>
      <c r="ULJ256" s="50"/>
      <c r="ULK256" s="50"/>
      <c r="ULL256" s="50"/>
      <c r="ULM256" s="50"/>
      <c r="ULN256" s="50"/>
      <c r="ULO256" s="50"/>
      <c r="ULP256" s="50"/>
      <c r="ULQ256" s="50"/>
      <c r="ULR256" s="50"/>
      <c r="ULS256" s="50"/>
      <c r="ULT256" s="50"/>
      <c r="ULU256" s="50"/>
      <c r="ULV256" s="50"/>
      <c r="ULW256" s="50"/>
      <c r="ULX256" s="50"/>
      <c r="ULY256" s="50"/>
      <c r="ULZ256" s="50"/>
      <c r="UMA256" s="50"/>
      <c r="UMB256" s="50"/>
      <c r="UMC256" s="50"/>
      <c r="UMD256" s="50"/>
      <c r="UME256" s="50"/>
      <c r="UMF256" s="50"/>
      <c r="UMG256" s="50"/>
      <c r="UMH256" s="50"/>
      <c r="UMI256" s="50"/>
      <c r="UMJ256" s="50"/>
      <c r="UMK256" s="50"/>
      <c r="UML256" s="50"/>
      <c r="UMM256" s="50"/>
      <c r="UMN256" s="50"/>
      <c r="UMO256" s="50"/>
      <c r="UMP256" s="50"/>
      <c r="UMQ256" s="50"/>
      <c r="UMR256" s="50"/>
      <c r="UMS256" s="50"/>
      <c r="UMT256" s="50"/>
      <c r="UMU256" s="50"/>
      <c r="UMV256" s="50"/>
      <c r="UMW256" s="50"/>
      <c r="UMX256" s="50"/>
      <c r="UMY256" s="50"/>
      <c r="UMZ256" s="50"/>
      <c r="UNA256" s="50"/>
      <c r="UNB256" s="50"/>
      <c r="UNC256" s="50"/>
      <c r="UND256" s="50"/>
      <c r="UNE256" s="50"/>
      <c r="UNF256" s="50"/>
      <c r="UNG256" s="50"/>
      <c r="UNH256" s="50"/>
      <c r="UNI256" s="50"/>
      <c r="UNJ256" s="50"/>
      <c r="UNK256" s="50"/>
      <c r="UNL256" s="50"/>
      <c r="UNM256" s="50"/>
      <c r="UNN256" s="50"/>
      <c r="UNO256" s="50"/>
      <c r="UNP256" s="50"/>
      <c r="UNQ256" s="50"/>
      <c r="UNR256" s="50"/>
      <c r="UNS256" s="50"/>
      <c r="UNT256" s="50"/>
      <c r="UNU256" s="50"/>
      <c r="UNV256" s="50"/>
      <c r="UNW256" s="50"/>
      <c r="UNX256" s="50"/>
      <c r="UNY256" s="50"/>
      <c r="UNZ256" s="50"/>
      <c r="UOA256" s="50"/>
      <c r="UOB256" s="50"/>
      <c r="UOC256" s="50"/>
      <c r="UOD256" s="50"/>
      <c r="UOE256" s="50"/>
      <c r="UOF256" s="50"/>
      <c r="UOG256" s="50"/>
      <c r="UOH256" s="50"/>
      <c r="UOI256" s="50"/>
      <c r="UOJ256" s="50"/>
      <c r="UOK256" s="50"/>
      <c r="UOL256" s="50"/>
      <c r="UOM256" s="50"/>
      <c r="UON256" s="50"/>
      <c r="UOO256" s="50"/>
      <c r="UOP256" s="50"/>
      <c r="UOQ256" s="50"/>
      <c r="UOR256" s="50"/>
      <c r="UOS256" s="50"/>
      <c r="UOT256" s="50"/>
      <c r="UOU256" s="50"/>
      <c r="UOV256" s="50"/>
      <c r="UOW256" s="50"/>
      <c r="UOX256" s="50"/>
      <c r="UOY256" s="50"/>
      <c r="UOZ256" s="50"/>
      <c r="UPA256" s="50"/>
      <c r="UPB256" s="50"/>
      <c r="UPC256" s="50"/>
      <c r="UPD256" s="50"/>
      <c r="UPE256" s="50"/>
      <c r="UPF256" s="50"/>
      <c r="UPG256" s="50"/>
      <c r="UPH256" s="50"/>
      <c r="UPI256" s="50"/>
      <c r="UPJ256" s="50"/>
      <c r="UPK256" s="50"/>
      <c r="UPL256" s="50"/>
      <c r="UPM256" s="50"/>
      <c r="UPN256" s="50"/>
      <c r="UPO256" s="50"/>
      <c r="UPP256" s="50"/>
      <c r="UPQ256" s="50"/>
      <c r="UPR256" s="50"/>
      <c r="UPS256" s="50"/>
      <c r="UPT256" s="50"/>
      <c r="UPU256" s="50"/>
      <c r="UPV256" s="50"/>
      <c r="UPW256" s="50"/>
      <c r="UPX256" s="50"/>
      <c r="UPY256" s="50"/>
      <c r="UPZ256" s="50"/>
      <c r="UQA256" s="50"/>
      <c r="UQB256" s="50"/>
      <c r="UQC256" s="50"/>
      <c r="UQD256" s="50"/>
      <c r="UQE256" s="50"/>
      <c r="UQF256" s="50"/>
      <c r="UQG256" s="50"/>
      <c r="UQH256" s="50"/>
      <c r="UQI256" s="50"/>
      <c r="UQJ256" s="50"/>
      <c r="UQK256" s="50"/>
      <c r="UQL256" s="50"/>
      <c r="UQM256" s="50"/>
      <c r="UQN256" s="50"/>
      <c r="UQO256" s="50"/>
      <c r="UQP256" s="50"/>
      <c r="UQQ256" s="50"/>
      <c r="UQR256" s="50"/>
      <c r="UQS256" s="50"/>
      <c r="UQT256" s="50"/>
      <c r="UQU256" s="50"/>
      <c r="UQV256" s="50"/>
      <c r="UQW256" s="50"/>
      <c r="UQX256" s="50"/>
      <c r="UQY256" s="50"/>
      <c r="UQZ256" s="50"/>
      <c r="URA256" s="50"/>
      <c r="URB256" s="50"/>
      <c r="URC256" s="50"/>
      <c r="URD256" s="50"/>
      <c r="URE256" s="50"/>
      <c r="URF256" s="50"/>
      <c r="URG256" s="50"/>
      <c r="URH256" s="50"/>
      <c r="URI256" s="50"/>
      <c r="URJ256" s="50"/>
      <c r="URK256" s="50"/>
      <c r="URL256" s="50"/>
      <c r="URM256" s="50"/>
      <c r="URN256" s="50"/>
      <c r="URO256" s="50"/>
      <c r="URP256" s="50"/>
      <c r="URQ256" s="50"/>
      <c r="URR256" s="50"/>
      <c r="URS256" s="50"/>
      <c r="URT256" s="50"/>
      <c r="URU256" s="50"/>
      <c r="URV256" s="50"/>
      <c r="URW256" s="50"/>
      <c r="URX256" s="50"/>
      <c r="URY256" s="50"/>
      <c r="URZ256" s="50"/>
      <c r="USA256" s="50"/>
      <c r="USB256" s="50"/>
      <c r="USC256" s="50"/>
      <c r="USD256" s="50"/>
      <c r="USE256" s="50"/>
      <c r="USF256" s="50"/>
      <c r="USG256" s="50"/>
      <c r="USH256" s="50"/>
      <c r="USI256" s="50"/>
      <c r="USJ256" s="50"/>
      <c r="USK256" s="50"/>
      <c r="USL256" s="50"/>
      <c r="USM256" s="50"/>
      <c r="USN256" s="50"/>
      <c r="USO256" s="50"/>
      <c r="USP256" s="50"/>
      <c r="USQ256" s="50"/>
      <c r="USR256" s="50"/>
      <c r="USS256" s="50"/>
      <c r="UST256" s="50"/>
      <c r="USU256" s="50"/>
      <c r="USV256" s="50"/>
      <c r="USW256" s="50"/>
      <c r="USX256" s="50"/>
      <c r="USY256" s="50"/>
      <c r="USZ256" s="50"/>
      <c r="UTA256" s="50"/>
      <c r="UTB256" s="50"/>
      <c r="UTC256" s="50"/>
      <c r="UTD256" s="50"/>
      <c r="UTE256" s="50"/>
      <c r="UTF256" s="50"/>
      <c r="UTG256" s="50"/>
      <c r="UTH256" s="50"/>
      <c r="UTI256" s="50"/>
      <c r="UTJ256" s="50"/>
      <c r="UTK256" s="50"/>
      <c r="UTL256" s="50"/>
      <c r="UTM256" s="50"/>
      <c r="UTN256" s="50"/>
      <c r="UTO256" s="50"/>
      <c r="UTP256" s="50"/>
      <c r="UTQ256" s="50"/>
      <c r="UTR256" s="50"/>
      <c r="UTS256" s="50"/>
      <c r="UTT256" s="50"/>
      <c r="UTU256" s="50"/>
      <c r="UTV256" s="50"/>
      <c r="UTW256" s="50"/>
      <c r="UTX256" s="50"/>
      <c r="UTY256" s="50"/>
      <c r="UTZ256" s="50"/>
      <c r="UUA256" s="50"/>
      <c r="UUB256" s="50"/>
      <c r="UUC256" s="50"/>
      <c r="UUD256" s="50"/>
      <c r="UUE256" s="50"/>
      <c r="UUF256" s="50"/>
      <c r="UUG256" s="50"/>
      <c r="UUH256" s="50"/>
      <c r="UUI256" s="50"/>
      <c r="UUJ256" s="50"/>
      <c r="UUK256" s="50"/>
      <c r="UUL256" s="50"/>
      <c r="UUM256" s="50"/>
      <c r="UUN256" s="50"/>
      <c r="UUO256" s="50"/>
      <c r="UUP256" s="50"/>
      <c r="UUQ256" s="50"/>
      <c r="UUR256" s="50"/>
      <c r="UUS256" s="50"/>
      <c r="UUT256" s="50"/>
      <c r="UUU256" s="50"/>
      <c r="UUV256" s="50"/>
      <c r="UUW256" s="50"/>
      <c r="UUX256" s="50"/>
      <c r="UUY256" s="50"/>
      <c r="UUZ256" s="50"/>
      <c r="UVA256" s="50"/>
      <c r="UVB256" s="50"/>
      <c r="UVC256" s="50"/>
      <c r="UVD256" s="50"/>
      <c r="UVE256" s="50"/>
      <c r="UVF256" s="50"/>
      <c r="UVG256" s="50"/>
      <c r="UVH256" s="50"/>
      <c r="UVI256" s="50"/>
      <c r="UVJ256" s="50"/>
      <c r="UVK256" s="50"/>
      <c r="UVL256" s="50"/>
      <c r="UVM256" s="50"/>
      <c r="UVN256" s="50"/>
      <c r="UVO256" s="50"/>
      <c r="UVP256" s="50"/>
      <c r="UVQ256" s="50"/>
      <c r="UVR256" s="50"/>
      <c r="UVS256" s="50"/>
      <c r="UVT256" s="50"/>
      <c r="UVU256" s="50"/>
      <c r="UVV256" s="50"/>
      <c r="UVW256" s="50"/>
      <c r="UVX256" s="50"/>
      <c r="UVY256" s="50"/>
      <c r="UVZ256" s="50"/>
      <c r="UWA256" s="50"/>
      <c r="UWB256" s="50"/>
      <c r="UWC256" s="50"/>
      <c r="UWD256" s="50"/>
      <c r="UWE256" s="50"/>
      <c r="UWF256" s="50"/>
      <c r="UWG256" s="50"/>
      <c r="UWH256" s="50"/>
      <c r="UWI256" s="50"/>
      <c r="UWJ256" s="50"/>
      <c r="UWK256" s="50"/>
      <c r="UWL256" s="50"/>
      <c r="UWM256" s="50"/>
      <c r="UWN256" s="50"/>
      <c r="UWO256" s="50"/>
      <c r="UWP256" s="50"/>
      <c r="UWQ256" s="50"/>
      <c r="UWR256" s="50"/>
      <c r="UWS256" s="50"/>
      <c r="UWT256" s="50"/>
      <c r="UWU256" s="50"/>
      <c r="UWV256" s="50"/>
      <c r="UWW256" s="50"/>
      <c r="UWX256" s="50"/>
      <c r="UWY256" s="50"/>
      <c r="UWZ256" s="50"/>
      <c r="UXA256" s="50"/>
      <c r="UXB256" s="50"/>
      <c r="UXC256" s="50"/>
      <c r="UXD256" s="50"/>
      <c r="UXE256" s="50"/>
      <c r="UXF256" s="50"/>
      <c r="UXG256" s="50"/>
      <c r="UXH256" s="50"/>
      <c r="UXI256" s="50"/>
      <c r="UXJ256" s="50"/>
      <c r="UXK256" s="50"/>
      <c r="UXL256" s="50"/>
      <c r="UXM256" s="50"/>
      <c r="UXN256" s="50"/>
      <c r="UXO256" s="50"/>
      <c r="UXP256" s="50"/>
      <c r="UXQ256" s="50"/>
      <c r="UXR256" s="50"/>
      <c r="UXS256" s="50"/>
      <c r="UXT256" s="50"/>
      <c r="UXU256" s="50"/>
      <c r="UXV256" s="50"/>
      <c r="UXW256" s="50"/>
      <c r="UXX256" s="50"/>
      <c r="UXY256" s="50"/>
      <c r="UXZ256" s="50"/>
      <c r="UYA256" s="50"/>
      <c r="UYB256" s="50"/>
      <c r="UYC256" s="50"/>
      <c r="UYD256" s="50"/>
      <c r="UYE256" s="50"/>
      <c r="UYF256" s="50"/>
      <c r="UYG256" s="50"/>
      <c r="UYH256" s="50"/>
      <c r="UYI256" s="50"/>
      <c r="UYJ256" s="50"/>
      <c r="UYK256" s="50"/>
      <c r="UYL256" s="50"/>
      <c r="UYM256" s="50"/>
      <c r="UYN256" s="50"/>
      <c r="UYO256" s="50"/>
      <c r="UYP256" s="50"/>
      <c r="UYQ256" s="50"/>
      <c r="UYR256" s="50"/>
      <c r="UYS256" s="50"/>
      <c r="UYT256" s="50"/>
      <c r="UYU256" s="50"/>
      <c r="UYV256" s="50"/>
      <c r="UYW256" s="50"/>
      <c r="UYX256" s="50"/>
      <c r="UYY256" s="50"/>
      <c r="UYZ256" s="50"/>
      <c r="UZA256" s="50"/>
      <c r="UZB256" s="50"/>
      <c r="UZC256" s="50"/>
      <c r="UZD256" s="50"/>
      <c r="UZE256" s="50"/>
      <c r="UZF256" s="50"/>
      <c r="UZG256" s="50"/>
      <c r="UZH256" s="50"/>
      <c r="UZI256" s="50"/>
      <c r="UZJ256" s="50"/>
      <c r="UZK256" s="50"/>
      <c r="UZL256" s="50"/>
      <c r="UZM256" s="50"/>
      <c r="UZN256" s="50"/>
      <c r="UZO256" s="50"/>
      <c r="UZP256" s="50"/>
      <c r="UZQ256" s="50"/>
      <c r="UZR256" s="50"/>
      <c r="UZS256" s="50"/>
      <c r="UZT256" s="50"/>
      <c r="UZU256" s="50"/>
      <c r="UZV256" s="50"/>
      <c r="UZW256" s="50"/>
      <c r="UZX256" s="50"/>
      <c r="UZY256" s="50"/>
      <c r="UZZ256" s="50"/>
      <c r="VAA256" s="50"/>
      <c r="VAB256" s="50"/>
      <c r="VAC256" s="50"/>
      <c r="VAD256" s="50"/>
      <c r="VAE256" s="50"/>
      <c r="VAF256" s="50"/>
      <c r="VAG256" s="50"/>
      <c r="VAH256" s="50"/>
      <c r="VAI256" s="50"/>
      <c r="VAJ256" s="50"/>
      <c r="VAK256" s="50"/>
      <c r="VAL256" s="50"/>
      <c r="VAM256" s="50"/>
      <c r="VAN256" s="50"/>
      <c r="VAO256" s="50"/>
      <c r="VAP256" s="50"/>
      <c r="VAQ256" s="50"/>
      <c r="VAR256" s="50"/>
      <c r="VAS256" s="50"/>
      <c r="VAT256" s="50"/>
      <c r="VAU256" s="50"/>
      <c r="VAV256" s="50"/>
      <c r="VAW256" s="50"/>
      <c r="VAX256" s="50"/>
      <c r="VAY256" s="50"/>
      <c r="VAZ256" s="50"/>
      <c r="VBA256" s="50"/>
      <c r="VBB256" s="50"/>
      <c r="VBC256" s="50"/>
      <c r="VBD256" s="50"/>
      <c r="VBE256" s="50"/>
      <c r="VBF256" s="50"/>
      <c r="VBG256" s="50"/>
      <c r="VBH256" s="50"/>
      <c r="VBI256" s="50"/>
      <c r="VBJ256" s="50"/>
      <c r="VBK256" s="50"/>
      <c r="VBL256" s="50"/>
      <c r="VBM256" s="50"/>
      <c r="VBN256" s="50"/>
      <c r="VBO256" s="50"/>
      <c r="VBP256" s="50"/>
      <c r="VBQ256" s="50"/>
      <c r="VBR256" s="50"/>
      <c r="VBS256" s="50"/>
      <c r="VBT256" s="50"/>
      <c r="VBU256" s="50"/>
      <c r="VBV256" s="50"/>
      <c r="VBW256" s="50"/>
      <c r="VBX256" s="50"/>
      <c r="VBY256" s="50"/>
      <c r="VBZ256" s="50"/>
      <c r="VCA256" s="50"/>
      <c r="VCB256" s="50"/>
      <c r="VCC256" s="50"/>
      <c r="VCD256" s="50"/>
      <c r="VCE256" s="50"/>
      <c r="VCF256" s="50"/>
      <c r="VCG256" s="50"/>
      <c r="VCH256" s="50"/>
      <c r="VCI256" s="50"/>
      <c r="VCJ256" s="50"/>
      <c r="VCK256" s="50"/>
      <c r="VCL256" s="50"/>
      <c r="VCM256" s="50"/>
      <c r="VCN256" s="50"/>
      <c r="VCO256" s="50"/>
      <c r="VCP256" s="50"/>
      <c r="VCQ256" s="50"/>
      <c r="VCR256" s="50"/>
      <c r="VCS256" s="50"/>
      <c r="VCT256" s="50"/>
      <c r="VCU256" s="50"/>
      <c r="VCV256" s="50"/>
      <c r="VCW256" s="50"/>
      <c r="VCX256" s="50"/>
      <c r="VCY256" s="50"/>
      <c r="VCZ256" s="50"/>
      <c r="VDA256" s="50"/>
      <c r="VDB256" s="50"/>
      <c r="VDC256" s="50"/>
      <c r="VDD256" s="50"/>
      <c r="VDE256" s="50"/>
      <c r="VDF256" s="50"/>
      <c r="VDG256" s="50"/>
      <c r="VDH256" s="50"/>
      <c r="VDI256" s="50"/>
      <c r="VDJ256" s="50"/>
      <c r="VDK256" s="50"/>
      <c r="VDL256" s="50"/>
      <c r="VDM256" s="50"/>
      <c r="VDN256" s="50"/>
      <c r="VDO256" s="50"/>
      <c r="VDP256" s="50"/>
      <c r="VDQ256" s="50"/>
      <c r="VDR256" s="50"/>
      <c r="VDS256" s="50"/>
      <c r="VDT256" s="50"/>
      <c r="VDU256" s="50"/>
      <c r="VDV256" s="50"/>
      <c r="VDW256" s="50"/>
      <c r="VDX256" s="50"/>
      <c r="VDY256" s="50"/>
      <c r="VDZ256" s="50"/>
      <c r="VEA256" s="50"/>
      <c r="VEB256" s="50"/>
      <c r="VEC256" s="50"/>
      <c r="VED256" s="50"/>
      <c r="VEE256" s="50"/>
      <c r="VEF256" s="50"/>
      <c r="VEG256" s="50"/>
      <c r="VEH256" s="50"/>
      <c r="VEI256" s="50"/>
      <c r="VEJ256" s="50"/>
      <c r="VEK256" s="50"/>
      <c r="VEL256" s="50"/>
      <c r="VEM256" s="50"/>
      <c r="VEN256" s="50"/>
      <c r="VEO256" s="50"/>
      <c r="VEP256" s="50"/>
      <c r="VEQ256" s="50"/>
      <c r="VER256" s="50"/>
      <c r="VES256" s="50"/>
      <c r="VET256" s="50"/>
      <c r="VEU256" s="50"/>
      <c r="VEV256" s="50"/>
      <c r="VEW256" s="50"/>
      <c r="VEX256" s="50"/>
      <c r="VEY256" s="50"/>
      <c r="VEZ256" s="50"/>
      <c r="VFA256" s="50"/>
      <c r="VFB256" s="50"/>
      <c r="VFC256" s="50"/>
      <c r="VFD256" s="50"/>
      <c r="VFE256" s="50"/>
      <c r="VFF256" s="50"/>
      <c r="VFG256" s="50"/>
      <c r="VFH256" s="50"/>
      <c r="VFI256" s="50"/>
      <c r="VFJ256" s="50"/>
      <c r="VFK256" s="50"/>
      <c r="VFL256" s="50"/>
      <c r="VFM256" s="50"/>
      <c r="VFN256" s="50"/>
      <c r="VFO256" s="50"/>
      <c r="VFP256" s="50"/>
      <c r="VFQ256" s="50"/>
      <c r="VFR256" s="50"/>
      <c r="VFS256" s="50"/>
      <c r="VFT256" s="50"/>
      <c r="VFU256" s="50"/>
      <c r="VFV256" s="50"/>
      <c r="VFW256" s="50"/>
      <c r="VFX256" s="50"/>
      <c r="VFY256" s="50"/>
      <c r="VFZ256" s="50"/>
      <c r="VGA256" s="50"/>
      <c r="VGB256" s="50"/>
      <c r="VGC256" s="50"/>
      <c r="VGD256" s="50"/>
      <c r="VGE256" s="50"/>
      <c r="VGF256" s="50"/>
      <c r="VGG256" s="50"/>
      <c r="VGH256" s="50"/>
      <c r="VGI256" s="50"/>
      <c r="VGJ256" s="50"/>
      <c r="VGK256" s="50"/>
      <c r="VGL256" s="50"/>
      <c r="VGM256" s="50"/>
      <c r="VGN256" s="50"/>
      <c r="VGO256" s="50"/>
      <c r="VGP256" s="50"/>
      <c r="VGQ256" s="50"/>
      <c r="VGR256" s="50"/>
      <c r="VGS256" s="50"/>
      <c r="VGT256" s="50"/>
      <c r="VGU256" s="50"/>
      <c r="VGV256" s="50"/>
      <c r="VGW256" s="50"/>
      <c r="VGX256" s="50"/>
      <c r="VGY256" s="50"/>
      <c r="VGZ256" s="50"/>
      <c r="VHA256" s="50"/>
      <c r="VHB256" s="50"/>
      <c r="VHC256" s="50"/>
      <c r="VHD256" s="50"/>
      <c r="VHE256" s="50"/>
      <c r="VHF256" s="50"/>
      <c r="VHG256" s="50"/>
      <c r="VHH256" s="50"/>
      <c r="VHI256" s="50"/>
      <c r="VHJ256" s="50"/>
      <c r="VHK256" s="50"/>
      <c r="VHL256" s="50"/>
      <c r="VHM256" s="50"/>
      <c r="VHN256" s="50"/>
      <c r="VHO256" s="50"/>
      <c r="VHP256" s="50"/>
      <c r="VHQ256" s="50"/>
      <c r="VHR256" s="50"/>
      <c r="VHS256" s="50"/>
      <c r="VHT256" s="50"/>
      <c r="VHU256" s="50"/>
      <c r="VHV256" s="50"/>
      <c r="VHW256" s="50"/>
      <c r="VHX256" s="50"/>
      <c r="VHY256" s="50"/>
      <c r="VHZ256" s="50"/>
      <c r="VIA256" s="50"/>
      <c r="VIB256" s="50"/>
      <c r="VIC256" s="50"/>
      <c r="VID256" s="50"/>
      <c r="VIE256" s="50"/>
      <c r="VIF256" s="50"/>
      <c r="VIG256" s="50"/>
      <c r="VIH256" s="50"/>
      <c r="VII256" s="50"/>
      <c r="VIJ256" s="50"/>
      <c r="VIK256" s="50"/>
      <c r="VIL256" s="50"/>
      <c r="VIM256" s="50"/>
      <c r="VIN256" s="50"/>
      <c r="VIO256" s="50"/>
      <c r="VIP256" s="50"/>
      <c r="VIQ256" s="50"/>
      <c r="VIR256" s="50"/>
      <c r="VIS256" s="50"/>
      <c r="VIT256" s="50"/>
      <c r="VIU256" s="50"/>
      <c r="VIV256" s="50"/>
      <c r="VIW256" s="50"/>
      <c r="VIX256" s="50"/>
      <c r="VIY256" s="50"/>
      <c r="VIZ256" s="50"/>
      <c r="VJA256" s="50"/>
      <c r="VJB256" s="50"/>
      <c r="VJC256" s="50"/>
      <c r="VJD256" s="50"/>
      <c r="VJE256" s="50"/>
      <c r="VJF256" s="50"/>
      <c r="VJG256" s="50"/>
      <c r="VJH256" s="50"/>
      <c r="VJI256" s="50"/>
      <c r="VJJ256" s="50"/>
      <c r="VJK256" s="50"/>
      <c r="VJL256" s="50"/>
      <c r="VJM256" s="50"/>
      <c r="VJN256" s="50"/>
      <c r="VJO256" s="50"/>
      <c r="VJP256" s="50"/>
      <c r="VJQ256" s="50"/>
      <c r="VJR256" s="50"/>
      <c r="VJS256" s="50"/>
      <c r="VJT256" s="50"/>
      <c r="VJU256" s="50"/>
      <c r="VJV256" s="50"/>
      <c r="VJW256" s="50"/>
      <c r="VJX256" s="50"/>
      <c r="VJY256" s="50"/>
      <c r="VJZ256" s="50"/>
      <c r="VKA256" s="50"/>
      <c r="VKB256" s="50"/>
      <c r="VKC256" s="50"/>
      <c r="VKD256" s="50"/>
      <c r="VKE256" s="50"/>
      <c r="VKF256" s="50"/>
      <c r="VKG256" s="50"/>
      <c r="VKH256" s="50"/>
      <c r="VKI256" s="50"/>
      <c r="VKJ256" s="50"/>
      <c r="VKK256" s="50"/>
      <c r="VKL256" s="50"/>
      <c r="VKM256" s="50"/>
      <c r="VKN256" s="50"/>
      <c r="VKO256" s="50"/>
      <c r="VKP256" s="50"/>
      <c r="VKQ256" s="50"/>
      <c r="VKR256" s="50"/>
      <c r="VKS256" s="50"/>
      <c r="VKT256" s="50"/>
      <c r="VKU256" s="50"/>
      <c r="VKV256" s="50"/>
      <c r="VKW256" s="50"/>
      <c r="VKX256" s="50"/>
      <c r="VKY256" s="50"/>
      <c r="VKZ256" s="50"/>
      <c r="VLA256" s="50"/>
      <c r="VLB256" s="50"/>
      <c r="VLC256" s="50"/>
      <c r="VLD256" s="50"/>
      <c r="VLE256" s="50"/>
      <c r="VLF256" s="50"/>
      <c r="VLG256" s="50"/>
      <c r="VLH256" s="50"/>
      <c r="VLI256" s="50"/>
      <c r="VLJ256" s="50"/>
      <c r="VLK256" s="50"/>
      <c r="VLL256" s="50"/>
      <c r="VLM256" s="50"/>
      <c r="VLN256" s="50"/>
      <c r="VLO256" s="50"/>
      <c r="VLP256" s="50"/>
      <c r="VLQ256" s="50"/>
      <c r="VLR256" s="50"/>
      <c r="VLS256" s="50"/>
      <c r="VLT256" s="50"/>
      <c r="VLU256" s="50"/>
      <c r="VLV256" s="50"/>
      <c r="VLW256" s="50"/>
      <c r="VLX256" s="50"/>
      <c r="VLY256" s="50"/>
      <c r="VLZ256" s="50"/>
      <c r="VMA256" s="50"/>
      <c r="VMB256" s="50"/>
      <c r="VMC256" s="50"/>
      <c r="VMD256" s="50"/>
      <c r="VME256" s="50"/>
      <c r="VMF256" s="50"/>
      <c r="VMG256" s="50"/>
      <c r="VMH256" s="50"/>
      <c r="VMI256" s="50"/>
      <c r="VMJ256" s="50"/>
      <c r="VMK256" s="50"/>
      <c r="VML256" s="50"/>
      <c r="VMM256" s="50"/>
      <c r="VMN256" s="50"/>
      <c r="VMO256" s="50"/>
      <c r="VMP256" s="50"/>
      <c r="VMQ256" s="50"/>
      <c r="VMR256" s="50"/>
      <c r="VMS256" s="50"/>
      <c r="VMT256" s="50"/>
      <c r="VMU256" s="50"/>
      <c r="VMV256" s="50"/>
      <c r="VMW256" s="50"/>
      <c r="VMX256" s="50"/>
      <c r="VMY256" s="50"/>
      <c r="VMZ256" s="50"/>
      <c r="VNA256" s="50"/>
      <c r="VNB256" s="50"/>
      <c r="VNC256" s="50"/>
      <c r="VND256" s="50"/>
      <c r="VNE256" s="50"/>
      <c r="VNF256" s="50"/>
      <c r="VNG256" s="50"/>
      <c r="VNH256" s="50"/>
      <c r="VNI256" s="50"/>
      <c r="VNJ256" s="50"/>
      <c r="VNK256" s="50"/>
      <c r="VNL256" s="50"/>
      <c r="VNM256" s="50"/>
      <c r="VNN256" s="50"/>
      <c r="VNO256" s="50"/>
      <c r="VNP256" s="50"/>
      <c r="VNQ256" s="50"/>
      <c r="VNR256" s="50"/>
      <c r="VNS256" s="50"/>
      <c r="VNT256" s="50"/>
      <c r="VNU256" s="50"/>
      <c r="VNV256" s="50"/>
      <c r="VNW256" s="50"/>
      <c r="VNX256" s="50"/>
      <c r="VNY256" s="50"/>
      <c r="VNZ256" s="50"/>
      <c r="VOA256" s="50"/>
      <c r="VOB256" s="50"/>
      <c r="VOC256" s="50"/>
      <c r="VOD256" s="50"/>
      <c r="VOE256" s="50"/>
      <c r="VOF256" s="50"/>
      <c r="VOG256" s="50"/>
      <c r="VOH256" s="50"/>
      <c r="VOI256" s="50"/>
      <c r="VOJ256" s="50"/>
      <c r="VOK256" s="50"/>
      <c r="VOL256" s="50"/>
      <c r="VOM256" s="50"/>
      <c r="VON256" s="50"/>
      <c r="VOO256" s="50"/>
      <c r="VOP256" s="50"/>
      <c r="VOQ256" s="50"/>
      <c r="VOR256" s="50"/>
      <c r="VOS256" s="50"/>
      <c r="VOT256" s="50"/>
      <c r="VOU256" s="50"/>
      <c r="VOV256" s="50"/>
      <c r="VOW256" s="50"/>
      <c r="VOX256" s="50"/>
      <c r="VOY256" s="50"/>
      <c r="VOZ256" s="50"/>
      <c r="VPA256" s="50"/>
      <c r="VPB256" s="50"/>
      <c r="VPC256" s="50"/>
      <c r="VPD256" s="50"/>
      <c r="VPE256" s="50"/>
      <c r="VPF256" s="50"/>
      <c r="VPG256" s="50"/>
      <c r="VPH256" s="50"/>
      <c r="VPI256" s="50"/>
      <c r="VPJ256" s="50"/>
      <c r="VPK256" s="50"/>
      <c r="VPL256" s="50"/>
      <c r="VPM256" s="50"/>
      <c r="VPN256" s="50"/>
      <c r="VPO256" s="50"/>
      <c r="VPP256" s="50"/>
      <c r="VPQ256" s="50"/>
      <c r="VPR256" s="50"/>
      <c r="VPS256" s="50"/>
      <c r="VPT256" s="50"/>
      <c r="VPU256" s="50"/>
      <c r="VPV256" s="50"/>
      <c r="VPW256" s="50"/>
      <c r="VPX256" s="50"/>
      <c r="VPY256" s="50"/>
      <c r="VPZ256" s="50"/>
      <c r="VQA256" s="50"/>
      <c r="VQB256" s="50"/>
      <c r="VQC256" s="50"/>
      <c r="VQD256" s="50"/>
      <c r="VQE256" s="50"/>
      <c r="VQF256" s="50"/>
      <c r="VQG256" s="50"/>
      <c r="VQH256" s="50"/>
      <c r="VQI256" s="50"/>
      <c r="VQJ256" s="50"/>
      <c r="VQK256" s="50"/>
      <c r="VQL256" s="50"/>
      <c r="VQM256" s="50"/>
      <c r="VQN256" s="50"/>
      <c r="VQO256" s="50"/>
      <c r="VQP256" s="50"/>
      <c r="VQQ256" s="50"/>
      <c r="VQR256" s="50"/>
      <c r="VQS256" s="50"/>
      <c r="VQT256" s="50"/>
      <c r="VQU256" s="50"/>
      <c r="VQV256" s="50"/>
      <c r="VQW256" s="50"/>
      <c r="VQX256" s="50"/>
      <c r="VQY256" s="50"/>
      <c r="VQZ256" s="50"/>
      <c r="VRA256" s="50"/>
      <c r="VRB256" s="50"/>
      <c r="VRC256" s="50"/>
      <c r="VRD256" s="50"/>
      <c r="VRE256" s="50"/>
      <c r="VRF256" s="50"/>
      <c r="VRG256" s="50"/>
      <c r="VRH256" s="50"/>
      <c r="VRI256" s="50"/>
      <c r="VRJ256" s="50"/>
      <c r="VRK256" s="50"/>
      <c r="VRL256" s="50"/>
      <c r="VRM256" s="50"/>
      <c r="VRN256" s="50"/>
      <c r="VRO256" s="50"/>
      <c r="VRP256" s="50"/>
      <c r="VRQ256" s="50"/>
      <c r="VRR256" s="50"/>
      <c r="VRS256" s="50"/>
      <c r="VRT256" s="50"/>
      <c r="VRU256" s="50"/>
      <c r="VRV256" s="50"/>
      <c r="VRW256" s="50"/>
      <c r="VRX256" s="50"/>
      <c r="VRY256" s="50"/>
      <c r="VRZ256" s="50"/>
      <c r="VSA256" s="50"/>
      <c r="VSB256" s="50"/>
      <c r="VSC256" s="50"/>
      <c r="VSD256" s="50"/>
      <c r="VSE256" s="50"/>
      <c r="VSF256" s="50"/>
      <c r="VSG256" s="50"/>
      <c r="VSH256" s="50"/>
      <c r="VSI256" s="50"/>
      <c r="VSJ256" s="50"/>
      <c r="VSK256" s="50"/>
      <c r="VSL256" s="50"/>
      <c r="VSM256" s="50"/>
      <c r="VSN256" s="50"/>
      <c r="VSO256" s="50"/>
      <c r="VSP256" s="50"/>
      <c r="VSQ256" s="50"/>
      <c r="VSR256" s="50"/>
      <c r="VSS256" s="50"/>
      <c r="VST256" s="50"/>
      <c r="VSU256" s="50"/>
      <c r="VSV256" s="50"/>
      <c r="VSW256" s="50"/>
      <c r="VSX256" s="50"/>
      <c r="VSY256" s="50"/>
      <c r="VSZ256" s="50"/>
      <c r="VTA256" s="50"/>
      <c r="VTB256" s="50"/>
      <c r="VTC256" s="50"/>
      <c r="VTD256" s="50"/>
      <c r="VTE256" s="50"/>
      <c r="VTF256" s="50"/>
      <c r="VTG256" s="50"/>
      <c r="VTH256" s="50"/>
      <c r="VTI256" s="50"/>
      <c r="VTJ256" s="50"/>
      <c r="VTK256" s="50"/>
      <c r="VTL256" s="50"/>
      <c r="VTM256" s="50"/>
      <c r="VTN256" s="50"/>
      <c r="VTO256" s="50"/>
      <c r="VTP256" s="50"/>
      <c r="VTQ256" s="50"/>
      <c r="VTR256" s="50"/>
      <c r="VTS256" s="50"/>
      <c r="VTT256" s="50"/>
      <c r="VTU256" s="50"/>
      <c r="VTV256" s="50"/>
      <c r="VTW256" s="50"/>
      <c r="VTX256" s="50"/>
      <c r="VTY256" s="50"/>
      <c r="VTZ256" s="50"/>
      <c r="VUA256" s="50"/>
      <c r="VUB256" s="50"/>
      <c r="VUC256" s="50"/>
      <c r="VUD256" s="50"/>
      <c r="VUE256" s="50"/>
      <c r="VUF256" s="50"/>
      <c r="VUG256" s="50"/>
      <c r="VUH256" s="50"/>
      <c r="VUI256" s="50"/>
      <c r="VUJ256" s="50"/>
      <c r="VUK256" s="50"/>
      <c r="VUL256" s="50"/>
      <c r="VUM256" s="50"/>
      <c r="VUN256" s="50"/>
      <c r="VUO256" s="50"/>
      <c r="VUP256" s="50"/>
      <c r="VUQ256" s="50"/>
      <c r="VUR256" s="50"/>
      <c r="VUS256" s="50"/>
      <c r="VUT256" s="50"/>
      <c r="VUU256" s="50"/>
      <c r="VUV256" s="50"/>
      <c r="VUW256" s="50"/>
      <c r="VUX256" s="50"/>
      <c r="VUY256" s="50"/>
      <c r="VUZ256" s="50"/>
      <c r="VVA256" s="50"/>
      <c r="VVB256" s="50"/>
      <c r="VVC256" s="50"/>
      <c r="VVD256" s="50"/>
      <c r="VVE256" s="50"/>
      <c r="VVF256" s="50"/>
      <c r="VVG256" s="50"/>
      <c r="VVH256" s="50"/>
      <c r="VVI256" s="50"/>
      <c r="VVJ256" s="50"/>
      <c r="VVK256" s="50"/>
      <c r="VVL256" s="50"/>
      <c r="VVM256" s="50"/>
      <c r="VVN256" s="50"/>
      <c r="VVO256" s="50"/>
      <c r="VVP256" s="50"/>
      <c r="VVQ256" s="50"/>
      <c r="VVR256" s="50"/>
      <c r="VVS256" s="50"/>
      <c r="VVT256" s="50"/>
      <c r="VVU256" s="50"/>
      <c r="VVV256" s="50"/>
      <c r="VVW256" s="50"/>
      <c r="VVX256" s="50"/>
      <c r="VVY256" s="50"/>
      <c r="VVZ256" s="50"/>
      <c r="VWA256" s="50"/>
      <c r="VWB256" s="50"/>
      <c r="VWC256" s="50"/>
      <c r="VWD256" s="50"/>
      <c r="VWE256" s="50"/>
      <c r="VWF256" s="50"/>
      <c r="VWG256" s="50"/>
      <c r="VWH256" s="50"/>
      <c r="VWI256" s="50"/>
      <c r="VWJ256" s="50"/>
      <c r="VWK256" s="50"/>
      <c r="VWL256" s="50"/>
      <c r="VWM256" s="50"/>
      <c r="VWN256" s="50"/>
      <c r="VWO256" s="50"/>
      <c r="VWP256" s="50"/>
      <c r="VWQ256" s="50"/>
      <c r="VWR256" s="50"/>
      <c r="VWS256" s="50"/>
      <c r="VWT256" s="50"/>
      <c r="VWU256" s="50"/>
      <c r="VWV256" s="50"/>
      <c r="VWW256" s="50"/>
      <c r="VWX256" s="50"/>
      <c r="VWY256" s="50"/>
      <c r="VWZ256" s="50"/>
      <c r="VXA256" s="50"/>
      <c r="VXB256" s="50"/>
      <c r="VXC256" s="50"/>
      <c r="VXD256" s="50"/>
      <c r="VXE256" s="50"/>
      <c r="VXF256" s="50"/>
      <c r="VXG256" s="50"/>
      <c r="VXH256" s="50"/>
      <c r="VXI256" s="50"/>
      <c r="VXJ256" s="50"/>
      <c r="VXK256" s="50"/>
      <c r="VXL256" s="50"/>
      <c r="VXM256" s="50"/>
      <c r="VXN256" s="50"/>
      <c r="VXO256" s="50"/>
      <c r="VXP256" s="50"/>
      <c r="VXQ256" s="50"/>
      <c r="VXR256" s="50"/>
      <c r="VXS256" s="50"/>
      <c r="VXT256" s="50"/>
      <c r="VXU256" s="50"/>
      <c r="VXV256" s="50"/>
      <c r="VXW256" s="50"/>
      <c r="VXX256" s="50"/>
      <c r="VXY256" s="50"/>
      <c r="VXZ256" s="50"/>
      <c r="VYA256" s="50"/>
      <c r="VYB256" s="50"/>
      <c r="VYC256" s="50"/>
      <c r="VYD256" s="50"/>
      <c r="VYE256" s="50"/>
      <c r="VYF256" s="50"/>
      <c r="VYG256" s="50"/>
      <c r="VYH256" s="50"/>
      <c r="VYI256" s="50"/>
      <c r="VYJ256" s="50"/>
      <c r="VYK256" s="50"/>
      <c r="VYL256" s="50"/>
      <c r="VYM256" s="50"/>
      <c r="VYN256" s="50"/>
      <c r="VYO256" s="50"/>
      <c r="VYP256" s="50"/>
      <c r="VYQ256" s="50"/>
      <c r="VYR256" s="50"/>
      <c r="VYS256" s="50"/>
      <c r="VYT256" s="50"/>
      <c r="VYU256" s="50"/>
      <c r="VYV256" s="50"/>
      <c r="VYW256" s="50"/>
      <c r="VYX256" s="50"/>
      <c r="VYY256" s="50"/>
      <c r="VYZ256" s="50"/>
      <c r="VZA256" s="50"/>
      <c r="VZB256" s="50"/>
      <c r="VZC256" s="50"/>
      <c r="VZD256" s="50"/>
      <c r="VZE256" s="50"/>
      <c r="VZF256" s="50"/>
      <c r="VZG256" s="50"/>
      <c r="VZH256" s="50"/>
      <c r="VZI256" s="50"/>
      <c r="VZJ256" s="50"/>
      <c r="VZK256" s="50"/>
      <c r="VZL256" s="50"/>
      <c r="VZM256" s="50"/>
      <c r="VZN256" s="50"/>
      <c r="VZO256" s="50"/>
      <c r="VZP256" s="50"/>
      <c r="VZQ256" s="50"/>
      <c r="VZR256" s="50"/>
      <c r="VZS256" s="50"/>
      <c r="VZT256" s="50"/>
      <c r="VZU256" s="50"/>
      <c r="VZV256" s="50"/>
      <c r="VZW256" s="50"/>
      <c r="VZX256" s="50"/>
      <c r="VZY256" s="50"/>
      <c r="VZZ256" s="50"/>
      <c r="WAA256" s="50"/>
      <c r="WAB256" s="50"/>
      <c r="WAC256" s="50"/>
      <c r="WAD256" s="50"/>
      <c r="WAE256" s="50"/>
      <c r="WAF256" s="50"/>
      <c r="WAG256" s="50"/>
      <c r="WAH256" s="50"/>
      <c r="WAI256" s="50"/>
      <c r="WAJ256" s="50"/>
      <c r="WAK256" s="50"/>
      <c r="WAL256" s="50"/>
      <c r="WAM256" s="50"/>
      <c r="WAN256" s="50"/>
      <c r="WAO256" s="50"/>
      <c r="WAP256" s="50"/>
      <c r="WAQ256" s="50"/>
      <c r="WAR256" s="50"/>
      <c r="WAS256" s="50"/>
      <c r="WAT256" s="50"/>
      <c r="WAU256" s="50"/>
      <c r="WAV256" s="50"/>
      <c r="WAW256" s="50"/>
      <c r="WAX256" s="50"/>
      <c r="WAY256" s="50"/>
      <c r="WAZ256" s="50"/>
      <c r="WBA256" s="50"/>
      <c r="WBB256" s="50"/>
      <c r="WBC256" s="50"/>
      <c r="WBD256" s="50"/>
      <c r="WBE256" s="50"/>
      <c r="WBF256" s="50"/>
      <c r="WBG256" s="50"/>
      <c r="WBH256" s="50"/>
      <c r="WBI256" s="50"/>
      <c r="WBJ256" s="50"/>
      <c r="WBK256" s="50"/>
      <c r="WBL256" s="50"/>
      <c r="WBM256" s="50"/>
      <c r="WBN256" s="50"/>
      <c r="WBO256" s="50"/>
      <c r="WBP256" s="50"/>
      <c r="WBQ256" s="50"/>
      <c r="WBR256" s="50"/>
      <c r="WBS256" s="50"/>
      <c r="WBT256" s="50"/>
      <c r="WBU256" s="50"/>
      <c r="WBV256" s="50"/>
      <c r="WBW256" s="50"/>
      <c r="WBX256" s="50"/>
      <c r="WBY256" s="50"/>
      <c r="WBZ256" s="50"/>
      <c r="WCA256" s="50"/>
      <c r="WCB256" s="50"/>
      <c r="WCC256" s="50"/>
      <c r="WCD256" s="50"/>
      <c r="WCE256" s="50"/>
      <c r="WCF256" s="50"/>
      <c r="WCG256" s="50"/>
      <c r="WCH256" s="50"/>
      <c r="WCI256" s="50"/>
      <c r="WCJ256" s="50"/>
      <c r="WCK256" s="50"/>
      <c r="WCL256" s="50"/>
      <c r="WCM256" s="50"/>
      <c r="WCN256" s="50"/>
      <c r="WCO256" s="50"/>
      <c r="WCP256" s="50"/>
      <c r="WCQ256" s="50"/>
      <c r="WCR256" s="50"/>
      <c r="WCS256" s="50"/>
      <c r="WCT256" s="50"/>
      <c r="WCU256" s="50"/>
      <c r="WCV256" s="50"/>
      <c r="WCW256" s="50"/>
      <c r="WCX256" s="50"/>
      <c r="WCY256" s="50"/>
      <c r="WCZ256" s="50"/>
      <c r="WDA256" s="50"/>
      <c r="WDB256" s="50"/>
      <c r="WDC256" s="50"/>
      <c r="WDD256" s="50"/>
      <c r="WDE256" s="50"/>
      <c r="WDF256" s="50"/>
      <c r="WDG256" s="50"/>
      <c r="WDH256" s="50"/>
      <c r="WDI256" s="50"/>
      <c r="WDJ256" s="50"/>
      <c r="WDK256" s="50"/>
      <c r="WDL256" s="50"/>
      <c r="WDM256" s="50"/>
      <c r="WDN256" s="50"/>
      <c r="WDO256" s="50"/>
      <c r="WDP256" s="50"/>
      <c r="WDQ256" s="50"/>
      <c r="WDR256" s="50"/>
      <c r="WDS256" s="50"/>
      <c r="WDT256" s="50"/>
      <c r="WDU256" s="50"/>
      <c r="WDV256" s="50"/>
      <c r="WDW256" s="50"/>
      <c r="WDX256" s="50"/>
      <c r="WDY256" s="50"/>
      <c r="WDZ256" s="50"/>
      <c r="WEA256" s="50"/>
      <c r="WEB256" s="50"/>
      <c r="WEC256" s="50"/>
      <c r="WED256" s="50"/>
      <c r="WEE256" s="50"/>
      <c r="WEF256" s="50"/>
      <c r="WEG256" s="50"/>
      <c r="WEH256" s="50"/>
      <c r="WEI256" s="50"/>
      <c r="WEJ256" s="50"/>
      <c r="WEK256" s="50"/>
      <c r="WEL256" s="50"/>
      <c r="WEM256" s="50"/>
      <c r="WEN256" s="50"/>
      <c r="WEO256" s="50"/>
      <c r="WEP256" s="50"/>
      <c r="WEQ256" s="50"/>
      <c r="WER256" s="50"/>
      <c r="WES256" s="50"/>
      <c r="WET256" s="50"/>
      <c r="WEU256" s="50"/>
      <c r="WEV256" s="50"/>
      <c r="WEW256" s="50"/>
      <c r="WEX256" s="50"/>
      <c r="WEY256" s="50"/>
      <c r="WEZ256" s="50"/>
      <c r="WFA256" s="50"/>
      <c r="WFB256" s="50"/>
      <c r="WFC256" s="50"/>
      <c r="WFD256" s="50"/>
      <c r="WFE256" s="50"/>
      <c r="WFF256" s="50"/>
      <c r="WFG256" s="50"/>
      <c r="WFH256" s="50"/>
      <c r="WFI256" s="50"/>
      <c r="WFJ256" s="50"/>
      <c r="WFK256" s="50"/>
      <c r="WFL256" s="50"/>
      <c r="WFM256" s="50"/>
      <c r="WFN256" s="50"/>
      <c r="WFO256" s="50"/>
      <c r="WFP256" s="50"/>
      <c r="WFQ256" s="50"/>
      <c r="WFR256" s="50"/>
      <c r="WFS256" s="50"/>
      <c r="WFT256" s="50"/>
      <c r="WFU256" s="50"/>
      <c r="WFV256" s="50"/>
      <c r="WFW256" s="50"/>
      <c r="WFX256" s="50"/>
      <c r="WFY256" s="50"/>
      <c r="WFZ256" s="50"/>
      <c r="WGA256" s="50"/>
      <c r="WGB256" s="50"/>
      <c r="WGC256" s="50"/>
      <c r="WGD256" s="50"/>
      <c r="WGE256" s="50"/>
      <c r="WGF256" s="50"/>
      <c r="WGG256" s="50"/>
      <c r="WGH256" s="50"/>
      <c r="WGI256" s="50"/>
      <c r="WGJ256" s="50"/>
      <c r="WGK256" s="50"/>
      <c r="WGL256" s="50"/>
      <c r="WGM256" s="50"/>
      <c r="WGN256" s="50"/>
      <c r="WGO256" s="50"/>
      <c r="WGP256" s="50"/>
      <c r="WGQ256" s="50"/>
      <c r="WGR256" s="50"/>
      <c r="WGS256" s="50"/>
      <c r="WGT256" s="50"/>
      <c r="WGU256" s="50"/>
      <c r="WGV256" s="50"/>
      <c r="WGW256" s="50"/>
      <c r="WGX256" s="50"/>
      <c r="WGY256" s="50"/>
      <c r="WGZ256" s="50"/>
      <c r="WHA256" s="50"/>
      <c r="WHB256" s="50"/>
      <c r="WHC256" s="50"/>
      <c r="WHD256" s="50"/>
      <c r="WHE256" s="50"/>
      <c r="WHF256" s="50"/>
      <c r="WHG256" s="50"/>
      <c r="WHH256" s="50"/>
      <c r="WHI256" s="50"/>
      <c r="WHJ256" s="50"/>
      <c r="WHK256" s="50"/>
      <c r="WHL256" s="50"/>
      <c r="WHM256" s="50"/>
      <c r="WHN256" s="50"/>
      <c r="WHO256" s="50"/>
      <c r="WHP256" s="50"/>
      <c r="WHQ256" s="50"/>
      <c r="WHR256" s="50"/>
      <c r="WHS256" s="50"/>
      <c r="WHT256" s="50"/>
      <c r="WHU256" s="50"/>
      <c r="WHV256" s="50"/>
      <c r="WHW256" s="50"/>
      <c r="WHX256" s="50"/>
      <c r="WHY256" s="50"/>
      <c r="WHZ256" s="50"/>
      <c r="WIA256" s="50"/>
      <c r="WIB256" s="50"/>
      <c r="WIC256" s="50"/>
      <c r="WID256" s="50"/>
      <c r="WIE256" s="50"/>
      <c r="WIF256" s="50"/>
      <c r="WIG256" s="50"/>
      <c r="WIH256" s="50"/>
      <c r="WII256" s="50"/>
      <c r="WIJ256" s="50"/>
      <c r="WIK256" s="50"/>
      <c r="WIL256" s="50"/>
      <c r="WIM256" s="50"/>
      <c r="WIN256" s="50"/>
      <c r="WIO256" s="50"/>
      <c r="WIP256" s="50"/>
      <c r="WIQ256" s="50"/>
      <c r="WIR256" s="50"/>
      <c r="WIS256" s="50"/>
      <c r="WIT256" s="50"/>
      <c r="WIU256" s="50"/>
      <c r="WIV256" s="50"/>
      <c r="WIW256" s="50"/>
      <c r="WIX256" s="50"/>
      <c r="WIY256" s="50"/>
      <c r="WIZ256" s="50"/>
      <c r="WJA256" s="50"/>
      <c r="WJB256" s="50"/>
      <c r="WJC256" s="50"/>
      <c r="WJD256" s="50"/>
      <c r="WJE256" s="50"/>
      <c r="WJF256" s="50"/>
      <c r="WJG256" s="50"/>
      <c r="WJH256" s="50"/>
      <c r="WJI256" s="50"/>
      <c r="WJJ256" s="50"/>
      <c r="WJK256" s="50"/>
      <c r="WJL256" s="50"/>
      <c r="WJM256" s="50"/>
      <c r="WJN256" s="50"/>
      <c r="WJO256" s="50"/>
      <c r="WJP256" s="50"/>
      <c r="WJQ256" s="50"/>
      <c r="WJR256" s="50"/>
      <c r="WJS256" s="50"/>
      <c r="WJT256" s="50"/>
      <c r="WJU256" s="50"/>
      <c r="WJV256" s="50"/>
      <c r="WJW256" s="50"/>
      <c r="WJX256" s="50"/>
      <c r="WJY256" s="50"/>
      <c r="WJZ256" s="50"/>
      <c r="WKA256" s="50"/>
      <c r="WKB256" s="50"/>
      <c r="WKC256" s="50"/>
      <c r="WKD256" s="50"/>
      <c r="WKE256" s="50"/>
      <c r="WKF256" s="50"/>
      <c r="WKG256" s="50"/>
      <c r="WKH256" s="50"/>
      <c r="WKI256" s="50"/>
      <c r="WKJ256" s="50"/>
      <c r="WKK256" s="50"/>
      <c r="WKL256" s="50"/>
      <c r="WKM256" s="50"/>
      <c r="WKN256" s="50"/>
      <c r="WKO256" s="50"/>
      <c r="WKP256" s="50"/>
      <c r="WKQ256" s="50"/>
      <c r="WKR256" s="50"/>
      <c r="WKS256" s="50"/>
      <c r="WKT256" s="50"/>
      <c r="WKU256" s="50"/>
      <c r="WKV256" s="50"/>
      <c r="WKW256" s="50"/>
      <c r="WKX256" s="50"/>
      <c r="WKY256" s="50"/>
      <c r="WKZ256" s="50"/>
      <c r="WLA256" s="50"/>
      <c r="WLB256" s="50"/>
      <c r="WLC256" s="50"/>
      <c r="WLD256" s="50"/>
      <c r="WLE256" s="50"/>
      <c r="WLF256" s="50"/>
      <c r="WLG256" s="50"/>
      <c r="WLH256" s="50"/>
      <c r="WLI256" s="50"/>
      <c r="WLJ256" s="50"/>
      <c r="WLK256" s="50"/>
      <c r="WLL256" s="50"/>
      <c r="WLM256" s="50"/>
      <c r="WLN256" s="50"/>
      <c r="WLO256" s="50"/>
      <c r="WLP256" s="50"/>
      <c r="WLQ256" s="50"/>
      <c r="WLR256" s="50"/>
      <c r="WLS256" s="50"/>
      <c r="WLT256" s="50"/>
      <c r="WLU256" s="50"/>
      <c r="WLV256" s="50"/>
      <c r="WLW256" s="50"/>
      <c r="WLX256" s="50"/>
      <c r="WLY256" s="50"/>
      <c r="WLZ256" s="50"/>
      <c r="WMA256" s="50"/>
      <c r="WMB256" s="50"/>
      <c r="WMC256" s="50"/>
      <c r="WMD256" s="50"/>
      <c r="WME256" s="50"/>
      <c r="WMF256" s="50"/>
      <c r="WMG256" s="50"/>
      <c r="WMH256" s="50"/>
      <c r="WMI256" s="50"/>
      <c r="WMJ256" s="50"/>
      <c r="WMK256" s="50"/>
      <c r="WML256" s="50"/>
      <c r="WMM256" s="50"/>
      <c r="WMN256" s="50"/>
      <c r="WMO256" s="50"/>
      <c r="WMP256" s="50"/>
      <c r="WMQ256" s="50"/>
      <c r="WMR256" s="50"/>
      <c r="WMS256" s="50"/>
      <c r="WMT256" s="50"/>
      <c r="WMU256" s="50"/>
      <c r="WMV256" s="50"/>
      <c r="WMW256" s="50"/>
      <c r="WMX256" s="50"/>
      <c r="WMY256" s="50"/>
      <c r="WMZ256" s="50"/>
      <c r="WNA256" s="50"/>
      <c r="WNB256" s="50"/>
      <c r="WNC256" s="50"/>
      <c r="WND256" s="50"/>
      <c r="WNE256" s="50"/>
      <c r="WNF256" s="50"/>
      <c r="WNG256" s="50"/>
      <c r="WNH256" s="50"/>
      <c r="WNI256" s="50"/>
      <c r="WNJ256" s="50"/>
      <c r="WNK256" s="50"/>
      <c r="WNL256" s="50"/>
      <c r="WNM256" s="50"/>
      <c r="WNN256" s="50"/>
      <c r="WNO256" s="50"/>
      <c r="WNP256" s="50"/>
      <c r="WNQ256" s="50"/>
      <c r="WNR256" s="50"/>
      <c r="WNS256" s="50"/>
      <c r="WNT256" s="50"/>
      <c r="WNU256" s="50"/>
      <c r="WNV256" s="50"/>
      <c r="WNW256" s="50"/>
      <c r="WNX256" s="50"/>
      <c r="WNY256" s="50"/>
      <c r="WNZ256" s="50"/>
      <c r="WOA256" s="50"/>
      <c r="WOB256" s="50"/>
      <c r="WOC256" s="50"/>
      <c r="WOD256" s="50"/>
      <c r="WOE256" s="50"/>
      <c r="WOF256" s="50"/>
      <c r="WOG256" s="50"/>
      <c r="WOH256" s="50"/>
      <c r="WOI256" s="50"/>
      <c r="WOJ256" s="50"/>
      <c r="WOK256" s="50"/>
      <c r="WOL256" s="50"/>
      <c r="WOM256" s="50"/>
      <c r="WON256" s="50"/>
      <c r="WOO256" s="50"/>
      <c r="WOP256" s="50"/>
      <c r="WOQ256" s="50"/>
      <c r="WOR256" s="50"/>
      <c r="WOS256" s="50"/>
      <c r="WOT256" s="50"/>
      <c r="WOU256" s="50"/>
      <c r="WOV256" s="50"/>
      <c r="WOW256" s="50"/>
      <c r="WOX256" s="50"/>
      <c r="WOY256" s="50"/>
      <c r="WOZ256" s="50"/>
      <c r="WPA256" s="50"/>
      <c r="WPB256" s="50"/>
      <c r="WPC256" s="50"/>
      <c r="WPD256" s="50"/>
      <c r="WPE256" s="50"/>
      <c r="WPF256" s="50"/>
      <c r="WPG256" s="50"/>
      <c r="WPH256" s="50"/>
      <c r="WPI256" s="50"/>
      <c r="WPJ256" s="50"/>
      <c r="WPK256" s="50"/>
      <c r="WPL256" s="50"/>
      <c r="WPM256" s="50"/>
      <c r="WPN256" s="50"/>
      <c r="WPO256" s="50"/>
      <c r="WPP256" s="50"/>
      <c r="WPQ256" s="50"/>
      <c r="WPR256" s="50"/>
      <c r="WPS256" s="50"/>
      <c r="WPT256" s="50"/>
      <c r="WPU256" s="50"/>
      <c r="WPV256" s="50"/>
      <c r="WPW256" s="50"/>
      <c r="WPX256" s="50"/>
      <c r="WPY256" s="50"/>
      <c r="WPZ256" s="50"/>
      <c r="WQA256" s="50"/>
      <c r="WQB256" s="50"/>
      <c r="WQC256" s="50"/>
      <c r="WQD256" s="50"/>
      <c r="WQE256" s="50"/>
      <c r="WQF256" s="50"/>
      <c r="WQG256" s="50"/>
      <c r="WQH256" s="50"/>
      <c r="WQI256" s="50"/>
      <c r="WQJ256" s="50"/>
      <c r="WQK256" s="50"/>
      <c r="WQL256" s="50"/>
      <c r="WQM256" s="50"/>
      <c r="WQN256" s="50"/>
      <c r="WQO256" s="50"/>
      <c r="WQP256" s="50"/>
      <c r="WQQ256" s="50"/>
      <c r="WQR256" s="50"/>
      <c r="WQS256" s="50"/>
      <c r="WQT256" s="50"/>
      <c r="WQU256" s="50"/>
      <c r="WQV256" s="50"/>
      <c r="WQW256" s="50"/>
      <c r="WQX256" s="50"/>
      <c r="WQY256" s="50"/>
      <c r="WQZ256" s="50"/>
      <c r="WRA256" s="50"/>
      <c r="WRB256" s="50"/>
      <c r="WRC256" s="50"/>
      <c r="WRD256" s="50"/>
      <c r="WRE256" s="50"/>
      <c r="WRF256" s="50"/>
      <c r="WRG256" s="50"/>
      <c r="WRH256" s="50"/>
      <c r="WRI256" s="50"/>
      <c r="WRJ256" s="50"/>
      <c r="WRK256" s="50"/>
      <c r="WRL256" s="50"/>
      <c r="WRM256" s="50"/>
      <c r="WRN256" s="50"/>
      <c r="WRO256" s="50"/>
      <c r="WRP256" s="50"/>
      <c r="WRQ256" s="50"/>
      <c r="WRR256" s="50"/>
      <c r="WRS256" s="50"/>
      <c r="WRT256" s="50"/>
      <c r="WRU256" s="50"/>
      <c r="WRV256" s="50"/>
      <c r="WRW256" s="50"/>
      <c r="WRX256" s="50"/>
      <c r="WRY256" s="50"/>
      <c r="WRZ256" s="50"/>
      <c r="WSA256" s="50"/>
      <c r="WSB256" s="50"/>
      <c r="WSC256" s="50"/>
      <c r="WSD256" s="50"/>
      <c r="WSE256" s="50"/>
      <c r="WSF256" s="50"/>
      <c r="WSG256" s="50"/>
      <c r="WSH256" s="50"/>
      <c r="WSI256" s="50"/>
      <c r="WSJ256" s="50"/>
      <c r="WSK256" s="50"/>
      <c r="WSL256" s="50"/>
      <c r="WSM256" s="50"/>
      <c r="WSN256" s="50"/>
      <c r="WSO256" s="50"/>
      <c r="WSP256" s="50"/>
      <c r="WSQ256" s="50"/>
      <c r="WSR256" s="50"/>
      <c r="WSS256" s="50"/>
      <c r="WST256" s="50"/>
      <c r="WSU256" s="50"/>
      <c r="WSV256" s="50"/>
      <c r="WSW256" s="50"/>
      <c r="WSX256" s="50"/>
      <c r="WSY256" s="50"/>
      <c r="WSZ256" s="50"/>
      <c r="WTA256" s="50"/>
      <c r="WTB256" s="50"/>
      <c r="WTC256" s="50"/>
      <c r="WTD256" s="50"/>
      <c r="WTE256" s="50"/>
      <c r="WTF256" s="50"/>
      <c r="WTG256" s="50"/>
      <c r="WTH256" s="50"/>
      <c r="WTI256" s="50"/>
      <c r="WTJ256" s="50"/>
      <c r="WTK256" s="50"/>
      <c r="WTL256" s="50"/>
      <c r="WTM256" s="50"/>
      <c r="WTN256" s="50"/>
      <c r="WTO256" s="50"/>
      <c r="WTP256" s="50"/>
      <c r="WTQ256" s="50"/>
      <c r="WTR256" s="50"/>
      <c r="WTS256" s="50"/>
      <c r="WTT256" s="50"/>
      <c r="WTU256" s="50"/>
      <c r="WTV256" s="50"/>
      <c r="WTW256" s="50"/>
      <c r="WTX256" s="50"/>
      <c r="WTY256" s="50"/>
      <c r="WTZ256" s="50"/>
      <c r="WUA256" s="50"/>
      <c r="WUB256" s="50"/>
      <c r="WUC256" s="50"/>
      <c r="WUD256" s="50"/>
      <c r="WUE256" s="50"/>
      <c r="WUF256" s="50"/>
      <c r="WUG256" s="50"/>
      <c r="WUH256" s="50"/>
      <c r="WUI256" s="50"/>
      <c r="WUJ256" s="50"/>
      <c r="WUK256" s="50"/>
      <c r="WUL256" s="50"/>
      <c r="WUM256" s="50"/>
      <c r="WUN256" s="50"/>
      <c r="WUO256" s="50"/>
      <c r="WUP256" s="50"/>
      <c r="WUQ256" s="50"/>
      <c r="WUR256" s="50"/>
      <c r="WUS256" s="50"/>
      <c r="WUT256" s="50"/>
      <c r="WUU256" s="50"/>
      <c r="WUV256" s="50"/>
      <c r="WUW256" s="50"/>
      <c r="WUX256" s="50"/>
      <c r="WUY256" s="50"/>
      <c r="WUZ256" s="50"/>
      <c r="WVA256" s="50"/>
      <c r="WVB256" s="50"/>
      <c r="WVC256" s="50"/>
      <c r="WVD256" s="50"/>
      <c r="WVE256" s="50"/>
      <c r="WVF256" s="50"/>
      <c r="WVG256" s="50"/>
      <c r="WVH256" s="50"/>
      <c r="WVI256" s="50"/>
      <c r="WVJ256" s="50"/>
      <c r="WVK256" s="50"/>
      <c r="WVL256" s="50"/>
      <c r="WVM256" s="50"/>
      <c r="WVN256" s="50"/>
      <c r="WVO256" s="50"/>
      <c r="WVP256" s="50"/>
      <c r="WVQ256" s="50"/>
      <c r="WVR256" s="50"/>
      <c r="WVS256" s="50"/>
      <c r="WVT256" s="50"/>
      <c r="WVU256" s="50"/>
      <c r="WVV256" s="50"/>
      <c r="WVW256" s="50"/>
      <c r="WVX256" s="50"/>
      <c r="WVY256" s="50"/>
      <c r="WVZ256" s="50"/>
      <c r="WWA256" s="50"/>
      <c r="WWB256" s="50"/>
      <c r="WWC256" s="50"/>
      <c r="WWD256" s="50"/>
      <c r="WWE256" s="50"/>
      <c r="WWF256" s="50"/>
      <c r="WWG256" s="50"/>
      <c r="WWH256" s="50"/>
      <c r="WWI256" s="50"/>
      <c r="WWJ256" s="50"/>
      <c r="WWK256" s="50"/>
      <c r="WWL256" s="50"/>
      <c r="WWM256" s="50"/>
      <c r="WWN256" s="50"/>
      <c r="WWO256" s="50"/>
      <c r="WWP256" s="50"/>
      <c r="WWQ256" s="50"/>
      <c r="WWR256" s="50"/>
      <c r="WWS256" s="50"/>
      <c r="WWT256" s="50"/>
      <c r="WWU256" s="50"/>
      <c r="WWV256" s="50"/>
      <c r="WWW256" s="50"/>
      <c r="WWX256" s="50"/>
      <c r="WWY256" s="50"/>
      <c r="WWZ256" s="50"/>
      <c r="WXA256" s="50"/>
      <c r="WXB256" s="50"/>
      <c r="WXC256" s="50"/>
      <c r="WXD256" s="50"/>
      <c r="WXE256" s="50"/>
      <c r="WXF256" s="50"/>
      <c r="WXG256" s="50"/>
      <c r="WXH256" s="50"/>
      <c r="WXI256" s="50"/>
      <c r="WXJ256" s="50"/>
      <c r="WXK256" s="50"/>
      <c r="WXL256" s="50"/>
      <c r="WXM256" s="50"/>
      <c r="WXN256" s="50"/>
      <c r="WXO256" s="50"/>
      <c r="WXP256" s="50"/>
      <c r="WXQ256" s="50"/>
      <c r="WXR256" s="50"/>
      <c r="WXS256" s="50"/>
      <c r="WXT256" s="50"/>
      <c r="WXU256" s="50"/>
      <c r="WXV256" s="50"/>
      <c r="WXW256" s="50"/>
      <c r="WXX256" s="50"/>
      <c r="WXY256" s="50"/>
      <c r="WXZ256" s="50"/>
      <c r="WYA256" s="50"/>
      <c r="WYB256" s="50"/>
      <c r="WYC256" s="50"/>
      <c r="WYD256" s="50"/>
      <c r="WYE256" s="50"/>
      <c r="WYF256" s="50"/>
      <c r="WYG256" s="50"/>
      <c r="WYH256" s="50"/>
      <c r="WYI256" s="50"/>
      <c r="WYJ256" s="50"/>
      <c r="WYK256" s="50"/>
      <c r="WYL256" s="50"/>
      <c r="WYM256" s="50"/>
      <c r="WYN256" s="50"/>
      <c r="WYO256" s="50"/>
      <c r="WYP256" s="50"/>
      <c r="WYQ256" s="50"/>
      <c r="WYR256" s="50"/>
      <c r="WYS256" s="50"/>
      <c r="WYT256" s="50"/>
      <c r="WYU256" s="50"/>
      <c r="WYV256" s="50"/>
      <c r="WYW256" s="50"/>
      <c r="WYX256" s="50"/>
      <c r="WYY256" s="50"/>
      <c r="WYZ256" s="50"/>
      <c r="WZA256" s="50"/>
      <c r="WZB256" s="50"/>
      <c r="WZC256" s="50"/>
      <c r="WZD256" s="50"/>
      <c r="WZE256" s="50"/>
      <c r="WZF256" s="50"/>
      <c r="WZG256" s="50"/>
      <c r="WZH256" s="50"/>
      <c r="WZI256" s="50"/>
      <c r="WZJ256" s="50"/>
      <c r="WZK256" s="50"/>
      <c r="WZL256" s="50"/>
      <c r="WZM256" s="50"/>
      <c r="WZN256" s="50"/>
      <c r="WZO256" s="50"/>
      <c r="WZP256" s="50"/>
      <c r="WZQ256" s="50"/>
      <c r="WZR256" s="50"/>
      <c r="WZS256" s="50"/>
      <c r="WZT256" s="50"/>
      <c r="WZU256" s="50"/>
      <c r="WZV256" s="50"/>
      <c r="WZW256" s="50"/>
      <c r="WZX256" s="50"/>
      <c r="WZY256" s="50"/>
      <c r="WZZ256" s="50"/>
      <c r="XAA256" s="50"/>
      <c r="XAB256" s="50"/>
      <c r="XAC256" s="50"/>
      <c r="XAD256" s="50"/>
      <c r="XAE256" s="50"/>
      <c r="XAF256" s="50"/>
      <c r="XAG256" s="50"/>
      <c r="XAH256" s="50"/>
      <c r="XAI256" s="50"/>
      <c r="XAJ256" s="50"/>
      <c r="XAK256" s="50"/>
      <c r="XAL256" s="50"/>
      <c r="XAM256" s="50"/>
      <c r="XAN256" s="50"/>
      <c r="XAO256" s="50"/>
      <c r="XAP256" s="50"/>
      <c r="XAQ256" s="50"/>
      <c r="XAR256" s="50"/>
      <c r="XAS256" s="50"/>
      <c r="XAT256" s="50"/>
      <c r="XAU256" s="50"/>
      <c r="XAV256" s="50"/>
      <c r="XAW256" s="50"/>
      <c r="XAX256" s="50"/>
      <c r="XAY256" s="50"/>
      <c r="XAZ256" s="50"/>
      <c r="XBA256" s="50"/>
      <c r="XBB256" s="50"/>
      <c r="XBC256" s="50"/>
      <c r="XBD256" s="50"/>
      <c r="XBE256" s="50"/>
      <c r="XBF256" s="50"/>
      <c r="XBG256" s="50"/>
      <c r="XBH256" s="50"/>
      <c r="XBI256" s="50"/>
      <c r="XBJ256" s="50"/>
      <c r="XBK256" s="50"/>
      <c r="XBL256" s="50"/>
      <c r="XBM256" s="50"/>
      <c r="XBN256" s="50"/>
      <c r="XBO256" s="50"/>
      <c r="XBP256" s="50"/>
      <c r="XBQ256" s="50"/>
      <c r="XBR256" s="50"/>
      <c r="XBS256" s="50"/>
      <c r="XBT256" s="50"/>
      <c r="XBU256" s="50"/>
      <c r="XBV256" s="50"/>
      <c r="XBW256" s="50"/>
      <c r="XBX256" s="50"/>
      <c r="XBY256" s="50"/>
      <c r="XBZ256" s="50"/>
      <c r="XCA256" s="50"/>
      <c r="XCB256" s="50"/>
      <c r="XCC256" s="50"/>
      <c r="XCD256" s="50"/>
      <c r="XCE256" s="50"/>
      <c r="XCF256" s="50"/>
      <c r="XCG256" s="50"/>
      <c r="XCH256" s="50"/>
      <c r="XCI256" s="50"/>
      <c r="XCJ256" s="50"/>
      <c r="XCK256" s="50"/>
      <c r="XCL256" s="50"/>
      <c r="XCM256" s="50"/>
      <c r="XCN256" s="50"/>
      <c r="XCO256" s="50"/>
      <c r="XCP256" s="50"/>
      <c r="XCQ256" s="50"/>
      <c r="XCR256" s="50"/>
      <c r="XCS256" s="50"/>
      <c r="XCT256" s="50"/>
      <c r="XCU256" s="50"/>
      <c r="XCV256" s="50"/>
      <c r="XCW256" s="50"/>
      <c r="XCX256" s="50"/>
      <c r="XCY256" s="50"/>
      <c r="XCZ256" s="50"/>
      <c r="XDA256" s="50"/>
      <c r="XDB256" s="50"/>
      <c r="XDC256" s="50"/>
      <c r="XDD256" s="50"/>
      <c r="XDE256" s="50"/>
      <c r="XDF256" s="50"/>
      <c r="XDG256" s="50"/>
      <c r="XDH256" s="50"/>
      <c r="XDI256" s="50"/>
      <c r="XDJ256" s="50"/>
      <c r="XDK256" s="50"/>
      <c r="XDL256" s="50"/>
      <c r="XDM256" s="50"/>
      <c r="XDN256" s="50"/>
      <c r="XDO256" s="50"/>
      <c r="XDP256" s="50"/>
      <c r="XDQ256" s="50"/>
      <c r="XDR256" s="50"/>
      <c r="XDS256" s="50"/>
      <c r="XDT256" s="50"/>
      <c r="XDU256" s="50"/>
      <c r="XDV256" s="50"/>
      <c r="XDW256" s="50"/>
      <c r="XDX256" s="50"/>
      <c r="XDY256" s="50"/>
      <c r="XDZ256" s="50"/>
      <c r="XEA256" s="50"/>
      <c r="XEB256" s="50"/>
      <c r="XEC256" s="50"/>
      <c r="XED256" s="50"/>
      <c r="XEE256" s="50"/>
      <c r="XEF256" s="50"/>
      <c r="XEG256" s="50"/>
      <c r="XEH256" s="50"/>
      <c r="XEI256" s="50"/>
      <c r="XEJ256" s="50"/>
      <c r="XEK256" s="50"/>
      <c r="XEL256" s="50"/>
      <c r="XEM256" s="50"/>
      <c r="XEN256" s="50"/>
      <c r="XEO256" s="50"/>
      <c r="XEP256" s="50"/>
      <c r="XEQ256" s="50"/>
      <c r="XER256" s="50"/>
      <c r="XES256" s="50"/>
      <c r="XET256" s="50"/>
      <c r="XEU256" s="50"/>
      <c r="XEV256" s="50"/>
      <c r="XEW256" s="50"/>
      <c r="XEX256" s="50"/>
      <c r="XEY256" s="50"/>
      <c r="XEZ256" s="50"/>
    </row>
    <row r="257" spans="1:16380" s="14" customFormat="1" ht="31.5" outlineLevel="1">
      <c r="A257" s="31"/>
      <c r="B257" s="232" t="s">
        <v>433</v>
      </c>
      <c r="C257" s="70"/>
      <c r="D257" s="31"/>
      <c r="E257" s="102"/>
      <c r="F257" s="102"/>
      <c r="G257" s="160"/>
      <c r="H257" s="160">
        <v>0.58492900051369856</v>
      </c>
      <c r="I257" s="274"/>
      <c r="J257" s="274"/>
      <c r="K257" s="73"/>
      <c r="L257" s="73"/>
      <c r="M257" s="73"/>
      <c r="N257" s="73"/>
      <c r="O257" s="431"/>
      <c r="P257" s="250"/>
      <c r="Q257" s="250"/>
      <c r="R257" s="250"/>
      <c r="S257" s="250"/>
      <c r="T257" s="215">
        <f t="shared" si="12"/>
        <v>0</v>
      </c>
      <c r="U257" s="278"/>
      <c r="V257" s="278"/>
      <c r="W257" s="62">
        <v>0.58492900051369856</v>
      </c>
      <c r="X257" s="62"/>
      <c r="Y257" s="62"/>
      <c r="Z257" s="62"/>
      <c r="AA257" s="62"/>
      <c r="AB257" s="62"/>
      <c r="AC257" s="139"/>
      <c r="AD257" s="268"/>
      <c r="AE257" s="261"/>
      <c r="AF257" s="261"/>
      <c r="AG257" s="309"/>
      <c r="AH257" s="115"/>
      <c r="AI257" s="115"/>
      <c r="AJ257" s="249">
        <v>0.58492900051369856</v>
      </c>
      <c r="AK257" s="249"/>
      <c r="AL257" s="249"/>
      <c r="AM257" s="249"/>
      <c r="AN257" s="215">
        <f t="shared" si="13"/>
        <v>0.58492900051369856</v>
      </c>
      <c r="AO257" s="249"/>
      <c r="AP257" s="249"/>
      <c r="AQ257" s="249">
        <v>0.58492900051369856</v>
      </c>
      <c r="AR257" s="278"/>
      <c r="AS257" s="278"/>
      <c r="AT257" s="278"/>
      <c r="AU257" s="278"/>
      <c r="AV257" s="278"/>
      <c r="AW257" s="224"/>
      <c r="AX257" s="254"/>
      <c r="AY257" s="333">
        <f t="shared" si="15"/>
        <v>1.7547870015410956</v>
      </c>
      <c r="AZ257" s="164" t="b">
        <f t="shared" si="14"/>
        <v>0</v>
      </c>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50"/>
      <c r="ZZ257" s="50"/>
      <c r="AAA257" s="50"/>
      <c r="AAB257" s="50"/>
      <c r="AAC257" s="50"/>
      <c r="AAD257" s="50"/>
      <c r="AAE257" s="50"/>
      <c r="AAF257" s="50"/>
      <c r="AAG257" s="50"/>
      <c r="AAH257" s="50"/>
      <c r="AAI257" s="50"/>
      <c r="AAJ257" s="50"/>
      <c r="AAK257" s="50"/>
      <c r="AAL257" s="50"/>
      <c r="AAM257" s="50"/>
      <c r="AAN257" s="50"/>
      <c r="AAO257" s="50"/>
      <c r="AAP257" s="50"/>
      <c r="AAQ257" s="50"/>
      <c r="AAR257" s="50"/>
      <c r="AAS257" s="50"/>
      <c r="AAT257" s="50"/>
      <c r="AAU257" s="50"/>
      <c r="AAV257" s="50"/>
      <c r="AAW257" s="50"/>
      <c r="AAX257" s="50"/>
      <c r="AAY257" s="50"/>
      <c r="AAZ257" s="50"/>
      <c r="ABA257" s="50"/>
      <c r="ABB257" s="50"/>
      <c r="ABC257" s="50"/>
      <c r="ABD257" s="50"/>
      <c r="ABE257" s="50"/>
      <c r="ABF257" s="50"/>
      <c r="ABG257" s="50"/>
      <c r="ABH257" s="50"/>
      <c r="ABI257" s="50"/>
      <c r="ABJ257" s="50"/>
      <c r="ABK257" s="50"/>
      <c r="ABL257" s="50"/>
      <c r="ABM257" s="50"/>
      <c r="ABN257" s="50"/>
      <c r="ABO257" s="50"/>
      <c r="ABP257" s="50"/>
      <c r="ABQ257" s="50"/>
      <c r="ABR257" s="50"/>
      <c r="ABS257" s="50"/>
      <c r="ABT257" s="50"/>
      <c r="ABU257" s="50"/>
      <c r="ABV257" s="50"/>
      <c r="ABW257" s="50"/>
      <c r="ABX257" s="50"/>
      <c r="ABY257" s="50"/>
      <c r="ABZ257" s="50"/>
      <c r="ACA257" s="50"/>
      <c r="ACB257" s="50"/>
      <c r="ACC257" s="50"/>
      <c r="ACD257" s="50"/>
      <c r="ACE257" s="50"/>
      <c r="ACF257" s="50"/>
      <c r="ACG257" s="50"/>
      <c r="ACH257" s="50"/>
      <c r="ACI257" s="50"/>
      <c r="ACJ257" s="50"/>
      <c r="ACK257" s="50"/>
      <c r="ACL257" s="50"/>
      <c r="ACM257" s="50"/>
      <c r="ACN257" s="50"/>
      <c r="ACO257" s="50"/>
      <c r="ACP257" s="50"/>
      <c r="ACQ257" s="50"/>
      <c r="ACR257" s="50"/>
      <c r="ACS257" s="50"/>
      <c r="ACT257" s="50"/>
      <c r="ACU257" s="50"/>
      <c r="ACV257" s="50"/>
      <c r="ACW257" s="50"/>
      <c r="ACX257" s="50"/>
      <c r="ACY257" s="50"/>
      <c r="ACZ257" s="50"/>
      <c r="ADA257" s="50"/>
      <c r="ADB257" s="50"/>
      <c r="ADC257" s="50"/>
      <c r="ADD257" s="50"/>
      <c r="ADE257" s="50"/>
      <c r="ADF257" s="50"/>
      <c r="ADG257" s="50"/>
      <c r="ADH257" s="50"/>
      <c r="ADI257" s="50"/>
      <c r="ADJ257" s="50"/>
      <c r="ADK257" s="50"/>
      <c r="ADL257" s="50"/>
      <c r="ADM257" s="50"/>
      <c r="ADN257" s="50"/>
      <c r="ADO257" s="50"/>
      <c r="ADP257" s="50"/>
      <c r="ADQ257" s="50"/>
      <c r="ADR257" s="50"/>
      <c r="ADS257" s="50"/>
      <c r="ADT257" s="50"/>
      <c r="ADU257" s="50"/>
      <c r="ADV257" s="50"/>
      <c r="ADW257" s="50"/>
      <c r="ADX257" s="50"/>
      <c r="ADY257" s="50"/>
      <c r="ADZ257" s="50"/>
      <c r="AEA257" s="50"/>
      <c r="AEB257" s="50"/>
      <c r="AEC257" s="50"/>
      <c r="AED257" s="50"/>
      <c r="AEE257" s="50"/>
      <c r="AEF257" s="50"/>
      <c r="AEG257" s="50"/>
      <c r="AEH257" s="50"/>
      <c r="AEI257" s="50"/>
      <c r="AEJ257" s="50"/>
      <c r="AEK257" s="50"/>
      <c r="AEL257" s="50"/>
      <c r="AEM257" s="50"/>
      <c r="AEN257" s="50"/>
      <c r="AEO257" s="50"/>
      <c r="AEP257" s="50"/>
      <c r="AEQ257" s="50"/>
      <c r="AER257" s="50"/>
      <c r="AES257" s="50"/>
      <c r="AET257" s="50"/>
      <c r="AEU257" s="50"/>
      <c r="AEV257" s="50"/>
      <c r="AEW257" s="50"/>
      <c r="AEX257" s="50"/>
      <c r="AEY257" s="50"/>
      <c r="AEZ257" s="50"/>
      <c r="AFA257" s="50"/>
      <c r="AFB257" s="50"/>
      <c r="AFC257" s="50"/>
      <c r="AFD257" s="50"/>
      <c r="AFE257" s="50"/>
      <c r="AFF257" s="50"/>
      <c r="AFG257" s="50"/>
      <c r="AFH257" s="50"/>
      <c r="AFI257" s="50"/>
      <c r="AFJ257" s="50"/>
      <c r="AFK257" s="50"/>
      <c r="AFL257" s="50"/>
      <c r="AFM257" s="50"/>
      <c r="AFN257" s="50"/>
      <c r="AFO257" s="50"/>
      <c r="AFP257" s="50"/>
      <c r="AFQ257" s="50"/>
      <c r="AFR257" s="50"/>
      <c r="AFS257" s="50"/>
      <c r="AFT257" s="50"/>
      <c r="AFU257" s="50"/>
      <c r="AFV257" s="50"/>
      <c r="AFW257" s="50"/>
      <c r="AFX257" s="50"/>
      <c r="AFY257" s="50"/>
      <c r="AFZ257" s="50"/>
      <c r="AGA257" s="50"/>
      <c r="AGB257" s="50"/>
      <c r="AGC257" s="50"/>
      <c r="AGD257" s="50"/>
      <c r="AGE257" s="50"/>
      <c r="AGF257" s="50"/>
      <c r="AGG257" s="50"/>
      <c r="AGH257" s="50"/>
      <c r="AGI257" s="50"/>
      <c r="AGJ257" s="50"/>
      <c r="AGK257" s="50"/>
      <c r="AGL257" s="50"/>
      <c r="AGM257" s="50"/>
      <c r="AGN257" s="50"/>
      <c r="AGO257" s="50"/>
      <c r="AGP257" s="50"/>
      <c r="AGQ257" s="50"/>
      <c r="AGR257" s="50"/>
      <c r="AGS257" s="50"/>
      <c r="AGT257" s="50"/>
      <c r="AGU257" s="50"/>
      <c r="AGV257" s="50"/>
      <c r="AGW257" s="50"/>
      <c r="AGX257" s="50"/>
      <c r="AGY257" s="50"/>
      <c r="AGZ257" s="50"/>
      <c r="AHA257" s="50"/>
      <c r="AHB257" s="50"/>
      <c r="AHC257" s="50"/>
      <c r="AHD257" s="50"/>
      <c r="AHE257" s="50"/>
      <c r="AHF257" s="50"/>
      <c r="AHG257" s="50"/>
      <c r="AHH257" s="50"/>
      <c r="AHI257" s="50"/>
      <c r="AHJ257" s="50"/>
      <c r="AHK257" s="50"/>
      <c r="AHL257" s="50"/>
      <c r="AHM257" s="50"/>
      <c r="AHN257" s="50"/>
      <c r="AHO257" s="50"/>
      <c r="AHP257" s="50"/>
      <c r="AHQ257" s="50"/>
      <c r="AHR257" s="50"/>
      <c r="AHS257" s="50"/>
      <c r="AHT257" s="50"/>
      <c r="AHU257" s="50"/>
      <c r="AHV257" s="50"/>
      <c r="AHW257" s="50"/>
      <c r="AHX257" s="50"/>
      <c r="AHY257" s="50"/>
      <c r="AHZ257" s="50"/>
      <c r="AIA257" s="50"/>
      <c r="AIB257" s="50"/>
      <c r="AIC257" s="50"/>
      <c r="AID257" s="50"/>
      <c r="AIE257" s="50"/>
      <c r="AIF257" s="50"/>
      <c r="AIG257" s="50"/>
      <c r="AIH257" s="50"/>
      <c r="AII257" s="50"/>
      <c r="AIJ257" s="50"/>
      <c r="AIK257" s="50"/>
      <c r="AIL257" s="50"/>
      <c r="AIM257" s="50"/>
      <c r="AIN257" s="50"/>
      <c r="AIO257" s="50"/>
      <c r="AIP257" s="50"/>
      <c r="AIQ257" s="50"/>
      <c r="AIR257" s="50"/>
      <c r="AIS257" s="50"/>
      <c r="AIT257" s="50"/>
      <c r="AIU257" s="50"/>
      <c r="AIV257" s="50"/>
      <c r="AIW257" s="50"/>
      <c r="AIX257" s="50"/>
      <c r="AIY257" s="50"/>
      <c r="AIZ257" s="50"/>
      <c r="AJA257" s="50"/>
      <c r="AJB257" s="50"/>
      <c r="AJC257" s="50"/>
      <c r="AJD257" s="50"/>
      <c r="AJE257" s="50"/>
      <c r="AJF257" s="50"/>
      <c r="AJG257" s="50"/>
      <c r="AJH257" s="50"/>
      <c r="AJI257" s="50"/>
      <c r="AJJ257" s="50"/>
      <c r="AJK257" s="50"/>
      <c r="AJL257" s="50"/>
      <c r="AJM257" s="50"/>
      <c r="AJN257" s="50"/>
      <c r="AJO257" s="50"/>
      <c r="AJP257" s="50"/>
      <c r="AJQ257" s="50"/>
      <c r="AJR257" s="50"/>
      <c r="AJS257" s="50"/>
      <c r="AJT257" s="50"/>
      <c r="AJU257" s="50"/>
      <c r="AJV257" s="50"/>
      <c r="AJW257" s="50"/>
      <c r="AJX257" s="50"/>
      <c r="AJY257" s="50"/>
      <c r="AJZ257" s="50"/>
      <c r="AKA257" s="50"/>
      <c r="AKB257" s="50"/>
      <c r="AKC257" s="50"/>
      <c r="AKD257" s="50"/>
      <c r="AKE257" s="50"/>
      <c r="AKF257" s="50"/>
      <c r="AKG257" s="50"/>
      <c r="AKH257" s="50"/>
      <c r="AKI257" s="50"/>
      <c r="AKJ257" s="50"/>
      <c r="AKK257" s="50"/>
      <c r="AKL257" s="50"/>
      <c r="AKM257" s="50"/>
      <c r="AKN257" s="50"/>
      <c r="AKO257" s="50"/>
      <c r="AKP257" s="50"/>
      <c r="AKQ257" s="50"/>
      <c r="AKR257" s="50"/>
      <c r="AKS257" s="50"/>
      <c r="AKT257" s="50"/>
      <c r="AKU257" s="50"/>
      <c r="AKV257" s="50"/>
      <c r="AKW257" s="50"/>
      <c r="AKX257" s="50"/>
      <c r="AKY257" s="50"/>
      <c r="AKZ257" s="50"/>
      <c r="ALA257" s="50"/>
      <c r="ALB257" s="50"/>
      <c r="ALC257" s="50"/>
      <c r="ALD257" s="50"/>
      <c r="ALE257" s="50"/>
      <c r="ALF257" s="50"/>
      <c r="ALG257" s="50"/>
      <c r="ALH257" s="50"/>
      <c r="ALI257" s="50"/>
      <c r="ALJ257" s="50"/>
      <c r="ALK257" s="50"/>
      <c r="ALL257" s="50"/>
      <c r="ALM257" s="50"/>
      <c r="ALN257" s="50"/>
      <c r="ALO257" s="50"/>
      <c r="ALP257" s="50"/>
      <c r="ALQ257" s="50"/>
      <c r="ALR257" s="50"/>
      <c r="ALS257" s="50"/>
      <c r="ALT257" s="50"/>
      <c r="ALU257" s="50"/>
      <c r="ALV257" s="50"/>
      <c r="ALW257" s="50"/>
      <c r="ALX257" s="50"/>
      <c r="ALY257" s="50"/>
      <c r="ALZ257" s="50"/>
      <c r="AMA257" s="50"/>
      <c r="AMB257" s="50"/>
      <c r="AMC257" s="50"/>
      <c r="AMD257" s="50"/>
      <c r="AME257" s="50"/>
      <c r="AMF257" s="50"/>
      <c r="AMG257" s="50"/>
      <c r="AMH257" s="50"/>
      <c r="AMI257" s="50"/>
      <c r="AMJ257" s="50"/>
      <c r="AMK257" s="50"/>
      <c r="AML257" s="50"/>
      <c r="AMM257" s="50"/>
      <c r="AMN257" s="50"/>
      <c r="AMO257" s="50"/>
      <c r="AMP257" s="50"/>
      <c r="AMQ257" s="50"/>
      <c r="AMR257" s="50"/>
      <c r="AMS257" s="50"/>
      <c r="AMT257" s="50"/>
      <c r="AMU257" s="50"/>
      <c r="AMV257" s="50"/>
      <c r="AMW257" s="50"/>
      <c r="AMX257" s="50"/>
      <c r="AMY257" s="50"/>
      <c r="AMZ257" s="50"/>
      <c r="ANA257" s="50"/>
      <c r="ANB257" s="50"/>
      <c r="ANC257" s="50"/>
      <c r="AND257" s="50"/>
      <c r="ANE257" s="50"/>
      <c r="ANF257" s="50"/>
      <c r="ANG257" s="50"/>
      <c r="ANH257" s="50"/>
      <c r="ANI257" s="50"/>
      <c r="ANJ257" s="50"/>
      <c r="ANK257" s="50"/>
      <c r="ANL257" s="50"/>
      <c r="ANM257" s="50"/>
      <c r="ANN257" s="50"/>
      <c r="ANO257" s="50"/>
      <c r="ANP257" s="50"/>
      <c r="ANQ257" s="50"/>
      <c r="ANR257" s="50"/>
      <c r="ANS257" s="50"/>
      <c r="ANT257" s="50"/>
      <c r="ANU257" s="50"/>
      <c r="ANV257" s="50"/>
      <c r="ANW257" s="50"/>
      <c r="ANX257" s="50"/>
      <c r="ANY257" s="50"/>
      <c r="ANZ257" s="50"/>
      <c r="AOA257" s="50"/>
      <c r="AOB257" s="50"/>
      <c r="AOC257" s="50"/>
      <c r="AOD257" s="50"/>
      <c r="AOE257" s="50"/>
      <c r="AOF257" s="50"/>
      <c r="AOG257" s="50"/>
      <c r="AOH257" s="50"/>
      <c r="AOI257" s="50"/>
      <c r="AOJ257" s="50"/>
      <c r="AOK257" s="50"/>
      <c r="AOL257" s="50"/>
      <c r="AOM257" s="50"/>
      <c r="AON257" s="50"/>
      <c r="AOO257" s="50"/>
      <c r="AOP257" s="50"/>
      <c r="AOQ257" s="50"/>
      <c r="AOR257" s="50"/>
      <c r="AOS257" s="50"/>
      <c r="AOT257" s="50"/>
      <c r="AOU257" s="50"/>
      <c r="AOV257" s="50"/>
      <c r="AOW257" s="50"/>
      <c r="AOX257" s="50"/>
      <c r="AOY257" s="50"/>
      <c r="AOZ257" s="50"/>
      <c r="APA257" s="50"/>
      <c r="APB257" s="50"/>
      <c r="APC257" s="50"/>
      <c r="APD257" s="50"/>
      <c r="APE257" s="50"/>
      <c r="APF257" s="50"/>
      <c r="APG257" s="50"/>
      <c r="APH257" s="50"/>
      <c r="API257" s="50"/>
      <c r="APJ257" s="50"/>
      <c r="APK257" s="50"/>
      <c r="APL257" s="50"/>
      <c r="APM257" s="50"/>
      <c r="APN257" s="50"/>
      <c r="APO257" s="50"/>
      <c r="APP257" s="50"/>
      <c r="APQ257" s="50"/>
      <c r="APR257" s="50"/>
      <c r="APS257" s="50"/>
      <c r="APT257" s="50"/>
      <c r="APU257" s="50"/>
      <c r="APV257" s="50"/>
      <c r="APW257" s="50"/>
      <c r="APX257" s="50"/>
      <c r="APY257" s="50"/>
      <c r="APZ257" s="50"/>
      <c r="AQA257" s="50"/>
      <c r="AQB257" s="50"/>
      <c r="AQC257" s="50"/>
      <c r="AQD257" s="50"/>
      <c r="AQE257" s="50"/>
      <c r="AQF257" s="50"/>
      <c r="AQG257" s="50"/>
      <c r="AQH257" s="50"/>
      <c r="AQI257" s="50"/>
      <c r="AQJ257" s="50"/>
      <c r="AQK257" s="50"/>
      <c r="AQL257" s="50"/>
      <c r="AQM257" s="50"/>
      <c r="AQN257" s="50"/>
      <c r="AQO257" s="50"/>
      <c r="AQP257" s="50"/>
      <c r="AQQ257" s="50"/>
      <c r="AQR257" s="50"/>
      <c r="AQS257" s="50"/>
      <c r="AQT257" s="50"/>
      <c r="AQU257" s="50"/>
      <c r="AQV257" s="50"/>
      <c r="AQW257" s="50"/>
      <c r="AQX257" s="50"/>
      <c r="AQY257" s="50"/>
      <c r="AQZ257" s="50"/>
      <c r="ARA257" s="50"/>
      <c r="ARB257" s="50"/>
      <c r="ARC257" s="50"/>
      <c r="ARD257" s="50"/>
      <c r="ARE257" s="50"/>
      <c r="ARF257" s="50"/>
      <c r="ARG257" s="50"/>
      <c r="ARH257" s="50"/>
      <c r="ARI257" s="50"/>
      <c r="ARJ257" s="50"/>
      <c r="ARK257" s="50"/>
      <c r="ARL257" s="50"/>
      <c r="ARM257" s="50"/>
      <c r="ARN257" s="50"/>
      <c r="ARO257" s="50"/>
      <c r="ARP257" s="50"/>
      <c r="ARQ257" s="50"/>
      <c r="ARR257" s="50"/>
      <c r="ARS257" s="50"/>
      <c r="ART257" s="50"/>
      <c r="ARU257" s="50"/>
      <c r="ARV257" s="50"/>
      <c r="ARW257" s="50"/>
      <c r="ARX257" s="50"/>
      <c r="ARY257" s="50"/>
      <c r="ARZ257" s="50"/>
      <c r="ASA257" s="50"/>
      <c r="ASB257" s="50"/>
      <c r="ASC257" s="50"/>
      <c r="ASD257" s="50"/>
      <c r="ASE257" s="50"/>
      <c r="ASF257" s="50"/>
      <c r="ASG257" s="50"/>
      <c r="ASH257" s="50"/>
      <c r="ASI257" s="50"/>
      <c r="ASJ257" s="50"/>
      <c r="ASK257" s="50"/>
      <c r="ASL257" s="50"/>
      <c r="ASM257" s="50"/>
      <c r="ASN257" s="50"/>
      <c r="ASO257" s="50"/>
      <c r="ASP257" s="50"/>
      <c r="ASQ257" s="50"/>
      <c r="ASR257" s="50"/>
      <c r="ASS257" s="50"/>
      <c r="AST257" s="50"/>
      <c r="ASU257" s="50"/>
      <c r="ASV257" s="50"/>
      <c r="ASW257" s="50"/>
      <c r="ASX257" s="50"/>
      <c r="ASY257" s="50"/>
      <c r="ASZ257" s="50"/>
      <c r="ATA257" s="50"/>
      <c r="ATB257" s="50"/>
      <c r="ATC257" s="50"/>
      <c r="ATD257" s="50"/>
      <c r="ATE257" s="50"/>
      <c r="ATF257" s="50"/>
      <c r="ATG257" s="50"/>
      <c r="ATH257" s="50"/>
      <c r="ATI257" s="50"/>
      <c r="ATJ257" s="50"/>
      <c r="ATK257" s="50"/>
      <c r="ATL257" s="50"/>
      <c r="ATM257" s="50"/>
      <c r="ATN257" s="50"/>
      <c r="ATO257" s="50"/>
      <c r="ATP257" s="50"/>
      <c r="ATQ257" s="50"/>
      <c r="ATR257" s="50"/>
      <c r="ATS257" s="50"/>
      <c r="ATT257" s="50"/>
      <c r="ATU257" s="50"/>
      <c r="ATV257" s="50"/>
      <c r="ATW257" s="50"/>
      <c r="ATX257" s="50"/>
      <c r="ATY257" s="50"/>
      <c r="ATZ257" s="50"/>
      <c r="AUA257" s="50"/>
      <c r="AUB257" s="50"/>
      <c r="AUC257" s="50"/>
      <c r="AUD257" s="50"/>
      <c r="AUE257" s="50"/>
      <c r="AUF257" s="50"/>
      <c r="AUG257" s="50"/>
      <c r="AUH257" s="50"/>
      <c r="AUI257" s="50"/>
      <c r="AUJ257" s="50"/>
      <c r="AUK257" s="50"/>
      <c r="AUL257" s="50"/>
      <c r="AUM257" s="50"/>
      <c r="AUN257" s="50"/>
      <c r="AUO257" s="50"/>
      <c r="AUP257" s="50"/>
      <c r="AUQ257" s="50"/>
      <c r="AUR257" s="50"/>
      <c r="AUS257" s="50"/>
      <c r="AUT257" s="50"/>
      <c r="AUU257" s="50"/>
      <c r="AUV257" s="50"/>
      <c r="AUW257" s="50"/>
      <c r="AUX257" s="50"/>
      <c r="AUY257" s="50"/>
      <c r="AUZ257" s="50"/>
      <c r="AVA257" s="50"/>
      <c r="AVB257" s="50"/>
      <c r="AVC257" s="50"/>
      <c r="AVD257" s="50"/>
      <c r="AVE257" s="50"/>
      <c r="AVF257" s="50"/>
      <c r="AVG257" s="50"/>
      <c r="AVH257" s="50"/>
      <c r="AVI257" s="50"/>
      <c r="AVJ257" s="50"/>
      <c r="AVK257" s="50"/>
      <c r="AVL257" s="50"/>
      <c r="AVM257" s="50"/>
      <c r="AVN257" s="50"/>
      <c r="AVO257" s="50"/>
      <c r="AVP257" s="50"/>
      <c r="AVQ257" s="50"/>
      <c r="AVR257" s="50"/>
      <c r="AVS257" s="50"/>
      <c r="AVT257" s="50"/>
      <c r="AVU257" s="50"/>
      <c r="AVV257" s="50"/>
      <c r="AVW257" s="50"/>
      <c r="AVX257" s="50"/>
      <c r="AVY257" s="50"/>
      <c r="AVZ257" s="50"/>
      <c r="AWA257" s="50"/>
      <c r="AWB257" s="50"/>
      <c r="AWC257" s="50"/>
      <c r="AWD257" s="50"/>
      <c r="AWE257" s="50"/>
      <c r="AWF257" s="50"/>
      <c r="AWG257" s="50"/>
      <c r="AWH257" s="50"/>
      <c r="AWI257" s="50"/>
      <c r="AWJ257" s="50"/>
      <c r="AWK257" s="50"/>
      <c r="AWL257" s="50"/>
      <c r="AWM257" s="50"/>
      <c r="AWN257" s="50"/>
      <c r="AWO257" s="50"/>
      <c r="AWP257" s="50"/>
      <c r="AWQ257" s="50"/>
      <c r="AWR257" s="50"/>
      <c r="AWS257" s="50"/>
      <c r="AWT257" s="50"/>
      <c r="AWU257" s="50"/>
      <c r="AWV257" s="50"/>
      <c r="AWW257" s="50"/>
      <c r="AWX257" s="50"/>
      <c r="AWY257" s="50"/>
      <c r="AWZ257" s="50"/>
      <c r="AXA257" s="50"/>
      <c r="AXB257" s="50"/>
      <c r="AXC257" s="50"/>
      <c r="AXD257" s="50"/>
      <c r="AXE257" s="50"/>
      <c r="AXF257" s="50"/>
      <c r="AXG257" s="50"/>
      <c r="AXH257" s="50"/>
      <c r="AXI257" s="50"/>
      <c r="AXJ257" s="50"/>
      <c r="AXK257" s="50"/>
      <c r="AXL257" s="50"/>
      <c r="AXM257" s="50"/>
      <c r="AXN257" s="50"/>
      <c r="AXO257" s="50"/>
      <c r="AXP257" s="50"/>
      <c r="AXQ257" s="50"/>
      <c r="AXR257" s="50"/>
      <c r="AXS257" s="50"/>
      <c r="AXT257" s="50"/>
      <c r="AXU257" s="50"/>
      <c r="AXV257" s="50"/>
      <c r="AXW257" s="50"/>
      <c r="AXX257" s="50"/>
      <c r="AXY257" s="50"/>
      <c r="AXZ257" s="50"/>
      <c r="AYA257" s="50"/>
      <c r="AYB257" s="50"/>
      <c r="AYC257" s="50"/>
      <c r="AYD257" s="50"/>
      <c r="AYE257" s="50"/>
      <c r="AYF257" s="50"/>
      <c r="AYG257" s="50"/>
      <c r="AYH257" s="50"/>
      <c r="AYI257" s="50"/>
      <c r="AYJ257" s="50"/>
      <c r="AYK257" s="50"/>
      <c r="AYL257" s="50"/>
      <c r="AYM257" s="50"/>
      <c r="AYN257" s="50"/>
      <c r="AYO257" s="50"/>
      <c r="AYP257" s="50"/>
      <c r="AYQ257" s="50"/>
      <c r="AYR257" s="50"/>
      <c r="AYS257" s="50"/>
      <c r="AYT257" s="50"/>
      <c r="AYU257" s="50"/>
      <c r="AYV257" s="50"/>
      <c r="AYW257" s="50"/>
      <c r="AYX257" s="50"/>
      <c r="AYY257" s="50"/>
      <c r="AYZ257" s="50"/>
      <c r="AZA257" s="50"/>
      <c r="AZB257" s="50"/>
      <c r="AZC257" s="50"/>
      <c r="AZD257" s="50"/>
      <c r="AZE257" s="50"/>
      <c r="AZF257" s="50"/>
      <c r="AZG257" s="50"/>
      <c r="AZH257" s="50"/>
      <c r="AZI257" s="50"/>
      <c r="AZJ257" s="50"/>
      <c r="AZK257" s="50"/>
      <c r="AZL257" s="50"/>
      <c r="AZM257" s="50"/>
      <c r="AZN257" s="50"/>
      <c r="AZO257" s="50"/>
      <c r="AZP257" s="50"/>
      <c r="AZQ257" s="50"/>
      <c r="AZR257" s="50"/>
      <c r="AZS257" s="50"/>
      <c r="AZT257" s="50"/>
      <c r="AZU257" s="50"/>
      <c r="AZV257" s="50"/>
      <c r="AZW257" s="50"/>
      <c r="AZX257" s="50"/>
      <c r="AZY257" s="50"/>
      <c r="AZZ257" s="50"/>
      <c r="BAA257" s="50"/>
      <c r="BAB257" s="50"/>
      <c r="BAC257" s="50"/>
      <c r="BAD257" s="50"/>
      <c r="BAE257" s="50"/>
      <c r="BAF257" s="50"/>
      <c r="BAG257" s="50"/>
      <c r="BAH257" s="50"/>
      <c r="BAI257" s="50"/>
      <c r="BAJ257" s="50"/>
      <c r="BAK257" s="50"/>
      <c r="BAL257" s="50"/>
      <c r="BAM257" s="50"/>
      <c r="BAN257" s="50"/>
      <c r="BAO257" s="50"/>
      <c r="BAP257" s="50"/>
      <c r="BAQ257" s="50"/>
      <c r="BAR257" s="50"/>
      <c r="BAS257" s="50"/>
      <c r="BAT257" s="50"/>
      <c r="BAU257" s="50"/>
      <c r="BAV257" s="50"/>
      <c r="BAW257" s="50"/>
      <c r="BAX257" s="50"/>
      <c r="BAY257" s="50"/>
      <c r="BAZ257" s="50"/>
      <c r="BBA257" s="50"/>
      <c r="BBB257" s="50"/>
      <c r="BBC257" s="50"/>
      <c r="BBD257" s="50"/>
      <c r="BBE257" s="50"/>
      <c r="BBF257" s="50"/>
      <c r="BBG257" s="50"/>
      <c r="BBH257" s="50"/>
      <c r="BBI257" s="50"/>
      <c r="BBJ257" s="50"/>
      <c r="BBK257" s="50"/>
      <c r="BBL257" s="50"/>
      <c r="BBM257" s="50"/>
      <c r="BBN257" s="50"/>
      <c r="BBO257" s="50"/>
      <c r="BBP257" s="50"/>
      <c r="BBQ257" s="50"/>
      <c r="BBR257" s="50"/>
      <c r="BBS257" s="50"/>
      <c r="BBT257" s="50"/>
      <c r="BBU257" s="50"/>
      <c r="BBV257" s="50"/>
      <c r="BBW257" s="50"/>
      <c r="BBX257" s="50"/>
      <c r="BBY257" s="50"/>
      <c r="BBZ257" s="50"/>
      <c r="BCA257" s="50"/>
      <c r="BCB257" s="50"/>
      <c r="BCC257" s="50"/>
      <c r="BCD257" s="50"/>
      <c r="BCE257" s="50"/>
      <c r="BCF257" s="50"/>
      <c r="BCG257" s="50"/>
      <c r="BCH257" s="50"/>
      <c r="BCI257" s="50"/>
      <c r="BCJ257" s="50"/>
      <c r="BCK257" s="50"/>
      <c r="BCL257" s="50"/>
      <c r="BCM257" s="50"/>
      <c r="BCN257" s="50"/>
      <c r="BCO257" s="50"/>
      <c r="BCP257" s="50"/>
      <c r="BCQ257" s="50"/>
      <c r="BCR257" s="50"/>
      <c r="BCS257" s="50"/>
      <c r="BCT257" s="50"/>
      <c r="BCU257" s="50"/>
      <c r="BCV257" s="50"/>
      <c r="BCW257" s="50"/>
      <c r="BCX257" s="50"/>
      <c r="BCY257" s="50"/>
      <c r="BCZ257" s="50"/>
      <c r="BDA257" s="50"/>
      <c r="BDB257" s="50"/>
      <c r="BDC257" s="50"/>
      <c r="BDD257" s="50"/>
      <c r="BDE257" s="50"/>
      <c r="BDF257" s="50"/>
      <c r="BDG257" s="50"/>
      <c r="BDH257" s="50"/>
      <c r="BDI257" s="50"/>
      <c r="BDJ257" s="50"/>
      <c r="BDK257" s="50"/>
      <c r="BDL257" s="50"/>
      <c r="BDM257" s="50"/>
      <c r="BDN257" s="50"/>
      <c r="BDO257" s="50"/>
      <c r="BDP257" s="50"/>
      <c r="BDQ257" s="50"/>
      <c r="BDR257" s="50"/>
      <c r="BDS257" s="50"/>
      <c r="BDT257" s="50"/>
      <c r="BDU257" s="50"/>
      <c r="BDV257" s="50"/>
      <c r="BDW257" s="50"/>
      <c r="BDX257" s="50"/>
      <c r="BDY257" s="50"/>
      <c r="BDZ257" s="50"/>
      <c r="BEA257" s="50"/>
      <c r="BEB257" s="50"/>
      <c r="BEC257" s="50"/>
      <c r="BED257" s="50"/>
      <c r="BEE257" s="50"/>
      <c r="BEF257" s="50"/>
      <c r="BEG257" s="50"/>
      <c r="BEH257" s="50"/>
      <c r="BEI257" s="50"/>
      <c r="BEJ257" s="50"/>
      <c r="BEK257" s="50"/>
      <c r="BEL257" s="50"/>
      <c r="BEM257" s="50"/>
      <c r="BEN257" s="50"/>
      <c r="BEO257" s="50"/>
      <c r="BEP257" s="50"/>
      <c r="BEQ257" s="50"/>
      <c r="BER257" s="50"/>
      <c r="BES257" s="50"/>
      <c r="BET257" s="50"/>
      <c r="BEU257" s="50"/>
      <c r="BEV257" s="50"/>
      <c r="BEW257" s="50"/>
      <c r="BEX257" s="50"/>
      <c r="BEY257" s="50"/>
      <c r="BEZ257" s="50"/>
      <c r="BFA257" s="50"/>
      <c r="BFB257" s="50"/>
      <c r="BFC257" s="50"/>
      <c r="BFD257" s="50"/>
      <c r="BFE257" s="50"/>
      <c r="BFF257" s="50"/>
      <c r="BFG257" s="50"/>
      <c r="BFH257" s="50"/>
      <c r="BFI257" s="50"/>
      <c r="BFJ257" s="50"/>
      <c r="BFK257" s="50"/>
      <c r="BFL257" s="50"/>
      <c r="BFM257" s="50"/>
      <c r="BFN257" s="50"/>
      <c r="BFO257" s="50"/>
      <c r="BFP257" s="50"/>
      <c r="BFQ257" s="50"/>
      <c r="BFR257" s="50"/>
      <c r="BFS257" s="50"/>
      <c r="BFT257" s="50"/>
      <c r="BFU257" s="50"/>
      <c r="BFV257" s="50"/>
      <c r="BFW257" s="50"/>
      <c r="BFX257" s="50"/>
      <c r="BFY257" s="50"/>
      <c r="BFZ257" s="50"/>
      <c r="BGA257" s="50"/>
      <c r="BGB257" s="50"/>
      <c r="BGC257" s="50"/>
      <c r="BGD257" s="50"/>
      <c r="BGE257" s="50"/>
      <c r="BGF257" s="50"/>
      <c r="BGG257" s="50"/>
      <c r="BGH257" s="50"/>
      <c r="BGI257" s="50"/>
      <c r="BGJ257" s="50"/>
      <c r="BGK257" s="50"/>
      <c r="BGL257" s="50"/>
      <c r="BGM257" s="50"/>
      <c r="BGN257" s="50"/>
      <c r="BGO257" s="50"/>
      <c r="BGP257" s="50"/>
      <c r="BGQ257" s="50"/>
      <c r="BGR257" s="50"/>
      <c r="BGS257" s="50"/>
      <c r="BGT257" s="50"/>
      <c r="BGU257" s="50"/>
      <c r="BGV257" s="50"/>
      <c r="BGW257" s="50"/>
      <c r="BGX257" s="50"/>
      <c r="BGY257" s="50"/>
      <c r="BGZ257" s="50"/>
      <c r="BHA257" s="50"/>
      <c r="BHB257" s="50"/>
      <c r="BHC257" s="50"/>
      <c r="BHD257" s="50"/>
      <c r="BHE257" s="50"/>
      <c r="BHF257" s="50"/>
      <c r="BHG257" s="50"/>
      <c r="BHH257" s="50"/>
      <c r="BHI257" s="50"/>
      <c r="BHJ257" s="50"/>
      <c r="BHK257" s="50"/>
      <c r="BHL257" s="50"/>
      <c r="BHM257" s="50"/>
      <c r="BHN257" s="50"/>
      <c r="BHO257" s="50"/>
      <c r="BHP257" s="50"/>
      <c r="BHQ257" s="50"/>
      <c r="BHR257" s="50"/>
      <c r="BHS257" s="50"/>
      <c r="BHT257" s="50"/>
      <c r="BHU257" s="50"/>
      <c r="BHV257" s="50"/>
      <c r="BHW257" s="50"/>
      <c r="BHX257" s="50"/>
      <c r="BHY257" s="50"/>
      <c r="BHZ257" s="50"/>
      <c r="BIA257" s="50"/>
      <c r="BIB257" s="50"/>
      <c r="BIC257" s="50"/>
      <c r="BID257" s="50"/>
      <c r="BIE257" s="50"/>
      <c r="BIF257" s="50"/>
      <c r="BIG257" s="50"/>
      <c r="BIH257" s="50"/>
      <c r="BII257" s="50"/>
      <c r="BIJ257" s="50"/>
      <c r="BIK257" s="50"/>
      <c r="BIL257" s="50"/>
      <c r="BIM257" s="50"/>
      <c r="BIN257" s="50"/>
      <c r="BIO257" s="50"/>
      <c r="BIP257" s="50"/>
      <c r="BIQ257" s="50"/>
      <c r="BIR257" s="50"/>
      <c r="BIS257" s="50"/>
      <c r="BIT257" s="50"/>
      <c r="BIU257" s="50"/>
      <c r="BIV257" s="50"/>
      <c r="BIW257" s="50"/>
      <c r="BIX257" s="50"/>
      <c r="BIY257" s="50"/>
      <c r="BIZ257" s="50"/>
      <c r="BJA257" s="50"/>
      <c r="BJB257" s="50"/>
      <c r="BJC257" s="50"/>
      <c r="BJD257" s="50"/>
      <c r="BJE257" s="50"/>
      <c r="BJF257" s="50"/>
      <c r="BJG257" s="50"/>
      <c r="BJH257" s="50"/>
      <c r="BJI257" s="50"/>
      <c r="BJJ257" s="50"/>
      <c r="BJK257" s="50"/>
      <c r="BJL257" s="50"/>
      <c r="BJM257" s="50"/>
      <c r="BJN257" s="50"/>
      <c r="BJO257" s="50"/>
      <c r="BJP257" s="50"/>
      <c r="BJQ257" s="50"/>
      <c r="BJR257" s="50"/>
      <c r="BJS257" s="50"/>
      <c r="BJT257" s="50"/>
      <c r="BJU257" s="50"/>
      <c r="BJV257" s="50"/>
      <c r="BJW257" s="50"/>
      <c r="BJX257" s="50"/>
      <c r="BJY257" s="50"/>
      <c r="BJZ257" s="50"/>
      <c r="BKA257" s="50"/>
      <c r="BKB257" s="50"/>
      <c r="BKC257" s="50"/>
      <c r="BKD257" s="50"/>
      <c r="BKE257" s="50"/>
      <c r="BKF257" s="50"/>
      <c r="BKG257" s="50"/>
      <c r="BKH257" s="50"/>
      <c r="BKI257" s="50"/>
      <c r="BKJ257" s="50"/>
      <c r="BKK257" s="50"/>
      <c r="BKL257" s="50"/>
      <c r="BKM257" s="50"/>
      <c r="BKN257" s="50"/>
      <c r="BKO257" s="50"/>
      <c r="BKP257" s="50"/>
      <c r="BKQ257" s="50"/>
      <c r="BKR257" s="50"/>
      <c r="BKS257" s="50"/>
      <c r="BKT257" s="50"/>
      <c r="BKU257" s="50"/>
      <c r="BKV257" s="50"/>
      <c r="BKW257" s="50"/>
      <c r="BKX257" s="50"/>
      <c r="BKY257" s="50"/>
      <c r="BKZ257" s="50"/>
      <c r="BLA257" s="50"/>
      <c r="BLB257" s="50"/>
      <c r="BLC257" s="50"/>
      <c r="BLD257" s="50"/>
      <c r="BLE257" s="50"/>
      <c r="BLF257" s="50"/>
      <c r="BLG257" s="50"/>
      <c r="BLH257" s="50"/>
      <c r="BLI257" s="50"/>
      <c r="BLJ257" s="50"/>
      <c r="BLK257" s="50"/>
      <c r="BLL257" s="50"/>
      <c r="BLM257" s="50"/>
      <c r="BLN257" s="50"/>
      <c r="BLO257" s="50"/>
      <c r="BLP257" s="50"/>
      <c r="BLQ257" s="50"/>
      <c r="BLR257" s="50"/>
      <c r="BLS257" s="50"/>
      <c r="BLT257" s="50"/>
      <c r="BLU257" s="50"/>
      <c r="BLV257" s="50"/>
      <c r="BLW257" s="50"/>
      <c r="BLX257" s="50"/>
      <c r="BLY257" s="50"/>
      <c r="BLZ257" s="50"/>
      <c r="BMA257" s="50"/>
      <c r="BMB257" s="50"/>
      <c r="BMC257" s="50"/>
      <c r="BMD257" s="50"/>
      <c r="BME257" s="50"/>
      <c r="BMF257" s="50"/>
      <c r="BMG257" s="50"/>
      <c r="BMH257" s="50"/>
      <c r="BMI257" s="50"/>
      <c r="BMJ257" s="50"/>
      <c r="BMK257" s="50"/>
      <c r="BML257" s="50"/>
      <c r="BMM257" s="50"/>
      <c r="BMN257" s="50"/>
      <c r="BMO257" s="50"/>
      <c r="BMP257" s="50"/>
      <c r="BMQ257" s="50"/>
      <c r="BMR257" s="50"/>
      <c r="BMS257" s="50"/>
      <c r="BMT257" s="50"/>
      <c r="BMU257" s="50"/>
      <c r="BMV257" s="50"/>
      <c r="BMW257" s="50"/>
      <c r="BMX257" s="50"/>
      <c r="BMY257" s="50"/>
      <c r="BMZ257" s="50"/>
      <c r="BNA257" s="50"/>
      <c r="BNB257" s="50"/>
      <c r="BNC257" s="50"/>
      <c r="BND257" s="50"/>
      <c r="BNE257" s="50"/>
      <c r="BNF257" s="50"/>
      <c r="BNG257" s="50"/>
      <c r="BNH257" s="50"/>
      <c r="BNI257" s="50"/>
      <c r="BNJ257" s="50"/>
      <c r="BNK257" s="50"/>
      <c r="BNL257" s="50"/>
      <c r="BNM257" s="50"/>
      <c r="BNN257" s="50"/>
      <c r="BNO257" s="50"/>
      <c r="BNP257" s="50"/>
      <c r="BNQ257" s="50"/>
      <c r="BNR257" s="50"/>
      <c r="BNS257" s="50"/>
      <c r="BNT257" s="50"/>
      <c r="BNU257" s="50"/>
      <c r="BNV257" s="50"/>
      <c r="BNW257" s="50"/>
      <c r="BNX257" s="50"/>
      <c r="BNY257" s="50"/>
      <c r="BNZ257" s="50"/>
      <c r="BOA257" s="50"/>
      <c r="BOB257" s="50"/>
      <c r="BOC257" s="50"/>
      <c r="BOD257" s="50"/>
      <c r="BOE257" s="50"/>
      <c r="BOF257" s="50"/>
      <c r="BOG257" s="50"/>
      <c r="BOH257" s="50"/>
      <c r="BOI257" s="50"/>
      <c r="BOJ257" s="50"/>
      <c r="BOK257" s="50"/>
      <c r="BOL257" s="50"/>
      <c r="BOM257" s="50"/>
      <c r="BON257" s="50"/>
      <c r="BOO257" s="50"/>
      <c r="BOP257" s="50"/>
      <c r="BOQ257" s="50"/>
      <c r="BOR257" s="50"/>
      <c r="BOS257" s="50"/>
      <c r="BOT257" s="50"/>
      <c r="BOU257" s="50"/>
      <c r="BOV257" s="50"/>
      <c r="BOW257" s="50"/>
      <c r="BOX257" s="50"/>
      <c r="BOY257" s="50"/>
      <c r="BOZ257" s="50"/>
      <c r="BPA257" s="50"/>
      <c r="BPB257" s="50"/>
      <c r="BPC257" s="50"/>
      <c r="BPD257" s="50"/>
      <c r="BPE257" s="50"/>
      <c r="BPF257" s="50"/>
      <c r="BPG257" s="50"/>
      <c r="BPH257" s="50"/>
      <c r="BPI257" s="50"/>
      <c r="BPJ257" s="50"/>
      <c r="BPK257" s="50"/>
      <c r="BPL257" s="50"/>
      <c r="BPM257" s="50"/>
      <c r="BPN257" s="50"/>
      <c r="BPO257" s="50"/>
      <c r="BPP257" s="50"/>
      <c r="BPQ257" s="50"/>
      <c r="BPR257" s="50"/>
      <c r="BPS257" s="50"/>
      <c r="BPT257" s="50"/>
      <c r="BPU257" s="50"/>
      <c r="BPV257" s="50"/>
      <c r="BPW257" s="50"/>
      <c r="BPX257" s="50"/>
      <c r="BPY257" s="50"/>
      <c r="BPZ257" s="50"/>
      <c r="BQA257" s="50"/>
      <c r="BQB257" s="50"/>
      <c r="BQC257" s="50"/>
      <c r="BQD257" s="50"/>
      <c r="BQE257" s="50"/>
      <c r="BQF257" s="50"/>
      <c r="BQG257" s="50"/>
      <c r="BQH257" s="50"/>
      <c r="BQI257" s="50"/>
      <c r="BQJ257" s="50"/>
      <c r="BQK257" s="50"/>
      <c r="BQL257" s="50"/>
      <c r="BQM257" s="50"/>
      <c r="BQN257" s="50"/>
      <c r="BQO257" s="50"/>
      <c r="BQP257" s="50"/>
      <c r="BQQ257" s="50"/>
      <c r="BQR257" s="50"/>
      <c r="BQS257" s="50"/>
      <c r="BQT257" s="50"/>
      <c r="BQU257" s="50"/>
      <c r="BQV257" s="50"/>
      <c r="BQW257" s="50"/>
      <c r="BQX257" s="50"/>
      <c r="BQY257" s="50"/>
      <c r="BQZ257" s="50"/>
      <c r="BRA257" s="50"/>
      <c r="BRB257" s="50"/>
      <c r="BRC257" s="50"/>
      <c r="BRD257" s="50"/>
      <c r="BRE257" s="50"/>
      <c r="BRF257" s="50"/>
      <c r="BRG257" s="50"/>
      <c r="BRH257" s="50"/>
      <c r="BRI257" s="50"/>
      <c r="BRJ257" s="50"/>
      <c r="BRK257" s="50"/>
      <c r="BRL257" s="50"/>
      <c r="BRM257" s="50"/>
      <c r="BRN257" s="50"/>
      <c r="BRO257" s="50"/>
      <c r="BRP257" s="50"/>
      <c r="BRQ257" s="50"/>
      <c r="BRR257" s="50"/>
      <c r="BRS257" s="50"/>
      <c r="BRT257" s="50"/>
      <c r="BRU257" s="50"/>
      <c r="BRV257" s="50"/>
      <c r="BRW257" s="50"/>
      <c r="BRX257" s="50"/>
      <c r="BRY257" s="50"/>
      <c r="BRZ257" s="50"/>
      <c r="BSA257" s="50"/>
      <c r="BSB257" s="50"/>
      <c r="BSC257" s="50"/>
      <c r="BSD257" s="50"/>
      <c r="BSE257" s="50"/>
      <c r="BSF257" s="50"/>
      <c r="BSG257" s="50"/>
      <c r="BSH257" s="50"/>
      <c r="BSI257" s="50"/>
      <c r="BSJ257" s="50"/>
      <c r="BSK257" s="50"/>
      <c r="BSL257" s="50"/>
      <c r="BSM257" s="50"/>
      <c r="BSN257" s="50"/>
      <c r="BSO257" s="50"/>
      <c r="BSP257" s="50"/>
      <c r="BSQ257" s="50"/>
      <c r="BSR257" s="50"/>
      <c r="BSS257" s="50"/>
      <c r="BST257" s="50"/>
      <c r="BSU257" s="50"/>
      <c r="BSV257" s="50"/>
      <c r="BSW257" s="50"/>
      <c r="BSX257" s="50"/>
      <c r="BSY257" s="50"/>
      <c r="BSZ257" s="50"/>
      <c r="BTA257" s="50"/>
      <c r="BTB257" s="50"/>
      <c r="BTC257" s="50"/>
      <c r="BTD257" s="50"/>
      <c r="BTE257" s="50"/>
      <c r="BTF257" s="50"/>
      <c r="BTG257" s="50"/>
      <c r="BTH257" s="50"/>
      <c r="BTI257" s="50"/>
      <c r="BTJ257" s="50"/>
      <c r="BTK257" s="50"/>
      <c r="BTL257" s="50"/>
      <c r="BTM257" s="50"/>
      <c r="BTN257" s="50"/>
      <c r="BTO257" s="50"/>
      <c r="BTP257" s="50"/>
      <c r="BTQ257" s="50"/>
      <c r="BTR257" s="50"/>
      <c r="BTS257" s="50"/>
      <c r="BTT257" s="50"/>
      <c r="BTU257" s="50"/>
      <c r="BTV257" s="50"/>
      <c r="BTW257" s="50"/>
      <c r="BTX257" s="50"/>
      <c r="BTY257" s="50"/>
      <c r="BTZ257" s="50"/>
      <c r="BUA257" s="50"/>
      <c r="BUB257" s="50"/>
      <c r="BUC257" s="50"/>
      <c r="BUD257" s="50"/>
      <c r="BUE257" s="50"/>
      <c r="BUF257" s="50"/>
      <c r="BUG257" s="50"/>
      <c r="BUH257" s="50"/>
      <c r="BUI257" s="50"/>
      <c r="BUJ257" s="50"/>
      <c r="BUK257" s="50"/>
      <c r="BUL257" s="50"/>
      <c r="BUM257" s="50"/>
      <c r="BUN257" s="50"/>
      <c r="BUO257" s="50"/>
      <c r="BUP257" s="50"/>
      <c r="BUQ257" s="50"/>
      <c r="BUR257" s="50"/>
      <c r="BUS257" s="50"/>
      <c r="BUT257" s="50"/>
      <c r="BUU257" s="50"/>
      <c r="BUV257" s="50"/>
      <c r="BUW257" s="50"/>
      <c r="BUX257" s="50"/>
      <c r="BUY257" s="50"/>
      <c r="BUZ257" s="50"/>
      <c r="BVA257" s="50"/>
      <c r="BVB257" s="50"/>
      <c r="BVC257" s="50"/>
      <c r="BVD257" s="50"/>
      <c r="BVE257" s="50"/>
      <c r="BVF257" s="50"/>
      <c r="BVG257" s="50"/>
      <c r="BVH257" s="50"/>
      <c r="BVI257" s="50"/>
      <c r="BVJ257" s="50"/>
      <c r="BVK257" s="50"/>
      <c r="BVL257" s="50"/>
      <c r="BVM257" s="50"/>
      <c r="BVN257" s="50"/>
      <c r="BVO257" s="50"/>
      <c r="BVP257" s="50"/>
      <c r="BVQ257" s="50"/>
      <c r="BVR257" s="50"/>
      <c r="BVS257" s="50"/>
      <c r="BVT257" s="50"/>
      <c r="BVU257" s="50"/>
      <c r="BVV257" s="50"/>
      <c r="BVW257" s="50"/>
      <c r="BVX257" s="50"/>
      <c r="BVY257" s="50"/>
      <c r="BVZ257" s="50"/>
      <c r="BWA257" s="50"/>
      <c r="BWB257" s="50"/>
      <c r="BWC257" s="50"/>
      <c r="BWD257" s="50"/>
      <c r="BWE257" s="50"/>
      <c r="BWF257" s="50"/>
      <c r="BWG257" s="50"/>
      <c r="BWH257" s="50"/>
      <c r="BWI257" s="50"/>
      <c r="BWJ257" s="50"/>
      <c r="BWK257" s="50"/>
      <c r="BWL257" s="50"/>
      <c r="BWM257" s="50"/>
      <c r="BWN257" s="50"/>
      <c r="BWO257" s="50"/>
      <c r="BWP257" s="50"/>
      <c r="BWQ257" s="50"/>
      <c r="BWR257" s="50"/>
      <c r="BWS257" s="50"/>
      <c r="BWT257" s="50"/>
      <c r="BWU257" s="50"/>
      <c r="BWV257" s="50"/>
      <c r="BWW257" s="50"/>
      <c r="BWX257" s="50"/>
      <c r="BWY257" s="50"/>
      <c r="BWZ257" s="50"/>
      <c r="BXA257" s="50"/>
      <c r="BXB257" s="50"/>
      <c r="BXC257" s="50"/>
      <c r="BXD257" s="50"/>
      <c r="BXE257" s="50"/>
      <c r="BXF257" s="50"/>
      <c r="BXG257" s="50"/>
      <c r="BXH257" s="50"/>
      <c r="BXI257" s="50"/>
      <c r="BXJ257" s="50"/>
      <c r="BXK257" s="50"/>
      <c r="BXL257" s="50"/>
      <c r="BXM257" s="50"/>
      <c r="BXN257" s="50"/>
      <c r="BXO257" s="50"/>
      <c r="BXP257" s="50"/>
      <c r="BXQ257" s="50"/>
      <c r="BXR257" s="50"/>
      <c r="BXS257" s="50"/>
      <c r="BXT257" s="50"/>
      <c r="BXU257" s="50"/>
      <c r="BXV257" s="50"/>
      <c r="BXW257" s="50"/>
      <c r="BXX257" s="50"/>
      <c r="BXY257" s="50"/>
      <c r="BXZ257" s="50"/>
      <c r="BYA257" s="50"/>
      <c r="BYB257" s="50"/>
      <c r="BYC257" s="50"/>
      <c r="BYD257" s="50"/>
      <c r="BYE257" s="50"/>
      <c r="BYF257" s="50"/>
      <c r="BYG257" s="50"/>
      <c r="BYH257" s="50"/>
      <c r="BYI257" s="50"/>
      <c r="BYJ257" s="50"/>
      <c r="BYK257" s="50"/>
      <c r="BYL257" s="50"/>
      <c r="BYM257" s="50"/>
      <c r="BYN257" s="50"/>
      <c r="BYO257" s="50"/>
      <c r="BYP257" s="50"/>
      <c r="BYQ257" s="50"/>
      <c r="BYR257" s="50"/>
      <c r="BYS257" s="50"/>
      <c r="BYT257" s="50"/>
      <c r="BYU257" s="50"/>
      <c r="BYV257" s="50"/>
      <c r="BYW257" s="50"/>
      <c r="BYX257" s="50"/>
      <c r="BYY257" s="50"/>
      <c r="BYZ257" s="50"/>
      <c r="BZA257" s="50"/>
      <c r="BZB257" s="50"/>
      <c r="BZC257" s="50"/>
      <c r="BZD257" s="50"/>
      <c r="BZE257" s="50"/>
      <c r="BZF257" s="50"/>
      <c r="BZG257" s="50"/>
      <c r="BZH257" s="50"/>
      <c r="BZI257" s="50"/>
      <c r="BZJ257" s="50"/>
      <c r="BZK257" s="50"/>
      <c r="BZL257" s="50"/>
      <c r="BZM257" s="50"/>
      <c r="BZN257" s="50"/>
      <c r="BZO257" s="50"/>
      <c r="BZP257" s="50"/>
      <c r="BZQ257" s="50"/>
      <c r="BZR257" s="50"/>
      <c r="BZS257" s="50"/>
      <c r="BZT257" s="50"/>
      <c r="BZU257" s="50"/>
      <c r="BZV257" s="50"/>
      <c r="BZW257" s="50"/>
      <c r="BZX257" s="50"/>
      <c r="BZY257" s="50"/>
      <c r="BZZ257" s="50"/>
      <c r="CAA257" s="50"/>
      <c r="CAB257" s="50"/>
      <c r="CAC257" s="50"/>
      <c r="CAD257" s="50"/>
      <c r="CAE257" s="50"/>
      <c r="CAF257" s="50"/>
      <c r="CAG257" s="50"/>
      <c r="CAH257" s="50"/>
      <c r="CAI257" s="50"/>
      <c r="CAJ257" s="50"/>
      <c r="CAK257" s="50"/>
      <c r="CAL257" s="50"/>
      <c r="CAM257" s="50"/>
      <c r="CAN257" s="50"/>
      <c r="CAO257" s="50"/>
      <c r="CAP257" s="50"/>
      <c r="CAQ257" s="50"/>
      <c r="CAR257" s="50"/>
      <c r="CAS257" s="50"/>
      <c r="CAT257" s="50"/>
      <c r="CAU257" s="50"/>
      <c r="CAV257" s="50"/>
      <c r="CAW257" s="50"/>
      <c r="CAX257" s="50"/>
      <c r="CAY257" s="50"/>
      <c r="CAZ257" s="50"/>
      <c r="CBA257" s="50"/>
      <c r="CBB257" s="50"/>
      <c r="CBC257" s="50"/>
      <c r="CBD257" s="50"/>
      <c r="CBE257" s="50"/>
      <c r="CBF257" s="50"/>
      <c r="CBG257" s="50"/>
      <c r="CBH257" s="50"/>
      <c r="CBI257" s="50"/>
      <c r="CBJ257" s="50"/>
      <c r="CBK257" s="50"/>
      <c r="CBL257" s="50"/>
      <c r="CBM257" s="50"/>
      <c r="CBN257" s="50"/>
      <c r="CBO257" s="50"/>
      <c r="CBP257" s="50"/>
      <c r="CBQ257" s="50"/>
      <c r="CBR257" s="50"/>
      <c r="CBS257" s="50"/>
      <c r="CBT257" s="50"/>
      <c r="CBU257" s="50"/>
      <c r="CBV257" s="50"/>
      <c r="CBW257" s="50"/>
      <c r="CBX257" s="50"/>
      <c r="CBY257" s="50"/>
      <c r="CBZ257" s="50"/>
      <c r="CCA257" s="50"/>
      <c r="CCB257" s="50"/>
      <c r="CCC257" s="50"/>
      <c r="CCD257" s="50"/>
      <c r="CCE257" s="50"/>
      <c r="CCF257" s="50"/>
      <c r="CCG257" s="50"/>
      <c r="CCH257" s="50"/>
      <c r="CCI257" s="50"/>
      <c r="CCJ257" s="50"/>
      <c r="CCK257" s="50"/>
      <c r="CCL257" s="50"/>
      <c r="CCM257" s="50"/>
      <c r="CCN257" s="50"/>
      <c r="CCO257" s="50"/>
      <c r="CCP257" s="50"/>
      <c r="CCQ257" s="50"/>
      <c r="CCR257" s="50"/>
      <c r="CCS257" s="50"/>
      <c r="CCT257" s="50"/>
      <c r="CCU257" s="50"/>
      <c r="CCV257" s="50"/>
      <c r="CCW257" s="50"/>
      <c r="CCX257" s="50"/>
      <c r="CCY257" s="50"/>
      <c r="CCZ257" s="50"/>
      <c r="CDA257" s="50"/>
      <c r="CDB257" s="50"/>
      <c r="CDC257" s="50"/>
      <c r="CDD257" s="50"/>
      <c r="CDE257" s="50"/>
      <c r="CDF257" s="50"/>
      <c r="CDG257" s="50"/>
      <c r="CDH257" s="50"/>
      <c r="CDI257" s="50"/>
      <c r="CDJ257" s="50"/>
      <c r="CDK257" s="50"/>
      <c r="CDL257" s="50"/>
      <c r="CDM257" s="50"/>
      <c r="CDN257" s="50"/>
      <c r="CDO257" s="50"/>
      <c r="CDP257" s="50"/>
      <c r="CDQ257" s="50"/>
      <c r="CDR257" s="50"/>
      <c r="CDS257" s="50"/>
      <c r="CDT257" s="50"/>
      <c r="CDU257" s="50"/>
      <c r="CDV257" s="50"/>
      <c r="CDW257" s="50"/>
      <c r="CDX257" s="50"/>
      <c r="CDY257" s="50"/>
      <c r="CDZ257" s="50"/>
      <c r="CEA257" s="50"/>
      <c r="CEB257" s="50"/>
      <c r="CEC257" s="50"/>
      <c r="CED257" s="50"/>
      <c r="CEE257" s="50"/>
      <c r="CEF257" s="50"/>
      <c r="CEG257" s="50"/>
      <c r="CEH257" s="50"/>
      <c r="CEI257" s="50"/>
      <c r="CEJ257" s="50"/>
      <c r="CEK257" s="50"/>
      <c r="CEL257" s="50"/>
      <c r="CEM257" s="50"/>
      <c r="CEN257" s="50"/>
      <c r="CEO257" s="50"/>
      <c r="CEP257" s="50"/>
      <c r="CEQ257" s="50"/>
      <c r="CER257" s="50"/>
      <c r="CES257" s="50"/>
      <c r="CET257" s="50"/>
      <c r="CEU257" s="50"/>
      <c r="CEV257" s="50"/>
      <c r="CEW257" s="50"/>
      <c r="CEX257" s="50"/>
      <c r="CEY257" s="50"/>
      <c r="CEZ257" s="50"/>
      <c r="CFA257" s="50"/>
      <c r="CFB257" s="50"/>
      <c r="CFC257" s="50"/>
      <c r="CFD257" s="50"/>
      <c r="CFE257" s="50"/>
      <c r="CFF257" s="50"/>
      <c r="CFG257" s="50"/>
      <c r="CFH257" s="50"/>
      <c r="CFI257" s="50"/>
      <c r="CFJ257" s="50"/>
      <c r="CFK257" s="50"/>
      <c r="CFL257" s="50"/>
      <c r="CFM257" s="50"/>
      <c r="CFN257" s="50"/>
      <c r="CFO257" s="50"/>
      <c r="CFP257" s="50"/>
      <c r="CFQ257" s="50"/>
      <c r="CFR257" s="50"/>
      <c r="CFS257" s="50"/>
      <c r="CFT257" s="50"/>
      <c r="CFU257" s="50"/>
      <c r="CFV257" s="50"/>
      <c r="CFW257" s="50"/>
      <c r="CFX257" s="50"/>
      <c r="CFY257" s="50"/>
      <c r="CFZ257" s="50"/>
      <c r="CGA257" s="50"/>
      <c r="CGB257" s="50"/>
      <c r="CGC257" s="50"/>
      <c r="CGD257" s="50"/>
      <c r="CGE257" s="50"/>
      <c r="CGF257" s="50"/>
      <c r="CGG257" s="50"/>
      <c r="CGH257" s="50"/>
      <c r="CGI257" s="50"/>
      <c r="CGJ257" s="50"/>
      <c r="CGK257" s="50"/>
      <c r="CGL257" s="50"/>
      <c r="CGM257" s="50"/>
      <c r="CGN257" s="50"/>
      <c r="CGO257" s="50"/>
      <c r="CGP257" s="50"/>
      <c r="CGQ257" s="50"/>
      <c r="CGR257" s="50"/>
      <c r="CGS257" s="50"/>
      <c r="CGT257" s="50"/>
      <c r="CGU257" s="50"/>
      <c r="CGV257" s="50"/>
      <c r="CGW257" s="50"/>
      <c r="CGX257" s="50"/>
      <c r="CGY257" s="50"/>
      <c r="CGZ257" s="50"/>
      <c r="CHA257" s="50"/>
      <c r="CHB257" s="50"/>
      <c r="CHC257" s="50"/>
      <c r="CHD257" s="50"/>
      <c r="CHE257" s="50"/>
      <c r="CHF257" s="50"/>
      <c r="CHG257" s="50"/>
      <c r="CHH257" s="50"/>
      <c r="CHI257" s="50"/>
      <c r="CHJ257" s="50"/>
      <c r="CHK257" s="50"/>
      <c r="CHL257" s="50"/>
      <c r="CHM257" s="50"/>
      <c r="CHN257" s="50"/>
      <c r="CHO257" s="50"/>
      <c r="CHP257" s="50"/>
      <c r="CHQ257" s="50"/>
      <c r="CHR257" s="50"/>
      <c r="CHS257" s="50"/>
      <c r="CHT257" s="50"/>
      <c r="CHU257" s="50"/>
      <c r="CHV257" s="50"/>
      <c r="CHW257" s="50"/>
      <c r="CHX257" s="50"/>
      <c r="CHY257" s="50"/>
      <c r="CHZ257" s="50"/>
      <c r="CIA257" s="50"/>
      <c r="CIB257" s="50"/>
      <c r="CIC257" s="50"/>
      <c r="CID257" s="50"/>
      <c r="CIE257" s="50"/>
      <c r="CIF257" s="50"/>
      <c r="CIG257" s="50"/>
      <c r="CIH257" s="50"/>
      <c r="CII257" s="50"/>
      <c r="CIJ257" s="50"/>
      <c r="CIK257" s="50"/>
      <c r="CIL257" s="50"/>
      <c r="CIM257" s="50"/>
      <c r="CIN257" s="50"/>
      <c r="CIO257" s="50"/>
      <c r="CIP257" s="50"/>
      <c r="CIQ257" s="50"/>
      <c r="CIR257" s="50"/>
      <c r="CIS257" s="50"/>
      <c r="CIT257" s="50"/>
      <c r="CIU257" s="50"/>
      <c r="CIV257" s="50"/>
      <c r="CIW257" s="50"/>
      <c r="CIX257" s="50"/>
      <c r="CIY257" s="50"/>
      <c r="CIZ257" s="50"/>
      <c r="CJA257" s="50"/>
      <c r="CJB257" s="50"/>
      <c r="CJC257" s="50"/>
      <c r="CJD257" s="50"/>
      <c r="CJE257" s="50"/>
      <c r="CJF257" s="50"/>
      <c r="CJG257" s="50"/>
      <c r="CJH257" s="50"/>
      <c r="CJI257" s="50"/>
      <c r="CJJ257" s="50"/>
      <c r="CJK257" s="50"/>
      <c r="CJL257" s="50"/>
      <c r="CJM257" s="50"/>
      <c r="CJN257" s="50"/>
      <c r="CJO257" s="50"/>
      <c r="CJP257" s="50"/>
      <c r="CJQ257" s="50"/>
      <c r="CJR257" s="50"/>
      <c r="CJS257" s="50"/>
      <c r="CJT257" s="50"/>
      <c r="CJU257" s="50"/>
      <c r="CJV257" s="50"/>
      <c r="CJW257" s="50"/>
      <c r="CJX257" s="50"/>
      <c r="CJY257" s="50"/>
      <c r="CJZ257" s="50"/>
      <c r="CKA257" s="50"/>
      <c r="CKB257" s="50"/>
      <c r="CKC257" s="50"/>
      <c r="CKD257" s="50"/>
      <c r="CKE257" s="50"/>
      <c r="CKF257" s="50"/>
      <c r="CKG257" s="50"/>
      <c r="CKH257" s="50"/>
      <c r="CKI257" s="50"/>
      <c r="CKJ257" s="50"/>
      <c r="CKK257" s="50"/>
      <c r="CKL257" s="50"/>
      <c r="CKM257" s="50"/>
      <c r="CKN257" s="50"/>
      <c r="CKO257" s="50"/>
      <c r="CKP257" s="50"/>
      <c r="CKQ257" s="50"/>
      <c r="CKR257" s="50"/>
      <c r="CKS257" s="50"/>
      <c r="CKT257" s="50"/>
      <c r="CKU257" s="50"/>
      <c r="CKV257" s="50"/>
      <c r="CKW257" s="50"/>
      <c r="CKX257" s="50"/>
      <c r="CKY257" s="50"/>
      <c r="CKZ257" s="50"/>
      <c r="CLA257" s="50"/>
      <c r="CLB257" s="50"/>
      <c r="CLC257" s="50"/>
      <c r="CLD257" s="50"/>
      <c r="CLE257" s="50"/>
      <c r="CLF257" s="50"/>
      <c r="CLG257" s="50"/>
      <c r="CLH257" s="50"/>
      <c r="CLI257" s="50"/>
      <c r="CLJ257" s="50"/>
      <c r="CLK257" s="50"/>
      <c r="CLL257" s="50"/>
      <c r="CLM257" s="50"/>
      <c r="CLN257" s="50"/>
      <c r="CLO257" s="50"/>
      <c r="CLP257" s="50"/>
      <c r="CLQ257" s="50"/>
      <c r="CLR257" s="50"/>
      <c r="CLS257" s="50"/>
      <c r="CLT257" s="50"/>
      <c r="CLU257" s="50"/>
      <c r="CLV257" s="50"/>
      <c r="CLW257" s="50"/>
      <c r="CLX257" s="50"/>
      <c r="CLY257" s="50"/>
      <c r="CLZ257" s="50"/>
      <c r="CMA257" s="50"/>
      <c r="CMB257" s="50"/>
      <c r="CMC257" s="50"/>
      <c r="CMD257" s="50"/>
      <c r="CME257" s="50"/>
      <c r="CMF257" s="50"/>
      <c r="CMG257" s="50"/>
      <c r="CMH257" s="50"/>
      <c r="CMI257" s="50"/>
      <c r="CMJ257" s="50"/>
      <c r="CMK257" s="50"/>
      <c r="CML257" s="50"/>
      <c r="CMM257" s="50"/>
      <c r="CMN257" s="50"/>
      <c r="CMO257" s="50"/>
      <c r="CMP257" s="50"/>
      <c r="CMQ257" s="50"/>
      <c r="CMR257" s="50"/>
      <c r="CMS257" s="50"/>
      <c r="CMT257" s="50"/>
      <c r="CMU257" s="50"/>
      <c r="CMV257" s="50"/>
      <c r="CMW257" s="50"/>
      <c r="CMX257" s="50"/>
      <c r="CMY257" s="50"/>
      <c r="CMZ257" s="50"/>
      <c r="CNA257" s="50"/>
      <c r="CNB257" s="50"/>
      <c r="CNC257" s="50"/>
      <c r="CND257" s="50"/>
      <c r="CNE257" s="50"/>
      <c r="CNF257" s="50"/>
      <c r="CNG257" s="50"/>
      <c r="CNH257" s="50"/>
      <c r="CNI257" s="50"/>
      <c r="CNJ257" s="50"/>
      <c r="CNK257" s="50"/>
      <c r="CNL257" s="50"/>
      <c r="CNM257" s="50"/>
      <c r="CNN257" s="50"/>
      <c r="CNO257" s="50"/>
      <c r="CNP257" s="50"/>
      <c r="CNQ257" s="50"/>
      <c r="CNR257" s="50"/>
      <c r="CNS257" s="50"/>
      <c r="CNT257" s="50"/>
      <c r="CNU257" s="50"/>
      <c r="CNV257" s="50"/>
      <c r="CNW257" s="50"/>
      <c r="CNX257" s="50"/>
      <c r="CNY257" s="50"/>
      <c r="CNZ257" s="50"/>
      <c r="COA257" s="50"/>
      <c r="COB257" s="50"/>
      <c r="COC257" s="50"/>
      <c r="COD257" s="50"/>
      <c r="COE257" s="50"/>
      <c r="COF257" s="50"/>
      <c r="COG257" s="50"/>
      <c r="COH257" s="50"/>
      <c r="COI257" s="50"/>
      <c r="COJ257" s="50"/>
      <c r="COK257" s="50"/>
      <c r="COL257" s="50"/>
      <c r="COM257" s="50"/>
      <c r="CON257" s="50"/>
      <c r="COO257" s="50"/>
      <c r="COP257" s="50"/>
      <c r="COQ257" s="50"/>
      <c r="COR257" s="50"/>
      <c r="COS257" s="50"/>
      <c r="COT257" s="50"/>
      <c r="COU257" s="50"/>
      <c r="COV257" s="50"/>
      <c r="COW257" s="50"/>
      <c r="COX257" s="50"/>
      <c r="COY257" s="50"/>
      <c r="COZ257" s="50"/>
      <c r="CPA257" s="50"/>
      <c r="CPB257" s="50"/>
      <c r="CPC257" s="50"/>
      <c r="CPD257" s="50"/>
      <c r="CPE257" s="50"/>
      <c r="CPF257" s="50"/>
      <c r="CPG257" s="50"/>
      <c r="CPH257" s="50"/>
      <c r="CPI257" s="50"/>
      <c r="CPJ257" s="50"/>
      <c r="CPK257" s="50"/>
      <c r="CPL257" s="50"/>
      <c r="CPM257" s="50"/>
      <c r="CPN257" s="50"/>
      <c r="CPO257" s="50"/>
      <c r="CPP257" s="50"/>
      <c r="CPQ257" s="50"/>
      <c r="CPR257" s="50"/>
      <c r="CPS257" s="50"/>
      <c r="CPT257" s="50"/>
      <c r="CPU257" s="50"/>
      <c r="CPV257" s="50"/>
      <c r="CPW257" s="50"/>
      <c r="CPX257" s="50"/>
      <c r="CPY257" s="50"/>
      <c r="CPZ257" s="50"/>
      <c r="CQA257" s="50"/>
      <c r="CQB257" s="50"/>
      <c r="CQC257" s="50"/>
      <c r="CQD257" s="50"/>
      <c r="CQE257" s="50"/>
      <c r="CQF257" s="50"/>
      <c r="CQG257" s="50"/>
      <c r="CQH257" s="50"/>
      <c r="CQI257" s="50"/>
      <c r="CQJ257" s="50"/>
      <c r="CQK257" s="50"/>
      <c r="CQL257" s="50"/>
      <c r="CQM257" s="50"/>
      <c r="CQN257" s="50"/>
      <c r="CQO257" s="50"/>
      <c r="CQP257" s="50"/>
      <c r="CQQ257" s="50"/>
      <c r="CQR257" s="50"/>
      <c r="CQS257" s="50"/>
      <c r="CQT257" s="50"/>
      <c r="CQU257" s="50"/>
      <c r="CQV257" s="50"/>
      <c r="CQW257" s="50"/>
      <c r="CQX257" s="50"/>
      <c r="CQY257" s="50"/>
      <c r="CQZ257" s="50"/>
      <c r="CRA257" s="50"/>
      <c r="CRB257" s="50"/>
      <c r="CRC257" s="50"/>
      <c r="CRD257" s="50"/>
      <c r="CRE257" s="50"/>
      <c r="CRF257" s="50"/>
      <c r="CRG257" s="50"/>
      <c r="CRH257" s="50"/>
      <c r="CRI257" s="50"/>
      <c r="CRJ257" s="50"/>
      <c r="CRK257" s="50"/>
      <c r="CRL257" s="50"/>
      <c r="CRM257" s="50"/>
      <c r="CRN257" s="50"/>
      <c r="CRO257" s="50"/>
      <c r="CRP257" s="50"/>
      <c r="CRQ257" s="50"/>
      <c r="CRR257" s="50"/>
      <c r="CRS257" s="50"/>
      <c r="CRT257" s="50"/>
      <c r="CRU257" s="50"/>
      <c r="CRV257" s="50"/>
      <c r="CRW257" s="50"/>
      <c r="CRX257" s="50"/>
      <c r="CRY257" s="50"/>
      <c r="CRZ257" s="50"/>
      <c r="CSA257" s="50"/>
      <c r="CSB257" s="50"/>
      <c r="CSC257" s="50"/>
      <c r="CSD257" s="50"/>
      <c r="CSE257" s="50"/>
      <c r="CSF257" s="50"/>
      <c r="CSG257" s="50"/>
      <c r="CSH257" s="50"/>
      <c r="CSI257" s="50"/>
      <c r="CSJ257" s="50"/>
      <c r="CSK257" s="50"/>
      <c r="CSL257" s="50"/>
      <c r="CSM257" s="50"/>
      <c r="CSN257" s="50"/>
      <c r="CSO257" s="50"/>
      <c r="CSP257" s="50"/>
      <c r="CSQ257" s="50"/>
      <c r="CSR257" s="50"/>
      <c r="CSS257" s="50"/>
      <c r="CST257" s="50"/>
      <c r="CSU257" s="50"/>
      <c r="CSV257" s="50"/>
      <c r="CSW257" s="50"/>
      <c r="CSX257" s="50"/>
      <c r="CSY257" s="50"/>
      <c r="CSZ257" s="50"/>
      <c r="CTA257" s="50"/>
      <c r="CTB257" s="50"/>
      <c r="CTC257" s="50"/>
      <c r="CTD257" s="50"/>
      <c r="CTE257" s="50"/>
      <c r="CTF257" s="50"/>
      <c r="CTG257" s="50"/>
      <c r="CTH257" s="50"/>
      <c r="CTI257" s="50"/>
      <c r="CTJ257" s="50"/>
      <c r="CTK257" s="50"/>
      <c r="CTL257" s="50"/>
      <c r="CTM257" s="50"/>
      <c r="CTN257" s="50"/>
      <c r="CTO257" s="50"/>
      <c r="CTP257" s="50"/>
      <c r="CTQ257" s="50"/>
      <c r="CTR257" s="50"/>
      <c r="CTS257" s="50"/>
      <c r="CTT257" s="50"/>
      <c r="CTU257" s="50"/>
      <c r="CTV257" s="50"/>
      <c r="CTW257" s="50"/>
      <c r="CTX257" s="50"/>
      <c r="CTY257" s="50"/>
      <c r="CTZ257" s="50"/>
      <c r="CUA257" s="50"/>
      <c r="CUB257" s="50"/>
      <c r="CUC257" s="50"/>
      <c r="CUD257" s="50"/>
      <c r="CUE257" s="50"/>
      <c r="CUF257" s="50"/>
      <c r="CUG257" s="50"/>
      <c r="CUH257" s="50"/>
      <c r="CUI257" s="50"/>
      <c r="CUJ257" s="50"/>
      <c r="CUK257" s="50"/>
      <c r="CUL257" s="50"/>
      <c r="CUM257" s="50"/>
      <c r="CUN257" s="50"/>
      <c r="CUO257" s="50"/>
      <c r="CUP257" s="50"/>
      <c r="CUQ257" s="50"/>
      <c r="CUR257" s="50"/>
      <c r="CUS257" s="50"/>
      <c r="CUT257" s="50"/>
      <c r="CUU257" s="50"/>
      <c r="CUV257" s="50"/>
      <c r="CUW257" s="50"/>
      <c r="CUX257" s="50"/>
      <c r="CUY257" s="50"/>
      <c r="CUZ257" s="50"/>
      <c r="CVA257" s="50"/>
      <c r="CVB257" s="50"/>
      <c r="CVC257" s="50"/>
      <c r="CVD257" s="50"/>
      <c r="CVE257" s="50"/>
      <c r="CVF257" s="50"/>
      <c r="CVG257" s="50"/>
      <c r="CVH257" s="50"/>
      <c r="CVI257" s="50"/>
      <c r="CVJ257" s="50"/>
      <c r="CVK257" s="50"/>
      <c r="CVL257" s="50"/>
      <c r="CVM257" s="50"/>
      <c r="CVN257" s="50"/>
      <c r="CVO257" s="50"/>
      <c r="CVP257" s="50"/>
      <c r="CVQ257" s="50"/>
      <c r="CVR257" s="50"/>
      <c r="CVS257" s="50"/>
      <c r="CVT257" s="50"/>
      <c r="CVU257" s="50"/>
      <c r="CVV257" s="50"/>
      <c r="CVW257" s="50"/>
      <c r="CVX257" s="50"/>
      <c r="CVY257" s="50"/>
      <c r="CVZ257" s="50"/>
      <c r="CWA257" s="50"/>
      <c r="CWB257" s="50"/>
      <c r="CWC257" s="50"/>
      <c r="CWD257" s="50"/>
      <c r="CWE257" s="50"/>
      <c r="CWF257" s="50"/>
      <c r="CWG257" s="50"/>
      <c r="CWH257" s="50"/>
      <c r="CWI257" s="50"/>
      <c r="CWJ257" s="50"/>
      <c r="CWK257" s="50"/>
      <c r="CWL257" s="50"/>
      <c r="CWM257" s="50"/>
      <c r="CWN257" s="50"/>
      <c r="CWO257" s="50"/>
      <c r="CWP257" s="50"/>
      <c r="CWQ257" s="50"/>
      <c r="CWR257" s="50"/>
      <c r="CWS257" s="50"/>
      <c r="CWT257" s="50"/>
      <c r="CWU257" s="50"/>
      <c r="CWV257" s="50"/>
      <c r="CWW257" s="50"/>
      <c r="CWX257" s="50"/>
      <c r="CWY257" s="50"/>
      <c r="CWZ257" s="50"/>
      <c r="CXA257" s="50"/>
      <c r="CXB257" s="50"/>
      <c r="CXC257" s="50"/>
      <c r="CXD257" s="50"/>
      <c r="CXE257" s="50"/>
      <c r="CXF257" s="50"/>
      <c r="CXG257" s="50"/>
      <c r="CXH257" s="50"/>
      <c r="CXI257" s="50"/>
      <c r="CXJ257" s="50"/>
      <c r="CXK257" s="50"/>
      <c r="CXL257" s="50"/>
      <c r="CXM257" s="50"/>
      <c r="CXN257" s="50"/>
      <c r="CXO257" s="50"/>
      <c r="CXP257" s="50"/>
      <c r="CXQ257" s="50"/>
      <c r="CXR257" s="50"/>
      <c r="CXS257" s="50"/>
      <c r="CXT257" s="50"/>
      <c r="CXU257" s="50"/>
      <c r="CXV257" s="50"/>
      <c r="CXW257" s="50"/>
      <c r="CXX257" s="50"/>
      <c r="CXY257" s="50"/>
      <c r="CXZ257" s="50"/>
      <c r="CYA257" s="50"/>
      <c r="CYB257" s="50"/>
      <c r="CYC257" s="50"/>
      <c r="CYD257" s="50"/>
      <c r="CYE257" s="50"/>
      <c r="CYF257" s="50"/>
      <c r="CYG257" s="50"/>
      <c r="CYH257" s="50"/>
      <c r="CYI257" s="50"/>
      <c r="CYJ257" s="50"/>
      <c r="CYK257" s="50"/>
      <c r="CYL257" s="50"/>
      <c r="CYM257" s="50"/>
      <c r="CYN257" s="50"/>
      <c r="CYO257" s="50"/>
      <c r="CYP257" s="50"/>
      <c r="CYQ257" s="50"/>
      <c r="CYR257" s="50"/>
      <c r="CYS257" s="50"/>
      <c r="CYT257" s="50"/>
      <c r="CYU257" s="50"/>
      <c r="CYV257" s="50"/>
      <c r="CYW257" s="50"/>
      <c r="CYX257" s="50"/>
      <c r="CYY257" s="50"/>
      <c r="CYZ257" s="50"/>
      <c r="CZA257" s="50"/>
      <c r="CZB257" s="50"/>
      <c r="CZC257" s="50"/>
      <c r="CZD257" s="50"/>
      <c r="CZE257" s="50"/>
      <c r="CZF257" s="50"/>
      <c r="CZG257" s="50"/>
      <c r="CZH257" s="50"/>
      <c r="CZI257" s="50"/>
      <c r="CZJ257" s="50"/>
      <c r="CZK257" s="50"/>
      <c r="CZL257" s="50"/>
      <c r="CZM257" s="50"/>
      <c r="CZN257" s="50"/>
      <c r="CZO257" s="50"/>
      <c r="CZP257" s="50"/>
      <c r="CZQ257" s="50"/>
      <c r="CZR257" s="50"/>
      <c r="CZS257" s="50"/>
      <c r="CZT257" s="50"/>
      <c r="CZU257" s="50"/>
      <c r="CZV257" s="50"/>
      <c r="CZW257" s="50"/>
      <c r="CZX257" s="50"/>
      <c r="CZY257" s="50"/>
      <c r="CZZ257" s="50"/>
      <c r="DAA257" s="50"/>
      <c r="DAB257" s="50"/>
      <c r="DAC257" s="50"/>
      <c r="DAD257" s="50"/>
      <c r="DAE257" s="50"/>
      <c r="DAF257" s="50"/>
      <c r="DAG257" s="50"/>
      <c r="DAH257" s="50"/>
      <c r="DAI257" s="50"/>
      <c r="DAJ257" s="50"/>
      <c r="DAK257" s="50"/>
      <c r="DAL257" s="50"/>
      <c r="DAM257" s="50"/>
      <c r="DAN257" s="50"/>
      <c r="DAO257" s="50"/>
      <c r="DAP257" s="50"/>
      <c r="DAQ257" s="50"/>
      <c r="DAR257" s="50"/>
      <c r="DAS257" s="50"/>
      <c r="DAT257" s="50"/>
      <c r="DAU257" s="50"/>
      <c r="DAV257" s="50"/>
      <c r="DAW257" s="50"/>
      <c r="DAX257" s="50"/>
      <c r="DAY257" s="50"/>
      <c r="DAZ257" s="50"/>
      <c r="DBA257" s="50"/>
      <c r="DBB257" s="50"/>
      <c r="DBC257" s="50"/>
      <c r="DBD257" s="50"/>
      <c r="DBE257" s="50"/>
      <c r="DBF257" s="50"/>
      <c r="DBG257" s="50"/>
      <c r="DBH257" s="50"/>
      <c r="DBI257" s="50"/>
      <c r="DBJ257" s="50"/>
      <c r="DBK257" s="50"/>
      <c r="DBL257" s="50"/>
      <c r="DBM257" s="50"/>
      <c r="DBN257" s="50"/>
      <c r="DBO257" s="50"/>
      <c r="DBP257" s="50"/>
      <c r="DBQ257" s="50"/>
      <c r="DBR257" s="50"/>
      <c r="DBS257" s="50"/>
      <c r="DBT257" s="50"/>
      <c r="DBU257" s="50"/>
      <c r="DBV257" s="50"/>
      <c r="DBW257" s="50"/>
      <c r="DBX257" s="50"/>
      <c r="DBY257" s="50"/>
      <c r="DBZ257" s="50"/>
      <c r="DCA257" s="50"/>
      <c r="DCB257" s="50"/>
      <c r="DCC257" s="50"/>
      <c r="DCD257" s="50"/>
      <c r="DCE257" s="50"/>
      <c r="DCF257" s="50"/>
      <c r="DCG257" s="50"/>
      <c r="DCH257" s="50"/>
      <c r="DCI257" s="50"/>
      <c r="DCJ257" s="50"/>
      <c r="DCK257" s="50"/>
      <c r="DCL257" s="50"/>
      <c r="DCM257" s="50"/>
      <c r="DCN257" s="50"/>
      <c r="DCO257" s="50"/>
      <c r="DCP257" s="50"/>
      <c r="DCQ257" s="50"/>
      <c r="DCR257" s="50"/>
      <c r="DCS257" s="50"/>
      <c r="DCT257" s="50"/>
      <c r="DCU257" s="50"/>
      <c r="DCV257" s="50"/>
      <c r="DCW257" s="50"/>
      <c r="DCX257" s="50"/>
      <c r="DCY257" s="50"/>
      <c r="DCZ257" s="50"/>
      <c r="DDA257" s="50"/>
      <c r="DDB257" s="50"/>
      <c r="DDC257" s="50"/>
      <c r="DDD257" s="50"/>
      <c r="DDE257" s="50"/>
      <c r="DDF257" s="50"/>
      <c r="DDG257" s="50"/>
      <c r="DDH257" s="50"/>
      <c r="DDI257" s="50"/>
      <c r="DDJ257" s="50"/>
      <c r="DDK257" s="50"/>
      <c r="DDL257" s="50"/>
      <c r="DDM257" s="50"/>
      <c r="DDN257" s="50"/>
      <c r="DDO257" s="50"/>
      <c r="DDP257" s="50"/>
      <c r="DDQ257" s="50"/>
      <c r="DDR257" s="50"/>
      <c r="DDS257" s="50"/>
      <c r="DDT257" s="50"/>
      <c r="DDU257" s="50"/>
      <c r="DDV257" s="50"/>
      <c r="DDW257" s="50"/>
      <c r="DDX257" s="50"/>
      <c r="DDY257" s="50"/>
      <c r="DDZ257" s="50"/>
      <c r="DEA257" s="50"/>
      <c r="DEB257" s="50"/>
      <c r="DEC257" s="50"/>
      <c r="DED257" s="50"/>
      <c r="DEE257" s="50"/>
      <c r="DEF257" s="50"/>
      <c r="DEG257" s="50"/>
      <c r="DEH257" s="50"/>
      <c r="DEI257" s="50"/>
      <c r="DEJ257" s="50"/>
      <c r="DEK257" s="50"/>
      <c r="DEL257" s="50"/>
      <c r="DEM257" s="50"/>
      <c r="DEN257" s="50"/>
      <c r="DEO257" s="50"/>
      <c r="DEP257" s="50"/>
      <c r="DEQ257" s="50"/>
      <c r="DER257" s="50"/>
      <c r="DES257" s="50"/>
      <c r="DET257" s="50"/>
      <c r="DEU257" s="50"/>
      <c r="DEV257" s="50"/>
      <c r="DEW257" s="50"/>
      <c r="DEX257" s="50"/>
      <c r="DEY257" s="50"/>
      <c r="DEZ257" s="50"/>
      <c r="DFA257" s="50"/>
      <c r="DFB257" s="50"/>
      <c r="DFC257" s="50"/>
      <c r="DFD257" s="50"/>
      <c r="DFE257" s="50"/>
      <c r="DFF257" s="50"/>
      <c r="DFG257" s="50"/>
      <c r="DFH257" s="50"/>
      <c r="DFI257" s="50"/>
      <c r="DFJ257" s="50"/>
      <c r="DFK257" s="50"/>
      <c r="DFL257" s="50"/>
      <c r="DFM257" s="50"/>
      <c r="DFN257" s="50"/>
      <c r="DFO257" s="50"/>
      <c r="DFP257" s="50"/>
      <c r="DFQ257" s="50"/>
      <c r="DFR257" s="50"/>
      <c r="DFS257" s="50"/>
      <c r="DFT257" s="50"/>
      <c r="DFU257" s="50"/>
      <c r="DFV257" s="50"/>
      <c r="DFW257" s="50"/>
      <c r="DFX257" s="50"/>
      <c r="DFY257" s="50"/>
      <c r="DFZ257" s="50"/>
      <c r="DGA257" s="50"/>
      <c r="DGB257" s="50"/>
      <c r="DGC257" s="50"/>
      <c r="DGD257" s="50"/>
      <c r="DGE257" s="50"/>
      <c r="DGF257" s="50"/>
      <c r="DGG257" s="50"/>
      <c r="DGH257" s="50"/>
      <c r="DGI257" s="50"/>
      <c r="DGJ257" s="50"/>
      <c r="DGK257" s="50"/>
      <c r="DGL257" s="50"/>
      <c r="DGM257" s="50"/>
      <c r="DGN257" s="50"/>
      <c r="DGO257" s="50"/>
      <c r="DGP257" s="50"/>
      <c r="DGQ257" s="50"/>
      <c r="DGR257" s="50"/>
      <c r="DGS257" s="50"/>
      <c r="DGT257" s="50"/>
      <c r="DGU257" s="50"/>
      <c r="DGV257" s="50"/>
      <c r="DGW257" s="50"/>
      <c r="DGX257" s="50"/>
      <c r="DGY257" s="50"/>
      <c r="DGZ257" s="50"/>
      <c r="DHA257" s="50"/>
      <c r="DHB257" s="50"/>
      <c r="DHC257" s="50"/>
      <c r="DHD257" s="50"/>
      <c r="DHE257" s="50"/>
      <c r="DHF257" s="50"/>
      <c r="DHG257" s="50"/>
      <c r="DHH257" s="50"/>
      <c r="DHI257" s="50"/>
      <c r="DHJ257" s="50"/>
      <c r="DHK257" s="50"/>
      <c r="DHL257" s="50"/>
      <c r="DHM257" s="50"/>
      <c r="DHN257" s="50"/>
      <c r="DHO257" s="50"/>
      <c r="DHP257" s="50"/>
      <c r="DHQ257" s="50"/>
      <c r="DHR257" s="50"/>
      <c r="DHS257" s="50"/>
      <c r="DHT257" s="50"/>
      <c r="DHU257" s="50"/>
      <c r="DHV257" s="50"/>
      <c r="DHW257" s="50"/>
      <c r="DHX257" s="50"/>
      <c r="DHY257" s="50"/>
      <c r="DHZ257" s="50"/>
      <c r="DIA257" s="50"/>
      <c r="DIB257" s="50"/>
      <c r="DIC257" s="50"/>
      <c r="DID257" s="50"/>
      <c r="DIE257" s="50"/>
      <c r="DIF257" s="50"/>
      <c r="DIG257" s="50"/>
      <c r="DIH257" s="50"/>
      <c r="DII257" s="50"/>
      <c r="DIJ257" s="50"/>
      <c r="DIK257" s="50"/>
      <c r="DIL257" s="50"/>
      <c r="DIM257" s="50"/>
      <c r="DIN257" s="50"/>
      <c r="DIO257" s="50"/>
      <c r="DIP257" s="50"/>
      <c r="DIQ257" s="50"/>
      <c r="DIR257" s="50"/>
      <c r="DIS257" s="50"/>
      <c r="DIT257" s="50"/>
      <c r="DIU257" s="50"/>
      <c r="DIV257" s="50"/>
      <c r="DIW257" s="50"/>
      <c r="DIX257" s="50"/>
      <c r="DIY257" s="50"/>
      <c r="DIZ257" s="50"/>
      <c r="DJA257" s="50"/>
      <c r="DJB257" s="50"/>
      <c r="DJC257" s="50"/>
      <c r="DJD257" s="50"/>
      <c r="DJE257" s="50"/>
      <c r="DJF257" s="50"/>
      <c r="DJG257" s="50"/>
      <c r="DJH257" s="50"/>
      <c r="DJI257" s="50"/>
      <c r="DJJ257" s="50"/>
      <c r="DJK257" s="50"/>
      <c r="DJL257" s="50"/>
      <c r="DJM257" s="50"/>
      <c r="DJN257" s="50"/>
      <c r="DJO257" s="50"/>
      <c r="DJP257" s="50"/>
      <c r="DJQ257" s="50"/>
      <c r="DJR257" s="50"/>
      <c r="DJS257" s="50"/>
      <c r="DJT257" s="50"/>
      <c r="DJU257" s="50"/>
      <c r="DJV257" s="50"/>
      <c r="DJW257" s="50"/>
      <c r="DJX257" s="50"/>
      <c r="DJY257" s="50"/>
      <c r="DJZ257" s="50"/>
      <c r="DKA257" s="50"/>
      <c r="DKB257" s="50"/>
      <c r="DKC257" s="50"/>
      <c r="DKD257" s="50"/>
      <c r="DKE257" s="50"/>
      <c r="DKF257" s="50"/>
      <c r="DKG257" s="50"/>
      <c r="DKH257" s="50"/>
      <c r="DKI257" s="50"/>
      <c r="DKJ257" s="50"/>
      <c r="DKK257" s="50"/>
      <c r="DKL257" s="50"/>
      <c r="DKM257" s="50"/>
      <c r="DKN257" s="50"/>
      <c r="DKO257" s="50"/>
      <c r="DKP257" s="50"/>
      <c r="DKQ257" s="50"/>
      <c r="DKR257" s="50"/>
      <c r="DKS257" s="50"/>
      <c r="DKT257" s="50"/>
      <c r="DKU257" s="50"/>
      <c r="DKV257" s="50"/>
      <c r="DKW257" s="50"/>
      <c r="DKX257" s="50"/>
      <c r="DKY257" s="50"/>
      <c r="DKZ257" s="50"/>
      <c r="DLA257" s="50"/>
      <c r="DLB257" s="50"/>
      <c r="DLC257" s="50"/>
      <c r="DLD257" s="50"/>
      <c r="DLE257" s="50"/>
      <c r="DLF257" s="50"/>
      <c r="DLG257" s="50"/>
      <c r="DLH257" s="50"/>
      <c r="DLI257" s="50"/>
      <c r="DLJ257" s="50"/>
      <c r="DLK257" s="50"/>
      <c r="DLL257" s="50"/>
      <c r="DLM257" s="50"/>
      <c r="DLN257" s="50"/>
      <c r="DLO257" s="50"/>
      <c r="DLP257" s="50"/>
      <c r="DLQ257" s="50"/>
      <c r="DLR257" s="50"/>
      <c r="DLS257" s="50"/>
      <c r="DLT257" s="50"/>
      <c r="DLU257" s="50"/>
      <c r="DLV257" s="50"/>
      <c r="DLW257" s="50"/>
      <c r="DLX257" s="50"/>
      <c r="DLY257" s="50"/>
      <c r="DLZ257" s="50"/>
      <c r="DMA257" s="50"/>
      <c r="DMB257" s="50"/>
      <c r="DMC257" s="50"/>
      <c r="DMD257" s="50"/>
      <c r="DME257" s="50"/>
      <c r="DMF257" s="50"/>
      <c r="DMG257" s="50"/>
      <c r="DMH257" s="50"/>
      <c r="DMI257" s="50"/>
      <c r="DMJ257" s="50"/>
      <c r="DMK257" s="50"/>
      <c r="DML257" s="50"/>
      <c r="DMM257" s="50"/>
      <c r="DMN257" s="50"/>
      <c r="DMO257" s="50"/>
      <c r="DMP257" s="50"/>
      <c r="DMQ257" s="50"/>
      <c r="DMR257" s="50"/>
      <c r="DMS257" s="50"/>
      <c r="DMT257" s="50"/>
      <c r="DMU257" s="50"/>
      <c r="DMV257" s="50"/>
      <c r="DMW257" s="50"/>
      <c r="DMX257" s="50"/>
      <c r="DMY257" s="50"/>
      <c r="DMZ257" s="50"/>
      <c r="DNA257" s="50"/>
      <c r="DNB257" s="50"/>
      <c r="DNC257" s="50"/>
      <c r="DND257" s="50"/>
      <c r="DNE257" s="50"/>
      <c r="DNF257" s="50"/>
      <c r="DNG257" s="50"/>
      <c r="DNH257" s="50"/>
      <c r="DNI257" s="50"/>
      <c r="DNJ257" s="50"/>
      <c r="DNK257" s="50"/>
      <c r="DNL257" s="50"/>
      <c r="DNM257" s="50"/>
      <c r="DNN257" s="50"/>
      <c r="DNO257" s="50"/>
      <c r="DNP257" s="50"/>
      <c r="DNQ257" s="50"/>
      <c r="DNR257" s="50"/>
      <c r="DNS257" s="50"/>
      <c r="DNT257" s="50"/>
      <c r="DNU257" s="50"/>
      <c r="DNV257" s="50"/>
      <c r="DNW257" s="50"/>
      <c r="DNX257" s="50"/>
      <c r="DNY257" s="50"/>
      <c r="DNZ257" s="50"/>
      <c r="DOA257" s="50"/>
      <c r="DOB257" s="50"/>
      <c r="DOC257" s="50"/>
      <c r="DOD257" s="50"/>
      <c r="DOE257" s="50"/>
      <c r="DOF257" s="50"/>
      <c r="DOG257" s="50"/>
      <c r="DOH257" s="50"/>
      <c r="DOI257" s="50"/>
      <c r="DOJ257" s="50"/>
      <c r="DOK257" s="50"/>
      <c r="DOL257" s="50"/>
      <c r="DOM257" s="50"/>
      <c r="DON257" s="50"/>
      <c r="DOO257" s="50"/>
      <c r="DOP257" s="50"/>
      <c r="DOQ257" s="50"/>
      <c r="DOR257" s="50"/>
      <c r="DOS257" s="50"/>
      <c r="DOT257" s="50"/>
      <c r="DOU257" s="50"/>
      <c r="DOV257" s="50"/>
      <c r="DOW257" s="50"/>
      <c r="DOX257" s="50"/>
      <c r="DOY257" s="50"/>
      <c r="DOZ257" s="50"/>
      <c r="DPA257" s="50"/>
      <c r="DPB257" s="50"/>
      <c r="DPC257" s="50"/>
      <c r="DPD257" s="50"/>
      <c r="DPE257" s="50"/>
      <c r="DPF257" s="50"/>
      <c r="DPG257" s="50"/>
      <c r="DPH257" s="50"/>
      <c r="DPI257" s="50"/>
      <c r="DPJ257" s="50"/>
      <c r="DPK257" s="50"/>
      <c r="DPL257" s="50"/>
      <c r="DPM257" s="50"/>
      <c r="DPN257" s="50"/>
      <c r="DPO257" s="50"/>
      <c r="DPP257" s="50"/>
      <c r="DPQ257" s="50"/>
      <c r="DPR257" s="50"/>
      <c r="DPS257" s="50"/>
      <c r="DPT257" s="50"/>
      <c r="DPU257" s="50"/>
      <c r="DPV257" s="50"/>
      <c r="DPW257" s="50"/>
      <c r="DPX257" s="50"/>
      <c r="DPY257" s="50"/>
      <c r="DPZ257" s="50"/>
      <c r="DQA257" s="50"/>
      <c r="DQB257" s="50"/>
      <c r="DQC257" s="50"/>
      <c r="DQD257" s="50"/>
      <c r="DQE257" s="50"/>
      <c r="DQF257" s="50"/>
      <c r="DQG257" s="50"/>
      <c r="DQH257" s="50"/>
      <c r="DQI257" s="50"/>
      <c r="DQJ257" s="50"/>
      <c r="DQK257" s="50"/>
      <c r="DQL257" s="50"/>
      <c r="DQM257" s="50"/>
      <c r="DQN257" s="50"/>
      <c r="DQO257" s="50"/>
      <c r="DQP257" s="50"/>
      <c r="DQQ257" s="50"/>
      <c r="DQR257" s="50"/>
      <c r="DQS257" s="50"/>
      <c r="DQT257" s="50"/>
      <c r="DQU257" s="50"/>
      <c r="DQV257" s="50"/>
      <c r="DQW257" s="50"/>
      <c r="DQX257" s="50"/>
      <c r="DQY257" s="50"/>
      <c r="DQZ257" s="50"/>
      <c r="DRA257" s="50"/>
      <c r="DRB257" s="50"/>
      <c r="DRC257" s="50"/>
      <c r="DRD257" s="50"/>
      <c r="DRE257" s="50"/>
      <c r="DRF257" s="50"/>
      <c r="DRG257" s="50"/>
      <c r="DRH257" s="50"/>
      <c r="DRI257" s="50"/>
      <c r="DRJ257" s="50"/>
      <c r="DRK257" s="50"/>
      <c r="DRL257" s="50"/>
      <c r="DRM257" s="50"/>
      <c r="DRN257" s="50"/>
      <c r="DRO257" s="50"/>
      <c r="DRP257" s="50"/>
      <c r="DRQ257" s="50"/>
      <c r="DRR257" s="50"/>
      <c r="DRS257" s="50"/>
      <c r="DRT257" s="50"/>
      <c r="DRU257" s="50"/>
      <c r="DRV257" s="50"/>
      <c r="DRW257" s="50"/>
      <c r="DRX257" s="50"/>
      <c r="DRY257" s="50"/>
      <c r="DRZ257" s="50"/>
      <c r="DSA257" s="50"/>
      <c r="DSB257" s="50"/>
      <c r="DSC257" s="50"/>
      <c r="DSD257" s="50"/>
      <c r="DSE257" s="50"/>
      <c r="DSF257" s="50"/>
      <c r="DSG257" s="50"/>
      <c r="DSH257" s="50"/>
      <c r="DSI257" s="50"/>
      <c r="DSJ257" s="50"/>
      <c r="DSK257" s="50"/>
      <c r="DSL257" s="50"/>
      <c r="DSM257" s="50"/>
      <c r="DSN257" s="50"/>
      <c r="DSO257" s="50"/>
      <c r="DSP257" s="50"/>
      <c r="DSQ257" s="50"/>
      <c r="DSR257" s="50"/>
      <c r="DSS257" s="50"/>
      <c r="DST257" s="50"/>
      <c r="DSU257" s="50"/>
      <c r="DSV257" s="50"/>
      <c r="DSW257" s="50"/>
      <c r="DSX257" s="50"/>
      <c r="DSY257" s="50"/>
      <c r="DSZ257" s="50"/>
      <c r="DTA257" s="50"/>
      <c r="DTB257" s="50"/>
      <c r="DTC257" s="50"/>
      <c r="DTD257" s="50"/>
      <c r="DTE257" s="50"/>
      <c r="DTF257" s="50"/>
      <c r="DTG257" s="50"/>
      <c r="DTH257" s="50"/>
      <c r="DTI257" s="50"/>
      <c r="DTJ257" s="50"/>
      <c r="DTK257" s="50"/>
      <c r="DTL257" s="50"/>
      <c r="DTM257" s="50"/>
      <c r="DTN257" s="50"/>
      <c r="DTO257" s="50"/>
      <c r="DTP257" s="50"/>
      <c r="DTQ257" s="50"/>
      <c r="DTR257" s="50"/>
      <c r="DTS257" s="50"/>
      <c r="DTT257" s="50"/>
      <c r="DTU257" s="50"/>
      <c r="DTV257" s="50"/>
      <c r="DTW257" s="50"/>
      <c r="DTX257" s="50"/>
      <c r="DTY257" s="50"/>
      <c r="DTZ257" s="50"/>
      <c r="DUA257" s="50"/>
      <c r="DUB257" s="50"/>
      <c r="DUC257" s="50"/>
      <c r="DUD257" s="50"/>
      <c r="DUE257" s="50"/>
      <c r="DUF257" s="50"/>
      <c r="DUG257" s="50"/>
      <c r="DUH257" s="50"/>
      <c r="DUI257" s="50"/>
      <c r="DUJ257" s="50"/>
      <c r="DUK257" s="50"/>
      <c r="DUL257" s="50"/>
      <c r="DUM257" s="50"/>
      <c r="DUN257" s="50"/>
      <c r="DUO257" s="50"/>
      <c r="DUP257" s="50"/>
      <c r="DUQ257" s="50"/>
      <c r="DUR257" s="50"/>
      <c r="DUS257" s="50"/>
      <c r="DUT257" s="50"/>
      <c r="DUU257" s="50"/>
      <c r="DUV257" s="50"/>
      <c r="DUW257" s="50"/>
      <c r="DUX257" s="50"/>
      <c r="DUY257" s="50"/>
      <c r="DUZ257" s="50"/>
      <c r="DVA257" s="50"/>
      <c r="DVB257" s="50"/>
      <c r="DVC257" s="50"/>
      <c r="DVD257" s="50"/>
      <c r="DVE257" s="50"/>
      <c r="DVF257" s="50"/>
      <c r="DVG257" s="50"/>
      <c r="DVH257" s="50"/>
      <c r="DVI257" s="50"/>
      <c r="DVJ257" s="50"/>
      <c r="DVK257" s="50"/>
      <c r="DVL257" s="50"/>
      <c r="DVM257" s="50"/>
      <c r="DVN257" s="50"/>
      <c r="DVO257" s="50"/>
      <c r="DVP257" s="50"/>
      <c r="DVQ257" s="50"/>
      <c r="DVR257" s="50"/>
      <c r="DVS257" s="50"/>
      <c r="DVT257" s="50"/>
      <c r="DVU257" s="50"/>
      <c r="DVV257" s="50"/>
      <c r="DVW257" s="50"/>
      <c r="DVX257" s="50"/>
      <c r="DVY257" s="50"/>
      <c r="DVZ257" s="50"/>
      <c r="DWA257" s="50"/>
      <c r="DWB257" s="50"/>
      <c r="DWC257" s="50"/>
      <c r="DWD257" s="50"/>
      <c r="DWE257" s="50"/>
      <c r="DWF257" s="50"/>
      <c r="DWG257" s="50"/>
      <c r="DWH257" s="50"/>
      <c r="DWI257" s="50"/>
      <c r="DWJ257" s="50"/>
      <c r="DWK257" s="50"/>
      <c r="DWL257" s="50"/>
      <c r="DWM257" s="50"/>
      <c r="DWN257" s="50"/>
      <c r="DWO257" s="50"/>
      <c r="DWP257" s="50"/>
      <c r="DWQ257" s="50"/>
      <c r="DWR257" s="50"/>
      <c r="DWS257" s="50"/>
      <c r="DWT257" s="50"/>
      <c r="DWU257" s="50"/>
      <c r="DWV257" s="50"/>
      <c r="DWW257" s="50"/>
      <c r="DWX257" s="50"/>
      <c r="DWY257" s="50"/>
      <c r="DWZ257" s="50"/>
      <c r="DXA257" s="50"/>
      <c r="DXB257" s="50"/>
      <c r="DXC257" s="50"/>
      <c r="DXD257" s="50"/>
      <c r="DXE257" s="50"/>
      <c r="DXF257" s="50"/>
      <c r="DXG257" s="50"/>
      <c r="DXH257" s="50"/>
      <c r="DXI257" s="50"/>
      <c r="DXJ257" s="50"/>
      <c r="DXK257" s="50"/>
      <c r="DXL257" s="50"/>
      <c r="DXM257" s="50"/>
      <c r="DXN257" s="50"/>
      <c r="DXO257" s="50"/>
      <c r="DXP257" s="50"/>
      <c r="DXQ257" s="50"/>
      <c r="DXR257" s="50"/>
      <c r="DXS257" s="50"/>
      <c r="DXT257" s="50"/>
      <c r="DXU257" s="50"/>
      <c r="DXV257" s="50"/>
      <c r="DXW257" s="50"/>
      <c r="DXX257" s="50"/>
      <c r="DXY257" s="50"/>
      <c r="DXZ257" s="50"/>
      <c r="DYA257" s="50"/>
      <c r="DYB257" s="50"/>
      <c r="DYC257" s="50"/>
      <c r="DYD257" s="50"/>
      <c r="DYE257" s="50"/>
      <c r="DYF257" s="50"/>
      <c r="DYG257" s="50"/>
      <c r="DYH257" s="50"/>
      <c r="DYI257" s="50"/>
      <c r="DYJ257" s="50"/>
      <c r="DYK257" s="50"/>
      <c r="DYL257" s="50"/>
      <c r="DYM257" s="50"/>
      <c r="DYN257" s="50"/>
      <c r="DYO257" s="50"/>
      <c r="DYP257" s="50"/>
      <c r="DYQ257" s="50"/>
      <c r="DYR257" s="50"/>
      <c r="DYS257" s="50"/>
      <c r="DYT257" s="50"/>
      <c r="DYU257" s="50"/>
      <c r="DYV257" s="50"/>
      <c r="DYW257" s="50"/>
      <c r="DYX257" s="50"/>
      <c r="DYY257" s="50"/>
      <c r="DYZ257" s="50"/>
      <c r="DZA257" s="50"/>
      <c r="DZB257" s="50"/>
      <c r="DZC257" s="50"/>
      <c r="DZD257" s="50"/>
      <c r="DZE257" s="50"/>
      <c r="DZF257" s="50"/>
      <c r="DZG257" s="50"/>
      <c r="DZH257" s="50"/>
      <c r="DZI257" s="50"/>
      <c r="DZJ257" s="50"/>
      <c r="DZK257" s="50"/>
      <c r="DZL257" s="50"/>
      <c r="DZM257" s="50"/>
      <c r="DZN257" s="50"/>
      <c r="DZO257" s="50"/>
      <c r="DZP257" s="50"/>
      <c r="DZQ257" s="50"/>
      <c r="DZR257" s="50"/>
      <c r="DZS257" s="50"/>
      <c r="DZT257" s="50"/>
      <c r="DZU257" s="50"/>
      <c r="DZV257" s="50"/>
      <c r="DZW257" s="50"/>
      <c r="DZX257" s="50"/>
      <c r="DZY257" s="50"/>
      <c r="DZZ257" s="50"/>
      <c r="EAA257" s="50"/>
      <c r="EAB257" s="50"/>
      <c r="EAC257" s="50"/>
      <c r="EAD257" s="50"/>
      <c r="EAE257" s="50"/>
      <c r="EAF257" s="50"/>
      <c r="EAG257" s="50"/>
      <c r="EAH257" s="50"/>
      <c r="EAI257" s="50"/>
      <c r="EAJ257" s="50"/>
      <c r="EAK257" s="50"/>
      <c r="EAL257" s="50"/>
      <c r="EAM257" s="50"/>
      <c r="EAN257" s="50"/>
      <c r="EAO257" s="50"/>
      <c r="EAP257" s="50"/>
      <c r="EAQ257" s="50"/>
      <c r="EAR257" s="50"/>
      <c r="EAS257" s="50"/>
      <c r="EAT257" s="50"/>
      <c r="EAU257" s="50"/>
      <c r="EAV257" s="50"/>
      <c r="EAW257" s="50"/>
      <c r="EAX257" s="50"/>
      <c r="EAY257" s="50"/>
      <c r="EAZ257" s="50"/>
      <c r="EBA257" s="50"/>
      <c r="EBB257" s="50"/>
      <c r="EBC257" s="50"/>
      <c r="EBD257" s="50"/>
      <c r="EBE257" s="50"/>
      <c r="EBF257" s="50"/>
      <c r="EBG257" s="50"/>
      <c r="EBH257" s="50"/>
      <c r="EBI257" s="50"/>
      <c r="EBJ257" s="50"/>
      <c r="EBK257" s="50"/>
      <c r="EBL257" s="50"/>
      <c r="EBM257" s="50"/>
      <c r="EBN257" s="50"/>
      <c r="EBO257" s="50"/>
      <c r="EBP257" s="50"/>
      <c r="EBQ257" s="50"/>
      <c r="EBR257" s="50"/>
      <c r="EBS257" s="50"/>
      <c r="EBT257" s="50"/>
      <c r="EBU257" s="50"/>
      <c r="EBV257" s="50"/>
      <c r="EBW257" s="50"/>
      <c r="EBX257" s="50"/>
      <c r="EBY257" s="50"/>
      <c r="EBZ257" s="50"/>
      <c r="ECA257" s="50"/>
      <c r="ECB257" s="50"/>
      <c r="ECC257" s="50"/>
      <c r="ECD257" s="50"/>
      <c r="ECE257" s="50"/>
      <c r="ECF257" s="50"/>
      <c r="ECG257" s="50"/>
      <c r="ECH257" s="50"/>
      <c r="ECI257" s="50"/>
      <c r="ECJ257" s="50"/>
      <c r="ECK257" s="50"/>
      <c r="ECL257" s="50"/>
      <c r="ECM257" s="50"/>
      <c r="ECN257" s="50"/>
      <c r="ECO257" s="50"/>
      <c r="ECP257" s="50"/>
      <c r="ECQ257" s="50"/>
      <c r="ECR257" s="50"/>
      <c r="ECS257" s="50"/>
      <c r="ECT257" s="50"/>
      <c r="ECU257" s="50"/>
      <c r="ECV257" s="50"/>
      <c r="ECW257" s="50"/>
      <c r="ECX257" s="50"/>
      <c r="ECY257" s="50"/>
      <c r="ECZ257" s="50"/>
      <c r="EDA257" s="50"/>
      <c r="EDB257" s="50"/>
      <c r="EDC257" s="50"/>
      <c r="EDD257" s="50"/>
      <c r="EDE257" s="50"/>
      <c r="EDF257" s="50"/>
      <c r="EDG257" s="50"/>
      <c r="EDH257" s="50"/>
      <c r="EDI257" s="50"/>
      <c r="EDJ257" s="50"/>
      <c r="EDK257" s="50"/>
      <c r="EDL257" s="50"/>
      <c r="EDM257" s="50"/>
      <c r="EDN257" s="50"/>
      <c r="EDO257" s="50"/>
      <c r="EDP257" s="50"/>
      <c r="EDQ257" s="50"/>
      <c r="EDR257" s="50"/>
      <c r="EDS257" s="50"/>
      <c r="EDT257" s="50"/>
      <c r="EDU257" s="50"/>
      <c r="EDV257" s="50"/>
      <c r="EDW257" s="50"/>
      <c r="EDX257" s="50"/>
      <c r="EDY257" s="50"/>
      <c r="EDZ257" s="50"/>
      <c r="EEA257" s="50"/>
      <c r="EEB257" s="50"/>
      <c r="EEC257" s="50"/>
      <c r="EED257" s="50"/>
      <c r="EEE257" s="50"/>
      <c r="EEF257" s="50"/>
      <c r="EEG257" s="50"/>
      <c r="EEH257" s="50"/>
      <c r="EEI257" s="50"/>
      <c r="EEJ257" s="50"/>
      <c r="EEK257" s="50"/>
      <c r="EEL257" s="50"/>
      <c r="EEM257" s="50"/>
      <c r="EEN257" s="50"/>
      <c r="EEO257" s="50"/>
      <c r="EEP257" s="50"/>
      <c r="EEQ257" s="50"/>
      <c r="EER257" s="50"/>
      <c r="EES257" s="50"/>
      <c r="EET257" s="50"/>
      <c r="EEU257" s="50"/>
      <c r="EEV257" s="50"/>
      <c r="EEW257" s="50"/>
      <c r="EEX257" s="50"/>
      <c r="EEY257" s="50"/>
      <c r="EEZ257" s="50"/>
      <c r="EFA257" s="50"/>
      <c r="EFB257" s="50"/>
      <c r="EFC257" s="50"/>
      <c r="EFD257" s="50"/>
      <c r="EFE257" s="50"/>
      <c r="EFF257" s="50"/>
      <c r="EFG257" s="50"/>
      <c r="EFH257" s="50"/>
      <c r="EFI257" s="50"/>
      <c r="EFJ257" s="50"/>
      <c r="EFK257" s="50"/>
      <c r="EFL257" s="50"/>
      <c r="EFM257" s="50"/>
      <c r="EFN257" s="50"/>
      <c r="EFO257" s="50"/>
      <c r="EFP257" s="50"/>
      <c r="EFQ257" s="50"/>
      <c r="EFR257" s="50"/>
      <c r="EFS257" s="50"/>
      <c r="EFT257" s="50"/>
      <c r="EFU257" s="50"/>
      <c r="EFV257" s="50"/>
      <c r="EFW257" s="50"/>
      <c r="EFX257" s="50"/>
      <c r="EFY257" s="50"/>
      <c r="EFZ257" s="50"/>
      <c r="EGA257" s="50"/>
      <c r="EGB257" s="50"/>
      <c r="EGC257" s="50"/>
      <c r="EGD257" s="50"/>
      <c r="EGE257" s="50"/>
      <c r="EGF257" s="50"/>
      <c r="EGG257" s="50"/>
      <c r="EGH257" s="50"/>
      <c r="EGI257" s="50"/>
      <c r="EGJ257" s="50"/>
      <c r="EGK257" s="50"/>
      <c r="EGL257" s="50"/>
      <c r="EGM257" s="50"/>
      <c r="EGN257" s="50"/>
      <c r="EGO257" s="50"/>
      <c r="EGP257" s="50"/>
      <c r="EGQ257" s="50"/>
      <c r="EGR257" s="50"/>
      <c r="EGS257" s="50"/>
      <c r="EGT257" s="50"/>
      <c r="EGU257" s="50"/>
      <c r="EGV257" s="50"/>
      <c r="EGW257" s="50"/>
      <c r="EGX257" s="50"/>
      <c r="EGY257" s="50"/>
      <c r="EGZ257" s="50"/>
      <c r="EHA257" s="50"/>
      <c r="EHB257" s="50"/>
      <c r="EHC257" s="50"/>
      <c r="EHD257" s="50"/>
      <c r="EHE257" s="50"/>
      <c r="EHF257" s="50"/>
      <c r="EHG257" s="50"/>
      <c r="EHH257" s="50"/>
      <c r="EHI257" s="50"/>
      <c r="EHJ257" s="50"/>
      <c r="EHK257" s="50"/>
      <c r="EHL257" s="50"/>
      <c r="EHM257" s="50"/>
      <c r="EHN257" s="50"/>
      <c r="EHO257" s="50"/>
      <c r="EHP257" s="50"/>
      <c r="EHQ257" s="50"/>
      <c r="EHR257" s="50"/>
      <c r="EHS257" s="50"/>
      <c r="EHT257" s="50"/>
      <c r="EHU257" s="50"/>
      <c r="EHV257" s="50"/>
      <c r="EHW257" s="50"/>
      <c r="EHX257" s="50"/>
      <c r="EHY257" s="50"/>
      <c r="EHZ257" s="50"/>
      <c r="EIA257" s="50"/>
      <c r="EIB257" s="50"/>
      <c r="EIC257" s="50"/>
      <c r="EID257" s="50"/>
      <c r="EIE257" s="50"/>
      <c r="EIF257" s="50"/>
      <c r="EIG257" s="50"/>
      <c r="EIH257" s="50"/>
      <c r="EII257" s="50"/>
      <c r="EIJ257" s="50"/>
      <c r="EIK257" s="50"/>
      <c r="EIL257" s="50"/>
      <c r="EIM257" s="50"/>
      <c r="EIN257" s="50"/>
      <c r="EIO257" s="50"/>
      <c r="EIP257" s="50"/>
      <c r="EIQ257" s="50"/>
      <c r="EIR257" s="50"/>
      <c r="EIS257" s="50"/>
      <c r="EIT257" s="50"/>
      <c r="EIU257" s="50"/>
      <c r="EIV257" s="50"/>
      <c r="EIW257" s="50"/>
      <c r="EIX257" s="50"/>
      <c r="EIY257" s="50"/>
      <c r="EIZ257" s="50"/>
      <c r="EJA257" s="50"/>
      <c r="EJB257" s="50"/>
      <c r="EJC257" s="50"/>
      <c r="EJD257" s="50"/>
      <c r="EJE257" s="50"/>
      <c r="EJF257" s="50"/>
      <c r="EJG257" s="50"/>
      <c r="EJH257" s="50"/>
      <c r="EJI257" s="50"/>
      <c r="EJJ257" s="50"/>
      <c r="EJK257" s="50"/>
      <c r="EJL257" s="50"/>
      <c r="EJM257" s="50"/>
      <c r="EJN257" s="50"/>
      <c r="EJO257" s="50"/>
      <c r="EJP257" s="50"/>
      <c r="EJQ257" s="50"/>
      <c r="EJR257" s="50"/>
      <c r="EJS257" s="50"/>
      <c r="EJT257" s="50"/>
      <c r="EJU257" s="50"/>
      <c r="EJV257" s="50"/>
      <c r="EJW257" s="50"/>
      <c r="EJX257" s="50"/>
      <c r="EJY257" s="50"/>
      <c r="EJZ257" s="50"/>
      <c r="EKA257" s="50"/>
      <c r="EKB257" s="50"/>
      <c r="EKC257" s="50"/>
      <c r="EKD257" s="50"/>
      <c r="EKE257" s="50"/>
      <c r="EKF257" s="50"/>
      <c r="EKG257" s="50"/>
      <c r="EKH257" s="50"/>
      <c r="EKI257" s="50"/>
      <c r="EKJ257" s="50"/>
      <c r="EKK257" s="50"/>
      <c r="EKL257" s="50"/>
      <c r="EKM257" s="50"/>
      <c r="EKN257" s="50"/>
      <c r="EKO257" s="50"/>
      <c r="EKP257" s="50"/>
      <c r="EKQ257" s="50"/>
      <c r="EKR257" s="50"/>
      <c r="EKS257" s="50"/>
      <c r="EKT257" s="50"/>
      <c r="EKU257" s="50"/>
      <c r="EKV257" s="50"/>
      <c r="EKW257" s="50"/>
      <c r="EKX257" s="50"/>
      <c r="EKY257" s="50"/>
      <c r="EKZ257" s="50"/>
      <c r="ELA257" s="50"/>
      <c r="ELB257" s="50"/>
      <c r="ELC257" s="50"/>
      <c r="ELD257" s="50"/>
      <c r="ELE257" s="50"/>
      <c r="ELF257" s="50"/>
      <c r="ELG257" s="50"/>
      <c r="ELH257" s="50"/>
      <c r="ELI257" s="50"/>
      <c r="ELJ257" s="50"/>
      <c r="ELK257" s="50"/>
      <c r="ELL257" s="50"/>
      <c r="ELM257" s="50"/>
      <c r="ELN257" s="50"/>
      <c r="ELO257" s="50"/>
      <c r="ELP257" s="50"/>
      <c r="ELQ257" s="50"/>
      <c r="ELR257" s="50"/>
      <c r="ELS257" s="50"/>
      <c r="ELT257" s="50"/>
      <c r="ELU257" s="50"/>
      <c r="ELV257" s="50"/>
      <c r="ELW257" s="50"/>
      <c r="ELX257" s="50"/>
      <c r="ELY257" s="50"/>
      <c r="ELZ257" s="50"/>
      <c r="EMA257" s="50"/>
      <c r="EMB257" s="50"/>
      <c r="EMC257" s="50"/>
      <c r="EMD257" s="50"/>
      <c r="EME257" s="50"/>
      <c r="EMF257" s="50"/>
      <c r="EMG257" s="50"/>
      <c r="EMH257" s="50"/>
      <c r="EMI257" s="50"/>
      <c r="EMJ257" s="50"/>
      <c r="EMK257" s="50"/>
      <c r="EML257" s="50"/>
      <c r="EMM257" s="50"/>
      <c r="EMN257" s="50"/>
      <c r="EMO257" s="50"/>
      <c r="EMP257" s="50"/>
      <c r="EMQ257" s="50"/>
      <c r="EMR257" s="50"/>
      <c r="EMS257" s="50"/>
      <c r="EMT257" s="50"/>
      <c r="EMU257" s="50"/>
      <c r="EMV257" s="50"/>
      <c r="EMW257" s="50"/>
      <c r="EMX257" s="50"/>
      <c r="EMY257" s="50"/>
      <c r="EMZ257" s="50"/>
      <c r="ENA257" s="50"/>
      <c r="ENB257" s="50"/>
      <c r="ENC257" s="50"/>
      <c r="END257" s="50"/>
      <c r="ENE257" s="50"/>
      <c r="ENF257" s="50"/>
      <c r="ENG257" s="50"/>
      <c r="ENH257" s="50"/>
      <c r="ENI257" s="50"/>
      <c r="ENJ257" s="50"/>
      <c r="ENK257" s="50"/>
      <c r="ENL257" s="50"/>
      <c r="ENM257" s="50"/>
      <c r="ENN257" s="50"/>
      <c r="ENO257" s="50"/>
      <c r="ENP257" s="50"/>
      <c r="ENQ257" s="50"/>
      <c r="ENR257" s="50"/>
      <c r="ENS257" s="50"/>
      <c r="ENT257" s="50"/>
      <c r="ENU257" s="50"/>
      <c r="ENV257" s="50"/>
      <c r="ENW257" s="50"/>
      <c r="ENX257" s="50"/>
      <c r="ENY257" s="50"/>
      <c r="ENZ257" s="50"/>
      <c r="EOA257" s="50"/>
      <c r="EOB257" s="50"/>
      <c r="EOC257" s="50"/>
      <c r="EOD257" s="50"/>
      <c r="EOE257" s="50"/>
      <c r="EOF257" s="50"/>
      <c r="EOG257" s="50"/>
      <c r="EOH257" s="50"/>
      <c r="EOI257" s="50"/>
      <c r="EOJ257" s="50"/>
      <c r="EOK257" s="50"/>
      <c r="EOL257" s="50"/>
      <c r="EOM257" s="50"/>
      <c r="EON257" s="50"/>
      <c r="EOO257" s="50"/>
      <c r="EOP257" s="50"/>
      <c r="EOQ257" s="50"/>
      <c r="EOR257" s="50"/>
      <c r="EOS257" s="50"/>
      <c r="EOT257" s="50"/>
      <c r="EOU257" s="50"/>
      <c r="EOV257" s="50"/>
      <c r="EOW257" s="50"/>
      <c r="EOX257" s="50"/>
      <c r="EOY257" s="50"/>
      <c r="EOZ257" s="50"/>
      <c r="EPA257" s="50"/>
      <c r="EPB257" s="50"/>
      <c r="EPC257" s="50"/>
      <c r="EPD257" s="50"/>
      <c r="EPE257" s="50"/>
      <c r="EPF257" s="50"/>
      <c r="EPG257" s="50"/>
      <c r="EPH257" s="50"/>
      <c r="EPI257" s="50"/>
      <c r="EPJ257" s="50"/>
      <c r="EPK257" s="50"/>
      <c r="EPL257" s="50"/>
      <c r="EPM257" s="50"/>
      <c r="EPN257" s="50"/>
      <c r="EPO257" s="50"/>
      <c r="EPP257" s="50"/>
      <c r="EPQ257" s="50"/>
      <c r="EPR257" s="50"/>
      <c r="EPS257" s="50"/>
      <c r="EPT257" s="50"/>
      <c r="EPU257" s="50"/>
      <c r="EPV257" s="50"/>
      <c r="EPW257" s="50"/>
      <c r="EPX257" s="50"/>
      <c r="EPY257" s="50"/>
      <c r="EPZ257" s="50"/>
      <c r="EQA257" s="50"/>
      <c r="EQB257" s="50"/>
      <c r="EQC257" s="50"/>
      <c r="EQD257" s="50"/>
      <c r="EQE257" s="50"/>
      <c r="EQF257" s="50"/>
      <c r="EQG257" s="50"/>
      <c r="EQH257" s="50"/>
      <c r="EQI257" s="50"/>
      <c r="EQJ257" s="50"/>
      <c r="EQK257" s="50"/>
      <c r="EQL257" s="50"/>
      <c r="EQM257" s="50"/>
      <c r="EQN257" s="50"/>
      <c r="EQO257" s="50"/>
      <c r="EQP257" s="50"/>
      <c r="EQQ257" s="50"/>
      <c r="EQR257" s="50"/>
      <c r="EQS257" s="50"/>
      <c r="EQT257" s="50"/>
      <c r="EQU257" s="50"/>
      <c r="EQV257" s="50"/>
      <c r="EQW257" s="50"/>
      <c r="EQX257" s="50"/>
      <c r="EQY257" s="50"/>
      <c r="EQZ257" s="50"/>
      <c r="ERA257" s="50"/>
      <c r="ERB257" s="50"/>
      <c r="ERC257" s="50"/>
      <c r="ERD257" s="50"/>
      <c r="ERE257" s="50"/>
      <c r="ERF257" s="50"/>
      <c r="ERG257" s="50"/>
      <c r="ERH257" s="50"/>
      <c r="ERI257" s="50"/>
      <c r="ERJ257" s="50"/>
      <c r="ERK257" s="50"/>
      <c r="ERL257" s="50"/>
      <c r="ERM257" s="50"/>
      <c r="ERN257" s="50"/>
      <c r="ERO257" s="50"/>
      <c r="ERP257" s="50"/>
      <c r="ERQ257" s="50"/>
      <c r="ERR257" s="50"/>
      <c r="ERS257" s="50"/>
      <c r="ERT257" s="50"/>
      <c r="ERU257" s="50"/>
      <c r="ERV257" s="50"/>
      <c r="ERW257" s="50"/>
      <c r="ERX257" s="50"/>
      <c r="ERY257" s="50"/>
      <c r="ERZ257" s="50"/>
      <c r="ESA257" s="50"/>
      <c r="ESB257" s="50"/>
      <c r="ESC257" s="50"/>
      <c r="ESD257" s="50"/>
      <c r="ESE257" s="50"/>
      <c r="ESF257" s="50"/>
      <c r="ESG257" s="50"/>
      <c r="ESH257" s="50"/>
      <c r="ESI257" s="50"/>
      <c r="ESJ257" s="50"/>
      <c r="ESK257" s="50"/>
      <c r="ESL257" s="50"/>
      <c r="ESM257" s="50"/>
      <c r="ESN257" s="50"/>
      <c r="ESO257" s="50"/>
      <c r="ESP257" s="50"/>
      <c r="ESQ257" s="50"/>
      <c r="ESR257" s="50"/>
      <c r="ESS257" s="50"/>
      <c r="EST257" s="50"/>
      <c r="ESU257" s="50"/>
      <c r="ESV257" s="50"/>
      <c r="ESW257" s="50"/>
      <c r="ESX257" s="50"/>
      <c r="ESY257" s="50"/>
      <c r="ESZ257" s="50"/>
      <c r="ETA257" s="50"/>
      <c r="ETB257" s="50"/>
      <c r="ETC257" s="50"/>
      <c r="ETD257" s="50"/>
      <c r="ETE257" s="50"/>
      <c r="ETF257" s="50"/>
      <c r="ETG257" s="50"/>
      <c r="ETH257" s="50"/>
      <c r="ETI257" s="50"/>
      <c r="ETJ257" s="50"/>
      <c r="ETK257" s="50"/>
      <c r="ETL257" s="50"/>
      <c r="ETM257" s="50"/>
      <c r="ETN257" s="50"/>
      <c r="ETO257" s="50"/>
      <c r="ETP257" s="50"/>
      <c r="ETQ257" s="50"/>
      <c r="ETR257" s="50"/>
      <c r="ETS257" s="50"/>
      <c r="ETT257" s="50"/>
      <c r="ETU257" s="50"/>
      <c r="ETV257" s="50"/>
      <c r="ETW257" s="50"/>
      <c r="ETX257" s="50"/>
      <c r="ETY257" s="50"/>
      <c r="ETZ257" s="50"/>
      <c r="EUA257" s="50"/>
      <c r="EUB257" s="50"/>
      <c r="EUC257" s="50"/>
      <c r="EUD257" s="50"/>
      <c r="EUE257" s="50"/>
      <c r="EUF257" s="50"/>
      <c r="EUG257" s="50"/>
      <c r="EUH257" s="50"/>
      <c r="EUI257" s="50"/>
      <c r="EUJ257" s="50"/>
      <c r="EUK257" s="50"/>
      <c r="EUL257" s="50"/>
      <c r="EUM257" s="50"/>
      <c r="EUN257" s="50"/>
      <c r="EUO257" s="50"/>
      <c r="EUP257" s="50"/>
      <c r="EUQ257" s="50"/>
      <c r="EUR257" s="50"/>
      <c r="EUS257" s="50"/>
      <c r="EUT257" s="50"/>
      <c r="EUU257" s="50"/>
      <c r="EUV257" s="50"/>
      <c r="EUW257" s="50"/>
      <c r="EUX257" s="50"/>
      <c r="EUY257" s="50"/>
      <c r="EUZ257" s="50"/>
      <c r="EVA257" s="50"/>
      <c r="EVB257" s="50"/>
      <c r="EVC257" s="50"/>
      <c r="EVD257" s="50"/>
      <c r="EVE257" s="50"/>
      <c r="EVF257" s="50"/>
      <c r="EVG257" s="50"/>
      <c r="EVH257" s="50"/>
      <c r="EVI257" s="50"/>
      <c r="EVJ257" s="50"/>
      <c r="EVK257" s="50"/>
      <c r="EVL257" s="50"/>
      <c r="EVM257" s="50"/>
      <c r="EVN257" s="50"/>
      <c r="EVO257" s="50"/>
      <c r="EVP257" s="50"/>
      <c r="EVQ257" s="50"/>
      <c r="EVR257" s="50"/>
      <c r="EVS257" s="50"/>
      <c r="EVT257" s="50"/>
      <c r="EVU257" s="50"/>
      <c r="EVV257" s="50"/>
      <c r="EVW257" s="50"/>
      <c r="EVX257" s="50"/>
      <c r="EVY257" s="50"/>
      <c r="EVZ257" s="50"/>
      <c r="EWA257" s="50"/>
      <c r="EWB257" s="50"/>
      <c r="EWC257" s="50"/>
      <c r="EWD257" s="50"/>
      <c r="EWE257" s="50"/>
      <c r="EWF257" s="50"/>
      <c r="EWG257" s="50"/>
      <c r="EWH257" s="50"/>
      <c r="EWI257" s="50"/>
      <c r="EWJ257" s="50"/>
      <c r="EWK257" s="50"/>
      <c r="EWL257" s="50"/>
      <c r="EWM257" s="50"/>
      <c r="EWN257" s="50"/>
      <c r="EWO257" s="50"/>
      <c r="EWP257" s="50"/>
      <c r="EWQ257" s="50"/>
      <c r="EWR257" s="50"/>
      <c r="EWS257" s="50"/>
      <c r="EWT257" s="50"/>
      <c r="EWU257" s="50"/>
      <c r="EWV257" s="50"/>
      <c r="EWW257" s="50"/>
      <c r="EWX257" s="50"/>
      <c r="EWY257" s="50"/>
      <c r="EWZ257" s="50"/>
      <c r="EXA257" s="50"/>
      <c r="EXB257" s="50"/>
      <c r="EXC257" s="50"/>
      <c r="EXD257" s="50"/>
      <c r="EXE257" s="50"/>
      <c r="EXF257" s="50"/>
      <c r="EXG257" s="50"/>
      <c r="EXH257" s="50"/>
      <c r="EXI257" s="50"/>
      <c r="EXJ257" s="50"/>
      <c r="EXK257" s="50"/>
      <c r="EXL257" s="50"/>
      <c r="EXM257" s="50"/>
      <c r="EXN257" s="50"/>
      <c r="EXO257" s="50"/>
      <c r="EXP257" s="50"/>
      <c r="EXQ257" s="50"/>
      <c r="EXR257" s="50"/>
      <c r="EXS257" s="50"/>
      <c r="EXT257" s="50"/>
      <c r="EXU257" s="50"/>
      <c r="EXV257" s="50"/>
      <c r="EXW257" s="50"/>
      <c r="EXX257" s="50"/>
      <c r="EXY257" s="50"/>
      <c r="EXZ257" s="50"/>
      <c r="EYA257" s="50"/>
      <c r="EYB257" s="50"/>
      <c r="EYC257" s="50"/>
      <c r="EYD257" s="50"/>
      <c r="EYE257" s="50"/>
      <c r="EYF257" s="50"/>
      <c r="EYG257" s="50"/>
      <c r="EYH257" s="50"/>
      <c r="EYI257" s="50"/>
      <c r="EYJ257" s="50"/>
      <c r="EYK257" s="50"/>
      <c r="EYL257" s="50"/>
      <c r="EYM257" s="50"/>
      <c r="EYN257" s="50"/>
      <c r="EYO257" s="50"/>
      <c r="EYP257" s="50"/>
      <c r="EYQ257" s="50"/>
      <c r="EYR257" s="50"/>
      <c r="EYS257" s="50"/>
      <c r="EYT257" s="50"/>
      <c r="EYU257" s="50"/>
      <c r="EYV257" s="50"/>
      <c r="EYW257" s="50"/>
      <c r="EYX257" s="50"/>
      <c r="EYY257" s="50"/>
      <c r="EYZ257" s="50"/>
      <c r="EZA257" s="50"/>
      <c r="EZB257" s="50"/>
      <c r="EZC257" s="50"/>
      <c r="EZD257" s="50"/>
      <c r="EZE257" s="50"/>
      <c r="EZF257" s="50"/>
      <c r="EZG257" s="50"/>
      <c r="EZH257" s="50"/>
      <c r="EZI257" s="50"/>
      <c r="EZJ257" s="50"/>
      <c r="EZK257" s="50"/>
      <c r="EZL257" s="50"/>
      <c r="EZM257" s="50"/>
      <c r="EZN257" s="50"/>
      <c r="EZO257" s="50"/>
      <c r="EZP257" s="50"/>
      <c r="EZQ257" s="50"/>
      <c r="EZR257" s="50"/>
      <c r="EZS257" s="50"/>
      <c r="EZT257" s="50"/>
      <c r="EZU257" s="50"/>
      <c r="EZV257" s="50"/>
      <c r="EZW257" s="50"/>
      <c r="EZX257" s="50"/>
      <c r="EZY257" s="50"/>
      <c r="EZZ257" s="50"/>
      <c r="FAA257" s="50"/>
      <c r="FAB257" s="50"/>
      <c r="FAC257" s="50"/>
      <c r="FAD257" s="50"/>
      <c r="FAE257" s="50"/>
      <c r="FAF257" s="50"/>
      <c r="FAG257" s="50"/>
      <c r="FAH257" s="50"/>
      <c r="FAI257" s="50"/>
      <c r="FAJ257" s="50"/>
      <c r="FAK257" s="50"/>
      <c r="FAL257" s="50"/>
      <c r="FAM257" s="50"/>
      <c r="FAN257" s="50"/>
      <c r="FAO257" s="50"/>
      <c r="FAP257" s="50"/>
      <c r="FAQ257" s="50"/>
      <c r="FAR257" s="50"/>
      <c r="FAS257" s="50"/>
      <c r="FAT257" s="50"/>
      <c r="FAU257" s="50"/>
      <c r="FAV257" s="50"/>
      <c r="FAW257" s="50"/>
      <c r="FAX257" s="50"/>
      <c r="FAY257" s="50"/>
      <c r="FAZ257" s="50"/>
      <c r="FBA257" s="50"/>
      <c r="FBB257" s="50"/>
      <c r="FBC257" s="50"/>
      <c r="FBD257" s="50"/>
      <c r="FBE257" s="50"/>
      <c r="FBF257" s="50"/>
      <c r="FBG257" s="50"/>
      <c r="FBH257" s="50"/>
      <c r="FBI257" s="50"/>
      <c r="FBJ257" s="50"/>
      <c r="FBK257" s="50"/>
      <c r="FBL257" s="50"/>
      <c r="FBM257" s="50"/>
      <c r="FBN257" s="50"/>
      <c r="FBO257" s="50"/>
      <c r="FBP257" s="50"/>
      <c r="FBQ257" s="50"/>
      <c r="FBR257" s="50"/>
      <c r="FBS257" s="50"/>
      <c r="FBT257" s="50"/>
      <c r="FBU257" s="50"/>
      <c r="FBV257" s="50"/>
      <c r="FBW257" s="50"/>
      <c r="FBX257" s="50"/>
      <c r="FBY257" s="50"/>
      <c r="FBZ257" s="50"/>
      <c r="FCA257" s="50"/>
      <c r="FCB257" s="50"/>
      <c r="FCC257" s="50"/>
      <c r="FCD257" s="50"/>
      <c r="FCE257" s="50"/>
      <c r="FCF257" s="50"/>
      <c r="FCG257" s="50"/>
      <c r="FCH257" s="50"/>
      <c r="FCI257" s="50"/>
      <c r="FCJ257" s="50"/>
      <c r="FCK257" s="50"/>
      <c r="FCL257" s="50"/>
      <c r="FCM257" s="50"/>
      <c r="FCN257" s="50"/>
      <c r="FCO257" s="50"/>
      <c r="FCP257" s="50"/>
      <c r="FCQ257" s="50"/>
      <c r="FCR257" s="50"/>
      <c r="FCS257" s="50"/>
      <c r="FCT257" s="50"/>
      <c r="FCU257" s="50"/>
      <c r="FCV257" s="50"/>
      <c r="FCW257" s="50"/>
      <c r="FCX257" s="50"/>
      <c r="FCY257" s="50"/>
      <c r="FCZ257" s="50"/>
      <c r="FDA257" s="50"/>
      <c r="FDB257" s="50"/>
      <c r="FDC257" s="50"/>
      <c r="FDD257" s="50"/>
      <c r="FDE257" s="50"/>
      <c r="FDF257" s="50"/>
      <c r="FDG257" s="50"/>
      <c r="FDH257" s="50"/>
      <c r="FDI257" s="50"/>
      <c r="FDJ257" s="50"/>
      <c r="FDK257" s="50"/>
      <c r="FDL257" s="50"/>
      <c r="FDM257" s="50"/>
      <c r="FDN257" s="50"/>
      <c r="FDO257" s="50"/>
      <c r="FDP257" s="50"/>
      <c r="FDQ257" s="50"/>
      <c r="FDR257" s="50"/>
      <c r="FDS257" s="50"/>
      <c r="FDT257" s="50"/>
      <c r="FDU257" s="50"/>
      <c r="FDV257" s="50"/>
      <c r="FDW257" s="50"/>
      <c r="FDX257" s="50"/>
      <c r="FDY257" s="50"/>
      <c r="FDZ257" s="50"/>
      <c r="FEA257" s="50"/>
      <c r="FEB257" s="50"/>
      <c r="FEC257" s="50"/>
      <c r="FED257" s="50"/>
      <c r="FEE257" s="50"/>
      <c r="FEF257" s="50"/>
      <c r="FEG257" s="50"/>
      <c r="FEH257" s="50"/>
      <c r="FEI257" s="50"/>
      <c r="FEJ257" s="50"/>
      <c r="FEK257" s="50"/>
      <c r="FEL257" s="50"/>
      <c r="FEM257" s="50"/>
      <c r="FEN257" s="50"/>
      <c r="FEO257" s="50"/>
      <c r="FEP257" s="50"/>
      <c r="FEQ257" s="50"/>
      <c r="FER257" s="50"/>
      <c r="FES257" s="50"/>
      <c r="FET257" s="50"/>
      <c r="FEU257" s="50"/>
      <c r="FEV257" s="50"/>
      <c r="FEW257" s="50"/>
      <c r="FEX257" s="50"/>
      <c r="FEY257" s="50"/>
      <c r="FEZ257" s="50"/>
      <c r="FFA257" s="50"/>
      <c r="FFB257" s="50"/>
      <c r="FFC257" s="50"/>
      <c r="FFD257" s="50"/>
      <c r="FFE257" s="50"/>
      <c r="FFF257" s="50"/>
      <c r="FFG257" s="50"/>
      <c r="FFH257" s="50"/>
      <c r="FFI257" s="50"/>
      <c r="FFJ257" s="50"/>
      <c r="FFK257" s="50"/>
      <c r="FFL257" s="50"/>
      <c r="FFM257" s="50"/>
      <c r="FFN257" s="50"/>
      <c r="FFO257" s="50"/>
      <c r="FFP257" s="50"/>
      <c r="FFQ257" s="50"/>
      <c r="FFR257" s="50"/>
      <c r="FFS257" s="50"/>
      <c r="FFT257" s="50"/>
      <c r="FFU257" s="50"/>
      <c r="FFV257" s="50"/>
      <c r="FFW257" s="50"/>
      <c r="FFX257" s="50"/>
      <c r="FFY257" s="50"/>
      <c r="FFZ257" s="50"/>
      <c r="FGA257" s="50"/>
      <c r="FGB257" s="50"/>
      <c r="FGC257" s="50"/>
      <c r="FGD257" s="50"/>
      <c r="FGE257" s="50"/>
      <c r="FGF257" s="50"/>
      <c r="FGG257" s="50"/>
      <c r="FGH257" s="50"/>
      <c r="FGI257" s="50"/>
      <c r="FGJ257" s="50"/>
      <c r="FGK257" s="50"/>
      <c r="FGL257" s="50"/>
      <c r="FGM257" s="50"/>
      <c r="FGN257" s="50"/>
      <c r="FGO257" s="50"/>
      <c r="FGP257" s="50"/>
      <c r="FGQ257" s="50"/>
      <c r="FGR257" s="50"/>
      <c r="FGS257" s="50"/>
      <c r="FGT257" s="50"/>
      <c r="FGU257" s="50"/>
      <c r="FGV257" s="50"/>
      <c r="FGW257" s="50"/>
      <c r="FGX257" s="50"/>
      <c r="FGY257" s="50"/>
      <c r="FGZ257" s="50"/>
      <c r="FHA257" s="50"/>
      <c r="FHB257" s="50"/>
      <c r="FHC257" s="50"/>
      <c r="FHD257" s="50"/>
      <c r="FHE257" s="50"/>
      <c r="FHF257" s="50"/>
      <c r="FHG257" s="50"/>
      <c r="FHH257" s="50"/>
      <c r="FHI257" s="50"/>
      <c r="FHJ257" s="50"/>
      <c r="FHK257" s="50"/>
      <c r="FHL257" s="50"/>
      <c r="FHM257" s="50"/>
      <c r="FHN257" s="50"/>
      <c r="FHO257" s="50"/>
      <c r="FHP257" s="50"/>
      <c r="FHQ257" s="50"/>
      <c r="FHR257" s="50"/>
      <c r="FHS257" s="50"/>
      <c r="FHT257" s="50"/>
      <c r="FHU257" s="50"/>
      <c r="FHV257" s="50"/>
      <c r="FHW257" s="50"/>
      <c r="FHX257" s="50"/>
      <c r="FHY257" s="50"/>
      <c r="FHZ257" s="50"/>
      <c r="FIA257" s="50"/>
      <c r="FIB257" s="50"/>
      <c r="FIC257" s="50"/>
      <c r="FID257" s="50"/>
      <c r="FIE257" s="50"/>
      <c r="FIF257" s="50"/>
      <c r="FIG257" s="50"/>
      <c r="FIH257" s="50"/>
      <c r="FII257" s="50"/>
      <c r="FIJ257" s="50"/>
      <c r="FIK257" s="50"/>
      <c r="FIL257" s="50"/>
      <c r="FIM257" s="50"/>
      <c r="FIN257" s="50"/>
      <c r="FIO257" s="50"/>
      <c r="FIP257" s="50"/>
      <c r="FIQ257" s="50"/>
      <c r="FIR257" s="50"/>
      <c r="FIS257" s="50"/>
      <c r="FIT257" s="50"/>
      <c r="FIU257" s="50"/>
      <c r="FIV257" s="50"/>
      <c r="FIW257" s="50"/>
      <c r="FIX257" s="50"/>
      <c r="FIY257" s="50"/>
      <c r="FIZ257" s="50"/>
      <c r="FJA257" s="50"/>
      <c r="FJB257" s="50"/>
      <c r="FJC257" s="50"/>
      <c r="FJD257" s="50"/>
      <c r="FJE257" s="50"/>
      <c r="FJF257" s="50"/>
      <c r="FJG257" s="50"/>
      <c r="FJH257" s="50"/>
      <c r="FJI257" s="50"/>
      <c r="FJJ257" s="50"/>
      <c r="FJK257" s="50"/>
      <c r="FJL257" s="50"/>
      <c r="FJM257" s="50"/>
      <c r="FJN257" s="50"/>
      <c r="FJO257" s="50"/>
      <c r="FJP257" s="50"/>
      <c r="FJQ257" s="50"/>
      <c r="FJR257" s="50"/>
      <c r="FJS257" s="50"/>
      <c r="FJT257" s="50"/>
      <c r="FJU257" s="50"/>
      <c r="FJV257" s="50"/>
      <c r="FJW257" s="50"/>
      <c r="FJX257" s="50"/>
      <c r="FJY257" s="50"/>
      <c r="FJZ257" s="50"/>
      <c r="FKA257" s="50"/>
      <c r="FKB257" s="50"/>
      <c r="FKC257" s="50"/>
      <c r="FKD257" s="50"/>
      <c r="FKE257" s="50"/>
      <c r="FKF257" s="50"/>
      <c r="FKG257" s="50"/>
      <c r="FKH257" s="50"/>
      <c r="FKI257" s="50"/>
      <c r="FKJ257" s="50"/>
      <c r="FKK257" s="50"/>
      <c r="FKL257" s="50"/>
      <c r="FKM257" s="50"/>
      <c r="FKN257" s="50"/>
      <c r="FKO257" s="50"/>
      <c r="FKP257" s="50"/>
      <c r="FKQ257" s="50"/>
      <c r="FKR257" s="50"/>
      <c r="FKS257" s="50"/>
      <c r="FKT257" s="50"/>
      <c r="FKU257" s="50"/>
      <c r="FKV257" s="50"/>
      <c r="FKW257" s="50"/>
      <c r="FKX257" s="50"/>
      <c r="FKY257" s="50"/>
      <c r="FKZ257" s="50"/>
      <c r="FLA257" s="50"/>
      <c r="FLB257" s="50"/>
      <c r="FLC257" s="50"/>
      <c r="FLD257" s="50"/>
      <c r="FLE257" s="50"/>
      <c r="FLF257" s="50"/>
      <c r="FLG257" s="50"/>
      <c r="FLH257" s="50"/>
      <c r="FLI257" s="50"/>
      <c r="FLJ257" s="50"/>
      <c r="FLK257" s="50"/>
      <c r="FLL257" s="50"/>
      <c r="FLM257" s="50"/>
      <c r="FLN257" s="50"/>
      <c r="FLO257" s="50"/>
      <c r="FLP257" s="50"/>
      <c r="FLQ257" s="50"/>
      <c r="FLR257" s="50"/>
      <c r="FLS257" s="50"/>
      <c r="FLT257" s="50"/>
      <c r="FLU257" s="50"/>
      <c r="FLV257" s="50"/>
      <c r="FLW257" s="50"/>
      <c r="FLX257" s="50"/>
      <c r="FLY257" s="50"/>
      <c r="FLZ257" s="50"/>
      <c r="FMA257" s="50"/>
      <c r="FMB257" s="50"/>
      <c r="FMC257" s="50"/>
      <c r="FMD257" s="50"/>
      <c r="FME257" s="50"/>
      <c r="FMF257" s="50"/>
      <c r="FMG257" s="50"/>
      <c r="FMH257" s="50"/>
      <c r="FMI257" s="50"/>
      <c r="FMJ257" s="50"/>
      <c r="FMK257" s="50"/>
      <c r="FML257" s="50"/>
      <c r="FMM257" s="50"/>
      <c r="FMN257" s="50"/>
      <c r="FMO257" s="50"/>
      <c r="FMP257" s="50"/>
      <c r="FMQ257" s="50"/>
      <c r="FMR257" s="50"/>
      <c r="FMS257" s="50"/>
      <c r="FMT257" s="50"/>
      <c r="FMU257" s="50"/>
      <c r="FMV257" s="50"/>
      <c r="FMW257" s="50"/>
      <c r="FMX257" s="50"/>
      <c r="FMY257" s="50"/>
      <c r="FMZ257" s="50"/>
      <c r="FNA257" s="50"/>
      <c r="FNB257" s="50"/>
      <c r="FNC257" s="50"/>
      <c r="FND257" s="50"/>
      <c r="FNE257" s="50"/>
      <c r="FNF257" s="50"/>
      <c r="FNG257" s="50"/>
      <c r="FNH257" s="50"/>
      <c r="FNI257" s="50"/>
      <c r="FNJ257" s="50"/>
      <c r="FNK257" s="50"/>
      <c r="FNL257" s="50"/>
      <c r="FNM257" s="50"/>
      <c r="FNN257" s="50"/>
      <c r="FNO257" s="50"/>
      <c r="FNP257" s="50"/>
      <c r="FNQ257" s="50"/>
      <c r="FNR257" s="50"/>
      <c r="FNS257" s="50"/>
      <c r="FNT257" s="50"/>
      <c r="FNU257" s="50"/>
      <c r="FNV257" s="50"/>
      <c r="FNW257" s="50"/>
      <c r="FNX257" s="50"/>
      <c r="FNY257" s="50"/>
      <c r="FNZ257" s="50"/>
      <c r="FOA257" s="50"/>
      <c r="FOB257" s="50"/>
      <c r="FOC257" s="50"/>
      <c r="FOD257" s="50"/>
      <c r="FOE257" s="50"/>
      <c r="FOF257" s="50"/>
      <c r="FOG257" s="50"/>
      <c r="FOH257" s="50"/>
      <c r="FOI257" s="50"/>
      <c r="FOJ257" s="50"/>
      <c r="FOK257" s="50"/>
      <c r="FOL257" s="50"/>
      <c r="FOM257" s="50"/>
      <c r="FON257" s="50"/>
      <c r="FOO257" s="50"/>
      <c r="FOP257" s="50"/>
      <c r="FOQ257" s="50"/>
      <c r="FOR257" s="50"/>
      <c r="FOS257" s="50"/>
      <c r="FOT257" s="50"/>
      <c r="FOU257" s="50"/>
      <c r="FOV257" s="50"/>
      <c r="FOW257" s="50"/>
      <c r="FOX257" s="50"/>
      <c r="FOY257" s="50"/>
      <c r="FOZ257" s="50"/>
      <c r="FPA257" s="50"/>
      <c r="FPB257" s="50"/>
      <c r="FPC257" s="50"/>
      <c r="FPD257" s="50"/>
      <c r="FPE257" s="50"/>
      <c r="FPF257" s="50"/>
      <c r="FPG257" s="50"/>
      <c r="FPH257" s="50"/>
      <c r="FPI257" s="50"/>
      <c r="FPJ257" s="50"/>
      <c r="FPK257" s="50"/>
      <c r="FPL257" s="50"/>
      <c r="FPM257" s="50"/>
      <c r="FPN257" s="50"/>
      <c r="FPO257" s="50"/>
      <c r="FPP257" s="50"/>
      <c r="FPQ257" s="50"/>
      <c r="FPR257" s="50"/>
      <c r="FPS257" s="50"/>
      <c r="FPT257" s="50"/>
      <c r="FPU257" s="50"/>
      <c r="FPV257" s="50"/>
      <c r="FPW257" s="50"/>
      <c r="FPX257" s="50"/>
      <c r="FPY257" s="50"/>
      <c r="FPZ257" s="50"/>
      <c r="FQA257" s="50"/>
      <c r="FQB257" s="50"/>
      <c r="FQC257" s="50"/>
      <c r="FQD257" s="50"/>
      <c r="FQE257" s="50"/>
      <c r="FQF257" s="50"/>
      <c r="FQG257" s="50"/>
      <c r="FQH257" s="50"/>
      <c r="FQI257" s="50"/>
      <c r="FQJ257" s="50"/>
      <c r="FQK257" s="50"/>
      <c r="FQL257" s="50"/>
      <c r="FQM257" s="50"/>
      <c r="FQN257" s="50"/>
      <c r="FQO257" s="50"/>
      <c r="FQP257" s="50"/>
      <c r="FQQ257" s="50"/>
      <c r="FQR257" s="50"/>
      <c r="FQS257" s="50"/>
      <c r="FQT257" s="50"/>
      <c r="FQU257" s="50"/>
      <c r="FQV257" s="50"/>
      <c r="FQW257" s="50"/>
      <c r="FQX257" s="50"/>
      <c r="FQY257" s="50"/>
      <c r="FQZ257" s="50"/>
      <c r="FRA257" s="50"/>
      <c r="FRB257" s="50"/>
      <c r="FRC257" s="50"/>
      <c r="FRD257" s="50"/>
      <c r="FRE257" s="50"/>
      <c r="FRF257" s="50"/>
      <c r="FRG257" s="50"/>
      <c r="FRH257" s="50"/>
      <c r="FRI257" s="50"/>
      <c r="FRJ257" s="50"/>
      <c r="FRK257" s="50"/>
      <c r="FRL257" s="50"/>
      <c r="FRM257" s="50"/>
      <c r="FRN257" s="50"/>
      <c r="FRO257" s="50"/>
      <c r="FRP257" s="50"/>
      <c r="FRQ257" s="50"/>
      <c r="FRR257" s="50"/>
      <c r="FRS257" s="50"/>
      <c r="FRT257" s="50"/>
      <c r="FRU257" s="50"/>
      <c r="FRV257" s="50"/>
      <c r="FRW257" s="50"/>
      <c r="FRX257" s="50"/>
      <c r="FRY257" s="50"/>
      <c r="FRZ257" s="50"/>
      <c r="FSA257" s="50"/>
      <c r="FSB257" s="50"/>
      <c r="FSC257" s="50"/>
      <c r="FSD257" s="50"/>
      <c r="FSE257" s="50"/>
      <c r="FSF257" s="50"/>
      <c r="FSG257" s="50"/>
      <c r="FSH257" s="50"/>
      <c r="FSI257" s="50"/>
      <c r="FSJ257" s="50"/>
      <c r="FSK257" s="50"/>
      <c r="FSL257" s="50"/>
      <c r="FSM257" s="50"/>
      <c r="FSN257" s="50"/>
      <c r="FSO257" s="50"/>
      <c r="FSP257" s="50"/>
      <c r="FSQ257" s="50"/>
      <c r="FSR257" s="50"/>
      <c r="FSS257" s="50"/>
      <c r="FST257" s="50"/>
      <c r="FSU257" s="50"/>
      <c r="FSV257" s="50"/>
      <c r="FSW257" s="50"/>
      <c r="FSX257" s="50"/>
      <c r="FSY257" s="50"/>
      <c r="FSZ257" s="50"/>
      <c r="FTA257" s="50"/>
      <c r="FTB257" s="50"/>
      <c r="FTC257" s="50"/>
      <c r="FTD257" s="50"/>
      <c r="FTE257" s="50"/>
      <c r="FTF257" s="50"/>
      <c r="FTG257" s="50"/>
      <c r="FTH257" s="50"/>
      <c r="FTI257" s="50"/>
      <c r="FTJ257" s="50"/>
      <c r="FTK257" s="50"/>
      <c r="FTL257" s="50"/>
      <c r="FTM257" s="50"/>
      <c r="FTN257" s="50"/>
      <c r="FTO257" s="50"/>
      <c r="FTP257" s="50"/>
      <c r="FTQ257" s="50"/>
      <c r="FTR257" s="50"/>
      <c r="FTS257" s="50"/>
      <c r="FTT257" s="50"/>
      <c r="FTU257" s="50"/>
      <c r="FTV257" s="50"/>
      <c r="FTW257" s="50"/>
      <c r="FTX257" s="50"/>
      <c r="FTY257" s="50"/>
      <c r="FTZ257" s="50"/>
      <c r="FUA257" s="50"/>
      <c r="FUB257" s="50"/>
      <c r="FUC257" s="50"/>
      <c r="FUD257" s="50"/>
      <c r="FUE257" s="50"/>
      <c r="FUF257" s="50"/>
      <c r="FUG257" s="50"/>
      <c r="FUH257" s="50"/>
      <c r="FUI257" s="50"/>
      <c r="FUJ257" s="50"/>
      <c r="FUK257" s="50"/>
      <c r="FUL257" s="50"/>
      <c r="FUM257" s="50"/>
      <c r="FUN257" s="50"/>
      <c r="FUO257" s="50"/>
      <c r="FUP257" s="50"/>
      <c r="FUQ257" s="50"/>
      <c r="FUR257" s="50"/>
      <c r="FUS257" s="50"/>
      <c r="FUT257" s="50"/>
      <c r="FUU257" s="50"/>
      <c r="FUV257" s="50"/>
      <c r="FUW257" s="50"/>
      <c r="FUX257" s="50"/>
      <c r="FUY257" s="50"/>
      <c r="FUZ257" s="50"/>
      <c r="FVA257" s="50"/>
      <c r="FVB257" s="50"/>
      <c r="FVC257" s="50"/>
      <c r="FVD257" s="50"/>
      <c r="FVE257" s="50"/>
      <c r="FVF257" s="50"/>
      <c r="FVG257" s="50"/>
      <c r="FVH257" s="50"/>
      <c r="FVI257" s="50"/>
      <c r="FVJ257" s="50"/>
      <c r="FVK257" s="50"/>
      <c r="FVL257" s="50"/>
      <c r="FVM257" s="50"/>
      <c r="FVN257" s="50"/>
      <c r="FVO257" s="50"/>
      <c r="FVP257" s="50"/>
      <c r="FVQ257" s="50"/>
      <c r="FVR257" s="50"/>
      <c r="FVS257" s="50"/>
      <c r="FVT257" s="50"/>
      <c r="FVU257" s="50"/>
      <c r="FVV257" s="50"/>
      <c r="FVW257" s="50"/>
      <c r="FVX257" s="50"/>
      <c r="FVY257" s="50"/>
      <c r="FVZ257" s="50"/>
      <c r="FWA257" s="50"/>
      <c r="FWB257" s="50"/>
      <c r="FWC257" s="50"/>
      <c r="FWD257" s="50"/>
      <c r="FWE257" s="50"/>
      <c r="FWF257" s="50"/>
      <c r="FWG257" s="50"/>
      <c r="FWH257" s="50"/>
      <c r="FWI257" s="50"/>
      <c r="FWJ257" s="50"/>
      <c r="FWK257" s="50"/>
      <c r="FWL257" s="50"/>
      <c r="FWM257" s="50"/>
      <c r="FWN257" s="50"/>
      <c r="FWO257" s="50"/>
      <c r="FWP257" s="50"/>
      <c r="FWQ257" s="50"/>
      <c r="FWR257" s="50"/>
      <c r="FWS257" s="50"/>
      <c r="FWT257" s="50"/>
      <c r="FWU257" s="50"/>
      <c r="FWV257" s="50"/>
      <c r="FWW257" s="50"/>
      <c r="FWX257" s="50"/>
      <c r="FWY257" s="50"/>
      <c r="FWZ257" s="50"/>
      <c r="FXA257" s="50"/>
      <c r="FXB257" s="50"/>
      <c r="FXC257" s="50"/>
      <c r="FXD257" s="50"/>
      <c r="FXE257" s="50"/>
      <c r="FXF257" s="50"/>
      <c r="FXG257" s="50"/>
      <c r="FXH257" s="50"/>
      <c r="FXI257" s="50"/>
      <c r="FXJ257" s="50"/>
      <c r="FXK257" s="50"/>
      <c r="FXL257" s="50"/>
      <c r="FXM257" s="50"/>
      <c r="FXN257" s="50"/>
      <c r="FXO257" s="50"/>
      <c r="FXP257" s="50"/>
      <c r="FXQ257" s="50"/>
      <c r="FXR257" s="50"/>
      <c r="FXS257" s="50"/>
      <c r="FXT257" s="50"/>
      <c r="FXU257" s="50"/>
      <c r="FXV257" s="50"/>
      <c r="FXW257" s="50"/>
      <c r="FXX257" s="50"/>
      <c r="FXY257" s="50"/>
      <c r="FXZ257" s="50"/>
      <c r="FYA257" s="50"/>
      <c r="FYB257" s="50"/>
      <c r="FYC257" s="50"/>
      <c r="FYD257" s="50"/>
      <c r="FYE257" s="50"/>
      <c r="FYF257" s="50"/>
      <c r="FYG257" s="50"/>
      <c r="FYH257" s="50"/>
      <c r="FYI257" s="50"/>
      <c r="FYJ257" s="50"/>
      <c r="FYK257" s="50"/>
      <c r="FYL257" s="50"/>
      <c r="FYM257" s="50"/>
      <c r="FYN257" s="50"/>
      <c r="FYO257" s="50"/>
      <c r="FYP257" s="50"/>
      <c r="FYQ257" s="50"/>
      <c r="FYR257" s="50"/>
      <c r="FYS257" s="50"/>
      <c r="FYT257" s="50"/>
      <c r="FYU257" s="50"/>
      <c r="FYV257" s="50"/>
      <c r="FYW257" s="50"/>
      <c r="FYX257" s="50"/>
      <c r="FYY257" s="50"/>
      <c r="FYZ257" s="50"/>
      <c r="FZA257" s="50"/>
      <c r="FZB257" s="50"/>
      <c r="FZC257" s="50"/>
      <c r="FZD257" s="50"/>
      <c r="FZE257" s="50"/>
      <c r="FZF257" s="50"/>
      <c r="FZG257" s="50"/>
      <c r="FZH257" s="50"/>
      <c r="FZI257" s="50"/>
      <c r="FZJ257" s="50"/>
      <c r="FZK257" s="50"/>
      <c r="FZL257" s="50"/>
      <c r="FZM257" s="50"/>
      <c r="FZN257" s="50"/>
      <c r="FZO257" s="50"/>
      <c r="FZP257" s="50"/>
      <c r="FZQ257" s="50"/>
      <c r="FZR257" s="50"/>
      <c r="FZS257" s="50"/>
      <c r="FZT257" s="50"/>
      <c r="FZU257" s="50"/>
      <c r="FZV257" s="50"/>
      <c r="FZW257" s="50"/>
      <c r="FZX257" s="50"/>
      <c r="FZY257" s="50"/>
      <c r="FZZ257" s="50"/>
      <c r="GAA257" s="50"/>
      <c r="GAB257" s="50"/>
      <c r="GAC257" s="50"/>
      <c r="GAD257" s="50"/>
      <c r="GAE257" s="50"/>
      <c r="GAF257" s="50"/>
      <c r="GAG257" s="50"/>
      <c r="GAH257" s="50"/>
      <c r="GAI257" s="50"/>
      <c r="GAJ257" s="50"/>
      <c r="GAK257" s="50"/>
      <c r="GAL257" s="50"/>
      <c r="GAM257" s="50"/>
      <c r="GAN257" s="50"/>
      <c r="GAO257" s="50"/>
      <c r="GAP257" s="50"/>
      <c r="GAQ257" s="50"/>
      <c r="GAR257" s="50"/>
      <c r="GAS257" s="50"/>
      <c r="GAT257" s="50"/>
      <c r="GAU257" s="50"/>
      <c r="GAV257" s="50"/>
      <c r="GAW257" s="50"/>
      <c r="GAX257" s="50"/>
      <c r="GAY257" s="50"/>
      <c r="GAZ257" s="50"/>
      <c r="GBA257" s="50"/>
      <c r="GBB257" s="50"/>
      <c r="GBC257" s="50"/>
      <c r="GBD257" s="50"/>
      <c r="GBE257" s="50"/>
      <c r="GBF257" s="50"/>
      <c r="GBG257" s="50"/>
      <c r="GBH257" s="50"/>
      <c r="GBI257" s="50"/>
      <c r="GBJ257" s="50"/>
      <c r="GBK257" s="50"/>
      <c r="GBL257" s="50"/>
      <c r="GBM257" s="50"/>
      <c r="GBN257" s="50"/>
      <c r="GBO257" s="50"/>
      <c r="GBP257" s="50"/>
      <c r="GBQ257" s="50"/>
      <c r="GBR257" s="50"/>
      <c r="GBS257" s="50"/>
      <c r="GBT257" s="50"/>
      <c r="GBU257" s="50"/>
      <c r="GBV257" s="50"/>
      <c r="GBW257" s="50"/>
      <c r="GBX257" s="50"/>
      <c r="GBY257" s="50"/>
      <c r="GBZ257" s="50"/>
      <c r="GCA257" s="50"/>
      <c r="GCB257" s="50"/>
      <c r="GCC257" s="50"/>
      <c r="GCD257" s="50"/>
      <c r="GCE257" s="50"/>
      <c r="GCF257" s="50"/>
      <c r="GCG257" s="50"/>
      <c r="GCH257" s="50"/>
      <c r="GCI257" s="50"/>
      <c r="GCJ257" s="50"/>
      <c r="GCK257" s="50"/>
      <c r="GCL257" s="50"/>
      <c r="GCM257" s="50"/>
      <c r="GCN257" s="50"/>
      <c r="GCO257" s="50"/>
      <c r="GCP257" s="50"/>
      <c r="GCQ257" s="50"/>
      <c r="GCR257" s="50"/>
      <c r="GCS257" s="50"/>
      <c r="GCT257" s="50"/>
      <c r="GCU257" s="50"/>
      <c r="GCV257" s="50"/>
      <c r="GCW257" s="50"/>
      <c r="GCX257" s="50"/>
      <c r="GCY257" s="50"/>
      <c r="GCZ257" s="50"/>
      <c r="GDA257" s="50"/>
      <c r="GDB257" s="50"/>
      <c r="GDC257" s="50"/>
      <c r="GDD257" s="50"/>
      <c r="GDE257" s="50"/>
      <c r="GDF257" s="50"/>
      <c r="GDG257" s="50"/>
      <c r="GDH257" s="50"/>
      <c r="GDI257" s="50"/>
      <c r="GDJ257" s="50"/>
      <c r="GDK257" s="50"/>
      <c r="GDL257" s="50"/>
      <c r="GDM257" s="50"/>
      <c r="GDN257" s="50"/>
      <c r="GDO257" s="50"/>
      <c r="GDP257" s="50"/>
      <c r="GDQ257" s="50"/>
      <c r="GDR257" s="50"/>
      <c r="GDS257" s="50"/>
      <c r="GDT257" s="50"/>
      <c r="GDU257" s="50"/>
      <c r="GDV257" s="50"/>
      <c r="GDW257" s="50"/>
      <c r="GDX257" s="50"/>
      <c r="GDY257" s="50"/>
      <c r="GDZ257" s="50"/>
      <c r="GEA257" s="50"/>
      <c r="GEB257" s="50"/>
      <c r="GEC257" s="50"/>
      <c r="GED257" s="50"/>
      <c r="GEE257" s="50"/>
      <c r="GEF257" s="50"/>
      <c r="GEG257" s="50"/>
      <c r="GEH257" s="50"/>
      <c r="GEI257" s="50"/>
      <c r="GEJ257" s="50"/>
      <c r="GEK257" s="50"/>
      <c r="GEL257" s="50"/>
      <c r="GEM257" s="50"/>
      <c r="GEN257" s="50"/>
      <c r="GEO257" s="50"/>
      <c r="GEP257" s="50"/>
      <c r="GEQ257" s="50"/>
      <c r="GER257" s="50"/>
      <c r="GES257" s="50"/>
      <c r="GET257" s="50"/>
      <c r="GEU257" s="50"/>
      <c r="GEV257" s="50"/>
      <c r="GEW257" s="50"/>
      <c r="GEX257" s="50"/>
      <c r="GEY257" s="50"/>
      <c r="GEZ257" s="50"/>
      <c r="GFA257" s="50"/>
      <c r="GFB257" s="50"/>
      <c r="GFC257" s="50"/>
      <c r="GFD257" s="50"/>
      <c r="GFE257" s="50"/>
      <c r="GFF257" s="50"/>
      <c r="GFG257" s="50"/>
      <c r="GFH257" s="50"/>
      <c r="GFI257" s="50"/>
      <c r="GFJ257" s="50"/>
      <c r="GFK257" s="50"/>
      <c r="GFL257" s="50"/>
      <c r="GFM257" s="50"/>
      <c r="GFN257" s="50"/>
      <c r="GFO257" s="50"/>
      <c r="GFP257" s="50"/>
      <c r="GFQ257" s="50"/>
      <c r="GFR257" s="50"/>
      <c r="GFS257" s="50"/>
      <c r="GFT257" s="50"/>
      <c r="GFU257" s="50"/>
      <c r="GFV257" s="50"/>
      <c r="GFW257" s="50"/>
      <c r="GFX257" s="50"/>
      <c r="GFY257" s="50"/>
      <c r="GFZ257" s="50"/>
      <c r="GGA257" s="50"/>
      <c r="GGB257" s="50"/>
      <c r="GGC257" s="50"/>
      <c r="GGD257" s="50"/>
      <c r="GGE257" s="50"/>
      <c r="GGF257" s="50"/>
      <c r="GGG257" s="50"/>
      <c r="GGH257" s="50"/>
      <c r="GGI257" s="50"/>
      <c r="GGJ257" s="50"/>
      <c r="GGK257" s="50"/>
      <c r="GGL257" s="50"/>
      <c r="GGM257" s="50"/>
      <c r="GGN257" s="50"/>
      <c r="GGO257" s="50"/>
      <c r="GGP257" s="50"/>
      <c r="GGQ257" s="50"/>
      <c r="GGR257" s="50"/>
      <c r="GGS257" s="50"/>
      <c r="GGT257" s="50"/>
      <c r="GGU257" s="50"/>
      <c r="GGV257" s="50"/>
      <c r="GGW257" s="50"/>
      <c r="GGX257" s="50"/>
      <c r="GGY257" s="50"/>
      <c r="GGZ257" s="50"/>
      <c r="GHA257" s="50"/>
      <c r="GHB257" s="50"/>
      <c r="GHC257" s="50"/>
      <c r="GHD257" s="50"/>
      <c r="GHE257" s="50"/>
      <c r="GHF257" s="50"/>
      <c r="GHG257" s="50"/>
      <c r="GHH257" s="50"/>
      <c r="GHI257" s="50"/>
      <c r="GHJ257" s="50"/>
      <c r="GHK257" s="50"/>
      <c r="GHL257" s="50"/>
      <c r="GHM257" s="50"/>
      <c r="GHN257" s="50"/>
      <c r="GHO257" s="50"/>
      <c r="GHP257" s="50"/>
      <c r="GHQ257" s="50"/>
      <c r="GHR257" s="50"/>
      <c r="GHS257" s="50"/>
      <c r="GHT257" s="50"/>
      <c r="GHU257" s="50"/>
      <c r="GHV257" s="50"/>
      <c r="GHW257" s="50"/>
      <c r="GHX257" s="50"/>
      <c r="GHY257" s="50"/>
      <c r="GHZ257" s="50"/>
      <c r="GIA257" s="50"/>
      <c r="GIB257" s="50"/>
      <c r="GIC257" s="50"/>
      <c r="GID257" s="50"/>
      <c r="GIE257" s="50"/>
      <c r="GIF257" s="50"/>
      <c r="GIG257" s="50"/>
      <c r="GIH257" s="50"/>
      <c r="GII257" s="50"/>
      <c r="GIJ257" s="50"/>
      <c r="GIK257" s="50"/>
      <c r="GIL257" s="50"/>
      <c r="GIM257" s="50"/>
      <c r="GIN257" s="50"/>
      <c r="GIO257" s="50"/>
      <c r="GIP257" s="50"/>
      <c r="GIQ257" s="50"/>
      <c r="GIR257" s="50"/>
      <c r="GIS257" s="50"/>
      <c r="GIT257" s="50"/>
      <c r="GIU257" s="50"/>
      <c r="GIV257" s="50"/>
      <c r="GIW257" s="50"/>
      <c r="GIX257" s="50"/>
      <c r="GIY257" s="50"/>
      <c r="GIZ257" s="50"/>
      <c r="GJA257" s="50"/>
      <c r="GJB257" s="50"/>
      <c r="GJC257" s="50"/>
      <c r="GJD257" s="50"/>
      <c r="GJE257" s="50"/>
      <c r="GJF257" s="50"/>
      <c r="GJG257" s="50"/>
      <c r="GJH257" s="50"/>
      <c r="GJI257" s="50"/>
      <c r="GJJ257" s="50"/>
      <c r="GJK257" s="50"/>
      <c r="GJL257" s="50"/>
      <c r="GJM257" s="50"/>
      <c r="GJN257" s="50"/>
      <c r="GJO257" s="50"/>
      <c r="GJP257" s="50"/>
      <c r="GJQ257" s="50"/>
      <c r="GJR257" s="50"/>
      <c r="GJS257" s="50"/>
      <c r="GJT257" s="50"/>
      <c r="GJU257" s="50"/>
      <c r="GJV257" s="50"/>
      <c r="GJW257" s="50"/>
      <c r="GJX257" s="50"/>
      <c r="GJY257" s="50"/>
      <c r="GJZ257" s="50"/>
      <c r="GKA257" s="50"/>
      <c r="GKB257" s="50"/>
      <c r="GKC257" s="50"/>
      <c r="GKD257" s="50"/>
      <c r="GKE257" s="50"/>
      <c r="GKF257" s="50"/>
      <c r="GKG257" s="50"/>
      <c r="GKH257" s="50"/>
      <c r="GKI257" s="50"/>
      <c r="GKJ257" s="50"/>
      <c r="GKK257" s="50"/>
      <c r="GKL257" s="50"/>
      <c r="GKM257" s="50"/>
      <c r="GKN257" s="50"/>
      <c r="GKO257" s="50"/>
      <c r="GKP257" s="50"/>
      <c r="GKQ257" s="50"/>
      <c r="GKR257" s="50"/>
      <c r="GKS257" s="50"/>
      <c r="GKT257" s="50"/>
      <c r="GKU257" s="50"/>
      <c r="GKV257" s="50"/>
      <c r="GKW257" s="50"/>
      <c r="GKX257" s="50"/>
      <c r="GKY257" s="50"/>
      <c r="GKZ257" s="50"/>
      <c r="GLA257" s="50"/>
      <c r="GLB257" s="50"/>
      <c r="GLC257" s="50"/>
      <c r="GLD257" s="50"/>
      <c r="GLE257" s="50"/>
      <c r="GLF257" s="50"/>
      <c r="GLG257" s="50"/>
      <c r="GLH257" s="50"/>
      <c r="GLI257" s="50"/>
      <c r="GLJ257" s="50"/>
      <c r="GLK257" s="50"/>
      <c r="GLL257" s="50"/>
      <c r="GLM257" s="50"/>
      <c r="GLN257" s="50"/>
      <c r="GLO257" s="50"/>
      <c r="GLP257" s="50"/>
      <c r="GLQ257" s="50"/>
      <c r="GLR257" s="50"/>
      <c r="GLS257" s="50"/>
      <c r="GLT257" s="50"/>
      <c r="GLU257" s="50"/>
      <c r="GLV257" s="50"/>
      <c r="GLW257" s="50"/>
      <c r="GLX257" s="50"/>
      <c r="GLY257" s="50"/>
      <c r="GLZ257" s="50"/>
      <c r="GMA257" s="50"/>
      <c r="GMB257" s="50"/>
      <c r="GMC257" s="50"/>
      <c r="GMD257" s="50"/>
      <c r="GME257" s="50"/>
      <c r="GMF257" s="50"/>
      <c r="GMG257" s="50"/>
      <c r="GMH257" s="50"/>
      <c r="GMI257" s="50"/>
      <c r="GMJ257" s="50"/>
      <c r="GMK257" s="50"/>
      <c r="GML257" s="50"/>
      <c r="GMM257" s="50"/>
      <c r="GMN257" s="50"/>
      <c r="GMO257" s="50"/>
      <c r="GMP257" s="50"/>
      <c r="GMQ257" s="50"/>
      <c r="GMR257" s="50"/>
      <c r="GMS257" s="50"/>
      <c r="GMT257" s="50"/>
      <c r="GMU257" s="50"/>
      <c r="GMV257" s="50"/>
      <c r="GMW257" s="50"/>
      <c r="GMX257" s="50"/>
      <c r="GMY257" s="50"/>
      <c r="GMZ257" s="50"/>
      <c r="GNA257" s="50"/>
      <c r="GNB257" s="50"/>
      <c r="GNC257" s="50"/>
      <c r="GND257" s="50"/>
      <c r="GNE257" s="50"/>
      <c r="GNF257" s="50"/>
      <c r="GNG257" s="50"/>
      <c r="GNH257" s="50"/>
      <c r="GNI257" s="50"/>
      <c r="GNJ257" s="50"/>
      <c r="GNK257" s="50"/>
      <c r="GNL257" s="50"/>
      <c r="GNM257" s="50"/>
      <c r="GNN257" s="50"/>
      <c r="GNO257" s="50"/>
      <c r="GNP257" s="50"/>
      <c r="GNQ257" s="50"/>
      <c r="GNR257" s="50"/>
      <c r="GNS257" s="50"/>
      <c r="GNT257" s="50"/>
      <c r="GNU257" s="50"/>
      <c r="GNV257" s="50"/>
      <c r="GNW257" s="50"/>
      <c r="GNX257" s="50"/>
      <c r="GNY257" s="50"/>
      <c r="GNZ257" s="50"/>
      <c r="GOA257" s="50"/>
      <c r="GOB257" s="50"/>
      <c r="GOC257" s="50"/>
      <c r="GOD257" s="50"/>
      <c r="GOE257" s="50"/>
      <c r="GOF257" s="50"/>
      <c r="GOG257" s="50"/>
      <c r="GOH257" s="50"/>
      <c r="GOI257" s="50"/>
      <c r="GOJ257" s="50"/>
      <c r="GOK257" s="50"/>
      <c r="GOL257" s="50"/>
      <c r="GOM257" s="50"/>
      <c r="GON257" s="50"/>
      <c r="GOO257" s="50"/>
      <c r="GOP257" s="50"/>
      <c r="GOQ257" s="50"/>
      <c r="GOR257" s="50"/>
      <c r="GOS257" s="50"/>
      <c r="GOT257" s="50"/>
      <c r="GOU257" s="50"/>
      <c r="GOV257" s="50"/>
      <c r="GOW257" s="50"/>
      <c r="GOX257" s="50"/>
      <c r="GOY257" s="50"/>
      <c r="GOZ257" s="50"/>
      <c r="GPA257" s="50"/>
      <c r="GPB257" s="50"/>
      <c r="GPC257" s="50"/>
      <c r="GPD257" s="50"/>
      <c r="GPE257" s="50"/>
      <c r="GPF257" s="50"/>
      <c r="GPG257" s="50"/>
      <c r="GPH257" s="50"/>
      <c r="GPI257" s="50"/>
      <c r="GPJ257" s="50"/>
      <c r="GPK257" s="50"/>
      <c r="GPL257" s="50"/>
      <c r="GPM257" s="50"/>
      <c r="GPN257" s="50"/>
      <c r="GPO257" s="50"/>
      <c r="GPP257" s="50"/>
      <c r="GPQ257" s="50"/>
      <c r="GPR257" s="50"/>
      <c r="GPS257" s="50"/>
      <c r="GPT257" s="50"/>
      <c r="GPU257" s="50"/>
      <c r="GPV257" s="50"/>
      <c r="GPW257" s="50"/>
      <c r="GPX257" s="50"/>
      <c r="GPY257" s="50"/>
      <c r="GPZ257" s="50"/>
      <c r="GQA257" s="50"/>
      <c r="GQB257" s="50"/>
      <c r="GQC257" s="50"/>
      <c r="GQD257" s="50"/>
      <c r="GQE257" s="50"/>
      <c r="GQF257" s="50"/>
      <c r="GQG257" s="50"/>
      <c r="GQH257" s="50"/>
      <c r="GQI257" s="50"/>
      <c r="GQJ257" s="50"/>
      <c r="GQK257" s="50"/>
      <c r="GQL257" s="50"/>
      <c r="GQM257" s="50"/>
      <c r="GQN257" s="50"/>
      <c r="GQO257" s="50"/>
      <c r="GQP257" s="50"/>
      <c r="GQQ257" s="50"/>
      <c r="GQR257" s="50"/>
      <c r="GQS257" s="50"/>
      <c r="GQT257" s="50"/>
      <c r="GQU257" s="50"/>
      <c r="GQV257" s="50"/>
      <c r="GQW257" s="50"/>
      <c r="GQX257" s="50"/>
      <c r="GQY257" s="50"/>
      <c r="GQZ257" s="50"/>
      <c r="GRA257" s="50"/>
      <c r="GRB257" s="50"/>
      <c r="GRC257" s="50"/>
      <c r="GRD257" s="50"/>
      <c r="GRE257" s="50"/>
      <c r="GRF257" s="50"/>
      <c r="GRG257" s="50"/>
      <c r="GRH257" s="50"/>
      <c r="GRI257" s="50"/>
      <c r="GRJ257" s="50"/>
      <c r="GRK257" s="50"/>
      <c r="GRL257" s="50"/>
      <c r="GRM257" s="50"/>
      <c r="GRN257" s="50"/>
      <c r="GRO257" s="50"/>
      <c r="GRP257" s="50"/>
      <c r="GRQ257" s="50"/>
      <c r="GRR257" s="50"/>
      <c r="GRS257" s="50"/>
      <c r="GRT257" s="50"/>
      <c r="GRU257" s="50"/>
      <c r="GRV257" s="50"/>
      <c r="GRW257" s="50"/>
      <c r="GRX257" s="50"/>
      <c r="GRY257" s="50"/>
      <c r="GRZ257" s="50"/>
      <c r="GSA257" s="50"/>
      <c r="GSB257" s="50"/>
      <c r="GSC257" s="50"/>
      <c r="GSD257" s="50"/>
      <c r="GSE257" s="50"/>
      <c r="GSF257" s="50"/>
      <c r="GSG257" s="50"/>
      <c r="GSH257" s="50"/>
      <c r="GSI257" s="50"/>
      <c r="GSJ257" s="50"/>
      <c r="GSK257" s="50"/>
      <c r="GSL257" s="50"/>
      <c r="GSM257" s="50"/>
      <c r="GSN257" s="50"/>
      <c r="GSO257" s="50"/>
      <c r="GSP257" s="50"/>
      <c r="GSQ257" s="50"/>
      <c r="GSR257" s="50"/>
      <c r="GSS257" s="50"/>
      <c r="GST257" s="50"/>
      <c r="GSU257" s="50"/>
      <c r="GSV257" s="50"/>
      <c r="GSW257" s="50"/>
      <c r="GSX257" s="50"/>
      <c r="GSY257" s="50"/>
      <c r="GSZ257" s="50"/>
      <c r="GTA257" s="50"/>
      <c r="GTB257" s="50"/>
      <c r="GTC257" s="50"/>
      <c r="GTD257" s="50"/>
      <c r="GTE257" s="50"/>
      <c r="GTF257" s="50"/>
      <c r="GTG257" s="50"/>
      <c r="GTH257" s="50"/>
      <c r="GTI257" s="50"/>
      <c r="GTJ257" s="50"/>
      <c r="GTK257" s="50"/>
      <c r="GTL257" s="50"/>
      <c r="GTM257" s="50"/>
      <c r="GTN257" s="50"/>
      <c r="GTO257" s="50"/>
      <c r="GTP257" s="50"/>
      <c r="GTQ257" s="50"/>
      <c r="GTR257" s="50"/>
      <c r="GTS257" s="50"/>
      <c r="GTT257" s="50"/>
      <c r="GTU257" s="50"/>
      <c r="GTV257" s="50"/>
      <c r="GTW257" s="50"/>
      <c r="GTX257" s="50"/>
      <c r="GTY257" s="50"/>
      <c r="GTZ257" s="50"/>
      <c r="GUA257" s="50"/>
      <c r="GUB257" s="50"/>
      <c r="GUC257" s="50"/>
      <c r="GUD257" s="50"/>
      <c r="GUE257" s="50"/>
      <c r="GUF257" s="50"/>
      <c r="GUG257" s="50"/>
      <c r="GUH257" s="50"/>
      <c r="GUI257" s="50"/>
      <c r="GUJ257" s="50"/>
      <c r="GUK257" s="50"/>
      <c r="GUL257" s="50"/>
      <c r="GUM257" s="50"/>
      <c r="GUN257" s="50"/>
      <c r="GUO257" s="50"/>
      <c r="GUP257" s="50"/>
      <c r="GUQ257" s="50"/>
      <c r="GUR257" s="50"/>
      <c r="GUS257" s="50"/>
      <c r="GUT257" s="50"/>
      <c r="GUU257" s="50"/>
      <c r="GUV257" s="50"/>
      <c r="GUW257" s="50"/>
      <c r="GUX257" s="50"/>
      <c r="GUY257" s="50"/>
      <c r="GUZ257" s="50"/>
      <c r="GVA257" s="50"/>
      <c r="GVB257" s="50"/>
      <c r="GVC257" s="50"/>
      <c r="GVD257" s="50"/>
      <c r="GVE257" s="50"/>
      <c r="GVF257" s="50"/>
      <c r="GVG257" s="50"/>
      <c r="GVH257" s="50"/>
      <c r="GVI257" s="50"/>
      <c r="GVJ257" s="50"/>
      <c r="GVK257" s="50"/>
      <c r="GVL257" s="50"/>
      <c r="GVM257" s="50"/>
      <c r="GVN257" s="50"/>
      <c r="GVO257" s="50"/>
      <c r="GVP257" s="50"/>
      <c r="GVQ257" s="50"/>
      <c r="GVR257" s="50"/>
      <c r="GVS257" s="50"/>
      <c r="GVT257" s="50"/>
      <c r="GVU257" s="50"/>
      <c r="GVV257" s="50"/>
      <c r="GVW257" s="50"/>
      <c r="GVX257" s="50"/>
      <c r="GVY257" s="50"/>
      <c r="GVZ257" s="50"/>
      <c r="GWA257" s="50"/>
      <c r="GWB257" s="50"/>
      <c r="GWC257" s="50"/>
      <c r="GWD257" s="50"/>
      <c r="GWE257" s="50"/>
      <c r="GWF257" s="50"/>
      <c r="GWG257" s="50"/>
      <c r="GWH257" s="50"/>
      <c r="GWI257" s="50"/>
      <c r="GWJ257" s="50"/>
      <c r="GWK257" s="50"/>
      <c r="GWL257" s="50"/>
      <c r="GWM257" s="50"/>
      <c r="GWN257" s="50"/>
      <c r="GWO257" s="50"/>
      <c r="GWP257" s="50"/>
      <c r="GWQ257" s="50"/>
      <c r="GWR257" s="50"/>
      <c r="GWS257" s="50"/>
      <c r="GWT257" s="50"/>
      <c r="GWU257" s="50"/>
      <c r="GWV257" s="50"/>
      <c r="GWW257" s="50"/>
      <c r="GWX257" s="50"/>
      <c r="GWY257" s="50"/>
      <c r="GWZ257" s="50"/>
      <c r="GXA257" s="50"/>
      <c r="GXB257" s="50"/>
      <c r="GXC257" s="50"/>
      <c r="GXD257" s="50"/>
      <c r="GXE257" s="50"/>
      <c r="GXF257" s="50"/>
      <c r="GXG257" s="50"/>
      <c r="GXH257" s="50"/>
      <c r="GXI257" s="50"/>
      <c r="GXJ257" s="50"/>
      <c r="GXK257" s="50"/>
      <c r="GXL257" s="50"/>
      <c r="GXM257" s="50"/>
      <c r="GXN257" s="50"/>
      <c r="GXO257" s="50"/>
      <c r="GXP257" s="50"/>
      <c r="GXQ257" s="50"/>
      <c r="GXR257" s="50"/>
      <c r="GXS257" s="50"/>
      <c r="GXT257" s="50"/>
      <c r="GXU257" s="50"/>
      <c r="GXV257" s="50"/>
      <c r="GXW257" s="50"/>
      <c r="GXX257" s="50"/>
      <c r="GXY257" s="50"/>
      <c r="GXZ257" s="50"/>
      <c r="GYA257" s="50"/>
      <c r="GYB257" s="50"/>
      <c r="GYC257" s="50"/>
      <c r="GYD257" s="50"/>
      <c r="GYE257" s="50"/>
      <c r="GYF257" s="50"/>
      <c r="GYG257" s="50"/>
      <c r="GYH257" s="50"/>
      <c r="GYI257" s="50"/>
      <c r="GYJ257" s="50"/>
      <c r="GYK257" s="50"/>
      <c r="GYL257" s="50"/>
      <c r="GYM257" s="50"/>
      <c r="GYN257" s="50"/>
      <c r="GYO257" s="50"/>
      <c r="GYP257" s="50"/>
      <c r="GYQ257" s="50"/>
      <c r="GYR257" s="50"/>
      <c r="GYS257" s="50"/>
      <c r="GYT257" s="50"/>
      <c r="GYU257" s="50"/>
      <c r="GYV257" s="50"/>
      <c r="GYW257" s="50"/>
      <c r="GYX257" s="50"/>
      <c r="GYY257" s="50"/>
      <c r="GYZ257" s="50"/>
      <c r="GZA257" s="50"/>
      <c r="GZB257" s="50"/>
      <c r="GZC257" s="50"/>
      <c r="GZD257" s="50"/>
      <c r="GZE257" s="50"/>
      <c r="GZF257" s="50"/>
      <c r="GZG257" s="50"/>
      <c r="GZH257" s="50"/>
      <c r="GZI257" s="50"/>
      <c r="GZJ257" s="50"/>
      <c r="GZK257" s="50"/>
      <c r="GZL257" s="50"/>
      <c r="GZM257" s="50"/>
      <c r="GZN257" s="50"/>
      <c r="GZO257" s="50"/>
      <c r="GZP257" s="50"/>
      <c r="GZQ257" s="50"/>
      <c r="GZR257" s="50"/>
      <c r="GZS257" s="50"/>
      <c r="GZT257" s="50"/>
      <c r="GZU257" s="50"/>
      <c r="GZV257" s="50"/>
      <c r="GZW257" s="50"/>
      <c r="GZX257" s="50"/>
      <c r="GZY257" s="50"/>
      <c r="GZZ257" s="50"/>
      <c r="HAA257" s="50"/>
      <c r="HAB257" s="50"/>
      <c r="HAC257" s="50"/>
      <c r="HAD257" s="50"/>
      <c r="HAE257" s="50"/>
      <c r="HAF257" s="50"/>
      <c r="HAG257" s="50"/>
      <c r="HAH257" s="50"/>
      <c r="HAI257" s="50"/>
      <c r="HAJ257" s="50"/>
      <c r="HAK257" s="50"/>
      <c r="HAL257" s="50"/>
      <c r="HAM257" s="50"/>
      <c r="HAN257" s="50"/>
      <c r="HAO257" s="50"/>
      <c r="HAP257" s="50"/>
      <c r="HAQ257" s="50"/>
      <c r="HAR257" s="50"/>
      <c r="HAS257" s="50"/>
      <c r="HAT257" s="50"/>
      <c r="HAU257" s="50"/>
      <c r="HAV257" s="50"/>
      <c r="HAW257" s="50"/>
      <c r="HAX257" s="50"/>
      <c r="HAY257" s="50"/>
      <c r="HAZ257" s="50"/>
      <c r="HBA257" s="50"/>
      <c r="HBB257" s="50"/>
      <c r="HBC257" s="50"/>
      <c r="HBD257" s="50"/>
      <c r="HBE257" s="50"/>
      <c r="HBF257" s="50"/>
      <c r="HBG257" s="50"/>
      <c r="HBH257" s="50"/>
      <c r="HBI257" s="50"/>
      <c r="HBJ257" s="50"/>
      <c r="HBK257" s="50"/>
      <c r="HBL257" s="50"/>
      <c r="HBM257" s="50"/>
      <c r="HBN257" s="50"/>
      <c r="HBO257" s="50"/>
      <c r="HBP257" s="50"/>
      <c r="HBQ257" s="50"/>
      <c r="HBR257" s="50"/>
      <c r="HBS257" s="50"/>
      <c r="HBT257" s="50"/>
      <c r="HBU257" s="50"/>
      <c r="HBV257" s="50"/>
      <c r="HBW257" s="50"/>
      <c r="HBX257" s="50"/>
      <c r="HBY257" s="50"/>
      <c r="HBZ257" s="50"/>
      <c r="HCA257" s="50"/>
      <c r="HCB257" s="50"/>
      <c r="HCC257" s="50"/>
      <c r="HCD257" s="50"/>
      <c r="HCE257" s="50"/>
      <c r="HCF257" s="50"/>
      <c r="HCG257" s="50"/>
      <c r="HCH257" s="50"/>
      <c r="HCI257" s="50"/>
      <c r="HCJ257" s="50"/>
      <c r="HCK257" s="50"/>
      <c r="HCL257" s="50"/>
      <c r="HCM257" s="50"/>
      <c r="HCN257" s="50"/>
      <c r="HCO257" s="50"/>
      <c r="HCP257" s="50"/>
      <c r="HCQ257" s="50"/>
      <c r="HCR257" s="50"/>
      <c r="HCS257" s="50"/>
      <c r="HCT257" s="50"/>
      <c r="HCU257" s="50"/>
      <c r="HCV257" s="50"/>
      <c r="HCW257" s="50"/>
      <c r="HCX257" s="50"/>
      <c r="HCY257" s="50"/>
      <c r="HCZ257" s="50"/>
      <c r="HDA257" s="50"/>
      <c r="HDB257" s="50"/>
      <c r="HDC257" s="50"/>
      <c r="HDD257" s="50"/>
      <c r="HDE257" s="50"/>
      <c r="HDF257" s="50"/>
      <c r="HDG257" s="50"/>
      <c r="HDH257" s="50"/>
      <c r="HDI257" s="50"/>
      <c r="HDJ257" s="50"/>
      <c r="HDK257" s="50"/>
      <c r="HDL257" s="50"/>
      <c r="HDM257" s="50"/>
      <c r="HDN257" s="50"/>
      <c r="HDO257" s="50"/>
      <c r="HDP257" s="50"/>
      <c r="HDQ257" s="50"/>
      <c r="HDR257" s="50"/>
      <c r="HDS257" s="50"/>
      <c r="HDT257" s="50"/>
      <c r="HDU257" s="50"/>
      <c r="HDV257" s="50"/>
      <c r="HDW257" s="50"/>
      <c r="HDX257" s="50"/>
      <c r="HDY257" s="50"/>
      <c r="HDZ257" s="50"/>
      <c r="HEA257" s="50"/>
      <c r="HEB257" s="50"/>
      <c r="HEC257" s="50"/>
      <c r="HED257" s="50"/>
      <c r="HEE257" s="50"/>
      <c r="HEF257" s="50"/>
      <c r="HEG257" s="50"/>
      <c r="HEH257" s="50"/>
      <c r="HEI257" s="50"/>
      <c r="HEJ257" s="50"/>
      <c r="HEK257" s="50"/>
      <c r="HEL257" s="50"/>
      <c r="HEM257" s="50"/>
      <c r="HEN257" s="50"/>
      <c r="HEO257" s="50"/>
      <c r="HEP257" s="50"/>
      <c r="HEQ257" s="50"/>
      <c r="HER257" s="50"/>
      <c r="HES257" s="50"/>
      <c r="HET257" s="50"/>
      <c r="HEU257" s="50"/>
      <c r="HEV257" s="50"/>
      <c r="HEW257" s="50"/>
      <c r="HEX257" s="50"/>
      <c r="HEY257" s="50"/>
      <c r="HEZ257" s="50"/>
      <c r="HFA257" s="50"/>
      <c r="HFB257" s="50"/>
      <c r="HFC257" s="50"/>
      <c r="HFD257" s="50"/>
      <c r="HFE257" s="50"/>
      <c r="HFF257" s="50"/>
      <c r="HFG257" s="50"/>
      <c r="HFH257" s="50"/>
      <c r="HFI257" s="50"/>
      <c r="HFJ257" s="50"/>
      <c r="HFK257" s="50"/>
      <c r="HFL257" s="50"/>
      <c r="HFM257" s="50"/>
      <c r="HFN257" s="50"/>
      <c r="HFO257" s="50"/>
      <c r="HFP257" s="50"/>
      <c r="HFQ257" s="50"/>
      <c r="HFR257" s="50"/>
      <c r="HFS257" s="50"/>
      <c r="HFT257" s="50"/>
      <c r="HFU257" s="50"/>
      <c r="HFV257" s="50"/>
      <c r="HFW257" s="50"/>
      <c r="HFX257" s="50"/>
      <c r="HFY257" s="50"/>
      <c r="HFZ257" s="50"/>
      <c r="HGA257" s="50"/>
      <c r="HGB257" s="50"/>
      <c r="HGC257" s="50"/>
      <c r="HGD257" s="50"/>
      <c r="HGE257" s="50"/>
      <c r="HGF257" s="50"/>
      <c r="HGG257" s="50"/>
      <c r="HGH257" s="50"/>
      <c r="HGI257" s="50"/>
      <c r="HGJ257" s="50"/>
      <c r="HGK257" s="50"/>
      <c r="HGL257" s="50"/>
      <c r="HGM257" s="50"/>
      <c r="HGN257" s="50"/>
      <c r="HGO257" s="50"/>
      <c r="HGP257" s="50"/>
      <c r="HGQ257" s="50"/>
      <c r="HGR257" s="50"/>
      <c r="HGS257" s="50"/>
      <c r="HGT257" s="50"/>
      <c r="HGU257" s="50"/>
      <c r="HGV257" s="50"/>
      <c r="HGW257" s="50"/>
      <c r="HGX257" s="50"/>
      <c r="HGY257" s="50"/>
      <c r="HGZ257" s="50"/>
      <c r="HHA257" s="50"/>
      <c r="HHB257" s="50"/>
      <c r="HHC257" s="50"/>
      <c r="HHD257" s="50"/>
      <c r="HHE257" s="50"/>
      <c r="HHF257" s="50"/>
      <c r="HHG257" s="50"/>
      <c r="HHH257" s="50"/>
      <c r="HHI257" s="50"/>
      <c r="HHJ257" s="50"/>
      <c r="HHK257" s="50"/>
      <c r="HHL257" s="50"/>
      <c r="HHM257" s="50"/>
      <c r="HHN257" s="50"/>
      <c r="HHO257" s="50"/>
      <c r="HHP257" s="50"/>
      <c r="HHQ257" s="50"/>
      <c r="HHR257" s="50"/>
      <c r="HHS257" s="50"/>
      <c r="HHT257" s="50"/>
      <c r="HHU257" s="50"/>
      <c r="HHV257" s="50"/>
      <c r="HHW257" s="50"/>
      <c r="HHX257" s="50"/>
      <c r="HHY257" s="50"/>
      <c r="HHZ257" s="50"/>
      <c r="HIA257" s="50"/>
      <c r="HIB257" s="50"/>
      <c r="HIC257" s="50"/>
      <c r="HID257" s="50"/>
      <c r="HIE257" s="50"/>
      <c r="HIF257" s="50"/>
      <c r="HIG257" s="50"/>
      <c r="HIH257" s="50"/>
      <c r="HII257" s="50"/>
      <c r="HIJ257" s="50"/>
      <c r="HIK257" s="50"/>
      <c r="HIL257" s="50"/>
      <c r="HIM257" s="50"/>
      <c r="HIN257" s="50"/>
      <c r="HIO257" s="50"/>
      <c r="HIP257" s="50"/>
      <c r="HIQ257" s="50"/>
      <c r="HIR257" s="50"/>
      <c r="HIS257" s="50"/>
      <c r="HIT257" s="50"/>
      <c r="HIU257" s="50"/>
      <c r="HIV257" s="50"/>
      <c r="HIW257" s="50"/>
      <c r="HIX257" s="50"/>
      <c r="HIY257" s="50"/>
      <c r="HIZ257" s="50"/>
      <c r="HJA257" s="50"/>
      <c r="HJB257" s="50"/>
      <c r="HJC257" s="50"/>
      <c r="HJD257" s="50"/>
      <c r="HJE257" s="50"/>
      <c r="HJF257" s="50"/>
      <c r="HJG257" s="50"/>
      <c r="HJH257" s="50"/>
      <c r="HJI257" s="50"/>
      <c r="HJJ257" s="50"/>
      <c r="HJK257" s="50"/>
      <c r="HJL257" s="50"/>
      <c r="HJM257" s="50"/>
      <c r="HJN257" s="50"/>
      <c r="HJO257" s="50"/>
      <c r="HJP257" s="50"/>
      <c r="HJQ257" s="50"/>
      <c r="HJR257" s="50"/>
      <c r="HJS257" s="50"/>
      <c r="HJT257" s="50"/>
      <c r="HJU257" s="50"/>
      <c r="HJV257" s="50"/>
      <c r="HJW257" s="50"/>
      <c r="HJX257" s="50"/>
      <c r="HJY257" s="50"/>
      <c r="HJZ257" s="50"/>
      <c r="HKA257" s="50"/>
      <c r="HKB257" s="50"/>
      <c r="HKC257" s="50"/>
      <c r="HKD257" s="50"/>
      <c r="HKE257" s="50"/>
      <c r="HKF257" s="50"/>
      <c r="HKG257" s="50"/>
      <c r="HKH257" s="50"/>
      <c r="HKI257" s="50"/>
      <c r="HKJ257" s="50"/>
      <c r="HKK257" s="50"/>
      <c r="HKL257" s="50"/>
      <c r="HKM257" s="50"/>
      <c r="HKN257" s="50"/>
      <c r="HKO257" s="50"/>
      <c r="HKP257" s="50"/>
      <c r="HKQ257" s="50"/>
      <c r="HKR257" s="50"/>
      <c r="HKS257" s="50"/>
      <c r="HKT257" s="50"/>
      <c r="HKU257" s="50"/>
      <c r="HKV257" s="50"/>
      <c r="HKW257" s="50"/>
      <c r="HKX257" s="50"/>
      <c r="HKY257" s="50"/>
      <c r="HKZ257" s="50"/>
      <c r="HLA257" s="50"/>
      <c r="HLB257" s="50"/>
      <c r="HLC257" s="50"/>
      <c r="HLD257" s="50"/>
      <c r="HLE257" s="50"/>
      <c r="HLF257" s="50"/>
      <c r="HLG257" s="50"/>
      <c r="HLH257" s="50"/>
      <c r="HLI257" s="50"/>
      <c r="HLJ257" s="50"/>
      <c r="HLK257" s="50"/>
      <c r="HLL257" s="50"/>
      <c r="HLM257" s="50"/>
      <c r="HLN257" s="50"/>
      <c r="HLO257" s="50"/>
      <c r="HLP257" s="50"/>
      <c r="HLQ257" s="50"/>
      <c r="HLR257" s="50"/>
      <c r="HLS257" s="50"/>
      <c r="HLT257" s="50"/>
      <c r="HLU257" s="50"/>
      <c r="HLV257" s="50"/>
      <c r="HLW257" s="50"/>
      <c r="HLX257" s="50"/>
      <c r="HLY257" s="50"/>
      <c r="HLZ257" s="50"/>
      <c r="HMA257" s="50"/>
      <c r="HMB257" s="50"/>
      <c r="HMC257" s="50"/>
      <c r="HMD257" s="50"/>
      <c r="HME257" s="50"/>
      <c r="HMF257" s="50"/>
      <c r="HMG257" s="50"/>
      <c r="HMH257" s="50"/>
      <c r="HMI257" s="50"/>
      <c r="HMJ257" s="50"/>
      <c r="HMK257" s="50"/>
      <c r="HML257" s="50"/>
      <c r="HMM257" s="50"/>
      <c r="HMN257" s="50"/>
      <c r="HMO257" s="50"/>
      <c r="HMP257" s="50"/>
      <c r="HMQ257" s="50"/>
      <c r="HMR257" s="50"/>
      <c r="HMS257" s="50"/>
      <c r="HMT257" s="50"/>
      <c r="HMU257" s="50"/>
      <c r="HMV257" s="50"/>
      <c r="HMW257" s="50"/>
      <c r="HMX257" s="50"/>
      <c r="HMY257" s="50"/>
      <c r="HMZ257" s="50"/>
      <c r="HNA257" s="50"/>
      <c r="HNB257" s="50"/>
      <c r="HNC257" s="50"/>
      <c r="HND257" s="50"/>
      <c r="HNE257" s="50"/>
      <c r="HNF257" s="50"/>
      <c r="HNG257" s="50"/>
      <c r="HNH257" s="50"/>
      <c r="HNI257" s="50"/>
      <c r="HNJ257" s="50"/>
      <c r="HNK257" s="50"/>
      <c r="HNL257" s="50"/>
      <c r="HNM257" s="50"/>
      <c r="HNN257" s="50"/>
      <c r="HNO257" s="50"/>
      <c r="HNP257" s="50"/>
      <c r="HNQ257" s="50"/>
      <c r="HNR257" s="50"/>
      <c r="HNS257" s="50"/>
      <c r="HNT257" s="50"/>
      <c r="HNU257" s="50"/>
      <c r="HNV257" s="50"/>
      <c r="HNW257" s="50"/>
      <c r="HNX257" s="50"/>
      <c r="HNY257" s="50"/>
      <c r="HNZ257" s="50"/>
      <c r="HOA257" s="50"/>
      <c r="HOB257" s="50"/>
      <c r="HOC257" s="50"/>
      <c r="HOD257" s="50"/>
      <c r="HOE257" s="50"/>
      <c r="HOF257" s="50"/>
      <c r="HOG257" s="50"/>
      <c r="HOH257" s="50"/>
      <c r="HOI257" s="50"/>
      <c r="HOJ257" s="50"/>
      <c r="HOK257" s="50"/>
      <c r="HOL257" s="50"/>
      <c r="HOM257" s="50"/>
      <c r="HON257" s="50"/>
      <c r="HOO257" s="50"/>
      <c r="HOP257" s="50"/>
      <c r="HOQ257" s="50"/>
      <c r="HOR257" s="50"/>
      <c r="HOS257" s="50"/>
      <c r="HOT257" s="50"/>
      <c r="HOU257" s="50"/>
      <c r="HOV257" s="50"/>
      <c r="HOW257" s="50"/>
      <c r="HOX257" s="50"/>
      <c r="HOY257" s="50"/>
      <c r="HOZ257" s="50"/>
      <c r="HPA257" s="50"/>
      <c r="HPB257" s="50"/>
      <c r="HPC257" s="50"/>
      <c r="HPD257" s="50"/>
      <c r="HPE257" s="50"/>
      <c r="HPF257" s="50"/>
      <c r="HPG257" s="50"/>
      <c r="HPH257" s="50"/>
      <c r="HPI257" s="50"/>
      <c r="HPJ257" s="50"/>
      <c r="HPK257" s="50"/>
      <c r="HPL257" s="50"/>
      <c r="HPM257" s="50"/>
      <c r="HPN257" s="50"/>
      <c r="HPO257" s="50"/>
      <c r="HPP257" s="50"/>
      <c r="HPQ257" s="50"/>
      <c r="HPR257" s="50"/>
      <c r="HPS257" s="50"/>
      <c r="HPT257" s="50"/>
      <c r="HPU257" s="50"/>
      <c r="HPV257" s="50"/>
      <c r="HPW257" s="50"/>
      <c r="HPX257" s="50"/>
      <c r="HPY257" s="50"/>
      <c r="HPZ257" s="50"/>
      <c r="HQA257" s="50"/>
      <c r="HQB257" s="50"/>
      <c r="HQC257" s="50"/>
      <c r="HQD257" s="50"/>
      <c r="HQE257" s="50"/>
      <c r="HQF257" s="50"/>
      <c r="HQG257" s="50"/>
      <c r="HQH257" s="50"/>
      <c r="HQI257" s="50"/>
      <c r="HQJ257" s="50"/>
      <c r="HQK257" s="50"/>
      <c r="HQL257" s="50"/>
      <c r="HQM257" s="50"/>
      <c r="HQN257" s="50"/>
      <c r="HQO257" s="50"/>
      <c r="HQP257" s="50"/>
      <c r="HQQ257" s="50"/>
      <c r="HQR257" s="50"/>
      <c r="HQS257" s="50"/>
      <c r="HQT257" s="50"/>
      <c r="HQU257" s="50"/>
      <c r="HQV257" s="50"/>
      <c r="HQW257" s="50"/>
      <c r="HQX257" s="50"/>
      <c r="HQY257" s="50"/>
      <c r="HQZ257" s="50"/>
      <c r="HRA257" s="50"/>
      <c r="HRB257" s="50"/>
      <c r="HRC257" s="50"/>
      <c r="HRD257" s="50"/>
      <c r="HRE257" s="50"/>
      <c r="HRF257" s="50"/>
      <c r="HRG257" s="50"/>
      <c r="HRH257" s="50"/>
      <c r="HRI257" s="50"/>
      <c r="HRJ257" s="50"/>
      <c r="HRK257" s="50"/>
      <c r="HRL257" s="50"/>
      <c r="HRM257" s="50"/>
      <c r="HRN257" s="50"/>
      <c r="HRO257" s="50"/>
      <c r="HRP257" s="50"/>
      <c r="HRQ257" s="50"/>
      <c r="HRR257" s="50"/>
      <c r="HRS257" s="50"/>
      <c r="HRT257" s="50"/>
      <c r="HRU257" s="50"/>
      <c r="HRV257" s="50"/>
      <c r="HRW257" s="50"/>
      <c r="HRX257" s="50"/>
      <c r="HRY257" s="50"/>
      <c r="HRZ257" s="50"/>
      <c r="HSA257" s="50"/>
      <c r="HSB257" s="50"/>
      <c r="HSC257" s="50"/>
      <c r="HSD257" s="50"/>
      <c r="HSE257" s="50"/>
      <c r="HSF257" s="50"/>
      <c r="HSG257" s="50"/>
      <c r="HSH257" s="50"/>
      <c r="HSI257" s="50"/>
      <c r="HSJ257" s="50"/>
      <c r="HSK257" s="50"/>
      <c r="HSL257" s="50"/>
      <c r="HSM257" s="50"/>
      <c r="HSN257" s="50"/>
      <c r="HSO257" s="50"/>
      <c r="HSP257" s="50"/>
      <c r="HSQ257" s="50"/>
      <c r="HSR257" s="50"/>
      <c r="HSS257" s="50"/>
      <c r="HST257" s="50"/>
      <c r="HSU257" s="50"/>
      <c r="HSV257" s="50"/>
      <c r="HSW257" s="50"/>
      <c r="HSX257" s="50"/>
      <c r="HSY257" s="50"/>
      <c r="HSZ257" s="50"/>
      <c r="HTA257" s="50"/>
      <c r="HTB257" s="50"/>
      <c r="HTC257" s="50"/>
      <c r="HTD257" s="50"/>
      <c r="HTE257" s="50"/>
      <c r="HTF257" s="50"/>
      <c r="HTG257" s="50"/>
      <c r="HTH257" s="50"/>
      <c r="HTI257" s="50"/>
      <c r="HTJ257" s="50"/>
      <c r="HTK257" s="50"/>
      <c r="HTL257" s="50"/>
      <c r="HTM257" s="50"/>
      <c r="HTN257" s="50"/>
      <c r="HTO257" s="50"/>
      <c r="HTP257" s="50"/>
      <c r="HTQ257" s="50"/>
      <c r="HTR257" s="50"/>
      <c r="HTS257" s="50"/>
      <c r="HTT257" s="50"/>
      <c r="HTU257" s="50"/>
      <c r="HTV257" s="50"/>
      <c r="HTW257" s="50"/>
      <c r="HTX257" s="50"/>
      <c r="HTY257" s="50"/>
      <c r="HTZ257" s="50"/>
      <c r="HUA257" s="50"/>
      <c r="HUB257" s="50"/>
      <c r="HUC257" s="50"/>
      <c r="HUD257" s="50"/>
      <c r="HUE257" s="50"/>
      <c r="HUF257" s="50"/>
      <c r="HUG257" s="50"/>
      <c r="HUH257" s="50"/>
      <c r="HUI257" s="50"/>
      <c r="HUJ257" s="50"/>
      <c r="HUK257" s="50"/>
      <c r="HUL257" s="50"/>
      <c r="HUM257" s="50"/>
      <c r="HUN257" s="50"/>
      <c r="HUO257" s="50"/>
      <c r="HUP257" s="50"/>
      <c r="HUQ257" s="50"/>
      <c r="HUR257" s="50"/>
      <c r="HUS257" s="50"/>
      <c r="HUT257" s="50"/>
      <c r="HUU257" s="50"/>
      <c r="HUV257" s="50"/>
      <c r="HUW257" s="50"/>
      <c r="HUX257" s="50"/>
      <c r="HUY257" s="50"/>
      <c r="HUZ257" s="50"/>
      <c r="HVA257" s="50"/>
      <c r="HVB257" s="50"/>
      <c r="HVC257" s="50"/>
      <c r="HVD257" s="50"/>
      <c r="HVE257" s="50"/>
      <c r="HVF257" s="50"/>
      <c r="HVG257" s="50"/>
      <c r="HVH257" s="50"/>
      <c r="HVI257" s="50"/>
      <c r="HVJ257" s="50"/>
      <c r="HVK257" s="50"/>
      <c r="HVL257" s="50"/>
      <c r="HVM257" s="50"/>
      <c r="HVN257" s="50"/>
      <c r="HVO257" s="50"/>
      <c r="HVP257" s="50"/>
      <c r="HVQ257" s="50"/>
      <c r="HVR257" s="50"/>
      <c r="HVS257" s="50"/>
      <c r="HVT257" s="50"/>
      <c r="HVU257" s="50"/>
      <c r="HVV257" s="50"/>
      <c r="HVW257" s="50"/>
      <c r="HVX257" s="50"/>
      <c r="HVY257" s="50"/>
      <c r="HVZ257" s="50"/>
      <c r="HWA257" s="50"/>
      <c r="HWB257" s="50"/>
      <c r="HWC257" s="50"/>
      <c r="HWD257" s="50"/>
      <c r="HWE257" s="50"/>
      <c r="HWF257" s="50"/>
      <c r="HWG257" s="50"/>
      <c r="HWH257" s="50"/>
      <c r="HWI257" s="50"/>
      <c r="HWJ257" s="50"/>
      <c r="HWK257" s="50"/>
      <c r="HWL257" s="50"/>
      <c r="HWM257" s="50"/>
      <c r="HWN257" s="50"/>
      <c r="HWO257" s="50"/>
      <c r="HWP257" s="50"/>
      <c r="HWQ257" s="50"/>
      <c r="HWR257" s="50"/>
      <c r="HWS257" s="50"/>
      <c r="HWT257" s="50"/>
      <c r="HWU257" s="50"/>
      <c r="HWV257" s="50"/>
      <c r="HWW257" s="50"/>
      <c r="HWX257" s="50"/>
      <c r="HWY257" s="50"/>
      <c r="HWZ257" s="50"/>
      <c r="HXA257" s="50"/>
      <c r="HXB257" s="50"/>
      <c r="HXC257" s="50"/>
      <c r="HXD257" s="50"/>
      <c r="HXE257" s="50"/>
      <c r="HXF257" s="50"/>
      <c r="HXG257" s="50"/>
      <c r="HXH257" s="50"/>
      <c r="HXI257" s="50"/>
      <c r="HXJ257" s="50"/>
      <c r="HXK257" s="50"/>
      <c r="HXL257" s="50"/>
      <c r="HXM257" s="50"/>
      <c r="HXN257" s="50"/>
      <c r="HXO257" s="50"/>
      <c r="HXP257" s="50"/>
      <c r="HXQ257" s="50"/>
      <c r="HXR257" s="50"/>
      <c r="HXS257" s="50"/>
      <c r="HXT257" s="50"/>
      <c r="HXU257" s="50"/>
      <c r="HXV257" s="50"/>
      <c r="HXW257" s="50"/>
      <c r="HXX257" s="50"/>
      <c r="HXY257" s="50"/>
      <c r="HXZ257" s="50"/>
      <c r="HYA257" s="50"/>
      <c r="HYB257" s="50"/>
      <c r="HYC257" s="50"/>
      <c r="HYD257" s="50"/>
      <c r="HYE257" s="50"/>
      <c r="HYF257" s="50"/>
      <c r="HYG257" s="50"/>
      <c r="HYH257" s="50"/>
      <c r="HYI257" s="50"/>
      <c r="HYJ257" s="50"/>
      <c r="HYK257" s="50"/>
      <c r="HYL257" s="50"/>
      <c r="HYM257" s="50"/>
      <c r="HYN257" s="50"/>
      <c r="HYO257" s="50"/>
      <c r="HYP257" s="50"/>
      <c r="HYQ257" s="50"/>
      <c r="HYR257" s="50"/>
      <c r="HYS257" s="50"/>
      <c r="HYT257" s="50"/>
      <c r="HYU257" s="50"/>
      <c r="HYV257" s="50"/>
      <c r="HYW257" s="50"/>
      <c r="HYX257" s="50"/>
      <c r="HYY257" s="50"/>
      <c r="HYZ257" s="50"/>
      <c r="HZA257" s="50"/>
      <c r="HZB257" s="50"/>
      <c r="HZC257" s="50"/>
      <c r="HZD257" s="50"/>
      <c r="HZE257" s="50"/>
      <c r="HZF257" s="50"/>
      <c r="HZG257" s="50"/>
      <c r="HZH257" s="50"/>
      <c r="HZI257" s="50"/>
      <c r="HZJ257" s="50"/>
      <c r="HZK257" s="50"/>
      <c r="HZL257" s="50"/>
      <c r="HZM257" s="50"/>
      <c r="HZN257" s="50"/>
      <c r="HZO257" s="50"/>
      <c r="HZP257" s="50"/>
      <c r="HZQ257" s="50"/>
      <c r="HZR257" s="50"/>
      <c r="HZS257" s="50"/>
      <c r="HZT257" s="50"/>
      <c r="HZU257" s="50"/>
      <c r="HZV257" s="50"/>
      <c r="HZW257" s="50"/>
      <c r="HZX257" s="50"/>
      <c r="HZY257" s="50"/>
      <c r="HZZ257" s="50"/>
      <c r="IAA257" s="50"/>
      <c r="IAB257" s="50"/>
      <c r="IAC257" s="50"/>
      <c r="IAD257" s="50"/>
      <c r="IAE257" s="50"/>
      <c r="IAF257" s="50"/>
      <c r="IAG257" s="50"/>
      <c r="IAH257" s="50"/>
      <c r="IAI257" s="50"/>
      <c r="IAJ257" s="50"/>
      <c r="IAK257" s="50"/>
      <c r="IAL257" s="50"/>
      <c r="IAM257" s="50"/>
      <c r="IAN257" s="50"/>
      <c r="IAO257" s="50"/>
      <c r="IAP257" s="50"/>
      <c r="IAQ257" s="50"/>
      <c r="IAR257" s="50"/>
      <c r="IAS257" s="50"/>
      <c r="IAT257" s="50"/>
      <c r="IAU257" s="50"/>
      <c r="IAV257" s="50"/>
      <c r="IAW257" s="50"/>
      <c r="IAX257" s="50"/>
      <c r="IAY257" s="50"/>
      <c r="IAZ257" s="50"/>
      <c r="IBA257" s="50"/>
      <c r="IBB257" s="50"/>
      <c r="IBC257" s="50"/>
      <c r="IBD257" s="50"/>
      <c r="IBE257" s="50"/>
      <c r="IBF257" s="50"/>
      <c r="IBG257" s="50"/>
      <c r="IBH257" s="50"/>
      <c r="IBI257" s="50"/>
      <c r="IBJ257" s="50"/>
      <c r="IBK257" s="50"/>
      <c r="IBL257" s="50"/>
      <c r="IBM257" s="50"/>
      <c r="IBN257" s="50"/>
      <c r="IBO257" s="50"/>
      <c r="IBP257" s="50"/>
      <c r="IBQ257" s="50"/>
      <c r="IBR257" s="50"/>
      <c r="IBS257" s="50"/>
      <c r="IBT257" s="50"/>
      <c r="IBU257" s="50"/>
      <c r="IBV257" s="50"/>
      <c r="IBW257" s="50"/>
      <c r="IBX257" s="50"/>
      <c r="IBY257" s="50"/>
      <c r="IBZ257" s="50"/>
      <c r="ICA257" s="50"/>
      <c r="ICB257" s="50"/>
      <c r="ICC257" s="50"/>
      <c r="ICD257" s="50"/>
      <c r="ICE257" s="50"/>
      <c r="ICF257" s="50"/>
      <c r="ICG257" s="50"/>
      <c r="ICH257" s="50"/>
      <c r="ICI257" s="50"/>
      <c r="ICJ257" s="50"/>
      <c r="ICK257" s="50"/>
      <c r="ICL257" s="50"/>
      <c r="ICM257" s="50"/>
      <c r="ICN257" s="50"/>
      <c r="ICO257" s="50"/>
      <c r="ICP257" s="50"/>
      <c r="ICQ257" s="50"/>
      <c r="ICR257" s="50"/>
      <c r="ICS257" s="50"/>
      <c r="ICT257" s="50"/>
      <c r="ICU257" s="50"/>
      <c r="ICV257" s="50"/>
      <c r="ICW257" s="50"/>
      <c r="ICX257" s="50"/>
      <c r="ICY257" s="50"/>
      <c r="ICZ257" s="50"/>
      <c r="IDA257" s="50"/>
      <c r="IDB257" s="50"/>
      <c r="IDC257" s="50"/>
      <c r="IDD257" s="50"/>
      <c r="IDE257" s="50"/>
      <c r="IDF257" s="50"/>
      <c r="IDG257" s="50"/>
      <c r="IDH257" s="50"/>
      <c r="IDI257" s="50"/>
      <c r="IDJ257" s="50"/>
      <c r="IDK257" s="50"/>
      <c r="IDL257" s="50"/>
      <c r="IDM257" s="50"/>
      <c r="IDN257" s="50"/>
      <c r="IDO257" s="50"/>
      <c r="IDP257" s="50"/>
      <c r="IDQ257" s="50"/>
      <c r="IDR257" s="50"/>
      <c r="IDS257" s="50"/>
      <c r="IDT257" s="50"/>
      <c r="IDU257" s="50"/>
      <c r="IDV257" s="50"/>
      <c r="IDW257" s="50"/>
      <c r="IDX257" s="50"/>
      <c r="IDY257" s="50"/>
      <c r="IDZ257" s="50"/>
      <c r="IEA257" s="50"/>
      <c r="IEB257" s="50"/>
      <c r="IEC257" s="50"/>
      <c r="IED257" s="50"/>
      <c r="IEE257" s="50"/>
      <c r="IEF257" s="50"/>
      <c r="IEG257" s="50"/>
      <c r="IEH257" s="50"/>
      <c r="IEI257" s="50"/>
      <c r="IEJ257" s="50"/>
      <c r="IEK257" s="50"/>
      <c r="IEL257" s="50"/>
      <c r="IEM257" s="50"/>
      <c r="IEN257" s="50"/>
      <c r="IEO257" s="50"/>
      <c r="IEP257" s="50"/>
      <c r="IEQ257" s="50"/>
      <c r="IER257" s="50"/>
      <c r="IES257" s="50"/>
      <c r="IET257" s="50"/>
      <c r="IEU257" s="50"/>
      <c r="IEV257" s="50"/>
      <c r="IEW257" s="50"/>
      <c r="IEX257" s="50"/>
      <c r="IEY257" s="50"/>
      <c r="IEZ257" s="50"/>
      <c r="IFA257" s="50"/>
      <c r="IFB257" s="50"/>
      <c r="IFC257" s="50"/>
      <c r="IFD257" s="50"/>
      <c r="IFE257" s="50"/>
      <c r="IFF257" s="50"/>
      <c r="IFG257" s="50"/>
      <c r="IFH257" s="50"/>
      <c r="IFI257" s="50"/>
      <c r="IFJ257" s="50"/>
      <c r="IFK257" s="50"/>
      <c r="IFL257" s="50"/>
      <c r="IFM257" s="50"/>
      <c r="IFN257" s="50"/>
      <c r="IFO257" s="50"/>
      <c r="IFP257" s="50"/>
      <c r="IFQ257" s="50"/>
      <c r="IFR257" s="50"/>
      <c r="IFS257" s="50"/>
      <c r="IFT257" s="50"/>
      <c r="IFU257" s="50"/>
      <c r="IFV257" s="50"/>
      <c r="IFW257" s="50"/>
      <c r="IFX257" s="50"/>
      <c r="IFY257" s="50"/>
      <c r="IFZ257" s="50"/>
      <c r="IGA257" s="50"/>
      <c r="IGB257" s="50"/>
      <c r="IGC257" s="50"/>
      <c r="IGD257" s="50"/>
      <c r="IGE257" s="50"/>
      <c r="IGF257" s="50"/>
      <c r="IGG257" s="50"/>
      <c r="IGH257" s="50"/>
      <c r="IGI257" s="50"/>
      <c r="IGJ257" s="50"/>
      <c r="IGK257" s="50"/>
      <c r="IGL257" s="50"/>
      <c r="IGM257" s="50"/>
      <c r="IGN257" s="50"/>
      <c r="IGO257" s="50"/>
      <c r="IGP257" s="50"/>
      <c r="IGQ257" s="50"/>
      <c r="IGR257" s="50"/>
      <c r="IGS257" s="50"/>
      <c r="IGT257" s="50"/>
      <c r="IGU257" s="50"/>
      <c r="IGV257" s="50"/>
      <c r="IGW257" s="50"/>
      <c r="IGX257" s="50"/>
      <c r="IGY257" s="50"/>
      <c r="IGZ257" s="50"/>
      <c r="IHA257" s="50"/>
      <c r="IHB257" s="50"/>
      <c r="IHC257" s="50"/>
      <c r="IHD257" s="50"/>
      <c r="IHE257" s="50"/>
      <c r="IHF257" s="50"/>
      <c r="IHG257" s="50"/>
      <c r="IHH257" s="50"/>
      <c r="IHI257" s="50"/>
      <c r="IHJ257" s="50"/>
      <c r="IHK257" s="50"/>
      <c r="IHL257" s="50"/>
      <c r="IHM257" s="50"/>
      <c r="IHN257" s="50"/>
      <c r="IHO257" s="50"/>
      <c r="IHP257" s="50"/>
      <c r="IHQ257" s="50"/>
      <c r="IHR257" s="50"/>
      <c r="IHS257" s="50"/>
      <c r="IHT257" s="50"/>
      <c r="IHU257" s="50"/>
      <c r="IHV257" s="50"/>
      <c r="IHW257" s="50"/>
      <c r="IHX257" s="50"/>
      <c r="IHY257" s="50"/>
      <c r="IHZ257" s="50"/>
      <c r="IIA257" s="50"/>
      <c r="IIB257" s="50"/>
      <c r="IIC257" s="50"/>
      <c r="IID257" s="50"/>
      <c r="IIE257" s="50"/>
      <c r="IIF257" s="50"/>
      <c r="IIG257" s="50"/>
      <c r="IIH257" s="50"/>
      <c r="III257" s="50"/>
      <c r="IIJ257" s="50"/>
      <c r="IIK257" s="50"/>
      <c r="IIL257" s="50"/>
      <c r="IIM257" s="50"/>
      <c r="IIN257" s="50"/>
      <c r="IIO257" s="50"/>
      <c r="IIP257" s="50"/>
      <c r="IIQ257" s="50"/>
      <c r="IIR257" s="50"/>
      <c r="IIS257" s="50"/>
      <c r="IIT257" s="50"/>
      <c r="IIU257" s="50"/>
      <c r="IIV257" s="50"/>
      <c r="IIW257" s="50"/>
      <c r="IIX257" s="50"/>
      <c r="IIY257" s="50"/>
      <c r="IIZ257" s="50"/>
      <c r="IJA257" s="50"/>
      <c r="IJB257" s="50"/>
      <c r="IJC257" s="50"/>
      <c r="IJD257" s="50"/>
      <c r="IJE257" s="50"/>
      <c r="IJF257" s="50"/>
      <c r="IJG257" s="50"/>
      <c r="IJH257" s="50"/>
      <c r="IJI257" s="50"/>
      <c r="IJJ257" s="50"/>
      <c r="IJK257" s="50"/>
      <c r="IJL257" s="50"/>
      <c r="IJM257" s="50"/>
      <c r="IJN257" s="50"/>
      <c r="IJO257" s="50"/>
      <c r="IJP257" s="50"/>
      <c r="IJQ257" s="50"/>
      <c r="IJR257" s="50"/>
      <c r="IJS257" s="50"/>
      <c r="IJT257" s="50"/>
      <c r="IJU257" s="50"/>
      <c r="IJV257" s="50"/>
      <c r="IJW257" s="50"/>
      <c r="IJX257" s="50"/>
      <c r="IJY257" s="50"/>
      <c r="IJZ257" s="50"/>
      <c r="IKA257" s="50"/>
      <c r="IKB257" s="50"/>
      <c r="IKC257" s="50"/>
      <c r="IKD257" s="50"/>
      <c r="IKE257" s="50"/>
      <c r="IKF257" s="50"/>
      <c r="IKG257" s="50"/>
      <c r="IKH257" s="50"/>
      <c r="IKI257" s="50"/>
      <c r="IKJ257" s="50"/>
      <c r="IKK257" s="50"/>
      <c r="IKL257" s="50"/>
      <c r="IKM257" s="50"/>
      <c r="IKN257" s="50"/>
      <c r="IKO257" s="50"/>
      <c r="IKP257" s="50"/>
      <c r="IKQ257" s="50"/>
      <c r="IKR257" s="50"/>
      <c r="IKS257" s="50"/>
      <c r="IKT257" s="50"/>
      <c r="IKU257" s="50"/>
      <c r="IKV257" s="50"/>
      <c r="IKW257" s="50"/>
      <c r="IKX257" s="50"/>
      <c r="IKY257" s="50"/>
      <c r="IKZ257" s="50"/>
      <c r="ILA257" s="50"/>
      <c r="ILB257" s="50"/>
      <c r="ILC257" s="50"/>
      <c r="ILD257" s="50"/>
      <c r="ILE257" s="50"/>
      <c r="ILF257" s="50"/>
      <c r="ILG257" s="50"/>
      <c r="ILH257" s="50"/>
      <c r="ILI257" s="50"/>
      <c r="ILJ257" s="50"/>
      <c r="ILK257" s="50"/>
      <c r="ILL257" s="50"/>
      <c r="ILM257" s="50"/>
      <c r="ILN257" s="50"/>
      <c r="ILO257" s="50"/>
      <c r="ILP257" s="50"/>
      <c r="ILQ257" s="50"/>
      <c r="ILR257" s="50"/>
      <c r="ILS257" s="50"/>
      <c r="ILT257" s="50"/>
      <c r="ILU257" s="50"/>
      <c r="ILV257" s="50"/>
      <c r="ILW257" s="50"/>
      <c r="ILX257" s="50"/>
      <c r="ILY257" s="50"/>
      <c r="ILZ257" s="50"/>
      <c r="IMA257" s="50"/>
      <c r="IMB257" s="50"/>
      <c r="IMC257" s="50"/>
      <c r="IMD257" s="50"/>
      <c r="IME257" s="50"/>
      <c r="IMF257" s="50"/>
      <c r="IMG257" s="50"/>
      <c r="IMH257" s="50"/>
      <c r="IMI257" s="50"/>
      <c r="IMJ257" s="50"/>
      <c r="IMK257" s="50"/>
      <c r="IML257" s="50"/>
      <c r="IMM257" s="50"/>
      <c r="IMN257" s="50"/>
      <c r="IMO257" s="50"/>
      <c r="IMP257" s="50"/>
      <c r="IMQ257" s="50"/>
      <c r="IMR257" s="50"/>
      <c r="IMS257" s="50"/>
      <c r="IMT257" s="50"/>
      <c r="IMU257" s="50"/>
      <c r="IMV257" s="50"/>
      <c r="IMW257" s="50"/>
      <c r="IMX257" s="50"/>
      <c r="IMY257" s="50"/>
      <c r="IMZ257" s="50"/>
      <c r="INA257" s="50"/>
      <c r="INB257" s="50"/>
      <c r="INC257" s="50"/>
      <c r="IND257" s="50"/>
      <c r="INE257" s="50"/>
      <c r="INF257" s="50"/>
      <c r="ING257" s="50"/>
      <c r="INH257" s="50"/>
      <c r="INI257" s="50"/>
      <c r="INJ257" s="50"/>
      <c r="INK257" s="50"/>
      <c r="INL257" s="50"/>
      <c r="INM257" s="50"/>
      <c r="INN257" s="50"/>
      <c r="INO257" s="50"/>
      <c r="INP257" s="50"/>
      <c r="INQ257" s="50"/>
      <c r="INR257" s="50"/>
      <c r="INS257" s="50"/>
      <c r="INT257" s="50"/>
      <c r="INU257" s="50"/>
      <c r="INV257" s="50"/>
      <c r="INW257" s="50"/>
      <c r="INX257" s="50"/>
      <c r="INY257" s="50"/>
      <c r="INZ257" s="50"/>
      <c r="IOA257" s="50"/>
      <c r="IOB257" s="50"/>
      <c r="IOC257" s="50"/>
      <c r="IOD257" s="50"/>
      <c r="IOE257" s="50"/>
      <c r="IOF257" s="50"/>
      <c r="IOG257" s="50"/>
      <c r="IOH257" s="50"/>
      <c r="IOI257" s="50"/>
      <c r="IOJ257" s="50"/>
      <c r="IOK257" s="50"/>
      <c r="IOL257" s="50"/>
      <c r="IOM257" s="50"/>
      <c r="ION257" s="50"/>
      <c r="IOO257" s="50"/>
      <c r="IOP257" s="50"/>
      <c r="IOQ257" s="50"/>
      <c r="IOR257" s="50"/>
      <c r="IOS257" s="50"/>
      <c r="IOT257" s="50"/>
      <c r="IOU257" s="50"/>
      <c r="IOV257" s="50"/>
      <c r="IOW257" s="50"/>
      <c r="IOX257" s="50"/>
      <c r="IOY257" s="50"/>
      <c r="IOZ257" s="50"/>
      <c r="IPA257" s="50"/>
      <c r="IPB257" s="50"/>
      <c r="IPC257" s="50"/>
      <c r="IPD257" s="50"/>
      <c r="IPE257" s="50"/>
      <c r="IPF257" s="50"/>
      <c r="IPG257" s="50"/>
      <c r="IPH257" s="50"/>
      <c r="IPI257" s="50"/>
      <c r="IPJ257" s="50"/>
      <c r="IPK257" s="50"/>
      <c r="IPL257" s="50"/>
      <c r="IPM257" s="50"/>
      <c r="IPN257" s="50"/>
      <c r="IPO257" s="50"/>
      <c r="IPP257" s="50"/>
      <c r="IPQ257" s="50"/>
      <c r="IPR257" s="50"/>
      <c r="IPS257" s="50"/>
      <c r="IPT257" s="50"/>
      <c r="IPU257" s="50"/>
      <c r="IPV257" s="50"/>
      <c r="IPW257" s="50"/>
      <c r="IPX257" s="50"/>
      <c r="IPY257" s="50"/>
      <c r="IPZ257" s="50"/>
      <c r="IQA257" s="50"/>
      <c r="IQB257" s="50"/>
      <c r="IQC257" s="50"/>
      <c r="IQD257" s="50"/>
      <c r="IQE257" s="50"/>
      <c r="IQF257" s="50"/>
      <c r="IQG257" s="50"/>
      <c r="IQH257" s="50"/>
      <c r="IQI257" s="50"/>
      <c r="IQJ257" s="50"/>
      <c r="IQK257" s="50"/>
      <c r="IQL257" s="50"/>
      <c r="IQM257" s="50"/>
      <c r="IQN257" s="50"/>
      <c r="IQO257" s="50"/>
      <c r="IQP257" s="50"/>
      <c r="IQQ257" s="50"/>
      <c r="IQR257" s="50"/>
      <c r="IQS257" s="50"/>
      <c r="IQT257" s="50"/>
      <c r="IQU257" s="50"/>
      <c r="IQV257" s="50"/>
      <c r="IQW257" s="50"/>
      <c r="IQX257" s="50"/>
      <c r="IQY257" s="50"/>
      <c r="IQZ257" s="50"/>
      <c r="IRA257" s="50"/>
      <c r="IRB257" s="50"/>
      <c r="IRC257" s="50"/>
      <c r="IRD257" s="50"/>
      <c r="IRE257" s="50"/>
      <c r="IRF257" s="50"/>
      <c r="IRG257" s="50"/>
      <c r="IRH257" s="50"/>
      <c r="IRI257" s="50"/>
      <c r="IRJ257" s="50"/>
      <c r="IRK257" s="50"/>
      <c r="IRL257" s="50"/>
      <c r="IRM257" s="50"/>
      <c r="IRN257" s="50"/>
      <c r="IRO257" s="50"/>
      <c r="IRP257" s="50"/>
      <c r="IRQ257" s="50"/>
      <c r="IRR257" s="50"/>
      <c r="IRS257" s="50"/>
      <c r="IRT257" s="50"/>
      <c r="IRU257" s="50"/>
      <c r="IRV257" s="50"/>
      <c r="IRW257" s="50"/>
      <c r="IRX257" s="50"/>
      <c r="IRY257" s="50"/>
      <c r="IRZ257" s="50"/>
      <c r="ISA257" s="50"/>
      <c r="ISB257" s="50"/>
      <c r="ISC257" s="50"/>
      <c r="ISD257" s="50"/>
      <c r="ISE257" s="50"/>
      <c r="ISF257" s="50"/>
      <c r="ISG257" s="50"/>
      <c r="ISH257" s="50"/>
      <c r="ISI257" s="50"/>
      <c r="ISJ257" s="50"/>
      <c r="ISK257" s="50"/>
      <c r="ISL257" s="50"/>
      <c r="ISM257" s="50"/>
      <c r="ISN257" s="50"/>
      <c r="ISO257" s="50"/>
      <c r="ISP257" s="50"/>
      <c r="ISQ257" s="50"/>
      <c r="ISR257" s="50"/>
      <c r="ISS257" s="50"/>
      <c r="IST257" s="50"/>
      <c r="ISU257" s="50"/>
      <c r="ISV257" s="50"/>
      <c r="ISW257" s="50"/>
      <c r="ISX257" s="50"/>
      <c r="ISY257" s="50"/>
      <c r="ISZ257" s="50"/>
      <c r="ITA257" s="50"/>
      <c r="ITB257" s="50"/>
      <c r="ITC257" s="50"/>
      <c r="ITD257" s="50"/>
      <c r="ITE257" s="50"/>
      <c r="ITF257" s="50"/>
      <c r="ITG257" s="50"/>
      <c r="ITH257" s="50"/>
      <c r="ITI257" s="50"/>
      <c r="ITJ257" s="50"/>
      <c r="ITK257" s="50"/>
      <c r="ITL257" s="50"/>
      <c r="ITM257" s="50"/>
      <c r="ITN257" s="50"/>
      <c r="ITO257" s="50"/>
      <c r="ITP257" s="50"/>
      <c r="ITQ257" s="50"/>
      <c r="ITR257" s="50"/>
      <c r="ITS257" s="50"/>
      <c r="ITT257" s="50"/>
      <c r="ITU257" s="50"/>
      <c r="ITV257" s="50"/>
      <c r="ITW257" s="50"/>
      <c r="ITX257" s="50"/>
      <c r="ITY257" s="50"/>
      <c r="ITZ257" s="50"/>
      <c r="IUA257" s="50"/>
      <c r="IUB257" s="50"/>
      <c r="IUC257" s="50"/>
      <c r="IUD257" s="50"/>
      <c r="IUE257" s="50"/>
      <c r="IUF257" s="50"/>
      <c r="IUG257" s="50"/>
      <c r="IUH257" s="50"/>
      <c r="IUI257" s="50"/>
      <c r="IUJ257" s="50"/>
      <c r="IUK257" s="50"/>
      <c r="IUL257" s="50"/>
      <c r="IUM257" s="50"/>
      <c r="IUN257" s="50"/>
      <c r="IUO257" s="50"/>
      <c r="IUP257" s="50"/>
      <c r="IUQ257" s="50"/>
      <c r="IUR257" s="50"/>
      <c r="IUS257" s="50"/>
      <c r="IUT257" s="50"/>
      <c r="IUU257" s="50"/>
      <c r="IUV257" s="50"/>
      <c r="IUW257" s="50"/>
      <c r="IUX257" s="50"/>
      <c r="IUY257" s="50"/>
      <c r="IUZ257" s="50"/>
      <c r="IVA257" s="50"/>
      <c r="IVB257" s="50"/>
      <c r="IVC257" s="50"/>
      <c r="IVD257" s="50"/>
      <c r="IVE257" s="50"/>
      <c r="IVF257" s="50"/>
      <c r="IVG257" s="50"/>
      <c r="IVH257" s="50"/>
      <c r="IVI257" s="50"/>
      <c r="IVJ257" s="50"/>
      <c r="IVK257" s="50"/>
      <c r="IVL257" s="50"/>
      <c r="IVM257" s="50"/>
      <c r="IVN257" s="50"/>
      <c r="IVO257" s="50"/>
      <c r="IVP257" s="50"/>
      <c r="IVQ257" s="50"/>
      <c r="IVR257" s="50"/>
      <c r="IVS257" s="50"/>
      <c r="IVT257" s="50"/>
      <c r="IVU257" s="50"/>
      <c r="IVV257" s="50"/>
      <c r="IVW257" s="50"/>
      <c r="IVX257" s="50"/>
      <c r="IVY257" s="50"/>
      <c r="IVZ257" s="50"/>
      <c r="IWA257" s="50"/>
      <c r="IWB257" s="50"/>
      <c r="IWC257" s="50"/>
      <c r="IWD257" s="50"/>
      <c r="IWE257" s="50"/>
      <c r="IWF257" s="50"/>
      <c r="IWG257" s="50"/>
      <c r="IWH257" s="50"/>
      <c r="IWI257" s="50"/>
      <c r="IWJ257" s="50"/>
      <c r="IWK257" s="50"/>
      <c r="IWL257" s="50"/>
      <c r="IWM257" s="50"/>
      <c r="IWN257" s="50"/>
      <c r="IWO257" s="50"/>
      <c r="IWP257" s="50"/>
      <c r="IWQ257" s="50"/>
      <c r="IWR257" s="50"/>
      <c r="IWS257" s="50"/>
      <c r="IWT257" s="50"/>
      <c r="IWU257" s="50"/>
      <c r="IWV257" s="50"/>
      <c r="IWW257" s="50"/>
      <c r="IWX257" s="50"/>
      <c r="IWY257" s="50"/>
      <c r="IWZ257" s="50"/>
      <c r="IXA257" s="50"/>
      <c r="IXB257" s="50"/>
      <c r="IXC257" s="50"/>
      <c r="IXD257" s="50"/>
      <c r="IXE257" s="50"/>
      <c r="IXF257" s="50"/>
      <c r="IXG257" s="50"/>
      <c r="IXH257" s="50"/>
      <c r="IXI257" s="50"/>
      <c r="IXJ257" s="50"/>
      <c r="IXK257" s="50"/>
      <c r="IXL257" s="50"/>
      <c r="IXM257" s="50"/>
      <c r="IXN257" s="50"/>
      <c r="IXO257" s="50"/>
      <c r="IXP257" s="50"/>
      <c r="IXQ257" s="50"/>
      <c r="IXR257" s="50"/>
      <c r="IXS257" s="50"/>
      <c r="IXT257" s="50"/>
      <c r="IXU257" s="50"/>
      <c r="IXV257" s="50"/>
      <c r="IXW257" s="50"/>
      <c r="IXX257" s="50"/>
      <c r="IXY257" s="50"/>
      <c r="IXZ257" s="50"/>
      <c r="IYA257" s="50"/>
      <c r="IYB257" s="50"/>
      <c r="IYC257" s="50"/>
      <c r="IYD257" s="50"/>
      <c r="IYE257" s="50"/>
      <c r="IYF257" s="50"/>
      <c r="IYG257" s="50"/>
      <c r="IYH257" s="50"/>
      <c r="IYI257" s="50"/>
      <c r="IYJ257" s="50"/>
      <c r="IYK257" s="50"/>
      <c r="IYL257" s="50"/>
      <c r="IYM257" s="50"/>
      <c r="IYN257" s="50"/>
      <c r="IYO257" s="50"/>
      <c r="IYP257" s="50"/>
      <c r="IYQ257" s="50"/>
      <c r="IYR257" s="50"/>
      <c r="IYS257" s="50"/>
      <c r="IYT257" s="50"/>
      <c r="IYU257" s="50"/>
      <c r="IYV257" s="50"/>
      <c r="IYW257" s="50"/>
      <c r="IYX257" s="50"/>
      <c r="IYY257" s="50"/>
      <c r="IYZ257" s="50"/>
      <c r="IZA257" s="50"/>
      <c r="IZB257" s="50"/>
      <c r="IZC257" s="50"/>
      <c r="IZD257" s="50"/>
      <c r="IZE257" s="50"/>
      <c r="IZF257" s="50"/>
      <c r="IZG257" s="50"/>
      <c r="IZH257" s="50"/>
      <c r="IZI257" s="50"/>
      <c r="IZJ257" s="50"/>
      <c r="IZK257" s="50"/>
      <c r="IZL257" s="50"/>
      <c r="IZM257" s="50"/>
      <c r="IZN257" s="50"/>
      <c r="IZO257" s="50"/>
      <c r="IZP257" s="50"/>
      <c r="IZQ257" s="50"/>
      <c r="IZR257" s="50"/>
      <c r="IZS257" s="50"/>
      <c r="IZT257" s="50"/>
      <c r="IZU257" s="50"/>
      <c r="IZV257" s="50"/>
      <c r="IZW257" s="50"/>
      <c r="IZX257" s="50"/>
      <c r="IZY257" s="50"/>
      <c r="IZZ257" s="50"/>
      <c r="JAA257" s="50"/>
      <c r="JAB257" s="50"/>
      <c r="JAC257" s="50"/>
      <c r="JAD257" s="50"/>
      <c r="JAE257" s="50"/>
      <c r="JAF257" s="50"/>
      <c r="JAG257" s="50"/>
      <c r="JAH257" s="50"/>
      <c r="JAI257" s="50"/>
      <c r="JAJ257" s="50"/>
      <c r="JAK257" s="50"/>
      <c r="JAL257" s="50"/>
      <c r="JAM257" s="50"/>
      <c r="JAN257" s="50"/>
      <c r="JAO257" s="50"/>
      <c r="JAP257" s="50"/>
      <c r="JAQ257" s="50"/>
      <c r="JAR257" s="50"/>
      <c r="JAS257" s="50"/>
      <c r="JAT257" s="50"/>
      <c r="JAU257" s="50"/>
      <c r="JAV257" s="50"/>
      <c r="JAW257" s="50"/>
      <c r="JAX257" s="50"/>
      <c r="JAY257" s="50"/>
      <c r="JAZ257" s="50"/>
      <c r="JBA257" s="50"/>
      <c r="JBB257" s="50"/>
      <c r="JBC257" s="50"/>
      <c r="JBD257" s="50"/>
      <c r="JBE257" s="50"/>
      <c r="JBF257" s="50"/>
      <c r="JBG257" s="50"/>
      <c r="JBH257" s="50"/>
      <c r="JBI257" s="50"/>
      <c r="JBJ257" s="50"/>
      <c r="JBK257" s="50"/>
      <c r="JBL257" s="50"/>
      <c r="JBM257" s="50"/>
      <c r="JBN257" s="50"/>
      <c r="JBO257" s="50"/>
      <c r="JBP257" s="50"/>
      <c r="JBQ257" s="50"/>
      <c r="JBR257" s="50"/>
      <c r="JBS257" s="50"/>
      <c r="JBT257" s="50"/>
      <c r="JBU257" s="50"/>
      <c r="JBV257" s="50"/>
      <c r="JBW257" s="50"/>
      <c r="JBX257" s="50"/>
      <c r="JBY257" s="50"/>
      <c r="JBZ257" s="50"/>
      <c r="JCA257" s="50"/>
      <c r="JCB257" s="50"/>
      <c r="JCC257" s="50"/>
      <c r="JCD257" s="50"/>
      <c r="JCE257" s="50"/>
      <c r="JCF257" s="50"/>
      <c r="JCG257" s="50"/>
      <c r="JCH257" s="50"/>
      <c r="JCI257" s="50"/>
      <c r="JCJ257" s="50"/>
      <c r="JCK257" s="50"/>
      <c r="JCL257" s="50"/>
      <c r="JCM257" s="50"/>
      <c r="JCN257" s="50"/>
      <c r="JCO257" s="50"/>
      <c r="JCP257" s="50"/>
      <c r="JCQ257" s="50"/>
      <c r="JCR257" s="50"/>
      <c r="JCS257" s="50"/>
      <c r="JCT257" s="50"/>
      <c r="JCU257" s="50"/>
      <c r="JCV257" s="50"/>
      <c r="JCW257" s="50"/>
      <c r="JCX257" s="50"/>
      <c r="JCY257" s="50"/>
      <c r="JCZ257" s="50"/>
      <c r="JDA257" s="50"/>
      <c r="JDB257" s="50"/>
      <c r="JDC257" s="50"/>
      <c r="JDD257" s="50"/>
      <c r="JDE257" s="50"/>
      <c r="JDF257" s="50"/>
      <c r="JDG257" s="50"/>
      <c r="JDH257" s="50"/>
      <c r="JDI257" s="50"/>
      <c r="JDJ257" s="50"/>
      <c r="JDK257" s="50"/>
      <c r="JDL257" s="50"/>
      <c r="JDM257" s="50"/>
      <c r="JDN257" s="50"/>
      <c r="JDO257" s="50"/>
      <c r="JDP257" s="50"/>
      <c r="JDQ257" s="50"/>
      <c r="JDR257" s="50"/>
      <c r="JDS257" s="50"/>
      <c r="JDT257" s="50"/>
      <c r="JDU257" s="50"/>
      <c r="JDV257" s="50"/>
      <c r="JDW257" s="50"/>
      <c r="JDX257" s="50"/>
      <c r="JDY257" s="50"/>
      <c r="JDZ257" s="50"/>
      <c r="JEA257" s="50"/>
      <c r="JEB257" s="50"/>
      <c r="JEC257" s="50"/>
      <c r="JED257" s="50"/>
      <c r="JEE257" s="50"/>
      <c r="JEF257" s="50"/>
      <c r="JEG257" s="50"/>
      <c r="JEH257" s="50"/>
      <c r="JEI257" s="50"/>
      <c r="JEJ257" s="50"/>
      <c r="JEK257" s="50"/>
      <c r="JEL257" s="50"/>
      <c r="JEM257" s="50"/>
      <c r="JEN257" s="50"/>
      <c r="JEO257" s="50"/>
      <c r="JEP257" s="50"/>
      <c r="JEQ257" s="50"/>
      <c r="JER257" s="50"/>
      <c r="JES257" s="50"/>
      <c r="JET257" s="50"/>
      <c r="JEU257" s="50"/>
      <c r="JEV257" s="50"/>
      <c r="JEW257" s="50"/>
      <c r="JEX257" s="50"/>
      <c r="JEY257" s="50"/>
      <c r="JEZ257" s="50"/>
      <c r="JFA257" s="50"/>
      <c r="JFB257" s="50"/>
      <c r="JFC257" s="50"/>
      <c r="JFD257" s="50"/>
      <c r="JFE257" s="50"/>
      <c r="JFF257" s="50"/>
      <c r="JFG257" s="50"/>
      <c r="JFH257" s="50"/>
      <c r="JFI257" s="50"/>
      <c r="JFJ257" s="50"/>
      <c r="JFK257" s="50"/>
      <c r="JFL257" s="50"/>
      <c r="JFM257" s="50"/>
      <c r="JFN257" s="50"/>
      <c r="JFO257" s="50"/>
      <c r="JFP257" s="50"/>
      <c r="JFQ257" s="50"/>
      <c r="JFR257" s="50"/>
      <c r="JFS257" s="50"/>
      <c r="JFT257" s="50"/>
      <c r="JFU257" s="50"/>
      <c r="JFV257" s="50"/>
      <c r="JFW257" s="50"/>
      <c r="JFX257" s="50"/>
      <c r="JFY257" s="50"/>
      <c r="JFZ257" s="50"/>
      <c r="JGA257" s="50"/>
      <c r="JGB257" s="50"/>
      <c r="JGC257" s="50"/>
      <c r="JGD257" s="50"/>
      <c r="JGE257" s="50"/>
      <c r="JGF257" s="50"/>
      <c r="JGG257" s="50"/>
      <c r="JGH257" s="50"/>
      <c r="JGI257" s="50"/>
      <c r="JGJ257" s="50"/>
      <c r="JGK257" s="50"/>
      <c r="JGL257" s="50"/>
      <c r="JGM257" s="50"/>
      <c r="JGN257" s="50"/>
      <c r="JGO257" s="50"/>
      <c r="JGP257" s="50"/>
      <c r="JGQ257" s="50"/>
      <c r="JGR257" s="50"/>
      <c r="JGS257" s="50"/>
      <c r="JGT257" s="50"/>
      <c r="JGU257" s="50"/>
      <c r="JGV257" s="50"/>
      <c r="JGW257" s="50"/>
      <c r="JGX257" s="50"/>
      <c r="JGY257" s="50"/>
      <c r="JGZ257" s="50"/>
      <c r="JHA257" s="50"/>
      <c r="JHB257" s="50"/>
      <c r="JHC257" s="50"/>
      <c r="JHD257" s="50"/>
      <c r="JHE257" s="50"/>
      <c r="JHF257" s="50"/>
      <c r="JHG257" s="50"/>
      <c r="JHH257" s="50"/>
      <c r="JHI257" s="50"/>
      <c r="JHJ257" s="50"/>
      <c r="JHK257" s="50"/>
      <c r="JHL257" s="50"/>
      <c r="JHM257" s="50"/>
      <c r="JHN257" s="50"/>
      <c r="JHO257" s="50"/>
      <c r="JHP257" s="50"/>
      <c r="JHQ257" s="50"/>
      <c r="JHR257" s="50"/>
      <c r="JHS257" s="50"/>
      <c r="JHT257" s="50"/>
      <c r="JHU257" s="50"/>
      <c r="JHV257" s="50"/>
      <c r="JHW257" s="50"/>
      <c r="JHX257" s="50"/>
      <c r="JHY257" s="50"/>
      <c r="JHZ257" s="50"/>
      <c r="JIA257" s="50"/>
      <c r="JIB257" s="50"/>
      <c r="JIC257" s="50"/>
      <c r="JID257" s="50"/>
      <c r="JIE257" s="50"/>
      <c r="JIF257" s="50"/>
      <c r="JIG257" s="50"/>
      <c r="JIH257" s="50"/>
      <c r="JII257" s="50"/>
      <c r="JIJ257" s="50"/>
      <c r="JIK257" s="50"/>
      <c r="JIL257" s="50"/>
      <c r="JIM257" s="50"/>
      <c r="JIN257" s="50"/>
      <c r="JIO257" s="50"/>
      <c r="JIP257" s="50"/>
      <c r="JIQ257" s="50"/>
      <c r="JIR257" s="50"/>
      <c r="JIS257" s="50"/>
      <c r="JIT257" s="50"/>
      <c r="JIU257" s="50"/>
      <c r="JIV257" s="50"/>
      <c r="JIW257" s="50"/>
      <c r="JIX257" s="50"/>
      <c r="JIY257" s="50"/>
      <c r="JIZ257" s="50"/>
      <c r="JJA257" s="50"/>
      <c r="JJB257" s="50"/>
      <c r="JJC257" s="50"/>
      <c r="JJD257" s="50"/>
      <c r="JJE257" s="50"/>
      <c r="JJF257" s="50"/>
      <c r="JJG257" s="50"/>
      <c r="JJH257" s="50"/>
      <c r="JJI257" s="50"/>
      <c r="JJJ257" s="50"/>
      <c r="JJK257" s="50"/>
      <c r="JJL257" s="50"/>
      <c r="JJM257" s="50"/>
      <c r="JJN257" s="50"/>
      <c r="JJO257" s="50"/>
      <c r="JJP257" s="50"/>
      <c r="JJQ257" s="50"/>
      <c r="JJR257" s="50"/>
      <c r="JJS257" s="50"/>
      <c r="JJT257" s="50"/>
      <c r="JJU257" s="50"/>
      <c r="JJV257" s="50"/>
      <c r="JJW257" s="50"/>
      <c r="JJX257" s="50"/>
      <c r="JJY257" s="50"/>
      <c r="JJZ257" s="50"/>
      <c r="JKA257" s="50"/>
      <c r="JKB257" s="50"/>
      <c r="JKC257" s="50"/>
      <c r="JKD257" s="50"/>
      <c r="JKE257" s="50"/>
      <c r="JKF257" s="50"/>
      <c r="JKG257" s="50"/>
      <c r="JKH257" s="50"/>
      <c r="JKI257" s="50"/>
      <c r="JKJ257" s="50"/>
      <c r="JKK257" s="50"/>
      <c r="JKL257" s="50"/>
      <c r="JKM257" s="50"/>
      <c r="JKN257" s="50"/>
      <c r="JKO257" s="50"/>
      <c r="JKP257" s="50"/>
      <c r="JKQ257" s="50"/>
      <c r="JKR257" s="50"/>
      <c r="JKS257" s="50"/>
      <c r="JKT257" s="50"/>
      <c r="JKU257" s="50"/>
      <c r="JKV257" s="50"/>
      <c r="JKW257" s="50"/>
      <c r="JKX257" s="50"/>
      <c r="JKY257" s="50"/>
      <c r="JKZ257" s="50"/>
      <c r="JLA257" s="50"/>
      <c r="JLB257" s="50"/>
      <c r="JLC257" s="50"/>
      <c r="JLD257" s="50"/>
      <c r="JLE257" s="50"/>
      <c r="JLF257" s="50"/>
      <c r="JLG257" s="50"/>
      <c r="JLH257" s="50"/>
      <c r="JLI257" s="50"/>
      <c r="JLJ257" s="50"/>
      <c r="JLK257" s="50"/>
      <c r="JLL257" s="50"/>
      <c r="JLM257" s="50"/>
      <c r="JLN257" s="50"/>
      <c r="JLO257" s="50"/>
      <c r="JLP257" s="50"/>
      <c r="JLQ257" s="50"/>
      <c r="JLR257" s="50"/>
      <c r="JLS257" s="50"/>
      <c r="JLT257" s="50"/>
      <c r="JLU257" s="50"/>
      <c r="JLV257" s="50"/>
      <c r="JLW257" s="50"/>
      <c r="JLX257" s="50"/>
      <c r="JLY257" s="50"/>
      <c r="JLZ257" s="50"/>
      <c r="JMA257" s="50"/>
      <c r="JMB257" s="50"/>
      <c r="JMC257" s="50"/>
      <c r="JMD257" s="50"/>
      <c r="JME257" s="50"/>
      <c r="JMF257" s="50"/>
      <c r="JMG257" s="50"/>
      <c r="JMH257" s="50"/>
      <c r="JMI257" s="50"/>
      <c r="JMJ257" s="50"/>
      <c r="JMK257" s="50"/>
      <c r="JML257" s="50"/>
      <c r="JMM257" s="50"/>
      <c r="JMN257" s="50"/>
      <c r="JMO257" s="50"/>
      <c r="JMP257" s="50"/>
      <c r="JMQ257" s="50"/>
      <c r="JMR257" s="50"/>
      <c r="JMS257" s="50"/>
      <c r="JMT257" s="50"/>
      <c r="JMU257" s="50"/>
      <c r="JMV257" s="50"/>
      <c r="JMW257" s="50"/>
      <c r="JMX257" s="50"/>
      <c r="JMY257" s="50"/>
      <c r="JMZ257" s="50"/>
      <c r="JNA257" s="50"/>
      <c r="JNB257" s="50"/>
      <c r="JNC257" s="50"/>
      <c r="JND257" s="50"/>
      <c r="JNE257" s="50"/>
      <c r="JNF257" s="50"/>
      <c r="JNG257" s="50"/>
      <c r="JNH257" s="50"/>
      <c r="JNI257" s="50"/>
      <c r="JNJ257" s="50"/>
      <c r="JNK257" s="50"/>
      <c r="JNL257" s="50"/>
      <c r="JNM257" s="50"/>
      <c r="JNN257" s="50"/>
      <c r="JNO257" s="50"/>
      <c r="JNP257" s="50"/>
      <c r="JNQ257" s="50"/>
      <c r="JNR257" s="50"/>
      <c r="JNS257" s="50"/>
      <c r="JNT257" s="50"/>
      <c r="JNU257" s="50"/>
      <c r="JNV257" s="50"/>
      <c r="JNW257" s="50"/>
      <c r="JNX257" s="50"/>
      <c r="JNY257" s="50"/>
      <c r="JNZ257" s="50"/>
      <c r="JOA257" s="50"/>
      <c r="JOB257" s="50"/>
      <c r="JOC257" s="50"/>
      <c r="JOD257" s="50"/>
      <c r="JOE257" s="50"/>
      <c r="JOF257" s="50"/>
      <c r="JOG257" s="50"/>
      <c r="JOH257" s="50"/>
      <c r="JOI257" s="50"/>
      <c r="JOJ257" s="50"/>
      <c r="JOK257" s="50"/>
      <c r="JOL257" s="50"/>
      <c r="JOM257" s="50"/>
      <c r="JON257" s="50"/>
      <c r="JOO257" s="50"/>
      <c r="JOP257" s="50"/>
      <c r="JOQ257" s="50"/>
      <c r="JOR257" s="50"/>
      <c r="JOS257" s="50"/>
      <c r="JOT257" s="50"/>
      <c r="JOU257" s="50"/>
      <c r="JOV257" s="50"/>
      <c r="JOW257" s="50"/>
      <c r="JOX257" s="50"/>
      <c r="JOY257" s="50"/>
      <c r="JOZ257" s="50"/>
      <c r="JPA257" s="50"/>
      <c r="JPB257" s="50"/>
      <c r="JPC257" s="50"/>
      <c r="JPD257" s="50"/>
      <c r="JPE257" s="50"/>
      <c r="JPF257" s="50"/>
      <c r="JPG257" s="50"/>
      <c r="JPH257" s="50"/>
      <c r="JPI257" s="50"/>
      <c r="JPJ257" s="50"/>
      <c r="JPK257" s="50"/>
      <c r="JPL257" s="50"/>
      <c r="JPM257" s="50"/>
      <c r="JPN257" s="50"/>
      <c r="JPO257" s="50"/>
      <c r="JPP257" s="50"/>
      <c r="JPQ257" s="50"/>
      <c r="JPR257" s="50"/>
      <c r="JPS257" s="50"/>
      <c r="JPT257" s="50"/>
      <c r="JPU257" s="50"/>
      <c r="JPV257" s="50"/>
      <c r="JPW257" s="50"/>
      <c r="JPX257" s="50"/>
      <c r="JPY257" s="50"/>
      <c r="JPZ257" s="50"/>
      <c r="JQA257" s="50"/>
      <c r="JQB257" s="50"/>
      <c r="JQC257" s="50"/>
      <c r="JQD257" s="50"/>
      <c r="JQE257" s="50"/>
      <c r="JQF257" s="50"/>
      <c r="JQG257" s="50"/>
      <c r="JQH257" s="50"/>
      <c r="JQI257" s="50"/>
      <c r="JQJ257" s="50"/>
      <c r="JQK257" s="50"/>
      <c r="JQL257" s="50"/>
      <c r="JQM257" s="50"/>
      <c r="JQN257" s="50"/>
      <c r="JQO257" s="50"/>
      <c r="JQP257" s="50"/>
      <c r="JQQ257" s="50"/>
      <c r="JQR257" s="50"/>
      <c r="JQS257" s="50"/>
      <c r="JQT257" s="50"/>
      <c r="JQU257" s="50"/>
      <c r="JQV257" s="50"/>
      <c r="JQW257" s="50"/>
      <c r="JQX257" s="50"/>
      <c r="JQY257" s="50"/>
      <c r="JQZ257" s="50"/>
      <c r="JRA257" s="50"/>
      <c r="JRB257" s="50"/>
      <c r="JRC257" s="50"/>
      <c r="JRD257" s="50"/>
      <c r="JRE257" s="50"/>
      <c r="JRF257" s="50"/>
      <c r="JRG257" s="50"/>
      <c r="JRH257" s="50"/>
      <c r="JRI257" s="50"/>
      <c r="JRJ257" s="50"/>
      <c r="JRK257" s="50"/>
      <c r="JRL257" s="50"/>
      <c r="JRM257" s="50"/>
      <c r="JRN257" s="50"/>
      <c r="JRO257" s="50"/>
      <c r="JRP257" s="50"/>
      <c r="JRQ257" s="50"/>
      <c r="JRR257" s="50"/>
      <c r="JRS257" s="50"/>
      <c r="JRT257" s="50"/>
      <c r="JRU257" s="50"/>
      <c r="JRV257" s="50"/>
      <c r="JRW257" s="50"/>
      <c r="JRX257" s="50"/>
      <c r="JRY257" s="50"/>
      <c r="JRZ257" s="50"/>
      <c r="JSA257" s="50"/>
      <c r="JSB257" s="50"/>
      <c r="JSC257" s="50"/>
      <c r="JSD257" s="50"/>
      <c r="JSE257" s="50"/>
      <c r="JSF257" s="50"/>
      <c r="JSG257" s="50"/>
      <c r="JSH257" s="50"/>
      <c r="JSI257" s="50"/>
      <c r="JSJ257" s="50"/>
      <c r="JSK257" s="50"/>
      <c r="JSL257" s="50"/>
      <c r="JSM257" s="50"/>
      <c r="JSN257" s="50"/>
      <c r="JSO257" s="50"/>
      <c r="JSP257" s="50"/>
      <c r="JSQ257" s="50"/>
      <c r="JSR257" s="50"/>
      <c r="JSS257" s="50"/>
      <c r="JST257" s="50"/>
      <c r="JSU257" s="50"/>
      <c r="JSV257" s="50"/>
      <c r="JSW257" s="50"/>
      <c r="JSX257" s="50"/>
      <c r="JSY257" s="50"/>
      <c r="JSZ257" s="50"/>
      <c r="JTA257" s="50"/>
      <c r="JTB257" s="50"/>
      <c r="JTC257" s="50"/>
      <c r="JTD257" s="50"/>
      <c r="JTE257" s="50"/>
      <c r="JTF257" s="50"/>
      <c r="JTG257" s="50"/>
      <c r="JTH257" s="50"/>
      <c r="JTI257" s="50"/>
      <c r="JTJ257" s="50"/>
      <c r="JTK257" s="50"/>
      <c r="JTL257" s="50"/>
      <c r="JTM257" s="50"/>
      <c r="JTN257" s="50"/>
      <c r="JTO257" s="50"/>
      <c r="JTP257" s="50"/>
      <c r="JTQ257" s="50"/>
      <c r="JTR257" s="50"/>
      <c r="JTS257" s="50"/>
      <c r="JTT257" s="50"/>
      <c r="JTU257" s="50"/>
      <c r="JTV257" s="50"/>
      <c r="JTW257" s="50"/>
      <c r="JTX257" s="50"/>
      <c r="JTY257" s="50"/>
      <c r="JTZ257" s="50"/>
      <c r="JUA257" s="50"/>
      <c r="JUB257" s="50"/>
      <c r="JUC257" s="50"/>
      <c r="JUD257" s="50"/>
      <c r="JUE257" s="50"/>
      <c r="JUF257" s="50"/>
      <c r="JUG257" s="50"/>
      <c r="JUH257" s="50"/>
      <c r="JUI257" s="50"/>
      <c r="JUJ257" s="50"/>
      <c r="JUK257" s="50"/>
      <c r="JUL257" s="50"/>
      <c r="JUM257" s="50"/>
      <c r="JUN257" s="50"/>
      <c r="JUO257" s="50"/>
      <c r="JUP257" s="50"/>
      <c r="JUQ257" s="50"/>
      <c r="JUR257" s="50"/>
      <c r="JUS257" s="50"/>
      <c r="JUT257" s="50"/>
      <c r="JUU257" s="50"/>
      <c r="JUV257" s="50"/>
      <c r="JUW257" s="50"/>
      <c r="JUX257" s="50"/>
      <c r="JUY257" s="50"/>
      <c r="JUZ257" s="50"/>
      <c r="JVA257" s="50"/>
      <c r="JVB257" s="50"/>
      <c r="JVC257" s="50"/>
      <c r="JVD257" s="50"/>
      <c r="JVE257" s="50"/>
      <c r="JVF257" s="50"/>
      <c r="JVG257" s="50"/>
      <c r="JVH257" s="50"/>
      <c r="JVI257" s="50"/>
      <c r="JVJ257" s="50"/>
      <c r="JVK257" s="50"/>
      <c r="JVL257" s="50"/>
      <c r="JVM257" s="50"/>
      <c r="JVN257" s="50"/>
      <c r="JVO257" s="50"/>
      <c r="JVP257" s="50"/>
      <c r="JVQ257" s="50"/>
      <c r="JVR257" s="50"/>
      <c r="JVS257" s="50"/>
      <c r="JVT257" s="50"/>
      <c r="JVU257" s="50"/>
      <c r="JVV257" s="50"/>
      <c r="JVW257" s="50"/>
      <c r="JVX257" s="50"/>
      <c r="JVY257" s="50"/>
      <c r="JVZ257" s="50"/>
      <c r="JWA257" s="50"/>
      <c r="JWB257" s="50"/>
      <c r="JWC257" s="50"/>
      <c r="JWD257" s="50"/>
      <c r="JWE257" s="50"/>
      <c r="JWF257" s="50"/>
      <c r="JWG257" s="50"/>
      <c r="JWH257" s="50"/>
      <c r="JWI257" s="50"/>
      <c r="JWJ257" s="50"/>
      <c r="JWK257" s="50"/>
      <c r="JWL257" s="50"/>
      <c r="JWM257" s="50"/>
      <c r="JWN257" s="50"/>
      <c r="JWO257" s="50"/>
      <c r="JWP257" s="50"/>
      <c r="JWQ257" s="50"/>
      <c r="JWR257" s="50"/>
      <c r="JWS257" s="50"/>
      <c r="JWT257" s="50"/>
      <c r="JWU257" s="50"/>
      <c r="JWV257" s="50"/>
      <c r="JWW257" s="50"/>
      <c r="JWX257" s="50"/>
      <c r="JWY257" s="50"/>
      <c r="JWZ257" s="50"/>
      <c r="JXA257" s="50"/>
      <c r="JXB257" s="50"/>
      <c r="JXC257" s="50"/>
      <c r="JXD257" s="50"/>
      <c r="JXE257" s="50"/>
      <c r="JXF257" s="50"/>
      <c r="JXG257" s="50"/>
      <c r="JXH257" s="50"/>
      <c r="JXI257" s="50"/>
      <c r="JXJ257" s="50"/>
      <c r="JXK257" s="50"/>
      <c r="JXL257" s="50"/>
      <c r="JXM257" s="50"/>
      <c r="JXN257" s="50"/>
      <c r="JXO257" s="50"/>
      <c r="JXP257" s="50"/>
      <c r="JXQ257" s="50"/>
      <c r="JXR257" s="50"/>
      <c r="JXS257" s="50"/>
      <c r="JXT257" s="50"/>
      <c r="JXU257" s="50"/>
      <c r="JXV257" s="50"/>
      <c r="JXW257" s="50"/>
      <c r="JXX257" s="50"/>
      <c r="JXY257" s="50"/>
      <c r="JXZ257" s="50"/>
      <c r="JYA257" s="50"/>
      <c r="JYB257" s="50"/>
      <c r="JYC257" s="50"/>
      <c r="JYD257" s="50"/>
      <c r="JYE257" s="50"/>
      <c r="JYF257" s="50"/>
      <c r="JYG257" s="50"/>
      <c r="JYH257" s="50"/>
      <c r="JYI257" s="50"/>
      <c r="JYJ257" s="50"/>
      <c r="JYK257" s="50"/>
      <c r="JYL257" s="50"/>
      <c r="JYM257" s="50"/>
      <c r="JYN257" s="50"/>
      <c r="JYO257" s="50"/>
      <c r="JYP257" s="50"/>
      <c r="JYQ257" s="50"/>
      <c r="JYR257" s="50"/>
      <c r="JYS257" s="50"/>
      <c r="JYT257" s="50"/>
      <c r="JYU257" s="50"/>
      <c r="JYV257" s="50"/>
      <c r="JYW257" s="50"/>
      <c r="JYX257" s="50"/>
      <c r="JYY257" s="50"/>
      <c r="JYZ257" s="50"/>
      <c r="JZA257" s="50"/>
      <c r="JZB257" s="50"/>
      <c r="JZC257" s="50"/>
      <c r="JZD257" s="50"/>
      <c r="JZE257" s="50"/>
      <c r="JZF257" s="50"/>
      <c r="JZG257" s="50"/>
      <c r="JZH257" s="50"/>
      <c r="JZI257" s="50"/>
      <c r="JZJ257" s="50"/>
      <c r="JZK257" s="50"/>
      <c r="JZL257" s="50"/>
      <c r="JZM257" s="50"/>
      <c r="JZN257" s="50"/>
      <c r="JZO257" s="50"/>
      <c r="JZP257" s="50"/>
      <c r="JZQ257" s="50"/>
      <c r="JZR257" s="50"/>
      <c r="JZS257" s="50"/>
      <c r="JZT257" s="50"/>
      <c r="JZU257" s="50"/>
      <c r="JZV257" s="50"/>
      <c r="JZW257" s="50"/>
      <c r="JZX257" s="50"/>
      <c r="JZY257" s="50"/>
      <c r="JZZ257" s="50"/>
      <c r="KAA257" s="50"/>
      <c r="KAB257" s="50"/>
      <c r="KAC257" s="50"/>
      <c r="KAD257" s="50"/>
      <c r="KAE257" s="50"/>
      <c r="KAF257" s="50"/>
      <c r="KAG257" s="50"/>
      <c r="KAH257" s="50"/>
      <c r="KAI257" s="50"/>
      <c r="KAJ257" s="50"/>
      <c r="KAK257" s="50"/>
      <c r="KAL257" s="50"/>
      <c r="KAM257" s="50"/>
      <c r="KAN257" s="50"/>
      <c r="KAO257" s="50"/>
      <c r="KAP257" s="50"/>
      <c r="KAQ257" s="50"/>
      <c r="KAR257" s="50"/>
      <c r="KAS257" s="50"/>
      <c r="KAT257" s="50"/>
      <c r="KAU257" s="50"/>
      <c r="KAV257" s="50"/>
      <c r="KAW257" s="50"/>
      <c r="KAX257" s="50"/>
      <c r="KAY257" s="50"/>
      <c r="KAZ257" s="50"/>
      <c r="KBA257" s="50"/>
      <c r="KBB257" s="50"/>
      <c r="KBC257" s="50"/>
      <c r="KBD257" s="50"/>
      <c r="KBE257" s="50"/>
      <c r="KBF257" s="50"/>
      <c r="KBG257" s="50"/>
      <c r="KBH257" s="50"/>
      <c r="KBI257" s="50"/>
      <c r="KBJ257" s="50"/>
      <c r="KBK257" s="50"/>
      <c r="KBL257" s="50"/>
      <c r="KBM257" s="50"/>
      <c r="KBN257" s="50"/>
      <c r="KBO257" s="50"/>
      <c r="KBP257" s="50"/>
      <c r="KBQ257" s="50"/>
      <c r="KBR257" s="50"/>
      <c r="KBS257" s="50"/>
      <c r="KBT257" s="50"/>
      <c r="KBU257" s="50"/>
      <c r="KBV257" s="50"/>
      <c r="KBW257" s="50"/>
      <c r="KBX257" s="50"/>
      <c r="KBY257" s="50"/>
      <c r="KBZ257" s="50"/>
      <c r="KCA257" s="50"/>
      <c r="KCB257" s="50"/>
      <c r="KCC257" s="50"/>
      <c r="KCD257" s="50"/>
      <c r="KCE257" s="50"/>
      <c r="KCF257" s="50"/>
      <c r="KCG257" s="50"/>
      <c r="KCH257" s="50"/>
      <c r="KCI257" s="50"/>
      <c r="KCJ257" s="50"/>
      <c r="KCK257" s="50"/>
      <c r="KCL257" s="50"/>
      <c r="KCM257" s="50"/>
      <c r="KCN257" s="50"/>
      <c r="KCO257" s="50"/>
      <c r="KCP257" s="50"/>
      <c r="KCQ257" s="50"/>
      <c r="KCR257" s="50"/>
      <c r="KCS257" s="50"/>
      <c r="KCT257" s="50"/>
      <c r="KCU257" s="50"/>
      <c r="KCV257" s="50"/>
      <c r="KCW257" s="50"/>
      <c r="KCX257" s="50"/>
      <c r="KCY257" s="50"/>
      <c r="KCZ257" s="50"/>
      <c r="KDA257" s="50"/>
      <c r="KDB257" s="50"/>
      <c r="KDC257" s="50"/>
      <c r="KDD257" s="50"/>
      <c r="KDE257" s="50"/>
      <c r="KDF257" s="50"/>
      <c r="KDG257" s="50"/>
      <c r="KDH257" s="50"/>
      <c r="KDI257" s="50"/>
      <c r="KDJ257" s="50"/>
      <c r="KDK257" s="50"/>
      <c r="KDL257" s="50"/>
      <c r="KDM257" s="50"/>
      <c r="KDN257" s="50"/>
      <c r="KDO257" s="50"/>
      <c r="KDP257" s="50"/>
      <c r="KDQ257" s="50"/>
      <c r="KDR257" s="50"/>
      <c r="KDS257" s="50"/>
      <c r="KDT257" s="50"/>
      <c r="KDU257" s="50"/>
      <c r="KDV257" s="50"/>
      <c r="KDW257" s="50"/>
      <c r="KDX257" s="50"/>
      <c r="KDY257" s="50"/>
      <c r="KDZ257" s="50"/>
      <c r="KEA257" s="50"/>
      <c r="KEB257" s="50"/>
      <c r="KEC257" s="50"/>
      <c r="KED257" s="50"/>
      <c r="KEE257" s="50"/>
      <c r="KEF257" s="50"/>
      <c r="KEG257" s="50"/>
      <c r="KEH257" s="50"/>
      <c r="KEI257" s="50"/>
      <c r="KEJ257" s="50"/>
      <c r="KEK257" s="50"/>
      <c r="KEL257" s="50"/>
      <c r="KEM257" s="50"/>
      <c r="KEN257" s="50"/>
      <c r="KEO257" s="50"/>
      <c r="KEP257" s="50"/>
      <c r="KEQ257" s="50"/>
      <c r="KER257" s="50"/>
      <c r="KES257" s="50"/>
      <c r="KET257" s="50"/>
      <c r="KEU257" s="50"/>
      <c r="KEV257" s="50"/>
      <c r="KEW257" s="50"/>
      <c r="KEX257" s="50"/>
      <c r="KEY257" s="50"/>
      <c r="KEZ257" s="50"/>
      <c r="KFA257" s="50"/>
      <c r="KFB257" s="50"/>
      <c r="KFC257" s="50"/>
      <c r="KFD257" s="50"/>
      <c r="KFE257" s="50"/>
      <c r="KFF257" s="50"/>
      <c r="KFG257" s="50"/>
      <c r="KFH257" s="50"/>
      <c r="KFI257" s="50"/>
      <c r="KFJ257" s="50"/>
      <c r="KFK257" s="50"/>
      <c r="KFL257" s="50"/>
      <c r="KFM257" s="50"/>
      <c r="KFN257" s="50"/>
      <c r="KFO257" s="50"/>
      <c r="KFP257" s="50"/>
      <c r="KFQ257" s="50"/>
      <c r="KFR257" s="50"/>
      <c r="KFS257" s="50"/>
      <c r="KFT257" s="50"/>
      <c r="KFU257" s="50"/>
      <c r="KFV257" s="50"/>
      <c r="KFW257" s="50"/>
      <c r="KFX257" s="50"/>
      <c r="KFY257" s="50"/>
      <c r="KFZ257" s="50"/>
      <c r="KGA257" s="50"/>
      <c r="KGB257" s="50"/>
      <c r="KGC257" s="50"/>
      <c r="KGD257" s="50"/>
      <c r="KGE257" s="50"/>
      <c r="KGF257" s="50"/>
      <c r="KGG257" s="50"/>
      <c r="KGH257" s="50"/>
      <c r="KGI257" s="50"/>
      <c r="KGJ257" s="50"/>
      <c r="KGK257" s="50"/>
      <c r="KGL257" s="50"/>
      <c r="KGM257" s="50"/>
      <c r="KGN257" s="50"/>
      <c r="KGO257" s="50"/>
      <c r="KGP257" s="50"/>
      <c r="KGQ257" s="50"/>
      <c r="KGR257" s="50"/>
      <c r="KGS257" s="50"/>
      <c r="KGT257" s="50"/>
      <c r="KGU257" s="50"/>
      <c r="KGV257" s="50"/>
      <c r="KGW257" s="50"/>
      <c r="KGX257" s="50"/>
      <c r="KGY257" s="50"/>
      <c r="KGZ257" s="50"/>
      <c r="KHA257" s="50"/>
      <c r="KHB257" s="50"/>
      <c r="KHC257" s="50"/>
      <c r="KHD257" s="50"/>
      <c r="KHE257" s="50"/>
      <c r="KHF257" s="50"/>
      <c r="KHG257" s="50"/>
      <c r="KHH257" s="50"/>
      <c r="KHI257" s="50"/>
      <c r="KHJ257" s="50"/>
      <c r="KHK257" s="50"/>
      <c r="KHL257" s="50"/>
      <c r="KHM257" s="50"/>
      <c r="KHN257" s="50"/>
      <c r="KHO257" s="50"/>
      <c r="KHP257" s="50"/>
      <c r="KHQ257" s="50"/>
      <c r="KHR257" s="50"/>
      <c r="KHS257" s="50"/>
      <c r="KHT257" s="50"/>
      <c r="KHU257" s="50"/>
      <c r="KHV257" s="50"/>
      <c r="KHW257" s="50"/>
      <c r="KHX257" s="50"/>
      <c r="KHY257" s="50"/>
      <c r="KHZ257" s="50"/>
      <c r="KIA257" s="50"/>
      <c r="KIB257" s="50"/>
      <c r="KIC257" s="50"/>
      <c r="KID257" s="50"/>
      <c r="KIE257" s="50"/>
      <c r="KIF257" s="50"/>
      <c r="KIG257" s="50"/>
      <c r="KIH257" s="50"/>
      <c r="KII257" s="50"/>
      <c r="KIJ257" s="50"/>
      <c r="KIK257" s="50"/>
      <c r="KIL257" s="50"/>
      <c r="KIM257" s="50"/>
      <c r="KIN257" s="50"/>
      <c r="KIO257" s="50"/>
      <c r="KIP257" s="50"/>
      <c r="KIQ257" s="50"/>
      <c r="KIR257" s="50"/>
      <c r="KIS257" s="50"/>
      <c r="KIT257" s="50"/>
      <c r="KIU257" s="50"/>
      <c r="KIV257" s="50"/>
      <c r="KIW257" s="50"/>
      <c r="KIX257" s="50"/>
      <c r="KIY257" s="50"/>
      <c r="KIZ257" s="50"/>
      <c r="KJA257" s="50"/>
      <c r="KJB257" s="50"/>
      <c r="KJC257" s="50"/>
      <c r="KJD257" s="50"/>
      <c r="KJE257" s="50"/>
      <c r="KJF257" s="50"/>
      <c r="KJG257" s="50"/>
      <c r="KJH257" s="50"/>
      <c r="KJI257" s="50"/>
      <c r="KJJ257" s="50"/>
      <c r="KJK257" s="50"/>
      <c r="KJL257" s="50"/>
      <c r="KJM257" s="50"/>
      <c r="KJN257" s="50"/>
      <c r="KJO257" s="50"/>
      <c r="KJP257" s="50"/>
      <c r="KJQ257" s="50"/>
      <c r="KJR257" s="50"/>
      <c r="KJS257" s="50"/>
      <c r="KJT257" s="50"/>
      <c r="KJU257" s="50"/>
      <c r="KJV257" s="50"/>
      <c r="KJW257" s="50"/>
      <c r="KJX257" s="50"/>
      <c r="KJY257" s="50"/>
      <c r="KJZ257" s="50"/>
      <c r="KKA257" s="50"/>
      <c r="KKB257" s="50"/>
      <c r="KKC257" s="50"/>
      <c r="KKD257" s="50"/>
      <c r="KKE257" s="50"/>
      <c r="KKF257" s="50"/>
      <c r="KKG257" s="50"/>
      <c r="KKH257" s="50"/>
      <c r="KKI257" s="50"/>
      <c r="KKJ257" s="50"/>
      <c r="KKK257" s="50"/>
      <c r="KKL257" s="50"/>
      <c r="KKM257" s="50"/>
      <c r="KKN257" s="50"/>
      <c r="KKO257" s="50"/>
      <c r="KKP257" s="50"/>
      <c r="KKQ257" s="50"/>
      <c r="KKR257" s="50"/>
      <c r="KKS257" s="50"/>
      <c r="KKT257" s="50"/>
      <c r="KKU257" s="50"/>
      <c r="KKV257" s="50"/>
      <c r="KKW257" s="50"/>
      <c r="KKX257" s="50"/>
      <c r="KKY257" s="50"/>
      <c r="KKZ257" s="50"/>
      <c r="KLA257" s="50"/>
      <c r="KLB257" s="50"/>
      <c r="KLC257" s="50"/>
      <c r="KLD257" s="50"/>
      <c r="KLE257" s="50"/>
      <c r="KLF257" s="50"/>
      <c r="KLG257" s="50"/>
      <c r="KLH257" s="50"/>
      <c r="KLI257" s="50"/>
      <c r="KLJ257" s="50"/>
      <c r="KLK257" s="50"/>
      <c r="KLL257" s="50"/>
      <c r="KLM257" s="50"/>
      <c r="KLN257" s="50"/>
      <c r="KLO257" s="50"/>
      <c r="KLP257" s="50"/>
      <c r="KLQ257" s="50"/>
      <c r="KLR257" s="50"/>
      <c r="KLS257" s="50"/>
      <c r="KLT257" s="50"/>
      <c r="KLU257" s="50"/>
      <c r="KLV257" s="50"/>
      <c r="KLW257" s="50"/>
      <c r="KLX257" s="50"/>
      <c r="KLY257" s="50"/>
      <c r="KLZ257" s="50"/>
      <c r="KMA257" s="50"/>
      <c r="KMB257" s="50"/>
      <c r="KMC257" s="50"/>
      <c r="KMD257" s="50"/>
      <c r="KME257" s="50"/>
      <c r="KMF257" s="50"/>
      <c r="KMG257" s="50"/>
      <c r="KMH257" s="50"/>
      <c r="KMI257" s="50"/>
      <c r="KMJ257" s="50"/>
      <c r="KMK257" s="50"/>
      <c r="KML257" s="50"/>
      <c r="KMM257" s="50"/>
      <c r="KMN257" s="50"/>
      <c r="KMO257" s="50"/>
      <c r="KMP257" s="50"/>
      <c r="KMQ257" s="50"/>
      <c r="KMR257" s="50"/>
      <c r="KMS257" s="50"/>
      <c r="KMT257" s="50"/>
      <c r="KMU257" s="50"/>
      <c r="KMV257" s="50"/>
      <c r="KMW257" s="50"/>
      <c r="KMX257" s="50"/>
      <c r="KMY257" s="50"/>
      <c r="KMZ257" s="50"/>
      <c r="KNA257" s="50"/>
      <c r="KNB257" s="50"/>
      <c r="KNC257" s="50"/>
      <c r="KND257" s="50"/>
      <c r="KNE257" s="50"/>
      <c r="KNF257" s="50"/>
      <c r="KNG257" s="50"/>
      <c r="KNH257" s="50"/>
      <c r="KNI257" s="50"/>
      <c r="KNJ257" s="50"/>
      <c r="KNK257" s="50"/>
      <c r="KNL257" s="50"/>
      <c r="KNM257" s="50"/>
      <c r="KNN257" s="50"/>
      <c r="KNO257" s="50"/>
      <c r="KNP257" s="50"/>
      <c r="KNQ257" s="50"/>
      <c r="KNR257" s="50"/>
      <c r="KNS257" s="50"/>
      <c r="KNT257" s="50"/>
      <c r="KNU257" s="50"/>
      <c r="KNV257" s="50"/>
      <c r="KNW257" s="50"/>
      <c r="KNX257" s="50"/>
      <c r="KNY257" s="50"/>
      <c r="KNZ257" s="50"/>
      <c r="KOA257" s="50"/>
      <c r="KOB257" s="50"/>
      <c r="KOC257" s="50"/>
      <c r="KOD257" s="50"/>
      <c r="KOE257" s="50"/>
      <c r="KOF257" s="50"/>
      <c r="KOG257" s="50"/>
      <c r="KOH257" s="50"/>
      <c r="KOI257" s="50"/>
      <c r="KOJ257" s="50"/>
      <c r="KOK257" s="50"/>
      <c r="KOL257" s="50"/>
      <c r="KOM257" s="50"/>
      <c r="KON257" s="50"/>
      <c r="KOO257" s="50"/>
      <c r="KOP257" s="50"/>
      <c r="KOQ257" s="50"/>
      <c r="KOR257" s="50"/>
      <c r="KOS257" s="50"/>
      <c r="KOT257" s="50"/>
      <c r="KOU257" s="50"/>
      <c r="KOV257" s="50"/>
      <c r="KOW257" s="50"/>
      <c r="KOX257" s="50"/>
      <c r="KOY257" s="50"/>
      <c r="KOZ257" s="50"/>
      <c r="KPA257" s="50"/>
      <c r="KPB257" s="50"/>
      <c r="KPC257" s="50"/>
      <c r="KPD257" s="50"/>
      <c r="KPE257" s="50"/>
      <c r="KPF257" s="50"/>
      <c r="KPG257" s="50"/>
      <c r="KPH257" s="50"/>
      <c r="KPI257" s="50"/>
      <c r="KPJ257" s="50"/>
      <c r="KPK257" s="50"/>
      <c r="KPL257" s="50"/>
      <c r="KPM257" s="50"/>
      <c r="KPN257" s="50"/>
      <c r="KPO257" s="50"/>
      <c r="KPP257" s="50"/>
      <c r="KPQ257" s="50"/>
      <c r="KPR257" s="50"/>
      <c r="KPS257" s="50"/>
      <c r="KPT257" s="50"/>
      <c r="KPU257" s="50"/>
      <c r="KPV257" s="50"/>
      <c r="KPW257" s="50"/>
      <c r="KPX257" s="50"/>
      <c r="KPY257" s="50"/>
      <c r="KPZ257" s="50"/>
      <c r="KQA257" s="50"/>
      <c r="KQB257" s="50"/>
      <c r="KQC257" s="50"/>
      <c r="KQD257" s="50"/>
      <c r="KQE257" s="50"/>
      <c r="KQF257" s="50"/>
      <c r="KQG257" s="50"/>
      <c r="KQH257" s="50"/>
      <c r="KQI257" s="50"/>
      <c r="KQJ257" s="50"/>
      <c r="KQK257" s="50"/>
      <c r="KQL257" s="50"/>
      <c r="KQM257" s="50"/>
      <c r="KQN257" s="50"/>
      <c r="KQO257" s="50"/>
      <c r="KQP257" s="50"/>
      <c r="KQQ257" s="50"/>
      <c r="KQR257" s="50"/>
      <c r="KQS257" s="50"/>
      <c r="KQT257" s="50"/>
      <c r="KQU257" s="50"/>
      <c r="KQV257" s="50"/>
      <c r="KQW257" s="50"/>
      <c r="KQX257" s="50"/>
      <c r="KQY257" s="50"/>
      <c r="KQZ257" s="50"/>
      <c r="KRA257" s="50"/>
      <c r="KRB257" s="50"/>
      <c r="KRC257" s="50"/>
      <c r="KRD257" s="50"/>
      <c r="KRE257" s="50"/>
      <c r="KRF257" s="50"/>
      <c r="KRG257" s="50"/>
      <c r="KRH257" s="50"/>
      <c r="KRI257" s="50"/>
      <c r="KRJ257" s="50"/>
      <c r="KRK257" s="50"/>
      <c r="KRL257" s="50"/>
      <c r="KRM257" s="50"/>
      <c r="KRN257" s="50"/>
      <c r="KRO257" s="50"/>
      <c r="KRP257" s="50"/>
      <c r="KRQ257" s="50"/>
      <c r="KRR257" s="50"/>
      <c r="KRS257" s="50"/>
      <c r="KRT257" s="50"/>
      <c r="KRU257" s="50"/>
      <c r="KRV257" s="50"/>
      <c r="KRW257" s="50"/>
      <c r="KRX257" s="50"/>
      <c r="KRY257" s="50"/>
      <c r="KRZ257" s="50"/>
      <c r="KSA257" s="50"/>
      <c r="KSB257" s="50"/>
      <c r="KSC257" s="50"/>
      <c r="KSD257" s="50"/>
      <c r="KSE257" s="50"/>
      <c r="KSF257" s="50"/>
      <c r="KSG257" s="50"/>
      <c r="KSH257" s="50"/>
      <c r="KSI257" s="50"/>
      <c r="KSJ257" s="50"/>
      <c r="KSK257" s="50"/>
      <c r="KSL257" s="50"/>
      <c r="KSM257" s="50"/>
      <c r="KSN257" s="50"/>
      <c r="KSO257" s="50"/>
      <c r="KSP257" s="50"/>
      <c r="KSQ257" s="50"/>
      <c r="KSR257" s="50"/>
      <c r="KSS257" s="50"/>
      <c r="KST257" s="50"/>
      <c r="KSU257" s="50"/>
      <c r="KSV257" s="50"/>
      <c r="KSW257" s="50"/>
      <c r="KSX257" s="50"/>
      <c r="KSY257" s="50"/>
      <c r="KSZ257" s="50"/>
      <c r="KTA257" s="50"/>
      <c r="KTB257" s="50"/>
      <c r="KTC257" s="50"/>
      <c r="KTD257" s="50"/>
      <c r="KTE257" s="50"/>
      <c r="KTF257" s="50"/>
      <c r="KTG257" s="50"/>
      <c r="KTH257" s="50"/>
      <c r="KTI257" s="50"/>
      <c r="KTJ257" s="50"/>
      <c r="KTK257" s="50"/>
      <c r="KTL257" s="50"/>
      <c r="KTM257" s="50"/>
      <c r="KTN257" s="50"/>
      <c r="KTO257" s="50"/>
      <c r="KTP257" s="50"/>
      <c r="KTQ257" s="50"/>
      <c r="KTR257" s="50"/>
      <c r="KTS257" s="50"/>
      <c r="KTT257" s="50"/>
      <c r="KTU257" s="50"/>
      <c r="KTV257" s="50"/>
      <c r="KTW257" s="50"/>
      <c r="KTX257" s="50"/>
      <c r="KTY257" s="50"/>
      <c r="KTZ257" s="50"/>
      <c r="KUA257" s="50"/>
      <c r="KUB257" s="50"/>
      <c r="KUC257" s="50"/>
      <c r="KUD257" s="50"/>
      <c r="KUE257" s="50"/>
      <c r="KUF257" s="50"/>
      <c r="KUG257" s="50"/>
      <c r="KUH257" s="50"/>
      <c r="KUI257" s="50"/>
      <c r="KUJ257" s="50"/>
      <c r="KUK257" s="50"/>
      <c r="KUL257" s="50"/>
      <c r="KUM257" s="50"/>
      <c r="KUN257" s="50"/>
      <c r="KUO257" s="50"/>
      <c r="KUP257" s="50"/>
      <c r="KUQ257" s="50"/>
      <c r="KUR257" s="50"/>
      <c r="KUS257" s="50"/>
      <c r="KUT257" s="50"/>
      <c r="KUU257" s="50"/>
      <c r="KUV257" s="50"/>
      <c r="KUW257" s="50"/>
      <c r="KUX257" s="50"/>
      <c r="KUY257" s="50"/>
      <c r="KUZ257" s="50"/>
      <c r="KVA257" s="50"/>
      <c r="KVB257" s="50"/>
      <c r="KVC257" s="50"/>
      <c r="KVD257" s="50"/>
      <c r="KVE257" s="50"/>
      <c r="KVF257" s="50"/>
      <c r="KVG257" s="50"/>
      <c r="KVH257" s="50"/>
      <c r="KVI257" s="50"/>
      <c r="KVJ257" s="50"/>
      <c r="KVK257" s="50"/>
      <c r="KVL257" s="50"/>
      <c r="KVM257" s="50"/>
      <c r="KVN257" s="50"/>
      <c r="KVO257" s="50"/>
      <c r="KVP257" s="50"/>
      <c r="KVQ257" s="50"/>
      <c r="KVR257" s="50"/>
      <c r="KVS257" s="50"/>
      <c r="KVT257" s="50"/>
      <c r="KVU257" s="50"/>
      <c r="KVV257" s="50"/>
      <c r="KVW257" s="50"/>
      <c r="KVX257" s="50"/>
      <c r="KVY257" s="50"/>
      <c r="KVZ257" s="50"/>
      <c r="KWA257" s="50"/>
      <c r="KWB257" s="50"/>
      <c r="KWC257" s="50"/>
      <c r="KWD257" s="50"/>
      <c r="KWE257" s="50"/>
      <c r="KWF257" s="50"/>
      <c r="KWG257" s="50"/>
      <c r="KWH257" s="50"/>
      <c r="KWI257" s="50"/>
      <c r="KWJ257" s="50"/>
      <c r="KWK257" s="50"/>
      <c r="KWL257" s="50"/>
      <c r="KWM257" s="50"/>
      <c r="KWN257" s="50"/>
      <c r="KWO257" s="50"/>
      <c r="KWP257" s="50"/>
      <c r="KWQ257" s="50"/>
      <c r="KWR257" s="50"/>
      <c r="KWS257" s="50"/>
      <c r="KWT257" s="50"/>
      <c r="KWU257" s="50"/>
      <c r="KWV257" s="50"/>
      <c r="KWW257" s="50"/>
      <c r="KWX257" s="50"/>
      <c r="KWY257" s="50"/>
      <c r="KWZ257" s="50"/>
      <c r="KXA257" s="50"/>
      <c r="KXB257" s="50"/>
      <c r="KXC257" s="50"/>
      <c r="KXD257" s="50"/>
      <c r="KXE257" s="50"/>
      <c r="KXF257" s="50"/>
      <c r="KXG257" s="50"/>
      <c r="KXH257" s="50"/>
      <c r="KXI257" s="50"/>
      <c r="KXJ257" s="50"/>
      <c r="KXK257" s="50"/>
      <c r="KXL257" s="50"/>
      <c r="KXM257" s="50"/>
      <c r="KXN257" s="50"/>
      <c r="KXO257" s="50"/>
      <c r="KXP257" s="50"/>
      <c r="KXQ257" s="50"/>
      <c r="KXR257" s="50"/>
      <c r="KXS257" s="50"/>
      <c r="KXT257" s="50"/>
      <c r="KXU257" s="50"/>
      <c r="KXV257" s="50"/>
      <c r="KXW257" s="50"/>
      <c r="KXX257" s="50"/>
      <c r="KXY257" s="50"/>
      <c r="KXZ257" s="50"/>
      <c r="KYA257" s="50"/>
      <c r="KYB257" s="50"/>
      <c r="KYC257" s="50"/>
      <c r="KYD257" s="50"/>
      <c r="KYE257" s="50"/>
      <c r="KYF257" s="50"/>
      <c r="KYG257" s="50"/>
      <c r="KYH257" s="50"/>
      <c r="KYI257" s="50"/>
      <c r="KYJ257" s="50"/>
      <c r="KYK257" s="50"/>
      <c r="KYL257" s="50"/>
      <c r="KYM257" s="50"/>
      <c r="KYN257" s="50"/>
      <c r="KYO257" s="50"/>
      <c r="KYP257" s="50"/>
      <c r="KYQ257" s="50"/>
      <c r="KYR257" s="50"/>
      <c r="KYS257" s="50"/>
      <c r="KYT257" s="50"/>
      <c r="KYU257" s="50"/>
      <c r="KYV257" s="50"/>
      <c r="KYW257" s="50"/>
      <c r="KYX257" s="50"/>
      <c r="KYY257" s="50"/>
      <c r="KYZ257" s="50"/>
      <c r="KZA257" s="50"/>
      <c r="KZB257" s="50"/>
      <c r="KZC257" s="50"/>
      <c r="KZD257" s="50"/>
      <c r="KZE257" s="50"/>
      <c r="KZF257" s="50"/>
      <c r="KZG257" s="50"/>
      <c r="KZH257" s="50"/>
      <c r="KZI257" s="50"/>
      <c r="KZJ257" s="50"/>
      <c r="KZK257" s="50"/>
      <c r="KZL257" s="50"/>
      <c r="KZM257" s="50"/>
      <c r="KZN257" s="50"/>
      <c r="KZO257" s="50"/>
      <c r="KZP257" s="50"/>
      <c r="KZQ257" s="50"/>
      <c r="KZR257" s="50"/>
      <c r="KZS257" s="50"/>
      <c r="KZT257" s="50"/>
      <c r="KZU257" s="50"/>
      <c r="KZV257" s="50"/>
      <c r="KZW257" s="50"/>
      <c r="KZX257" s="50"/>
      <c r="KZY257" s="50"/>
      <c r="KZZ257" s="50"/>
      <c r="LAA257" s="50"/>
      <c r="LAB257" s="50"/>
      <c r="LAC257" s="50"/>
      <c r="LAD257" s="50"/>
      <c r="LAE257" s="50"/>
      <c r="LAF257" s="50"/>
      <c r="LAG257" s="50"/>
      <c r="LAH257" s="50"/>
      <c r="LAI257" s="50"/>
      <c r="LAJ257" s="50"/>
      <c r="LAK257" s="50"/>
      <c r="LAL257" s="50"/>
      <c r="LAM257" s="50"/>
      <c r="LAN257" s="50"/>
      <c r="LAO257" s="50"/>
      <c r="LAP257" s="50"/>
      <c r="LAQ257" s="50"/>
      <c r="LAR257" s="50"/>
      <c r="LAS257" s="50"/>
      <c r="LAT257" s="50"/>
      <c r="LAU257" s="50"/>
      <c r="LAV257" s="50"/>
      <c r="LAW257" s="50"/>
      <c r="LAX257" s="50"/>
      <c r="LAY257" s="50"/>
      <c r="LAZ257" s="50"/>
      <c r="LBA257" s="50"/>
      <c r="LBB257" s="50"/>
      <c r="LBC257" s="50"/>
      <c r="LBD257" s="50"/>
      <c r="LBE257" s="50"/>
      <c r="LBF257" s="50"/>
      <c r="LBG257" s="50"/>
      <c r="LBH257" s="50"/>
      <c r="LBI257" s="50"/>
      <c r="LBJ257" s="50"/>
      <c r="LBK257" s="50"/>
      <c r="LBL257" s="50"/>
      <c r="LBM257" s="50"/>
      <c r="LBN257" s="50"/>
      <c r="LBO257" s="50"/>
      <c r="LBP257" s="50"/>
      <c r="LBQ257" s="50"/>
      <c r="LBR257" s="50"/>
      <c r="LBS257" s="50"/>
      <c r="LBT257" s="50"/>
      <c r="LBU257" s="50"/>
      <c r="LBV257" s="50"/>
      <c r="LBW257" s="50"/>
      <c r="LBX257" s="50"/>
      <c r="LBY257" s="50"/>
      <c r="LBZ257" s="50"/>
      <c r="LCA257" s="50"/>
      <c r="LCB257" s="50"/>
      <c r="LCC257" s="50"/>
      <c r="LCD257" s="50"/>
      <c r="LCE257" s="50"/>
      <c r="LCF257" s="50"/>
      <c r="LCG257" s="50"/>
      <c r="LCH257" s="50"/>
      <c r="LCI257" s="50"/>
      <c r="LCJ257" s="50"/>
      <c r="LCK257" s="50"/>
      <c r="LCL257" s="50"/>
      <c r="LCM257" s="50"/>
      <c r="LCN257" s="50"/>
      <c r="LCO257" s="50"/>
      <c r="LCP257" s="50"/>
      <c r="LCQ257" s="50"/>
      <c r="LCR257" s="50"/>
      <c r="LCS257" s="50"/>
      <c r="LCT257" s="50"/>
      <c r="LCU257" s="50"/>
      <c r="LCV257" s="50"/>
      <c r="LCW257" s="50"/>
      <c r="LCX257" s="50"/>
      <c r="LCY257" s="50"/>
      <c r="LCZ257" s="50"/>
      <c r="LDA257" s="50"/>
      <c r="LDB257" s="50"/>
      <c r="LDC257" s="50"/>
      <c r="LDD257" s="50"/>
      <c r="LDE257" s="50"/>
      <c r="LDF257" s="50"/>
      <c r="LDG257" s="50"/>
      <c r="LDH257" s="50"/>
      <c r="LDI257" s="50"/>
      <c r="LDJ257" s="50"/>
      <c r="LDK257" s="50"/>
      <c r="LDL257" s="50"/>
      <c r="LDM257" s="50"/>
      <c r="LDN257" s="50"/>
      <c r="LDO257" s="50"/>
      <c r="LDP257" s="50"/>
      <c r="LDQ257" s="50"/>
      <c r="LDR257" s="50"/>
      <c r="LDS257" s="50"/>
      <c r="LDT257" s="50"/>
      <c r="LDU257" s="50"/>
      <c r="LDV257" s="50"/>
      <c r="LDW257" s="50"/>
      <c r="LDX257" s="50"/>
      <c r="LDY257" s="50"/>
      <c r="LDZ257" s="50"/>
      <c r="LEA257" s="50"/>
      <c r="LEB257" s="50"/>
      <c r="LEC257" s="50"/>
      <c r="LED257" s="50"/>
      <c r="LEE257" s="50"/>
      <c r="LEF257" s="50"/>
      <c r="LEG257" s="50"/>
      <c r="LEH257" s="50"/>
      <c r="LEI257" s="50"/>
      <c r="LEJ257" s="50"/>
      <c r="LEK257" s="50"/>
      <c r="LEL257" s="50"/>
      <c r="LEM257" s="50"/>
      <c r="LEN257" s="50"/>
      <c r="LEO257" s="50"/>
      <c r="LEP257" s="50"/>
      <c r="LEQ257" s="50"/>
      <c r="LER257" s="50"/>
      <c r="LES257" s="50"/>
      <c r="LET257" s="50"/>
      <c r="LEU257" s="50"/>
      <c r="LEV257" s="50"/>
      <c r="LEW257" s="50"/>
      <c r="LEX257" s="50"/>
      <c r="LEY257" s="50"/>
      <c r="LEZ257" s="50"/>
      <c r="LFA257" s="50"/>
      <c r="LFB257" s="50"/>
      <c r="LFC257" s="50"/>
      <c r="LFD257" s="50"/>
      <c r="LFE257" s="50"/>
      <c r="LFF257" s="50"/>
      <c r="LFG257" s="50"/>
      <c r="LFH257" s="50"/>
      <c r="LFI257" s="50"/>
      <c r="LFJ257" s="50"/>
      <c r="LFK257" s="50"/>
      <c r="LFL257" s="50"/>
      <c r="LFM257" s="50"/>
      <c r="LFN257" s="50"/>
      <c r="LFO257" s="50"/>
      <c r="LFP257" s="50"/>
      <c r="LFQ257" s="50"/>
      <c r="LFR257" s="50"/>
      <c r="LFS257" s="50"/>
      <c r="LFT257" s="50"/>
      <c r="LFU257" s="50"/>
      <c r="LFV257" s="50"/>
      <c r="LFW257" s="50"/>
      <c r="LFX257" s="50"/>
      <c r="LFY257" s="50"/>
      <c r="LFZ257" s="50"/>
      <c r="LGA257" s="50"/>
      <c r="LGB257" s="50"/>
      <c r="LGC257" s="50"/>
      <c r="LGD257" s="50"/>
      <c r="LGE257" s="50"/>
      <c r="LGF257" s="50"/>
      <c r="LGG257" s="50"/>
      <c r="LGH257" s="50"/>
      <c r="LGI257" s="50"/>
      <c r="LGJ257" s="50"/>
      <c r="LGK257" s="50"/>
      <c r="LGL257" s="50"/>
      <c r="LGM257" s="50"/>
      <c r="LGN257" s="50"/>
      <c r="LGO257" s="50"/>
      <c r="LGP257" s="50"/>
      <c r="LGQ257" s="50"/>
      <c r="LGR257" s="50"/>
      <c r="LGS257" s="50"/>
      <c r="LGT257" s="50"/>
      <c r="LGU257" s="50"/>
      <c r="LGV257" s="50"/>
      <c r="LGW257" s="50"/>
      <c r="LGX257" s="50"/>
      <c r="LGY257" s="50"/>
      <c r="LGZ257" s="50"/>
      <c r="LHA257" s="50"/>
      <c r="LHB257" s="50"/>
      <c r="LHC257" s="50"/>
      <c r="LHD257" s="50"/>
      <c r="LHE257" s="50"/>
      <c r="LHF257" s="50"/>
      <c r="LHG257" s="50"/>
      <c r="LHH257" s="50"/>
      <c r="LHI257" s="50"/>
      <c r="LHJ257" s="50"/>
      <c r="LHK257" s="50"/>
      <c r="LHL257" s="50"/>
      <c r="LHM257" s="50"/>
      <c r="LHN257" s="50"/>
      <c r="LHO257" s="50"/>
      <c r="LHP257" s="50"/>
      <c r="LHQ257" s="50"/>
      <c r="LHR257" s="50"/>
      <c r="LHS257" s="50"/>
      <c r="LHT257" s="50"/>
      <c r="LHU257" s="50"/>
      <c r="LHV257" s="50"/>
      <c r="LHW257" s="50"/>
      <c r="LHX257" s="50"/>
      <c r="LHY257" s="50"/>
      <c r="LHZ257" s="50"/>
      <c r="LIA257" s="50"/>
      <c r="LIB257" s="50"/>
      <c r="LIC257" s="50"/>
      <c r="LID257" s="50"/>
      <c r="LIE257" s="50"/>
      <c r="LIF257" s="50"/>
      <c r="LIG257" s="50"/>
      <c r="LIH257" s="50"/>
      <c r="LII257" s="50"/>
      <c r="LIJ257" s="50"/>
      <c r="LIK257" s="50"/>
      <c r="LIL257" s="50"/>
      <c r="LIM257" s="50"/>
      <c r="LIN257" s="50"/>
      <c r="LIO257" s="50"/>
      <c r="LIP257" s="50"/>
      <c r="LIQ257" s="50"/>
      <c r="LIR257" s="50"/>
      <c r="LIS257" s="50"/>
      <c r="LIT257" s="50"/>
      <c r="LIU257" s="50"/>
      <c r="LIV257" s="50"/>
      <c r="LIW257" s="50"/>
      <c r="LIX257" s="50"/>
      <c r="LIY257" s="50"/>
      <c r="LIZ257" s="50"/>
      <c r="LJA257" s="50"/>
      <c r="LJB257" s="50"/>
      <c r="LJC257" s="50"/>
      <c r="LJD257" s="50"/>
      <c r="LJE257" s="50"/>
      <c r="LJF257" s="50"/>
      <c r="LJG257" s="50"/>
      <c r="LJH257" s="50"/>
      <c r="LJI257" s="50"/>
      <c r="LJJ257" s="50"/>
      <c r="LJK257" s="50"/>
      <c r="LJL257" s="50"/>
      <c r="LJM257" s="50"/>
      <c r="LJN257" s="50"/>
      <c r="LJO257" s="50"/>
      <c r="LJP257" s="50"/>
      <c r="LJQ257" s="50"/>
      <c r="LJR257" s="50"/>
      <c r="LJS257" s="50"/>
      <c r="LJT257" s="50"/>
      <c r="LJU257" s="50"/>
      <c r="LJV257" s="50"/>
      <c r="LJW257" s="50"/>
      <c r="LJX257" s="50"/>
      <c r="LJY257" s="50"/>
      <c r="LJZ257" s="50"/>
      <c r="LKA257" s="50"/>
      <c r="LKB257" s="50"/>
      <c r="LKC257" s="50"/>
      <c r="LKD257" s="50"/>
      <c r="LKE257" s="50"/>
      <c r="LKF257" s="50"/>
      <c r="LKG257" s="50"/>
      <c r="LKH257" s="50"/>
      <c r="LKI257" s="50"/>
      <c r="LKJ257" s="50"/>
      <c r="LKK257" s="50"/>
      <c r="LKL257" s="50"/>
      <c r="LKM257" s="50"/>
      <c r="LKN257" s="50"/>
      <c r="LKO257" s="50"/>
      <c r="LKP257" s="50"/>
      <c r="LKQ257" s="50"/>
      <c r="LKR257" s="50"/>
      <c r="LKS257" s="50"/>
      <c r="LKT257" s="50"/>
      <c r="LKU257" s="50"/>
      <c r="LKV257" s="50"/>
      <c r="LKW257" s="50"/>
      <c r="LKX257" s="50"/>
      <c r="LKY257" s="50"/>
      <c r="LKZ257" s="50"/>
      <c r="LLA257" s="50"/>
      <c r="LLB257" s="50"/>
      <c r="LLC257" s="50"/>
      <c r="LLD257" s="50"/>
      <c r="LLE257" s="50"/>
      <c r="LLF257" s="50"/>
      <c r="LLG257" s="50"/>
      <c r="LLH257" s="50"/>
      <c r="LLI257" s="50"/>
      <c r="LLJ257" s="50"/>
      <c r="LLK257" s="50"/>
      <c r="LLL257" s="50"/>
      <c r="LLM257" s="50"/>
      <c r="LLN257" s="50"/>
      <c r="LLO257" s="50"/>
      <c r="LLP257" s="50"/>
      <c r="LLQ257" s="50"/>
      <c r="LLR257" s="50"/>
      <c r="LLS257" s="50"/>
      <c r="LLT257" s="50"/>
      <c r="LLU257" s="50"/>
      <c r="LLV257" s="50"/>
      <c r="LLW257" s="50"/>
      <c r="LLX257" s="50"/>
      <c r="LLY257" s="50"/>
      <c r="LLZ257" s="50"/>
      <c r="LMA257" s="50"/>
      <c r="LMB257" s="50"/>
      <c r="LMC257" s="50"/>
      <c r="LMD257" s="50"/>
      <c r="LME257" s="50"/>
      <c r="LMF257" s="50"/>
      <c r="LMG257" s="50"/>
      <c r="LMH257" s="50"/>
      <c r="LMI257" s="50"/>
      <c r="LMJ257" s="50"/>
      <c r="LMK257" s="50"/>
      <c r="LML257" s="50"/>
      <c r="LMM257" s="50"/>
      <c r="LMN257" s="50"/>
      <c r="LMO257" s="50"/>
      <c r="LMP257" s="50"/>
      <c r="LMQ257" s="50"/>
      <c r="LMR257" s="50"/>
      <c r="LMS257" s="50"/>
      <c r="LMT257" s="50"/>
      <c r="LMU257" s="50"/>
      <c r="LMV257" s="50"/>
      <c r="LMW257" s="50"/>
      <c r="LMX257" s="50"/>
      <c r="LMY257" s="50"/>
      <c r="LMZ257" s="50"/>
      <c r="LNA257" s="50"/>
      <c r="LNB257" s="50"/>
      <c r="LNC257" s="50"/>
      <c r="LND257" s="50"/>
      <c r="LNE257" s="50"/>
      <c r="LNF257" s="50"/>
      <c r="LNG257" s="50"/>
      <c r="LNH257" s="50"/>
      <c r="LNI257" s="50"/>
      <c r="LNJ257" s="50"/>
      <c r="LNK257" s="50"/>
      <c r="LNL257" s="50"/>
      <c r="LNM257" s="50"/>
      <c r="LNN257" s="50"/>
      <c r="LNO257" s="50"/>
      <c r="LNP257" s="50"/>
      <c r="LNQ257" s="50"/>
      <c r="LNR257" s="50"/>
      <c r="LNS257" s="50"/>
      <c r="LNT257" s="50"/>
      <c r="LNU257" s="50"/>
      <c r="LNV257" s="50"/>
      <c r="LNW257" s="50"/>
      <c r="LNX257" s="50"/>
      <c r="LNY257" s="50"/>
      <c r="LNZ257" s="50"/>
      <c r="LOA257" s="50"/>
      <c r="LOB257" s="50"/>
      <c r="LOC257" s="50"/>
      <c r="LOD257" s="50"/>
      <c r="LOE257" s="50"/>
      <c r="LOF257" s="50"/>
      <c r="LOG257" s="50"/>
      <c r="LOH257" s="50"/>
      <c r="LOI257" s="50"/>
      <c r="LOJ257" s="50"/>
      <c r="LOK257" s="50"/>
      <c r="LOL257" s="50"/>
      <c r="LOM257" s="50"/>
      <c r="LON257" s="50"/>
      <c r="LOO257" s="50"/>
      <c r="LOP257" s="50"/>
      <c r="LOQ257" s="50"/>
      <c r="LOR257" s="50"/>
      <c r="LOS257" s="50"/>
      <c r="LOT257" s="50"/>
      <c r="LOU257" s="50"/>
      <c r="LOV257" s="50"/>
      <c r="LOW257" s="50"/>
      <c r="LOX257" s="50"/>
      <c r="LOY257" s="50"/>
      <c r="LOZ257" s="50"/>
      <c r="LPA257" s="50"/>
      <c r="LPB257" s="50"/>
      <c r="LPC257" s="50"/>
      <c r="LPD257" s="50"/>
      <c r="LPE257" s="50"/>
      <c r="LPF257" s="50"/>
      <c r="LPG257" s="50"/>
      <c r="LPH257" s="50"/>
      <c r="LPI257" s="50"/>
      <c r="LPJ257" s="50"/>
      <c r="LPK257" s="50"/>
      <c r="LPL257" s="50"/>
      <c r="LPM257" s="50"/>
      <c r="LPN257" s="50"/>
      <c r="LPO257" s="50"/>
      <c r="LPP257" s="50"/>
      <c r="LPQ257" s="50"/>
      <c r="LPR257" s="50"/>
      <c r="LPS257" s="50"/>
      <c r="LPT257" s="50"/>
      <c r="LPU257" s="50"/>
      <c r="LPV257" s="50"/>
      <c r="LPW257" s="50"/>
      <c r="LPX257" s="50"/>
      <c r="LPY257" s="50"/>
      <c r="LPZ257" s="50"/>
      <c r="LQA257" s="50"/>
      <c r="LQB257" s="50"/>
      <c r="LQC257" s="50"/>
      <c r="LQD257" s="50"/>
      <c r="LQE257" s="50"/>
      <c r="LQF257" s="50"/>
      <c r="LQG257" s="50"/>
      <c r="LQH257" s="50"/>
      <c r="LQI257" s="50"/>
      <c r="LQJ257" s="50"/>
      <c r="LQK257" s="50"/>
      <c r="LQL257" s="50"/>
      <c r="LQM257" s="50"/>
      <c r="LQN257" s="50"/>
      <c r="LQO257" s="50"/>
      <c r="LQP257" s="50"/>
      <c r="LQQ257" s="50"/>
      <c r="LQR257" s="50"/>
      <c r="LQS257" s="50"/>
      <c r="LQT257" s="50"/>
      <c r="LQU257" s="50"/>
      <c r="LQV257" s="50"/>
      <c r="LQW257" s="50"/>
      <c r="LQX257" s="50"/>
      <c r="LQY257" s="50"/>
      <c r="LQZ257" s="50"/>
      <c r="LRA257" s="50"/>
      <c r="LRB257" s="50"/>
      <c r="LRC257" s="50"/>
      <c r="LRD257" s="50"/>
      <c r="LRE257" s="50"/>
      <c r="LRF257" s="50"/>
      <c r="LRG257" s="50"/>
      <c r="LRH257" s="50"/>
      <c r="LRI257" s="50"/>
      <c r="LRJ257" s="50"/>
      <c r="LRK257" s="50"/>
      <c r="LRL257" s="50"/>
      <c r="LRM257" s="50"/>
      <c r="LRN257" s="50"/>
      <c r="LRO257" s="50"/>
      <c r="LRP257" s="50"/>
      <c r="LRQ257" s="50"/>
      <c r="LRR257" s="50"/>
      <c r="LRS257" s="50"/>
      <c r="LRT257" s="50"/>
      <c r="LRU257" s="50"/>
      <c r="LRV257" s="50"/>
      <c r="LRW257" s="50"/>
      <c r="LRX257" s="50"/>
      <c r="LRY257" s="50"/>
      <c r="LRZ257" s="50"/>
      <c r="LSA257" s="50"/>
      <c r="LSB257" s="50"/>
      <c r="LSC257" s="50"/>
      <c r="LSD257" s="50"/>
      <c r="LSE257" s="50"/>
      <c r="LSF257" s="50"/>
      <c r="LSG257" s="50"/>
      <c r="LSH257" s="50"/>
      <c r="LSI257" s="50"/>
      <c r="LSJ257" s="50"/>
      <c r="LSK257" s="50"/>
      <c r="LSL257" s="50"/>
      <c r="LSM257" s="50"/>
      <c r="LSN257" s="50"/>
      <c r="LSO257" s="50"/>
      <c r="LSP257" s="50"/>
      <c r="LSQ257" s="50"/>
      <c r="LSR257" s="50"/>
      <c r="LSS257" s="50"/>
      <c r="LST257" s="50"/>
      <c r="LSU257" s="50"/>
      <c r="LSV257" s="50"/>
      <c r="LSW257" s="50"/>
      <c r="LSX257" s="50"/>
      <c r="LSY257" s="50"/>
      <c r="LSZ257" s="50"/>
      <c r="LTA257" s="50"/>
      <c r="LTB257" s="50"/>
      <c r="LTC257" s="50"/>
      <c r="LTD257" s="50"/>
      <c r="LTE257" s="50"/>
      <c r="LTF257" s="50"/>
      <c r="LTG257" s="50"/>
      <c r="LTH257" s="50"/>
      <c r="LTI257" s="50"/>
      <c r="LTJ257" s="50"/>
      <c r="LTK257" s="50"/>
      <c r="LTL257" s="50"/>
      <c r="LTM257" s="50"/>
      <c r="LTN257" s="50"/>
      <c r="LTO257" s="50"/>
      <c r="LTP257" s="50"/>
      <c r="LTQ257" s="50"/>
      <c r="LTR257" s="50"/>
      <c r="LTS257" s="50"/>
      <c r="LTT257" s="50"/>
      <c r="LTU257" s="50"/>
      <c r="LTV257" s="50"/>
      <c r="LTW257" s="50"/>
      <c r="LTX257" s="50"/>
      <c r="LTY257" s="50"/>
      <c r="LTZ257" s="50"/>
      <c r="LUA257" s="50"/>
      <c r="LUB257" s="50"/>
      <c r="LUC257" s="50"/>
      <c r="LUD257" s="50"/>
      <c r="LUE257" s="50"/>
      <c r="LUF257" s="50"/>
      <c r="LUG257" s="50"/>
      <c r="LUH257" s="50"/>
      <c r="LUI257" s="50"/>
      <c r="LUJ257" s="50"/>
      <c r="LUK257" s="50"/>
      <c r="LUL257" s="50"/>
      <c r="LUM257" s="50"/>
      <c r="LUN257" s="50"/>
      <c r="LUO257" s="50"/>
      <c r="LUP257" s="50"/>
      <c r="LUQ257" s="50"/>
      <c r="LUR257" s="50"/>
      <c r="LUS257" s="50"/>
      <c r="LUT257" s="50"/>
      <c r="LUU257" s="50"/>
      <c r="LUV257" s="50"/>
      <c r="LUW257" s="50"/>
      <c r="LUX257" s="50"/>
      <c r="LUY257" s="50"/>
      <c r="LUZ257" s="50"/>
      <c r="LVA257" s="50"/>
      <c r="LVB257" s="50"/>
      <c r="LVC257" s="50"/>
      <c r="LVD257" s="50"/>
      <c r="LVE257" s="50"/>
      <c r="LVF257" s="50"/>
      <c r="LVG257" s="50"/>
      <c r="LVH257" s="50"/>
      <c r="LVI257" s="50"/>
      <c r="LVJ257" s="50"/>
      <c r="LVK257" s="50"/>
      <c r="LVL257" s="50"/>
      <c r="LVM257" s="50"/>
      <c r="LVN257" s="50"/>
      <c r="LVO257" s="50"/>
      <c r="LVP257" s="50"/>
      <c r="LVQ257" s="50"/>
      <c r="LVR257" s="50"/>
      <c r="LVS257" s="50"/>
      <c r="LVT257" s="50"/>
      <c r="LVU257" s="50"/>
      <c r="LVV257" s="50"/>
      <c r="LVW257" s="50"/>
      <c r="LVX257" s="50"/>
      <c r="LVY257" s="50"/>
      <c r="LVZ257" s="50"/>
      <c r="LWA257" s="50"/>
      <c r="LWB257" s="50"/>
      <c r="LWC257" s="50"/>
      <c r="LWD257" s="50"/>
      <c r="LWE257" s="50"/>
      <c r="LWF257" s="50"/>
      <c r="LWG257" s="50"/>
      <c r="LWH257" s="50"/>
      <c r="LWI257" s="50"/>
      <c r="LWJ257" s="50"/>
      <c r="LWK257" s="50"/>
      <c r="LWL257" s="50"/>
      <c r="LWM257" s="50"/>
      <c r="LWN257" s="50"/>
      <c r="LWO257" s="50"/>
      <c r="LWP257" s="50"/>
      <c r="LWQ257" s="50"/>
      <c r="LWR257" s="50"/>
      <c r="LWS257" s="50"/>
      <c r="LWT257" s="50"/>
      <c r="LWU257" s="50"/>
      <c r="LWV257" s="50"/>
      <c r="LWW257" s="50"/>
      <c r="LWX257" s="50"/>
      <c r="LWY257" s="50"/>
      <c r="LWZ257" s="50"/>
      <c r="LXA257" s="50"/>
      <c r="LXB257" s="50"/>
      <c r="LXC257" s="50"/>
      <c r="LXD257" s="50"/>
      <c r="LXE257" s="50"/>
      <c r="LXF257" s="50"/>
      <c r="LXG257" s="50"/>
      <c r="LXH257" s="50"/>
      <c r="LXI257" s="50"/>
      <c r="LXJ257" s="50"/>
      <c r="LXK257" s="50"/>
      <c r="LXL257" s="50"/>
      <c r="LXM257" s="50"/>
      <c r="LXN257" s="50"/>
      <c r="LXO257" s="50"/>
      <c r="LXP257" s="50"/>
      <c r="LXQ257" s="50"/>
      <c r="LXR257" s="50"/>
      <c r="LXS257" s="50"/>
      <c r="LXT257" s="50"/>
      <c r="LXU257" s="50"/>
      <c r="LXV257" s="50"/>
      <c r="LXW257" s="50"/>
      <c r="LXX257" s="50"/>
      <c r="LXY257" s="50"/>
      <c r="LXZ257" s="50"/>
      <c r="LYA257" s="50"/>
      <c r="LYB257" s="50"/>
      <c r="LYC257" s="50"/>
      <c r="LYD257" s="50"/>
      <c r="LYE257" s="50"/>
      <c r="LYF257" s="50"/>
      <c r="LYG257" s="50"/>
      <c r="LYH257" s="50"/>
      <c r="LYI257" s="50"/>
      <c r="LYJ257" s="50"/>
      <c r="LYK257" s="50"/>
      <c r="LYL257" s="50"/>
      <c r="LYM257" s="50"/>
      <c r="LYN257" s="50"/>
      <c r="LYO257" s="50"/>
      <c r="LYP257" s="50"/>
      <c r="LYQ257" s="50"/>
      <c r="LYR257" s="50"/>
      <c r="LYS257" s="50"/>
      <c r="LYT257" s="50"/>
      <c r="LYU257" s="50"/>
      <c r="LYV257" s="50"/>
      <c r="LYW257" s="50"/>
      <c r="LYX257" s="50"/>
      <c r="LYY257" s="50"/>
      <c r="LYZ257" s="50"/>
      <c r="LZA257" s="50"/>
      <c r="LZB257" s="50"/>
      <c r="LZC257" s="50"/>
      <c r="LZD257" s="50"/>
      <c r="LZE257" s="50"/>
      <c r="LZF257" s="50"/>
      <c r="LZG257" s="50"/>
      <c r="LZH257" s="50"/>
      <c r="LZI257" s="50"/>
      <c r="LZJ257" s="50"/>
      <c r="LZK257" s="50"/>
      <c r="LZL257" s="50"/>
      <c r="LZM257" s="50"/>
      <c r="LZN257" s="50"/>
      <c r="LZO257" s="50"/>
      <c r="LZP257" s="50"/>
      <c r="LZQ257" s="50"/>
      <c r="LZR257" s="50"/>
      <c r="LZS257" s="50"/>
      <c r="LZT257" s="50"/>
      <c r="LZU257" s="50"/>
      <c r="LZV257" s="50"/>
      <c r="LZW257" s="50"/>
      <c r="LZX257" s="50"/>
      <c r="LZY257" s="50"/>
      <c r="LZZ257" s="50"/>
      <c r="MAA257" s="50"/>
      <c r="MAB257" s="50"/>
      <c r="MAC257" s="50"/>
      <c r="MAD257" s="50"/>
      <c r="MAE257" s="50"/>
      <c r="MAF257" s="50"/>
      <c r="MAG257" s="50"/>
      <c r="MAH257" s="50"/>
      <c r="MAI257" s="50"/>
      <c r="MAJ257" s="50"/>
      <c r="MAK257" s="50"/>
      <c r="MAL257" s="50"/>
      <c r="MAM257" s="50"/>
      <c r="MAN257" s="50"/>
      <c r="MAO257" s="50"/>
      <c r="MAP257" s="50"/>
      <c r="MAQ257" s="50"/>
      <c r="MAR257" s="50"/>
      <c r="MAS257" s="50"/>
      <c r="MAT257" s="50"/>
      <c r="MAU257" s="50"/>
      <c r="MAV257" s="50"/>
      <c r="MAW257" s="50"/>
      <c r="MAX257" s="50"/>
      <c r="MAY257" s="50"/>
      <c r="MAZ257" s="50"/>
      <c r="MBA257" s="50"/>
      <c r="MBB257" s="50"/>
      <c r="MBC257" s="50"/>
      <c r="MBD257" s="50"/>
      <c r="MBE257" s="50"/>
      <c r="MBF257" s="50"/>
      <c r="MBG257" s="50"/>
      <c r="MBH257" s="50"/>
      <c r="MBI257" s="50"/>
      <c r="MBJ257" s="50"/>
      <c r="MBK257" s="50"/>
      <c r="MBL257" s="50"/>
      <c r="MBM257" s="50"/>
      <c r="MBN257" s="50"/>
      <c r="MBO257" s="50"/>
      <c r="MBP257" s="50"/>
      <c r="MBQ257" s="50"/>
      <c r="MBR257" s="50"/>
      <c r="MBS257" s="50"/>
      <c r="MBT257" s="50"/>
      <c r="MBU257" s="50"/>
      <c r="MBV257" s="50"/>
      <c r="MBW257" s="50"/>
      <c r="MBX257" s="50"/>
      <c r="MBY257" s="50"/>
      <c r="MBZ257" s="50"/>
      <c r="MCA257" s="50"/>
      <c r="MCB257" s="50"/>
      <c r="MCC257" s="50"/>
      <c r="MCD257" s="50"/>
      <c r="MCE257" s="50"/>
      <c r="MCF257" s="50"/>
      <c r="MCG257" s="50"/>
      <c r="MCH257" s="50"/>
      <c r="MCI257" s="50"/>
      <c r="MCJ257" s="50"/>
      <c r="MCK257" s="50"/>
      <c r="MCL257" s="50"/>
      <c r="MCM257" s="50"/>
      <c r="MCN257" s="50"/>
      <c r="MCO257" s="50"/>
      <c r="MCP257" s="50"/>
      <c r="MCQ257" s="50"/>
      <c r="MCR257" s="50"/>
      <c r="MCS257" s="50"/>
      <c r="MCT257" s="50"/>
      <c r="MCU257" s="50"/>
      <c r="MCV257" s="50"/>
      <c r="MCW257" s="50"/>
      <c r="MCX257" s="50"/>
      <c r="MCY257" s="50"/>
      <c r="MCZ257" s="50"/>
      <c r="MDA257" s="50"/>
      <c r="MDB257" s="50"/>
      <c r="MDC257" s="50"/>
      <c r="MDD257" s="50"/>
      <c r="MDE257" s="50"/>
      <c r="MDF257" s="50"/>
      <c r="MDG257" s="50"/>
      <c r="MDH257" s="50"/>
      <c r="MDI257" s="50"/>
      <c r="MDJ257" s="50"/>
      <c r="MDK257" s="50"/>
      <c r="MDL257" s="50"/>
      <c r="MDM257" s="50"/>
      <c r="MDN257" s="50"/>
      <c r="MDO257" s="50"/>
      <c r="MDP257" s="50"/>
      <c r="MDQ257" s="50"/>
      <c r="MDR257" s="50"/>
      <c r="MDS257" s="50"/>
      <c r="MDT257" s="50"/>
      <c r="MDU257" s="50"/>
      <c r="MDV257" s="50"/>
      <c r="MDW257" s="50"/>
      <c r="MDX257" s="50"/>
      <c r="MDY257" s="50"/>
      <c r="MDZ257" s="50"/>
      <c r="MEA257" s="50"/>
      <c r="MEB257" s="50"/>
      <c r="MEC257" s="50"/>
      <c r="MED257" s="50"/>
      <c r="MEE257" s="50"/>
      <c r="MEF257" s="50"/>
      <c r="MEG257" s="50"/>
      <c r="MEH257" s="50"/>
      <c r="MEI257" s="50"/>
      <c r="MEJ257" s="50"/>
      <c r="MEK257" s="50"/>
      <c r="MEL257" s="50"/>
      <c r="MEM257" s="50"/>
      <c r="MEN257" s="50"/>
      <c r="MEO257" s="50"/>
      <c r="MEP257" s="50"/>
      <c r="MEQ257" s="50"/>
      <c r="MER257" s="50"/>
      <c r="MES257" s="50"/>
      <c r="MET257" s="50"/>
      <c r="MEU257" s="50"/>
      <c r="MEV257" s="50"/>
      <c r="MEW257" s="50"/>
      <c r="MEX257" s="50"/>
      <c r="MEY257" s="50"/>
      <c r="MEZ257" s="50"/>
      <c r="MFA257" s="50"/>
      <c r="MFB257" s="50"/>
      <c r="MFC257" s="50"/>
      <c r="MFD257" s="50"/>
      <c r="MFE257" s="50"/>
      <c r="MFF257" s="50"/>
      <c r="MFG257" s="50"/>
      <c r="MFH257" s="50"/>
      <c r="MFI257" s="50"/>
      <c r="MFJ257" s="50"/>
      <c r="MFK257" s="50"/>
      <c r="MFL257" s="50"/>
      <c r="MFM257" s="50"/>
      <c r="MFN257" s="50"/>
      <c r="MFO257" s="50"/>
      <c r="MFP257" s="50"/>
      <c r="MFQ257" s="50"/>
      <c r="MFR257" s="50"/>
      <c r="MFS257" s="50"/>
      <c r="MFT257" s="50"/>
      <c r="MFU257" s="50"/>
      <c r="MFV257" s="50"/>
      <c r="MFW257" s="50"/>
      <c r="MFX257" s="50"/>
      <c r="MFY257" s="50"/>
      <c r="MFZ257" s="50"/>
      <c r="MGA257" s="50"/>
      <c r="MGB257" s="50"/>
      <c r="MGC257" s="50"/>
      <c r="MGD257" s="50"/>
      <c r="MGE257" s="50"/>
      <c r="MGF257" s="50"/>
      <c r="MGG257" s="50"/>
      <c r="MGH257" s="50"/>
      <c r="MGI257" s="50"/>
      <c r="MGJ257" s="50"/>
      <c r="MGK257" s="50"/>
      <c r="MGL257" s="50"/>
      <c r="MGM257" s="50"/>
      <c r="MGN257" s="50"/>
      <c r="MGO257" s="50"/>
      <c r="MGP257" s="50"/>
      <c r="MGQ257" s="50"/>
      <c r="MGR257" s="50"/>
      <c r="MGS257" s="50"/>
      <c r="MGT257" s="50"/>
      <c r="MGU257" s="50"/>
      <c r="MGV257" s="50"/>
      <c r="MGW257" s="50"/>
      <c r="MGX257" s="50"/>
      <c r="MGY257" s="50"/>
      <c r="MGZ257" s="50"/>
      <c r="MHA257" s="50"/>
      <c r="MHB257" s="50"/>
      <c r="MHC257" s="50"/>
      <c r="MHD257" s="50"/>
      <c r="MHE257" s="50"/>
      <c r="MHF257" s="50"/>
      <c r="MHG257" s="50"/>
      <c r="MHH257" s="50"/>
      <c r="MHI257" s="50"/>
      <c r="MHJ257" s="50"/>
      <c r="MHK257" s="50"/>
      <c r="MHL257" s="50"/>
      <c r="MHM257" s="50"/>
      <c r="MHN257" s="50"/>
      <c r="MHO257" s="50"/>
      <c r="MHP257" s="50"/>
      <c r="MHQ257" s="50"/>
      <c r="MHR257" s="50"/>
      <c r="MHS257" s="50"/>
      <c r="MHT257" s="50"/>
      <c r="MHU257" s="50"/>
      <c r="MHV257" s="50"/>
      <c r="MHW257" s="50"/>
      <c r="MHX257" s="50"/>
      <c r="MHY257" s="50"/>
      <c r="MHZ257" s="50"/>
      <c r="MIA257" s="50"/>
      <c r="MIB257" s="50"/>
      <c r="MIC257" s="50"/>
      <c r="MID257" s="50"/>
      <c r="MIE257" s="50"/>
      <c r="MIF257" s="50"/>
      <c r="MIG257" s="50"/>
      <c r="MIH257" s="50"/>
      <c r="MII257" s="50"/>
      <c r="MIJ257" s="50"/>
      <c r="MIK257" s="50"/>
      <c r="MIL257" s="50"/>
      <c r="MIM257" s="50"/>
      <c r="MIN257" s="50"/>
      <c r="MIO257" s="50"/>
      <c r="MIP257" s="50"/>
      <c r="MIQ257" s="50"/>
      <c r="MIR257" s="50"/>
      <c r="MIS257" s="50"/>
      <c r="MIT257" s="50"/>
      <c r="MIU257" s="50"/>
      <c r="MIV257" s="50"/>
      <c r="MIW257" s="50"/>
      <c r="MIX257" s="50"/>
      <c r="MIY257" s="50"/>
      <c r="MIZ257" s="50"/>
      <c r="MJA257" s="50"/>
      <c r="MJB257" s="50"/>
      <c r="MJC257" s="50"/>
      <c r="MJD257" s="50"/>
      <c r="MJE257" s="50"/>
      <c r="MJF257" s="50"/>
      <c r="MJG257" s="50"/>
      <c r="MJH257" s="50"/>
      <c r="MJI257" s="50"/>
      <c r="MJJ257" s="50"/>
      <c r="MJK257" s="50"/>
      <c r="MJL257" s="50"/>
      <c r="MJM257" s="50"/>
      <c r="MJN257" s="50"/>
      <c r="MJO257" s="50"/>
      <c r="MJP257" s="50"/>
      <c r="MJQ257" s="50"/>
      <c r="MJR257" s="50"/>
      <c r="MJS257" s="50"/>
      <c r="MJT257" s="50"/>
      <c r="MJU257" s="50"/>
      <c r="MJV257" s="50"/>
      <c r="MJW257" s="50"/>
      <c r="MJX257" s="50"/>
      <c r="MJY257" s="50"/>
      <c r="MJZ257" s="50"/>
      <c r="MKA257" s="50"/>
      <c r="MKB257" s="50"/>
      <c r="MKC257" s="50"/>
      <c r="MKD257" s="50"/>
      <c r="MKE257" s="50"/>
      <c r="MKF257" s="50"/>
      <c r="MKG257" s="50"/>
      <c r="MKH257" s="50"/>
      <c r="MKI257" s="50"/>
      <c r="MKJ257" s="50"/>
      <c r="MKK257" s="50"/>
      <c r="MKL257" s="50"/>
      <c r="MKM257" s="50"/>
      <c r="MKN257" s="50"/>
      <c r="MKO257" s="50"/>
      <c r="MKP257" s="50"/>
      <c r="MKQ257" s="50"/>
      <c r="MKR257" s="50"/>
      <c r="MKS257" s="50"/>
      <c r="MKT257" s="50"/>
      <c r="MKU257" s="50"/>
      <c r="MKV257" s="50"/>
      <c r="MKW257" s="50"/>
      <c r="MKX257" s="50"/>
      <c r="MKY257" s="50"/>
      <c r="MKZ257" s="50"/>
      <c r="MLA257" s="50"/>
      <c r="MLB257" s="50"/>
      <c r="MLC257" s="50"/>
      <c r="MLD257" s="50"/>
      <c r="MLE257" s="50"/>
      <c r="MLF257" s="50"/>
      <c r="MLG257" s="50"/>
      <c r="MLH257" s="50"/>
      <c r="MLI257" s="50"/>
      <c r="MLJ257" s="50"/>
      <c r="MLK257" s="50"/>
      <c r="MLL257" s="50"/>
      <c r="MLM257" s="50"/>
      <c r="MLN257" s="50"/>
      <c r="MLO257" s="50"/>
      <c r="MLP257" s="50"/>
      <c r="MLQ257" s="50"/>
      <c r="MLR257" s="50"/>
      <c r="MLS257" s="50"/>
      <c r="MLT257" s="50"/>
      <c r="MLU257" s="50"/>
      <c r="MLV257" s="50"/>
      <c r="MLW257" s="50"/>
      <c r="MLX257" s="50"/>
      <c r="MLY257" s="50"/>
      <c r="MLZ257" s="50"/>
      <c r="MMA257" s="50"/>
      <c r="MMB257" s="50"/>
      <c r="MMC257" s="50"/>
      <c r="MMD257" s="50"/>
      <c r="MME257" s="50"/>
      <c r="MMF257" s="50"/>
      <c r="MMG257" s="50"/>
      <c r="MMH257" s="50"/>
      <c r="MMI257" s="50"/>
      <c r="MMJ257" s="50"/>
      <c r="MMK257" s="50"/>
      <c r="MML257" s="50"/>
      <c r="MMM257" s="50"/>
      <c r="MMN257" s="50"/>
      <c r="MMO257" s="50"/>
      <c r="MMP257" s="50"/>
      <c r="MMQ257" s="50"/>
      <c r="MMR257" s="50"/>
      <c r="MMS257" s="50"/>
      <c r="MMT257" s="50"/>
      <c r="MMU257" s="50"/>
      <c r="MMV257" s="50"/>
      <c r="MMW257" s="50"/>
      <c r="MMX257" s="50"/>
      <c r="MMY257" s="50"/>
      <c r="MMZ257" s="50"/>
      <c r="MNA257" s="50"/>
      <c r="MNB257" s="50"/>
      <c r="MNC257" s="50"/>
      <c r="MND257" s="50"/>
      <c r="MNE257" s="50"/>
      <c r="MNF257" s="50"/>
      <c r="MNG257" s="50"/>
      <c r="MNH257" s="50"/>
      <c r="MNI257" s="50"/>
      <c r="MNJ257" s="50"/>
      <c r="MNK257" s="50"/>
      <c r="MNL257" s="50"/>
      <c r="MNM257" s="50"/>
      <c r="MNN257" s="50"/>
      <c r="MNO257" s="50"/>
      <c r="MNP257" s="50"/>
      <c r="MNQ257" s="50"/>
      <c r="MNR257" s="50"/>
      <c r="MNS257" s="50"/>
      <c r="MNT257" s="50"/>
      <c r="MNU257" s="50"/>
      <c r="MNV257" s="50"/>
      <c r="MNW257" s="50"/>
      <c r="MNX257" s="50"/>
      <c r="MNY257" s="50"/>
      <c r="MNZ257" s="50"/>
      <c r="MOA257" s="50"/>
      <c r="MOB257" s="50"/>
      <c r="MOC257" s="50"/>
      <c r="MOD257" s="50"/>
      <c r="MOE257" s="50"/>
      <c r="MOF257" s="50"/>
      <c r="MOG257" s="50"/>
      <c r="MOH257" s="50"/>
      <c r="MOI257" s="50"/>
      <c r="MOJ257" s="50"/>
      <c r="MOK257" s="50"/>
      <c r="MOL257" s="50"/>
      <c r="MOM257" s="50"/>
      <c r="MON257" s="50"/>
      <c r="MOO257" s="50"/>
      <c r="MOP257" s="50"/>
      <c r="MOQ257" s="50"/>
      <c r="MOR257" s="50"/>
      <c r="MOS257" s="50"/>
      <c r="MOT257" s="50"/>
      <c r="MOU257" s="50"/>
      <c r="MOV257" s="50"/>
      <c r="MOW257" s="50"/>
      <c r="MOX257" s="50"/>
      <c r="MOY257" s="50"/>
      <c r="MOZ257" s="50"/>
      <c r="MPA257" s="50"/>
      <c r="MPB257" s="50"/>
      <c r="MPC257" s="50"/>
      <c r="MPD257" s="50"/>
      <c r="MPE257" s="50"/>
      <c r="MPF257" s="50"/>
      <c r="MPG257" s="50"/>
      <c r="MPH257" s="50"/>
      <c r="MPI257" s="50"/>
      <c r="MPJ257" s="50"/>
      <c r="MPK257" s="50"/>
      <c r="MPL257" s="50"/>
      <c r="MPM257" s="50"/>
      <c r="MPN257" s="50"/>
      <c r="MPO257" s="50"/>
      <c r="MPP257" s="50"/>
      <c r="MPQ257" s="50"/>
      <c r="MPR257" s="50"/>
      <c r="MPS257" s="50"/>
      <c r="MPT257" s="50"/>
      <c r="MPU257" s="50"/>
      <c r="MPV257" s="50"/>
      <c r="MPW257" s="50"/>
      <c r="MPX257" s="50"/>
      <c r="MPY257" s="50"/>
      <c r="MPZ257" s="50"/>
      <c r="MQA257" s="50"/>
      <c r="MQB257" s="50"/>
      <c r="MQC257" s="50"/>
      <c r="MQD257" s="50"/>
      <c r="MQE257" s="50"/>
      <c r="MQF257" s="50"/>
      <c r="MQG257" s="50"/>
      <c r="MQH257" s="50"/>
      <c r="MQI257" s="50"/>
      <c r="MQJ257" s="50"/>
      <c r="MQK257" s="50"/>
      <c r="MQL257" s="50"/>
      <c r="MQM257" s="50"/>
      <c r="MQN257" s="50"/>
      <c r="MQO257" s="50"/>
      <c r="MQP257" s="50"/>
      <c r="MQQ257" s="50"/>
      <c r="MQR257" s="50"/>
      <c r="MQS257" s="50"/>
      <c r="MQT257" s="50"/>
      <c r="MQU257" s="50"/>
      <c r="MQV257" s="50"/>
      <c r="MQW257" s="50"/>
      <c r="MQX257" s="50"/>
      <c r="MQY257" s="50"/>
      <c r="MQZ257" s="50"/>
      <c r="MRA257" s="50"/>
      <c r="MRB257" s="50"/>
      <c r="MRC257" s="50"/>
      <c r="MRD257" s="50"/>
      <c r="MRE257" s="50"/>
      <c r="MRF257" s="50"/>
      <c r="MRG257" s="50"/>
      <c r="MRH257" s="50"/>
      <c r="MRI257" s="50"/>
      <c r="MRJ257" s="50"/>
      <c r="MRK257" s="50"/>
      <c r="MRL257" s="50"/>
      <c r="MRM257" s="50"/>
      <c r="MRN257" s="50"/>
      <c r="MRO257" s="50"/>
      <c r="MRP257" s="50"/>
      <c r="MRQ257" s="50"/>
      <c r="MRR257" s="50"/>
      <c r="MRS257" s="50"/>
      <c r="MRT257" s="50"/>
      <c r="MRU257" s="50"/>
      <c r="MRV257" s="50"/>
      <c r="MRW257" s="50"/>
      <c r="MRX257" s="50"/>
      <c r="MRY257" s="50"/>
      <c r="MRZ257" s="50"/>
      <c r="MSA257" s="50"/>
      <c r="MSB257" s="50"/>
      <c r="MSC257" s="50"/>
      <c r="MSD257" s="50"/>
      <c r="MSE257" s="50"/>
      <c r="MSF257" s="50"/>
      <c r="MSG257" s="50"/>
      <c r="MSH257" s="50"/>
      <c r="MSI257" s="50"/>
      <c r="MSJ257" s="50"/>
      <c r="MSK257" s="50"/>
      <c r="MSL257" s="50"/>
      <c r="MSM257" s="50"/>
      <c r="MSN257" s="50"/>
      <c r="MSO257" s="50"/>
      <c r="MSP257" s="50"/>
      <c r="MSQ257" s="50"/>
      <c r="MSR257" s="50"/>
      <c r="MSS257" s="50"/>
      <c r="MST257" s="50"/>
      <c r="MSU257" s="50"/>
      <c r="MSV257" s="50"/>
      <c r="MSW257" s="50"/>
      <c r="MSX257" s="50"/>
      <c r="MSY257" s="50"/>
      <c r="MSZ257" s="50"/>
      <c r="MTA257" s="50"/>
      <c r="MTB257" s="50"/>
      <c r="MTC257" s="50"/>
      <c r="MTD257" s="50"/>
      <c r="MTE257" s="50"/>
      <c r="MTF257" s="50"/>
      <c r="MTG257" s="50"/>
      <c r="MTH257" s="50"/>
      <c r="MTI257" s="50"/>
      <c r="MTJ257" s="50"/>
      <c r="MTK257" s="50"/>
      <c r="MTL257" s="50"/>
      <c r="MTM257" s="50"/>
      <c r="MTN257" s="50"/>
      <c r="MTO257" s="50"/>
      <c r="MTP257" s="50"/>
      <c r="MTQ257" s="50"/>
      <c r="MTR257" s="50"/>
      <c r="MTS257" s="50"/>
      <c r="MTT257" s="50"/>
      <c r="MTU257" s="50"/>
      <c r="MTV257" s="50"/>
      <c r="MTW257" s="50"/>
      <c r="MTX257" s="50"/>
      <c r="MTY257" s="50"/>
      <c r="MTZ257" s="50"/>
      <c r="MUA257" s="50"/>
      <c r="MUB257" s="50"/>
      <c r="MUC257" s="50"/>
      <c r="MUD257" s="50"/>
      <c r="MUE257" s="50"/>
      <c r="MUF257" s="50"/>
      <c r="MUG257" s="50"/>
      <c r="MUH257" s="50"/>
      <c r="MUI257" s="50"/>
      <c r="MUJ257" s="50"/>
      <c r="MUK257" s="50"/>
      <c r="MUL257" s="50"/>
      <c r="MUM257" s="50"/>
      <c r="MUN257" s="50"/>
      <c r="MUO257" s="50"/>
      <c r="MUP257" s="50"/>
      <c r="MUQ257" s="50"/>
      <c r="MUR257" s="50"/>
      <c r="MUS257" s="50"/>
      <c r="MUT257" s="50"/>
      <c r="MUU257" s="50"/>
      <c r="MUV257" s="50"/>
      <c r="MUW257" s="50"/>
      <c r="MUX257" s="50"/>
      <c r="MUY257" s="50"/>
      <c r="MUZ257" s="50"/>
      <c r="MVA257" s="50"/>
      <c r="MVB257" s="50"/>
      <c r="MVC257" s="50"/>
      <c r="MVD257" s="50"/>
      <c r="MVE257" s="50"/>
      <c r="MVF257" s="50"/>
      <c r="MVG257" s="50"/>
      <c r="MVH257" s="50"/>
      <c r="MVI257" s="50"/>
      <c r="MVJ257" s="50"/>
      <c r="MVK257" s="50"/>
      <c r="MVL257" s="50"/>
      <c r="MVM257" s="50"/>
      <c r="MVN257" s="50"/>
      <c r="MVO257" s="50"/>
      <c r="MVP257" s="50"/>
      <c r="MVQ257" s="50"/>
      <c r="MVR257" s="50"/>
      <c r="MVS257" s="50"/>
      <c r="MVT257" s="50"/>
      <c r="MVU257" s="50"/>
      <c r="MVV257" s="50"/>
      <c r="MVW257" s="50"/>
      <c r="MVX257" s="50"/>
      <c r="MVY257" s="50"/>
      <c r="MVZ257" s="50"/>
      <c r="MWA257" s="50"/>
      <c r="MWB257" s="50"/>
      <c r="MWC257" s="50"/>
      <c r="MWD257" s="50"/>
      <c r="MWE257" s="50"/>
      <c r="MWF257" s="50"/>
      <c r="MWG257" s="50"/>
      <c r="MWH257" s="50"/>
      <c r="MWI257" s="50"/>
      <c r="MWJ257" s="50"/>
      <c r="MWK257" s="50"/>
      <c r="MWL257" s="50"/>
      <c r="MWM257" s="50"/>
      <c r="MWN257" s="50"/>
      <c r="MWO257" s="50"/>
      <c r="MWP257" s="50"/>
      <c r="MWQ257" s="50"/>
      <c r="MWR257" s="50"/>
      <c r="MWS257" s="50"/>
      <c r="MWT257" s="50"/>
      <c r="MWU257" s="50"/>
      <c r="MWV257" s="50"/>
      <c r="MWW257" s="50"/>
      <c r="MWX257" s="50"/>
      <c r="MWY257" s="50"/>
      <c r="MWZ257" s="50"/>
      <c r="MXA257" s="50"/>
      <c r="MXB257" s="50"/>
      <c r="MXC257" s="50"/>
      <c r="MXD257" s="50"/>
      <c r="MXE257" s="50"/>
      <c r="MXF257" s="50"/>
      <c r="MXG257" s="50"/>
      <c r="MXH257" s="50"/>
      <c r="MXI257" s="50"/>
      <c r="MXJ257" s="50"/>
      <c r="MXK257" s="50"/>
      <c r="MXL257" s="50"/>
      <c r="MXM257" s="50"/>
      <c r="MXN257" s="50"/>
      <c r="MXO257" s="50"/>
      <c r="MXP257" s="50"/>
      <c r="MXQ257" s="50"/>
      <c r="MXR257" s="50"/>
      <c r="MXS257" s="50"/>
      <c r="MXT257" s="50"/>
      <c r="MXU257" s="50"/>
      <c r="MXV257" s="50"/>
      <c r="MXW257" s="50"/>
      <c r="MXX257" s="50"/>
      <c r="MXY257" s="50"/>
      <c r="MXZ257" s="50"/>
      <c r="MYA257" s="50"/>
      <c r="MYB257" s="50"/>
      <c r="MYC257" s="50"/>
      <c r="MYD257" s="50"/>
      <c r="MYE257" s="50"/>
      <c r="MYF257" s="50"/>
      <c r="MYG257" s="50"/>
      <c r="MYH257" s="50"/>
      <c r="MYI257" s="50"/>
      <c r="MYJ257" s="50"/>
      <c r="MYK257" s="50"/>
      <c r="MYL257" s="50"/>
      <c r="MYM257" s="50"/>
      <c r="MYN257" s="50"/>
      <c r="MYO257" s="50"/>
      <c r="MYP257" s="50"/>
      <c r="MYQ257" s="50"/>
      <c r="MYR257" s="50"/>
      <c r="MYS257" s="50"/>
      <c r="MYT257" s="50"/>
      <c r="MYU257" s="50"/>
      <c r="MYV257" s="50"/>
      <c r="MYW257" s="50"/>
      <c r="MYX257" s="50"/>
      <c r="MYY257" s="50"/>
      <c r="MYZ257" s="50"/>
      <c r="MZA257" s="50"/>
      <c r="MZB257" s="50"/>
      <c r="MZC257" s="50"/>
      <c r="MZD257" s="50"/>
      <c r="MZE257" s="50"/>
      <c r="MZF257" s="50"/>
      <c r="MZG257" s="50"/>
      <c r="MZH257" s="50"/>
      <c r="MZI257" s="50"/>
      <c r="MZJ257" s="50"/>
      <c r="MZK257" s="50"/>
      <c r="MZL257" s="50"/>
      <c r="MZM257" s="50"/>
      <c r="MZN257" s="50"/>
      <c r="MZO257" s="50"/>
      <c r="MZP257" s="50"/>
      <c r="MZQ257" s="50"/>
      <c r="MZR257" s="50"/>
      <c r="MZS257" s="50"/>
      <c r="MZT257" s="50"/>
      <c r="MZU257" s="50"/>
      <c r="MZV257" s="50"/>
      <c r="MZW257" s="50"/>
      <c r="MZX257" s="50"/>
      <c r="MZY257" s="50"/>
      <c r="MZZ257" s="50"/>
      <c r="NAA257" s="50"/>
      <c r="NAB257" s="50"/>
      <c r="NAC257" s="50"/>
      <c r="NAD257" s="50"/>
      <c r="NAE257" s="50"/>
      <c r="NAF257" s="50"/>
      <c r="NAG257" s="50"/>
      <c r="NAH257" s="50"/>
      <c r="NAI257" s="50"/>
      <c r="NAJ257" s="50"/>
      <c r="NAK257" s="50"/>
      <c r="NAL257" s="50"/>
      <c r="NAM257" s="50"/>
      <c r="NAN257" s="50"/>
      <c r="NAO257" s="50"/>
      <c r="NAP257" s="50"/>
      <c r="NAQ257" s="50"/>
      <c r="NAR257" s="50"/>
      <c r="NAS257" s="50"/>
      <c r="NAT257" s="50"/>
      <c r="NAU257" s="50"/>
      <c r="NAV257" s="50"/>
      <c r="NAW257" s="50"/>
      <c r="NAX257" s="50"/>
      <c r="NAY257" s="50"/>
      <c r="NAZ257" s="50"/>
      <c r="NBA257" s="50"/>
      <c r="NBB257" s="50"/>
      <c r="NBC257" s="50"/>
      <c r="NBD257" s="50"/>
      <c r="NBE257" s="50"/>
      <c r="NBF257" s="50"/>
      <c r="NBG257" s="50"/>
      <c r="NBH257" s="50"/>
      <c r="NBI257" s="50"/>
      <c r="NBJ257" s="50"/>
      <c r="NBK257" s="50"/>
      <c r="NBL257" s="50"/>
      <c r="NBM257" s="50"/>
      <c r="NBN257" s="50"/>
      <c r="NBO257" s="50"/>
      <c r="NBP257" s="50"/>
      <c r="NBQ257" s="50"/>
      <c r="NBR257" s="50"/>
      <c r="NBS257" s="50"/>
      <c r="NBT257" s="50"/>
      <c r="NBU257" s="50"/>
      <c r="NBV257" s="50"/>
      <c r="NBW257" s="50"/>
      <c r="NBX257" s="50"/>
      <c r="NBY257" s="50"/>
      <c r="NBZ257" s="50"/>
      <c r="NCA257" s="50"/>
      <c r="NCB257" s="50"/>
      <c r="NCC257" s="50"/>
      <c r="NCD257" s="50"/>
      <c r="NCE257" s="50"/>
      <c r="NCF257" s="50"/>
      <c r="NCG257" s="50"/>
      <c r="NCH257" s="50"/>
      <c r="NCI257" s="50"/>
      <c r="NCJ257" s="50"/>
      <c r="NCK257" s="50"/>
      <c r="NCL257" s="50"/>
      <c r="NCM257" s="50"/>
      <c r="NCN257" s="50"/>
      <c r="NCO257" s="50"/>
      <c r="NCP257" s="50"/>
      <c r="NCQ257" s="50"/>
      <c r="NCR257" s="50"/>
      <c r="NCS257" s="50"/>
      <c r="NCT257" s="50"/>
      <c r="NCU257" s="50"/>
      <c r="NCV257" s="50"/>
      <c r="NCW257" s="50"/>
      <c r="NCX257" s="50"/>
      <c r="NCY257" s="50"/>
      <c r="NCZ257" s="50"/>
      <c r="NDA257" s="50"/>
      <c r="NDB257" s="50"/>
      <c r="NDC257" s="50"/>
      <c r="NDD257" s="50"/>
      <c r="NDE257" s="50"/>
      <c r="NDF257" s="50"/>
      <c r="NDG257" s="50"/>
      <c r="NDH257" s="50"/>
      <c r="NDI257" s="50"/>
      <c r="NDJ257" s="50"/>
      <c r="NDK257" s="50"/>
      <c r="NDL257" s="50"/>
      <c r="NDM257" s="50"/>
      <c r="NDN257" s="50"/>
      <c r="NDO257" s="50"/>
      <c r="NDP257" s="50"/>
      <c r="NDQ257" s="50"/>
      <c r="NDR257" s="50"/>
      <c r="NDS257" s="50"/>
      <c r="NDT257" s="50"/>
      <c r="NDU257" s="50"/>
      <c r="NDV257" s="50"/>
      <c r="NDW257" s="50"/>
      <c r="NDX257" s="50"/>
      <c r="NDY257" s="50"/>
      <c r="NDZ257" s="50"/>
      <c r="NEA257" s="50"/>
      <c r="NEB257" s="50"/>
      <c r="NEC257" s="50"/>
      <c r="NED257" s="50"/>
      <c r="NEE257" s="50"/>
      <c r="NEF257" s="50"/>
      <c r="NEG257" s="50"/>
      <c r="NEH257" s="50"/>
      <c r="NEI257" s="50"/>
      <c r="NEJ257" s="50"/>
      <c r="NEK257" s="50"/>
      <c r="NEL257" s="50"/>
      <c r="NEM257" s="50"/>
      <c r="NEN257" s="50"/>
      <c r="NEO257" s="50"/>
      <c r="NEP257" s="50"/>
      <c r="NEQ257" s="50"/>
      <c r="NER257" s="50"/>
      <c r="NES257" s="50"/>
      <c r="NET257" s="50"/>
      <c r="NEU257" s="50"/>
      <c r="NEV257" s="50"/>
      <c r="NEW257" s="50"/>
      <c r="NEX257" s="50"/>
      <c r="NEY257" s="50"/>
      <c r="NEZ257" s="50"/>
      <c r="NFA257" s="50"/>
      <c r="NFB257" s="50"/>
      <c r="NFC257" s="50"/>
      <c r="NFD257" s="50"/>
      <c r="NFE257" s="50"/>
      <c r="NFF257" s="50"/>
      <c r="NFG257" s="50"/>
      <c r="NFH257" s="50"/>
      <c r="NFI257" s="50"/>
      <c r="NFJ257" s="50"/>
      <c r="NFK257" s="50"/>
      <c r="NFL257" s="50"/>
      <c r="NFM257" s="50"/>
      <c r="NFN257" s="50"/>
      <c r="NFO257" s="50"/>
      <c r="NFP257" s="50"/>
      <c r="NFQ257" s="50"/>
      <c r="NFR257" s="50"/>
      <c r="NFS257" s="50"/>
      <c r="NFT257" s="50"/>
      <c r="NFU257" s="50"/>
      <c r="NFV257" s="50"/>
      <c r="NFW257" s="50"/>
      <c r="NFX257" s="50"/>
      <c r="NFY257" s="50"/>
      <c r="NFZ257" s="50"/>
      <c r="NGA257" s="50"/>
      <c r="NGB257" s="50"/>
      <c r="NGC257" s="50"/>
      <c r="NGD257" s="50"/>
      <c r="NGE257" s="50"/>
      <c r="NGF257" s="50"/>
      <c r="NGG257" s="50"/>
      <c r="NGH257" s="50"/>
      <c r="NGI257" s="50"/>
      <c r="NGJ257" s="50"/>
      <c r="NGK257" s="50"/>
      <c r="NGL257" s="50"/>
      <c r="NGM257" s="50"/>
      <c r="NGN257" s="50"/>
      <c r="NGO257" s="50"/>
      <c r="NGP257" s="50"/>
      <c r="NGQ257" s="50"/>
      <c r="NGR257" s="50"/>
      <c r="NGS257" s="50"/>
      <c r="NGT257" s="50"/>
      <c r="NGU257" s="50"/>
      <c r="NGV257" s="50"/>
      <c r="NGW257" s="50"/>
      <c r="NGX257" s="50"/>
      <c r="NGY257" s="50"/>
      <c r="NGZ257" s="50"/>
      <c r="NHA257" s="50"/>
      <c r="NHB257" s="50"/>
      <c r="NHC257" s="50"/>
      <c r="NHD257" s="50"/>
      <c r="NHE257" s="50"/>
      <c r="NHF257" s="50"/>
      <c r="NHG257" s="50"/>
      <c r="NHH257" s="50"/>
      <c r="NHI257" s="50"/>
      <c r="NHJ257" s="50"/>
      <c r="NHK257" s="50"/>
      <c r="NHL257" s="50"/>
      <c r="NHM257" s="50"/>
      <c r="NHN257" s="50"/>
      <c r="NHO257" s="50"/>
      <c r="NHP257" s="50"/>
      <c r="NHQ257" s="50"/>
      <c r="NHR257" s="50"/>
      <c r="NHS257" s="50"/>
      <c r="NHT257" s="50"/>
      <c r="NHU257" s="50"/>
      <c r="NHV257" s="50"/>
      <c r="NHW257" s="50"/>
      <c r="NHX257" s="50"/>
      <c r="NHY257" s="50"/>
      <c r="NHZ257" s="50"/>
      <c r="NIA257" s="50"/>
      <c r="NIB257" s="50"/>
      <c r="NIC257" s="50"/>
      <c r="NID257" s="50"/>
      <c r="NIE257" s="50"/>
      <c r="NIF257" s="50"/>
      <c r="NIG257" s="50"/>
      <c r="NIH257" s="50"/>
      <c r="NII257" s="50"/>
      <c r="NIJ257" s="50"/>
      <c r="NIK257" s="50"/>
      <c r="NIL257" s="50"/>
      <c r="NIM257" s="50"/>
      <c r="NIN257" s="50"/>
      <c r="NIO257" s="50"/>
      <c r="NIP257" s="50"/>
      <c r="NIQ257" s="50"/>
      <c r="NIR257" s="50"/>
      <c r="NIS257" s="50"/>
      <c r="NIT257" s="50"/>
      <c r="NIU257" s="50"/>
      <c r="NIV257" s="50"/>
      <c r="NIW257" s="50"/>
      <c r="NIX257" s="50"/>
      <c r="NIY257" s="50"/>
      <c r="NIZ257" s="50"/>
      <c r="NJA257" s="50"/>
      <c r="NJB257" s="50"/>
      <c r="NJC257" s="50"/>
      <c r="NJD257" s="50"/>
      <c r="NJE257" s="50"/>
      <c r="NJF257" s="50"/>
      <c r="NJG257" s="50"/>
      <c r="NJH257" s="50"/>
      <c r="NJI257" s="50"/>
      <c r="NJJ257" s="50"/>
      <c r="NJK257" s="50"/>
      <c r="NJL257" s="50"/>
      <c r="NJM257" s="50"/>
      <c r="NJN257" s="50"/>
      <c r="NJO257" s="50"/>
      <c r="NJP257" s="50"/>
      <c r="NJQ257" s="50"/>
      <c r="NJR257" s="50"/>
      <c r="NJS257" s="50"/>
      <c r="NJT257" s="50"/>
      <c r="NJU257" s="50"/>
      <c r="NJV257" s="50"/>
      <c r="NJW257" s="50"/>
      <c r="NJX257" s="50"/>
      <c r="NJY257" s="50"/>
      <c r="NJZ257" s="50"/>
      <c r="NKA257" s="50"/>
      <c r="NKB257" s="50"/>
      <c r="NKC257" s="50"/>
      <c r="NKD257" s="50"/>
      <c r="NKE257" s="50"/>
      <c r="NKF257" s="50"/>
      <c r="NKG257" s="50"/>
      <c r="NKH257" s="50"/>
      <c r="NKI257" s="50"/>
      <c r="NKJ257" s="50"/>
      <c r="NKK257" s="50"/>
      <c r="NKL257" s="50"/>
      <c r="NKM257" s="50"/>
      <c r="NKN257" s="50"/>
      <c r="NKO257" s="50"/>
      <c r="NKP257" s="50"/>
      <c r="NKQ257" s="50"/>
      <c r="NKR257" s="50"/>
      <c r="NKS257" s="50"/>
      <c r="NKT257" s="50"/>
      <c r="NKU257" s="50"/>
      <c r="NKV257" s="50"/>
      <c r="NKW257" s="50"/>
      <c r="NKX257" s="50"/>
      <c r="NKY257" s="50"/>
      <c r="NKZ257" s="50"/>
      <c r="NLA257" s="50"/>
      <c r="NLB257" s="50"/>
      <c r="NLC257" s="50"/>
      <c r="NLD257" s="50"/>
      <c r="NLE257" s="50"/>
      <c r="NLF257" s="50"/>
      <c r="NLG257" s="50"/>
      <c r="NLH257" s="50"/>
      <c r="NLI257" s="50"/>
      <c r="NLJ257" s="50"/>
      <c r="NLK257" s="50"/>
      <c r="NLL257" s="50"/>
      <c r="NLM257" s="50"/>
      <c r="NLN257" s="50"/>
      <c r="NLO257" s="50"/>
      <c r="NLP257" s="50"/>
      <c r="NLQ257" s="50"/>
      <c r="NLR257" s="50"/>
      <c r="NLS257" s="50"/>
      <c r="NLT257" s="50"/>
      <c r="NLU257" s="50"/>
      <c r="NLV257" s="50"/>
      <c r="NLW257" s="50"/>
      <c r="NLX257" s="50"/>
      <c r="NLY257" s="50"/>
      <c r="NLZ257" s="50"/>
      <c r="NMA257" s="50"/>
      <c r="NMB257" s="50"/>
      <c r="NMC257" s="50"/>
      <c r="NMD257" s="50"/>
      <c r="NME257" s="50"/>
      <c r="NMF257" s="50"/>
      <c r="NMG257" s="50"/>
      <c r="NMH257" s="50"/>
      <c r="NMI257" s="50"/>
      <c r="NMJ257" s="50"/>
      <c r="NMK257" s="50"/>
      <c r="NML257" s="50"/>
      <c r="NMM257" s="50"/>
      <c r="NMN257" s="50"/>
      <c r="NMO257" s="50"/>
      <c r="NMP257" s="50"/>
      <c r="NMQ257" s="50"/>
      <c r="NMR257" s="50"/>
      <c r="NMS257" s="50"/>
      <c r="NMT257" s="50"/>
      <c r="NMU257" s="50"/>
      <c r="NMV257" s="50"/>
      <c r="NMW257" s="50"/>
      <c r="NMX257" s="50"/>
      <c r="NMY257" s="50"/>
      <c r="NMZ257" s="50"/>
      <c r="NNA257" s="50"/>
      <c r="NNB257" s="50"/>
      <c r="NNC257" s="50"/>
      <c r="NND257" s="50"/>
      <c r="NNE257" s="50"/>
      <c r="NNF257" s="50"/>
      <c r="NNG257" s="50"/>
      <c r="NNH257" s="50"/>
      <c r="NNI257" s="50"/>
      <c r="NNJ257" s="50"/>
      <c r="NNK257" s="50"/>
      <c r="NNL257" s="50"/>
      <c r="NNM257" s="50"/>
      <c r="NNN257" s="50"/>
      <c r="NNO257" s="50"/>
      <c r="NNP257" s="50"/>
      <c r="NNQ257" s="50"/>
      <c r="NNR257" s="50"/>
      <c r="NNS257" s="50"/>
      <c r="NNT257" s="50"/>
      <c r="NNU257" s="50"/>
      <c r="NNV257" s="50"/>
      <c r="NNW257" s="50"/>
      <c r="NNX257" s="50"/>
      <c r="NNY257" s="50"/>
      <c r="NNZ257" s="50"/>
      <c r="NOA257" s="50"/>
      <c r="NOB257" s="50"/>
      <c r="NOC257" s="50"/>
      <c r="NOD257" s="50"/>
      <c r="NOE257" s="50"/>
      <c r="NOF257" s="50"/>
      <c r="NOG257" s="50"/>
      <c r="NOH257" s="50"/>
      <c r="NOI257" s="50"/>
      <c r="NOJ257" s="50"/>
      <c r="NOK257" s="50"/>
      <c r="NOL257" s="50"/>
      <c r="NOM257" s="50"/>
      <c r="NON257" s="50"/>
      <c r="NOO257" s="50"/>
      <c r="NOP257" s="50"/>
      <c r="NOQ257" s="50"/>
      <c r="NOR257" s="50"/>
      <c r="NOS257" s="50"/>
      <c r="NOT257" s="50"/>
      <c r="NOU257" s="50"/>
      <c r="NOV257" s="50"/>
      <c r="NOW257" s="50"/>
      <c r="NOX257" s="50"/>
      <c r="NOY257" s="50"/>
      <c r="NOZ257" s="50"/>
      <c r="NPA257" s="50"/>
      <c r="NPB257" s="50"/>
      <c r="NPC257" s="50"/>
      <c r="NPD257" s="50"/>
      <c r="NPE257" s="50"/>
      <c r="NPF257" s="50"/>
      <c r="NPG257" s="50"/>
      <c r="NPH257" s="50"/>
      <c r="NPI257" s="50"/>
      <c r="NPJ257" s="50"/>
      <c r="NPK257" s="50"/>
      <c r="NPL257" s="50"/>
      <c r="NPM257" s="50"/>
      <c r="NPN257" s="50"/>
      <c r="NPO257" s="50"/>
      <c r="NPP257" s="50"/>
      <c r="NPQ257" s="50"/>
      <c r="NPR257" s="50"/>
      <c r="NPS257" s="50"/>
      <c r="NPT257" s="50"/>
      <c r="NPU257" s="50"/>
      <c r="NPV257" s="50"/>
      <c r="NPW257" s="50"/>
      <c r="NPX257" s="50"/>
      <c r="NPY257" s="50"/>
      <c r="NPZ257" s="50"/>
      <c r="NQA257" s="50"/>
      <c r="NQB257" s="50"/>
      <c r="NQC257" s="50"/>
      <c r="NQD257" s="50"/>
      <c r="NQE257" s="50"/>
      <c r="NQF257" s="50"/>
      <c r="NQG257" s="50"/>
      <c r="NQH257" s="50"/>
      <c r="NQI257" s="50"/>
      <c r="NQJ257" s="50"/>
      <c r="NQK257" s="50"/>
      <c r="NQL257" s="50"/>
      <c r="NQM257" s="50"/>
      <c r="NQN257" s="50"/>
      <c r="NQO257" s="50"/>
      <c r="NQP257" s="50"/>
      <c r="NQQ257" s="50"/>
      <c r="NQR257" s="50"/>
      <c r="NQS257" s="50"/>
      <c r="NQT257" s="50"/>
      <c r="NQU257" s="50"/>
      <c r="NQV257" s="50"/>
      <c r="NQW257" s="50"/>
      <c r="NQX257" s="50"/>
      <c r="NQY257" s="50"/>
      <c r="NQZ257" s="50"/>
      <c r="NRA257" s="50"/>
      <c r="NRB257" s="50"/>
      <c r="NRC257" s="50"/>
      <c r="NRD257" s="50"/>
      <c r="NRE257" s="50"/>
      <c r="NRF257" s="50"/>
      <c r="NRG257" s="50"/>
      <c r="NRH257" s="50"/>
      <c r="NRI257" s="50"/>
      <c r="NRJ257" s="50"/>
      <c r="NRK257" s="50"/>
      <c r="NRL257" s="50"/>
      <c r="NRM257" s="50"/>
      <c r="NRN257" s="50"/>
      <c r="NRO257" s="50"/>
      <c r="NRP257" s="50"/>
      <c r="NRQ257" s="50"/>
      <c r="NRR257" s="50"/>
      <c r="NRS257" s="50"/>
      <c r="NRT257" s="50"/>
      <c r="NRU257" s="50"/>
      <c r="NRV257" s="50"/>
      <c r="NRW257" s="50"/>
      <c r="NRX257" s="50"/>
      <c r="NRY257" s="50"/>
      <c r="NRZ257" s="50"/>
      <c r="NSA257" s="50"/>
      <c r="NSB257" s="50"/>
      <c r="NSC257" s="50"/>
      <c r="NSD257" s="50"/>
      <c r="NSE257" s="50"/>
      <c r="NSF257" s="50"/>
      <c r="NSG257" s="50"/>
      <c r="NSH257" s="50"/>
      <c r="NSI257" s="50"/>
      <c r="NSJ257" s="50"/>
      <c r="NSK257" s="50"/>
      <c r="NSL257" s="50"/>
      <c r="NSM257" s="50"/>
      <c r="NSN257" s="50"/>
      <c r="NSO257" s="50"/>
      <c r="NSP257" s="50"/>
      <c r="NSQ257" s="50"/>
      <c r="NSR257" s="50"/>
      <c r="NSS257" s="50"/>
      <c r="NST257" s="50"/>
      <c r="NSU257" s="50"/>
      <c r="NSV257" s="50"/>
      <c r="NSW257" s="50"/>
      <c r="NSX257" s="50"/>
      <c r="NSY257" s="50"/>
      <c r="NSZ257" s="50"/>
      <c r="NTA257" s="50"/>
      <c r="NTB257" s="50"/>
      <c r="NTC257" s="50"/>
      <c r="NTD257" s="50"/>
      <c r="NTE257" s="50"/>
      <c r="NTF257" s="50"/>
      <c r="NTG257" s="50"/>
      <c r="NTH257" s="50"/>
      <c r="NTI257" s="50"/>
      <c r="NTJ257" s="50"/>
      <c r="NTK257" s="50"/>
      <c r="NTL257" s="50"/>
      <c r="NTM257" s="50"/>
      <c r="NTN257" s="50"/>
      <c r="NTO257" s="50"/>
      <c r="NTP257" s="50"/>
      <c r="NTQ257" s="50"/>
      <c r="NTR257" s="50"/>
      <c r="NTS257" s="50"/>
      <c r="NTT257" s="50"/>
      <c r="NTU257" s="50"/>
      <c r="NTV257" s="50"/>
      <c r="NTW257" s="50"/>
      <c r="NTX257" s="50"/>
      <c r="NTY257" s="50"/>
      <c r="NTZ257" s="50"/>
      <c r="NUA257" s="50"/>
      <c r="NUB257" s="50"/>
      <c r="NUC257" s="50"/>
      <c r="NUD257" s="50"/>
      <c r="NUE257" s="50"/>
      <c r="NUF257" s="50"/>
      <c r="NUG257" s="50"/>
      <c r="NUH257" s="50"/>
      <c r="NUI257" s="50"/>
      <c r="NUJ257" s="50"/>
      <c r="NUK257" s="50"/>
      <c r="NUL257" s="50"/>
      <c r="NUM257" s="50"/>
      <c r="NUN257" s="50"/>
      <c r="NUO257" s="50"/>
      <c r="NUP257" s="50"/>
      <c r="NUQ257" s="50"/>
      <c r="NUR257" s="50"/>
      <c r="NUS257" s="50"/>
      <c r="NUT257" s="50"/>
      <c r="NUU257" s="50"/>
      <c r="NUV257" s="50"/>
      <c r="NUW257" s="50"/>
      <c r="NUX257" s="50"/>
      <c r="NUY257" s="50"/>
      <c r="NUZ257" s="50"/>
      <c r="NVA257" s="50"/>
      <c r="NVB257" s="50"/>
      <c r="NVC257" s="50"/>
      <c r="NVD257" s="50"/>
      <c r="NVE257" s="50"/>
      <c r="NVF257" s="50"/>
      <c r="NVG257" s="50"/>
      <c r="NVH257" s="50"/>
      <c r="NVI257" s="50"/>
      <c r="NVJ257" s="50"/>
      <c r="NVK257" s="50"/>
      <c r="NVL257" s="50"/>
      <c r="NVM257" s="50"/>
      <c r="NVN257" s="50"/>
      <c r="NVO257" s="50"/>
      <c r="NVP257" s="50"/>
      <c r="NVQ257" s="50"/>
      <c r="NVR257" s="50"/>
      <c r="NVS257" s="50"/>
      <c r="NVT257" s="50"/>
      <c r="NVU257" s="50"/>
      <c r="NVV257" s="50"/>
      <c r="NVW257" s="50"/>
      <c r="NVX257" s="50"/>
      <c r="NVY257" s="50"/>
      <c r="NVZ257" s="50"/>
      <c r="NWA257" s="50"/>
      <c r="NWB257" s="50"/>
      <c r="NWC257" s="50"/>
      <c r="NWD257" s="50"/>
      <c r="NWE257" s="50"/>
      <c r="NWF257" s="50"/>
      <c r="NWG257" s="50"/>
      <c r="NWH257" s="50"/>
      <c r="NWI257" s="50"/>
      <c r="NWJ257" s="50"/>
      <c r="NWK257" s="50"/>
      <c r="NWL257" s="50"/>
      <c r="NWM257" s="50"/>
      <c r="NWN257" s="50"/>
      <c r="NWO257" s="50"/>
      <c r="NWP257" s="50"/>
      <c r="NWQ257" s="50"/>
      <c r="NWR257" s="50"/>
      <c r="NWS257" s="50"/>
      <c r="NWT257" s="50"/>
      <c r="NWU257" s="50"/>
      <c r="NWV257" s="50"/>
      <c r="NWW257" s="50"/>
      <c r="NWX257" s="50"/>
      <c r="NWY257" s="50"/>
      <c r="NWZ257" s="50"/>
      <c r="NXA257" s="50"/>
      <c r="NXB257" s="50"/>
      <c r="NXC257" s="50"/>
      <c r="NXD257" s="50"/>
      <c r="NXE257" s="50"/>
      <c r="NXF257" s="50"/>
      <c r="NXG257" s="50"/>
      <c r="NXH257" s="50"/>
      <c r="NXI257" s="50"/>
      <c r="NXJ257" s="50"/>
      <c r="NXK257" s="50"/>
      <c r="NXL257" s="50"/>
      <c r="NXM257" s="50"/>
      <c r="NXN257" s="50"/>
      <c r="NXO257" s="50"/>
      <c r="NXP257" s="50"/>
      <c r="NXQ257" s="50"/>
      <c r="NXR257" s="50"/>
      <c r="NXS257" s="50"/>
      <c r="NXT257" s="50"/>
      <c r="NXU257" s="50"/>
      <c r="NXV257" s="50"/>
      <c r="NXW257" s="50"/>
      <c r="NXX257" s="50"/>
      <c r="NXY257" s="50"/>
      <c r="NXZ257" s="50"/>
      <c r="NYA257" s="50"/>
      <c r="NYB257" s="50"/>
      <c r="NYC257" s="50"/>
      <c r="NYD257" s="50"/>
      <c r="NYE257" s="50"/>
      <c r="NYF257" s="50"/>
      <c r="NYG257" s="50"/>
      <c r="NYH257" s="50"/>
      <c r="NYI257" s="50"/>
      <c r="NYJ257" s="50"/>
      <c r="NYK257" s="50"/>
      <c r="NYL257" s="50"/>
      <c r="NYM257" s="50"/>
      <c r="NYN257" s="50"/>
      <c r="NYO257" s="50"/>
      <c r="NYP257" s="50"/>
      <c r="NYQ257" s="50"/>
      <c r="NYR257" s="50"/>
      <c r="NYS257" s="50"/>
      <c r="NYT257" s="50"/>
      <c r="NYU257" s="50"/>
      <c r="NYV257" s="50"/>
      <c r="NYW257" s="50"/>
      <c r="NYX257" s="50"/>
      <c r="NYY257" s="50"/>
      <c r="NYZ257" s="50"/>
      <c r="NZA257" s="50"/>
      <c r="NZB257" s="50"/>
      <c r="NZC257" s="50"/>
      <c r="NZD257" s="50"/>
      <c r="NZE257" s="50"/>
      <c r="NZF257" s="50"/>
      <c r="NZG257" s="50"/>
      <c r="NZH257" s="50"/>
      <c r="NZI257" s="50"/>
      <c r="NZJ257" s="50"/>
      <c r="NZK257" s="50"/>
      <c r="NZL257" s="50"/>
      <c r="NZM257" s="50"/>
      <c r="NZN257" s="50"/>
      <c r="NZO257" s="50"/>
      <c r="NZP257" s="50"/>
      <c r="NZQ257" s="50"/>
      <c r="NZR257" s="50"/>
      <c r="NZS257" s="50"/>
      <c r="NZT257" s="50"/>
      <c r="NZU257" s="50"/>
      <c r="NZV257" s="50"/>
      <c r="NZW257" s="50"/>
      <c r="NZX257" s="50"/>
      <c r="NZY257" s="50"/>
      <c r="NZZ257" s="50"/>
      <c r="OAA257" s="50"/>
      <c r="OAB257" s="50"/>
      <c r="OAC257" s="50"/>
      <c r="OAD257" s="50"/>
      <c r="OAE257" s="50"/>
      <c r="OAF257" s="50"/>
      <c r="OAG257" s="50"/>
      <c r="OAH257" s="50"/>
      <c r="OAI257" s="50"/>
      <c r="OAJ257" s="50"/>
      <c r="OAK257" s="50"/>
      <c r="OAL257" s="50"/>
      <c r="OAM257" s="50"/>
      <c r="OAN257" s="50"/>
      <c r="OAO257" s="50"/>
      <c r="OAP257" s="50"/>
      <c r="OAQ257" s="50"/>
      <c r="OAR257" s="50"/>
      <c r="OAS257" s="50"/>
      <c r="OAT257" s="50"/>
      <c r="OAU257" s="50"/>
      <c r="OAV257" s="50"/>
      <c r="OAW257" s="50"/>
      <c r="OAX257" s="50"/>
      <c r="OAY257" s="50"/>
      <c r="OAZ257" s="50"/>
      <c r="OBA257" s="50"/>
      <c r="OBB257" s="50"/>
      <c r="OBC257" s="50"/>
      <c r="OBD257" s="50"/>
      <c r="OBE257" s="50"/>
      <c r="OBF257" s="50"/>
      <c r="OBG257" s="50"/>
      <c r="OBH257" s="50"/>
      <c r="OBI257" s="50"/>
      <c r="OBJ257" s="50"/>
      <c r="OBK257" s="50"/>
      <c r="OBL257" s="50"/>
      <c r="OBM257" s="50"/>
      <c r="OBN257" s="50"/>
      <c r="OBO257" s="50"/>
      <c r="OBP257" s="50"/>
      <c r="OBQ257" s="50"/>
      <c r="OBR257" s="50"/>
      <c r="OBS257" s="50"/>
      <c r="OBT257" s="50"/>
      <c r="OBU257" s="50"/>
      <c r="OBV257" s="50"/>
      <c r="OBW257" s="50"/>
      <c r="OBX257" s="50"/>
      <c r="OBY257" s="50"/>
      <c r="OBZ257" s="50"/>
      <c r="OCA257" s="50"/>
      <c r="OCB257" s="50"/>
      <c r="OCC257" s="50"/>
      <c r="OCD257" s="50"/>
      <c r="OCE257" s="50"/>
      <c r="OCF257" s="50"/>
      <c r="OCG257" s="50"/>
      <c r="OCH257" s="50"/>
      <c r="OCI257" s="50"/>
      <c r="OCJ257" s="50"/>
      <c r="OCK257" s="50"/>
      <c r="OCL257" s="50"/>
      <c r="OCM257" s="50"/>
      <c r="OCN257" s="50"/>
      <c r="OCO257" s="50"/>
      <c r="OCP257" s="50"/>
      <c r="OCQ257" s="50"/>
      <c r="OCR257" s="50"/>
      <c r="OCS257" s="50"/>
      <c r="OCT257" s="50"/>
      <c r="OCU257" s="50"/>
      <c r="OCV257" s="50"/>
      <c r="OCW257" s="50"/>
      <c r="OCX257" s="50"/>
      <c r="OCY257" s="50"/>
      <c r="OCZ257" s="50"/>
      <c r="ODA257" s="50"/>
      <c r="ODB257" s="50"/>
      <c r="ODC257" s="50"/>
      <c r="ODD257" s="50"/>
      <c r="ODE257" s="50"/>
      <c r="ODF257" s="50"/>
      <c r="ODG257" s="50"/>
      <c r="ODH257" s="50"/>
      <c r="ODI257" s="50"/>
      <c r="ODJ257" s="50"/>
      <c r="ODK257" s="50"/>
      <c r="ODL257" s="50"/>
      <c r="ODM257" s="50"/>
      <c r="ODN257" s="50"/>
      <c r="ODO257" s="50"/>
      <c r="ODP257" s="50"/>
      <c r="ODQ257" s="50"/>
      <c r="ODR257" s="50"/>
      <c r="ODS257" s="50"/>
      <c r="ODT257" s="50"/>
      <c r="ODU257" s="50"/>
      <c r="ODV257" s="50"/>
      <c r="ODW257" s="50"/>
      <c r="ODX257" s="50"/>
      <c r="ODY257" s="50"/>
      <c r="ODZ257" s="50"/>
      <c r="OEA257" s="50"/>
      <c r="OEB257" s="50"/>
      <c r="OEC257" s="50"/>
      <c r="OED257" s="50"/>
      <c r="OEE257" s="50"/>
      <c r="OEF257" s="50"/>
      <c r="OEG257" s="50"/>
      <c r="OEH257" s="50"/>
      <c r="OEI257" s="50"/>
      <c r="OEJ257" s="50"/>
      <c r="OEK257" s="50"/>
      <c r="OEL257" s="50"/>
      <c r="OEM257" s="50"/>
      <c r="OEN257" s="50"/>
      <c r="OEO257" s="50"/>
      <c r="OEP257" s="50"/>
      <c r="OEQ257" s="50"/>
      <c r="OER257" s="50"/>
      <c r="OES257" s="50"/>
      <c r="OET257" s="50"/>
      <c r="OEU257" s="50"/>
      <c r="OEV257" s="50"/>
      <c r="OEW257" s="50"/>
      <c r="OEX257" s="50"/>
      <c r="OEY257" s="50"/>
      <c r="OEZ257" s="50"/>
      <c r="OFA257" s="50"/>
      <c r="OFB257" s="50"/>
      <c r="OFC257" s="50"/>
      <c r="OFD257" s="50"/>
      <c r="OFE257" s="50"/>
      <c r="OFF257" s="50"/>
      <c r="OFG257" s="50"/>
      <c r="OFH257" s="50"/>
      <c r="OFI257" s="50"/>
      <c r="OFJ257" s="50"/>
      <c r="OFK257" s="50"/>
      <c r="OFL257" s="50"/>
      <c r="OFM257" s="50"/>
      <c r="OFN257" s="50"/>
      <c r="OFO257" s="50"/>
      <c r="OFP257" s="50"/>
      <c r="OFQ257" s="50"/>
      <c r="OFR257" s="50"/>
      <c r="OFS257" s="50"/>
      <c r="OFT257" s="50"/>
      <c r="OFU257" s="50"/>
      <c r="OFV257" s="50"/>
      <c r="OFW257" s="50"/>
      <c r="OFX257" s="50"/>
      <c r="OFY257" s="50"/>
      <c r="OFZ257" s="50"/>
      <c r="OGA257" s="50"/>
      <c r="OGB257" s="50"/>
      <c r="OGC257" s="50"/>
      <c r="OGD257" s="50"/>
      <c r="OGE257" s="50"/>
      <c r="OGF257" s="50"/>
      <c r="OGG257" s="50"/>
      <c r="OGH257" s="50"/>
      <c r="OGI257" s="50"/>
      <c r="OGJ257" s="50"/>
      <c r="OGK257" s="50"/>
      <c r="OGL257" s="50"/>
      <c r="OGM257" s="50"/>
      <c r="OGN257" s="50"/>
      <c r="OGO257" s="50"/>
      <c r="OGP257" s="50"/>
      <c r="OGQ257" s="50"/>
      <c r="OGR257" s="50"/>
      <c r="OGS257" s="50"/>
      <c r="OGT257" s="50"/>
      <c r="OGU257" s="50"/>
      <c r="OGV257" s="50"/>
      <c r="OGW257" s="50"/>
      <c r="OGX257" s="50"/>
      <c r="OGY257" s="50"/>
      <c r="OGZ257" s="50"/>
      <c r="OHA257" s="50"/>
      <c r="OHB257" s="50"/>
      <c r="OHC257" s="50"/>
      <c r="OHD257" s="50"/>
      <c r="OHE257" s="50"/>
      <c r="OHF257" s="50"/>
      <c r="OHG257" s="50"/>
      <c r="OHH257" s="50"/>
      <c r="OHI257" s="50"/>
      <c r="OHJ257" s="50"/>
      <c r="OHK257" s="50"/>
      <c r="OHL257" s="50"/>
      <c r="OHM257" s="50"/>
      <c r="OHN257" s="50"/>
      <c r="OHO257" s="50"/>
      <c r="OHP257" s="50"/>
      <c r="OHQ257" s="50"/>
      <c r="OHR257" s="50"/>
      <c r="OHS257" s="50"/>
      <c r="OHT257" s="50"/>
      <c r="OHU257" s="50"/>
      <c r="OHV257" s="50"/>
      <c r="OHW257" s="50"/>
      <c r="OHX257" s="50"/>
      <c r="OHY257" s="50"/>
      <c r="OHZ257" s="50"/>
      <c r="OIA257" s="50"/>
      <c r="OIB257" s="50"/>
      <c r="OIC257" s="50"/>
      <c r="OID257" s="50"/>
      <c r="OIE257" s="50"/>
      <c r="OIF257" s="50"/>
      <c r="OIG257" s="50"/>
      <c r="OIH257" s="50"/>
      <c r="OII257" s="50"/>
      <c r="OIJ257" s="50"/>
      <c r="OIK257" s="50"/>
      <c r="OIL257" s="50"/>
      <c r="OIM257" s="50"/>
      <c r="OIN257" s="50"/>
      <c r="OIO257" s="50"/>
      <c r="OIP257" s="50"/>
      <c r="OIQ257" s="50"/>
      <c r="OIR257" s="50"/>
      <c r="OIS257" s="50"/>
      <c r="OIT257" s="50"/>
      <c r="OIU257" s="50"/>
      <c r="OIV257" s="50"/>
      <c r="OIW257" s="50"/>
      <c r="OIX257" s="50"/>
      <c r="OIY257" s="50"/>
      <c r="OIZ257" s="50"/>
      <c r="OJA257" s="50"/>
      <c r="OJB257" s="50"/>
      <c r="OJC257" s="50"/>
      <c r="OJD257" s="50"/>
      <c r="OJE257" s="50"/>
      <c r="OJF257" s="50"/>
      <c r="OJG257" s="50"/>
      <c r="OJH257" s="50"/>
      <c r="OJI257" s="50"/>
      <c r="OJJ257" s="50"/>
      <c r="OJK257" s="50"/>
      <c r="OJL257" s="50"/>
      <c r="OJM257" s="50"/>
      <c r="OJN257" s="50"/>
      <c r="OJO257" s="50"/>
      <c r="OJP257" s="50"/>
      <c r="OJQ257" s="50"/>
      <c r="OJR257" s="50"/>
      <c r="OJS257" s="50"/>
      <c r="OJT257" s="50"/>
      <c r="OJU257" s="50"/>
      <c r="OJV257" s="50"/>
      <c r="OJW257" s="50"/>
      <c r="OJX257" s="50"/>
      <c r="OJY257" s="50"/>
      <c r="OJZ257" s="50"/>
      <c r="OKA257" s="50"/>
      <c r="OKB257" s="50"/>
      <c r="OKC257" s="50"/>
      <c r="OKD257" s="50"/>
      <c r="OKE257" s="50"/>
      <c r="OKF257" s="50"/>
      <c r="OKG257" s="50"/>
      <c r="OKH257" s="50"/>
      <c r="OKI257" s="50"/>
      <c r="OKJ257" s="50"/>
      <c r="OKK257" s="50"/>
      <c r="OKL257" s="50"/>
      <c r="OKM257" s="50"/>
      <c r="OKN257" s="50"/>
      <c r="OKO257" s="50"/>
      <c r="OKP257" s="50"/>
      <c r="OKQ257" s="50"/>
      <c r="OKR257" s="50"/>
      <c r="OKS257" s="50"/>
      <c r="OKT257" s="50"/>
      <c r="OKU257" s="50"/>
      <c r="OKV257" s="50"/>
      <c r="OKW257" s="50"/>
      <c r="OKX257" s="50"/>
      <c r="OKY257" s="50"/>
      <c r="OKZ257" s="50"/>
      <c r="OLA257" s="50"/>
      <c r="OLB257" s="50"/>
      <c r="OLC257" s="50"/>
      <c r="OLD257" s="50"/>
      <c r="OLE257" s="50"/>
      <c r="OLF257" s="50"/>
      <c r="OLG257" s="50"/>
      <c r="OLH257" s="50"/>
      <c r="OLI257" s="50"/>
      <c r="OLJ257" s="50"/>
      <c r="OLK257" s="50"/>
      <c r="OLL257" s="50"/>
      <c r="OLM257" s="50"/>
      <c r="OLN257" s="50"/>
      <c r="OLO257" s="50"/>
      <c r="OLP257" s="50"/>
      <c r="OLQ257" s="50"/>
      <c r="OLR257" s="50"/>
      <c r="OLS257" s="50"/>
      <c r="OLT257" s="50"/>
      <c r="OLU257" s="50"/>
      <c r="OLV257" s="50"/>
      <c r="OLW257" s="50"/>
      <c r="OLX257" s="50"/>
      <c r="OLY257" s="50"/>
      <c r="OLZ257" s="50"/>
      <c r="OMA257" s="50"/>
      <c r="OMB257" s="50"/>
      <c r="OMC257" s="50"/>
      <c r="OMD257" s="50"/>
      <c r="OME257" s="50"/>
      <c r="OMF257" s="50"/>
      <c r="OMG257" s="50"/>
      <c r="OMH257" s="50"/>
      <c r="OMI257" s="50"/>
      <c r="OMJ257" s="50"/>
      <c r="OMK257" s="50"/>
      <c r="OML257" s="50"/>
      <c r="OMM257" s="50"/>
      <c r="OMN257" s="50"/>
      <c r="OMO257" s="50"/>
      <c r="OMP257" s="50"/>
      <c r="OMQ257" s="50"/>
      <c r="OMR257" s="50"/>
      <c r="OMS257" s="50"/>
      <c r="OMT257" s="50"/>
      <c r="OMU257" s="50"/>
      <c r="OMV257" s="50"/>
      <c r="OMW257" s="50"/>
      <c r="OMX257" s="50"/>
      <c r="OMY257" s="50"/>
      <c r="OMZ257" s="50"/>
      <c r="ONA257" s="50"/>
      <c r="ONB257" s="50"/>
      <c r="ONC257" s="50"/>
      <c r="OND257" s="50"/>
      <c r="ONE257" s="50"/>
      <c r="ONF257" s="50"/>
      <c r="ONG257" s="50"/>
      <c r="ONH257" s="50"/>
      <c r="ONI257" s="50"/>
      <c r="ONJ257" s="50"/>
      <c r="ONK257" s="50"/>
      <c r="ONL257" s="50"/>
      <c r="ONM257" s="50"/>
      <c r="ONN257" s="50"/>
      <c r="ONO257" s="50"/>
      <c r="ONP257" s="50"/>
      <c r="ONQ257" s="50"/>
      <c r="ONR257" s="50"/>
      <c r="ONS257" s="50"/>
      <c r="ONT257" s="50"/>
      <c r="ONU257" s="50"/>
      <c r="ONV257" s="50"/>
      <c r="ONW257" s="50"/>
      <c r="ONX257" s="50"/>
      <c r="ONY257" s="50"/>
      <c r="ONZ257" s="50"/>
      <c r="OOA257" s="50"/>
      <c r="OOB257" s="50"/>
      <c r="OOC257" s="50"/>
      <c r="OOD257" s="50"/>
      <c r="OOE257" s="50"/>
      <c r="OOF257" s="50"/>
      <c r="OOG257" s="50"/>
      <c r="OOH257" s="50"/>
      <c r="OOI257" s="50"/>
      <c r="OOJ257" s="50"/>
      <c r="OOK257" s="50"/>
      <c r="OOL257" s="50"/>
      <c r="OOM257" s="50"/>
      <c r="OON257" s="50"/>
      <c r="OOO257" s="50"/>
      <c r="OOP257" s="50"/>
      <c r="OOQ257" s="50"/>
      <c r="OOR257" s="50"/>
      <c r="OOS257" s="50"/>
      <c r="OOT257" s="50"/>
      <c r="OOU257" s="50"/>
      <c r="OOV257" s="50"/>
      <c r="OOW257" s="50"/>
      <c r="OOX257" s="50"/>
      <c r="OOY257" s="50"/>
      <c r="OOZ257" s="50"/>
      <c r="OPA257" s="50"/>
      <c r="OPB257" s="50"/>
      <c r="OPC257" s="50"/>
      <c r="OPD257" s="50"/>
      <c r="OPE257" s="50"/>
      <c r="OPF257" s="50"/>
      <c r="OPG257" s="50"/>
      <c r="OPH257" s="50"/>
      <c r="OPI257" s="50"/>
      <c r="OPJ257" s="50"/>
      <c r="OPK257" s="50"/>
      <c r="OPL257" s="50"/>
      <c r="OPM257" s="50"/>
      <c r="OPN257" s="50"/>
      <c r="OPO257" s="50"/>
      <c r="OPP257" s="50"/>
      <c r="OPQ257" s="50"/>
      <c r="OPR257" s="50"/>
      <c r="OPS257" s="50"/>
      <c r="OPT257" s="50"/>
      <c r="OPU257" s="50"/>
      <c r="OPV257" s="50"/>
      <c r="OPW257" s="50"/>
      <c r="OPX257" s="50"/>
      <c r="OPY257" s="50"/>
      <c r="OPZ257" s="50"/>
      <c r="OQA257" s="50"/>
      <c r="OQB257" s="50"/>
      <c r="OQC257" s="50"/>
      <c r="OQD257" s="50"/>
      <c r="OQE257" s="50"/>
      <c r="OQF257" s="50"/>
      <c r="OQG257" s="50"/>
      <c r="OQH257" s="50"/>
      <c r="OQI257" s="50"/>
      <c r="OQJ257" s="50"/>
      <c r="OQK257" s="50"/>
      <c r="OQL257" s="50"/>
      <c r="OQM257" s="50"/>
      <c r="OQN257" s="50"/>
      <c r="OQO257" s="50"/>
      <c r="OQP257" s="50"/>
      <c r="OQQ257" s="50"/>
      <c r="OQR257" s="50"/>
      <c r="OQS257" s="50"/>
      <c r="OQT257" s="50"/>
      <c r="OQU257" s="50"/>
      <c r="OQV257" s="50"/>
      <c r="OQW257" s="50"/>
      <c r="OQX257" s="50"/>
      <c r="OQY257" s="50"/>
      <c r="OQZ257" s="50"/>
      <c r="ORA257" s="50"/>
      <c r="ORB257" s="50"/>
      <c r="ORC257" s="50"/>
      <c r="ORD257" s="50"/>
      <c r="ORE257" s="50"/>
      <c r="ORF257" s="50"/>
      <c r="ORG257" s="50"/>
      <c r="ORH257" s="50"/>
      <c r="ORI257" s="50"/>
      <c r="ORJ257" s="50"/>
      <c r="ORK257" s="50"/>
      <c r="ORL257" s="50"/>
      <c r="ORM257" s="50"/>
      <c r="ORN257" s="50"/>
      <c r="ORO257" s="50"/>
      <c r="ORP257" s="50"/>
      <c r="ORQ257" s="50"/>
      <c r="ORR257" s="50"/>
      <c r="ORS257" s="50"/>
      <c r="ORT257" s="50"/>
      <c r="ORU257" s="50"/>
      <c r="ORV257" s="50"/>
      <c r="ORW257" s="50"/>
      <c r="ORX257" s="50"/>
      <c r="ORY257" s="50"/>
      <c r="ORZ257" s="50"/>
      <c r="OSA257" s="50"/>
      <c r="OSB257" s="50"/>
      <c r="OSC257" s="50"/>
      <c r="OSD257" s="50"/>
      <c r="OSE257" s="50"/>
      <c r="OSF257" s="50"/>
      <c r="OSG257" s="50"/>
      <c r="OSH257" s="50"/>
      <c r="OSI257" s="50"/>
      <c r="OSJ257" s="50"/>
      <c r="OSK257" s="50"/>
      <c r="OSL257" s="50"/>
      <c r="OSM257" s="50"/>
      <c r="OSN257" s="50"/>
      <c r="OSO257" s="50"/>
      <c r="OSP257" s="50"/>
      <c r="OSQ257" s="50"/>
      <c r="OSR257" s="50"/>
      <c r="OSS257" s="50"/>
      <c r="OST257" s="50"/>
      <c r="OSU257" s="50"/>
      <c r="OSV257" s="50"/>
      <c r="OSW257" s="50"/>
      <c r="OSX257" s="50"/>
      <c r="OSY257" s="50"/>
      <c r="OSZ257" s="50"/>
      <c r="OTA257" s="50"/>
      <c r="OTB257" s="50"/>
      <c r="OTC257" s="50"/>
      <c r="OTD257" s="50"/>
      <c r="OTE257" s="50"/>
      <c r="OTF257" s="50"/>
      <c r="OTG257" s="50"/>
      <c r="OTH257" s="50"/>
      <c r="OTI257" s="50"/>
      <c r="OTJ257" s="50"/>
      <c r="OTK257" s="50"/>
      <c r="OTL257" s="50"/>
      <c r="OTM257" s="50"/>
      <c r="OTN257" s="50"/>
      <c r="OTO257" s="50"/>
      <c r="OTP257" s="50"/>
      <c r="OTQ257" s="50"/>
      <c r="OTR257" s="50"/>
      <c r="OTS257" s="50"/>
      <c r="OTT257" s="50"/>
      <c r="OTU257" s="50"/>
      <c r="OTV257" s="50"/>
      <c r="OTW257" s="50"/>
      <c r="OTX257" s="50"/>
      <c r="OTY257" s="50"/>
      <c r="OTZ257" s="50"/>
      <c r="OUA257" s="50"/>
      <c r="OUB257" s="50"/>
      <c r="OUC257" s="50"/>
      <c r="OUD257" s="50"/>
      <c r="OUE257" s="50"/>
      <c r="OUF257" s="50"/>
      <c r="OUG257" s="50"/>
      <c r="OUH257" s="50"/>
      <c r="OUI257" s="50"/>
      <c r="OUJ257" s="50"/>
      <c r="OUK257" s="50"/>
      <c r="OUL257" s="50"/>
      <c r="OUM257" s="50"/>
      <c r="OUN257" s="50"/>
      <c r="OUO257" s="50"/>
      <c r="OUP257" s="50"/>
      <c r="OUQ257" s="50"/>
      <c r="OUR257" s="50"/>
      <c r="OUS257" s="50"/>
      <c r="OUT257" s="50"/>
      <c r="OUU257" s="50"/>
      <c r="OUV257" s="50"/>
      <c r="OUW257" s="50"/>
      <c r="OUX257" s="50"/>
      <c r="OUY257" s="50"/>
      <c r="OUZ257" s="50"/>
      <c r="OVA257" s="50"/>
      <c r="OVB257" s="50"/>
      <c r="OVC257" s="50"/>
      <c r="OVD257" s="50"/>
      <c r="OVE257" s="50"/>
      <c r="OVF257" s="50"/>
      <c r="OVG257" s="50"/>
      <c r="OVH257" s="50"/>
      <c r="OVI257" s="50"/>
      <c r="OVJ257" s="50"/>
      <c r="OVK257" s="50"/>
      <c r="OVL257" s="50"/>
      <c r="OVM257" s="50"/>
      <c r="OVN257" s="50"/>
      <c r="OVO257" s="50"/>
      <c r="OVP257" s="50"/>
      <c r="OVQ257" s="50"/>
      <c r="OVR257" s="50"/>
      <c r="OVS257" s="50"/>
      <c r="OVT257" s="50"/>
      <c r="OVU257" s="50"/>
      <c r="OVV257" s="50"/>
      <c r="OVW257" s="50"/>
      <c r="OVX257" s="50"/>
      <c r="OVY257" s="50"/>
      <c r="OVZ257" s="50"/>
      <c r="OWA257" s="50"/>
      <c r="OWB257" s="50"/>
      <c r="OWC257" s="50"/>
      <c r="OWD257" s="50"/>
      <c r="OWE257" s="50"/>
      <c r="OWF257" s="50"/>
      <c r="OWG257" s="50"/>
      <c r="OWH257" s="50"/>
      <c r="OWI257" s="50"/>
      <c r="OWJ257" s="50"/>
      <c r="OWK257" s="50"/>
      <c r="OWL257" s="50"/>
      <c r="OWM257" s="50"/>
      <c r="OWN257" s="50"/>
      <c r="OWO257" s="50"/>
      <c r="OWP257" s="50"/>
      <c r="OWQ257" s="50"/>
      <c r="OWR257" s="50"/>
      <c r="OWS257" s="50"/>
      <c r="OWT257" s="50"/>
      <c r="OWU257" s="50"/>
      <c r="OWV257" s="50"/>
      <c r="OWW257" s="50"/>
      <c r="OWX257" s="50"/>
      <c r="OWY257" s="50"/>
      <c r="OWZ257" s="50"/>
      <c r="OXA257" s="50"/>
      <c r="OXB257" s="50"/>
      <c r="OXC257" s="50"/>
      <c r="OXD257" s="50"/>
      <c r="OXE257" s="50"/>
      <c r="OXF257" s="50"/>
      <c r="OXG257" s="50"/>
      <c r="OXH257" s="50"/>
      <c r="OXI257" s="50"/>
      <c r="OXJ257" s="50"/>
      <c r="OXK257" s="50"/>
      <c r="OXL257" s="50"/>
      <c r="OXM257" s="50"/>
      <c r="OXN257" s="50"/>
      <c r="OXO257" s="50"/>
      <c r="OXP257" s="50"/>
      <c r="OXQ257" s="50"/>
      <c r="OXR257" s="50"/>
      <c r="OXS257" s="50"/>
      <c r="OXT257" s="50"/>
      <c r="OXU257" s="50"/>
      <c r="OXV257" s="50"/>
      <c r="OXW257" s="50"/>
      <c r="OXX257" s="50"/>
      <c r="OXY257" s="50"/>
      <c r="OXZ257" s="50"/>
      <c r="OYA257" s="50"/>
      <c r="OYB257" s="50"/>
      <c r="OYC257" s="50"/>
      <c r="OYD257" s="50"/>
      <c r="OYE257" s="50"/>
      <c r="OYF257" s="50"/>
      <c r="OYG257" s="50"/>
      <c r="OYH257" s="50"/>
      <c r="OYI257" s="50"/>
      <c r="OYJ257" s="50"/>
      <c r="OYK257" s="50"/>
      <c r="OYL257" s="50"/>
      <c r="OYM257" s="50"/>
      <c r="OYN257" s="50"/>
      <c r="OYO257" s="50"/>
      <c r="OYP257" s="50"/>
      <c r="OYQ257" s="50"/>
      <c r="OYR257" s="50"/>
      <c r="OYS257" s="50"/>
      <c r="OYT257" s="50"/>
      <c r="OYU257" s="50"/>
      <c r="OYV257" s="50"/>
      <c r="OYW257" s="50"/>
      <c r="OYX257" s="50"/>
      <c r="OYY257" s="50"/>
      <c r="OYZ257" s="50"/>
      <c r="OZA257" s="50"/>
      <c r="OZB257" s="50"/>
      <c r="OZC257" s="50"/>
      <c r="OZD257" s="50"/>
      <c r="OZE257" s="50"/>
      <c r="OZF257" s="50"/>
      <c r="OZG257" s="50"/>
      <c r="OZH257" s="50"/>
      <c r="OZI257" s="50"/>
      <c r="OZJ257" s="50"/>
      <c r="OZK257" s="50"/>
      <c r="OZL257" s="50"/>
      <c r="OZM257" s="50"/>
      <c r="OZN257" s="50"/>
      <c r="OZO257" s="50"/>
      <c r="OZP257" s="50"/>
      <c r="OZQ257" s="50"/>
      <c r="OZR257" s="50"/>
      <c r="OZS257" s="50"/>
      <c r="OZT257" s="50"/>
      <c r="OZU257" s="50"/>
      <c r="OZV257" s="50"/>
      <c r="OZW257" s="50"/>
      <c r="OZX257" s="50"/>
      <c r="OZY257" s="50"/>
      <c r="OZZ257" s="50"/>
      <c r="PAA257" s="50"/>
      <c r="PAB257" s="50"/>
      <c r="PAC257" s="50"/>
      <c r="PAD257" s="50"/>
      <c r="PAE257" s="50"/>
      <c r="PAF257" s="50"/>
      <c r="PAG257" s="50"/>
      <c r="PAH257" s="50"/>
      <c r="PAI257" s="50"/>
      <c r="PAJ257" s="50"/>
      <c r="PAK257" s="50"/>
      <c r="PAL257" s="50"/>
      <c r="PAM257" s="50"/>
      <c r="PAN257" s="50"/>
      <c r="PAO257" s="50"/>
      <c r="PAP257" s="50"/>
      <c r="PAQ257" s="50"/>
      <c r="PAR257" s="50"/>
      <c r="PAS257" s="50"/>
      <c r="PAT257" s="50"/>
      <c r="PAU257" s="50"/>
      <c r="PAV257" s="50"/>
      <c r="PAW257" s="50"/>
      <c r="PAX257" s="50"/>
      <c r="PAY257" s="50"/>
      <c r="PAZ257" s="50"/>
      <c r="PBA257" s="50"/>
      <c r="PBB257" s="50"/>
      <c r="PBC257" s="50"/>
      <c r="PBD257" s="50"/>
      <c r="PBE257" s="50"/>
      <c r="PBF257" s="50"/>
      <c r="PBG257" s="50"/>
      <c r="PBH257" s="50"/>
      <c r="PBI257" s="50"/>
      <c r="PBJ257" s="50"/>
      <c r="PBK257" s="50"/>
      <c r="PBL257" s="50"/>
      <c r="PBM257" s="50"/>
      <c r="PBN257" s="50"/>
      <c r="PBO257" s="50"/>
      <c r="PBP257" s="50"/>
      <c r="PBQ257" s="50"/>
      <c r="PBR257" s="50"/>
      <c r="PBS257" s="50"/>
      <c r="PBT257" s="50"/>
      <c r="PBU257" s="50"/>
      <c r="PBV257" s="50"/>
      <c r="PBW257" s="50"/>
      <c r="PBX257" s="50"/>
      <c r="PBY257" s="50"/>
      <c r="PBZ257" s="50"/>
      <c r="PCA257" s="50"/>
      <c r="PCB257" s="50"/>
      <c r="PCC257" s="50"/>
      <c r="PCD257" s="50"/>
      <c r="PCE257" s="50"/>
      <c r="PCF257" s="50"/>
      <c r="PCG257" s="50"/>
      <c r="PCH257" s="50"/>
      <c r="PCI257" s="50"/>
      <c r="PCJ257" s="50"/>
      <c r="PCK257" s="50"/>
      <c r="PCL257" s="50"/>
      <c r="PCM257" s="50"/>
      <c r="PCN257" s="50"/>
      <c r="PCO257" s="50"/>
      <c r="PCP257" s="50"/>
      <c r="PCQ257" s="50"/>
      <c r="PCR257" s="50"/>
      <c r="PCS257" s="50"/>
      <c r="PCT257" s="50"/>
      <c r="PCU257" s="50"/>
      <c r="PCV257" s="50"/>
      <c r="PCW257" s="50"/>
      <c r="PCX257" s="50"/>
      <c r="PCY257" s="50"/>
      <c r="PCZ257" s="50"/>
      <c r="PDA257" s="50"/>
      <c r="PDB257" s="50"/>
      <c r="PDC257" s="50"/>
      <c r="PDD257" s="50"/>
      <c r="PDE257" s="50"/>
      <c r="PDF257" s="50"/>
      <c r="PDG257" s="50"/>
      <c r="PDH257" s="50"/>
      <c r="PDI257" s="50"/>
      <c r="PDJ257" s="50"/>
      <c r="PDK257" s="50"/>
      <c r="PDL257" s="50"/>
      <c r="PDM257" s="50"/>
      <c r="PDN257" s="50"/>
      <c r="PDO257" s="50"/>
      <c r="PDP257" s="50"/>
      <c r="PDQ257" s="50"/>
      <c r="PDR257" s="50"/>
      <c r="PDS257" s="50"/>
      <c r="PDT257" s="50"/>
      <c r="PDU257" s="50"/>
      <c r="PDV257" s="50"/>
      <c r="PDW257" s="50"/>
      <c r="PDX257" s="50"/>
      <c r="PDY257" s="50"/>
      <c r="PDZ257" s="50"/>
      <c r="PEA257" s="50"/>
      <c r="PEB257" s="50"/>
      <c r="PEC257" s="50"/>
      <c r="PED257" s="50"/>
      <c r="PEE257" s="50"/>
      <c r="PEF257" s="50"/>
      <c r="PEG257" s="50"/>
      <c r="PEH257" s="50"/>
      <c r="PEI257" s="50"/>
      <c r="PEJ257" s="50"/>
      <c r="PEK257" s="50"/>
      <c r="PEL257" s="50"/>
      <c r="PEM257" s="50"/>
      <c r="PEN257" s="50"/>
      <c r="PEO257" s="50"/>
      <c r="PEP257" s="50"/>
      <c r="PEQ257" s="50"/>
      <c r="PER257" s="50"/>
      <c r="PES257" s="50"/>
      <c r="PET257" s="50"/>
      <c r="PEU257" s="50"/>
      <c r="PEV257" s="50"/>
      <c r="PEW257" s="50"/>
      <c r="PEX257" s="50"/>
      <c r="PEY257" s="50"/>
      <c r="PEZ257" s="50"/>
      <c r="PFA257" s="50"/>
      <c r="PFB257" s="50"/>
      <c r="PFC257" s="50"/>
      <c r="PFD257" s="50"/>
      <c r="PFE257" s="50"/>
      <c r="PFF257" s="50"/>
      <c r="PFG257" s="50"/>
      <c r="PFH257" s="50"/>
      <c r="PFI257" s="50"/>
      <c r="PFJ257" s="50"/>
      <c r="PFK257" s="50"/>
      <c r="PFL257" s="50"/>
      <c r="PFM257" s="50"/>
      <c r="PFN257" s="50"/>
      <c r="PFO257" s="50"/>
      <c r="PFP257" s="50"/>
      <c r="PFQ257" s="50"/>
      <c r="PFR257" s="50"/>
      <c r="PFS257" s="50"/>
      <c r="PFT257" s="50"/>
      <c r="PFU257" s="50"/>
      <c r="PFV257" s="50"/>
      <c r="PFW257" s="50"/>
      <c r="PFX257" s="50"/>
      <c r="PFY257" s="50"/>
      <c r="PFZ257" s="50"/>
      <c r="PGA257" s="50"/>
      <c r="PGB257" s="50"/>
      <c r="PGC257" s="50"/>
      <c r="PGD257" s="50"/>
      <c r="PGE257" s="50"/>
      <c r="PGF257" s="50"/>
      <c r="PGG257" s="50"/>
      <c r="PGH257" s="50"/>
      <c r="PGI257" s="50"/>
      <c r="PGJ257" s="50"/>
      <c r="PGK257" s="50"/>
      <c r="PGL257" s="50"/>
      <c r="PGM257" s="50"/>
      <c r="PGN257" s="50"/>
      <c r="PGO257" s="50"/>
      <c r="PGP257" s="50"/>
      <c r="PGQ257" s="50"/>
      <c r="PGR257" s="50"/>
      <c r="PGS257" s="50"/>
      <c r="PGT257" s="50"/>
      <c r="PGU257" s="50"/>
      <c r="PGV257" s="50"/>
      <c r="PGW257" s="50"/>
      <c r="PGX257" s="50"/>
      <c r="PGY257" s="50"/>
      <c r="PGZ257" s="50"/>
      <c r="PHA257" s="50"/>
      <c r="PHB257" s="50"/>
      <c r="PHC257" s="50"/>
      <c r="PHD257" s="50"/>
      <c r="PHE257" s="50"/>
      <c r="PHF257" s="50"/>
      <c r="PHG257" s="50"/>
      <c r="PHH257" s="50"/>
      <c r="PHI257" s="50"/>
      <c r="PHJ257" s="50"/>
      <c r="PHK257" s="50"/>
      <c r="PHL257" s="50"/>
      <c r="PHM257" s="50"/>
      <c r="PHN257" s="50"/>
      <c r="PHO257" s="50"/>
      <c r="PHP257" s="50"/>
      <c r="PHQ257" s="50"/>
      <c r="PHR257" s="50"/>
      <c r="PHS257" s="50"/>
      <c r="PHT257" s="50"/>
      <c r="PHU257" s="50"/>
      <c r="PHV257" s="50"/>
      <c r="PHW257" s="50"/>
      <c r="PHX257" s="50"/>
      <c r="PHY257" s="50"/>
      <c r="PHZ257" s="50"/>
      <c r="PIA257" s="50"/>
      <c r="PIB257" s="50"/>
      <c r="PIC257" s="50"/>
      <c r="PID257" s="50"/>
      <c r="PIE257" s="50"/>
      <c r="PIF257" s="50"/>
      <c r="PIG257" s="50"/>
      <c r="PIH257" s="50"/>
      <c r="PII257" s="50"/>
      <c r="PIJ257" s="50"/>
      <c r="PIK257" s="50"/>
      <c r="PIL257" s="50"/>
      <c r="PIM257" s="50"/>
      <c r="PIN257" s="50"/>
      <c r="PIO257" s="50"/>
      <c r="PIP257" s="50"/>
      <c r="PIQ257" s="50"/>
      <c r="PIR257" s="50"/>
      <c r="PIS257" s="50"/>
      <c r="PIT257" s="50"/>
      <c r="PIU257" s="50"/>
      <c r="PIV257" s="50"/>
      <c r="PIW257" s="50"/>
      <c r="PIX257" s="50"/>
      <c r="PIY257" s="50"/>
      <c r="PIZ257" s="50"/>
      <c r="PJA257" s="50"/>
      <c r="PJB257" s="50"/>
      <c r="PJC257" s="50"/>
      <c r="PJD257" s="50"/>
      <c r="PJE257" s="50"/>
      <c r="PJF257" s="50"/>
      <c r="PJG257" s="50"/>
      <c r="PJH257" s="50"/>
      <c r="PJI257" s="50"/>
      <c r="PJJ257" s="50"/>
      <c r="PJK257" s="50"/>
      <c r="PJL257" s="50"/>
      <c r="PJM257" s="50"/>
      <c r="PJN257" s="50"/>
      <c r="PJO257" s="50"/>
      <c r="PJP257" s="50"/>
      <c r="PJQ257" s="50"/>
      <c r="PJR257" s="50"/>
      <c r="PJS257" s="50"/>
      <c r="PJT257" s="50"/>
      <c r="PJU257" s="50"/>
      <c r="PJV257" s="50"/>
      <c r="PJW257" s="50"/>
      <c r="PJX257" s="50"/>
      <c r="PJY257" s="50"/>
      <c r="PJZ257" s="50"/>
      <c r="PKA257" s="50"/>
      <c r="PKB257" s="50"/>
      <c r="PKC257" s="50"/>
      <c r="PKD257" s="50"/>
      <c r="PKE257" s="50"/>
      <c r="PKF257" s="50"/>
      <c r="PKG257" s="50"/>
      <c r="PKH257" s="50"/>
      <c r="PKI257" s="50"/>
      <c r="PKJ257" s="50"/>
      <c r="PKK257" s="50"/>
      <c r="PKL257" s="50"/>
      <c r="PKM257" s="50"/>
      <c r="PKN257" s="50"/>
      <c r="PKO257" s="50"/>
      <c r="PKP257" s="50"/>
      <c r="PKQ257" s="50"/>
      <c r="PKR257" s="50"/>
      <c r="PKS257" s="50"/>
      <c r="PKT257" s="50"/>
      <c r="PKU257" s="50"/>
      <c r="PKV257" s="50"/>
      <c r="PKW257" s="50"/>
      <c r="PKX257" s="50"/>
      <c r="PKY257" s="50"/>
      <c r="PKZ257" s="50"/>
      <c r="PLA257" s="50"/>
      <c r="PLB257" s="50"/>
      <c r="PLC257" s="50"/>
      <c r="PLD257" s="50"/>
      <c r="PLE257" s="50"/>
      <c r="PLF257" s="50"/>
      <c r="PLG257" s="50"/>
      <c r="PLH257" s="50"/>
      <c r="PLI257" s="50"/>
      <c r="PLJ257" s="50"/>
      <c r="PLK257" s="50"/>
      <c r="PLL257" s="50"/>
      <c r="PLM257" s="50"/>
      <c r="PLN257" s="50"/>
      <c r="PLO257" s="50"/>
      <c r="PLP257" s="50"/>
      <c r="PLQ257" s="50"/>
      <c r="PLR257" s="50"/>
      <c r="PLS257" s="50"/>
      <c r="PLT257" s="50"/>
      <c r="PLU257" s="50"/>
      <c r="PLV257" s="50"/>
      <c r="PLW257" s="50"/>
      <c r="PLX257" s="50"/>
      <c r="PLY257" s="50"/>
      <c r="PLZ257" s="50"/>
      <c r="PMA257" s="50"/>
      <c r="PMB257" s="50"/>
      <c r="PMC257" s="50"/>
      <c r="PMD257" s="50"/>
      <c r="PME257" s="50"/>
      <c r="PMF257" s="50"/>
      <c r="PMG257" s="50"/>
      <c r="PMH257" s="50"/>
      <c r="PMI257" s="50"/>
      <c r="PMJ257" s="50"/>
      <c r="PMK257" s="50"/>
      <c r="PML257" s="50"/>
      <c r="PMM257" s="50"/>
      <c r="PMN257" s="50"/>
      <c r="PMO257" s="50"/>
      <c r="PMP257" s="50"/>
      <c r="PMQ257" s="50"/>
      <c r="PMR257" s="50"/>
      <c r="PMS257" s="50"/>
      <c r="PMT257" s="50"/>
      <c r="PMU257" s="50"/>
      <c r="PMV257" s="50"/>
      <c r="PMW257" s="50"/>
      <c r="PMX257" s="50"/>
      <c r="PMY257" s="50"/>
      <c r="PMZ257" s="50"/>
      <c r="PNA257" s="50"/>
      <c r="PNB257" s="50"/>
      <c r="PNC257" s="50"/>
      <c r="PND257" s="50"/>
      <c r="PNE257" s="50"/>
      <c r="PNF257" s="50"/>
      <c r="PNG257" s="50"/>
      <c r="PNH257" s="50"/>
      <c r="PNI257" s="50"/>
      <c r="PNJ257" s="50"/>
      <c r="PNK257" s="50"/>
      <c r="PNL257" s="50"/>
      <c r="PNM257" s="50"/>
      <c r="PNN257" s="50"/>
      <c r="PNO257" s="50"/>
      <c r="PNP257" s="50"/>
      <c r="PNQ257" s="50"/>
      <c r="PNR257" s="50"/>
      <c r="PNS257" s="50"/>
      <c r="PNT257" s="50"/>
      <c r="PNU257" s="50"/>
      <c r="PNV257" s="50"/>
      <c r="PNW257" s="50"/>
      <c r="PNX257" s="50"/>
      <c r="PNY257" s="50"/>
      <c r="PNZ257" s="50"/>
      <c r="POA257" s="50"/>
      <c r="POB257" s="50"/>
      <c r="POC257" s="50"/>
      <c r="POD257" s="50"/>
      <c r="POE257" s="50"/>
      <c r="POF257" s="50"/>
      <c r="POG257" s="50"/>
      <c r="POH257" s="50"/>
      <c r="POI257" s="50"/>
      <c r="POJ257" s="50"/>
      <c r="POK257" s="50"/>
      <c r="POL257" s="50"/>
      <c r="POM257" s="50"/>
      <c r="PON257" s="50"/>
      <c r="POO257" s="50"/>
      <c r="POP257" s="50"/>
      <c r="POQ257" s="50"/>
      <c r="POR257" s="50"/>
      <c r="POS257" s="50"/>
      <c r="POT257" s="50"/>
      <c r="POU257" s="50"/>
      <c r="POV257" s="50"/>
      <c r="POW257" s="50"/>
      <c r="POX257" s="50"/>
      <c r="POY257" s="50"/>
      <c r="POZ257" s="50"/>
      <c r="PPA257" s="50"/>
      <c r="PPB257" s="50"/>
      <c r="PPC257" s="50"/>
      <c r="PPD257" s="50"/>
      <c r="PPE257" s="50"/>
      <c r="PPF257" s="50"/>
      <c r="PPG257" s="50"/>
      <c r="PPH257" s="50"/>
      <c r="PPI257" s="50"/>
      <c r="PPJ257" s="50"/>
      <c r="PPK257" s="50"/>
      <c r="PPL257" s="50"/>
      <c r="PPM257" s="50"/>
      <c r="PPN257" s="50"/>
      <c r="PPO257" s="50"/>
      <c r="PPP257" s="50"/>
      <c r="PPQ257" s="50"/>
      <c r="PPR257" s="50"/>
      <c r="PPS257" s="50"/>
      <c r="PPT257" s="50"/>
      <c r="PPU257" s="50"/>
      <c r="PPV257" s="50"/>
      <c r="PPW257" s="50"/>
      <c r="PPX257" s="50"/>
      <c r="PPY257" s="50"/>
      <c r="PPZ257" s="50"/>
      <c r="PQA257" s="50"/>
      <c r="PQB257" s="50"/>
      <c r="PQC257" s="50"/>
      <c r="PQD257" s="50"/>
      <c r="PQE257" s="50"/>
      <c r="PQF257" s="50"/>
      <c r="PQG257" s="50"/>
      <c r="PQH257" s="50"/>
      <c r="PQI257" s="50"/>
      <c r="PQJ257" s="50"/>
      <c r="PQK257" s="50"/>
      <c r="PQL257" s="50"/>
      <c r="PQM257" s="50"/>
      <c r="PQN257" s="50"/>
      <c r="PQO257" s="50"/>
      <c r="PQP257" s="50"/>
      <c r="PQQ257" s="50"/>
      <c r="PQR257" s="50"/>
      <c r="PQS257" s="50"/>
      <c r="PQT257" s="50"/>
      <c r="PQU257" s="50"/>
      <c r="PQV257" s="50"/>
      <c r="PQW257" s="50"/>
      <c r="PQX257" s="50"/>
      <c r="PQY257" s="50"/>
      <c r="PQZ257" s="50"/>
      <c r="PRA257" s="50"/>
      <c r="PRB257" s="50"/>
      <c r="PRC257" s="50"/>
      <c r="PRD257" s="50"/>
      <c r="PRE257" s="50"/>
      <c r="PRF257" s="50"/>
      <c r="PRG257" s="50"/>
      <c r="PRH257" s="50"/>
      <c r="PRI257" s="50"/>
      <c r="PRJ257" s="50"/>
      <c r="PRK257" s="50"/>
      <c r="PRL257" s="50"/>
      <c r="PRM257" s="50"/>
      <c r="PRN257" s="50"/>
      <c r="PRO257" s="50"/>
      <c r="PRP257" s="50"/>
      <c r="PRQ257" s="50"/>
      <c r="PRR257" s="50"/>
      <c r="PRS257" s="50"/>
      <c r="PRT257" s="50"/>
      <c r="PRU257" s="50"/>
      <c r="PRV257" s="50"/>
      <c r="PRW257" s="50"/>
      <c r="PRX257" s="50"/>
      <c r="PRY257" s="50"/>
      <c r="PRZ257" s="50"/>
      <c r="PSA257" s="50"/>
      <c r="PSB257" s="50"/>
      <c r="PSC257" s="50"/>
      <c r="PSD257" s="50"/>
      <c r="PSE257" s="50"/>
      <c r="PSF257" s="50"/>
      <c r="PSG257" s="50"/>
      <c r="PSH257" s="50"/>
      <c r="PSI257" s="50"/>
      <c r="PSJ257" s="50"/>
      <c r="PSK257" s="50"/>
      <c r="PSL257" s="50"/>
      <c r="PSM257" s="50"/>
      <c r="PSN257" s="50"/>
      <c r="PSO257" s="50"/>
      <c r="PSP257" s="50"/>
      <c r="PSQ257" s="50"/>
      <c r="PSR257" s="50"/>
      <c r="PSS257" s="50"/>
      <c r="PST257" s="50"/>
      <c r="PSU257" s="50"/>
      <c r="PSV257" s="50"/>
      <c r="PSW257" s="50"/>
      <c r="PSX257" s="50"/>
      <c r="PSY257" s="50"/>
      <c r="PSZ257" s="50"/>
      <c r="PTA257" s="50"/>
      <c r="PTB257" s="50"/>
      <c r="PTC257" s="50"/>
      <c r="PTD257" s="50"/>
      <c r="PTE257" s="50"/>
      <c r="PTF257" s="50"/>
      <c r="PTG257" s="50"/>
      <c r="PTH257" s="50"/>
      <c r="PTI257" s="50"/>
      <c r="PTJ257" s="50"/>
      <c r="PTK257" s="50"/>
      <c r="PTL257" s="50"/>
      <c r="PTM257" s="50"/>
      <c r="PTN257" s="50"/>
      <c r="PTO257" s="50"/>
      <c r="PTP257" s="50"/>
      <c r="PTQ257" s="50"/>
      <c r="PTR257" s="50"/>
      <c r="PTS257" s="50"/>
      <c r="PTT257" s="50"/>
      <c r="PTU257" s="50"/>
      <c r="PTV257" s="50"/>
      <c r="PTW257" s="50"/>
      <c r="PTX257" s="50"/>
      <c r="PTY257" s="50"/>
      <c r="PTZ257" s="50"/>
      <c r="PUA257" s="50"/>
      <c r="PUB257" s="50"/>
      <c r="PUC257" s="50"/>
      <c r="PUD257" s="50"/>
      <c r="PUE257" s="50"/>
      <c r="PUF257" s="50"/>
      <c r="PUG257" s="50"/>
      <c r="PUH257" s="50"/>
      <c r="PUI257" s="50"/>
      <c r="PUJ257" s="50"/>
      <c r="PUK257" s="50"/>
      <c r="PUL257" s="50"/>
      <c r="PUM257" s="50"/>
      <c r="PUN257" s="50"/>
      <c r="PUO257" s="50"/>
      <c r="PUP257" s="50"/>
      <c r="PUQ257" s="50"/>
      <c r="PUR257" s="50"/>
      <c r="PUS257" s="50"/>
      <c r="PUT257" s="50"/>
      <c r="PUU257" s="50"/>
      <c r="PUV257" s="50"/>
      <c r="PUW257" s="50"/>
      <c r="PUX257" s="50"/>
      <c r="PUY257" s="50"/>
      <c r="PUZ257" s="50"/>
      <c r="PVA257" s="50"/>
      <c r="PVB257" s="50"/>
      <c r="PVC257" s="50"/>
      <c r="PVD257" s="50"/>
      <c r="PVE257" s="50"/>
      <c r="PVF257" s="50"/>
      <c r="PVG257" s="50"/>
      <c r="PVH257" s="50"/>
      <c r="PVI257" s="50"/>
      <c r="PVJ257" s="50"/>
      <c r="PVK257" s="50"/>
      <c r="PVL257" s="50"/>
      <c r="PVM257" s="50"/>
      <c r="PVN257" s="50"/>
      <c r="PVO257" s="50"/>
      <c r="PVP257" s="50"/>
      <c r="PVQ257" s="50"/>
      <c r="PVR257" s="50"/>
      <c r="PVS257" s="50"/>
      <c r="PVT257" s="50"/>
      <c r="PVU257" s="50"/>
      <c r="PVV257" s="50"/>
      <c r="PVW257" s="50"/>
      <c r="PVX257" s="50"/>
      <c r="PVY257" s="50"/>
      <c r="PVZ257" s="50"/>
      <c r="PWA257" s="50"/>
      <c r="PWB257" s="50"/>
      <c r="PWC257" s="50"/>
      <c r="PWD257" s="50"/>
      <c r="PWE257" s="50"/>
      <c r="PWF257" s="50"/>
      <c r="PWG257" s="50"/>
      <c r="PWH257" s="50"/>
      <c r="PWI257" s="50"/>
      <c r="PWJ257" s="50"/>
      <c r="PWK257" s="50"/>
      <c r="PWL257" s="50"/>
      <c r="PWM257" s="50"/>
      <c r="PWN257" s="50"/>
      <c r="PWO257" s="50"/>
      <c r="PWP257" s="50"/>
      <c r="PWQ257" s="50"/>
      <c r="PWR257" s="50"/>
      <c r="PWS257" s="50"/>
      <c r="PWT257" s="50"/>
      <c r="PWU257" s="50"/>
      <c r="PWV257" s="50"/>
      <c r="PWW257" s="50"/>
      <c r="PWX257" s="50"/>
      <c r="PWY257" s="50"/>
      <c r="PWZ257" s="50"/>
      <c r="PXA257" s="50"/>
      <c r="PXB257" s="50"/>
      <c r="PXC257" s="50"/>
      <c r="PXD257" s="50"/>
      <c r="PXE257" s="50"/>
      <c r="PXF257" s="50"/>
      <c r="PXG257" s="50"/>
      <c r="PXH257" s="50"/>
      <c r="PXI257" s="50"/>
      <c r="PXJ257" s="50"/>
      <c r="PXK257" s="50"/>
      <c r="PXL257" s="50"/>
      <c r="PXM257" s="50"/>
      <c r="PXN257" s="50"/>
      <c r="PXO257" s="50"/>
      <c r="PXP257" s="50"/>
      <c r="PXQ257" s="50"/>
      <c r="PXR257" s="50"/>
      <c r="PXS257" s="50"/>
      <c r="PXT257" s="50"/>
      <c r="PXU257" s="50"/>
      <c r="PXV257" s="50"/>
      <c r="PXW257" s="50"/>
      <c r="PXX257" s="50"/>
      <c r="PXY257" s="50"/>
      <c r="PXZ257" s="50"/>
      <c r="PYA257" s="50"/>
      <c r="PYB257" s="50"/>
      <c r="PYC257" s="50"/>
      <c r="PYD257" s="50"/>
      <c r="PYE257" s="50"/>
      <c r="PYF257" s="50"/>
      <c r="PYG257" s="50"/>
      <c r="PYH257" s="50"/>
      <c r="PYI257" s="50"/>
      <c r="PYJ257" s="50"/>
      <c r="PYK257" s="50"/>
      <c r="PYL257" s="50"/>
      <c r="PYM257" s="50"/>
      <c r="PYN257" s="50"/>
      <c r="PYO257" s="50"/>
      <c r="PYP257" s="50"/>
      <c r="PYQ257" s="50"/>
      <c r="PYR257" s="50"/>
      <c r="PYS257" s="50"/>
      <c r="PYT257" s="50"/>
      <c r="PYU257" s="50"/>
      <c r="PYV257" s="50"/>
      <c r="PYW257" s="50"/>
      <c r="PYX257" s="50"/>
      <c r="PYY257" s="50"/>
      <c r="PYZ257" s="50"/>
      <c r="PZA257" s="50"/>
      <c r="PZB257" s="50"/>
      <c r="PZC257" s="50"/>
      <c r="PZD257" s="50"/>
      <c r="PZE257" s="50"/>
      <c r="PZF257" s="50"/>
      <c r="PZG257" s="50"/>
      <c r="PZH257" s="50"/>
      <c r="PZI257" s="50"/>
      <c r="PZJ257" s="50"/>
      <c r="PZK257" s="50"/>
      <c r="PZL257" s="50"/>
      <c r="PZM257" s="50"/>
      <c r="PZN257" s="50"/>
      <c r="PZO257" s="50"/>
      <c r="PZP257" s="50"/>
      <c r="PZQ257" s="50"/>
      <c r="PZR257" s="50"/>
      <c r="PZS257" s="50"/>
      <c r="PZT257" s="50"/>
      <c r="PZU257" s="50"/>
      <c r="PZV257" s="50"/>
      <c r="PZW257" s="50"/>
      <c r="PZX257" s="50"/>
      <c r="PZY257" s="50"/>
      <c r="PZZ257" s="50"/>
      <c r="QAA257" s="50"/>
      <c r="QAB257" s="50"/>
      <c r="QAC257" s="50"/>
      <c r="QAD257" s="50"/>
      <c r="QAE257" s="50"/>
      <c r="QAF257" s="50"/>
      <c r="QAG257" s="50"/>
      <c r="QAH257" s="50"/>
      <c r="QAI257" s="50"/>
      <c r="QAJ257" s="50"/>
      <c r="QAK257" s="50"/>
      <c r="QAL257" s="50"/>
      <c r="QAM257" s="50"/>
      <c r="QAN257" s="50"/>
      <c r="QAO257" s="50"/>
      <c r="QAP257" s="50"/>
      <c r="QAQ257" s="50"/>
      <c r="QAR257" s="50"/>
      <c r="QAS257" s="50"/>
      <c r="QAT257" s="50"/>
      <c r="QAU257" s="50"/>
      <c r="QAV257" s="50"/>
      <c r="QAW257" s="50"/>
      <c r="QAX257" s="50"/>
      <c r="QAY257" s="50"/>
      <c r="QAZ257" s="50"/>
      <c r="QBA257" s="50"/>
      <c r="QBB257" s="50"/>
      <c r="QBC257" s="50"/>
      <c r="QBD257" s="50"/>
      <c r="QBE257" s="50"/>
      <c r="QBF257" s="50"/>
      <c r="QBG257" s="50"/>
      <c r="QBH257" s="50"/>
      <c r="QBI257" s="50"/>
      <c r="QBJ257" s="50"/>
      <c r="QBK257" s="50"/>
      <c r="QBL257" s="50"/>
      <c r="QBM257" s="50"/>
      <c r="QBN257" s="50"/>
      <c r="QBO257" s="50"/>
      <c r="QBP257" s="50"/>
      <c r="QBQ257" s="50"/>
      <c r="QBR257" s="50"/>
      <c r="QBS257" s="50"/>
      <c r="QBT257" s="50"/>
      <c r="QBU257" s="50"/>
      <c r="QBV257" s="50"/>
      <c r="QBW257" s="50"/>
      <c r="QBX257" s="50"/>
      <c r="QBY257" s="50"/>
      <c r="QBZ257" s="50"/>
      <c r="QCA257" s="50"/>
      <c r="QCB257" s="50"/>
      <c r="QCC257" s="50"/>
      <c r="QCD257" s="50"/>
      <c r="QCE257" s="50"/>
      <c r="QCF257" s="50"/>
      <c r="QCG257" s="50"/>
      <c r="QCH257" s="50"/>
      <c r="QCI257" s="50"/>
      <c r="QCJ257" s="50"/>
      <c r="QCK257" s="50"/>
      <c r="QCL257" s="50"/>
      <c r="QCM257" s="50"/>
      <c r="QCN257" s="50"/>
      <c r="QCO257" s="50"/>
      <c r="QCP257" s="50"/>
      <c r="QCQ257" s="50"/>
      <c r="QCR257" s="50"/>
      <c r="QCS257" s="50"/>
      <c r="QCT257" s="50"/>
      <c r="QCU257" s="50"/>
      <c r="QCV257" s="50"/>
      <c r="QCW257" s="50"/>
      <c r="QCX257" s="50"/>
      <c r="QCY257" s="50"/>
      <c r="QCZ257" s="50"/>
      <c r="QDA257" s="50"/>
      <c r="QDB257" s="50"/>
      <c r="QDC257" s="50"/>
      <c r="QDD257" s="50"/>
      <c r="QDE257" s="50"/>
      <c r="QDF257" s="50"/>
      <c r="QDG257" s="50"/>
      <c r="QDH257" s="50"/>
      <c r="QDI257" s="50"/>
      <c r="QDJ257" s="50"/>
      <c r="QDK257" s="50"/>
      <c r="QDL257" s="50"/>
      <c r="QDM257" s="50"/>
      <c r="QDN257" s="50"/>
      <c r="QDO257" s="50"/>
      <c r="QDP257" s="50"/>
      <c r="QDQ257" s="50"/>
      <c r="QDR257" s="50"/>
      <c r="QDS257" s="50"/>
      <c r="QDT257" s="50"/>
      <c r="QDU257" s="50"/>
      <c r="QDV257" s="50"/>
      <c r="QDW257" s="50"/>
      <c r="QDX257" s="50"/>
      <c r="QDY257" s="50"/>
      <c r="QDZ257" s="50"/>
      <c r="QEA257" s="50"/>
      <c r="QEB257" s="50"/>
      <c r="QEC257" s="50"/>
      <c r="QED257" s="50"/>
      <c r="QEE257" s="50"/>
      <c r="QEF257" s="50"/>
      <c r="QEG257" s="50"/>
      <c r="QEH257" s="50"/>
      <c r="QEI257" s="50"/>
      <c r="QEJ257" s="50"/>
      <c r="QEK257" s="50"/>
      <c r="QEL257" s="50"/>
      <c r="QEM257" s="50"/>
      <c r="QEN257" s="50"/>
      <c r="QEO257" s="50"/>
      <c r="QEP257" s="50"/>
      <c r="QEQ257" s="50"/>
      <c r="QER257" s="50"/>
      <c r="QES257" s="50"/>
      <c r="QET257" s="50"/>
      <c r="QEU257" s="50"/>
      <c r="QEV257" s="50"/>
      <c r="QEW257" s="50"/>
      <c r="QEX257" s="50"/>
      <c r="QEY257" s="50"/>
      <c r="QEZ257" s="50"/>
      <c r="QFA257" s="50"/>
      <c r="QFB257" s="50"/>
      <c r="QFC257" s="50"/>
      <c r="QFD257" s="50"/>
      <c r="QFE257" s="50"/>
      <c r="QFF257" s="50"/>
      <c r="QFG257" s="50"/>
      <c r="QFH257" s="50"/>
      <c r="QFI257" s="50"/>
      <c r="QFJ257" s="50"/>
      <c r="QFK257" s="50"/>
      <c r="QFL257" s="50"/>
      <c r="QFM257" s="50"/>
      <c r="QFN257" s="50"/>
      <c r="QFO257" s="50"/>
      <c r="QFP257" s="50"/>
      <c r="QFQ257" s="50"/>
      <c r="QFR257" s="50"/>
      <c r="QFS257" s="50"/>
      <c r="QFT257" s="50"/>
      <c r="QFU257" s="50"/>
      <c r="QFV257" s="50"/>
      <c r="QFW257" s="50"/>
      <c r="QFX257" s="50"/>
      <c r="QFY257" s="50"/>
      <c r="QFZ257" s="50"/>
      <c r="QGA257" s="50"/>
      <c r="QGB257" s="50"/>
      <c r="QGC257" s="50"/>
      <c r="QGD257" s="50"/>
      <c r="QGE257" s="50"/>
      <c r="QGF257" s="50"/>
      <c r="QGG257" s="50"/>
      <c r="QGH257" s="50"/>
      <c r="QGI257" s="50"/>
      <c r="QGJ257" s="50"/>
      <c r="QGK257" s="50"/>
      <c r="QGL257" s="50"/>
      <c r="QGM257" s="50"/>
      <c r="QGN257" s="50"/>
      <c r="QGO257" s="50"/>
      <c r="QGP257" s="50"/>
      <c r="QGQ257" s="50"/>
      <c r="QGR257" s="50"/>
      <c r="QGS257" s="50"/>
      <c r="QGT257" s="50"/>
      <c r="QGU257" s="50"/>
      <c r="QGV257" s="50"/>
      <c r="QGW257" s="50"/>
      <c r="QGX257" s="50"/>
      <c r="QGY257" s="50"/>
      <c r="QGZ257" s="50"/>
      <c r="QHA257" s="50"/>
      <c r="QHB257" s="50"/>
      <c r="QHC257" s="50"/>
      <c r="QHD257" s="50"/>
      <c r="QHE257" s="50"/>
      <c r="QHF257" s="50"/>
      <c r="QHG257" s="50"/>
      <c r="QHH257" s="50"/>
      <c r="QHI257" s="50"/>
      <c r="QHJ257" s="50"/>
      <c r="QHK257" s="50"/>
      <c r="QHL257" s="50"/>
      <c r="QHM257" s="50"/>
      <c r="QHN257" s="50"/>
      <c r="QHO257" s="50"/>
      <c r="QHP257" s="50"/>
      <c r="QHQ257" s="50"/>
      <c r="QHR257" s="50"/>
      <c r="QHS257" s="50"/>
      <c r="QHT257" s="50"/>
      <c r="QHU257" s="50"/>
      <c r="QHV257" s="50"/>
      <c r="QHW257" s="50"/>
      <c r="QHX257" s="50"/>
      <c r="QHY257" s="50"/>
      <c r="QHZ257" s="50"/>
      <c r="QIA257" s="50"/>
      <c r="QIB257" s="50"/>
      <c r="QIC257" s="50"/>
      <c r="QID257" s="50"/>
      <c r="QIE257" s="50"/>
      <c r="QIF257" s="50"/>
      <c r="QIG257" s="50"/>
      <c r="QIH257" s="50"/>
      <c r="QII257" s="50"/>
      <c r="QIJ257" s="50"/>
      <c r="QIK257" s="50"/>
      <c r="QIL257" s="50"/>
      <c r="QIM257" s="50"/>
      <c r="QIN257" s="50"/>
      <c r="QIO257" s="50"/>
      <c r="QIP257" s="50"/>
      <c r="QIQ257" s="50"/>
      <c r="QIR257" s="50"/>
      <c r="QIS257" s="50"/>
      <c r="QIT257" s="50"/>
      <c r="QIU257" s="50"/>
      <c r="QIV257" s="50"/>
      <c r="QIW257" s="50"/>
      <c r="QIX257" s="50"/>
      <c r="QIY257" s="50"/>
      <c r="QIZ257" s="50"/>
      <c r="QJA257" s="50"/>
      <c r="QJB257" s="50"/>
      <c r="QJC257" s="50"/>
      <c r="QJD257" s="50"/>
      <c r="QJE257" s="50"/>
      <c r="QJF257" s="50"/>
      <c r="QJG257" s="50"/>
      <c r="QJH257" s="50"/>
      <c r="QJI257" s="50"/>
      <c r="QJJ257" s="50"/>
      <c r="QJK257" s="50"/>
      <c r="QJL257" s="50"/>
      <c r="QJM257" s="50"/>
      <c r="QJN257" s="50"/>
      <c r="QJO257" s="50"/>
      <c r="QJP257" s="50"/>
      <c r="QJQ257" s="50"/>
      <c r="QJR257" s="50"/>
      <c r="QJS257" s="50"/>
      <c r="QJT257" s="50"/>
      <c r="QJU257" s="50"/>
      <c r="QJV257" s="50"/>
      <c r="QJW257" s="50"/>
      <c r="QJX257" s="50"/>
      <c r="QJY257" s="50"/>
      <c r="QJZ257" s="50"/>
      <c r="QKA257" s="50"/>
      <c r="QKB257" s="50"/>
      <c r="QKC257" s="50"/>
      <c r="QKD257" s="50"/>
      <c r="QKE257" s="50"/>
      <c r="QKF257" s="50"/>
      <c r="QKG257" s="50"/>
      <c r="QKH257" s="50"/>
      <c r="QKI257" s="50"/>
      <c r="QKJ257" s="50"/>
      <c r="QKK257" s="50"/>
      <c r="QKL257" s="50"/>
      <c r="QKM257" s="50"/>
      <c r="QKN257" s="50"/>
      <c r="QKO257" s="50"/>
      <c r="QKP257" s="50"/>
      <c r="QKQ257" s="50"/>
      <c r="QKR257" s="50"/>
      <c r="QKS257" s="50"/>
      <c r="QKT257" s="50"/>
      <c r="QKU257" s="50"/>
      <c r="QKV257" s="50"/>
      <c r="QKW257" s="50"/>
      <c r="QKX257" s="50"/>
      <c r="QKY257" s="50"/>
      <c r="QKZ257" s="50"/>
      <c r="QLA257" s="50"/>
      <c r="QLB257" s="50"/>
      <c r="QLC257" s="50"/>
      <c r="QLD257" s="50"/>
      <c r="QLE257" s="50"/>
      <c r="QLF257" s="50"/>
      <c r="QLG257" s="50"/>
      <c r="QLH257" s="50"/>
      <c r="QLI257" s="50"/>
      <c r="QLJ257" s="50"/>
      <c r="QLK257" s="50"/>
      <c r="QLL257" s="50"/>
      <c r="QLM257" s="50"/>
      <c r="QLN257" s="50"/>
      <c r="QLO257" s="50"/>
      <c r="QLP257" s="50"/>
      <c r="QLQ257" s="50"/>
      <c r="QLR257" s="50"/>
      <c r="QLS257" s="50"/>
      <c r="QLT257" s="50"/>
      <c r="QLU257" s="50"/>
      <c r="QLV257" s="50"/>
      <c r="QLW257" s="50"/>
      <c r="QLX257" s="50"/>
      <c r="QLY257" s="50"/>
      <c r="QLZ257" s="50"/>
      <c r="QMA257" s="50"/>
      <c r="QMB257" s="50"/>
      <c r="QMC257" s="50"/>
      <c r="QMD257" s="50"/>
      <c r="QME257" s="50"/>
      <c r="QMF257" s="50"/>
      <c r="QMG257" s="50"/>
      <c r="QMH257" s="50"/>
      <c r="QMI257" s="50"/>
      <c r="QMJ257" s="50"/>
      <c r="QMK257" s="50"/>
      <c r="QML257" s="50"/>
      <c r="QMM257" s="50"/>
      <c r="QMN257" s="50"/>
      <c r="QMO257" s="50"/>
      <c r="QMP257" s="50"/>
      <c r="QMQ257" s="50"/>
      <c r="QMR257" s="50"/>
      <c r="QMS257" s="50"/>
      <c r="QMT257" s="50"/>
      <c r="QMU257" s="50"/>
      <c r="QMV257" s="50"/>
      <c r="QMW257" s="50"/>
      <c r="QMX257" s="50"/>
      <c r="QMY257" s="50"/>
      <c r="QMZ257" s="50"/>
      <c r="QNA257" s="50"/>
      <c r="QNB257" s="50"/>
      <c r="QNC257" s="50"/>
      <c r="QND257" s="50"/>
      <c r="QNE257" s="50"/>
      <c r="QNF257" s="50"/>
      <c r="QNG257" s="50"/>
      <c r="QNH257" s="50"/>
      <c r="QNI257" s="50"/>
      <c r="QNJ257" s="50"/>
      <c r="QNK257" s="50"/>
      <c r="QNL257" s="50"/>
      <c r="QNM257" s="50"/>
      <c r="QNN257" s="50"/>
      <c r="QNO257" s="50"/>
      <c r="QNP257" s="50"/>
      <c r="QNQ257" s="50"/>
      <c r="QNR257" s="50"/>
      <c r="QNS257" s="50"/>
      <c r="QNT257" s="50"/>
      <c r="QNU257" s="50"/>
      <c r="QNV257" s="50"/>
      <c r="QNW257" s="50"/>
      <c r="QNX257" s="50"/>
      <c r="QNY257" s="50"/>
      <c r="QNZ257" s="50"/>
      <c r="QOA257" s="50"/>
      <c r="QOB257" s="50"/>
      <c r="QOC257" s="50"/>
      <c r="QOD257" s="50"/>
      <c r="QOE257" s="50"/>
      <c r="QOF257" s="50"/>
      <c r="QOG257" s="50"/>
      <c r="QOH257" s="50"/>
      <c r="QOI257" s="50"/>
      <c r="QOJ257" s="50"/>
      <c r="QOK257" s="50"/>
      <c r="QOL257" s="50"/>
      <c r="QOM257" s="50"/>
      <c r="QON257" s="50"/>
      <c r="QOO257" s="50"/>
      <c r="QOP257" s="50"/>
      <c r="QOQ257" s="50"/>
      <c r="QOR257" s="50"/>
      <c r="QOS257" s="50"/>
      <c r="QOT257" s="50"/>
      <c r="QOU257" s="50"/>
      <c r="QOV257" s="50"/>
      <c r="QOW257" s="50"/>
      <c r="QOX257" s="50"/>
      <c r="QOY257" s="50"/>
      <c r="QOZ257" s="50"/>
      <c r="QPA257" s="50"/>
      <c r="QPB257" s="50"/>
      <c r="QPC257" s="50"/>
      <c r="QPD257" s="50"/>
      <c r="QPE257" s="50"/>
      <c r="QPF257" s="50"/>
      <c r="QPG257" s="50"/>
      <c r="QPH257" s="50"/>
      <c r="QPI257" s="50"/>
      <c r="QPJ257" s="50"/>
      <c r="QPK257" s="50"/>
      <c r="QPL257" s="50"/>
      <c r="QPM257" s="50"/>
      <c r="QPN257" s="50"/>
      <c r="QPO257" s="50"/>
      <c r="QPP257" s="50"/>
      <c r="QPQ257" s="50"/>
      <c r="QPR257" s="50"/>
      <c r="QPS257" s="50"/>
      <c r="QPT257" s="50"/>
      <c r="QPU257" s="50"/>
      <c r="QPV257" s="50"/>
      <c r="QPW257" s="50"/>
      <c r="QPX257" s="50"/>
      <c r="QPY257" s="50"/>
      <c r="QPZ257" s="50"/>
      <c r="QQA257" s="50"/>
      <c r="QQB257" s="50"/>
      <c r="QQC257" s="50"/>
      <c r="QQD257" s="50"/>
      <c r="QQE257" s="50"/>
      <c r="QQF257" s="50"/>
      <c r="QQG257" s="50"/>
      <c r="QQH257" s="50"/>
      <c r="QQI257" s="50"/>
      <c r="QQJ257" s="50"/>
      <c r="QQK257" s="50"/>
      <c r="QQL257" s="50"/>
      <c r="QQM257" s="50"/>
      <c r="QQN257" s="50"/>
      <c r="QQO257" s="50"/>
      <c r="QQP257" s="50"/>
      <c r="QQQ257" s="50"/>
      <c r="QQR257" s="50"/>
      <c r="QQS257" s="50"/>
      <c r="QQT257" s="50"/>
      <c r="QQU257" s="50"/>
      <c r="QQV257" s="50"/>
      <c r="QQW257" s="50"/>
      <c r="QQX257" s="50"/>
      <c r="QQY257" s="50"/>
      <c r="QQZ257" s="50"/>
      <c r="QRA257" s="50"/>
      <c r="QRB257" s="50"/>
      <c r="QRC257" s="50"/>
      <c r="QRD257" s="50"/>
      <c r="QRE257" s="50"/>
      <c r="QRF257" s="50"/>
      <c r="QRG257" s="50"/>
      <c r="QRH257" s="50"/>
      <c r="QRI257" s="50"/>
      <c r="QRJ257" s="50"/>
      <c r="QRK257" s="50"/>
      <c r="QRL257" s="50"/>
      <c r="QRM257" s="50"/>
      <c r="QRN257" s="50"/>
      <c r="QRO257" s="50"/>
      <c r="QRP257" s="50"/>
      <c r="QRQ257" s="50"/>
      <c r="QRR257" s="50"/>
      <c r="QRS257" s="50"/>
      <c r="QRT257" s="50"/>
      <c r="QRU257" s="50"/>
      <c r="QRV257" s="50"/>
      <c r="QRW257" s="50"/>
      <c r="QRX257" s="50"/>
      <c r="QRY257" s="50"/>
      <c r="QRZ257" s="50"/>
      <c r="QSA257" s="50"/>
      <c r="QSB257" s="50"/>
      <c r="QSC257" s="50"/>
      <c r="QSD257" s="50"/>
      <c r="QSE257" s="50"/>
      <c r="QSF257" s="50"/>
      <c r="QSG257" s="50"/>
      <c r="QSH257" s="50"/>
      <c r="QSI257" s="50"/>
      <c r="QSJ257" s="50"/>
      <c r="QSK257" s="50"/>
      <c r="QSL257" s="50"/>
      <c r="QSM257" s="50"/>
      <c r="QSN257" s="50"/>
      <c r="QSO257" s="50"/>
      <c r="QSP257" s="50"/>
      <c r="QSQ257" s="50"/>
      <c r="QSR257" s="50"/>
      <c r="QSS257" s="50"/>
      <c r="QST257" s="50"/>
      <c r="QSU257" s="50"/>
      <c r="QSV257" s="50"/>
      <c r="QSW257" s="50"/>
      <c r="QSX257" s="50"/>
      <c r="QSY257" s="50"/>
      <c r="QSZ257" s="50"/>
      <c r="QTA257" s="50"/>
      <c r="QTB257" s="50"/>
      <c r="QTC257" s="50"/>
      <c r="QTD257" s="50"/>
      <c r="QTE257" s="50"/>
      <c r="QTF257" s="50"/>
      <c r="QTG257" s="50"/>
      <c r="QTH257" s="50"/>
      <c r="QTI257" s="50"/>
      <c r="QTJ257" s="50"/>
      <c r="QTK257" s="50"/>
      <c r="QTL257" s="50"/>
      <c r="QTM257" s="50"/>
      <c r="QTN257" s="50"/>
      <c r="QTO257" s="50"/>
      <c r="QTP257" s="50"/>
      <c r="QTQ257" s="50"/>
      <c r="QTR257" s="50"/>
      <c r="QTS257" s="50"/>
      <c r="QTT257" s="50"/>
      <c r="QTU257" s="50"/>
      <c r="QTV257" s="50"/>
      <c r="QTW257" s="50"/>
      <c r="QTX257" s="50"/>
      <c r="QTY257" s="50"/>
      <c r="QTZ257" s="50"/>
      <c r="QUA257" s="50"/>
      <c r="QUB257" s="50"/>
      <c r="QUC257" s="50"/>
      <c r="QUD257" s="50"/>
      <c r="QUE257" s="50"/>
      <c r="QUF257" s="50"/>
      <c r="QUG257" s="50"/>
      <c r="QUH257" s="50"/>
      <c r="QUI257" s="50"/>
      <c r="QUJ257" s="50"/>
      <c r="QUK257" s="50"/>
      <c r="QUL257" s="50"/>
      <c r="QUM257" s="50"/>
      <c r="QUN257" s="50"/>
      <c r="QUO257" s="50"/>
      <c r="QUP257" s="50"/>
      <c r="QUQ257" s="50"/>
      <c r="QUR257" s="50"/>
      <c r="QUS257" s="50"/>
      <c r="QUT257" s="50"/>
      <c r="QUU257" s="50"/>
      <c r="QUV257" s="50"/>
      <c r="QUW257" s="50"/>
      <c r="QUX257" s="50"/>
      <c r="QUY257" s="50"/>
      <c r="QUZ257" s="50"/>
      <c r="QVA257" s="50"/>
      <c r="QVB257" s="50"/>
      <c r="QVC257" s="50"/>
      <c r="QVD257" s="50"/>
      <c r="QVE257" s="50"/>
      <c r="QVF257" s="50"/>
      <c r="QVG257" s="50"/>
      <c r="QVH257" s="50"/>
      <c r="QVI257" s="50"/>
      <c r="QVJ257" s="50"/>
      <c r="QVK257" s="50"/>
      <c r="QVL257" s="50"/>
      <c r="QVM257" s="50"/>
      <c r="QVN257" s="50"/>
      <c r="QVO257" s="50"/>
      <c r="QVP257" s="50"/>
      <c r="QVQ257" s="50"/>
      <c r="QVR257" s="50"/>
      <c r="QVS257" s="50"/>
      <c r="QVT257" s="50"/>
      <c r="QVU257" s="50"/>
      <c r="QVV257" s="50"/>
      <c r="QVW257" s="50"/>
      <c r="QVX257" s="50"/>
      <c r="QVY257" s="50"/>
      <c r="QVZ257" s="50"/>
      <c r="QWA257" s="50"/>
      <c r="QWB257" s="50"/>
      <c r="QWC257" s="50"/>
      <c r="QWD257" s="50"/>
      <c r="QWE257" s="50"/>
      <c r="QWF257" s="50"/>
      <c r="QWG257" s="50"/>
      <c r="QWH257" s="50"/>
      <c r="QWI257" s="50"/>
      <c r="QWJ257" s="50"/>
      <c r="QWK257" s="50"/>
      <c r="QWL257" s="50"/>
      <c r="QWM257" s="50"/>
      <c r="QWN257" s="50"/>
      <c r="QWO257" s="50"/>
      <c r="QWP257" s="50"/>
      <c r="QWQ257" s="50"/>
      <c r="QWR257" s="50"/>
      <c r="QWS257" s="50"/>
      <c r="QWT257" s="50"/>
      <c r="QWU257" s="50"/>
      <c r="QWV257" s="50"/>
      <c r="QWW257" s="50"/>
      <c r="QWX257" s="50"/>
      <c r="QWY257" s="50"/>
      <c r="QWZ257" s="50"/>
      <c r="QXA257" s="50"/>
      <c r="QXB257" s="50"/>
      <c r="QXC257" s="50"/>
      <c r="QXD257" s="50"/>
      <c r="QXE257" s="50"/>
      <c r="QXF257" s="50"/>
      <c r="QXG257" s="50"/>
      <c r="QXH257" s="50"/>
      <c r="QXI257" s="50"/>
      <c r="QXJ257" s="50"/>
      <c r="QXK257" s="50"/>
      <c r="QXL257" s="50"/>
      <c r="QXM257" s="50"/>
      <c r="QXN257" s="50"/>
      <c r="QXO257" s="50"/>
      <c r="QXP257" s="50"/>
      <c r="QXQ257" s="50"/>
      <c r="QXR257" s="50"/>
      <c r="QXS257" s="50"/>
      <c r="QXT257" s="50"/>
      <c r="QXU257" s="50"/>
      <c r="QXV257" s="50"/>
      <c r="QXW257" s="50"/>
      <c r="QXX257" s="50"/>
      <c r="QXY257" s="50"/>
      <c r="QXZ257" s="50"/>
      <c r="QYA257" s="50"/>
      <c r="QYB257" s="50"/>
      <c r="QYC257" s="50"/>
      <c r="QYD257" s="50"/>
      <c r="QYE257" s="50"/>
      <c r="QYF257" s="50"/>
      <c r="QYG257" s="50"/>
      <c r="QYH257" s="50"/>
      <c r="QYI257" s="50"/>
      <c r="QYJ257" s="50"/>
      <c r="QYK257" s="50"/>
      <c r="QYL257" s="50"/>
      <c r="QYM257" s="50"/>
      <c r="QYN257" s="50"/>
      <c r="QYO257" s="50"/>
      <c r="QYP257" s="50"/>
      <c r="QYQ257" s="50"/>
      <c r="QYR257" s="50"/>
      <c r="QYS257" s="50"/>
      <c r="QYT257" s="50"/>
      <c r="QYU257" s="50"/>
      <c r="QYV257" s="50"/>
      <c r="QYW257" s="50"/>
      <c r="QYX257" s="50"/>
      <c r="QYY257" s="50"/>
      <c r="QYZ257" s="50"/>
      <c r="QZA257" s="50"/>
      <c r="QZB257" s="50"/>
      <c r="QZC257" s="50"/>
      <c r="QZD257" s="50"/>
      <c r="QZE257" s="50"/>
      <c r="QZF257" s="50"/>
      <c r="QZG257" s="50"/>
      <c r="QZH257" s="50"/>
      <c r="QZI257" s="50"/>
      <c r="QZJ257" s="50"/>
      <c r="QZK257" s="50"/>
      <c r="QZL257" s="50"/>
      <c r="QZM257" s="50"/>
      <c r="QZN257" s="50"/>
      <c r="QZO257" s="50"/>
      <c r="QZP257" s="50"/>
      <c r="QZQ257" s="50"/>
      <c r="QZR257" s="50"/>
      <c r="QZS257" s="50"/>
      <c r="QZT257" s="50"/>
      <c r="QZU257" s="50"/>
      <c r="QZV257" s="50"/>
      <c r="QZW257" s="50"/>
      <c r="QZX257" s="50"/>
      <c r="QZY257" s="50"/>
      <c r="QZZ257" s="50"/>
      <c r="RAA257" s="50"/>
      <c r="RAB257" s="50"/>
      <c r="RAC257" s="50"/>
      <c r="RAD257" s="50"/>
      <c r="RAE257" s="50"/>
      <c r="RAF257" s="50"/>
      <c r="RAG257" s="50"/>
      <c r="RAH257" s="50"/>
      <c r="RAI257" s="50"/>
      <c r="RAJ257" s="50"/>
      <c r="RAK257" s="50"/>
      <c r="RAL257" s="50"/>
      <c r="RAM257" s="50"/>
      <c r="RAN257" s="50"/>
      <c r="RAO257" s="50"/>
      <c r="RAP257" s="50"/>
      <c r="RAQ257" s="50"/>
      <c r="RAR257" s="50"/>
      <c r="RAS257" s="50"/>
      <c r="RAT257" s="50"/>
      <c r="RAU257" s="50"/>
      <c r="RAV257" s="50"/>
      <c r="RAW257" s="50"/>
      <c r="RAX257" s="50"/>
      <c r="RAY257" s="50"/>
      <c r="RAZ257" s="50"/>
      <c r="RBA257" s="50"/>
      <c r="RBB257" s="50"/>
      <c r="RBC257" s="50"/>
      <c r="RBD257" s="50"/>
      <c r="RBE257" s="50"/>
      <c r="RBF257" s="50"/>
      <c r="RBG257" s="50"/>
      <c r="RBH257" s="50"/>
      <c r="RBI257" s="50"/>
      <c r="RBJ257" s="50"/>
      <c r="RBK257" s="50"/>
      <c r="RBL257" s="50"/>
      <c r="RBM257" s="50"/>
      <c r="RBN257" s="50"/>
      <c r="RBO257" s="50"/>
      <c r="RBP257" s="50"/>
      <c r="RBQ257" s="50"/>
      <c r="RBR257" s="50"/>
      <c r="RBS257" s="50"/>
      <c r="RBT257" s="50"/>
      <c r="RBU257" s="50"/>
      <c r="RBV257" s="50"/>
      <c r="RBW257" s="50"/>
      <c r="RBX257" s="50"/>
      <c r="RBY257" s="50"/>
      <c r="RBZ257" s="50"/>
      <c r="RCA257" s="50"/>
      <c r="RCB257" s="50"/>
      <c r="RCC257" s="50"/>
      <c r="RCD257" s="50"/>
      <c r="RCE257" s="50"/>
      <c r="RCF257" s="50"/>
      <c r="RCG257" s="50"/>
      <c r="RCH257" s="50"/>
      <c r="RCI257" s="50"/>
      <c r="RCJ257" s="50"/>
      <c r="RCK257" s="50"/>
      <c r="RCL257" s="50"/>
      <c r="RCM257" s="50"/>
      <c r="RCN257" s="50"/>
      <c r="RCO257" s="50"/>
      <c r="RCP257" s="50"/>
      <c r="RCQ257" s="50"/>
      <c r="RCR257" s="50"/>
      <c r="RCS257" s="50"/>
      <c r="RCT257" s="50"/>
      <c r="RCU257" s="50"/>
      <c r="RCV257" s="50"/>
      <c r="RCW257" s="50"/>
      <c r="RCX257" s="50"/>
      <c r="RCY257" s="50"/>
      <c r="RCZ257" s="50"/>
      <c r="RDA257" s="50"/>
      <c r="RDB257" s="50"/>
      <c r="RDC257" s="50"/>
      <c r="RDD257" s="50"/>
      <c r="RDE257" s="50"/>
      <c r="RDF257" s="50"/>
      <c r="RDG257" s="50"/>
      <c r="RDH257" s="50"/>
      <c r="RDI257" s="50"/>
      <c r="RDJ257" s="50"/>
      <c r="RDK257" s="50"/>
      <c r="RDL257" s="50"/>
      <c r="RDM257" s="50"/>
      <c r="RDN257" s="50"/>
      <c r="RDO257" s="50"/>
      <c r="RDP257" s="50"/>
      <c r="RDQ257" s="50"/>
      <c r="RDR257" s="50"/>
      <c r="RDS257" s="50"/>
      <c r="RDT257" s="50"/>
      <c r="RDU257" s="50"/>
      <c r="RDV257" s="50"/>
      <c r="RDW257" s="50"/>
      <c r="RDX257" s="50"/>
      <c r="RDY257" s="50"/>
      <c r="RDZ257" s="50"/>
      <c r="REA257" s="50"/>
      <c r="REB257" s="50"/>
      <c r="REC257" s="50"/>
      <c r="RED257" s="50"/>
      <c r="REE257" s="50"/>
      <c r="REF257" s="50"/>
      <c r="REG257" s="50"/>
      <c r="REH257" s="50"/>
      <c r="REI257" s="50"/>
      <c r="REJ257" s="50"/>
      <c r="REK257" s="50"/>
      <c r="REL257" s="50"/>
      <c r="REM257" s="50"/>
      <c r="REN257" s="50"/>
      <c r="REO257" s="50"/>
      <c r="REP257" s="50"/>
      <c r="REQ257" s="50"/>
      <c r="RER257" s="50"/>
      <c r="RES257" s="50"/>
      <c r="RET257" s="50"/>
      <c r="REU257" s="50"/>
      <c r="REV257" s="50"/>
      <c r="REW257" s="50"/>
      <c r="REX257" s="50"/>
      <c r="REY257" s="50"/>
      <c r="REZ257" s="50"/>
      <c r="RFA257" s="50"/>
      <c r="RFB257" s="50"/>
      <c r="RFC257" s="50"/>
      <c r="RFD257" s="50"/>
      <c r="RFE257" s="50"/>
      <c r="RFF257" s="50"/>
      <c r="RFG257" s="50"/>
      <c r="RFH257" s="50"/>
      <c r="RFI257" s="50"/>
      <c r="RFJ257" s="50"/>
      <c r="RFK257" s="50"/>
      <c r="RFL257" s="50"/>
      <c r="RFM257" s="50"/>
      <c r="RFN257" s="50"/>
      <c r="RFO257" s="50"/>
      <c r="RFP257" s="50"/>
      <c r="RFQ257" s="50"/>
      <c r="RFR257" s="50"/>
      <c r="RFS257" s="50"/>
      <c r="RFT257" s="50"/>
      <c r="RFU257" s="50"/>
      <c r="RFV257" s="50"/>
      <c r="RFW257" s="50"/>
      <c r="RFX257" s="50"/>
      <c r="RFY257" s="50"/>
      <c r="RFZ257" s="50"/>
      <c r="RGA257" s="50"/>
      <c r="RGB257" s="50"/>
      <c r="RGC257" s="50"/>
      <c r="RGD257" s="50"/>
      <c r="RGE257" s="50"/>
      <c r="RGF257" s="50"/>
      <c r="RGG257" s="50"/>
      <c r="RGH257" s="50"/>
      <c r="RGI257" s="50"/>
      <c r="RGJ257" s="50"/>
      <c r="RGK257" s="50"/>
      <c r="RGL257" s="50"/>
      <c r="RGM257" s="50"/>
      <c r="RGN257" s="50"/>
      <c r="RGO257" s="50"/>
      <c r="RGP257" s="50"/>
      <c r="RGQ257" s="50"/>
      <c r="RGR257" s="50"/>
      <c r="RGS257" s="50"/>
      <c r="RGT257" s="50"/>
      <c r="RGU257" s="50"/>
      <c r="RGV257" s="50"/>
      <c r="RGW257" s="50"/>
      <c r="RGX257" s="50"/>
      <c r="RGY257" s="50"/>
      <c r="RGZ257" s="50"/>
      <c r="RHA257" s="50"/>
      <c r="RHB257" s="50"/>
      <c r="RHC257" s="50"/>
      <c r="RHD257" s="50"/>
      <c r="RHE257" s="50"/>
      <c r="RHF257" s="50"/>
      <c r="RHG257" s="50"/>
      <c r="RHH257" s="50"/>
      <c r="RHI257" s="50"/>
      <c r="RHJ257" s="50"/>
      <c r="RHK257" s="50"/>
      <c r="RHL257" s="50"/>
      <c r="RHM257" s="50"/>
      <c r="RHN257" s="50"/>
      <c r="RHO257" s="50"/>
      <c r="RHP257" s="50"/>
      <c r="RHQ257" s="50"/>
      <c r="RHR257" s="50"/>
      <c r="RHS257" s="50"/>
      <c r="RHT257" s="50"/>
      <c r="RHU257" s="50"/>
      <c r="RHV257" s="50"/>
      <c r="RHW257" s="50"/>
      <c r="RHX257" s="50"/>
      <c r="RHY257" s="50"/>
      <c r="RHZ257" s="50"/>
      <c r="RIA257" s="50"/>
      <c r="RIB257" s="50"/>
      <c r="RIC257" s="50"/>
      <c r="RID257" s="50"/>
      <c r="RIE257" s="50"/>
      <c r="RIF257" s="50"/>
      <c r="RIG257" s="50"/>
      <c r="RIH257" s="50"/>
      <c r="RII257" s="50"/>
      <c r="RIJ257" s="50"/>
      <c r="RIK257" s="50"/>
      <c r="RIL257" s="50"/>
      <c r="RIM257" s="50"/>
      <c r="RIN257" s="50"/>
      <c r="RIO257" s="50"/>
      <c r="RIP257" s="50"/>
      <c r="RIQ257" s="50"/>
      <c r="RIR257" s="50"/>
      <c r="RIS257" s="50"/>
      <c r="RIT257" s="50"/>
      <c r="RIU257" s="50"/>
      <c r="RIV257" s="50"/>
      <c r="RIW257" s="50"/>
      <c r="RIX257" s="50"/>
      <c r="RIY257" s="50"/>
      <c r="RIZ257" s="50"/>
      <c r="RJA257" s="50"/>
      <c r="RJB257" s="50"/>
      <c r="RJC257" s="50"/>
      <c r="RJD257" s="50"/>
      <c r="RJE257" s="50"/>
      <c r="RJF257" s="50"/>
      <c r="RJG257" s="50"/>
      <c r="RJH257" s="50"/>
      <c r="RJI257" s="50"/>
      <c r="RJJ257" s="50"/>
      <c r="RJK257" s="50"/>
      <c r="RJL257" s="50"/>
      <c r="RJM257" s="50"/>
      <c r="RJN257" s="50"/>
      <c r="RJO257" s="50"/>
      <c r="RJP257" s="50"/>
      <c r="RJQ257" s="50"/>
      <c r="RJR257" s="50"/>
      <c r="RJS257" s="50"/>
      <c r="RJT257" s="50"/>
      <c r="RJU257" s="50"/>
      <c r="RJV257" s="50"/>
      <c r="RJW257" s="50"/>
      <c r="RJX257" s="50"/>
      <c r="RJY257" s="50"/>
      <c r="RJZ257" s="50"/>
      <c r="RKA257" s="50"/>
      <c r="RKB257" s="50"/>
      <c r="RKC257" s="50"/>
      <c r="RKD257" s="50"/>
      <c r="RKE257" s="50"/>
      <c r="RKF257" s="50"/>
      <c r="RKG257" s="50"/>
      <c r="RKH257" s="50"/>
      <c r="RKI257" s="50"/>
      <c r="RKJ257" s="50"/>
      <c r="RKK257" s="50"/>
      <c r="RKL257" s="50"/>
      <c r="RKM257" s="50"/>
      <c r="RKN257" s="50"/>
      <c r="RKO257" s="50"/>
      <c r="RKP257" s="50"/>
      <c r="RKQ257" s="50"/>
      <c r="RKR257" s="50"/>
      <c r="RKS257" s="50"/>
      <c r="RKT257" s="50"/>
      <c r="RKU257" s="50"/>
      <c r="RKV257" s="50"/>
      <c r="RKW257" s="50"/>
      <c r="RKX257" s="50"/>
      <c r="RKY257" s="50"/>
      <c r="RKZ257" s="50"/>
      <c r="RLA257" s="50"/>
      <c r="RLB257" s="50"/>
      <c r="RLC257" s="50"/>
      <c r="RLD257" s="50"/>
      <c r="RLE257" s="50"/>
      <c r="RLF257" s="50"/>
      <c r="RLG257" s="50"/>
      <c r="RLH257" s="50"/>
      <c r="RLI257" s="50"/>
      <c r="RLJ257" s="50"/>
      <c r="RLK257" s="50"/>
      <c r="RLL257" s="50"/>
      <c r="RLM257" s="50"/>
      <c r="RLN257" s="50"/>
      <c r="RLO257" s="50"/>
      <c r="RLP257" s="50"/>
      <c r="RLQ257" s="50"/>
      <c r="RLR257" s="50"/>
      <c r="RLS257" s="50"/>
      <c r="RLT257" s="50"/>
      <c r="RLU257" s="50"/>
      <c r="RLV257" s="50"/>
      <c r="RLW257" s="50"/>
      <c r="RLX257" s="50"/>
      <c r="RLY257" s="50"/>
      <c r="RLZ257" s="50"/>
      <c r="RMA257" s="50"/>
      <c r="RMB257" s="50"/>
      <c r="RMC257" s="50"/>
      <c r="RMD257" s="50"/>
      <c r="RME257" s="50"/>
      <c r="RMF257" s="50"/>
      <c r="RMG257" s="50"/>
      <c r="RMH257" s="50"/>
      <c r="RMI257" s="50"/>
      <c r="RMJ257" s="50"/>
      <c r="RMK257" s="50"/>
      <c r="RML257" s="50"/>
      <c r="RMM257" s="50"/>
      <c r="RMN257" s="50"/>
      <c r="RMO257" s="50"/>
      <c r="RMP257" s="50"/>
      <c r="RMQ257" s="50"/>
      <c r="RMR257" s="50"/>
      <c r="RMS257" s="50"/>
      <c r="RMT257" s="50"/>
      <c r="RMU257" s="50"/>
      <c r="RMV257" s="50"/>
      <c r="RMW257" s="50"/>
      <c r="RMX257" s="50"/>
      <c r="RMY257" s="50"/>
      <c r="RMZ257" s="50"/>
      <c r="RNA257" s="50"/>
      <c r="RNB257" s="50"/>
      <c r="RNC257" s="50"/>
      <c r="RND257" s="50"/>
      <c r="RNE257" s="50"/>
      <c r="RNF257" s="50"/>
      <c r="RNG257" s="50"/>
      <c r="RNH257" s="50"/>
      <c r="RNI257" s="50"/>
      <c r="RNJ257" s="50"/>
      <c r="RNK257" s="50"/>
      <c r="RNL257" s="50"/>
      <c r="RNM257" s="50"/>
      <c r="RNN257" s="50"/>
      <c r="RNO257" s="50"/>
      <c r="RNP257" s="50"/>
      <c r="RNQ257" s="50"/>
      <c r="RNR257" s="50"/>
      <c r="RNS257" s="50"/>
      <c r="RNT257" s="50"/>
      <c r="RNU257" s="50"/>
      <c r="RNV257" s="50"/>
      <c r="RNW257" s="50"/>
      <c r="RNX257" s="50"/>
      <c r="RNY257" s="50"/>
      <c r="RNZ257" s="50"/>
      <c r="ROA257" s="50"/>
      <c r="ROB257" s="50"/>
      <c r="ROC257" s="50"/>
      <c r="ROD257" s="50"/>
      <c r="ROE257" s="50"/>
      <c r="ROF257" s="50"/>
      <c r="ROG257" s="50"/>
      <c r="ROH257" s="50"/>
      <c r="ROI257" s="50"/>
      <c r="ROJ257" s="50"/>
      <c r="ROK257" s="50"/>
      <c r="ROL257" s="50"/>
      <c r="ROM257" s="50"/>
      <c r="RON257" s="50"/>
      <c r="ROO257" s="50"/>
      <c r="ROP257" s="50"/>
      <c r="ROQ257" s="50"/>
      <c r="ROR257" s="50"/>
      <c r="ROS257" s="50"/>
      <c r="ROT257" s="50"/>
      <c r="ROU257" s="50"/>
      <c r="ROV257" s="50"/>
      <c r="ROW257" s="50"/>
      <c r="ROX257" s="50"/>
      <c r="ROY257" s="50"/>
      <c r="ROZ257" s="50"/>
      <c r="RPA257" s="50"/>
      <c r="RPB257" s="50"/>
      <c r="RPC257" s="50"/>
      <c r="RPD257" s="50"/>
      <c r="RPE257" s="50"/>
      <c r="RPF257" s="50"/>
      <c r="RPG257" s="50"/>
      <c r="RPH257" s="50"/>
      <c r="RPI257" s="50"/>
      <c r="RPJ257" s="50"/>
      <c r="RPK257" s="50"/>
      <c r="RPL257" s="50"/>
      <c r="RPM257" s="50"/>
      <c r="RPN257" s="50"/>
      <c r="RPO257" s="50"/>
      <c r="RPP257" s="50"/>
      <c r="RPQ257" s="50"/>
      <c r="RPR257" s="50"/>
      <c r="RPS257" s="50"/>
      <c r="RPT257" s="50"/>
      <c r="RPU257" s="50"/>
      <c r="RPV257" s="50"/>
      <c r="RPW257" s="50"/>
      <c r="RPX257" s="50"/>
      <c r="RPY257" s="50"/>
      <c r="RPZ257" s="50"/>
      <c r="RQA257" s="50"/>
      <c r="RQB257" s="50"/>
      <c r="RQC257" s="50"/>
      <c r="RQD257" s="50"/>
      <c r="RQE257" s="50"/>
      <c r="RQF257" s="50"/>
      <c r="RQG257" s="50"/>
      <c r="RQH257" s="50"/>
      <c r="RQI257" s="50"/>
      <c r="RQJ257" s="50"/>
      <c r="RQK257" s="50"/>
      <c r="RQL257" s="50"/>
      <c r="RQM257" s="50"/>
      <c r="RQN257" s="50"/>
      <c r="RQO257" s="50"/>
      <c r="RQP257" s="50"/>
      <c r="RQQ257" s="50"/>
      <c r="RQR257" s="50"/>
      <c r="RQS257" s="50"/>
      <c r="RQT257" s="50"/>
      <c r="RQU257" s="50"/>
      <c r="RQV257" s="50"/>
      <c r="RQW257" s="50"/>
      <c r="RQX257" s="50"/>
      <c r="RQY257" s="50"/>
      <c r="RQZ257" s="50"/>
      <c r="RRA257" s="50"/>
      <c r="RRB257" s="50"/>
      <c r="RRC257" s="50"/>
      <c r="RRD257" s="50"/>
      <c r="RRE257" s="50"/>
      <c r="RRF257" s="50"/>
      <c r="RRG257" s="50"/>
      <c r="RRH257" s="50"/>
      <c r="RRI257" s="50"/>
      <c r="RRJ257" s="50"/>
      <c r="RRK257" s="50"/>
      <c r="RRL257" s="50"/>
      <c r="RRM257" s="50"/>
      <c r="RRN257" s="50"/>
      <c r="RRO257" s="50"/>
      <c r="RRP257" s="50"/>
      <c r="RRQ257" s="50"/>
      <c r="RRR257" s="50"/>
      <c r="RRS257" s="50"/>
      <c r="RRT257" s="50"/>
      <c r="RRU257" s="50"/>
      <c r="RRV257" s="50"/>
      <c r="RRW257" s="50"/>
      <c r="RRX257" s="50"/>
      <c r="RRY257" s="50"/>
      <c r="RRZ257" s="50"/>
      <c r="RSA257" s="50"/>
      <c r="RSB257" s="50"/>
      <c r="RSC257" s="50"/>
      <c r="RSD257" s="50"/>
      <c r="RSE257" s="50"/>
      <c r="RSF257" s="50"/>
      <c r="RSG257" s="50"/>
      <c r="RSH257" s="50"/>
      <c r="RSI257" s="50"/>
      <c r="RSJ257" s="50"/>
      <c r="RSK257" s="50"/>
      <c r="RSL257" s="50"/>
      <c r="RSM257" s="50"/>
      <c r="RSN257" s="50"/>
      <c r="RSO257" s="50"/>
      <c r="RSP257" s="50"/>
      <c r="RSQ257" s="50"/>
      <c r="RSR257" s="50"/>
      <c r="RSS257" s="50"/>
      <c r="RST257" s="50"/>
      <c r="RSU257" s="50"/>
      <c r="RSV257" s="50"/>
      <c r="RSW257" s="50"/>
      <c r="RSX257" s="50"/>
      <c r="RSY257" s="50"/>
      <c r="RSZ257" s="50"/>
      <c r="RTA257" s="50"/>
      <c r="RTB257" s="50"/>
      <c r="RTC257" s="50"/>
      <c r="RTD257" s="50"/>
      <c r="RTE257" s="50"/>
      <c r="RTF257" s="50"/>
      <c r="RTG257" s="50"/>
      <c r="RTH257" s="50"/>
      <c r="RTI257" s="50"/>
      <c r="RTJ257" s="50"/>
      <c r="RTK257" s="50"/>
      <c r="RTL257" s="50"/>
      <c r="RTM257" s="50"/>
      <c r="RTN257" s="50"/>
      <c r="RTO257" s="50"/>
      <c r="RTP257" s="50"/>
      <c r="RTQ257" s="50"/>
      <c r="RTR257" s="50"/>
      <c r="RTS257" s="50"/>
      <c r="RTT257" s="50"/>
      <c r="RTU257" s="50"/>
      <c r="RTV257" s="50"/>
      <c r="RTW257" s="50"/>
      <c r="RTX257" s="50"/>
      <c r="RTY257" s="50"/>
      <c r="RTZ257" s="50"/>
      <c r="RUA257" s="50"/>
      <c r="RUB257" s="50"/>
      <c r="RUC257" s="50"/>
      <c r="RUD257" s="50"/>
      <c r="RUE257" s="50"/>
      <c r="RUF257" s="50"/>
      <c r="RUG257" s="50"/>
      <c r="RUH257" s="50"/>
      <c r="RUI257" s="50"/>
      <c r="RUJ257" s="50"/>
      <c r="RUK257" s="50"/>
      <c r="RUL257" s="50"/>
      <c r="RUM257" s="50"/>
      <c r="RUN257" s="50"/>
      <c r="RUO257" s="50"/>
      <c r="RUP257" s="50"/>
      <c r="RUQ257" s="50"/>
      <c r="RUR257" s="50"/>
      <c r="RUS257" s="50"/>
      <c r="RUT257" s="50"/>
      <c r="RUU257" s="50"/>
      <c r="RUV257" s="50"/>
      <c r="RUW257" s="50"/>
      <c r="RUX257" s="50"/>
      <c r="RUY257" s="50"/>
      <c r="RUZ257" s="50"/>
      <c r="RVA257" s="50"/>
      <c r="RVB257" s="50"/>
      <c r="RVC257" s="50"/>
      <c r="RVD257" s="50"/>
      <c r="RVE257" s="50"/>
      <c r="RVF257" s="50"/>
      <c r="RVG257" s="50"/>
      <c r="RVH257" s="50"/>
      <c r="RVI257" s="50"/>
      <c r="RVJ257" s="50"/>
      <c r="RVK257" s="50"/>
      <c r="RVL257" s="50"/>
      <c r="RVM257" s="50"/>
      <c r="RVN257" s="50"/>
      <c r="RVO257" s="50"/>
      <c r="RVP257" s="50"/>
      <c r="RVQ257" s="50"/>
      <c r="RVR257" s="50"/>
      <c r="RVS257" s="50"/>
      <c r="RVT257" s="50"/>
      <c r="RVU257" s="50"/>
      <c r="RVV257" s="50"/>
      <c r="RVW257" s="50"/>
      <c r="RVX257" s="50"/>
      <c r="RVY257" s="50"/>
      <c r="RVZ257" s="50"/>
      <c r="RWA257" s="50"/>
      <c r="RWB257" s="50"/>
      <c r="RWC257" s="50"/>
      <c r="RWD257" s="50"/>
      <c r="RWE257" s="50"/>
      <c r="RWF257" s="50"/>
      <c r="RWG257" s="50"/>
      <c r="RWH257" s="50"/>
      <c r="RWI257" s="50"/>
      <c r="RWJ257" s="50"/>
      <c r="RWK257" s="50"/>
      <c r="RWL257" s="50"/>
      <c r="RWM257" s="50"/>
      <c r="RWN257" s="50"/>
      <c r="RWO257" s="50"/>
      <c r="RWP257" s="50"/>
      <c r="RWQ257" s="50"/>
      <c r="RWR257" s="50"/>
      <c r="RWS257" s="50"/>
      <c r="RWT257" s="50"/>
      <c r="RWU257" s="50"/>
      <c r="RWV257" s="50"/>
      <c r="RWW257" s="50"/>
      <c r="RWX257" s="50"/>
      <c r="RWY257" s="50"/>
      <c r="RWZ257" s="50"/>
      <c r="RXA257" s="50"/>
      <c r="RXB257" s="50"/>
      <c r="RXC257" s="50"/>
      <c r="RXD257" s="50"/>
      <c r="RXE257" s="50"/>
      <c r="RXF257" s="50"/>
      <c r="RXG257" s="50"/>
      <c r="RXH257" s="50"/>
      <c r="RXI257" s="50"/>
      <c r="RXJ257" s="50"/>
      <c r="RXK257" s="50"/>
      <c r="RXL257" s="50"/>
      <c r="RXM257" s="50"/>
      <c r="RXN257" s="50"/>
      <c r="RXO257" s="50"/>
      <c r="RXP257" s="50"/>
      <c r="RXQ257" s="50"/>
      <c r="RXR257" s="50"/>
      <c r="RXS257" s="50"/>
      <c r="RXT257" s="50"/>
      <c r="RXU257" s="50"/>
      <c r="RXV257" s="50"/>
      <c r="RXW257" s="50"/>
      <c r="RXX257" s="50"/>
      <c r="RXY257" s="50"/>
      <c r="RXZ257" s="50"/>
      <c r="RYA257" s="50"/>
      <c r="RYB257" s="50"/>
      <c r="RYC257" s="50"/>
      <c r="RYD257" s="50"/>
      <c r="RYE257" s="50"/>
      <c r="RYF257" s="50"/>
      <c r="RYG257" s="50"/>
      <c r="RYH257" s="50"/>
      <c r="RYI257" s="50"/>
      <c r="RYJ257" s="50"/>
      <c r="RYK257" s="50"/>
      <c r="RYL257" s="50"/>
      <c r="RYM257" s="50"/>
      <c r="RYN257" s="50"/>
      <c r="RYO257" s="50"/>
      <c r="RYP257" s="50"/>
      <c r="RYQ257" s="50"/>
      <c r="RYR257" s="50"/>
      <c r="RYS257" s="50"/>
      <c r="RYT257" s="50"/>
      <c r="RYU257" s="50"/>
      <c r="RYV257" s="50"/>
      <c r="RYW257" s="50"/>
      <c r="RYX257" s="50"/>
      <c r="RYY257" s="50"/>
      <c r="RYZ257" s="50"/>
      <c r="RZA257" s="50"/>
      <c r="RZB257" s="50"/>
      <c r="RZC257" s="50"/>
      <c r="RZD257" s="50"/>
      <c r="RZE257" s="50"/>
      <c r="RZF257" s="50"/>
      <c r="RZG257" s="50"/>
      <c r="RZH257" s="50"/>
      <c r="RZI257" s="50"/>
      <c r="RZJ257" s="50"/>
      <c r="RZK257" s="50"/>
      <c r="RZL257" s="50"/>
      <c r="RZM257" s="50"/>
      <c r="RZN257" s="50"/>
      <c r="RZO257" s="50"/>
      <c r="RZP257" s="50"/>
      <c r="RZQ257" s="50"/>
      <c r="RZR257" s="50"/>
      <c r="RZS257" s="50"/>
      <c r="RZT257" s="50"/>
      <c r="RZU257" s="50"/>
      <c r="RZV257" s="50"/>
      <c r="RZW257" s="50"/>
      <c r="RZX257" s="50"/>
      <c r="RZY257" s="50"/>
      <c r="RZZ257" s="50"/>
      <c r="SAA257" s="50"/>
      <c r="SAB257" s="50"/>
      <c r="SAC257" s="50"/>
      <c r="SAD257" s="50"/>
      <c r="SAE257" s="50"/>
      <c r="SAF257" s="50"/>
      <c r="SAG257" s="50"/>
      <c r="SAH257" s="50"/>
      <c r="SAI257" s="50"/>
      <c r="SAJ257" s="50"/>
      <c r="SAK257" s="50"/>
      <c r="SAL257" s="50"/>
      <c r="SAM257" s="50"/>
      <c r="SAN257" s="50"/>
      <c r="SAO257" s="50"/>
      <c r="SAP257" s="50"/>
      <c r="SAQ257" s="50"/>
      <c r="SAR257" s="50"/>
      <c r="SAS257" s="50"/>
      <c r="SAT257" s="50"/>
      <c r="SAU257" s="50"/>
      <c r="SAV257" s="50"/>
      <c r="SAW257" s="50"/>
      <c r="SAX257" s="50"/>
      <c r="SAY257" s="50"/>
      <c r="SAZ257" s="50"/>
      <c r="SBA257" s="50"/>
      <c r="SBB257" s="50"/>
      <c r="SBC257" s="50"/>
      <c r="SBD257" s="50"/>
      <c r="SBE257" s="50"/>
      <c r="SBF257" s="50"/>
      <c r="SBG257" s="50"/>
      <c r="SBH257" s="50"/>
      <c r="SBI257" s="50"/>
      <c r="SBJ257" s="50"/>
      <c r="SBK257" s="50"/>
      <c r="SBL257" s="50"/>
      <c r="SBM257" s="50"/>
      <c r="SBN257" s="50"/>
      <c r="SBO257" s="50"/>
      <c r="SBP257" s="50"/>
      <c r="SBQ257" s="50"/>
      <c r="SBR257" s="50"/>
      <c r="SBS257" s="50"/>
      <c r="SBT257" s="50"/>
      <c r="SBU257" s="50"/>
      <c r="SBV257" s="50"/>
      <c r="SBW257" s="50"/>
      <c r="SBX257" s="50"/>
      <c r="SBY257" s="50"/>
      <c r="SBZ257" s="50"/>
      <c r="SCA257" s="50"/>
      <c r="SCB257" s="50"/>
      <c r="SCC257" s="50"/>
      <c r="SCD257" s="50"/>
      <c r="SCE257" s="50"/>
      <c r="SCF257" s="50"/>
      <c r="SCG257" s="50"/>
      <c r="SCH257" s="50"/>
      <c r="SCI257" s="50"/>
      <c r="SCJ257" s="50"/>
      <c r="SCK257" s="50"/>
      <c r="SCL257" s="50"/>
      <c r="SCM257" s="50"/>
      <c r="SCN257" s="50"/>
      <c r="SCO257" s="50"/>
      <c r="SCP257" s="50"/>
      <c r="SCQ257" s="50"/>
      <c r="SCR257" s="50"/>
      <c r="SCS257" s="50"/>
      <c r="SCT257" s="50"/>
      <c r="SCU257" s="50"/>
      <c r="SCV257" s="50"/>
      <c r="SCW257" s="50"/>
      <c r="SCX257" s="50"/>
      <c r="SCY257" s="50"/>
      <c r="SCZ257" s="50"/>
      <c r="SDA257" s="50"/>
      <c r="SDB257" s="50"/>
      <c r="SDC257" s="50"/>
      <c r="SDD257" s="50"/>
      <c r="SDE257" s="50"/>
      <c r="SDF257" s="50"/>
      <c r="SDG257" s="50"/>
      <c r="SDH257" s="50"/>
      <c r="SDI257" s="50"/>
      <c r="SDJ257" s="50"/>
      <c r="SDK257" s="50"/>
      <c r="SDL257" s="50"/>
      <c r="SDM257" s="50"/>
      <c r="SDN257" s="50"/>
      <c r="SDO257" s="50"/>
      <c r="SDP257" s="50"/>
      <c r="SDQ257" s="50"/>
      <c r="SDR257" s="50"/>
      <c r="SDS257" s="50"/>
      <c r="SDT257" s="50"/>
      <c r="SDU257" s="50"/>
      <c r="SDV257" s="50"/>
      <c r="SDW257" s="50"/>
      <c r="SDX257" s="50"/>
      <c r="SDY257" s="50"/>
      <c r="SDZ257" s="50"/>
      <c r="SEA257" s="50"/>
      <c r="SEB257" s="50"/>
      <c r="SEC257" s="50"/>
      <c r="SED257" s="50"/>
      <c r="SEE257" s="50"/>
      <c r="SEF257" s="50"/>
      <c r="SEG257" s="50"/>
      <c r="SEH257" s="50"/>
      <c r="SEI257" s="50"/>
      <c r="SEJ257" s="50"/>
      <c r="SEK257" s="50"/>
      <c r="SEL257" s="50"/>
      <c r="SEM257" s="50"/>
      <c r="SEN257" s="50"/>
      <c r="SEO257" s="50"/>
      <c r="SEP257" s="50"/>
      <c r="SEQ257" s="50"/>
      <c r="SER257" s="50"/>
      <c r="SES257" s="50"/>
      <c r="SET257" s="50"/>
      <c r="SEU257" s="50"/>
      <c r="SEV257" s="50"/>
      <c r="SEW257" s="50"/>
      <c r="SEX257" s="50"/>
      <c r="SEY257" s="50"/>
      <c r="SEZ257" s="50"/>
      <c r="SFA257" s="50"/>
      <c r="SFB257" s="50"/>
      <c r="SFC257" s="50"/>
      <c r="SFD257" s="50"/>
      <c r="SFE257" s="50"/>
      <c r="SFF257" s="50"/>
      <c r="SFG257" s="50"/>
      <c r="SFH257" s="50"/>
      <c r="SFI257" s="50"/>
      <c r="SFJ257" s="50"/>
      <c r="SFK257" s="50"/>
      <c r="SFL257" s="50"/>
      <c r="SFM257" s="50"/>
      <c r="SFN257" s="50"/>
      <c r="SFO257" s="50"/>
      <c r="SFP257" s="50"/>
      <c r="SFQ257" s="50"/>
      <c r="SFR257" s="50"/>
      <c r="SFS257" s="50"/>
      <c r="SFT257" s="50"/>
      <c r="SFU257" s="50"/>
      <c r="SFV257" s="50"/>
      <c r="SFW257" s="50"/>
      <c r="SFX257" s="50"/>
      <c r="SFY257" s="50"/>
      <c r="SFZ257" s="50"/>
      <c r="SGA257" s="50"/>
      <c r="SGB257" s="50"/>
      <c r="SGC257" s="50"/>
      <c r="SGD257" s="50"/>
      <c r="SGE257" s="50"/>
      <c r="SGF257" s="50"/>
      <c r="SGG257" s="50"/>
      <c r="SGH257" s="50"/>
      <c r="SGI257" s="50"/>
      <c r="SGJ257" s="50"/>
      <c r="SGK257" s="50"/>
      <c r="SGL257" s="50"/>
      <c r="SGM257" s="50"/>
      <c r="SGN257" s="50"/>
      <c r="SGO257" s="50"/>
      <c r="SGP257" s="50"/>
      <c r="SGQ257" s="50"/>
      <c r="SGR257" s="50"/>
      <c r="SGS257" s="50"/>
      <c r="SGT257" s="50"/>
      <c r="SGU257" s="50"/>
      <c r="SGV257" s="50"/>
      <c r="SGW257" s="50"/>
      <c r="SGX257" s="50"/>
      <c r="SGY257" s="50"/>
      <c r="SGZ257" s="50"/>
      <c r="SHA257" s="50"/>
      <c r="SHB257" s="50"/>
      <c r="SHC257" s="50"/>
      <c r="SHD257" s="50"/>
      <c r="SHE257" s="50"/>
      <c r="SHF257" s="50"/>
      <c r="SHG257" s="50"/>
      <c r="SHH257" s="50"/>
      <c r="SHI257" s="50"/>
      <c r="SHJ257" s="50"/>
      <c r="SHK257" s="50"/>
      <c r="SHL257" s="50"/>
      <c r="SHM257" s="50"/>
      <c r="SHN257" s="50"/>
      <c r="SHO257" s="50"/>
      <c r="SHP257" s="50"/>
      <c r="SHQ257" s="50"/>
      <c r="SHR257" s="50"/>
      <c r="SHS257" s="50"/>
      <c r="SHT257" s="50"/>
      <c r="SHU257" s="50"/>
      <c r="SHV257" s="50"/>
      <c r="SHW257" s="50"/>
      <c r="SHX257" s="50"/>
      <c r="SHY257" s="50"/>
      <c r="SHZ257" s="50"/>
      <c r="SIA257" s="50"/>
      <c r="SIB257" s="50"/>
      <c r="SIC257" s="50"/>
      <c r="SID257" s="50"/>
      <c r="SIE257" s="50"/>
      <c r="SIF257" s="50"/>
      <c r="SIG257" s="50"/>
      <c r="SIH257" s="50"/>
      <c r="SII257" s="50"/>
      <c r="SIJ257" s="50"/>
      <c r="SIK257" s="50"/>
      <c r="SIL257" s="50"/>
      <c r="SIM257" s="50"/>
      <c r="SIN257" s="50"/>
      <c r="SIO257" s="50"/>
      <c r="SIP257" s="50"/>
      <c r="SIQ257" s="50"/>
      <c r="SIR257" s="50"/>
      <c r="SIS257" s="50"/>
      <c r="SIT257" s="50"/>
      <c r="SIU257" s="50"/>
      <c r="SIV257" s="50"/>
      <c r="SIW257" s="50"/>
      <c r="SIX257" s="50"/>
      <c r="SIY257" s="50"/>
      <c r="SIZ257" s="50"/>
      <c r="SJA257" s="50"/>
      <c r="SJB257" s="50"/>
      <c r="SJC257" s="50"/>
      <c r="SJD257" s="50"/>
      <c r="SJE257" s="50"/>
      <c r="SJF257" s="50"/>
      <c r="SJG257" s="50"/>
      <c r="SJH257" s="50"/>
      <c r="SJI257" s="50"/>
      <c r="SJJ257" s="50"/>
      <c r="SJK257" s="50"/>
      <c r="SJL257" s="50"/>
      <c r="SJM257" s="50"/>
      <c r="SJN257" s="50"/>
      <c r="SJO257" s="50"/>
      <c r="SJP257" s="50"/>
      <c r="SJQ257" s="50"/>
      <c r="SJR257" s="50"/>
      <c r="SJS257" s="50"/>
      <c r="SJT257" s="50"/>
      <c r="SJU257" s="50"/>
      <c r="SJV257" s="50"/>
      <c r="SJW257" s="50"/>
      <c r="SJX257" s="50"/>
      <c r="SJY257" s="50"/>
      <c r="SJZ257" s="50"/>
      <c r="SKA257" s="50"/>
      <c r="SKB257" s="50"/>
      <c r="SKC257" s="50"/>
      <c r="SKD257" s="50"/>
      <c r="SKE257" s="50"/>
      <c r="SKF257" s="50"/>
      <c r="SKG257" s="50"/>
      <c r="SKH257" s="50"/>
      <c r="SKI257" s="50"/>
      <c r="SKJ257" s="50"/>
      <c r="SKK257" s="50"/>
      <c r="SKL257" s="50"/>
      <c r="SKM257" s="50"/>
      <c r="SKN257" s="50"/>
      <c r="SKO257" s="50"/>
      <c r="SKP257" s="50"/>
      <c r="SKQ257" s="50"/>
      <c r="SKR257" s="50"/>
      <c r="SKS257" s="50"/>
      <c r="SKT257" s="50"/>
      <c r="SKU257" s="50"/>
      <c r="SKV257" s="50"/>
      <c r="SKW257" s="50"/>
      <c r="SKX257" s="50"/>
      <c r="SKY257" s="50"/>
      <c r="SKZ257" s="50"/>
      <c r="SLA257" s="50"/>
      <c r="SLB257" s="50"/>
      <c r="SLC257" s="50"/>
      <c r="SLD257" s="50"/>
      <c r="SLE257" s="50"/>
      <c r="SLF257" s="50"/>
      <c r="SLG257" s="50"/>
      <c r="SLH257" s="50"/>
      <c r="SLI257" s="50"/>
      <c r="SLJ257" s="50"/>
      <c r="SLK257" s="50"/>
      <c r="SLL257" s="50"/>
      <c r="SLM257" s="50"/>
      <c r="SLN257" s="50"/>
      <c r="SLO257" s="50"/>
      <c r="SLP257" s="50"/>
      <c r="SLQ257" s="50"/>
      <c r="SLR257" s="50"/>
      <c r="SLS257" s="50"/>
      <c r="SLT257" s="50"/>
      <c r="SLU257" s="50"/>
      <c r="SLV257" s="50"/>
      <c r="SLW257" s="50"/>
      <c r="SLX257" s="50"/>
      <c r="SLY257" s="50"/>
      <c r="SLZ257" s="50"/>
      <c r="SMA257" s="50"/>
      <c r="SMB257" s="50"/>
      <c r="SMC257" s="50"/>
      <c r="SMD257" s="50"/>
      <c r="SME257" s="50"/>
      <c r="SMF257" s="50"/>
      <c r="SMG257" s="50"/>
      <c r="SMH257" s="50"/>
      <c r="SMI257" s="50"/>
      <c r="SMJ257" s="50"/>
      <c r="SMK257" s="50"/>
      <c r="SML257" s="50"/>
      <c r="SMM257" s="50"/>
      <c r="SMN257" s="50"/>
      <c r="SMO257" s="50"/>
      <c r="SMP257" s="50"/>
      <c r="SMQ257" s="50"/>
      <c r="SMR257" s="50"/>
      <c r="SMS257" s="50"/>
      <c r="SMT257" s="50"/>
      <c r="SMU257" s="50"/>
      <c r="SMV257" s="50"/>
      <c r="SMW257" s="50"/>
      <c r="SMX257" s="50"/>
      <c r="SMY257" s="50"/>
      <c r="SMZ257" s="50"/>
      <c r="SNA257" s="50"/>
      <c r="SNB257" s="50"/>
      <c r="SNC257" s="50"/>
      <c r="SND257" s="50"/>
      <c r="SNE257" s="50"/>
      <c r="SNF257" s="50"/>
      <c r="SNG257" s="50"/>
      <c r="SNH257" s="50"/>
      <c r="SNI257" s="50"/>
      <c r="SNJ257" s="50"/>
      <c r="SNK257" s="50"/>
      <c r="SNL257" s="50"/>
      <c r="SNM257" s="50"/>
      <c r="SNN257" s="50"/>
      <c r="SNO257" s="50"/>
      <c r="SNP257" s="50"/>
      <c r="SNQ257" s="50"/>
      <c r="SNR257" s="50"/>
      <c r="SNS257" s="50"/>
      <c r="SNT257" s="50"/>
      <c r="SNU257" s="50"/>
      <c r="SNV257" s="50"/>
      <c r="SNW257" s="50"/>
      <c r="SNX257" s="50"/>
      <c r="SNY257" s="50"/>
      <c r="SNZ257" s="50"/>
      <c r="SOA257" s="50"/>
      <c r="SOB257" s="50"/>
      <c r="SOC257" s="50"/>
      <c r="SOD257" s="50"/>
      <c r="SOE257" s="50"/>
      <c r="SOF257" s="50"/>
      <c r="SOG257" s="50"/>
      <c r="SOH257" s="50"/>
      <c r="SOI257" s="50"/>
      <c r="SOJ257" s="50"/>
      <c r="SOK257" s="50"/>
      <c r="SOL257" s="50"/>
      <c r="SOM257" s="50"/>
      <c r="SON257" s="50"/>
      <c r="SOO257" s="50"/>
      <c r="SOP257" s="50"/>
      <c r="SOQ257" s="50"/>
      <c r="SOR257" s="50"/>
      <c r="SOS257" s="50"/>
      <c r="SOT257" s="50"/>
      <c r="SOU257" s="50"/>
      <c r="SOV257" s="50"/>
      <c r="SOW257" s="50"/>
      <c r="SOX257" s="50"/>
      <c r="SOY257" s="50"/>
      <c r="SOZ257" s="50"/>
      <c r="SPA257" s="50"/>
      <c r="SPB257" s="50"/>
      <c r="SPC257" s="50"/>
      <c r="SPD257" s="50"/>
      <c r="SPE257" s="50"/>
      <c r="SPF257" s="50"/>
      <c r="SPG257" s="50"/>
      <c r="SPH257" s="50"/>
      <c r="SPI257" s="50"/>
      <c r="SPJ257" s="50"/>
      <c r="SPK257" s="50"/>
      <c r="SPL257" s="50"/>
      <c r="SPM257" s="50"/>
      <c r="SPN257" s="50"/>
      <c r="SPO257" s="50"/>
      <c r="SPP257" s="50"/>
      <c r="SPQ257" s="50"/>
      <c r="SPR257" s="50"/>
      <c r="SPS257" s="50"/>
      <c r="SPT257" s="50"/>
      <c r="SPU257" s="50"/>
      <c r="SPV257" s="50"/>
      <c r="SPW257" s="50"/>
      <c r="SPX257" s="50"/>
      <c r="SPY257" s="50"/>
      <c r="SPZ257" s="50"/>
      <c r="SQA257" s="50"/>
      <c r="SQB257" s="50"/>
      <c r="SQC257" s="50"/>
      <c r="SQD257" s="50"/>
      <c r="SQE257" s="50"/>
      <c r="SQF257" s="50"/>
      <c r="SQG257" s="50"/>
      <c r="SQH257" s="50"/>
      <c r="SQI257" s="50"/>
      <c r="SQJ257" s="50"/>
      <c r="SQK257" s="50"/>
      <c r="SQL257" s="50"/>
      <c r="SQM257" s="50"/>
      <c r="SQN257" s="50"/>
      <c r="SQO257" s="50"/>
      <c r="SQP257" s="50"/>
      <c r="SQQ257" s="50"/>
      <c r="SQR257" s="50"/>
      <c r="SQS257" s="50"/>
      <c r="SQT257" s="50"/>
      <c r="SQU257" s="50"/>
      <c r="SQV257" s="50"/>
      <c r="SQW257" s="50"/>
      <c r="SQX257" s="50"/>
      <c r="SQY257" s="50"/>
      <c r="SQZ257" s="50"/>
      <c r="SRA257" s="50"/>
      <c r="SRB257" s="50"/>
      <c r="SRC257" s="50"/>
      <c r="SRD257" s="50"/>
      <c r="SRE257" s="50"/>
      <c r="SRF257" s="50"/>
      <c r="SRG257" s="50"/>
      <c r="SRH257" s="50"/>
      <c r="SRI257" s="50"/>
      <c r="SRJ257" s="50"/>
      <c r="SRK257" s="50"/>
      <c r="SRL257" s="50"/>
      <c r="SRM257" s="50"/>
      <c r="SRN257" s="50"/>
      <c r="SRO257" s="50"/>
      <c r="SRP257" s="50"/>
      <c r="SRQ257" s="50"/>
      <c r="SRR257" s="50"/>
      <c r="SRS257" s="50"/>
      <c r="SRT257" s="50"/>
      <c r="SRU257" s="50"/>
      <c r="SRV257" s="50"/>
      <c r="SRW257" s="50"/>
      <c r="SRX257" s="50"/>
      <c r="SRY257" s="50"/>
      <c r="SRZ257" s="50"/>
      <c r="SSA257" s="50"/>
      <c r="SSB257" s="50"/>
      <c r="SSC257" s="50"/>
      <c r="SSD257" s="50"/>
      <c r="SSE257" s="50"/>
      <c r="SSF257" s="50"/>
      <c r="SSG257" s="50"/>
      <c r="SSH257" s="50"/>
      <c r="SSI257" s="50"/>
      <c r="SSJ257" s="50"/>
      <c r="SSK257" s="50"/>
      <c r="SSL257" s="50"/>
      <c r="SSM257" s="50"/>
      <c r="SSN257" s="50"/>
      <c r="SSO257" s="50"/>
      <c r="SSP257" s="50"/>
      <c r="SSQ257" s="50"/>
      <c r="SSR257" s="50"/>
      <c r="SSS257" s="50"/>
      <c r="SST257" s="50"/>
      <c r="SSU257" s="50"/>
      <c r="SSV257" s="50"/>
      <c r="SSW257" s="50"/>
      <c r="SSX257" s="50"/>
      <c r="SSY257" s="50"/>
      <c r="SSZ257" s="50"/>
      <c r="STA257" s="50"/>
      <c r="STB257" s="50"/>
      <c r="STC257" s="50"/>
      <c r="STD257" s="50"/>
      <c r="STE257" s="50"/>
      <c r="STF257" s="50"/>
      <c r="STG257" s="50"/>
      <c r="STH257" s="50"/>
      <c r="STI257" s="50"/>
      <c r="STJ257" s="50"/>
      <c r="STK257" s="50"/>
      <c r="STL257" s="50"/>
      <c r="STM257" s="50"/>
      <c r="STN257" s="50"/>
      <c r="STO257" s="50"/>
      <c r="STP257" s="50"/>
      <c r="STQ257" s="50"/>
      <c r="STR257" s="50"/>
      <c r="STS257" s="50"/>
      <c r="STT257" s="50"/>
      <c r="STU257" s="50"/>
      <c r="STV257" s="50"/>
      <c r="STW257" s="50"/>
      <c r="STX257" s="50"/>
      <c r="STY257" s="50"/>
      <c r="STZ257" s="50"/>
      <c r="SUA257" s="50"/>
      <c r="SUB257" s="50"/>
      <c r="SUC257" s="50"/>
      <c r="SUD257" s="50"/>
      <c r="SUE257" s="50"/>
      <c r="SUF257" s="50"/>
      <c r="SUG257" s="50"/>
      <c r="SUH257" s="50"/>
      <c r="SUI257" s="50"/>
      <c r="SUJ257" s="50"/>
      <c r="SUK257" s="50"/>
      <c r="SUL257" s="50"/>
      <c r="SUM257" s="50"/>
      <c r="SUN257" s="50"/>
      <c r="SUO257" s="50"/>
      <c r="SUP257" s="50"/>
      <c r="SUQ257" s="50"/>
      <c r="SUR257" s="50"/>
      <c r="SUS257" s="50"/>
      <c r="SUT257" s="50"/>
      <c r="SUU257" s="50"/>
      <c r="SUV257" s="50"/>
      <c r="SUW257" s="50"/>
      <c r="SUX257" s="50"/>
      <c r="SUY257" s="50"/>
      <c r="SUZ257" s="50"/>
      <c r="SVA257" s="50"/>
      <c r="SVB257" s="50"/>
      <c r="SVC257" s="50"/>
      <c r="SVD257" s="50"/>
      <c r="SVE257" s="50"/>
      <c r="SVF257" s="50"/>
      <c r="SVG257" s="50"/>
      <c r="SVH257" s="50"/>
      <c r="SVI257" s="50"/>
      <c r="SVJ257" s="50"/>
      <c r="SVK257" s="50"/>
      <c r="SVL257" s="50"/>
      <c r="SVM257" s="50"/>
      <c r="SVN257" s="50"/>
      <c r="SVO257" s="50"/>
      <c r="SVP257" s="50"/>
      <c r="SVQ257" s="50"/>
      <c r="SVR257" s="50"/>
      <c r="SVS257" s="50"/>
      <c r="SVT257" s="50"/>
      <c r="SVU257" s="50"/>
      <c r="SVV257" s="50"/>
      <c r="SVW257" s="50"/>
      <c r="SVX257" s="50"/>
      <c r="SVY257" s="50"/>
      <c r="SVZ257" s="50"/>
      <c r="SWA257" s="50"/>
      <c r="SWB257" s="50"/>
      <c r="SWC257" s="50"/>
      <c r="SWD257" s="50"/>
      <c r="SWE257" s="50"/>
      <c r="SWF257" s="50"/>
      <c r="SWG257" s="50"/>
      <c r="SWH257" s="50"/>
      <c r="SWI257" s="50"/>
      <c r="SWJ257" s="50"/>
      <c r="SWK257" s="50"/>
      <c r="SWL257" s="50"/>
      <c r="SWM257" s="50"/>
      <c r="SWN257" s="50"/>
      <c r="SWO257" s="50"/>
      <c r="SWP257" s="50"/>
      <c r="SWQ257" s="50"/>
      <c r="SWR257" s="50"/>
      <c r="SWS257" s="50"/>
      <c r="SWT257" s="50"/>
      <c r="SWU257" s="50"/>
      <c r="SWV257" s="50"/>
      <c r="SWW257" s="50"/>
      <c r="SWX257" s="50"/>
      <c r="SWY257" s="50"/>
      <c r="SWZ257" s="50"/>
      <c r="SXA257" s="50"/>
      <c r="SXB257" s="50"/>
      <c r="SXC257" s="50"/>
      <c r="SXD257" s="50"/>
      <c r="SXE257" s="50"/>
      <c r="SXF257" s="50"/>
      <c r="SXG257" s="50"/>
      <c r="SXH257" s="50"/>
      <c r="SXI257" s="50"/>
      <c r="SXJ257" s="50"/>
      <c r="SXK257" s="50"/>
      <c r="SXL257" s="50"/>
      <c r="SXM257" s="50"/>
      <c r="SXN257" s="50"/>
      <c r="SXO257" s="50"/>
      <c r="SXP257" s="50"/>
      <c r="SXQ257" s="50"/>
      <c r="SXR257" s="50"/>
      <c r="SXS257" s="50"/>
      <c r="SXT257" s="50"/>
      <c r="SXU257" s="50"/>
      <c r="SXV257" s="50"/>
      <c r="SXW257" s="50"/>
      <c r="SXX257" s="50"/>
      <c r="SXY257" s="50"/>
      <c r="SXZ257" s="50"/>
      <c r="SYA257" s="50"/>
      <c r="SYB257" s="50"/>
      <c r="SYC257" s="50"/>
      <c r="SYD257" s="50"/>
      <c r="SYE257" s="50"/>
      <c r="SYF257" s="50"/>
      <c r="SYG257" s="50"/>
      <c r="SYH257" s="50"/>
      <c r="SYI257" s="50"/>
      <c r="SYJ257" s="50"/>
      <c r="SYK257" s="50"/>
      <c r="SYL257" s="50"/>
      <c r="SYM257" s="50"/>
      <c r="SYN257" s="50"/>
      <c r="SYO257" s="50"/>
      <c r="SYP257" s="50"/>
      <c r="SYQ257" s="50"/>
      <c r="SYR257" s="50"/>
      <c r="SYS257" s="50"/>
      <c r="SYT257" s="50"/>
      <c r="SYU257" s="50"/>
      <c r="SYV257" s="50"/>
      <c r="SYW257" s="50"/>
      <c r="SYX257" s="50"/>
      <c r="SYY257" s="50"/>
      <c r="SYZ257" s="50"/>
      <c r="SZA257" s="50"/>
      <c r="SZB257" s="50"/>
      <c r="SZC257" s="50"/>
      <c r="SZD257" s="50"/>
      <c r="SZE257" s="50"/>
      <c r="SZF257" s="50"/>
      <c r="SZG257" s="50"/>
      <c r="SZH257" s="50"/>
      <c r="SZI257" s="50"/>
      <c r="SZJ257" s="50"/>
      <c r="SZK257" s="50"/>
      <c r="SZL257" s="50"/>
      <c r="SZM257" s="50"/>
      <c r="SZN257" s="50"/>
      <c r="SZO257" s="50"/>
      <c r="SZP257" s="50"/>
      <c r="SZQ257" s="50"/>
      <c r="SZR257" s="50"/>
      <c r="SZS257" s="50"/>
      <c r="SZT257" s="50"/>
      <c r="SZU257" s="50"/>
      <c r="SZV257" s="50"/>
      <c r="SZW257" s="50"/>
      <c r="SZX257" s="50"/>
      <c r="SZY257" s="50"/>
      <c r="SZZ257" s="50"/>
      <c r="TAA257" s="50"/>
      <c r="TAB257" s="50"/>
      <c r="TAC257" s="50"/>
      <c r="TAD257" s="50"/>
      <c r="TAE257" s="50"/>
      <c r="TAF257" s="50"/>
      <c r="TAG257" s="50"/>
      <c r="TAH257" s="50"/>
      <c r="TAI257" s="50"/>
      <c r="TAJ257" s="50"/>
      <c r="TAK257" s="50"/>
      <c r="TAL257" s="50"/>
      <c r="TAM257" s="50"/>
      <c r="TAN257" s="50"/>
      <c r="TAO257" s="50"/>
      <c r="TAP257" s="50"/>
      <c r="TAQ257" s="50"/>
      <c r="TAR257" s="50"/>
      <c r="TAS257" s="50"/>
      <c r="TAT257" s="50"/>
      <c r="TAU257" s="50"/>
      <c r="TAV257" s="50"/>
      <c r="TAW257" s="50"/>
      <c r="TAX257" s="50"/>
      <c r="TAY257" s="50"/>
      <c r="TAZ257" s="50"/>
      <c r="TBA257" s="50"/>
      <c r="TBB257" s="50"/>
      <c r="TBC257" s="50"/>
      <c r="TBD257" s="50"/>
      <c r="TBE257" s="50"/>
      <c r="TBF257" s="50"/>
      <c r="TBG257" s="50"/>
      <c r="TBH257" s="50"/>
      <c r="TBI257" s="50"/>
      <c r="TBJ257" s="50"/>
      <c r="TBK257" s="50"/>
      <c r="TBL257" s="50"/>
      <c r="TBM257" s="50"/>
      <c r="TBN257" s="50"/>
      <c r="TBO257" s="50"/>
      <c r="TBP257" s="50"/>
      <c r="TBQ257" s="50"/>
      <c r="TBR257" s="50"/>
      <c r="TBS257" s="50"/>
      <c r="TBT257" s="50"/>
      <c r="TBU257" s="50"/>
      <c r="TBV257" s="50"/>
      <c r="TBW257" s="50"/>
      <c r="TBX257" s="50"/>
      <c r="TBY257" s="50"/>
      <c r="TBZ257" s="50"/>
      <c r="TCA257" s="50"/>
      <c r="TCB257" s="50"/>
      <c r="TCC257" s="50"/>
      <c r="TCD257" s="50"/>
      <c r="TCE257" s="50"/>
      <c r="TCF257" s="50"/>
      <c r="TCG257" s="50"/>
      <c r="TCH257" s="50"/>
      <c r="TCI257" s="50"/>
      <c r="TCJ257" s="50"/>
      <c r="TCK257" s="50"/>
      <c r="TCL257" s="50"/>
      <c r="TCM257" s="50"/>
      <c r="TCN257" s="50"/>
      <c r="TCO257" s="50"/>
      <c r="TCP257" s="50"/>
      <c r="TCQ257" s="50"/>
      <c r="TCR257" s="50"/>
      <c r="TCS257" s="50"/>
      <c r="TCT257" s="50"/>
      <c r="TCU257" s="50"/>
      <c r="TCV257" s="50"/>
      <c r="TCW257" s="50"/>
      <c r="TCX257" s="50"/>
      <c r="TCY257" s="50"/>
      <c r="TCZ257" s="50"/>
      <c r="TDA257" s="50"/>
      <c r="TDB257" s="50"/>
      <c r="TDC257" s="50"/>
      <c r="TDD257" s="50"/>
      <c r="TDE257" s="50"/>
      <c r="TDF257" s="50"/>
      <c r="TDG257" s="50"/>
      <c r="TDH257" s="50"/>
      <c r="TDI257" s="50"/>
      <c r="TDJ257" s="50"/>
      <c r="TDK257" s="50"/>
      <c r="TDL257" s="50"/>
      <c r="TDM257" s="50"/>
      <c r="TDN257" s="50"/>
      <c r="TDO257" s="50"/>
      <c r="TDP257" s="50"/>
      <c r="TDQ257" s="50"/>
      <c r="TDR257" s="50"/>
      <c r="TDS257" s="50"/>
      <c r="TDT257" s="50"/>
      <c r="TDU257" s="50"/>
      <c r="TDV257" s="50"/>
      <c r="TDW257" s="50"/>
      <c r="TDX257" s="50"/>
      <c r="TDY257" s="50"/>
      <c r="TDZ257" s="50"/>
      <c r="TEA257" s="50"/>
      <c r="TEB257" s="50"/>
      <c r="TEC257" s="50"/>
      <c r="TED257" s="50"/>
      <c r="TEE257" s="50"/>
      <c r="TEF257" s="50"/>
      <c r="TEG257" s="50"/>
      <c r="TEH257" s="50"/>
      <c r="TEI257" s="50"/>
      <c r="TEJ257" s="50"/>
      <c r="TEK257" s="50"/>
      <c r="TEL257" s="50"/>
      <c r="TEM257" s="50"/>
      <c r="TEN257" s="50"/>
      <c r="TEO257" s="50"/>
      <c r="TEP257" s="50"/>
      <c r="TEQ257" s="50"/>
      <c r="TER257" s="50"/>
      <c r="TES257" s="50"/>
      <c r="TET257" s="50"/>
      <c r="TEU257" s="50"/>
      <c r="TEV257" s="50"/>
      <c r="TEW257" s="50"/>
      <c r="TEX257" s="50"/>
      <c r="TEY257" s="50"/>
      <c r="TEZ257" s="50"/>
      <c r="TFA257" s="50"/>
      <c r="TFB257" s="50"/>
      <c r="TFC257" s="50"/>
      <c r="TFD257" s="50"/>
      <c r="TFE257" s="50"/>
      <c r="TFF257" s="50"/>
      <c r="TFG257" s="50"/>
      <c r="TFH257" s="50"/>
      <c r="TFI257" s="50"/>
      <c r="TFJ257" s="50"/>
      <c r="TFK257" s="50"/>
      <c r="TFL257" s="50"/>
      <c r="TFM257" s="50"/>
      <c r="TFN257" s="50"/>
      <c r="TFO257" s="50"/>
      <c r="TFP257" s="50"/>
      <c r="TFQ257" s="50"/>
      <c r="TFR257" s="50"/>
      <c r="TFS257" s="50"/>
      <c r="TFT257" s="50"/>
      <c r="TFU257" s="50"/>
      <c r="TFV257" s="50"/>
      <c r="TFW257" s="50"/>
      <c r="TFX257" s="50"/>
      <c r="TFY257" s="50"/>
      <c r="TFZ257" s="50"/>
      <c r="TGA257" s="50"/>
      <c r="TGB257" s="50"/>
      <c r="TGC257" s="50"/>
      <c r="TGD257" s="50"/>
      <c r="TGE257" s="50"/>
      <c r="TGF257" s="50"/>
      <c r="TGG257" s="50"/>
      <c r="TGH257" s="50"/>
      <c r="TGI257" s="50"/>
      <c r="TGJ257" s="50"/>
      <c r="TGK257" s="50"/>
      <c r="TGL257" s="50"/>
      <c r="TGM257" s="50"/>
      <c r="TGN257" s="50"/>
      <c r="TGO257" s="50"/>
      <c r="TGP257" s="50"/>
      <c r="TGQ257" s="50"/>
      <c r="TGR257" s="50"/>
      <c r="TGS257" s="50"/>
      <c r="TGT257" s="50"/>
      <c r="TGU257" s="50"/>
      <c r="TGV257" s="50"/>
      <c r="TGW257" s="50"/>
      <c r="TGX257" s="50"/>
      <c r="TGY257" s="50"/>
      <c r="TGZ257" s="50"/>
      <c r="THA257" s="50"/>
      <c r="THB257" s="50"/>
      <c r="THC257" s="50"/>
      <c r="THD257" s="50"/>
      <c r="THE257" s="50"/>
      <c r="THF257" s="50"/>
      <c r="THG257" s="50"/>
      <c r="THH257" s="50"/>
      <c r="THI257" s="50"/>
      <c r="THJ257" s="50"/>
      <c r="THK257" s="50"/>
      <c r="THL257" s="50"/>
      <c r="THM257" s="50"/>
      <c r="THN257" s="50"/>
      <c r="THO257" s="50"/>
      <c r="THP257" s="50"/>
      <c r="THQ257" s="50"/>
      <c r="THR257" s="50"/>
      <c r="THS257" s="50"/>
      <c r="THT257" s="50"/>
      <c r="THU257" s="50"/>
      <c r="THV257" s="50"/>
      <c r="THW257" s="50"/>
      <c r="THX257" s="50"/>
      <c r="THY257" s="50"/>
      <c r="THZ257" s="50"/>
      <c r="TIA257" s="50"/>
      <c r="TIB257" s="50"/>
      <c r="TIC257" s="50"/>
      <c r="TID257" s="50"/>
      <c r="TIE257" s="50"/>
      <c r="TIF257" s="50"/>
      <c r="TIG257" s="50"/>
      <c r="TIH257" s="50"/>
      <c r="TII257" s="50"/>
      <c r="TIJ257" s="50"/>
      <c r="TIK257" s="50"/>
      <c r="TIL257" s="50"/>
      <c r="TIM257" s="50"/>
      <c r="TIN257" s="50"/>
      <c r="TIO257" s="50"/>
      <c r="TIP257" s="50"/>
      <c r="TIQ257" s="50"/>
      <c r="TIR257" s="50"/>
      <c r="TIS257" s="50"/>
      <c r="TIT257" s="50"/>
      <c r="TIU257" s="50"/>
      <c r="TIV257" s="50"/>
      <c r="TIW257" s="50"/>
      <c r="TIX257" s="50"/>
      <c r="TIY257" s="50"/>
      <c r="TIZ257" s="50"/>
      <c r="TJA257" s="50"/>
      <c r="TJB257" s="50"/>
      <c r="TJC257" s="50"/>
      <c r="TJD257" s="50"/>
      <c r="TJE257" s="50"/>
      <c r="TJF257" s="50"/>
      <c r="TJG257" s="50"/>
      <c r="TJH257" s="50"/>
      <c r="TJI257" s="50"/>
      <c r="TJJ257" s="50"/>
      <c r="TJK257" s="50"/>
      <c r="TJL257" s="50"/>
      <c r="TJM257" s="50"/>
      <c r="TJN257" s="50"/>
      <c r="TJO257" s="50"/>
      <c r="TJP257" s="50"/>
      <c r="TJQ257" s="50"/>
      <c r="TJR257" s="50"/>
      <c r="TJS257" s="50"/>
      <c r="TJT257" s="50"/>
      <c r="TJU257" s="50"/>
      <c r="TJV257" s="50"/>
      <c r="TJW257" s="50"/>
      <c r="TJX257" s="50"/>
      <c r="TJY257" s="50"/>
      <c r="TJZ257" s="50"/>
      <c r="TKA257" s="50"/>
      <c r="TKB257" s="50"/>
      <c r="TKC257" s="50"/>
      <c r="TKD257" s="50"/>
      <c r="TKE257" s="50"/>
      <c r="TKF257" s="50"/>
      <c r="TKG257" s="50"/>
      <c r="TKH257" s="50"/>
      <c r="TKI257" s="50"/>
      <c r="TKJ257" s="50"/>
      <c r="TKK257" s="50"/>
      <c r="TKL257" s="50"/>
      <c r="TKM257" s="50"/>
      <c r="TKN257" s="50"/>
      <c r="TKO257" s="50"/>
      <c r="TKP257" s="50"/>
      <c r="TKQ257" s="50"/>
      <c r="TKR257" s="50"/>
      <c r="TKS257" s="50"/>
      <c r="TKT257" s="50"/>
      <c r="TKU257" s="50"/>
      <c r="TKV257" s="50"/>
      <c r="TKW257" s="50"/>
      <c r="TKX257" s="50"/>
      <c r="TKY257" s="50"/>
      <c r="TKZ257" s="50"/>
      <c r="TLA257" s="50"/>
      <c r="TLB257" s="50"/>
      <c r="TLC257" s="50"/>
      <c r="TLD257" s="50"/>
      <c r="TLE257" s="50"/>
      <c r="TLF257" s="50"/>
      <c r="TLG257" s="50"/>
      <c r="TLH257" s="50"/>
      <c r="TLI257" s="50"/>
      <c r="TLJ257" s="50"/>
      <c r="TLK257" s="50"/>
      <c r="TLL257" s="50"/>
      <c r="TLM257" s="50"/>
      <c r="TLN257" s="50"/>
      <c r="TLO257" s="50"/>
      <c r="TLP257" s="50"/>
      <c r="TLQ257" s="50"/>
      <c r="TLR257" s="50"/>
      <c r="TLS257" s="50"/>
      <c r="TLT257" s="50"/>
      <c r="TLU257" s="50"/>
      <c r="TLV257" s="50"/>
      <c r="TLW257" s="50"/>
      <c r="TLX257" s="50"/>
      <c r="TLY257" s="50"/>
      <c r="TLZ257" s="50"/>
      <c r="TMA257" s="50"/>
      <c r="TMB257" s="50"/>
      <c r="TMC257" s="50"/>
      <c r="TMD257" s="50"/>
      <c r="TME257" s="50"/>
      <c r="TMF257" s="50"/>
      <c r="TMG257" s="50"/>
      <c r="TMH257" s="50"/>
      <c r="TMI257" s="50"/>
      <c r="TMJ257" s="50"/>
      <c r="TMK257" s="50"/>
      <c r="TML257" s="50"/>
      <c r="TMM257" s="50"/>
      <c r="TMN257" s="50"/>
      <c r="TMO257" s="50"/>
      <c r="TMP257" s="50"/>
      <c r="TMQ257" s="50"/>
      <c r="TMR257" s="50"/>
      <c r="TMS257" s="50"/>
      <c r="TMT257" s="50"/>
      <c r="TMU257" s="50"/>
      <c r="TMV257" s="50"/>
      <c r="TMW257" s="50"/>
      <c r="TMX257" s="50"/>
      <c r="TMY257" s="50"/>
      <c r="TMZ257" s="50"/>
      <c r="TNA257" s="50"/>
      <c r="TNB257" s="50"/>
      <c r="TNC257" s="50"/>
      <c r="TND257" s="50"/>
      <c r="TNE257" s="50"/>
      <c r="TNF257" s="50"/>
      <c r="TNG257" s="50"/>
      <c r="TNH257" s="50"/>
      <c r="TNI257" s="50"/>
      <c r="TNJ257" s="50"/>
      <c r="TNK257" s="50"/>
      <c r="TNL257" s="50"/>
      <c r="TNM257" s="50"/>
      <c r="TNN257" s="50"/>
      <c r="TNO257" s="50"/>
      <c r="TNP257" s="50"/>
      <c r="TNQ257" s="50"/>
      <c r="TNR257" s="50"/>
      <c r="TNS257" s="50"/>
      <c r="TNT257" s="50"/>
      <c r="TNU257" s="50"/>
      <c r="TNV257" s="50"/>
      <c r="TNW257" s="50"/>
      <c r="TNX257" s="50"/>
      <c r="TNY257" s="50"/>
      <c r="TNZ257" s="50"/>
      <c r="TOA257" s="50"/>
      <c r="TOB257" s="50"/>
      <c r="TOC257" s="50"/>
      <c r="TOD257" s="50"/>
      <c r="TOE257" s="50"/>
      <c r="TOF257" s="50"/>
      <c r="TOG257" s="50"/>
      <c r="TOH257" s="50"/>
      <c r="TOI257" s="50"/>
      <c r="TOJ257" s="50"/>
      <c r="TOK257" s="50"/>
      <c r="TOL257" s="50"/>
      <c r="TOM257" s="50"/>
      <c r="TON257" s="50"/>
      <c r="TOO257" s="50"/>
      <c r="TOP257" s="50"/>
      <c r="TOQ257" s="50"/>
      <c r="TOR257" s="50"/>
      <c r="TOS257" s="50"/>
      <c r="TOT257" s="50"/>
      <c r="TOU257" s="50"/>
      <c r="TOV257" s="50"/>
      <c r="TOW257" s="50"/>
      <c r="TOX257" s="50"/>
      <c r="TOY257" s="50"/>
      <c r="TOZ257" s="50"/>
      <c r="TPA257" s="50"/>
      <c r="TPB257" s="50"/>
      <c r="TPC257" s="50"/>
      <c r="TPD257" s="50"/>
      <c r="TPE257" s="50"/>
      <c r="TPF257" s="50"/>
      <c r="TPG257" s="50"/>
      <c r="TPH257" s="50"/>
      <c r="TPI257" s="50"/>
      <c r="TPJ257" s="50"/>
      <c r="TPK257" s="50"/>
      <c r="TPL257" s="50"/>
      <c r="TPM257" s="50"/>
      <c r="TPN257" s="50"/>
      <c r="TPO257" s="50"/>
      <c r="TPP257" s="50"/>
      <c r="TPQ257" s="50"/>
      <c r="TPR257" s="50"/>
      <c r="TPS257" s="50"/>
      <c r="TPT257" s="50"/>
      <c r="TPU257" s="50"/>
      <c r="TPV257" s="50"/>
      <c r="TPW257" s="50"/>
      <c r="TPX257" s="50"/>
      <c r="TPY257" s="50"/>
      <c r="TPZ257" s="50"/>
      <c r="TQA257" s="50"/>
      <c r="TQB257" s="50"/>
      <c r="TQC257" s="50"/>
      <c r="TQD257" s="50"/>
      <c r="TQE257" s="50"/>
      <c r="TQF257" s="50"/>
      <c r="TQG257" s="50"/>
      <c r="TQH257" s="50"/>
      <c r="TQI257" s="50"/>
      <c r="TQJ257" s="50"/>
      <c r="TQK257" s="50"/>
      <c r="TQL257" s="50"/>
      <c r="TQM257" s="50"/>
      <c r="TQN257" s="50"/>
      <c r="TQO257" s="50"/>
      <c r="TQP257" s="50"/>
      <c r="TQQ257" s="50"/>
      <c r="TQR257" s="50"/>
      <c r="TQS257" s="50"/>
      <c r="TQT257" s="50"/>
      <c r="TQU257" s="50"/>
      <c r="TQV257" s="50"/>
      <c r="TQW257" s="50"/>
      <c r="TQX257" s="50"/>
      <c r="TQY257" s="50"/>
      <c r="TQZ257" s="50"/>
      <c r="TRA257" s="50"/>
      <c r="TRB257" s="50"/>
      <c r="TRC257" s="50"/>
      <c r="TRD257" s="50"/>
      <c r="TRE257" s="50"/>
      <c r="TRF257" s="50"/>
      <c r="TRG257" s="50"/>
      <c r="TRH257" s="50"/>
      <c r="TRI257" s="50"/>
      <c r="TRJ257" s="50"/>
      <c r="TRK257" s="50"/>
      <c r="TRL257" s="50"/>
      <c r="TRM257" s="50"/>
      <c r="TRN257" s="50"/>
      <c r="TRO257" s="50"/>
      <c r="TRP257" s="50"/>
      <c r="TRQ257" s="50"/>
      <c r="TRR257" s="50"/>
      <c r="TRS257" s="50"/>
      <c r="TRT257" s="50"/>
      <c r="TRU257" s="50"/>
      <c r="TRV257" s="50"/>
      <c r="TRW257" s="50"/>
      <c r="TRX257" s="50"/>
      <c r="TRY257" s="50"/>
      <c r="TRZ257" s="50"/>
      <c r="TSA257" s="50"/>
      <c r="TSB257" s="50"/>
      <c r="TSC257" s="50"/>
      <c r="TSD257" s="50"/>
      <c r="TSE257" s="50"/>
      <c r="TSF257" s="50"/>
      <c r="TSG257" s="50"/>
      <c r="TSH257" s="50"/>
      <c r="TSI257" s="50"/>
      <c r="TSJ257" s="50"/>
      <c r="TSK257" s="50"/>
      <c r="TSL257" s="50"/>
      <c r="TSM257" s="50"/>
      <c r="TSN257" s="50"/>
      <c r="TSO257" s="50"/>
      <c r="TSP257" s="50"/>
      <c r="TSQ257" s="50"/>
      <c r="TSR257" s="50"/>
      <c r="TSS257" s="50"/>
      <c r="TST257" s="50"/>
      <c r="TSU257" s="50"/>
      <c r="TSV257" s="50"/>
      <c r="TSW257" s="50"/>
      <c r="TSX257" s="50"/>
      <c r="TSY257" s="50"/>
      <c r="TSZ257" s="50"/>
      <c r="TTA257" s="50"/>
      <c r="TTB257" s="50"/>
      <c r="TTC257" s="50"/>
      <c r="TTD257" s="50"/>
      <c r="TTE257" s="50"/>
      <c r="TTF257" s="50"/>
      <c r="TTG257" s="50"/>
      <c r="TTH257" s="50"/>
      <c r="TTI257" s="50"/>
      <c r="TTJ257" s="50"/>
      <c r="TTK257" s="50"/>
      <c r="TTL257" s="50"/>
      <c r="TTM257" s="50"/>
      <c r="TTN257" s="50"/>
      <c r="TTO257" s="50"/>
      <c r="TTP257" s="50"/>
      <c r="TTQ257" s="50"/>
      <c r="TTR257" s="50"/>
      <c r="TTS257" s="50"/>
      <c r="TTT257" s="50"/>
      <c r="TTU257" s="50"/>
      <c r="TTV257" s="50"/>
      <c r="TTW257" s="50"/>
      <c r="TTX257" s="50"/>
      <c r="TTY257" s="50"/>
      <c r="TTZ257" s="50"/>
      <c r="TUA257" s="50"/>
      <c r="TUB257" s="50"/>
      <c r="TUC257" s="50"/>
      <c r="TUD257" s="50"/>
      <c r="TUE257" s="50"/>
      <c r="TUF257" s="50"/>
      <c r="TUG257" s="50"/>
      <c r="TUH257" s="50"/>
      <c r="TUI257" s="50"/>
      <c r="TUJ257" s="50"/>
      <c r="TUK257" s="50"/>
      <c r="TUL257" s="50"/>
      <c r="TUM257" s="50"/>
      <c r="TUN257" s="50"/>
      <c r="TUO257" s="50"/>
      <c r="TUP257" s="50"/>
      <c r="TUQ257" s="50"/>
      <c r="TUR257" s="50"/>
      <c r="TUS257" s="50"/>
      <c r="TUT257" s="50"/>
      <c r="TUU257" s="50"/>
      <c r="TUV257" s="50"/>
      <c r="TUW257" s="50"/>
      <c r="TUX257" s="50"/>
      <c r="TUY257" s="50"/>
      <c r="TUZ257" s="50"/>
      <c r="TVA257" s="50"/>
      <c r="TVB257" s="50"/>
      <c r="TVC257" s="50"/>
      <c r="TVD257" s="50"/>
      <c r="TVE257" s="50"/>
      <c r="TVF257" s="50"/>
      <c r="TVG257" s="50"/>
      <c r="TVH257" s="50"/>
      <c r="TVI257" s="50"/>
      <c r="TVJ257" s="50"/>
      <c r="TVK257" s="50"/>
      <c r="TVL257" s="50"/>
      <c r="TVM257" s="50"/>
      <c r="TVN257" s="50"/>
      <c r="TVO257" s="50"/>
      <c r="TVP257" s="50"/>
      <c r="TVQ257" s="50"/>
      <c r="TVR257" s="50"/>
      <c r="TVS257" s="50"/>
      <c r="TVT257" s="50"/>
      <c r="TVU257" s="50"/>
      <c r="TVV257" s="50"/>
      <c r="TVW257" s="50"/>
      <c r="TVX257" s="50"/>
      <c r="TVY257" s="50"/>
      <c r="TVZ257" s="50"/>
      <c r="TWA257" s="50"/>
      <c r="TWB257" s="50"/>
      <c r="TWC257" s="50"/>
      <c r="TWD257" s="50"/>
      <c r="TWE257" s="50"/>
      <c r="TWF257" s="50"/>
      <c r="TWG257" s="50"/>
      <c r="TWH257" s="50"/>
      <c r="TWI257" s="50"/>
      <c r="TWJ257" s="50"/>
      <c r="TWK257" s="50"/>
      <c r="TWL257" s="50"/>
      <c r="TWM257" s="50"/>
      <c r="TWN257" s="50"/>
      <c r="TWO257" s="50"/>
      <c r="TWP257" s="50"/>
      <c r="TWQ257" s="50"/>
      <c r="TWR257" s="50"/>
      <c r="TWS257" s="50"/>
      <c r="TWT257" s="50"/>
      <c r="TWU257" s="50"/>
      <c r="TWV257" s="50"/>
      <c r="TWW257" s="50"/>
      <c r="TWX257" s="50"/>
      <c r="TWY257" s="50"/>
      <c r="TWZ257" s="50"/>
      <c r="TXA257" s="50"/>
      <c r="TXB257" s="50"/>
      <c r="TXC257" s="50"/>
      <c r="TXD257" s="50"/>
      <c r="TXE257" s="50"/>
      <c r="TXF257" s="50"/>
      <c r="TXG257" s="50"/>
      <c r="TXH257" s="50"/>
      <c r="TXI257" s="50"/>
      <c r="TXJ257" s="50"/>
      <c r="TXK257" s="50"/>
      <c r="TXL257" s="50"/>
      <c r="TXM257" s="50"/>
      <c r="TXN257" s="50"/>
      <c r="TXO257" s="50"/>
      <c r="TXP257" s="50"/>
      <c r="TXQ257" s="50"/>
      <c r="TXR257" s="50"/>
      <c r="TXS257" s="50"/>
      <c r="TXT257" s="50"/>
      <c r="TXU257" s="50"/>
      <c r="TXV257" s="50"/>
      <c r="TXW257" s="50"/>
      <c r="TXX257" s="50"/>
      <c r="TXY257" s="50"/>
      <c r="TXZ257" s="50"/>
      <c r="TYA257" s="50"/>
      <c r="TYB257" s="50"/>
      <c r="TYC257" s="50"/>
      <c r="TYD257" s="50"/>
      <c r="TYE257" s="50"/>
      <c r="TYF257" s="50"/>
      <c r="TYG257" s="50"/>
      <c r="TYH257" s="50"/>
      <c r="TYI257" s="50"/>
      <c r="TYJ257" s="50"/>
      <c r="TYK257" s="50"/>
      <c r="TYL257" s="50"/>
      <c r="TYM257" s="50"/>
      <c r="TYN257" s="50"/>
      <c r="TYO257" s="50"/>
      <c r="TYP257" s="50"/>
      <c r="TYQ257" s="50"/>
      <c r="TYR257" s="50"/>
      <c r="TYS257" s="50"/>
      <c r="TYT257" s="50"/>
      <c r="TYU257" s="50"/>
      <c r="TYV257" s="50"/>
      <c r="TYW257" s="50"/>
      <c r="TYX257" s="50"/>
      <c r="TYY257" s="50"/>
      <c r="TYZ257" s="50"/>
      <c r="TZA257" s="50"/>
      <c r="TZB257" s="50"/>
      <c r="TZC257" s="50"/>
      <c r="TZD257" s="50"/>
      <c r="TZE257" s="50"/>
      <c r="TZF257" s="50"/>
      <c r="TZG257" s="50"/>
      <c r="TZH257" s="50"/>
      <c r="TZI257" s="50"/>
      <c r="TZJ257" s="50"/>
      <c r="TZK257" s="50"/>
      <c r="TZL257" s="50"/>
      <c r="TZM257" s="50"/>
      <c r="TZN257" s="50"/>
      <c r="TZO257" s="50"/>
      <c r="TZP257" s="50"/>
      <c r="TZQ257" s="50"/>
      <c r="TZR257" s="50"/>
      <c r="TZS257" s="50"/>
      <c r="TZT257" s="50"/>
      <c r="TZU257" s="50"/>
      <c r="TZV257" s="50"/>
      <c r="TZW257" s="50"/>
      <c r="TZX257" s="50"/>
      <c r="TZY257" s="50"/>
      <c r="TZZ257" s="50"/>
      <c r="UAA257" s="50"/>
      <c r="UAB257" s="50"/>
      <c r="UAC257" s="50"/>
      <c r="UAD257" s="50"/>
      <c r="UAE257" s="50"/>
      <c r="UAF257" s="50"/>
      <c r="UAG257" s="50"/>
      <c r="UAH257" s="50"/>
      <c r="UAI257" s="50"/>
      <c r="UAJ257" s="50"/>
      <c r="UAK257" s="50"/>
      <c r="UAL257" s="50"/>
      <c r="UAM257" s="50"/>
      <c r="UAN257" s="50"/>
      <c r="UAO257" s="50"/>
      <c r="UAP257" s="50"/>
      <c r="UAQ257" s="50"/>
      <c r="UAR257" s="50"/>
      <c r="UAS257" s="50"/>
      <c r="UAT257" s="50"/>
      <c r="UAU257" s="50"/>
      <c r="UAV257" s="50"/>
      <c r="UAW257" s="50"/>
      <c r="UAX257" s="50"/>
      <c r="UAY257" s="50"/>
      <c r="UAZ257" s="50"/>
      <c r="UBA257" s="50"/>
      <c r="UBB257" s="50"/>
      <c r="UBC257" s="50"/>
      <c r="UBD257" s="50"/>
      <c r="UBE257" s="50"/>
      <c r="UBF257" s="50"/>
      <c r="UBG257" s="50"/>
      <c r="UBH257" s="50"/>
      <c r="UBI257" s="50"/>
      <c r="UBJ257" s="50"/>
      <c r="UBK257" s="50"/>
      <c r="UBL257" s="50"/>
      <c r="UBM257" s="50"/>
      <c r="UBN257" s="50"/>
      <c r="UBO257" s="50"/>
      <c r="UBP257" s="50"/>
      <c r="UBQ257" s="50"/>
      <c r="UBR257" s="50"/>
      <c r="UBS257" s="50"/>
      <c r="UBT257" s="50"/>
      <c r="UBU257" s="50"/>
      <c r="UBV257" s="50"/>
      <c r="UBW257" s="50"/>
      <c r="UBX257" s="50"/>
      <c r="UBY257" s="50"/>
      <c r="UBZ257" s="50"/>
      <c r="UCA257" s="50"/>
      <c r="UCB257" s="50"/>
      <c r="UCC257" s="50"/>
      <c r="UCD257" s="50"/>
      <c r="UCE257" s="50"/>
      <c r="UCF257" s="50"/>
      <c r="UCG257" s="50"/>
      <c r="UCH257" s="50"/>
      <c r="UCI257" s="50"/>
      <c r="UCJ257" s="50"/>
      <c r="UCK257" s="50"/>
      <c r="UCL257" s="50"/>
      <c r="UCM257" s="50"/>
      <c r="UCN257" s="50"/>
      <c r="UCO257" s="50"/>
      <c r="UCP257" s="50"/>
      <c r="UCQ257" s="50"/>
      <c r="UCR257" s="50"/>
      <c r="UCS257" s="50"/>
      <c r="UCT257" s="50"/>
      <c r="UCU257" s="50"/>
      <c r="UCV257" s="50"/>
      <c r="UCW257" s="50"/>
      <c r="UCX257" s="50"/>
      <c r="UCY257" s="50"/>
      <c r="UCZ257" s="50"/>
      <c r="UDA257" s="50"/>
      <c r="UDB257" s="50"/>
      <c r="UDC257" s="50"/>
      <c r="UDD257" s="50"/>
      <c r="UDE257" s="50"/>
      <c r="UDF257" s="50"/>
      <c r="UDG257" s="50"/>
      <c r="UDH257" s="50"/>
      <c r="UDI257" s="50"/>
      <c r="UDJ257" s="50"/>
      <c r="UDK257" s="50"/>
      <c r="UDL257" s="50"/>
      <c r="UDM257" s="50"/>
      <c r="UDN257" s="50"/>
      <c r="UDO257" s="50"/>
      <c r="UDP257" s="50"/>
      <c r="UDQ257" s="50"/>
      <c r="UDR257" s="50"/>
      <c r="UDS257" s="50"/>
      <c r="UDT257" s="50"/>
      <c r="UDU257" s="50"/>
      <c r="UDV257" s="50"/>
      <c r="UDW257" s="50"/>
      <c r="UDX257" s="50"/>
      <c r="UDY257" s="50"/>
      <c r="UDZ257" s="50"/>
      <c r="UEA257" s="50"/>
      <c r="UEB257" s="50"/>
      <c r="UEC257" s="50"/>
      <c r="UED257" s="50"/>
      <c r="UEE257" s="50"/>
      <c r="UEF257" s="50"/>
      <c r="UEG257" s="50"/>
      <c r="UEH257" s="50"/>
      <c r="UEI257" s="50"/>
      <c r="UEJ257" s="50"/>
      <c r="UEK257" s="50"/>
      <c r="UEL257" s="50"/>
      <c r="UEM257" s="50"/>
      <c r="UEN257" s="50"/>
      <c r="UEO257" s="50"/>
      <c r="UEP257" s="50"/>
      <c r="UEQ257" s="50"/>
      <c r="UER257" s="50"/>
      <c r="UES257" s="50"/>
      <c r="UET257" s="50"/>
      <c r="UEU257" s="50"/>
      <c r="UEV257" s="50"/>
      <c r="UEW257" s="50"/>
      <c r="UEX257" s="50"/>
      <c r="UEY257" s="50"/>
      <c r="UEZ257" s="50"/>
      <c r="UFA257" s="50"/>
      <c r="UFB257" s="50"/>
      <c r="UFC257" s="50"/>
      <c r="UFD257" s="50"/>
      <c r="UFE257" s="50"/>
      <c r="UFF257" s="50"/>
      <c r="UFG257" s="50"/>
      <c r="UFH257" s="50"/>
      <c r="UFI257" s="50"/>
      <c r="UFJ257" s="50"/>
      <c r="UFK257" s="50"/>
      <c r="UFL257" s="50"/>
      <c r="UFM257" s="50"/>
      <c r="UFN257" s="50"/>
      <c r="UFO257" s="50"/>
      <c r="UFP257" s="50"/>
      <c r="UFQ257" s="50"/>
      <c r="UFR257" s="50"/>
      <c r="UFS257" s="50"/>
      <c r="UFT257" s="50"/>
      <c r="UFU257" s="50"/>
      <c r="UFV257" s="50"/>
      <c r="UFW257" s="50"/>
      <c r="UFX257" s="50"/>
      <c r="UFY257" s="50"/>
      <c r="UFZ257" s="50"/>
      <c r="UGA257" s="50"/>
      <c r="UGB257" s="50"/>
      <c r="UGC257" s="50"/>
      <c r="UGD257" s="50"/>
      <c r="UGE257" s="50"/>
      <c r="UGF257" s="50"/>
      <c r="UGG257" s="50"/>
      <c r="UGH257" s="50"/>
      <c r="UGI257" s="50"/>
      <c r="UGJ257" s="50"/>
      <c r="UGK257" s="50"/>
      <c r="UGL257" s="50"/>
      <c r="UGM257" s="50"/>
      <c r="UGN257" s="50"/>
      <c r="UGO257" s="50"/>
      <c r="UGP257" s="50"/>
      <c r="UGQ257" s="50"/>
      <c r="UGR257" s="50"/>
      <c r="UGS257" s="50"/>
      <c r="UGT257" s="50"/>
      <c r="UGU257" s="50"/>
      <c r="UGV257" s="50"/>
      <c r="UGW257" s="50"/>
      <c r="UGX257" s="50"/>
      <c r="UGY257" s="50"/>
      <c r="UGZ257" s="50"/>
      <c r="UHA257" s="50"/>
      <c r="UHB257" s="50"/>
      <c r="UHC257" s="50"/>
      <c r="UHD257" s="50"/>
      <c r="UHE257" s="50"/>
      <c r="UHF257" s="50"/>
      <c r="UHG257" s="50"/>
      <c r="UHH257" s="50"/>
      <c r="UHI257" s="50"/>
      <c r="UHJ257" s="50"/>
      <c r="UHK257" s="50"/>
      <c r="UHL257" s="50"/>
      <c r="UHM257" s="50"/>
      <c r="UHN257" s="50"/>
      <c r="UHO257" s="50"/>
      <c r="UHP257" s="50"/>
      <c r="UHQ257" s="50"/>
      <c r="UHR257" s="50"/>
      <c r="UHS257" s="50"/>
      <c r="UHT257" s="50"/>
      <c r="UHU257" s="50"/>
      <c r="UHV257" s="50"/>
      <c r="UHW257" s="50"/>
      <c r="UHX257" s="50"/>
      <c r="UHY257" s="50"/>
      <c r="UHZ257" s="50"/>
      <c r="UIA257" s="50"/>
      <c r="UIB257" s="50"/>
      <c r="UIC257" s="50"/>
      <c r="UID257" s="50"/>
      <c r="UIE257" s="50"/>
      <c r="UIF257" s="50"/>
      <c r="UIG257" s="50"/>
      <c r="UIH257" s="50"/>
      <c r="UII257" s="50"/>
      <c r="UIJ257" s="50"/>
      <c r="UIK257" s="50"/>
      <c r="UIL257" s="50"/>
      <c r="UIM257" s="50"/>
      <c r="UIN257" s="50"/>
      <c r="UIO257" s="50"/>
      <c r="UIP257" s="50"/>
      <c r="UIQ257" s="50"/>
      <c r="UIR257" s="50"/>
      <c r="UIS257" s="50"/>
      <c r="UIT257" s="50"/>
      <c r="UIU257" s="50"/>
      <c r="UIV257" s="50"/>
      <c r="UIW257" s="50"/>
      <c r="UIX257" s="50"/>
      <c r="UIY257" s="50"/>
      <c r="UIZ257" s="50"/>
      <c r="UJA257" s="50"/>
      <c r="UJB257" s="50"/>
      <c r="UJC257" s="50"/>
      <c r="UJD257" s="50"/>
      <c r="UJE257" s="50"/>
      <c r="UJF257" s="50"/>
      <c r="UJG257" s="50"/>
      <c r="UJH257" s="50"/>
      <c r="UJI257" s="50"/>
      <c r="UJJ257" s="50"/>
      <c r="UJK257" s="50"/>
      <c r="UJL257" s="50"/>
      <c r="UJM257" s="50"/>
      <c r="UJN257" s="50"/>
      <c r="UJO257" s="50"/>
      <c r="UJP257" s="50"/>
      <c r="UJQ257" s="50"/>
      <c r="UJR257" s="50"/>
      <c r="UJS257" s="50"/>
      <c r="UJT257" s="50"/>
      <c r="UJU257" s="50"/>
      <c r="UJV257" s="50"/>
      <c r="UJW257" s="50"/>
      <c r="UJX257" s="50"/>
      <c r="UJY257" s="50"/>
      <c r="UJZ257" s="50"/>
      <c r="UKA257" s="50"/>
      <c r="UKB257" s="50"/>
      <c r="UKC257" s="50"/>
      <c r="UKD257" s="50"/>
      <c r="UKE257" s="50"/>
      <c r="UKF257" s="50"/>
      <c r="UKG257" s="50"/>
      <c r="UKH257" s="50"/>
      <c r="UKI257" s="50"/>
      <c r="UKJ257" s="50"/>
      <c r="UKK257" s="50"/>
      <c r="UKL257" s="50"/>
      <c r="UKM257" s="50"/>
      <c r="UKN257" s="50"/>
      <c r="UKO257" s="50"/>
      <c r="UKP257" s="50"/>
      <c r="UKQ257" s="50"/>
      <c r="UKR257" s="50"/>
      <c r="UKS257" s="50"/>
      <c r="UKT257" s="50"/>
      <c r="UKU257" s="50"/>
      <c r="UKV257" s="50"/>
      <c r="UKW257" s="50"/>
      <c r="UKX257" s="50"/>
      <c r="UKY257" s="50"/>
      <c r="UKZ257" s="50"/>
      <c r="ULA257" s="50"/>
      <c r="ULB257" s="50"/>
      <c r="ULC257" s="50"/>
      <c r="ULD257" s="50"/>
      <c r="ULE257" s="50"/>
      <c r="ULF257" s="50"/>
      <c r="ULG257" s="50"/>
      <c r="ULH257" s="50"/>
      <c r="ULI257" s="50"/>
      <c r="ULJ257" s="50"/>
      <c r="ULK257" s="50"/>
      <c r="ULL257" s="50"/>
      <c r="ULM257" s="50"/>
      <c r="ULN257" s="50"/>
      <c r="ULO257" s="50"/>
      <c r="ULP257" s="50"/>
      <c r="ULQ257" s="50"/>
      <c r="ULR257" s="50"/>
      <c r="ULS257" s="50"/>
      <c r="ULT257" s="50"/>
      <c r="ULU257" s="50"/>
      <c r="ULV257" s="50"/>
      <c r="ULW257" s="50"/>
      <c r="ULX257" s="50"/>
      <c r="ULY257" s="50"/>
      <c r="ULZ257" s="50"/>
      <c r="UMA257" s="50"/>
      <c r="UMB257" s="50"/>
      <c r="UMC257" s="50"/>
      <c r="UMD257" s="50"/>
      <c r="UME257" s="50"/>
      <c r="UMF257" s="50"/>
      <c r="UMG257" s="50"/>
      <c r="UMH257" s="50"/>
      <c r="UMI257" s="50"/>
      <c r="UMJ257" s="50"/>
      <c r="UMK257" s="50"/>
      <c r="UML257" s="50"/>
      <c r="UMM257" s="50"/>
      <c r="UMN257" s="50"/>
      <c r="UMO257" s="50"/>
      <c r="UMP257" s="50"/>
      <c r="UMQ257" s="50"/>
      <c r="UMR257" s="50"/>
      <c r="UMS257" s="50"/>
      <c r="UMT257" s="50"/>
      <c r="UMU257" s="50"/>
      <c r="UMV257" s="50"/>
      <c r="UMW257" s="50"/>
      <c r="UMX257" s="50"/>
      <c r="UMY257" s="50"/>
      <c r="UMZ257" s="50"/>
      <c r="UNA257" s="50"/>
      <c r="UNB257" s="50"/>
      <c r="UNC257" s="50"/>
      <c r="UND257" s="50"/>
      <c r="UNE257" s="50"/>
      <c r="UNF257" s="50"/>
      <c r="UNG257" s="50"/>
      <c r="UNH257" s="50"/>
      <c r="UNI257" s="50"/>
      <c r="UNJ257" s="50"/>
      <c r="UNK257" s="50"/>
      <c r="UNL257" s="50"/>
      <c r="UNM257" s="50"/>
      <c r="UNN257" s="50"/>
      <c r="UNO257" s="50"/>
      <c r="UNP257" s="50"/>
      <c r="UNQ257" s="50"/>
      <c r="UNR257" s="50"/>
      <c r="UNS257" s="50"/>
      <c r="UNT257" s="50"/>
      <c r="UNU257" s="50"/>
      <c r="UNV257" s="50"/>
      <c r="UNW257" s="50"/>
      <c r="UNX257" s="50"/>
      <c r="UNY257" s="50"/>
      <c r="UNZ257" s="50"/>
      <c r="UOA257" s="50"/>
      <c r="UOB257" s="50"/>
      <c r="UOC257" s="50"/>
      <c r="UOD257" s="50"/>
      <c r="UOE257" s="50"/>
      <c r="UOF257" s="50"/>
      <c r="UOG257" s="50"/>
      <c r="UOH257" s="50"/>
      <c r="UOI257" s="50"/>
      <c r="UOJ257" s="50"/>
      <c r="UOK257" s="50"/>
      <c r="UOL257" s="50"/>
      <c r="UOM257" s="50"/>
      <c r="UON257" s="50"/>
      <c r="UOO257" s="50"/>
      <c r="UOP257" s="50"/>
      <c r="UOQ257" s="50"/>
      <c r="UOR257" s="50"/>
      <c r="UOS257" s="50"/>
      <c r="UOT257" s="50"/>
      <c r="UOU257" s="50"/>
      <c r="UOV257" s="50"/>
      <c r="UOW257" s="50"/>
      <c r="UOX257" s="50"/>
      <c r="UOY257" s="50"/>
      <c r="UOZ257" s="50"/>
      <c r="UPA257" s="50"/>
      <c r="UPB257" s="50"/>
      <c r="UPC257" s="50"/>
      <c r="UPD257" s="50"/>
      <c r="UPE257" s="50"/>
      <c r="UPF257" s="50"/>
      <c r="UPG257" s="50"/>
      <c r="UPH257" s="50"/>
      <c r="UPI257" s="50"/>
      <c r="UPJ257" s="50"/>
      <c r="UPK257" s="50"/>
      <c r="UPL257" s="50"/>
      <c r="UPM257" s="50"/>
      <c r="UPN257" s="50"/>
      <c r="UPO257" s="50"/>
      <c r="UPP257" s="50"/>
      <c r="UPQ257" s="50"/>
      <c r="UPR257" s="50"/>
      <c r="UPS257" s="50"/>
      <c r="UPT257" s="50"/>
      <c r="UPU257" s="50"/>
      <c r="UPV257" s="50"/>
      <c r="UPW257" s="50"/>
      <c r="UPX257" s="50"/>
      <c r="UPY257" s="50"/>
      <c r="UPZ257" s="50"/>
      <c r="UQA257" s="50"/>
      <c r="UQB257" s="50"/>
      <c r="UQC257" s="50"/>
      <c r="UQD257" s="50"/>
      <c r="UQE257" s="50"/>
      <c r="UQF257" s="50"/>
      <c r="UQG257" s="50"/>
      <c r="UQH257" s="50"/>
      <c r="UQI257" s="50"/>
      <c r="UQJ257" s="50"/>
      <c r="UQK257" s="50"/>
      <c r="UQL257" s="50"/>
      <c r="UQM257" s="50"/>
      <c r="UQN257" s="50"/>
      <c r="UQO257" s="50"/>
      <c r="UQP257" s="50"/>
      <c r="UQQ257" s="50"/>
      <c r="UQR257" s="50"/>
      <c r="UQS257" s="50"/>
      <c r="UQT257" s="50"/>
      <c r="UQU257" s="50"/>
      <c r="UQV257" s="50"/>
      <c r="UQW257" s="50"/>
      <c r="UQX257" s="50"/>
      <c r="UQY257" s="50"/>
      <c r="UQZ257" s="50"/>
      <c r="URA257" s="50"/>
      <c r="URB257" s="50"/>
      <c r="URC257" s="50"/>
      <c r="URD257" s="50"/>
      <c r="URE257" s="50"/>
      <c r="URF257" s="50"/>
      <c r="URG257" s="50"/>
      <c r="URH257" s="50"/>
      <c r="URI257" s="50"/>
      <c r="URJ257" s="50"/>
      <c r="URK257" s="50"/>
      <c r="URL257" s="50"/>
      <c r="URM257" s="50"/>
      <c r="URN257" s="50"/>
      <c r="URO257" s="50"/>
      <c r="URP257" s="50"/>
      <c r="URQ257" s="50"/>
      <c r="URR257" s="50"/>
      <c r="URS257" s="50"/>
      <c r="URT257" s="50"/>
      <c r="URU257" s="50"/>
      <c r="URV257" s="50"/>
      <c r="URW257" s="50"/>
      <c r="URX257" s="50"/>
      <c r="URY257" s="50"/>
      <c r="URZ257" s="50"/>
      <c r="USA257" s="50"/>
      <c r="USB257" s="50"/>
      <c r="USC257" s="50"/>
      <c r="USD257" s="50"/>
      <c r="USE257" s="50"/>
      <c r="USF257" s="50"/>
      <c r="USG257" s="50"/>
      <c r="USH257" s="50"/>
      <c r="USI257" s="50"/>
      <c r="USJ257" s="50"/>
      <c r="USK257" s="50"/>
      <c r="USL257" s="50"/>
      <c r="USM257" s="50"/>
      <c r="USN257" s="50"/>
      <c r="USO257" s="50"/>
      <c r="USP257" s="50"/>
      <c r="USQ257" s="50"/>
      <c r="USR257" s="50"/>
      <c r="USS257" s="50"/>
      <c r="UST257" s="50"/>
      <c r="USU257" s="50"/>
      <c r="USV257" s="50"/>
      <c r="USW257" s="50"/>
      <c r="USX257" s="50"/>
      <c r="USY257" s="50"/>
      <c r="USZ257" s="50"/>
      <c r="UTA257" s="50"/>
      <c r="UTB257" s="50"/>
      <c r="UTC257" s="50"/>
      <c r="UTD257" s="50"/>
      <c r="UTE257" s="50"/>
      <c r="UTF257" s="50"/>
      <c r="UTG257" s="50"/>
      <c r="UTH257" s="50"/>
      <c r="UTI257" s="50"/>
      <c r="UTJ257" s="50"/>
      <c r="UTK257" s="50"/>
      <c r="UTL257" s="50"/>
      <c r="UTM257" s="50"/>
      <c r="UTN257" s="50"/>
      <c r="UTO257" s="50"/>
      <c r="UTP257" s="50"/>
      <c r="UTQ257" s="50"/>
      <c r="UTR257" s="50"/>
      <c r="UTS257" s="50"/>
      <c r="UTT257" s="50"/>
      <c r="UTU257" s="50"/>
      <c r="UTV257" s="50"/>
      <c r="UTW257" s="50"/>
      <c r="UTX257" s="50"/>
      <c r="UTY257" s="50"/>
      <c r="UTZ257" s="50"/>
      <c r="UUA257" s="50"/>
      <c r="UUB257" s="50"/>
      <c r="UUC257" s="50"/>
      <c r="UUD257" s="50"/>
      <c r="UUE257" s="50"/>
      <c r="UUF257" s="50"/>
      <c r="UUG257" s="50"/>
      <c r="UUH257" s="50"/>
      <c r="UUI257" s="50"/>
      <c r="UUJ257" s="50"/>
      <c r="UUK257" s="50"/>
      <c r="UUL257" s="50"/>
      <c r="UUM257" s="50"/>
      <c r="UUN257" s="50"/>
      <c r="UUO257" s="50"/>
      <c r="UUP257" s="50"/>
      <c r="UUQ257" s="50"/>
      <c r="UUR257" s="50"/>
      <c r="UUS257" s="50"/>
      <c r="UUT257" s="50"/>
      <c r="UUU257" s="50"/>
      <c r="UUV257" s="50"/>
      <c r="UUW257" s="50"/>
      <c r="UUX257" s="50"/>
      <c r="UUY257" s="50"/>
      <c r="UUZ257" s="50"/>
      <c r="UVA257" s="50"/>
      <c r="UVB257" s="50"/>
      <c r="UVC257" s="50"/>
      <c r="UVD257" s="50"/>
      <c r="UVE257" s="50"/>
      <c r="UVF257" s="50"/>
      <c r="UVG257" s="50"/>
      <c r="UVH257" s="50"/>
      <c r="UVI257" s="50"/>
      <c r="UVJ257" s="50"/>
      <c r="UVK257" s="50"/>
      <c r="UVL257" s="50"/>
      <c r="UVM257" s="50"/>
      <c r="UVN257" s="50"/>
      <c r="UVO257" s="50"/>
      <c r="UVP257" s="50"/>
      <c r="UVQ257" s="50"/>
      <c r="UVR257" s="50"/>
      <c r="UVS257" s="50"/>
      <c r="UVT257" s="50"/>
      <c r="UVU257" s="50"/>
      <c r="UVV257" s="50"/>
      <c r="UVW257" s="50"/>
      <c r="UVX257" s="50"/>
      <c r="UVY257" s="50"/>
      <c r="UVZ257" s="50"/>
      <c r="UWA257" s="50"/>
      <c r="UWB257" s="50"/>
      <c r="UWC257" s="50"/>
      <c r="UWD257" s="50"/>
      <c r="UWE257" s="50"/>
      <c r="UWF257" s="50"/>
      <c r="UWG257" s="50"/>
      <c r="UWH257" s="50"/>
      <c r="UWI257" s="50"/>
      <c r="UWJ257" s="50"/>
      <c r="UWK257" s="50"/>
      <c r="UWL257" s="50"/>
      <c r="UWM257" s="50"/>
      <c r="UWN257" s="50"/>
      <c r="UWO257" s="50"/>
      <c r="UWP257" s="50"/>
      <c r="UWQ257" s="50"/>
      <c r="UWR257" s="50"/>
      <c r="UWS257" s="50"/>
      <c r="UWT257" s="50"/>
      <c r="UWU257" s="50"/>
      <c r="UWV257" s="50"/>
      <c r="UWW257" s="50"/>
      <c r="UWX257" s="50"/>
      <c r="UWY257" s="50"/>
      <c r="UWZ257" s="50"/>
      <c r="UXA257" s="50"/>
      <c r="UXB257" s="50"/>
      <c r="UXC257" s="50"/>
      <c r="UXD257" s="50"/>
      <c r="UXE257" s="50"/>
      <c r="UXF257" s="50"/>
      <c r="UXG257" s="50"/>
      <c r="UXH257" s="50"/>
      <c r="UXI257" s="50"/>
      <c r="UXJ257" s="50"/>
      <c r="UXK257" s="50"/>
      <c r="UXL257" s="50"/>
      <c r="UXM257" s="50"/>
      <c r="UXN257" s="50"/>
      <c r="UXO257" s="50"/>
      <c r="UXP257" s="50"/>
      <c r="UXQ257" s="50"/>
      <c r="UXR257" s="50"/>
      <c r="UXS257" s="50"/>
      <c r="UXT257" s="50"/>
      <c r="UXU257" s="50"/>
      <c r="UXV257" s="50"/>
      <c r="UXW257" s="50"/>
      <c r="UXX257" s="50"/>
      <c r="UXY257" s="50"/>
      <c r="UXZ257" s="50"/>
      <c r="UYA257" s="50"/>
      <c r="UYB257" s="50"/>
      <c r="UYC257" s="50"/>
      <c r="UYD257" s="50"/>
      <c r="UYE257" s="50"/>
      <c r="UYF257" s="50"/>
      <c r="UYG257" s="50"/>
      <c r="UYH257" s="50"/>
      <c r="UYI257" s="50"/>
      <c r="UYJ257" s="50"/>
      <c r="UYK257" s="50"/>
      <c r="UYL257" s="50"/>
      <c r="UYM257" s="50"/>
      <c r="UYN257" s="50"/>
      <c r="UYO257" s="50"/>
      <c r="UYP257" s="50"/>
      <c r="UYQ257" s="50"/>
      <c r="UYR257" s="50"/>
      <c r="UYS257" s="50"/>
      <c r="UYT257" s="50"/>
      <c r="UYU257" s="50"/>
      <c r="UYV257" s="50"/>
      <c r="UYW257" s="50"/>
      <c r="UYX257" s="50"/>
      <c r="UYY257" s="50"/>
      <c r="UYZ257" s="50"/>
      <c r="UZA257" s="50"/>
      <c r="UZB257" s="50"/>
      <c r="UZC257" s="50"/>
      <c r="UZD257" s="50"/>
      <c r="UZE257" s="50"/>
      <c r="UZF257" s="50"/>
      <c r="UZG257" s="50"/>
      <c r="UZH257" s="50"/>
      <c r="UZI257" s="50"/>
      <c r="UZJ257" s="50"/>
      <c r="UZK257" s="50"/>
      <c r="UZL257" s="50"/>
      <c r="UZM257" s="50"/>
      <c r="UZN257" s="50"/>
      <c r="UZO257" s="50"/>
      <c r="UZP257" s="50"/>
      <c r="UZQ257" s="50"/>
      <c r="UZR257" s="50"/>
      <c r="UZS257" s="50"/>
      <c r="UZT257" s="50"/>
      <c r="UZU257" s="50"/>
      <c r="UZV257" s="50"/>
      <c r="UZW257" s="50"/>
      <c r="UZX257" s="50"/>
      <c r="UZY257" s="50"/>
      <c r="UZZ257" s="50"/>
      <c r="VAA257" s="50"/>
      <c r="VAB257" s="50"/>
      <c r="VAC257" s="50"/>
      <c r="VAD257" s="50"/>
      <c r="VAE257" s="50"/>
      <c r="VAF257" s="50"/>
      <c r="VAG257" s="50"/>
      <c r="VAH257" s="50"/>
      <c r="VAI257" s="50"/>
      <c r="VAJ257" s="50"/>
      <c r="VAK257" s="50"/>
      <c r="VAL257" s="50"/>
      <c r="VAM257" s="50"/>
      <c r="VAN257" s="50"/>
      <c r="VAO257" s="50"/>
      <c r="VAP257" s="50"/>
      <c r="VAQ257" s="50"/>
      <c r="VAR257" s="50"/>
      <c r="VAS257" s="50"/>
      <c r="VAT257" s="50"/>
      <c r="VAU257" s="50"/>
      <c r="VAV257" s="50"/>
      <c r="VAW257" s="50"/>
      <c r="VAX257" s="50"/>
      <c r="VAY257" s="50"/>
      <c r="VAZ257" s="50"/>
      <c r="VBA257" s="50"/>
      <c r="VBB257" s="50"/>
      <c r="VBC257" s="50"/>
      <c r="VBD257" s="50"/>
      <c r="VBE257" s="50"/>
      <c r="VBF257" s="50"/>
      <c r="VBG257" s="50"/>
      <c r="VBH257" s="50"/>
      <c r="VBI257" s="50"/>
      <c r="VBJ257" s="50"/>
      <c r="VBK257" s="50"/>
      <c r="VBL257" s="50"/>
      <c r="VBM257" s="50"/>
      <c r="VBN257" s="50"/>
      <c r="VBO257" s="50"/>
      <c r="VBP257" s="50"/>
      <c r="VBQ257" s="50"/>
      <c r="VBR257" s="50"/>
      <c r="VBS257" s="50"/>
      <c r="VBT257" s="50"/>
      <c r="VBU257" s="50"/>
      <c r="VBV257" s="50"/>
      <c r="VBW257" s="50"/>
      <c r="VBX257" s="50"/>
      <c r="VBY257" s="50"/>
      <c r="VBZ257" s="50"/>
      <c r="VCA257" s="50"/>
      <c r="VCB257" s="50"/>
      <c r="VCC257" s="50"/>
      <c r="VCD257" s="50"/>
      <c r="VCE257" s="50"/>
      <c r="VCF257" s="50"/>
      <c r="VCG257" s="50"/>
      <c r="VCH257" s="50"/>
      <c r="VCI257" s="50"/>
      <c r="VCJ257" s="50"/>
      <c r="VCK257" s="50"/>
      <c r="VCL257" s="50"/>
      <c r="VCM257" s="50"/>
      <c r="VCN257" s="50"/>
      <c r="VCO257" s="50"/>
      <c r="VCP257" s="50"/>
      <c r="VCQ257" s="50"/>
      <c r="VCR257" s="50"/>
      <c r="VCS257" s="50"/>
      <c r="VCT257" s="50"/>
      <c r="VCU257" s="50"/>
      <c r="VCV257" s="50"/>
      <c r="VCW257" s="50"/>
      <c r="VCX257" s="50"/>
      <c r="VCY257" s="50"/>
      <c r="VCZ257" s="50"/>
      <c r="VDA257" s="50"/>
      <c r="VDB257" s="50"/>
      <c r="VDC257" s="50"/>
      <c r="VDD257" s="50"/>
      <c r="VDE257" s="50"/>
      <c r="VDF257" s="50"/>
      <c r="VDG257" s="50"/>
      <c r="VDH257" s="50"/>
      <c r="VDI257" s="50"/>
      <c r="VDJ257" s="50"/>
      <c r="VDK257" s="50"/>
      <c r="VDL257" s="50"/>
      <c r="VDM257" s="50"/>
      <c r="VDN257" s="50"/>
      <c r="VDO257" s="50"/>
      <c r="VDP257" s="50"/>
      <c r="VDQ257" s="50"/>
      <c r="VDR257" s="50"/>
      <c r="VDS257" s="50"/>
      <c r="VDT257" s="50"/>
      <c r="VDU257" s="50"/>
      <c r="VDV257" s="50"/>
      <c r="VDW257" s="50"/>
      <c r="VDX257" s="50"/>
      <c r="VDY257" s="50"/>
      <c r="VDZ257" s="50"/>
      <c r="VEA257" s="50"/>
      <c r="VEB257" s="50"/>
      <c r="VEC257" s="50"/>
      <c r="VED257" s="50"/>
      <c r="VEE257" s="50"/>
      <c r="VEF257" s="50"/>
      <c r="VEG257" s="50"/>
      <c r="VEH257" s="50"/>
      <c r="VEI257" s="50"/>
      <c r="VEJ257" s="50"/>
      <c r="VEK257" s="50"/>
      <c r="VEL257" s="50"/>
      <c r="VEM257" s="50"/>
      <c r="VEN257" s="50"/>
      <c r="VEO257" s="50"/>
      <c r="VEP257" s="50"/>
      <c r="VEQ257" s="50"/>
      <c r="VER257" s="50"/>
      <c r="VES257" s="50"/>
      <c r="VET257" s="50"/>
      <c r="VEU257" s="50"/>
      <c r="VEV257" s="50"/>
      <c r="VEW257" s="50"/>
      <c r="VEX257" s="50"/>
      <c r="VEY257" s="50"/>
      <c r="VEZ257" s="50"/>
      <c r="VFA257" s="50"/>
      <c r="VFB257" s="50"/>
      <c r="VFC257" s="50"/>
      <c r="VFD257" s="50"/>
      <c r="VFE257" s="50"/>
      <c r="VFF257" s="50"/>
      <c r="VFG257" s="50"/>
      <c r="VFH257" s="50"/>
      <c r="VFI257" s="50"/>
      <c r="VFJ257" s="50"/>
      <c r="VFK257" s="50"/>
      <c r="VFL257" s="50"/>
      <c r="VFM257" s="50"/>
      <c r="VFN257" s="50"/>
      <c r="VFO257" s="50"/>
      <c r="VFP257" s="50"/>
      <c r="VFQ257" s="50"/>
      <c r="VFR257" s="50"/>
      <c r="VFS257" s="50"/>
      <c r="VFT257" s="50"/>
      <c r="VFU257" s="50"/>
      <c r="VFV257" s="50"/>
      <c r="VFW257" s="50"/>
      <c r="VFX257" s="50"/>
      <c r="VFY257" s="50"/>
      <c r="VFZ257" s="50"/>
      <c r="VGA257" s="50"/>
      <c r="VGB257" s="50"/>
      <c r="VGC257" s="50"/>
      <c r="VGD257" s="50"/>
      <c r="VGE257" s="50"/>
      <c r="VGF257" s="50"/>
      <c r="VGG257" s="50"/>
      <c r="VGH257" s="50"/>
      <c r="VGI257" s="50"/>
      <c r="VGJ257" s="50"/>
      <c r="VGK257" s="50"/>
      <c r="VGL257" s="50"/>
      <c r="VGM257" s="50"/>
      <c r="VGN257" s="50"/>
      <c r="VGO257" s="50"/>
      <c r="VGP257" s="50"/>
      <c r="VGQ257" s="50"/>
      <c r="VGR257" s="50"/>
      <c r="VGS257" s="50"/>
      <c r="VGT257" s="50"/>
      <c r="VGU257" s="50"/>
      <c r="VGV257" s="50"/>
      <c r="VGW257" s="50"/>
      <c r="VGX257" s="50"/>
      <c r="VGY257" s="50"/>
      <c r="VGZ257" s="50"/>
      <c r="VHA257" s="50"/>
      <c r="VHB257" s="50"/>
      <c r="VHC257" s="50"/>
      <c r="VHD257" s="50"/>
      <c r="VHE257" s="50"/>
      <c r="VHF257" s="50"/>
      <c r="VHG257" s="50"/>
      <c r="VHH257" s="50"/>
      <c r="VHI257" s="50"/>
      <c r="VHJ257" s="50"/>
      <c r="VHK257" s="50"/>
      <c r="VHL257" s="50"/>
      <c r="VHM257" s="50"/>
      <c r="VHN257" s="50"/>
      <c r="VHO257" s="50"/>
      <c r="VHP257" s="50"/>
      <c r="VHQ257" s="50"/>
      <c r="VHR257" s="50"/>
      <c r="VHS257" s="50"/>
      <c r="VHT257" s="50"/>
      <c r="VHU257" s="50"/>
      <c r="VHV257" s="50"/>
      <c r="VHW257" s="50"/>
      <c r="VHX257" s="50"/>
      <c r="VHY257" s="50"/>
      <c r="VHZ257" s="50"/>
      <c r="VIA257" s="50"/>
      <c r="VIB257" s="50"/>
      <c r="VIC257" s="50"/>
      <c r="VID257" s="50"/>
      <c r="VIE257" s="50"/>
      <c r="VIF257" s="50"/>
      <c r="VIG257" s="50"/>
      <c r="VIH257" s="50"/>
      <c r="VII257" s="50"/>
      <c r="VIJ257" s="50"/>
      <c r="VIK257" s="50"/>
      <c r="VIL257" s="50"/>
      <c r="VIM257" s="50"/>
      <c r="VIN257" s="50"/>
      <c r="VIO257" s="50"/>
      <c r="VIP257" s="50"/>
      <c r="VIQ257" s="50"/>
      <c r="VIR257" s="50"/>
      <c r="VIS257" s="50"/>
      <c r="VIT257" s="50"/>
      <c r="VIU257" s="50"/>
      <c r="VIV257" s="50"/>
      <c r="VIW257" s="50"/>
      <c r="VIX257" s="50"/>
      <c r="VIY257" s="50"/>
      <c r="VIZ257" s="50"/>
      <c r="VJA257" s="50"/>
      <c r="VJB257" s="50"/>
      <c r="VJC257" s="50"/>
      <c r="VJD257" s="50"/>
      <c r="VJE257" s="50"/>
      <c r="VJF257" s="50"/>
      <c r="VJG257" s="50"/>
      <c r="VJH257" s="50"/>
      <c r="VJI257" s="50"/>
      <c r="VJJ257" s="50"/>
      <c r="VJK257" s="50"/>
      <c r="VJL257" s="50"/>
      <c r="VJM257" s="50"/>
      <c r="VJN257" s="50"/>
      <c r="VJO257" s="50"/>
      <c r="VJP257" s="50"/>
      <c r="VJQ257" s="50"/>
      <c r="VJR257" s="50"/>
      <c r="VJS257" s="50"/>
      <c r="VJT257" s="50"/>
      <c r="VJU257" s="50"/>
      <c r="VJV257" s="50"/>
      <c r="VJW257" s="50"/>
      <c r="VJX257" s="50"/>
      <c r="VJY257" s="50"/>
      <c r="VJZ257" s="50"/>
      <c r="VKA257" s="50"/>
      <c r="VKB257" s="50"/>
      <c r="VKC257" s="50"/>
      <c r="VKD257" s="50"/>
      <c r="VKE257" s="50"/>
      <c r="VKF257" s="50"/>
      <c r="VKG257" s="50"/>
      <c r="VKH257" s="50"/>
      <c r="VKI257" s="50"/>
      <c r="VKJ257" s="50"/>
      <c r="VKK257" s="50"/>
      <c r="VKL257" s="50"/>
      <c r="VKM257" s="50"/>
      <c r="VKN257" s="50"/>
      <c r="VKO257" s="50"/>
      <c r="VKP257" s="50"/>
      <c r="VKQ257" s="50"/>
      <c r="VKR257" s="50"/>
      <c r="VKS257" s="50"/>
      <c r="VKT257" s="50"/>
      <c r="VKU257" s="50"/>
      <c r="VKV257" s="50"/>
      <c r="VKW257" s="50"/>
      <c r="VKX257" s="50"/>
      <c r="VKY257" s="50"/>
      <c r="VKZ257" s="50"/>
      <c r="VLA257" s="50"/>
      <c r="VLB257" s="50"/>
      <c r="VLC257" s="50"/>
      <c r="VLD257" s="50"/>
      <c r="VLE257" s="50"/>
      <c r="VLF257" s="50"/>
      <c r="VLG257" s="50"/>
      <c r="VLH257" s="50"/>
      <c r="VLI257" s="50"/>
      <c r="VLJ257" s="50"/>
      <c r="VLK257" s="50"/>
      <c r="VLL257" s="50"/>
      <c r="VLM257" s="50"/>
      <c r="VLN257" s="50"/>
      <c r="VLO257" s="50"/>
      <c r="VLP257" s="50"/>
      <c r="VLQ257" s="50"/>
      <c r="VLR257" s="50"/>
      <c r="VLS257" s="50"/>
      <c r="VLT257" s="50"/>
      <c r="VLU257" s="50"/>
      <c r="VLV257" s="50"/>
      <c r="VLW257" s="50"/>
      <c r="VLX257" s="50"/>
      <c r="VLY257" s="50"/>
      <c r="VLZ257" s="50"/>
      <c r="VMA257" s="50"/>
      <c r="VMB257" s="50"/>
      <c r="VMC257" s="50"/>
      <c r="VMD257" s="50"/>
      <c r="VME257" s="50"/>
      <c r="VMF257" s="50"/>
      <c r="VMG257" s="50"/>
      <c r="VMH257" s="50"/>
      <c r="VMI257" s="50"/>
      <c r="VMJ257" s="50"/>
      <c r="VMK257" s="50"/>
      <c r="VML257" s="50"/>
      <c r="VMM257" s="50"/>
      <c r="VMN257" s="50"/>
      <c r="VMO257" s="50"/>
      <c r="VMP257" s="50"/>
      <c r="VMQ257" s="50"/>
      <c r="VMR257" s="50"/>
      <c r="VMS257" s="50"/>
      <c r="VMT257" s="50"/>
      <c r="VMU257" s="50"/>
      <c r="VMV257" s="50"/>
      <c r="VMW257" s="50"/>
      <c r="VMX257" s="50"/>
      <c r="VMY257" s="50"/>
      <c r="VMZ257" s="50"/>
      <c r="VNA257" s="50"/>
      <c r="VNB257" s="50"/>
      <c r="VNC257" s="50"/>
      <c r="VND257" s="50"/>
      <c r="VNE257" s="50"/>
      <c r="VNF257" s="50"/>
      <c r="VNG257" s="50"/>
      <c r="VNH257" s="50"/>
      <c r="VNI257" s="50"/>
      <c r="VNJ257" s="50"/>
      <c r="VNK257" s="50"/>
      <c r="VNL257" s="50"/>
      <c r="VNM257" s="50"/>
      <c r="VNN257" s="50"/>
      <c r="VNO257" s="50"/>
      <c r="VNP257" s="50"/>
      <c r="VNQ257" s="50"/>
      <c r="VNR257" s="50"/>
      <c r="VNS257" s="50"/>
      <c r="VNT257" s="50"/>
      <c r="VNU257" s="50"/>
      <c r="VNV257" s="50"/>
      <c r="VNW257" s="50"/>
      <c r="VNX257" s="50"/>
      <c r="VNY257" s="50"/>
      <c r="VNZ257" s="50"/>
      <c r="VOA257" s="50"/>
      <c r="VOB257" s="50"/>
      <c r="VOC257" s="50"/>
      <c r="VOD257" s="50"/>
      <c r="VOE257" s="50"/>
      <c r="VOF257" s="50"/>
      <c r="VOG257" s="50"/>
      <c r="VOH257" s="50"/>
      <c r="VOI257" s="50"/>
      <c r="VOJ257" s="50"/>
      <c r="VOK257" s="50"/>
      <c r="VOL257" s="50"/>
      <c r="VOM257" s="50"/>
      <c r="VON257" s="50"/>
      <c r="VOO257" s="50"/>
      <c r="VOP257" s="50"/>
      <c r="VOQ257" s="50"/>
      <c r="VOR257" s="50"/>
      <c r="VOS257" s="50"/>
      <c r="VOT257" s="50"/>
      <c r="VOU257" s="50"/>
      <c r="VOV257" s="50"/>
      <c r="VOW257" s="50"/>
      <c r="VOX257" s="50"/>
      <c r="VOY257" s="50"/>
      <c r="VOZ257" s="50"/>
      <c r="VPA257" s="50"/>
      <c r="VPB257" s="50"/>
      <c r="VPC257" s="50"/>
      <c r="VPD257" s="50"/>
      <c r="VPE257" s="50"/>
      <c r="VPF257" s="50"/>
      <c r="VPG257" s="50"/>
      <c r="VPH257" s="50"/>
      <c r="VPI257" s="50"/>
      <c r="VPJ257" s="50"/>
      <c r="VPK257" s="50"/>
      <c r="VPL257" s="50"/>
      <c r="VPM257" s="50"/>
      <c r="VPN257" s="50"/>
      <c r="VPO257" s="50"/>
      <c r="VPP257" s="50"/>
      <c r="VPQ257" s="50"/>
      <c r="VPR257" s="50"/>
      <c r="VPS257" s="50"/>
      <c r="VPT257" s="50"/>
      <c r="VPU257" s="50"/>
      <c r="VPV257" s="50"/>
      <c r="VPW257" s="50"/>
      <c r="VPX257" s="50"/>
      <c r="VPY257" s="50"/>
      <c r="VPZ257" s="50"/>
      <c r="VQA257" s="50"/>
      <c r="VQB257" s="50"/>
      <c r="VQC257" s="50"/>
      <c r="VQD257" s="50"/>
      <c r="VQE257" s="50"/>
      <c r="VQF257" s="50"/>
      <c r="VQG257" s="50"/>
      <c r="VQH257" s="50"/>
      <c r="VQI257" s="50"/>
      <c r="VQJ257" s="50"/>
      <c r="VQK257" s="50"/>
      <c r="VQL257" s="50"/>
      <c r="VQM257" s="50"/>
      <c r="VQN257" s="50"/>
      <c r="VQO257" s="50"/>
      <c r="VQP257" s="50"/>
      <c r="VQQ257" s="50"/>
      <c r="VQR257" s="50"/>
      <c r="VQS257" s="50"/>
      <c r="VQT257" s="50"/>
      <c r="VQU257" s="50"/>
      <c r="VQV257" s="50"/>
      <c r="VQW257" s="50"/>
      <c r="VQX257" s="50"/>
      <c r="VQY257" s="50"/>
      <c r="VQZ257" s="50"/>
      <c r="VRA257" s="50"/>
      <c r="VRB257" s="50"/>
      <c r="VRC257" s="50"/>
      <c r="VRD257" s="50"/>
      <c r="VRE257" s="50"/>
      <c r="VRF257" s="50"/>
      <c r="VRG257" s="50"/>
      <c r="VRH257" s="50"/>
      <c r="VRI257" s="50"/>
      <c r="VRJ257" s="50"/>
      <c r="VRK257" s="50"/>
      <c r="VRL257" s="50"/>
      <c r="VRM257" s="50"/>
      <c r="VRN257" s="50"/>
      <c r="VRO257" s="50"/>
      <c r="VRP257" s="50"/>
      <c r="VRQ257" s="50"/>
      <c r="VRR257" s="50"/>
      <c r="VRS257" s="50"/>
      <c r="VRT257" s="50"/>
      <c r="VRU257" s="50"/>
      <c r="VRV257" s="50"/>
      <c r="VRW257" s="50"/>
      <c r="VRX257" s="50"/>
      <c r="VRY257" s="50"/>
      <c r="VRZ257" s="50"/>
      <c r="VSA257" s="50"/>
      <c r="VSB257" s="50"/>
      <c r="VSC257" s="50"/>
      <c r="VSD257" s="50"/>
      <c r="VSE257" s="50"/>
      <c r="VSF257" s="50"/>
      <c r="VSG257" s="50"/>
      <c r="VSH257" s="50"/>
      <c r="VSI257" s="50"/>
      <c r="VSJ257" s="50"/>
      <c r="VSK257" s="50"/>
      <c r="VSL257" s="50"/>
      <c r="VSM257" s="50"/>
      <c r="VSN257" s="50"/>
      <c r="VSO257" s="50"/>
      <c r="VSP257" s="50"/>
      <c r="VSQ257" s="50"/>
      <c r="VSR257" s="50"/>
      <c r="VSS257" s="50"/>
      <c r="VST257" s="50"/>
      <c r="VSU257" s="50"/>
      <c r="VSV257" s="50"/>
      <c r="VSW257" s="50"/>
      <c r="VSX257" s="50"/>
      <c r="VSY257" s="50"/>
      <c r="VSZ257" s="50"/>
      <c r="VTA257" s="50"/>
      <c r="VTB257" s="50"/>
      <c r="VTC257" s="50"/>
      <c r="VTD257" s="50"/>
      <c r="VTE257" s="50"/>
      <c r="VTF257" s="50"/>
      <c r="VTG257" s="50"/>
      <c r="VTH257" s="50"/>
      <c r="VTI257" s="50"/>
      <c r="VTJ257" s="50"/>
      <c r="VTK257" s="50"/>
      <c r="VTL257" s="50"/>
      <c r="VTM257" s="50"/>
      <c r="VTN257" s="50"/>
      <c r="VTO257" s="50"/>
      <c r="VTP257" s="50"/>
      <c r="VTQ257" s="50"/>
      <c r="VTR257" s="50"/>
      <c r="VTS257" s="50"/>
      <c r="VTT257" s="50"/>
      <c r="VTU257" s="50"/>
      <c r="VTV257" s="50"/>
      <c r="VTW257" s="50"/>
      <c r="VTX257" s="50"/>
      <c r="VTY257" s="50"/>
      <c r="VTZ257" s="50"/>
      <c r="VUA257" s="50"/>
      <c r="VUB257" s="50"/>
      <c r="VUC257" s="50"/>
      <c r="VUD257" s="50"/>
      <c r="VUE257" s="50"/>
      <c r="VUF257" s="50"/>
      <c r="VUG257" s="50"/>
      <c r="VUH257" s="50"/>
      <c r="VUI257" s="50"/>
      <c r="VUJ257" s="50"/>
      <c r="VUK257" s="50"/>
      <c r="VUL257" s="50"/>
      <c r="VUM257" s="50"/>
      <c r="VUN257" s="50"/>
      <c r="VUO257" s="50"/>
      <c r="VUP257" s="50"/>
      <c r="VUQ257" s="50"/>
      <c r="VUR257" s="50"/>
      <c r="VUS257" s="50"/>
      <c r="VUT257" s="50"/>
      <c r="VUU257" s="50"/>
      <c r="VUV257" s="50"/>
      <c r="VUW257" s="50"/>
      <c r="VUX257" s="50"/>
      <c r="VUY257" s="50"/>
      <c r="VUZ257" s="50"/>
      <c r="VVA257" s="50"/>
      <c r="VVB257" s="50"/>
      <c r="VVC257" s="50"/>
      <c r="VVD257" s="50"/>
      <c r="VVE257" s="50"/>
      <c r="VVF257" s="50"/>
      <c r="VVG257" s="50"/>
      <c r="VVH257" s="50"/>
      <c r="VVI257" s="50"/>
      <c r="VVJ257" s="50"/>
      <c r="VVK257" s="50"/>
      <c r="VVL257" s="50"/>
      <c r="VVM257" s="50"/>
      <c r="VVN257" s="50"/>
      <c r="VVO257" s="50"/>
      <c r="VVP257" s="50"/>
      <c r="VVQ257" s="50"/>
      <c r="VVR257" s="50"/>
      <c r="VVS257" s="50"/>
      <c r="VVT257" s="50"/>
      <c r="VVU257" s="50"/>
      <c r="VVV257" s="50"/>
      <c r="VVW257" s="50"/>
      <c r="VVX257" s="50"/>
      <c r="VVY257" s="50"/>
      <c r="VVZ257" s="50"/>
      <c r="VWA257" s="50"/>
      <c r="VWB257" s="50"/>
      <c r="VWC257" s="50"/>
      <c r="VWD257" s="50"/>
      <c r="VWE257" s="50"/>
      <c r="VWF257" s="50"/>
      <c r="VWG257" s="50"/>
      <c r="VWH257" s="50"/>
      <c r="VWI257" s="50"/>
      <c r="VWJ257" s="50"/>
      <c r="VWK257" s="50"/>
      <c r="VWL257" s="50"/>
      <c r="VWM257" s="50"/>
      <c r="VWN257" s="50"/>
      <c r="VWO257" s="50"/>
      <c r="VWP257" s="50"/>
      <c r="VWQ257" s="50"/>
      <c r="VWR257" s="50"/>
      <c r="VWS257" s="50"/>
      <c r="VWT257" s="50"/>
      <c r="VWU257" s="50"/>
      <c r="VWV257" s="50"/>
      <c r="VWW257" s="50"/>
      <c r="VWX257" s="50"/>
      <c r="VWY257" s="50"/>
      <c r="VWZ257" s="50"/>
      <c r="VXA257" s="50"/>
      <c r="VXB257" s="50"/>
      <c r="VXC257" s="50"/>
      <c r="VXD257" s="50"/>
      <c r="VXE257" s="50"/>
      <c r="VXF257" s="50"/>
      <c r="VXG257" s="50"/>
      <c r="VXH257" s="50"/>
      <c r="VXI257" s="50"/>
      <c r="VXJ257" s="50"/>
      <c r="VXK257" s="50"/>
      <c r="VXL257" s="50"/>
      <c r="VXM257" s="50"/>
      <c r="VXN257" s="50"/>
      <c r="VXO257" s="50"/>
      <c r="VXP257" s="50"/>
      <c r="VXQ257" s="50"/>
      <c r="VXR257" s="50"/>
      <c r="VXS257" s="50"/>
      <c r="VXT257" s="50"/>
      <c r="VXU257" s="50"/>
      <c r="VXV257" s="50"/>
      <c r="VXW257" s="50"/>
      <c r="VXX257" s="50"/>
      <c r="VXY257" s="50"/>
      <c r="VXZ257" s="50"/>
      <c r="VYA257" s="50"/>
      <c r="VYB257" s="50"/>
      <c r="VYC257" s="50"/>
      <c r="VYD257" s="50"/>
      <c r="VYE257" s="50"/>
      <c r="VYF257" s="50"/>
      <c r="VYG257" s="50"/>
      <c r="VYH257" s="50"/>
      <c r="VYI257" s="50"/>
      <c r="VYJ257" s="50"/>
      <c r="VYK257" s="50"/>
      <c r="VYL257" s="50"/>
      <c r="VYM257" s="50"/>
      <c r="VYN257" s="50"/>
      <c r="VYO257" s="50"/>
      <c r="VYP257" s="50"/>
      <c r="VYQ257" s="50"/>
      <c r="VYR257" s="50"/>
      <c r="VYS257" s="50"/>
      <c r="VYT257" s="50"/>
      <c r="VYU257" s="50"/>
      <c r="VYV257" s="50"/>
      <c r="VYW257" s="50"/>
      <c r="VYX257" s="50"/>
      <c r="VYY257" s="50"/>
      <c r="VYZ257" s="50"/>
      <c r="VZA257" s="50"/>
      <c r="VZB257" s="50"/>
      <c r="VZC257" s="50"/>
      <c r="VZD257" s="50"/>
      <c r="VZE257" s="50"/>
      <c r="VZF257" s="50"/>
      <c r="VZG257" s="50"/>
      <c r="VZH257" s="50"/>
      <c r="VZI257" s="50"/>
      <c r="VZJ257" s="50"/>
      <c r="VZK257" s="50"/>
      <c r="VZL257" s="50"/>
      <c r="VZM257" s="50"/>
      <c r="VZN257" s="50"/>
      <c r="VZO257" s="50"/>
      <c r="VZP257" s="50"/>
      <c r="VZQ257" s="50"/>
      <c r="VZR257" s="50"/>
      <c r="VZS257" s="50"/>
      <c r="VZT257" s="50"/>
      <c r="VZU257" s="50"/>
      <c r="VZV257" s="50"/>
      <c r="VZW257" s="50"/>
      <c r="VZX257" s="50"/>
      <c r="VZY257" s="50"/>
      <c r="VZZ257" s="50"/>
      <c r="WAA257" s="50"/>
      <c r="WAB257" s="50"/>
      <c r="WAC257" s="50"/>
      <c r="WAD257" s="50"/>
      <c r="WAE257" s="50"/>
      <c r="WAF257" s="50"/>
      <c r="WAG257" s="50"/>
      <c r="WAH257" s="50"/>
      <c r="WAI257" s="50"/>
      <c r="WAJ257" s="50"/>
      <c r="WAK257" s="50"/>
      <c r="WAL257" s="50"/>
      <c r="WAM257" s="50"/>
      <c r="WAN257" s="50"/>
      <c r="WAO257" s="50"/>
      <c r="WAP257" s="50"/>
      <c r="WAQ257" s="50"/>
      <c r="WAR257" s="50"/>
      <c r="WAS257" s="50"/>
      <c r="WAT257" s="50"/>
      <c r="WAU257" s="50"/>
      <c r="WAV257" s="50"/>
      <c r="WAW257" s="50"/>
      <c r="WAX257" s="50"/>
      <c r="WAY257" s="50"/>
      <c r="WAZ257" s="50"/>
      <c r="WBA257" s="50"/>
      <c r="WBB257" s="50"/>
      <c r="WBC257" s="50"/>
      <c r="WBD257" s="50"/>
      <c r="WBE257" s="50"/>
      <c r="WBF257" s="50"/>
      <c r="WBG257" s="50"/>
      <c r="WBH257" s="50"/>
      <c r="WBI257" s="50"/>
      <c r="WBJ257" s="50"/>
      <c r="WBK257" s="50"/>
      <c r="WBL257" s="50"/>
      <c r="WBM257" s="50"/>
      <c r="WBN257" s="50"/>
      <c r="WBO257" s="50"/>
      <c r="WBP257" s="50"/>
      <c r="WBQ257" s="50"/>
      <c r="WBR257" s="50"/>
      <c r="WBS257" s="50"/>
      <c r="WBT257" s="50"/>
      <c r="WBU257" s="50"/>
      <c r="WBV257" s="50"/>
      <c r="WBW257" s="50"/>
      <c r="WBX257" s="50"/>
      <c r="WBY257" s="50"/>
      <c r="WBZ257" s="50"/>
      <c r="WCA257" s="50"/>
      <c r="WCB257" s="50"/>
      <c r="WCC257" s="50"/>
      <c r="WCD257" s="50"/>
      <c r="WCE257" s="50"/>
      <c r="WCF257" s="50"/>
      <c r="WCG257" s="50"/>
      <c r="WCH257" s="50"/>
      <c r="WCI257" s="50"/>
      <c r="WCJ257" s="50"/>
      <c r="WCK257" s="50"/>
      <c r="WCL257" s="50"/>
      <c r="WCM257" s="50"/>
      <c r="WCN257" s="50"/>
      <c r="WCO257" s="50"/>
      <c r="WCP257" s="50"/>
      <c r="WCQ257" s="50"/>
      <c r="WCR257" s="50"/>
      <c r="WCS257" s="50"/>
      <c r="WCT257" s="50"/>
      <c r="WCU257" s="50"/>
      <c r="WCV257" s="50"/>
      <c r="WCW257" s="50"/>
      <c r="WCX257" s="50"/>
      <c r="WCY257" s="50"/>
      <c r="WCZ257" s="50"/>
      <c r="WDA257" s="50"/>
      <c r="WDB257" s="50"/>
      <c r="WDC257" s="50"/>
      <c r="WDD257" s="50"/>
      <c r="WDE257" s="50"/>
      <c r="WDF257" s="50"/>
      <c r="WDG257" s="50"/>
      <c r="WDH257" s="50"/>
      <c r="WDI257" s="50"/>
      <c r="WDJ257" s="50"/>
      <c r="WDK257" s="50"/>
      <c r="WDL257" s="50"/>
      <c r="WDM257" s="50"/>
      <c r="WDN257" s="50"/>
      <c r="WDO257" s="50"/>
      <c r="WDP257" s="50"/>
      <c r="WDQ257" s="50"/>
      <c r="WDR257" s="50"/>
      <c r="WDS257" s="50"/>
      <c r="WDT257" s="50"/>
      <c r="WDU257" s="50"/>
      <c r="WDV257" s="50"/>
      <c r="WDW257" s="50"/>
      <c r="WDX257" s="50"/>
      <c r="WDY257" s="50"/>
      <c r="WDZ257" s="50"/>
      <c r="WEA257" s="50"/>
      <c r="WEB257" s="50"/>
      <c r="WEC257" s="50"/>
      <c r="WED257" s="50"/>
      <c r="WEE257" s="50"/>
      <c r="WEF257" s="50"/>
      <c r="WEG257" s="50"/>
      <c r="WEH257" s="50"/>
      <c r="WEI257" s="50"/>
      <c r="WEJ257" s="50"/>
      <c r="WEK257" s="50"/>
      <c r="WEL257" s="50"/>
      <c r="WEM257" s="50"/>
      <c r="WEN257" s="50"/>
      <c r="WEO257" s="50"/>
      <c r="WEP257" s="50"/>
      <c r="WEQ257" s="50"/>
      <c r="WER257" s="50"/>
      <c r="WES257" s="50"/>
      <c r="WET257" s="50"/>
      <c r="WEU257" s="50"/>
      <c r="WEV257" s="50"/>
      <c r="WEW257" s="50"/>
      <c r="WEX257" s="50"/>
      <c r="WEY257" s="50"/>
      <c r="WEZ257" s="50"/>
      <c r="WFA257" s="50"/>
      <c r="WFB257" s="50"/>
      <c r="WFC257" s="50"/>
      <c r="WFD257" s="50"/>
      <c r="WFE257" s="50"/>
      <c r="WFF257" s="50"/>
      <c r="WFG257" s="50"/>
      <c r="WFH257" s="50"/>
      <c r="WFI257" s="50"/>
      <c r="WFJ257" s="50"/>
      <c r="WFK257" s="50"/>
      <c r="WFL257" s="50"/>
      <c r="WFM257" s="50"/>
      <c r="WFN257" s="50"/>
      <c r="WFO257" s="50"/>
      <c r="WFP257" s="50"/>
      <c r="WFQ257" s="50"/>
      <c r="WFR257" s="50"/>
      <c r="WFS257" s="50"/>
      <c r="WFT257" s="50"/>
      <c r="WFU257" s="50"/>
      <c r="WFV257" s="50"/>
      <c r="WFW257" s="50"/>
      <c r="WFX257" s="50"/>
      <c r="WFY257" s="50"/>
      <c r="WFZ257" s="50"/>
      <c r="WGA257" s="50"/>
      <c r="WGB257" s="50"/>
      <c r="WGC257" s="50"/>
      <c r="WGD257" s="50"/>
      <c r="WGE257" s="50"/>
      <c r="WGF257" s="50"/>
      <c r="WGG257" s="50"/>
      <c r="WGH257" s="50"/>
      <c r="WGI257" s="50"/>
      <c r="WGJ257" s="50"/>
      <c r="WGK257" s="50"/>
      <c r="WGL257" s="50"/>
      <c r="WGM257" s="50"/>
      <c r="WGN257" s="50"/>
      <c r="WGO257" s="50"/>
      <c r="WGP257" s="50"/>
      <c r="WGQ257" s="50"/>
      <c r="WGR257" s="50"/>
      <c r="WGS257" s="50"/>
      <c r="WGT257" s="50"/>
      <c r="WGU257" s="50"/>
      <c r="WGV257" s="50"/>
      <c r="WGW257" s="50"/>
      <c r="WGX257" s="50"/>
      <c r="WGY257" s="50"/>
      <c r="WGZ257" s="50"/>
      <c r="WHA257" s="50"/>
      <c r="WHB257" s="50"/>
      <c r="WHC257" s="50"/>
      <c r="WHD257" s="50"/>
      <c r="WHE257" s="50"/>
      <c r="WHF257" s="50"/>
      <c r="WHG257" s="50"/>
      <c r="WHH257" s="50"/>
      <c r="WHI257" s="50"/>
      <c r="WHJ257" s="50"/>
      <c r="WHK257" s="50"/>
      <c r="WHL257" s="50"/>
      <c r="WHM257" s="50"/>
      <c r="WHN257" s="50"/>
      <c r="WHO257" s="50"/>
      <c r="WHP257" s="50"/>
      <c r="WHQ257" s="50"/>
      <c r="WHR257" s="50"/>
      <c r="WHS257" s="50"/>
      <c r="WHT257" s="50"/>
      <c r="WHU257" s="50"/>
      <c r="WHV257" s="50"/>
      <c r="WHW257" s="50"/>
      <c r="WHX257" s="50"/>
      <c r="WHY257" s="50"/>
      <c r="WHZ257" s="50"/>
      <c r="WIA257" s="50"/>
      <c r="WIB257" s="50"/>
      <c r="WIC257" s="50"/>
      <c r="WID257" s="50"/>
      <c r="WIE257" s="50"/>
      <c r="WIF257" s="50"/>
      <c r="WIG257" s="50"/>
      <c r="WIH257" s="50"/>
      <c r="WII257" s="50"/>
      <c r="WIJ257" s="50"/>
      <c r="WIK257" s="50"/>
      <c r="WIL257" s="50"/>
      <c r="WIM257" s="50"/>
      <c r="WIN257" s="50"/>
      <c r="WIO257" s="50"/>
      <c r="WIP257" s="50"/>
      <c r="WIQ257" s="50"/>
      <c r="WIR257" s="50"/>
      <c r="WIS257" s="50"/>
      <c r="WIT257" s="50"/>
      <c r="WIU257" s="50"/>
      <c r="WIV257" s="50"/>
      <c r="WIW257" s="50"/>
      <c r="WIX257" s="50"/>
      <c r="WIY257" s="50"/>
      <c r="WIZ257" s="50"/>
      <c r="WJA257" s="50"/>
      <c r="WJB257" s="50"/>
      <c r="WJC257" s="50"/>
      <c r="WJD257" s="50"/>
      <c r="WJE257" s="50"/>
      <c r="WJF257" s="50"/>
      <c r="WJG257" s="50"/>
      <c r="WJH257" s="50"/>
      <c r="WJI257" s="50"/>
      <c r="WJJ257" s="50"/>
      <c r="WJK257" s="50"/>
      <c r="WJL257" s="50"/>
      <c r="WJM257" s="50"/>
      <c r="WJN257" s="50"/>
      <c r="WJO257" s="50"/>
      <c r="WJP257" s="50"/>
      <c r="WJQ257" s="50"/>
      <c r="WJR257" s="50"/>
      <c r="WJS257" s="50"/>
      <c r="WJT257" s="50"/>
      <c r="WJU257" s="50"/>
      <c r="WJV257" s="50"/>
      <c r="WJW257" s="50"/>
      <c r="WJX257" s="50"/>
      <c r="WJY257" s="50"/>
      <c r="WJZ257" s="50"/>
      <c r="WKA257" s="50"/>
      <c r="WKB257" s="50"/>
      <c r="WKC257" s="50"/>
      <c r="WKD257" s="50"/>
      <c r="WKE257" s="50"/>
      <c r="WKF257" s="50"/>
      <c r="WKG257" s="50"/>
      <c r="WKH257" s="50"/>
      <c r="WKI257" s="50"/>
      <c r="WKJ257" s="50"/>
      <c r="WKK257" s="50"/>
      <c r="WKL257" s="50"/>
      <c r="WKM257" s="50"/>
      <c r="WKN257" s="50"/>
      <c r="WKO257" s="50"/>
      <c r="WKP257" s="50"/>
      <c r="WKQ257" s="50"/>
      <c r="WKR257" s="50"/>
      <c r="WKS257" s="50"/>
      <c r="WKT257" s="50"/>
      <c r="WKU257" s="50"/>
      <c r="WKV257" s="50"/>
      <c r="WKW257" s="50"/>
      <c r="WKX257" s="50"/>
      <c r="WKY257" s="50"/>
      <c r="WKZ257" s="50"/>
      <c r="WLA257" s="50"/>
      <c r="WLB257" s="50"/>
      <c r="WLC257" s="50"/>
      <c r="WLD257" s="50"/>
      <c r="WLE257" s="50"/>
      <c r="WLF257" s="50"/>
      <c r="WLG257" s="50"/>
      <c r="WLH257" s="50"/>
      <c r="WLI257" s="50"/>
      <c r="WLJ257" s="50"/>
      <c r="WLK257" s="50"/>
      <c r="WLL257" s="50"/>
      <c r="WLM257" s="50"/>
      <c r="WLN257" s="50"/>
      <c r="WLO257" s="50"/>
      <c r="WLP257" s="50"/>
      <c r="WLQ257" s="50"/>
      <c r="WLR257" s="50"/>
      <c r="WLS257" s="50"/>
      <c r="WLT257" s="50"/>
      <c r="WLU257" s="50"/>
      <c r="WLV257" s="50"/>
      <c r="WLW257" s="50"/>
      <c r="WLX257" s="50"/>
      <c r="WLY257" s="50"/>
      <c r="WLZ257" s="50"/>
      <c r="WMA257" s="50"/>
      <c r="WMB257" s="50"/>
      <c r="WMC257" s="50"/>
      <c r="WMD257" s="50"/>
      <c r="WME257" s="50"/>
      <c r="WMF257" s="50"/>
      <c r="WMG257" s="50"/>
      <c r="WMH257" s="50"/>
      <c r="WMI257" s="50"/>
      <c r="WMJ257" s="50"/>
      <c r="WMK257" s="50"/>
      <c r="WML257" s="50"/>
      <c r="WMM257" s="50"/>
      <c r="WMN257" s="50"/>
      <c r="WMO257" s="50"/>
      <c r="WMP257" s="50"/>
      <c r="WMQ257" s="50"/>
      <c r="WMR257" s="50"/>
      <c r="WMS257" s="50"/>
      <c r="WMT257" s="50"/>
      <c r="WMU257" s="50"/>
      <c r="WMV257" s="50"/>
      <c r="WMW257" s="50"/>
      <c r="WMX257" s="50"/>
      <c r="WMY257" s="50"/>
      <c r="WMZ257" s="50"/>
      <c r="WNA257" s="50"/>
      <c r="WNB257" s="50"/>
      <c r="WNC257" s="50"/>
      <c r="WND257" s="50"/>
      <c r="WNE257" s="50"/>
      <c r="WNF257" s="50"/>
      <c r="WNG257" s="50"/>
      <c r="WNH257" s="50"/>
      <c r="WNI257" s="50"/>
      <c r="WNJ257" s="50"/>
      <c r="WNK257" s="50"/>
      <c r="WNL257" s="50"/>
      <c r="WNM257" s="50"/>
      <c r="WNN257" s="50"/>
      <c r="WNO257" s="50"/>
      <c r="WNP257" s="50"/>
      <c r="WNQ257" s="50"/>
      <c r="WNR257" s="50"/>
      <c r="WNS257" s="50"/>
      <c r="WNT257" s="50"/>
      <c r="WNU257" s="50"/>
      <c r="WNV257" s="50"/>
      <c r="WNW257" s="50"/>
      <c r="WNX257" s="50"/>
      <c r="WNY257" s="50"/>
      <c r="WNZ257" s="50"/>
      <c r="WOA257" s="50"/>
      <c r="WOB257" s="50"/>
      <c r="WOC257" s="50"/>
      <c r="WOD257" s="50"/>
      <c r="WOE257" s="50"/>
      <c r="WOF257" s="50"/>
      <c r="WOG257" s="50"/>
      <c r="WOH257" s="50"/>
      <c r="WOI257" s="50"/>
      <c r="WOJ257" s="50"/>
      <c r="WOK257" s="50"/>
      <c r="WOL257" s="50"/>
      <c r="WOM257" s="50"/>
      <c r="WON257" s="50"/>
      <c r="WOO257" s="50"/>
      <c r="WOP257" s="50"/>
      <c r="WOQ257" s="50"/>
      <c r="WOR257" s="50"/>
      <c r="WOS257" s="50"/>
      <c r="WOT257" s="50"/>
      <c r="WOU257" s="50"/>
      <c r="WOV257" s="50"/>
      <c r="WOW257" s="50"/>
      <c r="WOX257" s="50"/>
      <c r="WOY257" s="50"/>
      <c r="WOZ257" s="50"/>
      <c r="WPA257" s="50"/>
      <c r="WPB257" s="50"/>
      <c r="WPC257" s="50"/>
      <c r="WPD257" s="50"/>
      <c r="WPE257" s="50"/>
      <c r="WPF257" s="50"/>
      <c r="WPG257" s="50"/>
      <c r="WPH257" s="50"/>
      <c r="WPI257" s="50"/>
      <c r="WPJ257" s="50"/>
      <c r="WPK257" s="50"/>
      <c r="WPL257" s="50"/>
      <c r="WPM257" s="50"/>
      <c r="WPN257" s="50"/>
      <c r="WPO257" s="50"/>
      <c r="WPP257" s="50"/>
      <c r="WPQ257" s="50"/>
      <c r="WPR257" s="50"/>
      <c r="WPS257" s="50"/>
      <c r="WPT257" s="50"/>
      <c r="WPU257" s="50"/>
      <c r="WPV257" s="50"/>
      <c r="WPW257" s="50"/>
      <c r="WPX257" s="50"/>
      <c r="WPY257" s="50"/>
      <c r="WPZ257" s="50"/>
      <c r="WQA257" s="50"/>
      <c r="WQB257" s="50"/>
      <c r="WQC257" s="50"/>
      <c r="WQD257" s="50"/>
      <c r="WQE257" s="50"/>
      <c r="WQF257" s="50"/>
      <c r="WQG257" s="50"/>
      <c r="WQH257" s="50"/>
      <c r="WQI257" s="50"/>
      <c r="WQJ257" s="50"/>
      <c r="WQK257" s="50"/>
      <c r="WQL257" s="50"/>
      <c r="WQM257" s="50"/>
      <c r="WQN257" s="50"/>
      <c r="WQO257" s="50"/>
      <c r="WQP257" s="50"/>
      <c r="WQQ257" s="50"/>
      <c r="WQR257" s="50"/>
      <c r="WQS257" s="50"/>
      <c r="WQT257" s="50"/>
      <c r="WQU257" s="50"/>
      <c r="WQV257" s="50"/>
      <c r="WQW257" s="50"/>
      <c r="WQX257" s="50"/>
      <c r="WQY257" s="50"/>
      <c r="WQZ257" s="50"/>
      <c r="WRA257" s="50"/>
      <c r="WRB257" s="50"/>
      <c r="WRC257" s="50"/>
      <c r="WRD257" s="50"/>
      <c r="WRE257" s="50"/>
      <c r="WRF257" s="50"/>
      <c r="WRG257" s="50"/>
      <c r="WRH257" s="50"/>
      <c r="WRI257" s="50"/>
      <c r="WRJ257" s="50"/>
      <c r="WRK257" s="50"/>
      <c r="WRL257" s="50"/>
      <c r="WRM257" s="50"/>
      <c r="WRN257" s="50"/>
      <c r="WRO257" s="50"/>
      <c r="WRP257" s="50"/>
      <c r="WRQ257" s="50"/>
      <c r="WRR257" s="50"/>
      <c r="WRS257" s="50"/>
      <c r="WRT257" s="50"/>
      <c r="WRU257" s="50"/>
      <c r="WRV257" s="50"/>
      <c r="WRW257" s="50"/>
      <c r="WRX257" s="50"/>
      <c r="WRY257" s="50"/>
      <c r="WRZ257" s="50"/>
      <c r="WSA257" s="50"/>
      <c r="WSB257" s="50"/>
      <c r="WSC257" s="50"/>
      <c r="WSD257" s="50"/>
      <c r="WSE257" s="50"/>
      <c r="WSF257" s="50"/>
      <c r="WSG257" s="50"/>
      <c r="WSH257" s="50"/>
      <c r="WSI257" s="50"/>
      <c r="WSJ257" s="50"/>
      <c r="WSK257" s="50"/>
      <c r="WSL257" s="50"/>
      <c r="WSM257" s="50"/>
      <c r="WSN257" s="50"/>
      <c r="WSO257" s="50"/>
      <c r="WSP257" s="50"/>
      <c r="WSQ257" s="50"/>
      <c r="WSR257" s="50"/>
      <c r="WSS257" s="50"/>
      <c r="WST257" s="50"/>
      <c r="WSU257" s="50"/>
      <c r="WSV257" s="50"/>
      <c r="WSW257" s="50"/>
      <c r="WSX257" s="50"/>
      <c r="WSY257" s="50"/>
      <c r="WSZ257" s="50"/>
      <c r="WTA257" s="50"/>
      <c r="WTB257" s="50"/>
      <c r="WTC257" s="50"/>
      <c r="WTD257" s="50"/>
      <c r="WTE257" s="50"/>
      <c r="WTF257" s="50"/>
      <c r="WTG257" s="50"/>
      <c r="WTH257" s="50"/>
      <c r="WTI257" s="50"/>
      <c r="WTJ257" s="50"/>
      <c r="WTK257" s="50"/>
      <c r="WTL257" s="50"/>
      <c r="WTM257" s="50"/>
      <c r="WTN257" s="50"/>
      <c r="WTO257" s="50"/>
      <c r="WTP257" s="50"/>
      <c r="WTQ257" s="50"/>
      <c r="WTR257" s="50"/>
      <c r="WTS257" s="50"/>
      <c r="WTT257" s="50"/>
      <c r="WTU257" s="50"/>
      <c r="WTV257" s="50"/>
      <c r="WTW257" s="50"/>
      <c r="WTX257" s="50"/>
      <c r="WTY257" s="50"/>
      <c r="WTZ257" s="50"/>
      <c r="WUA257" s="50"/>
      <c r="WUB257" s="50"/>
      <c r="WUC257" s="50"/>
      <c r="WUD257" s="50"/>
      <c r="WUE257" s="50"/>
      <c r="WUF257" s="50"/>
      <c r="WUG257" s="50"/>
      <c r="WUH257" s="50"/>
      <c r="WUI257" s="50"/>
      <c r="WUJ257" s="50"/>
      <c r="WUK257" s="50"/>
      <c r="WUL257" s="50"/>
      <c r="WUM257" s="50"/>
      <c r="WUN257" s="50"/>
      <c r="WUO257" s="50"/>
      <c r="WUP257" s="50"/>
      <c r="WUQ257" s="50"/>
      <c r="WUR257" s="50"/>
      <c r="WUS257" s="50"/>
      <c r="WUT257" s="50"/>
      <c r="WUU257" s="50"/>
      <c r="WUV257" s="50"/>
      <c r="WUW257" s="50"/>
      <c r="WUX257" s="50"/>
      <c r="WUY257" s="50"/>
      <c r="WUZ257" s="50"/>
      <c r="WVA257" s="50"/>
      <c r="WVB257" s="50"/>
      <c r="WVC257" s="50"/>
      <c r="WVD257" s="50"/>
      <c r="WVE257" s="50"/>
      <c r="WVF257" s="50"/>
      <c r="WVG257" s="50"/>
      <c r="WVH257" s="50"/>
      <c r="WVI257" s="50"/>
      <c r="WVJ257" s="50"/>
      <c r="WVK257" s="50"/>
      <c r="WVL257" s="50"/>
      <c r="WVM257" s="50"/>
      <c r="WVN257" s="50"/>
      <c r="WVO257" s="50"/>
      <c r="WVP257" s="50"/>
      <c r="WVQ257" s="50"/>
      <c r="WVR257" s="50"/>
      <c r="WVS257" s="50"/>
      <c r="WVT257" s="50"/>
      <c r="WVU257" s="50"/>
      <c r="WVV257" s="50"/>
      <c r="WVW257" s="50"/>
      <c r="WVX257" s="50"/>
      <c r="WVY257" s="50"/>
      <c r="WVZ257" s="50"/>
      <c r="WWA257" s="50"/>
      <c r="WWB257" s="50"/>
      <c r="WWC257" s="50"/>
      <c r="WWD257" s="50"/>
      <c r="WWE257" s="50"/>
      <c r="WWF257" s="50"/>
      <c r="WWG257" s="50"/>
      <c r="WWH257" s="50"/>
      <c r="WWI257" s="50"/>
      <c r="WWJ257" s="50"/>
      <c r="WWK257" s="50"/>
      <c r="WWL257" s="50"/>
      <c r="WWM257" s="50"/>
      <c r="WWN257" s="50"/>
      <c r="WWO257" s="50"/>
      <c r="WWP257" s="50"/>
      <c r="WWQ257" s="50"/>
      <c r="WWR257" s="50"/>
      <c r="WWS257" s="50"/>
      <c r="WWT257" s="50"/>
      <c r="WWU257" s="50"/>
      <c r="WWV257" s="50"/>
      <c r="WWW257" s="50"/>
      <c r="WWX257" s="50"/>
      <c r="WWY257" s="50"/>
      <c r="WWZ257" s="50"/>
      <c r="WXA257" s="50"/>
      <c r="WXB257" s="50"/>
      <c r="WXC257" s="50"/>
      <c r="WXD257" s="50"/>
      <c r="WXE257" s="50"/>
      <c r="WXF257" s="50"/>
      <c r="WXG257" s="50"/>
      <c r="WXH257" s="50"/>
      <c r="WXI257" s="50"/>
      <c r="WXJ257" s="50"/>
      <c r="WXK257" s="50"/>
      <c r="WXL257" s="50"/>
      <c r="WXM257" s="50"/>
      <c r="WXN257" s="50"/>
      <c r="WXO257" s="50"/>
      <c r="WXP257" s="50"/>
      <c r="WXQ257" s="50"/>
      <c r="WXR257" s="50"/>
      <c r="WXS257" s="50"/>
      <c r="WXT257" s="50"/>
      <c r="WXU257" s="50"/>
      <c r="WXV257" s="50"/>
      <c r="WXW257" s="50"/>
      <c r="WXX257" s="50"/>
      <c r="WXY257" s="50"/>
      <c r="WXZ257" s="50"/>
      <c r="WYA257" s="50"/>
      <c r="WYB257" s="50"/>
      <c r="WYC257" s="50"/>
      <c r="WYD257" s="50"/>
      <c r="WYE257" s="50"/>
      <c r="WYF257" s="50"/>
      <c r="WYG257" s="50"/>
      <c r="WYH257" s="50"/>
      <c r="WYI257" s="50"/>
      <c r="WYJ257" s="50"/>
      <c r="WYK257" s="50"/>
      <c r="WYL257" s="50"/>
      <c r="WYM257" s="50"/>
      <c r="WYN257" s="50"/>
      <c r="WYO257" s="50"/>
      <c r="WYP257" s="50"/>
      <c r="WYQ257" s="50"/>
      <c r="WYR257" s="50"/>
      <c r="WYS257" s="50"/>
      <c r="WYT257" s="50"/>
      <c r="WYU257" s="50"/>
      <c r="WYV257" s="50"/>
      <c r="WYW257" s="50"/>
      <c r="WYX257" s="50"/>
      <c r="WYY257" s="50"/>
      <c r="WYZ257" s="50"/>
      <c r="WZA257" s="50"/>
      <c r="WZB257" s="50"/>
      <c r="WZC257" s="50"/>
      <c r="WZD257" s="50"/>
      <c r="WZE257" s="50"/>
      <c r="WZF257" s="50"/>
      <c r="WZG257" s="50"/>
      <c r="WZH257" s="50"/>
      <c r="WZI257" s="50"/>
      <c r="WZJ257" s="50"/>
      <c r="WZK257" s="50"/>
      <c r="WZL257" s="50"/>
      <c r="WZM257" s="50"/>
      <c r="WZN257" s="50"/>
      <c r="WZO257" s="50"/>
      <c r="WZP257" s="50"/>
      <c r="WZQ257" s="50"/>
      <c r="WZR257" s="50"/>
      <c r="WZS257" s="50"/>
      <c r="WZT257" s="50"/>
      <c r="WZU257" s="50"/>
      <c r="WZV257" s="50"/>
      <c r="WZW257" s="50"/>
      <c r="WZX257" s="50"/>
      <c r="WZY257" s="50"/>
      <c r="WZZ257" s="50"/>
      <c r="XAA257" s="50"/>
      <c r="XAB257" s="50"/>
      <c r="XAC257" s="50"/>
      <c r="XAD257" s="50"/>
      <c r="XAE257" s="50"/>
      <c r="XAF257" s="50"/>
      <c r="XAG257" s="50"/>
      <c r="XAH257" s="50"/>
      <c r="XAI257" s="50"/>
      <c r="XAJ257" s="50"/>
      <c r="XAK257" s="50"/>
      <c r="XAL257" s="50"/>
      <c r="XAM257" s="50"/>
      <c r="XAN257" s="50"/>
      <c r="XAO257" s="50"/>
      <c r="XAP257" s="50"/>
      <c r="XAQ257" s="50"/>
      <c r="XAR257" s="50"/>
      <c r="XAS257" s="50"/>
      <c r="XAT257" s="50"/>
      <c r="XAU257" s="50"/>
      <c r="XAV257" s="50"/>
      <c r="XAW257" s="50"/>
      <c r="XAX257" s="50"/>
      <c r="XAY257" s="50"/>
      <c r="XAZ257" s="50"/>
      <c r="XBA257" s="50"/>
      <c r="XBB257" s="50"/>
      <c r="XBC257" s="50"/>
      <c r="XBD257" s="50"/>
      <c r="XBE257" s="50"/>
      <c r="XBF257" s="50"/>
      <c r="XBG257" s="50"/>
      <c r="XBH257" s="50"/>
      <c r="XBI257" s="50"/>
      <c r="XBJ257" s="50"/>
      <c r="XBK257" s="50"/>
      <c r="XBL257" s="50"/>
      <c r="XBM257" s="50"/>
      <c r="XBN257" s="50"/>
      <c r="XBO257" s="50"/>
      <c r="XBP257" s="50"/>
      <c r="XBQ257" s="50"/>
      <c r="XBR257" s="50"/>
      <c r="XBS257" s="50"/>
      <c r="XBT257" s="50"/>
      <c r="XBU257" s="50"/>
      <c r="XBV257" s="50"/>
      <c r="XBW257" s="50"/>
      <c r="XBX257" s="50"/>
      <c r="XBY257" s="50"/>
      <c r="XBZ257" s="50"/>
      <c r="XCA257" s="50"/>
      <c r="XCB257" s="50"/>
      <c r="XCC257" s="50"/>
      <c r="XCD257" s="50"/>
      <c r="XCE257" s="50"/>
      <c r="XCF257" s="50"/>
      <c r="XCG257" s="50"/>
      <c r="XCH257" s="50"/>
      <c r="XCI257" s="50"/>
      <c r="XCJ257" s="50"/>
      <c r="XCK257" s="50"/>
      <c r="XCL257" s="50"/>
      <c r="XCM257" s="50"/>
      <c r="XCN257" s="50"/>
      <c r="XCO257" s="50"/>
      <c r="XCP257" s="50"/>
      <c r="XCQ257" s="50"/>
      <c r="XCR257" s="50"/>
      <c r="XCS257" s="50"/>
      <c r="XCT257" s="50"/>
      <c r="XCU257" s="50"/>
      <c r="XCV257" s="50"/>
      <c r="XCW257" s="50"/>
      <c r="XCX257" s="50"/>
      <c r="XCY257" s="50"/>
      <c r="XCZ257" s="50"/>
      <c r="XDA257" s="50"/>
      <c r="XDB257" s="50"/>
      <c r="XDC257" s="50"/>
      <c r="XDD257" s="50"/>
      <c r="XDE257" s="50"/>
      <c r="XDF257" s="50"/>
      <c r="XDG257" s="50"/>
      <c r="XDH257" s="50"/>
      <c r="XDI257" s="50"/>
      <c r="XDJ257" s="50"/>
      <c r="XDK257" s="50"/>
      <c r="XDL257" s="50"/>
      <c r="XDM257" s="50"/>
      <c r="XDN257" s="50"/>
      <c r="XDO257" s="50"/>
      <c r="XDP257" s="50"/>
      <c r="XDQ257" s="50"/>
      <c r="XDR257" s="50"/>
      <c r="XDS257" s="50"/>
      <c r="XDT257" s="50"/>
      <c r="XDU257" s="50"/>
      <c r="XDV257" s="50"/>
      <c r="XDW257" s="50"/>
      <c r="XDX257" s="50"/>
      <c r="XDY257" s="50"/>
      <c r="XDZ257" s="50"/>
      <c r="XEA257" s="50"/>
      <c r="XEB257" s="50"/>
      <c r="XEC257" s="50"/>
      <c r="XED257" s="50"/>
      <c r="XEE257" s="50"/>
      <c r="XEF257" s="50"/>
      <c r="XEG257" s="50"/>
      <c r="XEH257" s="50"/>
      <c r="XEI257" s="50"/>
      <c r="XEJ257" s="50"/>
      <c r="XEK257" s="50"/>
      <c r="XEL257" s="50"/>
      <c r="XEM257" s="50"/>
      <c r="XEN257" s="50"/>
      <c r="XEO257" s="50"/>
      <c r="XEP257" s="50"/>
      <c r="XEQ257" s="50"/>
      <c r="XER257" s="50"/>
      <c r="XES257" s="50"/>
      <c r="XET257" s="50"/>
      <c r="XEU257" s="50"/>
      <c r="XEV257" s="50"/>
      <c r="XEW257" s="50"/>
      <c r="XEX257" s="50"/>
      <c r="XEY257" s="50"/>
      <c r="XEZ257" s="50"/>
    </row>
    <row r="258" spans="1:16380" s="14" customFormat="1" ht="31.5" outlineLevel="1">
      <c r="A258" s="31"/>
      <c r="B258" s="232" t="s">
        <v>434</v>
      </c>
      <c r="C258" s="70"/>
      <c r="D258" s="31"/>
      <c r="E258" s="102"/>
      <c r="F258" s="102"/>
      <c r="G258" s="160"/>
      <c r="H258" s="160">
        <v>1.4620718993904107</v>
      </c>
      <c r="I258" s="274"/>
      <c r="J258" s="274"/>
      <c r="K258" s="73"/>
      <c r="L258" s="73"/>
      <c r="M258" s="73"/>
      <c r="N258" s="73"/>
      <c r="O258" s="431"/>
      <c r="P258" s="250"/>
      <c r="Q258" s="250"/>
      <c r="R258" s="250"/>
      <c r="S258" s="250"/>
      <c r="T258" s="215">
        <f t="shared" si="12"/>
        <v>0</v>
      </c>
      <c r="U258" s="278"/>
      <c r="V258" s="278"/>
      <c r="W258" s="62">
        <v>1.4620718993904107</v>
      </c>
      <c r="X258" s="62"/>
      <c r="Y258" s="62"/>
      <c r="Z258" s="62"/>
      <c r="AA258" s="62"/>
      <c r="AB258" s="62"/>
      <c r="AC258" s="139"/>
      <c r="AD258" s="268"/>
      <c r="AE258" s="261"/>
      <c r="AF258" s="261"/>
      <c r="AG258" s="309"/>
      <c r="AH258" s="115"/>
      <c r="AI258" s="115"/>
      <c r="AJ258" s="249">
        <v>1.4620718993904107</v>
      </c>
      <c r="AK258" s="249"/>
      <c r="AL258" s="249"/>
      <c r="AM258" s="249"/>
      <c r="AN258" s="215">
        <f t="shared" si="13"/>
        <v>1.4620718993904107</v>
      </c>
      <c r="AO258" s="249"/>
      <c r="AP258" s="249"/>
      <c r="AQ258" s="249">
        <v>1.4620718993904107</v>
      </c>
      <c r="AR258" s="278"/>
      <c r="AS258" s="278"/>
      <c r="AT258" s="278"/>
      <c r="AU258" s="278"/>
      <c r="AV258" s="278"/>
      <c r="AW258" s="224"/>
      <c r="AX258" s="254"/>
      <c r="AY258" s="333">
        <f t="shared" si="15"/>
        <v>4.3862156981712319</v>
      </c>
      <c r="AZ258" s="164" t="b">
        <f t="shared" si="14"/>
        <v>0</v>
      </c>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50"/>
      <c r="ZZ258" s="50"/>
      <c r="AAA258" s="50"/>
      <c r="AAB258" s="50"/>
      <c r="AAC258" s="50"/>
      <c r="AAD258" s="50"/>
      <c r="AAE258" s="50"/>
      <c r="AAF258" s="50"/>
      <c r="AAG258" s="50"/>
      <c r="AAH258" s="50"/>
      <c r="AAI258" s="50"/>
      <c r="AAJ258" s="50"/>
      <c r="AAK258" s="50"/>
      <c r="AAL258" s="50"/>
      <c r="AAM258" s="50"/>
      <c r="AAN258" s="50"/>
      <c r="AAO258" s="50"/>
      <c r="AAP258" s="50"/>
      <c r="AAQ258" s="50"/>
      <c r="AAR258" s="50"/>
      <c r="AAS258" s="50"/>
      <c r="AAT258" s="50"/>
      <c r="AAU258" s="50"/>
      <c r="AAV258" s="50"/>
      <c r="AAW258" s="50"/>
      <c r="AAX258" s="50"/>
      <c r="AAY258" s="50"/>
      <c r="AAZ258" s="50"/>
      <c r="ABA258" s="50"/>
      <c r="ABB258" s="50"/>
      <c r="ABC258" s="50"/>
      <c r="ABD258" s="50"/>
      <c r="ABE258" s="50"/>
      <c r="ABF258" s="50"/>
      <c r="ABG258" s="50"/>
      <c r="ABH258" s="50"/>
      <c r="ABI258" s="50"/>
      <c r="ABJ258" s="50"/>
      <c r="ABK258" s="50"/>
      <c r="ABL258" s="50"/>
      <c r="ABM258" s="50"/>
      <c r="ABN258" s="50"/>
      <c r="ABO258" s="50"/>
      <c r="ABP258" s="50"/>
      <c r="ABQ258" s="50"/>
      <c r="ABR258" s="50"/>
      <c r="ABS258" s="50"/>
      <c r="ABT258" s="50"/>
      <c r="ABU258" s="50"/>
      <c r="ABV258" s="50"/>
      <c r="ABW258" s="50"/>
      <c r="ABX258" s="50"/>
      <c r="ABY258" s="50"/>
      <c r="ABZ258" s="50"/>
      <c r="ACA258" s="50"/>
      <c r="ACB258" s="50"/>
      <c r="ACC258" s="50"/>
      <c r="ACD258" s="50"/>
      <c r="ACE258" s="50"/>
      <c r="ACF258" s="50"/>
      <c r="ACG258" s="50"/>
      <c r="ACH258" s="50"/>
      <c r="ACI258" s="50"/>
      <c r="ACJ258" s="50"/>
      <c r="ACK258" s="50"/>
      <c r="ACL258" s="50"/>
      <c r="ACM258" s="50"/>
      <c r="ACN258" s="50"/>
      <c r="ACO258" s="50"/>
      <c r="ACP258" s="50"/>
      <c r="ACQ258" s="50"/>
      <c r="ACR258" s="50"/>
      <c r="ACS258" s="50"/>
      <c r="ACT258" s="50"/>
      <c r="ACU258" s="50"/>
      <c r="ACV258" s="50"/>
      <c r="ACW258" s="50"/>
      <c r="ACX258" s="50"/>
      <c r="ACY258" s="50"/>
      <c r="ACZ258" s="50"/>
      <c r="ADA258" s="50"/>
      <c r="ADB258" s="50"/>
      <c r="ADC258" s="50"/>
      <c r="ADD258" s="50"/>
      <c r="ADE258" s="50"/>
      <c r="ADF258" s="50"/>
      <c r="ADG258" s="50"/>
      <c r="ADH258" s="50"/>
      <c r="ADI258" s="50"/>
      <c r="ADJ258" s="50"/>
      <c r="ADK258" s="50"/>
      <c r="ADL258" s="50"/>
      <c r="ADM258" s="50"/>
      <c r="ADN258" s="50"/>
      <c r="ADO258" s="50"/>
      <c r="ADP258" s="50"/>
      <c r="ADQ258" s="50"/>
      <c r="ADR258" s="50"/>
      <c r="ADS258" s="50"/>
      <c r="ADT258" s="50"/>
      <c r="ADU258" s="50"/>
      <c r="ADV258" s="50"/>
      <c r="ADW258" s="50"/>
      <c r="ADX258" s="50"/>
      <c r="ADY258" s="50"/>
      <c r="ADZ258" s="50"/>
      <c r="AEA258" s="50"/>
      <c r="AEB258" s="50"/>
      <c r="AEC258" s="50"/>
      <c r="AED258" s="50"/>
      <c r="AEE258" s="50"/>
      <c r="AEF258" s="50"/>
      <c r="AEG258" s="50"/>
      <c r="AEH258" s="50"/>
      <c r="AEI258" s="50"/>
      <c r="AEJ258" s="50"/>
      <c r="AEK258" s="50"/>
      <c r="AEL258" s="50"/>
      <c r="AEM258" s="50"/>
      <c r="AEN258" s="50"/>
      <c r="AEO258" s="50"/>
      <c r="AEP258" s="50"/>
      <c r="AEQ258" s="50"/>
      <c r="AER258" s="50"/>
      <c r="AES258" s="50"/>
      <c r="AET258" s="50"/>
      <c r="AEU258" s="50"/>
      <c r="AEV258" s="50"/>
      <c r="AEW258" s="50"/>
      <c r="AEX258" s="50"/>
      <c r="AEY258" s="50"/>
      <c r="AEZ258" s="50"/>
      <c r="AFA258" s="50"/>
      <c r="AFB258" s="50"/>
      <c r="AFC258" s="50"/>
      <c r="AFD258" s="50"/>
      <c r="AFE258" s="50"/>
      <c r="AFF258" s="50"/>
      <c r="AFG258" s="50"/>
      <c r="AFH258" s="50"/>
      <c r="AFI258" s="50"/>
      <c r="AFJ258" s="50"/>
      <c r="AFK258" s="50"/>
      <c r="AFL258" s="50"/>
      <c r="AFM258" s="50"/>
      <c r="AFN258" s="50"/>
      <c r="AFO258" s="50"/>
      <c r="AFP258" s="50"/>
      <c r="AFQ258" s="50"/>
      <c r="AFR258" s="50"/>
      <c r="AFS258" s="50"/>
      <c r="AFT258" s="50"/>
      <c r="AFU258" s="50"/>
      <c r="AFV258" s="50"/>
      <c r="AFW258" s="50"/>
      <c r="AFX258" s="50"/>
      <c r="AFY258" s="50"/>
      <c r="AFZ258" s="50"/>
      <c r="AGA258" s="50"/>
      <c r="AGB258" s="50"/>
      <c r="AGC258" s="50"/>
      <c r="AGD258" s="50"/>
      <c r="AGE258" s="50"/>
      <c r="AGF258" s="50"/>
      <c r="AGG258" s="50"/>
      <c r="AGH258" s="50"/>
      <c r="AGI258" s="50"/>
      <c r="AGJ258" s="50"/>
      <c r="AGK258" s="50"/>
      <c r="AGL258" s="50"/>
      <c r="AGM258" s="50"/>
      <c r="AGN258" s="50"/>
      <c r="AGO258" s="50"/>
      <c r="AGP258" s="50"/>
      <c r="AGQ258" s="50"/>
      <c r="AGR258" s="50"/>
      <c r="AGS258" s="50"/>
      <c r="AGT258" s="50"/>
      <c r="AGU258" s="50"/>
      <c r="AGV258" s="50"/>
      <c r="AGW258" s="50"/>
      <c r="AGX258" s="50"/>
      <c r="AGY258" s="50"/>
      <c r="AGZ258" s="50"/>
      <c r="AHA258" s="50"/>
      <c r="AHB258" s="50"/>
      <c r="AHC258" s="50"/>
      <c r="AHD258" s="50"/>
      <c r="AHE258" s="50"/>
      <c r="AHF258" s="50"/>
      <c r="AHG258" s="50"/>
      <c r="AHH258" s="50"/>
      <c r="AHI258" s="50"/>
      <c r="AHJ258" s="50"/>
      <c r="AHK258" s="50"/>
      <c r="AHL258" s="50"/>
      <c r="AHM258" s="50"/>
      <c r="AHN258" s="50"/>
      <c r="AHO258" s="50"/>
      <c r="AHP258" s="50"/>
      <c r="AHQ258" s="50"/>
      <c r="AHR258" s="50"/>
      <c r="AHS258" s="50"/>
      <c r="AHT258" s="50"/>
      <c r="AHU258" s="50"/>
      <c r="AHV258" s="50"/>
      <c r="AHW258" s="50"/>
      <c r="AHX258" s="50"/>
      <c r="AHY258" s="50"/>
      <c r="AHZ258" s="50"/>
      <c r="AIA258" s="50"/>
      <c r="AIB258" s="50"/>
      <c r="AIC258" s="50"/>
      <c r="AID258" s="50"/>
      <c r="AIE258" s="50"/>
      <c r="AIF258" s="50"/>
      <c r="AIG258" s="50"/>
      <c r="AIH258" s="50"/>
      <c r="AII258" s="50"/>
      <c r="AIJ258" s="50"/>
      <c r="AIK258" s="50"/>
      <c r="AIL258" s="50"/>
      <c r="AIM258" s="50"/>
      <c r="AIN258" s="50"/>
      <c r="AIO258" s="50"/>
      <c r="AIP258" s="50"/>
      <c r="AIQ258" s="50"/>
      <c r="AIR258" s="50"/>
      <c r="AIS258" s="50"/>
      <c r="AIT258" s="50"/>
      <c r="AIU258" s="50"/>
      <c r="AIV258" s="50"/>
      <c r="AIW258" s="50"/>
      <c r="AIX258" s="50"/>
      <c r="AIY258" s="50"/>
      <c r="AIZ258" s="50"/>
      <c r="AJA258" s="50"/>
      <c r="AJB258" s="50"/>
      <c r="AJC258" s="50"/>
      <c r="AJD258" s="50"/>
      <c r="AJE258" s="50"/>
      <c r="AJF258" s="50"/>
      <c r="AJG258" s="50"/>
      <c r="AJH258" s="50"/>
      <c r="AJI258" s="50"/>
      <c r="AJJ258" s="50"/>
      <c r="AJK258" s="50"/>
      <c r="AJL258" s="50"/>
      <c r="AJM258" s="50"/>
      <c r="AJN258" s="50"/>
      <c r="AJO258" s="50"/>
      <c r="AJP258" s="50"/>
      <c r="AJQ258" s="50"/>
      <c r="AJR258" s="50"/>
      <c r="AJS258" s="50"/>
      <c r="AJT258" s="50"/>
      <c r="AJU258" s="50"/>
      <c r="AJV258" s="50"/>
      <c r="AJW258" s="50"/>
      <c r="AJX258" s="50"/>
      <c r="AJY258" s="50"/>
      <c r="AJZ258" s="50"/>
      <c r="AKA258" s="50"/>
      <c r="AKB258" s="50"/>
      <c r="AKC258" s="50"/>
      <c r="AKD258" s="50"/>
      <c r="AKE258" s="50"/>
      <c r="AKF258" s="50"/>
      <c r="AKG258" s="50"/>
      <c r="AKH258" s="50"/>
      <c r="AKI258" s="50"/>
      <c r="AKJ258" s="50"/>
      <c r="AKK258" s="50"/>
      <c r="AKL258" s="50"/>
      <c r="AKM258" s="50"/>
      <c r="AKN258" s="50"/>
      <c r="AKO258" s="50"/>
      <c r="AKP258" s="50"/>
      <c r="AKQ258" s="50"/>
      <c r="AKR258" s="50"/>
      <c r="AKS258" s="50"/>
      <c r="AKT258" s="50"/>
      <c r="AKU258" s="50"/>
      <c r="AKV258" s="50"/>
      <c r="AKW258" s="50"/>
      <c r="AKX258" s="50"/>
      <c r="AKY258" s="50"/>
      <c r="AKZ258" s="50"/>
      <c r="ALA258" s="50"/>
      <c r="ALB258" s="50"/>
      <c r="ALC258" s="50"/>
      <c r="ALD258" s="50"/>
      <c r="ALE258" s="50"/>
      <c r="ALF258" s="50"/>
      <c r="ALG258" s="50"/>
      <c r="ALH258" s="50"/>
      <c r="ALI258" s="50"/>
      <c r="ALJ258" s="50"/>
      <c r="ALK258" s="50"/>
      <c r="ALL258" s="50"/>
      <c r="ALM258" s="50"/>
      <c r="ALN258" s="50"/>
      <c r="ALO258" s="50"/>
      <c r="ALP258" s="50"/>
      <c r="ALQ258" s="50"/>
      <c r="ALR258" s="50"/>
      <c r="ALS258" s="50"/>
      <c r="ALT258" s="50"/>
      <c r="ALU258" s="50"/>
      <c r="ALV258" s="50"/>
      <c r="ALW258" s="50"/>
      <c r="ALX258" s="50"/>
      <c r="ALY258" s="50"/>
      <c r="ALZ258" s="50"/>
      <c r="AMA258" s="50"/>
      <c r="AMB258" s="50"/>
      <c r="AMC258" s="50"/>
      <c r="AMD258" s="50"/>
      <c r="AME258" s="50"/>
      <c r="AMF258" s="50"/>
      <c r="AMG258" s="50"/>
      <c r="AMH258" s="50"/>
      <c r="AMI258" s="50"/>
      <c r="AMJ258" s="50"/>
      <c r="AMK258" s="50"/>
      <c r="AML258" s="50"/>
      <c r="AMM258" s="50"/>
      <c r="AMN258" s="50"/>
      <c r="AMO258" s="50"/>
      <c r="AMP258" s="50"/>
      <c r="AMQ258" s="50"/>
      <c r="AMR258" s="50"/>
      <c r="AMS258" s="50"/>
      <c r="AMT258" s="50"/>
      <c r="AMU258" s="50"/>
      <c r="AMV258" s="50"/>
      <c r="AMW258" s="50"/>
      <c r="AMX258" s="50"/>
      <c r="AMY258" s="50"/>
      <c r="AMZ258" s="50"/>
      <c r="ANA258" s="50"/>
      <c r="ANB258" s="50"/>
      <c r="ANC258" s="50"/>
      <c r="AND258" s="50"/>
      <c r="ANE258" s="50"/>
      <c r="ANF258" s="50"/>
      <c r="ANG258" s="50"/>
      <c r="ANH258" s="50"/>
      <c r="ANI258" s="50"/>
      <c r="ANJ258" s="50"/>
      <c r="ANK258" s="50"/>
      <c r="ANL258" s="50"/>
      <c r="ANM258" s="50"/>
      <c r="ANN258" s="50"/>
      <c r="ANO258" s="50"/>
      <c r="ANP258" s="50"/>
      <c r="ANQ258" s="50"/>
      <c r="ANR258" s="50"/>
      <c r="ANS258" s="50"/>
      <c r="ANT258" s="50"/>
      <c r="ANU258" s="50"/>
      <c r="ANV258" s="50"/>
      <c r="ANW258" s="50"/>
      <c r="ANX258" s="50"/>
      <c r="ANY258" s="50"/>
      <c r="ANZ258" s="50"/>
      <c r="AOA258" s="50"/>
      <c r="AOB258" s="50"/>
      <c r="AOC258" s="50"/>
      <c r="AOD258" s="50"/>
      <c r="AOE258" s="50"/>
      <c r="AOF258" s="50"/>
      <c r="AOG258" s="50"/>
      <c r="AOH258" s="50"/>
      <c r="AOI258" s="50"/>
      <c r="AOJ258" s="50"/>
      <c r="AOK258" s="50"/>
      <c r="AOL258" s="50"/>
      <c r="AOM258" s="50"/>
      <c r="AON258" s="50"/>
      <c r="AOO258" s="50"/>
      <c r="AOP258" s="50"/>
      <c r="AOQ258" s="50"/>
      <c r="AOR258" s="50"/>
      <c r="AOS258" s="50"/>
      <c r="AOT258" s="50"/>
      <c r="AOU258" s="50"/>
      <c r="AOV258" s="50"/>
      <c r="AOW258" s="50"/>
      <c r="AOX258" s="50"/>
      <c r="AOY258" s="50"/>
      <c r="AOZ258" s="50"/>
      <c r="APA258" s="50"/>
      <c r="APB258" s="50"/>
      <c r="APC258" s="50"/>
      <c r="APD258" s="50"/>
      <c r="APE258" s="50"/>
      <c r="APF258" s="50"/>
      <c r="APG258" s="50"/>
      <c r="APH258" s="50"/>
      <c r="API258" s="50"/>
      <c r="APJ258" s="50"/>
      <c r="APK258" s="50"/>
      <c r="APL258" s="50"/>
      <c r="APM258" s="50"/>
      <c r="APN258" s="50"/>
      <c r="APO258" s="50"/>
      <c r="APP258" s="50"/>
      <c r="APQ258" s="50"/>
      <c r="APR258" s="50"/>
      <c r="APS258" s="50"/>
      <c r="APT258" s="50"/>
      <c r="APU258" s="50"/>
      <c r="APV258" s="50"/>
      <c r="APW258" s="50"/>
      <c r="APX258" s="50"/>
      <c r="APY258" s="50"/>
      <c r="APZ258" s="50"/>
      <c r="AQA258" s="50"/>
      <c r="AQB258" s="50"/>
      <c r="AQC258" s="50"/>
      <c r="AQD258" s="50"/>
      <c r="AQE258" s="50"/>
      <c r="AQF258" s="50"/>
      <c r="AQG258" s="50"/>
      <c r="AQH258" s="50"/>
      <c r="AQI258" s="50"/>
      <c r="AQJ258" s="50"/>
      <c r="AQK258" s="50"/>
      <c r="AQL258" s="50"/>
      <c r="AQM258" s="50"/>
      <c r="AQN258" s="50"/>
      <c r="AQO258" s="50"/>
      <c r="AQP258" s="50"/>
      <c r="AQQ258" s="50"/>
      <c r="AQR258" s="50"/>
      <c r="AQS258" s="50"/>
      <c r="AQT258" s="50"/>
      <c r="AQU258" s="50"/>
      <c r="AQV258" s="50"/>
      <c r="AQW258" s="50"/>
      <c r="AQX258" s="50"/>
      <c r="AQY258" s="50"/>
      <c r="AQZ258" s="50"/>
      <c r="ARA258" s="50"/>
      <c r="ARB258" s="50"/>
      <c r="ARC258" s="50"/>
      <c r="ARD258" s="50"/>
      <c r="ARE258" s="50"/>
      <c r="ARF258" s="50"/>
      <c r="ARG258" s="50"/>
      <c r="ARH258" s="50"/>
      <c r="ARI258" s="50"/>
      <c r="ARJ258" s="50"/>
      <c r="ARK258" s="50"/>
      <c r="ARL258" s="50"/>
      <c r="ARM258" s="50"/>
      <c r="ARN258" s="50"/>
      <c r="ARO258" s="50"/>
      <c r="ARP258" s="50"/>
      <c r="ARQ258" s="50"/>
      <c r="ARR258" s="50"/>
      <c r="ARS258" s="50"/>
      <c r="ART258" s="50"/>
      <c r="ARU258" s="50"/>
      <c r="ARV258" s="50"/>
      <c r="ARW258" s="50"/>
      <c r="ARX258" s="50"/>
      <c r="ARY258" s="50"/>
      <c r="ARZ258" s="50"/>
      <c r="ASA258" s="50"/>
      <c r="ASB258" s="50"/>
      <c r="ASC258" s="50"/>
      <c r="ASD258" s="50"/>
      <c r="ASE258" s="50"/>
      <c r="ASF258" s="50"/>
      <c r="ASG258" s="50"/>
      <c r="ASH258" s="50"/>
      <c r="ASI258" s="50"/>
      <c r="ASJ258" s="50"/>
      <c r="ASK258" s="50"/>
      <c r="ASL258" s="50"/>
      <c r="ASM258" s="50"/>
      <c r="ASN258" s="50"/>
      <c r="ASO258" s="50"/>
      <c r="ASP258" s="50"/>
      <c r="ASQ258" s="50"/>
      <c r="ASR258" s="50"/>
      <c r="ASS258" s="50"/>
      <c r="AST258" s="50"/>
      <c r="ASU258" s="50"/>
      <c r="ASV258" s="50"/>
      <c r="ASW258" s="50"/>
      <c r="ASX258" s="50"/>
      <c r="ASY258" s="50"/>
      <c r="ASZ258" s="50"/>
      <c r="ATA258" s="50"/>
      <c r="ATB258" s="50"/>
      <c r="ATC258" s="50"/>
      <c r="ATD258" s="50"/>
      <c r="ATE258" s="50"/>
      <c r="ATF258" s="50"/>
      <c r="ATG258" s="50"/>
      <c r="ATH258" s="50"/>
      <c r="ATI258" s="50"/>
      <c r="ATJ258" s="50"/>
      <c r="ATK258" s="50"/>
      <c r="ATL258" s="50"/>
      <c r="ATM258" s="50"/>
      <c r="ATN258" s="50"/>
      <c r="ATO258" s="50"/>
      <c r="ATP258" s="50"/>
      <c r="ATQ258" s="50"/>
      <c r="ATR258" s="50"/>
      <c r="ATS258" s="50"/>
      <c r="ATT258" s="50"/>
      <c r="ATU258" s="50"/>
      <c r="ATV258" s="50"/>
      <c r="ATW258" s="50"/>
      <c r="ATX258" s="50"/>
      <c r="ATY258" s="50"/>
      <c r="ATZ258" s="50"/>
      <c r="AUA258" s="50"/>
      <c r="AUB258" s="50"/>
      <c r="AUC258" s="50"/>
      <c r="AUD258" s="50"/>
      <c r="AUE258" s="50"/>
      <c r="AUF258" s="50"/>
      <c r="AUG258" s="50"/>
      <c r="AUH258" s="50"/>
      <c r="AUI258" s="50"/>
      <c r="AUJ258" s="50"/>
      <c r="AUK258" s="50"/>
      <c r="AUL258" s="50"/>
      <c r="AUM258" s="50"/>
      <c r="AUN258" s="50"/>
      <c r="AUO258" s="50"/>
      <c r="AUP258" s="50"/>
      <c r="AUQ258" s="50"/>
      <c r="AUR258" s="50"/>
      <c r="AUS258" s="50"/>
      <c r="AUT258" s="50"/>
      <c r="AUU258" s="50"/>
      <c r="AUV258" s="50"/>
      <c r="AUW258" s="50"/>
      <c r="AUX258" s="50"/>
      <c r="AUY258" s="50"/>
      <c r="AUZ258" s="50"/>
      <c r="AVA258" s="50"/>
      <c r="AVB258" s="50"/>
      <c r="AVC258" s="50"/>
      <c r="AVD258" s="50"/>
      <c r="AVE258" s="50"/>
      <c r="AVF258" s="50"/>
      <c r="AVG258" s="50"/>
      <c r="AVH258" s="50"/>
      <c r="AVI258" s="50"/>
      <c r="AVJ258" s="50"/>
      <c r="AVK258" s="50"/>
      <c r="AVL258" s="50"/>
      <c r="AVM258" s="50"/>
      <c r="AVN258" s="50"/>
      <c r="AVO258" s="50"/>
      <c r="AVP258" s="50"/>
      <c r="AVQ258" s="50"/>
      <c r="AVR258" s="50"/>
      <c r="AVS258" s="50"/>
      <c r="AVT258" s="50"/>
      <c r="AVU258" s="50"/>
      <c r="AVV258" s="50"/>
      <c r="AVW258" s="50"/>
      <c r="AVX258" s="50"/>
      <c r="AVY258" s="50"/>
      <c r="AVZ258" s="50"/>
      <c r="AWA258" s="50"/>
      <c r="AWB258" s="50"/>
      <c r="AWC258" s="50"/>
      <c r="AWD258" s="50"/>
      <c r="AWE258" s="50"/>
      <c r="AWF258" s="50"/>
      <c r="AWG258" s="50"/>
      <c r="AWH258" s="50"/>
      <c r="AWI258" s="50"/>
      <c r="AWJ258" s="50"/>
      <c r="AWK258" s="50"/>
      <c r="AWL258" s="50"/>
      <c r="AWM258" s="50"/>
      <c r="AWN258" s="50"/>
      <c r="AWO258" s="50"/>
      <c r="AWP258" s="50"/>
      <c r="AWQ258" s="50"/>
      <c r="AWR258" s="50"/>
      <c r="AWS258" s="50"/>
      <c r="AWT258" s="50"/>
      <c r="AWU258" s="50"/>
      <c r="AWV258" s="50"/>
      <c r="AWW258" s="50"/>
      <c r="AWX258" s="50"/>
      <c r="AWY258" s="50"/>
      <c r="AWZ258" s="50"/>
      <c r="AXA258" s="50"/>
      <c r="AXB258" s="50"/>
      <c r="AXC258" s="50"/>
      <c r="AXD258" s="50"/>
      <c r="AXE258" s="50"/>
      <c r="AXF258" s="50"/>
      <c r="AXG258" s="50"/>
      <c r="AXH258" s="50"/>
      <c r="AXI258" s="50"/>
      <c r="AXJ258" s="50"/>
      <c r="AXK258" s="50"/>
      <c r="AXL258" s="50"/>
      <c r="AXM258" s="50"/>
      <c r="AXN258" s="50"/>
      <c r="AXO258" s="50"/>
      <c r="AXP258" s="50"/>
      <c r="AXQ258" s="50"/>
      <c r="AXR258" s="50"/>
      <c r="AXS258" s="50"/>
      <c r="AXT258" s="50"/>
      <c r="AXU258" s="50"/>
      <c r="AXV258" s="50"/>
      <c r="AXW258" s="50"/>
      <c r="AXX258" s="50"/>
      <c r="AXY258" s="50"/>
      <c r="AXZ258" s="50"/>
      <c r="AYA258" s="50"/>
      <c r="AYB258" s="50"/>
      <c r="AYC258" s="50"/>
      <c r="AYD258" s="50"/>
      <c r="AYE258" s="50"/>
      <c r="AYF258" s="50"/>
      <c r="AYG258" s="50"/>
      <c r="AYH258" s="50"/>
      <c r="AYI258" s="50"/>
      <c r="AYJ258" s="50"/>
      <c r="AYK258" s="50"/>
      <c r="AYL258" s="50"/>
      <c r="AYM258" s="50"/>
      <c r="AYN258" s="50"/>
      <c r="AYO258" s="50"/>
      <c r="AYP258" s="50"/>
      <c r="AYQ258" s="50"/>
      <c r="AYR258" s="50"/>
      <c r="AYS258" s="50"/>
      <c r="AYT258" s="50"/>
      <c r="AYU258" s="50"/>
      <c r="AYV258" s="50"/>
      <c r="AYW258" s="50"/>
      <c r="AYX258" s="50"/>
      <c r="AYY258" s="50"/>
      <c r="AYZ258" s="50"/>
      <c r="AZA258" s="50"/>
      <c r="AZB258" s="50"/>
      <c r="AZC258" s="50"/>
      <c r="AZD258" s="50"/>
      <c r="AZE258" s="50"/>
      <c r="AZF258" s="50"/>
      <c r="AZG258" s="50"/>
      <c r="AZH258" s="50"/>
      <c r="AZI258" s="50"/>
      <c r="AZJ258" s="50"/>
      <c r="AZK258" s="50"/>
      <c r="AZL258" s="50"/>
      <c r="AZM258" s="50"/>
      <c r="AZN258" s="50"/>
      <c r="AZO258" s="50"/>
      <c r="AZP258" s="50"/>
      <c r="AZQ258" s="50"/>
      <c r="AZR258" s="50"/>
      <c r="AZS258" s="50"/>
      <c r="AZT258" s="50"/>
      <c r="AZU258" s="50"/>
      <c r="AZV258" s="50"/>
      <c r="AZW258" s="50"/>
      <c r="AZX258" s="50"/>
      <c r="AZY258" s="50"/>
      <c r="AZZ258" s="50"/>
      <c r="BAA258" s="50"/>
      <c r="BAB258" s="50"/>
      <c r="BAC258" s="50"/>
      <c r="BAD258" s="50"/>
      <c r="BAE258" s="50"/>
      <c r="BAF258" s="50"/>
      <c r="BAG258" s="50"/>
      <c r="BAH258" s="50"/>
      <c r="BAI258" s="50"/>
      <c r="BAJ258" s="50"/>
      <c r="BAK258" s="50"/>
      <c r="BAL258" s="50"/>
      <c r="BAM258" s="50"/>
      <c r="BAN258" s="50"/>
      <c r="BAO258" s="50"/>
      <c r="BAP258" s="50"/>
      <c r="BAQ258" s="50"/>
      <c r="BAR258" s="50"/>
      <c r="BAS258" s="50"/>
      <c r="BAT258" s="50"/>
      <c r="BAU258" s="50"/>
      <c r="BAV258" s="50"/>
      <c r="BAW258" s="50"/>
      <c r="BAX258" s="50"/>
      <c r="BAY258" s="50"/>
      <c r="BAZ258" s="50"/>
      <c r="BBA258" s="50"/>
      <c r="BBB258" s="50"/>
      <c r="BBC258" s="50"/>
      <c r="BBD258" s="50"/>
      <c r="BBE258" s="50"/>
      <c r="BBF258" s="50"/>
      <c r="BBG258" s="50"/>
      <c r="BBH258" s="50"/>
      <c r="BBI258" s="50"/>
      <c r="BBJ258" s="50"/>
      <c r="BBK258" s="50"/>
      <c r="BBL258" s="50"/>
      <c r="BBM258" s="50"/>
      <c r="BBN258" s="50"/>
      <c r="BBO258" s="50"/>
      <c r="BBP258" s="50"/>
      <c r="BBQ258" s="50"/>
      <c r="BBR258" s="50"/>
      <c r="BBS258" s="50"/>
      <c r="BBT258" s="50"/>
      <c r="BBU258" s="50"/>
      <c r="BBV258" s="50"/>
      <c r="BBW258" s="50"/>
      <c r="BBX258" s="50"/>
      <c r="BBY258" s="50"/>
      <c r="BBZ258" s="50"/>
      <c r="BCA258" s="50"/>
      <c r="BCB258" s="50"/>
      <c r="BCC258" s="50"/>
      <c r="BCD258" s="50"/>
      <c r="BCE258" s="50"/>
      <c r="BCF258" s="50"/>
      <c r="BCG258" s="50"/>
      <c r="BCH258" s="50"/>
      <c r="BCI258" s="50"/>
      <c r="BCJ258" s="50"/>
      <c r="BCK258" s="50"/>
      <c r="BCL258" s="50"/>
      <c r="BCM258" s="50"/>
      <c r="BCN258" s="50"/>
      <c r="BCO258" s="50"/>
      <c r="BCP258" s="50"/>
      <c r="BCQ258" s="50"/>
      <c r="BCR258" s="50"/>
      <c r="BCS258" s="50"/>
      <c r="BCT258" s="50"/>
      <c r="BCU258" s="50"/>
      <c r="BCV258" s="50"/>
      <c r="BCW258" s="50"/>
      <c r="BCX258" s="50"/>
      <c r="BCY258" s="50"/>
      <c r="BCZ258" s="50"/>
      <c r="BDA258" s="50"/>
      <c r="BDB258" s="50"/>
      <c r="BDC258" s="50"/>
      <c r="BDD258" s="50"/>
      <c r="BDE258" s="50"/>
      <c r="BDF258" s="50"/>
      <c r="BDG258" s="50"/>
      <c r="BDH258" s="50"/>
      <c r="BDI258" s="50"/>
      <c r="BDJ258" s="50"/>
      <c r="BDK258" s="50"/>
      <c r="BDL258" s="50"/>
      <c r="BDM258" s="50"/>
      <c r="BDN258" s="50"/>
      <c r="BDO258" s="50"/>
      <c r="BDP258" s="50"/>
      <c r="BDQ258" s="50"/>
      <c r="BDR258" s="50"/>
      <c r="BDS258" s="50"/>
      <c r="BDT258" s="50"/>
      <c r="BDU258" s="50"/>
      <c r="BDV258" s="50"/>
      <c r="BDW258" s="50"/>
      <c r="BDX258" s="50"/>
      <c r="BDY258" s="50"/>
      <c r="BDZ258" s="50"/>
      <c r="BEA258" s="50"/>
      <c r="BEB258" s="50"/>
      <c r="BEC258" s="50"/>
      <c r="BED258" s="50"/>
      <c r="BEE258" s="50"/>
      <c r="BEF258" s="50"/>
      <c r="BEG258" s="50"/>
      <c r="BEH258" s="50"/>
      <c r="BEI258" s="50"/>
      <c r="BEJ258" s="50"/>
      <c r="BEK258" s="50"/>
      <c r="BEL258" s="50"/>
      <c r="BEM258" s="50"/>
      <c r="BEN258" s="50"/>
      <c r="BEO258" s="50"/>
      <c r="BEP258" s="50"/>
      <c r="BEQ258" s="50"/>
      <c r="BER258" s="50"/>
      <c r="BES258" s="50"/>
      <c r="BET258" s="50"/>
      <c r="BEU258" s="50"/>
      <c r="BEV258" s="50"/>
      <c r="BEW258" s="50"/>
      <c r="BEX258" s="50"/>
      <c r="BEY258" s="50"/>
      <c r="BEZ258" s="50"/>
      <c r="BFA258" s="50"/>
      <c r="BFB258" s="50"/>
      <c r="BFC258" s="50"/>
      <c r="BFD258" s="50"/>
      <c r="BFE258" s="50"/>
      <c r="BFF258" s="50"/>
      <c r="BFG258" s="50"/>
      <c r="BFH258" s="50"/>
      <c r="BFI258" s="50"/>
      <c r="BFJ258" s="50"/>
      <c r="BFK258" s="50"/>
      <c r="BFL258" s="50"/>
      <c r="BFM258" s="50"/>
      <c r="BFN258" s="50"/>
      <c r="BFO258" s="50"/>
      <c r="BFP258" s="50"/>
      <c r="BFQ258" s="50"/>
      <c r="BFR258" s="50"/>
      <c r="BFS258" s="50"/>
      <c r="BFT258" s="50"/>
      <c r="BFU258" s="50"/>
      <c r="BFV258" s="50"/>
      <c r="BFW258" s="50"/>
      <c r="BFX258" s="50"/>
      <c r="BFY258" s="50"/>
      <c r="BFZ258" s="50"/>
      <c r="BGA258" s="50"/>
      <c r="BGB258" s="50"/>
      <c r="BGC258" s="50"/>
      <c r="BGD258" s="50"/>
      <c r="BGE258" s="50"/>
      <c r="BGF258" s="50"/>
      <c r="BGG258" s="50"/>
      <c r="BGH258" s="50"/>
      <c r="BGI258" s="50"/>
      <c r="BGJ258" s="50"/>
      <c r="BGK258" s="50"/>
      <c r="BGL258" s="50"/>
      <c r="BGM258" s="50"/>
      <c r="BGN258" s="50"/>
      <c r="BGO258" s="50"/>
      <c r="BGP258" s="50"/>
      <c r="BGQ258" s="50"/>
      <c r="BGR258" s="50"/>
      <c r="BGS258" s="50"/>
      <c r="BGT258" s="50"/>
      <c r="BGU258" s="50"/>
      <c r="BGV258" s="50"/>
      <c r="BGW258" s="50"/>
      <c r="BGX258" s="50"/>
      <c r="BGY258" s="50"/>
      <c r="BGZ258" s="50"/>
      <c r="BHA258" s="50"/>
      <c r="BHB258" s="50"/>
      <c r="BHC258" s="50"/>
      <c r="BHD258" s="50"/>
      <c r="BHE258" s="50"/>
      <c r="BHF258" s="50"/>
      <c r="BHG258" s="50"/>
      <c r="BHH258" s="50"/>
      <c r="BHI258" s="50"/>
      <c r="BHJ258" s="50"/>
      <c r="BHK258" s="50"/>
      <c r="BHL258" s="50"/>
      <c r="BHM258" s="50"/>
      <c r="BHN258" s="50"/>
      <c r="BHO258" s="50"/>
      <c r="BHP258" s="50"/>
      <c r="BHQ258" s="50"/>
      <c r="BHR258" s="50"/>
      <c r="BHS258" s="50"/>
      <c r="BHT258" s="50"/>
      <c r="BHU258" s="50"/>
      <c r="BHV258" s="50"/>
      <c r="BHW258" s="50"/>
      <c r="BHX258" s="50"/>
      <c r="BHY258" s="50"/>
      <c r="BHZ258" s="50"/>
      <c r="BIA258" s="50"/>
      <c r="BIB258" s="50"/>
      <c r="BIC258" s="50"/>
      <c r="BID258" s="50"/>
      <c r="BIE258" s="50"/>
      <c r="BIF258" s="50"/>
      <c r="BIG258" s="50"/>
      <c r="BIH258" s="50"/>
      <c r="BII258" s="50"/>
      <c r="BIJ258" s="50"/>
      <c r="BIK258" s="50"/>
      <c r="BIL258" s="50"/>
      <c r="BIM258" s="50"/>
      <c r="BIN258" s="50"/>
      <c r="BIO258" s="50"/>
      <c r="BIP258" s="50"/>
      <c r="BIQ258" s="50"/>
      <c r="BIR258" s="50"/>
      <c r="BIS258" s="50"/>
      <c r="BIT258" s="50"/>
      <c r="BIU258" s="50"/>
      <c r="BIV258" s="50"/>
      <c r="BIW258" s="50"/>
      <c r="BIX258" s="50"/>
      <c r="BIY258" s="50"/>
      <c r="BIZ258" s="50"/>
      <c r="BJA258" s="50"/>
      <c r="BJB258" s="50"/>
      <c r="BJC258" s="50"/>
      <c r="BJD258" s="50"/>
      <c r="BJE258" s="50"/>
      <c r="BJF258" s="50"/>
      <c r="BJG258" s="50"/>
      <c r="BJH258" s="50"/>
      <c r="BJI258" s="50"/>
      <c r="BJJ258" s="50"/>
      <c r="BJK258" s="50"/>
      <c r="BJL258" s="50"/>
      <c r="BJM258" s="50"/>
      <c r="BJN258" s="50"/>
      <c r="BJO258" s="50"/>
      <c r="BJP258" s="50"/>
      <c r="BJQ258" s="50"/>
      <c r="BJR258" s="50"/>
      <c r="BJS258" s="50"/>
      <c r="BJT258" s="50"/>
      <c r="BJU258" s="50"/>
      <c r="BJV258" s="50"/>
      <c r="BJW258" s="50"/>
      <c r="BJX258" s="50"/>
      <c r="BJY258" s="50"/>
      <c r="BJZ258" s="50"/>
      <c r="BKA258" s="50"/>
      <c r="BKB258" s="50"/>
      <c r="BKC258" s="50"/>
      <c r="BKD258" s="50"/>
      <c r="BKE258" s="50"/>
      <c r="BKF258" s="50"/>
      <c r="BKG258" s="50"/>
      <c r="BKH258" s="50"/>
      <c r="BKI258" s="50"/>
      <c r="BKJ258" s="50"/>
      <c r="BKK258" s="50"/>
      <c r="BKL258" s="50"/>
      <c r="BKM258" s="50"/>
      <c r="BKN258" s="50"/>
      <c r="BKO258" s="50"/>
      <c r="BKP258" s="50"/>
      <c r="BKQ258" s="50"/>
      <c r="BKR258" s="50"/>
      <c r="BKS258" s="50"/>
      <c r="BKT258" s="50"/>
      <c r="BKU258" s="50"/>
      <c r="BKV258" s="50"/>
      <c r="BKW258" s="50"/>
      <c r="BKX258" s="50"/>
      <c r="BKY258" s="50"/>
      <c r="BKZ258" s="50"/>
      <c r="BLA258" s="50"/>
      <c r="BLB258" s="50"/>
      <c r="BLC258" s="50"/>
      <c r="BLD258" s="50"/>
      <c r="BLE258" s="50"/>
      <c r="BLF258" s="50"/>
      <c r="BLG258" s="50"/>
      <c r="BLH258" s="50"/>
      <c r="BLI258" s="50"/>
      <c r="BLJ258" s="50"/>
      <c r="BLK258" s="50"/>
      <c r="BLL258" s="50"/>
      <c r="BLM258" s="50"/>
      <c r="BLN258" s="50"/>
      <c r="BLO258" s="50"/>
      <c r="BLP258" s="50"/>
      <c r="BLQ258" s="50"/>
      <c r="BLR258" s="50"/>
      <c r="BLS258" s="50"/>
      <c r="BLT258" s="50"/>
      <c r="BLU258" s="50"/>
      <c r="BLV258" s="50"/>
      <c r="BLW258" s="50"/>
      <c r="BLX258" s="50"/>
      <c r="BLY258" s="50"/>
      <c r="BLZ258" s="50"/>
      <c r="BMA258" s="50"/>
      <c r="BMB258" s="50"/>
      <c r="BMC258" s="50"/>
      <c r="BMD258" s="50"/>
      <c r="BME258" s="50"/>
      <c r="BMF258" s="50"/>
      <c r="BMG258" s="50"/>
      <c r="BMH258" s="50"/>
      <c r="BMI258" s="50"/>
      <c r="BMJ258" s="50"/>
      <c r="BMK258" s="50"/>
      <c r="BML258" s="50"/>
      <c r="BMM258" s="50"/>
      <c r="BMN258" s="50"/>
      <c r="BMO258" s="50"/>
      <c r="BMP258" s="50"/>
      <c r="BMQ258" s="50"/>
      <c r="BMR258" s="50"/>
      <c r="BMS258" s="50"/>
      <c r="BMT258" s="50"/>
      <c r="BMU258" s="50"/>
      <c r="BMV258" s="50"/>
      <c r="BMW258" s="50"/>
      <c r="BMX258" s="50"/>
      <c r="BMY258" s="50"/>
      <c r="BMZ258" s="50"/>
      <c r="BNA258" s="50"/>
      <c r="BNB258" s="50"/>
      <c r="BNC258" s="50"/>
      <c r="BND258" s="50"/>
      <c r="BNE258" s="50"/>
      <c r="BNF258" s="50"/>
      <c r="BNG258" s="50"/>
      <c r="BNH258" s="50"/>
      <c r="BNI258" s="50"/>
      <c r="BNJ258" s="50"/>
      <c r="BNK258" s="50"/>
      <c r="BNL258" s="50"/>
      <c r="BNM258" s="50"/>
      <c r="BNN258" s="50"/>
      <c r="BNO258" s="50"/>
      <c r="BNP258" s="50"/>
      <c r="BNQ258" s="50"/>
      <c r="BNR258" s="50"/>
      <c r="BNS258" s="50"/>
      <c r="BNT258" s="50"/>
      <c r="BNU258" s="50"/>
      <c r="BNV258" s="50"/>
      <c r="BNW258" s="50"/>
      <c r="BNX258" s="50"/>
      <c r="BNY258" s="50"/>
      <c r="BNZ258" s="50"/>
      <c r="BOA258" s="50"/>
      <c r="BOB258" s="50"/>
      <c r="BOC258" s="50"/>
      <c r="BOD258" s="50"/>
      <c r="BOE258" s="50"/>
      <c r="BOF258" s="50"/>
      <c r="BOG258" s="50"/>
      <c r="BOH258" s="50"/>
      <c r="BOI258" s="50"/>
      <c r="BOJ258" s="50"/>
      <c r="BOK258" s="50"/>
      <c r="BOL258" s="50"/>
      <c r="BOM258" s="50"/>
      <c r="BON258" s="50"/>
      <c r="BOO258" s="50"/>
      <c r="BOP258" s="50"/>
      <c r="BOQ258" s="50"/>
      <c r="BOR258" s="50"/>
      <c r="BOS258" s="50"/>
      <c r="BOT258" s="50"/>
      <c r="BOU258" s="50"/>
      <c r="BOV258" s="50"/>
      <c r="BOW258" s="50"/>
      <c r="BOX258" s="50"/>
      <c r="BOY258" s="50"/>
      <c r="BOZ258" s="50"/>
      <c r="BPA258" s="50"/>
      <c r="BPB258" s="50"/>
      <c r="BPC258" s="50"/>
      <c r="BPD258" s="50"/>
      <c r="BPE258" s="50"/>
      <c r="BPF258" s="50"/>
      <c r="BPG258" s="50"/>
      <c r="BPH258" s="50"/>
      <c r="BPI258" s="50"/>
      <c r="BPJ258" s="50"/>
      <c r="BPK258" s="50"/>
      <c r="BPL258" s="50"/>
      <c r="BPM258" s="50"/>
      <c r="BPN258" s="50"/>
      <c r="BPO258" s="50"/>
      <c r="BPP258" s="50"/>
      <c r="BPQ258" s="50"/>
      <c r="BPR258" s="50"/>
      <c r="BPS258" s="50"/>
      <c r="BPT258" s="50"/>
      <c r="BPU258" s="50"/>
      <c r="BPV258" s="50"/>
      <c r="BPW258" s="50"/>
      <c r="BPX258" s="50"/>
      <c r="BPY258" s="50"/>
      <c r="BPZ258" s="50"/>
      <c r="BQA258" s="50"/>
      <c r="BQB258" s="50"/>
      <c r="BQC258" s="50"/>
      <c r="BQD258" s="50"/>
      <c r="BQE258" s="50"/>
      <c r="BQF258" s="50"/>
      <c r="BQG258" s="50"/>
      <c r="BQH258" s="50"/>
      <c r="BQI258" s="50"/>
      <c r="BQJ258" s="50"/>
      <c r="BQK258" s="50"/>
      <c r="BQL258" s="50"/>
      <c r="BQM258" s="50"/>
      <c r="BQN258" s="50"/>
      <c r="BQO258" s="50"/>
      <c r="BQP258" s="50"/>
      <c r="BQQ258" s="50"/>
      <c r="BQR258" s="50"/>
      <c r="BQS258" s="50"/>
      <c r="BQT258" s="50"/>
      <c r="BQU258" s="50"/>
      <c r="BQV258" s="50"/>
      <c r="BQW258" s="50"/>
      <c r="BQX258" s="50"/>
      <c r="BQY258" s="50"/>
      <c r="BQZ258" s="50"/>
      <c r="BRA258" s="50"/>
      <c r="BRB258" s="50"/>
      <c r="BRC258" s="50"/>
      <c r="BRD258" s="50"/>
      <c r="BRE258" s="50"/>
      <c r="BRF258" s="50"/>
      <c r="BRG258" s="50"/>
      <c r="BRH258" s="50"/>
      <c r="BRI258" s="50"/>
      <c r="BRJ258" s="50"/>
      <c r="BRK258" s="50"/>
      <c r="BRL258" s="50"/>
      <c r="BRM258" s="50"/>
      <c r="BRN258" s="50"/>
      <c r="BRO258" s="50"/>
      <c r="BRP258" s="50"/>
      <c r="BRQ258" s="50"/>
      <c r="BRR258" s="50"/>
      <c r="BRS258" s="50"/>
      <c r="BRT258" s="50"/>
      <c r="BRU258" s="50"/>
      <c r="BRV258" s="50"/>
      <c r="BRW258" s="50"/>
      <c r="BRX258" s="50"/>
      <c r="BRY258" s="50"/>
      <c r="BRZ258" s="50"/>
      <c r="BSA258" s="50"/>
      <c r="BSB258" s="50"/>
      <c r="BSC258" s="50"/>
      <c r="BSD258" s="50"/>
      <c r="BSE258" s="50"/>
      <c r="BSF258" s="50"/>
      <c r="BSG258" s="50"/>
      <c r="BSH258" s="50"/>
      <c r="BSI258" s="50"/>
      <c r="BSJ258" s="50"/>
      <c r="BSK258" s="50"/>
      <c r="BSL258" s="50"/>
      <c r="BSM258" s="50"/>
      <c r="BSN258" s="50"/>
      <c r="BSO258" s="50"/>
      <c r="BSP258" s="50"/>
      <c r="BSQ258" s="50"/>
      <c r="BSR258" s="50"/>
      <c r="BSS258" s="50"/>
      <c r="BST258" s="50"/>
      <c r="BSU258" s="50"/>
      <c r="BSV258" s="50"/>
      <c r="BSW258" s="50"/>
      <c r="BSX258" s="50"/>
      <c r="BSY258" s="50"/>
      <c r="BSZ258" s="50"/>
      <c r="BTA258" s="50"/>
      <c r="BTB258" s="50"/>
      <c r="BTC258" s="50"/>
      <c r="BTD258" s="50"/>
      <c r="BTE258" s="50"/>
      <c r="BTF258" s="50"/>
      <c r="BTG258" s="50"/>
      <c r="BTH258" s="50"/>
      <c r="BTI258" s="50"/>
      <c r="BTJ258" s="50"/>
      <c r="BTK258" s="50"/>
      <c r="BTL258" s="50"/>
      <c r="BTM258" s="50"/>
      <c r="BTN258" s="50"/>
      <c r="BTO258" s="50"/>
      <c r="BTP258" s="50"/>
      <c r="BTQ258" s="50"/>
      <c r="BTR258" s="50"/>
      <c r="BTS258" s="50"/>
      <c r="BTT258" s="50"/>
      <c r="BTU258" s="50"/>
      <c r="BTV258" s="50"/>
      <c r="BTW258" s="50"/>
      <c r="BTX258" s="50"/>
      <c r="BTY258" s="50"/>
      <c r="BTZ258" s="50"/>
      <c r="BUA258" s="50"/>
      <c r="BUB258" s="50"/>
      <c r="BUC258" s="50"/>
      <c r="BUD258" s="50"/>
      <c r="BUE258" s="50"/>
      <c r="BUF258" s="50"/>
      <c r="BUG258" s="50"/>
      <c r="BUH258" s="50"/>
      <c r="BUI258" s="50"/>
      <c r="BUJ258" s="50"/>
      <c r="BUK258" s="50"/>
      <c r="BUL258" s="50"/>
      <c r="BUM258" s="50"/>
      <c r="BUN258" s="50"/>
      <c r="BUO258" s="50"/>
      <c r="BUP258" s="50"/>
      <c r="BUQ258" s="50"/>
      <c r="BUR258" s="50"/>
      <c r="BUS258" s="50"/>
      <c r="BUT258" s="50"/>
      <c r="BUU258" s="50"/>
      <c r="BUV258" s="50"/>
      <c r="BUW258" s="50"/>
      <c r="BUX258" s="50"/>
      <c r="BUY258" s="50"/>
      <c r="BUZ258" s="50"/>
      <c r="BVA258" s="50"/>
      <c r="BVB258" s="50"/>
      <c r="BVC258" s="50"/>
      <c r="BVD258" s="50"/>
      <c r="BVE258" s="50"/>
      <c r="BVF258" s="50"/>
      <c r="BVG258" s="50"/>
      <c r="BVH258" s="50"/>
      <c r="BVI258" s="50"/>
      <c r="BVJ258" s="50"/>
      <c r="BVK258" s="50"/>
      <c r="BVL258" s="50"/>
      <c r="BVM258" s="50"/>
      <c r="BVN258" s="50"/>
      <c r="BVO258" s="50"/>
      <c r="BVP258" s="50"/>
      <c r="BVQ258" s="50"/>
      <c r="BVR258" s="50"/>
      <c r="BVS258" s="50"/>
      <c r="BVT258" s="50"/>
      <c r="BVU258" s="50"/>
      <c r="BVV258" s="50"/>
      <c r="BVW258" s="50"/>
      <c r="BVX258" s="50"/>
      <c r="BVY258" s="50"/>
      <c r="BVZ258" s="50"/>
      <c r="BWA258" s="50"/>
      <c r="BWB258" s="50"/>
      <c r="BWC258" s="50"/>
      <c r="BWD258" s="50"/>
      <c r="BWE258" s="50"/>
      <c r="BWF258" s="50"/>
      <c r="BWG258" s="50"/>
      <c r="BWH258" s="50"/>
      <c r="BWI258" s="50"/>
      <c r="BWJ258" s="50"/>
      <c r="BWK258" s="50"/>
      <c r="BWL258" s="50"/>
      <c r="BWM258" s="50"/>
      <c r="BWN258" s="50"/>
      <c r="BWO258" s="50"/>
      <c r="BWP258" s="50"/>
      <c r="BWQ258" s="50"/>
      <c r="BWR258" s="50"/>
      <c r="BWS258" s="50"/>
      <c r="BWT258" s="50"/>
      <c r="BWU258" s="50"/>
      <c r="BWV258" s="50"/>
      <c r="BWW258" s="50"/>
      <c r="BWX258" s="50"/>
      <c r="BWY258" s="50"/>
      <c r="BWZ258" s="50"/>
      <c r="BXA258" s="50"/>
      <c r="BXB258" s="50"/>
      <c r="BXC258" s="50"/>
      <c r="BXD258" s="50"/>
      <c r="BXE258" s="50"/>
      <c r="BXF258" s="50"/>
      <c r="BXG258" s="50"/>
      <c r="BXH258" s="50"/>
      <c r="BXI258" s="50"/>
      <c r="BXJ258" s="50"/>
      <c r="BXK258" s="50"/>
      <c r="BXL258" s="50"/>
      <c r="BXM258" s="50"/>
      <c r="BXN258" s="50"/>
      <c r="BXO258" s="50"/>
      <c r="BXP258" s="50"/>
      <c r="BXQ258" s="50"/>
      <c r="BXR258" s="50"/>
      <c r="BXS258" s="50"/>
      <c r="BXT258" s="50"/>
      <c r="BXU258" s="50"/>
      <c r="BXV258" s="50"/>
      <c r="BXW258" s="50"/>
      <c r="BXX258" s="50"/>
      <c r="BXY258" s="50"/>
      <c r="BXZ258" s="50"/>
      <c r="BYA258" s="50"/>
      <c r="BYB258" s="50"/>
      <c r="BYC258" s="50"/>
      <c r="BYD258" s="50"/>
      <c r="BYE258" s="50"/>
      <c r="BYF258" s="50"/>
      <c r="BYG258" s="50"/>
      <c r="BYH258" s="50"/>
      <c r="BYI258" s="50"/>
      <c r="BYJ258" s="50"/>
      <c r="BYK258" s="50"/>
      <c r="BYL258" s="50"/>
      <c r="BYM258" s="50"/>
      <c r="BYN258" s="50"/>
      <c r="BYO258" s="50"/>
      <c r="BYP258" s="50"/>
      <c r="BYQ258" s="50"/>
      <c r="BYR258" s="50"/>
      <c r="BYS258" s="50"/>
      <c r="BYT258" s="50"/>
      <c r="BYU258" s="50"/>
      <c r="BYV258" s="50"/>
      <c r="BYW258" s="50"/>
      <c r="BYX258" s="50"/>
      <c r="BYY258" s="50"/>
      <c r="BYZ258" s="50"/>
      <c r="BZA258" s="50"/>
      <c r="BZB258" s="50"/>
      <c r="BZC258" s="50"/>
      <c r="BZD258" s="50"/>
      <c r="BZE258" s="50"/>
      <c r="BZF258" s="50"/>
      <c r="BZG258" s="50"/>
      <c r="BZH258" s="50"/>
      <c r="BZI258" s="50"/>
      <c r="BZJ258" s="50"/>
      <c r="BZK258" s="50"/>
      <c r="BZL258" s="50"/>
      <c r="BZM258" s="50"/>
      <c r="BZN258" s="50"/>
      <c r="BZO258" s="50"/>
      <c r="BZP258" s="50"/>
      <c r="BZQ258" s="50"/>
      <c r="BZR258" s="50"/>
      <c r="BZS258" s="50"/>
      <c r="BZT258" s="50"/>
      <c r="BZU258" s="50"/>
      <c r="BZV258" s="50"/>
      <c r="BZW258" s="50"/>
      <c r="BZX258" s="50"/>
      <c r="BZY258" s="50"/>
      <c r="BZZ258" s="50"/>
      <c r="CAA258" s="50"/>
      <c r="CAB258" s="50"/>
      <c r="CAC258" s="50"/>
      <c r="CAD258" s="50"/>
      <c r="CAE258" s="50"/>
      <c r="CAF258" s="50"/>
      <c r="CAG258" s="50"/>
      <c r="CAH258" s="50"/>
      <c r="CAI258" s="50"/>
      <c r="CAJ258" s="50"/>
      <c r="CAK258" s="50"/>
      <c r="CAL258" s="50"/>
      <c r="CAM258" s="50"/>
      <c r="CAN258" s="50"/>
      <c r="CAO258" s="50"/>
      <c r="CAP258" s="50"/>
      <c r="CAQ258" s="50"/>
      <c r="CAR258" s="50"/>
      <c r="CAS258" s="50"/>
      <c r="CAT258" s="50"/>
      <c r="CAU258" s="50"/>
      <c r="CAV258" s="50"/>
      <c r="CAW258" s="50"/>
      <c r="CAX258" s="50"/>
      <c r="CAY258" s="50"/>
      <c r="CAZ258" s="50"/>
      <c r="CBA258" s="50"/>
      <c r="CBB258" s="50"/>
      <c r="CBC258" s="50"/>
      <c r="CBD258" s="50"/>
      <c r="CBE258" s="50"/>
      <c r="CBF258" s="50"/>
      <c r="CBG258" s="50"/>
      <c r="CBH258" s="50"/>
      <c r="CBI258" s="50"/>
      <c r="CBJ258" s="50"/>
      <c r="CBK258" s="50"/>
      <c r="CBL258" s="50"/>
      <c r="CBM258" s="50"/>
      <c r="CBN258" s="50"/>
      <c r="CBO258" s="50"/>
      <c r="CBP258" s="50"/>
      <c r="CBQ258" s="50"/>
      <c r="CBR258" s="50"/>
      <c r="CBS258" s="50"/>
      <c r="CBT258" s="50"/>
      <c r="CBU258" s="50"/>
      <c r="CBV258" s="50"/>
      <c r="CBW258" s="50"/>
      <c r="CBX258" s="50"/>
      <c r="CBY258" s="50"/>
      <c r="CBZ258" s="50"/>
      <c r="CCA258" s="50"/>
      <c r="CCB258" s="50"/>
      <c r="CCC258" s="50"/>
      <c r="CCD258" s="50"/>
      <c r="CCE258" s="50"/>
      <c r="CCF258" s="50"/>
      <c r="CCG258" s="50"/>
      <c r="CCH258" s="50"/>
      <c r="CCI258" s="50"/>
      <c r="CCJ258" s="50"/>
      <c r="CCK258" s="50"/>
      <c r="CCL258" s="50"/>
      <c r="CCM258" s="50"/>
      <c r="CCN258" s="50"/>
      <c r="CCO258" s="50"/>
      <c r="CCP258" s="50"/>
      <c r="CCQ258" s="50"/>
      <c r="CCR258" s="50"/>
      <c r="CCS258" s="50"/>
      <c r="CCT258" s="50"/>
      <c r="CCU258" s="50"/>
      <c r="CCV258" s="50"/>
      <c r="CCW258" s="50"/>
      <c r="CCX258" s="50"/>
      <c r="CCY258" s="50"/>
      <c r="CCZ258" s="50"/>
      <c r="CDA258" s="50"/>
      <c r="CDB258" s="50"/>
      <c r="CDC258" s="50"/>
      <c r="CDD258" s="50"/>
      <c r="CDE258" s="50"/>
      <c r="CDF258" s="50"/>
      <c r="CDG258" s="50"/>
      <c r="CDH258" s="50"/>
      <c r="CDI258" s="50"/>
      <c r="CDJ258" s="50"/>
      <c r="CDK258" s="50"/>
      <c r="CDL258" s="50"/>
      <c r="CDM258" s="50"/>
      <c r="CDN258" s="50"/>
      <c r="CDO258" s="50"/>
      <c r="CDP258" s="50"/>
      <c r="CDQ258" s="50"/>
      <c r="CDR258" s="50"/>
      <c r="CDS258" s="50"/>
      <c r="CDT258" s="50"/>
      <c r="CDU258" s="50"/>
      <c r="CDV258" s="50"/>
      <c r="CDW258" s="50"/>
      <c r="CDX258" s="50"/>
      <c r="CDY258" s="50"/>
      <c r="CDZ258" s="50"/>
      <c r="CEA258" s="50"/>
      <c r="CEB258" s="50"/>
      <c r="CEC258" s="50"/>
      <c r="CED258" s="50"/>
      <c r="CEE258" s="50"/>
      <c r="CEF258" s="50"/>
      <c r="CEG258" s="50"/>
      <c r="CEH258" s="50"/>
      <c r="CEI258" s="50"/>
      <c r="CEJ258" s="50"/>
      <c r="CEK258" s="50"/>
      <c r="CEL258" s="50"/>
      <c r="CEM258" s="50"/>
      <c r="CEN258" s="50"/>
      <c r="CEO258" s="50"/>
      <c r="CEP258" s="50"/>
      <c r="CEQ258" s="50"/>
      <c r="CER258" s="50"/>
      <c r="CES258" s="50"/>
      <c r="CET258" s="50"/>
      <c r="CEU258" s="50"/>
      <c r="CEV258" s="50"/>
      <c r="CEW258" s="50"/>
      <c r="CEX258" s="50"/>
      <c r="CEY258" s="50"/>
      <c r="CEZ258" s="50"/>
      <c r="CFA258" s="50"/>
      <c r="CFB258" s="50"/>
      <c r="CFC258" s="50"/>
      <c r="CFD258" s="50"/>
      <c r="CFE258" s="50"/>
      <c r="CFF258" s="50"/>
      <c r="CFG258" s="50"/>
      <c r="CFH258" s="50"/>
      <c r="CFI258" s="50"/>
      <c r="CFJ258" s="50"/>
      <c r="CFK258" s="50"/>
      <c r="CFL258" s="50"/>
      <c r="CFM258" s="50"/>
      <c r="CFN258" s="50"/>
      <c r="CFO258" s="50"/>
      <c r="CFP258" s="50"/>
      <c r="CFQ258" s="50"/>
      <c r="CFR258" s="50"/>
      <c r="CFS258" s="50"/>
      <c r="CFT258" s="50"/>
      <c r="CFU258" s="50"/>
      <c r="CFV258" s="50"/>
      <c r="CFW258" s="50"/>
      <c r="CFX258" s="50"/>
      <c r="CFY258" s="50"/>
      <c r="CFZ258" s="50"/>
      <c r="CGA258" s="50"/>
      <c r="CGB258" s="50"/>
      <c r="CGC258" s="50"/>
      <c r="CGD258" s="50"/>
      <c r="CGE258" s="50"/>
      <c r="CGF258" s="50"/>
      <c r="CGG258" s="50"/>
      <c r="CGH258" s="50"/>
      <c r="CGI258" s="50"/>
      <c r="CGJ258" s="50"/>
      <c r="CGK258" s="50"/>
      <c r="CGL258" s="50"/>
      <c r="CGM258" s="50"/>
      <c r="CGN258" s="50"/>
      <c r="CGO258" s="50"/>
      <c r="CGP258" s="50"/>
      <c r="CGQ258" s="50"/>
      <c r="CGR258" s="50"/>
      <c r="CGS258" s="50"/>
      <c r="CGT258" s="50"/>
      <c r="CGU258" s="50"/>
      <c r="CGV258" s="50"/>
      <c r="CGW258" s="50"/>
      <c r="CGX258" s="50"/>
      <c r="CGY258" s="50"/>
      <c r="CGZ258" s="50"/>
      <c r="CHA258" s="50"/>
      <c r="CHB258" s="50"/>
      <c r="CHC258" s="50"/>
      <c r="CHD258" s="50"/>
      <c r="CHE258" s="50"/>
      <c r="CHF258" s="50"/>
      <c r="CHG258" s="50"/>
      <c r="CHH258" s="50"/>
      <c r="CHI258" s="50"/>
      <c r="CHJ258" s="50"/>
      <c r="CHK258" s="50"/>
      <c r="CHL258" s="50"/>
      <c r="CHM258" s="50"/>
      <c r="CHN258" s="50"/>
      <c r="CHO258" s="50"/>
      <c r="CHP258" s="50"/>
      <c r="CHQ258" s="50"/>
      <c r="CHR258" s="50"/>
      <c r="CHS258" s="50"/>
      <c r="CHT258" s="50"/>
      <c r="CHU258" s="50"/>
      <c r="CHV258" s="50"/>
      <c r="CHW258" s="50"/>
      <c r="CHX258" s="50"/>
      <c r="CHY258" s="50"/>
      <c r="CHZ258" s="50"/>
      <c r="CIA258" s="50"/>
      <c r="CIB258" s="50"/>
      <c r="CIC258" s="50"/>
      <c r="CID258" s="50"/>
      <c r="CIE258" s="50"/>
      <c r="CIF258" s="50"/>
      <c r="CIG258" s="50"/>
      <c r="CIH258" s="50"/>
      <c r="CII258" s="50"/>
      <c r="CIJ258" s="50"/>
      <c r="CIK258" s="50"/>
      <c r="CIL258" s="50"/>
      <c r="CIM258" s="50"/>
      <c r="CIN258" s="50"/>
      <c r="CIO258" s="50"/>
      <c r="CIP258" s="50"/>
      <c r="CIQ258" s="50"/>
      <c r="CIR258" s="50"/>
      <c r="CIS258" s="50"/>
      <c r="CIT258" s="50"/>
      <c r="CIU258" s="50"/>
      <c r="CIV258" s="50"/>
      <c r="CIW258" s="50"/>
      <c r="CIX258" s="50"/>
      <c r="CIY258" s="50"/>
      <c r="CIZ258" s="50"/>
      <c r="CJA258" s="50"/>
      <c r="CJB258" s="50"/>
      <c r="CJC258" s="50"/>
      <c r="CJD258" s="50"/>
      <c r="CJE258" s="50"/>
      <c r="CJF258" s="50"/>
      <c r="CJG258" s="50"/>
      <c r="CJH258" s="50"/>
      <c r="CJI258" s="50"/>
      <c r="CJJ258" s="50"/>
      <c r="CJK258" s="50"/>
      <c r="CJL258" s="50"/>
      <c r="CJM258" s="50"/>
      <c r="CJN258" s="50"/>
      <c r="CJO258" s="50"/>
      <c r="CJP258" s="50"/>
      <c r="CJQ258" s="50"/>
      <c r="CJR258" s="50"/>
      <c r="CJS258" s="50"/>
      <c r="CJT258" s="50"/>
      <c r="CJU258" s="50"/>
      <c r="CJV258" s="50"/>
      <c r="CJW258" s="50"/>
      <c r="CJX258" s="50"/>
      <c r="CJY258" s="50"/>
      <c r="CJZ258" s="50"/>
      <c r="CKA258" s="50"/>
      <c r="CKB258" s="50"/>
      <c r="CKC258" s="50"/>
      <c r="CKD258" s="50"/>
      <c r="CKE258" s="50"/>
      <c r="CKF258" s="50"/>
      <c r="CKG258" s="50"/>
      <c r="CKH258" s="50"/>
      <c r="CKI258" s="50"/>
      <c r="CKJ258" s="50"/>
      <c r="CKK258" s="50"/>
      <c r="CKL258" s="50"/>
      <c r="CKM258" s="50"/>
      <c r="CKN258" s="50"/>
      <c r="CKO258" s="50"/>
      <c r="CKP258" s="50"/>
      <c r="CKQ258" s="50"/>
      <c r="CKR258" s="50"/>
      <c r="CKS258" s="50"/>
      <c r="CKT258" s="50"/>
      <c r="CKU258" s="50"/>
      <c r="CKV258" s="50"/>
      <c r="CKW258" s="50"/>
      <c r="CKX258" s="50"/>
      <c r="CKY258" s="50"/>
      <c r="CKZ258" s="50"/>
      <c r="CLA258" s="50"/>
      <c r="CLB258" s="50"/>
      <c r="CLC258" s="50"/>
      <c r="CLD258" s="50"/>
      <c r="CLE258" s="50"/>
      <c r="CLF258" s="50"/>
      <c r="CLG258" s="50"/>
      <c r="CLH258" s="50"/>
      <c r="CLI258" s="50"/>
      <c r="CLJ258" s="50"/>
      <c r="CLK258" s="50"/>
      <c r="CLL258" s="50"/>
      <c r="CLM258" s="50"/>
      <c r="CLN258" s="50"/>
      <c r="CLO258" s="50"/>
      <c r="CLP258" s="50"/>
      <c r="CLQ258" s="50"/>
      <c r="CLR258" s="50"/>
      <c r="CLS258" s="50"/>
      <c r="CLT258" s="50"/>
      <c r="CLU258" s="50"/>
      <c r="CLV258" s="50"/>
      <c r="CLW258" s="50"/>
      <c r="CLX258" s="50"/>
      <c r="CLY258" s="50"/>
      <c r="CLZ258" s="50"/>
      <c r="CMA258" s="50"/>
      <c r="CMB258" s="50"/>
      <c r="CMC258" s="50"/>
      <c r="CMD258" s="50"/>
      <c r="CME258" s="50"/>
      <c r="CMF258" s="50"/>
      <c r="CMG258" s="50"/>
      <c r="CMH258" s="50"/>
      <c r="CMI258" s="50"/>
      <c r="CMJ258" s="50"/>
      <c r="CMK258" s="50"/>
      <c r="CML258" s="50"/>
      <c r="CMM258" s="50"/>
      <c r="CMN258" s="50"/>
      <c r="CMO258" s="50"/>
      <c r="CMP258" s="50"/>
      <c r="CMQ258" s="50"/>
      <c r="CMR258" s="50"/>
      <c r="CMS258" s="50"/>
      <c r="CMT258" s="50"/>
      <c r="CMU258" s="50"/>
      <c r="CMV258" s="50"/>
      <c r="CMW258" s="50"/>
      <c r="CMX258" s="50"/>
      <c r="CMY258" s="50"/>
      <c r="CMZ258" s="50"/>
      <c r="CNA258" s="50"/>
      <c r="CNB258" s="50"/>
      <c r="CNC258" s="50"/>
      <c r="CND258" s="50"/>
      <c r="CNE258" s="50"/>
      <c r="CNF258" s="50"/>
      <c r="CNG258" s="50"/>
      <c r="CNH258" s="50"/>
      <c r="CNI258" s="50"/>
      <c r="CNJ258" s="50"/>
      <c r="CNK258" s="50"/>
      <c r="CNL258" s="50"/>
      <c r="CNM258" s="50"/>
      <c r="CNN258" s="50"/>
      <c r="CNO258" s="50"/>
      <c r="CNP258" s="50"/>
      <c r="CNQ258" s="50"/>
      <c r="CNR258" s="50"/>
      <c r="CNS258" s="50"/>
      <c r="CNT258" s="50"/>
      <c r="CNU258" s="50"/>
      <c r="CNV258" s="50"/>
      <c r="CNW258" s="50"/>
      <c r="CNX258" s="50"/>
      <c r="CNY258" s="50"/>
      <c r="CNZ258" s="50"/>
      <c r="COA258" s="50"/>
      <c r="COB258" s="50"/>
      <c r="COC258" s="50"/>
      <c r="COD258" s="50"/>
      <c r="COE258" s="50"/>
      <c r="COF258" s="50"/>
      <c r="COG258" s="50"/>
      <c r="COH258" s="50"/>
      <c r="COI258" s="50"/>
      <c r="COJ258" s="50"/>
      <c r="COK258" s="50"/>
      <c r="COL258" s="50"/>
      <c r="COM258" s="50"/>
      <c r="CON258" s="50"/>
      <c r="COO258" s="50"/>
      <c r="COP258" s="50"/>
      <c r="COQ258" s="50"/>
      <c r="COR258" s="50"/>
      <c r="COS258" s="50"/>
      <c r="COT258" s="50"/>
      <c r="COU258" s="50"/>
      <c r="COV258" s="50"/>
      <c r="COW258" s="50"/>
      <c r="COX258" s="50"/>
      <c r="COY258" s="50"/>
      <c r="COZ258" s="50"/>
      <c r="CPA258" s="50"/>
      <c r="CPB258" s="50"/>
      <c r="CPC258" s="50"/>
      <c r="CPD258" s="50"/>
      <c r="CPE258" s="50"/>
      <c r="CPF258" s="50"/>
      <c r="CPG258" s="50"/>
      <c r="CPH258" s="50"/>
      <c r="CPI258" s="50"/>
      <c r="CPJ258" s="50"/>
      <c r="CPK258" s="50"/>
      <c r="CPL258" s="50"/>
      <c r="CPM258" s="50"/>
      <c r="CPN258" s="50"/>
      <c r="CPO258" s="50"/>
      <c r="CPP258" s="50"/>
      <c r="CPQ258" s="50"/>
      <c r="CPR258" s="50"/>
      <c r="CPS258" s="50"/>
      <c r="CPT258" s="50"/>
      <c r="CPU258" s="50"/>
      <c r="CPV258" s="50"/>
      <c r="CPW258" s="50"/>
      <c r="CPX258" s="50"/>
      <c r="CPY258" s="50"/>
      <c r="CPZ258" s="50"/>
      <c r="CQA258" s="50"/>
      <c r="CQB258" s="50"/>
      <c r="CQC258" s="50"/>
      <c r="CQD258" s="50"/>
      <c r="CQE258" s="50"/>
      <c r="CQF258" s="50"/>
      <c r="CQG258" s="50"/>
      <c r="CQH258" s="50"/>
      <c r="CQI258" s="50"/>
      <c r="CQJ258" s="50"/>
      <c r="CQK258" s="50"/>
      <c r="CQL258" s="50"/>
      <c r="CQM258" s="50"/>
      <c r="CQN258" s="50"/>
      <c r="CQO258" s="50"/>
      <c r="CQP258" s="50"/>
      <c r="CQQ258" s="50"/>
      <c r="CQR258" s="50"/>
      <c r="CQS258" s="50"/>
      <c r="CQT258" s="50"/>
      <c r="CQU258" s="50"/>
      <c r="CQV258" s="50"/>
      <c r="CQW258" s="50"/>
      <c r="CQX258" s="50"/>
      <c r="CQY258" s="50"/>
      <c r="CQZ258" s="50"/>
      <c r="CRA258" s="50"/>
      <c r="CRB258" s="50"/>
      <c r="CRC258" s="50"/>
      <c r="CRD258" s="50"/>
      <c r="CRE258" s="50"/>
      <c r="CRF258" s="50"/>
      <c r="CRG258" s="50"/>
      <c r="CRH258" s="50"/>
      <c r="CRI258" s="50"/>
      <c r="CRJ258" s="50"/>
      <c r="CRK258" s="50"/>
      <c r="CRL258" s="50"/>
      <c r="CRM258" s="50"/>
      <c r="CRN258" s="50"/>
      <c r="CRO258" s="50"/>
      <c r="CRP258" s="50"/>
      <c r="CRQ258" s="50"/>
      <c r="CRR258" s="50"/>
      <c r="CRS258" s="50"/>
      <c r="CRT258" s="50"/>
      <c r="CRU258" s="50"/>
      <c r="CRV258" s="50"/>
      <c r="CRW258" s="50"/>
      <c r="CRX258" s="50"/>
      <c r="CRY258" s="50"/>
      <c r="CRZ258" s="50"/>
      <c r="CSA258" s="50"/>
      <c r="CSB258" s="50"/>
      <c r="CSC258" s="50"/>
      <c r="CSD258" s="50"/>
      <c r="CSE258" s="50"/>
      <c r="CSF258" s="50"/>
      <c r="CSG258" s="50"/>
      <c r="CSH258" s="50"/>
      <c r="CSI258" s="50"/>
      <c r="CSJ258" s="50"/>
      <c r="CSK258" s="50"/>
      <c r="CSL258" s="50"/>
      <c r="CSM258" s="50"/>
      <c r="CSN258" s="50"/>
      <c r="CSO258" s="50"/>
      <c r="CSP258" s="50"/>
      <c r="CSQ258" s="50"/>
      <c r="CSR258" s="50"/>
      <c r="CSS258" s="50"/>
      <c r="CST258" s="50"/>
      <c r="CSU258" s="50"/>
      <c r="CSV258" s="50"/>
      <c r="CSW258" s="50"/>
      <c r="CSX258" s="50"/>
      <c r="CSY258" s="50"/>
      <c r="CSZ258" s="50"/>
      <c r="CTA258" s="50"/>
      <c r="CTB258" s="50"/>
      <c r="CTC258" s="50"/>
      <c r="CTD258" s="50"/>
      <c r="CTE258" s="50"/>
      <c r="CTF258" s="50"/>
      <c r="CTG258" s="50"/>
      <c r="CTH258" s="50"/>
      <c r="CTI258" s="50"/>
      <c r="CTJ258" s="50"/>
      <c r="CTK258" s="50"/>
      <c r="CTL258" s="50"/>
      <c r="CTM258" s="50"/>
      <c r="CTN258" s="50"/>
      <c r="CTO258" s="50"/>
      <c r="CTP258" s="50"/>
      <c r="CTQ258" s="50"/>
      <c r="CTR258" s="50"/>
      <c r="CTS258" s="50"/>
      <c r="CTT258" s="50"/>
      <c r="CTU258" s="50"/>
      <c r="CTV258" s="50"/>
      <c r="CTW258" s="50"/>
      <c r="CTX258" s="50"/>
      <c r="CTY258" s="50"/>
      <c r="CTZ258" s="50"/>
      <c r="CUA258" s="50"/>
      <c r="CUB258" s="50"/>
      <c r="CUC258" s="50"/>
      <c r="CUD258" s="50"/>
      <c r="CUE258" s="50"/>
      <c r="CUF258" s="50"/>
      <c r="CUG258" s="50"/>
      <c r="CUH258" s="50"/>
      <c r="CUI258" s="50"/>
      <c r="CUJ258" s="50"/>
      <c r="CUK258" s="50"/>
      <c r="CUL258" s="50"/>
      <c r="CUM258" s="50"/>
      <c r="CUN258" s="50"/>
      <c r="CUO258" s="50"/>
      <c r="CUP258" s="50"/>
      <c r="CUQ258" s="50"/>
      <c r="CUR258" s="50"/>
      <c r="CUS258" s="50"/>
      <c r="CUT258" s="50"/>
      <c r="CUU258" s="50"/>
      <c r="CUV258" s="50"/>
      <c r="CUW258" s="50"/>
      <c r="CUX258" s="50"/>
      <c r="CUY258" s="50"/>
      <c r="CUZ258" s="50"/>
      <c r="CVA258" s="50"/>
      <c r="CVB258" s="50"/>
      <c r="CVC258" s="50"/>
      <c r="CVD258" s="50"/>
      <c r="CVE258" s="50"/>
      <c r="CVF258" s="50"/>
      <c r="CVG258" s="50"/>
      <c r="CVH258" s="50"/>
      <c r="CVI258" s="50"/>
      <c r="CVJ258" s="50"/>
      <c r="CVK258" s="50"/>
      <c r="CVL258" s="50"/>
      <c r="CVM258" s="50"/>
      <c r="CVN258" s="50"/>
      <c r="CVO258" s="50"/>
      <c r="CVP258" s="50"/>
      <c r="CVQ258" s="50"/>
      <c r="CVR258" s="50"/>
      <c r="CVS258" s="50"/>
      <c r="CVT258" s="50"/>
      <c r="CVU258" s="50"/>
      <c r="CVV258" s="50"/>
      <c r="CVW258" s="50"/>
      <c r="CVX258" s="50"/>
      <c r="CVY258" s="50"/>
      <c r="CVZ258" s="50"/>
      <c r="CWA258" s="50"/>
      <c r="CWB258" s="50"/>
      <c r="CWC258" s="50"/>
      <c r="CWD258" s="50"/>
      <c r="CWE258" s="50"/>
      <c r="CWF258" s="50"/>
      <c r="CWG258" s="50"/>
      <c r="CWH258" s="50"/>
      <c r="CWI258" s="50"/>
      <c r="CWJ258" s="50"/>
      <c r="CWK258" s="50"/>
      <c r="CWL258" s="50"/>
      <c r="CWM258" s="50"/>
      <c r="CWN258" s="50"/>
      <c r="CWO258" s="50"/>
      <c r="CWP258" s="50"/>
      <c r="CWQ258" s="50"/>
      <c r="CWR258" s="50"/>
      <c r="CWS258" s="50"/>
      <c r="CWT258" s="50"/>
      <c r="CWU258" s="50"/>
      <c r="CWV258" s="50"/>
      <c r="CWW258" s="50"/>
      <c r="CWX258" s="50"/>
      <c r="CWY258" s="50"/>
      <c r="CWZ258" s="50"/>
      <c r="CXA258" s="50"/>
      <c r="CXB258" s="50"/>
      <c r="CXC258" s="50"/>
      <c r="CXD258" s="50"/>
      <c r="CXE258" s="50"/>
      <c r="CXF258" s="50"/>
      <c r="CXG258" s="50"/>
      <c r="CXH258" s="50"/>
      <c r="CXI258" s="50"/>
      <c r="CXJ258" s="50"/>
      <c r="CXK258" s="50"/>
      <c r="CXL258" s="50"/>
      <c r="CXM258" s="50"/>
      <c r="CXN258" s="50"/>
      <c r="CXO258" s="50"/>
      <c r="CXP258" s="50"/>
      <c r="CXQ258" s="50"/>
      <c r="CXR258" s="50"/>
      <c r="CXS258" s="50"/>
      <c r="CXT258" s="50"/>
      <c r="CXU258" s="50"/>
      <c r="CXV258" s="50"/>
      <c r="CXW258" s="50"/>
      <c r="CXX258" s="50"/>
      <c r="CXY258" s="50"/>
      <c r="CXZ258" s="50"/>
      <c r="CYA258" s="50"/>
      <c r="CYB258" s="50"/>
      <c r="CYC258" s="50"/>
      <c r="CYD258" s="50"/>
      <c r="CYE258" s="50"/>
      <c r="CYF258" s="50"/>
      <c r="CYG258" s="50"/>
      <c r="CYH258" s="50"/>
      <c r="CYI258" s="50"/>
      <c r="CYJ258" s="50"/>
      <c r="CYK258" s="50"/>
      <c r="CYL258" s="50"/>
      <c r="CYM258" s="50"/>
      <c r="CYN258" s="50"/>
      <c r="CYO258" s="50"/>
      <c r="CYP258" s="50"/>
      <c r="CYQ258" s="50"/>
      <c r="CYR258" s="50"/>
      <c r="CYS258" s="50"/>
      <c r="CYT258" s="50"/>
      <c r="CYU258" s="50"/>
      <c r="CYV258" s="50"/>
      <c r="CYW258" s="50"/>
      <c r="CYX258" s="50"/>
      <c r="CYY258" s="50"/>
      <c r="CYZ258" s="50"/>
      <c r="CZA258" s="50"/>
      <c r="CZB258" s="50"/>
      <c r="CZC258" s="50"/>
      <c r="CZD258" s="50"/>
      <c r="CZE258" s="50"/>
      <c r="CZF258" s="50"/>
      <c r="CZG258" s="50"/>
      <c r="CZH258" s="50"/>
      <c r="CZI258" s="50"/>
      <c r="CZJ258" s="50"/>
      <c r="CZK258" s="50"/>
      <c r="CZL258" s="50"/>
      <c r="CZM258" s="50"/>
      <c r="CZN258" s="50"/>
      <c r="CZO258" s="50"/>
      <c r="CZP258" s="50"/>
      <c r="CZQ258" s="50"/>
      <c r="CZR258" s="50"/>
      <c r="CZS258" s="50"/>
      <c r="CZT258" s="50"/>
      <c r="CZU258" s="50"/>
      <c r="CZV258" s="50"/>
      <c r="CZW258" s="50"/>
      <c r="CZX258" s="50"/>
      <c r="CZY258" s="50"/>
      <c r="CZZ258" s="50"/>
      <c r="DAA258" s="50"/>
      <c r="DAB258" s="50"/>
      <c r="DAC258" s="50"/>
      <c r="DAD258" s="50"/>
      <c r="DAE258" s="50"/>
      <c r="DAF258" s="50"/>
      <c r="DAG258" s="50"/>
      <c r="DAH258" s="50"/>
      <c r="DAI258" s="50"/>
      <c r="DAJ258" s="50"/>
      <c r="DAK258" s="50"/>
      <c r="DAL258" s="50"/>
      <c r="DAM258" s="50"/>
      <c r="DAN258" s="50"/>
      <c r="DAO258" s="50"/>
      <c r="DAP258" s="50"/>
      <c r="DAQ258" s="50"/>
      <c r="DAR258" s="50"/>
      <c r="DAS258" s="50"/>
      <c r="DAT258" s="50"/>
      <c r="DAU258" s="50"/>
      <c r="DAV258" s="50"/>
      <c r="DAW258" s="50"/>
      <c r="DAX258" s="50"/>
      <c r="DAY258" s="50"/>
      <c r="DAZ258" s="50"/>
      <c r="DBA258" s="50"/>
      <c r="DBB258" s="50"/>
      <c r="DBC258" s="50"/>
      <c r="DBD258" s="50"/>
      <c r="DBE258" s="50"/>
      <c r="DBF258" s="50"/>
      <c r="DBG258" s="50"/>
      <c r="DBH258" s="50"/>
      <c r="DBI258" s="50"/>
      <c r="DBJ258" s="50"/>
      <c r="DBK258" s="50"/>
      <c r="DBL258" s="50"/>
      <c r="DBM258" s="50"/>
      <c r="DBN258" s="50"/>
      <c r="DBO258" s="50"/>
      <c r="DBP258" s="50"/>
      <c r="DBQ258" s="50"/>
      <c r="DBR258" s="50"/>
      <c r="DBS258" s="50"/>
      <c r="DBT258" s="50"/>
      <c r="DBU258" s="50"/>
      <c r="DBV258" s="50"/>
      <c r="DBW258" s="50"/>
      <c r="DBX258" s="50"/>
      <c r="DBY258" s="50"/>
      <c r="DBZ258" s="50"/>
      <c r="DCA258" s="50"/>
      <c r="DCB258" s="50"/>
      <c r="DCC258" s="50"/>
      <c r="DCD258" s="50"/>
      <c r="DCE258" s="50"/>
      <c r="DCF258" s="50"/>
      <c r="DCG258" s="50"/>
      <c r="DCH258" s="50"/>
      <c r="DCI258" s="50"/>
      <c r="DCJ258" s="50"/>
      <c r="DCK258" s="50"/>
      <c r="DCL258" s="50"/>
      <c r="DCM258" s="50"/>
      <c r="DCN258" s="50"/>
      <c r="DCO258" s="50"/>
      <c r="DCP258" s="50"/>
      <c r="DCQ258" s="50"/>
      <c r="DCR258" s="50"/>
      <c r="DCS258" s="50"/>
      <c r="DCT258" s="50"/>
      <c r="DCU258" s="50"/>
      <c r="DCV258" s="50"/>
      <c r="DCW258" s="50"/>
      <c r="DCX258" s="50"/>
      <c r="DCY258" s="50"/>
      <c r="DCZ258" s="50"/>
      <c r="DDA258" s="50"/>
      <c r="DDB258" s="50"/>
      <c r="DDC258" s="50"/>
      <c r="DDD258" s="50"/>
      <c r="DDE258" s="50"/>
      <c r="DDF258" s="50"/>
      <c r="DDG258" s="50"/>
      <c r="DDH258" s="50"/>
      <c r="DDI258" s="50"/>
      <c r="DDJ258" s="50"/>
      <c r="DDK258" s="50"/>
      <c r="DDL258" s="50"/>
      <c r="DDM258" s="50"/>
      <c r="DDN258" s="50"/>
      <c r="DDO258" s="50"/>
      <c r="DDP258" s="50"/>
      <c r="DDQ258" s="50"/>
      <c r="DDR258" s="50"/>
      <c r="DDS258" s="50"/>
      <c r="DDT258" s="50"/>
      <c r="DDU258" s="50"/>
      <c r="DDV258" s="50"/>
      <c r="DDW258" s="50"/>
      <c r="DDX258" s="50"/>
      <c r="DDY258" s="50"/>
      <c r="DDZ258" s="50"/>
      <c r="DEA258" s="50"/>
      <c r="DEB258" s="50"/>
      <c r="DEC258" s="50"/>
      <c r="DED258" s="50"/>
      <c r="DEE258" s="50"/>
      <c r="DEF258" s="50"/>
      <c r="DEG258" s="50"/>
      <c r="DEH258" s="50"/>
      <c r="DEI258" s="50"/>
      <c r="DEJ258" s="50"/>
      <c r="DEK258" s="50"/>
      <c r="DEL258" s="50"/>
      <c r="DEM258" s="50"/>
      <c r="DEN258" s="50"/>
      <c r="DEO258" s="50"/>
      <c r="DEP258" s="50"/>
      <c r="DEQ258" s="50"/>
      <c r="DER258" s="50"/>
      <c r="DES258" s="50"/>
      <c r="DET258" s="50"/>
      <c r="DEU258" s="50"/>
      <c r="DEV258" s="50"/>
      <c r="DEW258" s="50"/>
      <c r="DEX258" s="50"/>
      <c r="DEY258" s="50"/>
      <c r="DEZ258" s="50"/>
      <c r="DFA258" s="50"/>
      <c r="DFB258" s="50"/>
      <c r="DFC258" s="50"/>
      <c r="DFD258" s="50"/>
      <c r="DFE258" s="50"/>
      <c r="DFF258" s="50"/>
      <c r="DFG258" s="50"/>
      <c r="DFH258" s="50"/>
      <c r="DFI258" s="50"/>
      <c r="DFJ258" s="50"/>
      <c r="DFK258" s="50"/>
      <c r="DFL258" s="50"/>
      <c r="DFM258" s="50"/>
      <c r="DFN258" s="50"/>
      <c r="DFO258" s="50"/>
      <c r="DFP258" s="50"/>
      <c r="DFQ258" s="50"/>
      <c r="DFR258" s="50"/>
      <c r="DFS258" s="50"/>
      <c r="DFT258" s="50"/>
      <c r="DFU258" s="50"/>
      <c r="DFV258" s="50"/>
      <c r="DFW258" s="50"/>
      <c r="DFX258" s="50"/>
      <c r="DFY258" s="50"/>
      <c r="DFZ258" s="50"/>
      <c r="DGA258" s="50"/>
      <c r="DGB258" s="50"/>
      <c r="DGC258" s="50"/>
      <c r="DGD258" s="50"/>
      <c r="DGE258" s="50"/>
      <c r="DGF258" s="50"/>
      <c r="DGG258" s="50"/>
      <c r="DGH258" s="50"/>
      <c r="DGI258" s="50"/>
      <c r="DGJ258" s="50"/>
      <c r="DGK258" s="50"/>
      <c r="DGL258" s="50"/>
      <c r="DGM258" s="50"/>
      <c r="DGN258" s="50"/>
      <c r="DGO258" s="50"/>
      <c r="DGP258" s="50"/>
      <c r="DGQ258" s="50"/>
      <c r="DGR258" s="50"/>
      <c r="DGS258" s="50"/>
      <c r="DGT258" s="50"/>
      <c r="DGU258" s="50"/>
      <c r="DGV258" s="50"/>
      <c r="DGW258" s="50"/>
      <c r="DGX258" s="50"/>
      <c r="DGY258" s="50"/>
      <c r="DGZ258" s="50"/>
      <c r="DHA258" s="50"/>
      <c r="DHB258" s="50"/>
      <c r="DHC258" s="50"/>
      <c r="DHD258" s="50"/>
      <c r="DHE258" s="50"/>
      <c r="DHF258" s="50"/>
      <c r="DHG258" s="50"/>
      <c r="DHH258" s="50"/>
      <c r="DHI258" s="50"/>
      <c r="DHJ258" s="50"/>
      <c r="DHK258" s="50"/>
      <c r="DHL258" s="50"/>
      <c r="DHM258" s="50"/>
      <c r="DHN258" s="50"/>
      <c r="DHO258" s="50"/>
      <c r="DHP258" s="50"/>
      <c r="DHQ258" s="50"/>
      <c r="DHR258" s="50"/>
      <c r="DHS258" s="50"/>
      <c r="DHT258" s="50"/>
      <c r="DHU258" s="50"/>
      <c r="DHV258" s="50"/>
      <c r="DHW258" s="50"/>
      <c r="DHX258" s="50"/>
      <c r="DHY258" s="50"/>
      <c r="DHZ258" s="50"/>
      <c r="DIA258" s="50"/>
      <c r="DIB258" s="50"/>
      <c r="DIC258" s="50"/>
      <c r="DID258" s="50"/>
      <c r="DIE258" s="50"/>
      <c r="DIF258" s="50"/>
      <c r="DIG258" s="50"/>
      <c r="DIH258" s="50"/>
      <c r="DII258" s="50"/>
      <c r="DIJ258" s="50"/>
      <c r="DIK258" s="50"/>
      <c r="DIL258" s="50"/>
      <c r="DIM258" s="50"/>
      <c r="DIN258" s="50"/>
      <c r="DIO258" s="50"/>
      <c r="DIP258" s="50"/>
      <c r="DIQ258" s="50"/>
      <c r="DIR258" s="50"/>
      <c r="DIS258" s="50"/>
      <c r="DIT258" s="50"/>
      <c r="DIU258" s="50"/>
      <c r="DIV258" s="50"/>
      <c r="DIW258" s="50"/>
      <c r="DIX258" s="50"/>
      <c r="DIY258" s="50"/>
      <c r="DIZ258" s="50"/>
      <c r="DJA258" s="50"/>
      <c r="DJB258" s="50"/>
      <c r="DJC258" s="50"/>
      <c r="DJD258" s="50"/>
      <c r="DJE258" s="50"/>
      <c r="DJF258" s="50"/>
      <c r="DJG258" s="50"/>
      <c r="DJH258" s="50"/>
      <c r="DJI258" s="50"/>
      <c r="DJJ258" s="50"/>
      <c r="DJK258" s="50"/>
      <c r="DJL258" s="50"/>
      <c r="DJM258" s="50"/>
      <c r="DJN258" s="50"/>
      <c r="DJO258" s="50"/>
      <c r="DJP258" s="50"/>
      <c r="DJQ258" s="50"/>
      <c r="DJR258" s="50"/>
      <c r="DJS258" s="50"/>
      <c r="DJT258" s="50"/>
      <c r="DJU258" s="50"/>
      <c r="DJV258" s="50"/>
      <c r="DJW258" s="50"/>
      <c r="DJX258" s="50"/>
      <c r="DJY258" s="50"/>
      <c r="DJZ258" s="50"/>
      <c r="DKA258" s="50"/>
      <c r="DKB258" s="50"/>
      <c r="DKC258" s="50"/>
      <c r="DKD258" s="50"/>
      <c r="DKE258" s="50"/>
      <c r="DKF258" s="50"/>
      <c r="DKG258" s="50"/>
      <c r="DKH258" s="50"/>
      <c r="DKI258" s="50"/>
      <c r="DKJ258" s="50"/>
      <c r="DKK258" s="50"/>
      <c r="DKL258" s="50"/>
      <c r="DKM258" s="50"/>
      <c r="DKN258" s="50"/>
      <c r="DKO258" s="50"/>
      <c r="DKP258" s="50"/>
      <c r="DKQ258" s="50"/>
      <c r="DKR258" s="50"/>
      <c r="DKS258" s="50"/>
      <c r="DKT258" s="50"/>
      <c r="DKU258" s="50"/>
      <c r="DKV258" s="50"/>
      <c r="DKW258" s="50"/>
      <c r="DKX258" s="50"/>
      <c r="DKY258" s="50"/>
      <c r="DKZ258" s="50"/>
      <c r="DLA258" s="50"/>
      <c r="DLB258" s="50"/>
      <c r="DLC258" s="50"/>
      <c r="DLD258" s="50"/>
      <c r="DLE258" s="50"/>
      <c r="DLF258" s="50"/>
      <c r="DLG258" s="50"/>
      <c r="DLH258" s="50"/>
      <c r="DLI258" s="50"/>
      <c r="DLJ258" s="50"/>
      <c r="DLK258" s="50"/>
      <c r="DLL258" s="50"/>
      <c r="DLM258" s="50"/>
      <c r="DLN258" s="50"/>
      <c r="DLO258" s="50"/>
      <c r="DLP258" s="50"/>
      <c r="DLQ258" s="50"/>
      <c r="DLR258" s="50"/>
      <c r="DLS258" s="50"/>
      <c r="DLT258" s="50"/>
      <c r="DLU258" s="50"/>
      <c r="DLV258" s="50"/>
      <c r="DLW258" s="50"/>
      <c r="DLX258" s="50"/>
      <c r="DLY258" s="50"/>
      <c r="DLZ258" s="50"/>
      <c r="DMA258" s="50"/>
      <c r="DMB258" s="50"/>
      <c r="DMC258" s="50"/>
      <c r="DMD258" s="50"/>
      <c r="DME258" s="50"/>
      <c r="DMF258" s="50"/>
      <c r="DMG258" s="50"/>
      <c r="DMH258" s="50"/>
      <c r="DMI258" s="50"/>
      <c r="DMJ258" s="50"/>
      <c r="DMK258" s="50"/>
      <c r="DML258" s="50"/>
      <c r="DMM258" s="50"/>
      <c r="DMN258" s="50"/>
      <c r="DMO258" s="50"/>
      <c r="DMP258" s="50"/>
      <c r="DMQ258" s="50"/>
      <c r="DMR258" s="50"/>
      <c r="DMS258" s="50"/>
      <c r="DMT258" s="50"/>
      <c r="DMU258" s="50"/>
      <c r="DMV258" s="50"/>
      <c r="DMW258" s="50"/>
      <c r="DMX258" s="50"/>
      <c r="DMY258" s="50"/>
      <c r="DMZ258" s="50"/>
      <c r="DNA258" s="50"/>
      <c r="DNB258" s="50"/>
      <c r="DNC258" s="50"/>
      <c r="DND258" s="50"/>
      <c r="DNE258" s="50"/>
      <c r="DNF258" s="50"/>
      <c r="DNG258" s="50"/>
      <c r="DNH258" s="50"/>
      <c r="DNI258" s="50"/>
      <c r="DNJ258" s="50"/>
      <c r="DNK258" s="50"/>
      <c r="DNL258" s="50"/>
      <c r="DNM258" s="50"/>
      <c r="DNN258" s="50"/>
      <c r="DNO258" s="50"/>
      <c r="DNP258" s="50"/>
      <c r="DNQ258" s="50"/>
      <c r="DNR258" s="50"/>
      <c r="DNS258" s="50"/>
      <c r="DNT258" s="50"/>
      <c r="DNU258" s="50"/>
      <c r="DNV258" s="50"/>
      <c r="DNW258" s="50"/>
      <c r="DNX258" s="50"/>
      <c r="DNY258" s="50"/>
      <c r="DNZ258" s="50"/>
      <c r="DOA258" s="50"/>
      <c r="DOB258" s="50"/>
      <c r="DOC258" s="50"/>
      <c r="DOD258" s="50"/>
      <c r="DOE258" s="50"/>
      <c r="DOF258" s="50"/>
      <c r="DOG258" s="50"/>
      <c r="DOH258" s="50"/>
      <c r="DOI258" s="50"/>
      <c r="DOJ258" s="50"/>
      <c r="DOK258" s="50"/>
      <c r="DOL258" s="50"/>
      <c r="DOM258" s="50"/>
      <c r="DON258" s="50"/>
      <c r="DOO258" s="50"/>
      <c r="DOP258" s="50"/>
      <c r="DOQ258" s="50"/>
      <c r="DOR258" s="50"/>
      <c r="DOS258" s="50"/>
      <c r="DOT258" s="50"/>
      <c r="DOU258" s="50"/>
      <c r="DOV258" s="50"/>
      <c r="DOW258" s="50"/>
      <c r="DOX258" s="50"/>
      <c r="DOY258" s="50"/>
      <c r="DOZ258" s="50"/>
      <c r="DPA258" s="50"/>
      <c r="DPB258" s="50"/>
      <c r="DPC258" s="50"/>
      <c r="DPD258" s="50"/>
      <c r="DPE258" s="50"/>
      <c r="DPF258" s="50"/>
      <c r="DPG258" s="50"/>
      <c r="DPH258" s="50"/>
      <c r="DPI258" s="50"/>
      <c r="DPJ258" s="50"/>
      <c r="DPK258" s="50"/>
      <c r="DPL258" s="50"/>
      <c r="DPM258" s="50"/>
      <c r="DPN258" s="50"/>
      <c r="DPO258" s="50"/>
      <c r="DPP258" s="50"/>
      <c r="DPQ258" s="50"/>
      <c r="DPR258" s="50"/>
      <c r="DPS258" s="50"/>
      <c r="DPT258" s="50"/>
      <c r="DPU258" s="50"/>
      <c r="DPV258" s="50"/>
      <c r="DPW258" s="50"/>
      <c r="DPX258" s="50"/>
      <c r="DPY258" s="50"/>
      <c r="DPZ258" s="50"/>
      <c r="DQA258" s="50"/>
      <c r="DQB258" s="50"/>
      <c r="DQC258" s="50"/>
      <c r="DQD258" s="50"/>
      <c r="DQE258" s="50"/>
      <c r="DQF258" s="50"/>
      <c r="DQG258" s="50"/>
      <c r="DQH258" s="50"/>
      <c r="DQI258" s="50"/>
      <c r="DQJ258" s="50"/>
      <c r="DQK258" s="50"/>
      <c r="DQL258" s="50"/>
      <c r="DQM258" s="50"/>
      <c r="DQN258" s="50"/>
      <c r="DQO258" s="50"/>
      <c r="DQP258" s="50"/>
      <c r="DQQ258" s="50"/>
      <c r="DQR258" s="50"/>
      <c r="DQS258" s="50"/>
      <c r="DQT258" s="50"/>
      <c r="DQU258" s="50"/>
      <c r="DQV258" s="50"/>
      <c r="DQW258" s="50"/>
      <c r="DQX258" s="50"/>
      <c r="DQY258" s="50"/>
      <c r="DQZ258" s="50"/>
      <c r="DRA258" s="50"/>
      <c r="DRB258" s="50"/>
      <c r="DRC258" s="50"/>
      <c r="DRD258" s="50"/>
      <c r="DRE258" s="50"/>
      <c r="DRF258" s="50"/>
      <c r="DRG258" s="50"/>
      <c r="DRH258" s="50"/>
      <c r="DRI258" s="50"/>
      <c r="DRJ258" s="50"/>
      <c r="DRK258" s="50"/>
      <c r="DRL258" s="50"/>
      <c r="DRM258" s="50"/>
      <c r="DRN258" s="50"/>
      <c r="DRO258" s="50"/>
      <c r="DRP258" s="50"/>
      <c r="DRQ258" s="50"/>
      <c r="DRR258" s="50"/>
      <c r="DRS258" s="50"/>
      <c r="DRT258" s="50"/>
      <c r="DRU258" s="50"/>
      <c r="DRV258" s="50"/>
      <c r="DRW258" s="50"/>
      <c r="DRX258" s="50"/>
      <c r="DRY258" s="50"/>
      <c r="DRZ258" s="50"/>
      <c r="DSA258" s="50"/>
      <c r="DSB258" s="50"/>
      <c r="DSC258" s="50"/>
      <c r="DSD258" s="50"/>
      <c r="DSE258" s="50"/>
      <c r="DSF258" s="50"/>
      <c r="DSG258" s="50"/>
      <c r="DSH258" s="50"/>
      <c r="DSI258" s="50"/>
      <c r="DSJ258" s="50"/>
      <c r="DSK258" s="50"/>
      <c r="DSL258" s="50"/>
      <c r="DSM258" s="50"/>
      <c r="DSN258" s="50"/>
      <c r="DSO258" s="50"/>
      <c r="DSP258" s="50"/>
      <c r="DSQ258" s="50"/>
      <c r="DSR258" s="50"/>
      <c r="DSS258" s="50"/>
      <c r="DST258" s="50"/>
      <c r="DSU258" s="50"/>
      <c r="DSV258" s="50"/>
      <c r="DSW258" s="50"/>
      <c r="DSX258" s="50"/>
      <c r="DSY258" s="50"/>
      <c r="DSZ258" s="50"/>
      <c r="DTA258" s="50"/>
      <c r="DTB258" s="50"/>
      <c r="DTC258" s="50"/>
      <c r="DTD258" s="50"/>
      <c r="DTE258" s="50"/>
      <c r="DTF258" s="50"/>
      <c r="DTG258" s="50"/>
      <c r="DTH258" s="50"/>
      <c r="DTI258" s="50"/>
      <c r="DTJ258" s="50"/>
      <c r="DTK258" s="50"/>
      <c r="DTL258" s="50"/>
      <c r="DTM258" s="50"/>
      <c r="DTN258" s="50"/>
      <c r="DTO258" s="50"/>
      <c r="DTP258" s="50"/>
      <c r="DTQ258" s="50"/>
      <c r="DTR258" s="50"/>
      <c r="DTS258" s="50"/>
      <c r="DTT258" s="50"/>
      <c r="DTU258" s="50"/>
      <c r="DTV258" s="50"/>
      <c r="DTW258" s="50"/>
      <c r="DTX258" s="50"/>
      <c r="DTY258" s="50"/>
      <c r="DTZ258" s="50"/>
      <c r="DUA258" s="50"/>
      <c r="DUB258" s="50"/>
      <c r="DUC258" s="50"/>
      <c r="DUD258" s="50"/>
      <c r="DUE258" s="50"/>
      <c r="DUF258" s="50"/>
      <c r="DUG258" s="50"/>
      <c r="DUH258" s="50"/>
      <c r="DUI258" s="50"/>
      <c r="DUJ258" s="50"/>
      <c r="DUK258" s="50"/>
      <c r="DUL258" s="50"/>
      <c r="DUM258" s="50"/>
      <c r="DUN258" s="50"/>
      <c r="DUO258" s="50"/>
      <c r="DUP258" s="50"/>
      <c r="DUQ258" s="50"/>
      <c r="DUR258" s="50"/>
      <c r="DUS258" s="50"/>
      <c r="DUT258" s="50"/>
      <c r="DUU258" s="50"/>
      <c r="DUV258" s="50"/>
      <c r="DUW258" s="50"/>
      <c r="DUX258" s="50"/>
      <c r="DUY258" s="50"/>
      <c r="DUZ258" s="50"/>
      <c r="DVA258" s="50"/>
      <c r="DVB258" s="50"/>
      <c r="DVC258" s="50"/>
      <c r="DVD258" s="50"/>
      <c r="DVE258" s="50"/>
      <c r="DVF258" s="50"/>
      <c r="DVG258" s="50"/>
      <c r="DVH258" s="50"/>
      <c r="DVI258" s="50"/>
      <c r="DVJ258" s="50"/>
      <c r="DVK258" s="50"/>
      <c r="DVL258" s="50"/>
      <c r="DVM258" s="50"/>
      <c r="DVN258" s="50"/>
      <c r="DVO258" s="50"/>
      <c r="DVP258" s="50"/>
      <c r="DVQ258" s="50"/>
      <c r="DVR258" s="50"/>
      <c r="DVS258" s="50"/>
      <c r="DVT258" s="50"/>
      <c r="DVU258" s="50"/>
      <c r="DVV258" s="50"/>
      <c r="DVW258" s="50"/>
      <c r="DVX258" s="50"/>
      <c r="DVY258" s="50"/>
      <c r="DVZ258" s="50"/>
      <c r="DWA258" s="50"/>
      <c r="DWB258" s="50"/>
      <c r="DWC258" s="50"/>
      <c r="DWD258" s="50"/>
      <c r="DWE258" s="50"/>
      <c r="DWF258" s="50"/>
      <c r="DWG258" s="50"/>
      <c r="DWH258" s="50"/>
      <c r="DWI258" s="50"/>
      <c r="DWJ258" s="50"/>
      <c r="DWK258" s="50"/>
      <c r="DWL258" s="50"/>
      <c r="DWM258" s="50"/>
      <c r="DWN258" s="50"/>
      <c r="DWO258" s="50"/>
      <c r="DWP258" s="50"/>
      <c r="DWQ258" s="50"/>
      <c r="DWR258" s="50"/>
      <c r="DWS258" s="50"/>
      <c r="DWT258" s="50"/>
      <c r="DWU258" s="50"/>
      <c r="DWV258" s="50"/>
      <c r="DWW258" s="50"/>
      <c r="DWX258" s="50"/>
      <c r="DWY258" s="50"/>
      <c r="DWZ258" s="50"/>
      <c r="DXA258" s="50"/>
      <c r="DXB258" s="50"/>
      <c r="DXC258" s="50"/>
      <c r="DXD258" s="50"/>
      <c r="DXE258" s="50"/>
      <c r="DXF258" s="50"/>
      <c r="DXG258" s="50"/>
      <c r="DXH258" s="50"/>
      <c r="DXI258" s="50"/>
      <c r="DXJ258" s="50"/>
      <c r="DXK258" s="50"/>
      <c r="DXL258" s="50"/>
      <c r="DXM258" s="50"/>
      <c r="DXN258" s="50"/>
      <c r="DXO258" s="50"/>
      <c r="DXP258" s="50"/>
      <c r="DXQ258" s="50"/>
      <c r="DXR258" s="50"/>
      <c r="DXS258" s="50"/>
      <c r="DXT258" s="50"/>
      <c r="DXU258" s="50"/>
      <c r="DXV258" s="50"/>
      <c r="DXW258" s="50"/>
      <c r="DXX258" s="50"/>
      <c r="DXY258" s="50"/>
      <c r="DXZ258" s="50"/>
      <c r="DYA258" s="50"/>
      <c r="DYB258" s="50"/>
      <c r="DYC258" s="50"/>
      <c r="DYD258" s="50"/>
      <c r="DYE258" s="50"/>
      <c r="DYF258" s="50"/>
      <c r="DYG258" s="50"/>
      <c r="DYH258" s="50"/>
      <c r="DYI258" s="50"/>
      <c r="DYJ258" s="50"/>
      <c r="DYK258" s="50"/>
      <c r="DYL258" s="50"/>
      <c r="DYM258" s="50"/>
      <c r="DYN258" s="50"/>
      <c r="DYO258" s="50"/>
      <c r="DYP258" s="50"/>
      <c r="DYQ258" s="50"/>
      <c r="DYR258" s="50"/>
      <c r="DYS258" s="50"/>
      <c r="DYT258" s="50"/>
      <c r="DYU258" s="50"/>
      <c r="DYV258" s="50"/>
      <c r="DYW258" s="50"/>
      <c r="DYX258" s="50"/>
      <c r="DYY258" s="50"/>
      <c r="DYZ258" s="50"/>
      <c r="DZA258" s="50"/>
      <c r="DZB258" s="50"/>
      <c r="DZC258" s="50"/>
      <c r="DZD258" s="50"/>
      <c r="DZE258" s="50"/>
      <c r="DZF258" s="50"/>
      <c r="DZG258" s="50"/>
      <c r="DZH258" s="50"/>
      <c r="DZI258" s="50"/>
      <c r="DZJ258" s="50"/>
      <c r="DZK258" s="50"/>
      <c r="DZL258" s="50"/>
      <c r="DZM258" s="50"/>
      <c r="DZN258" s="50"/>
      <c r="DZO258" s="50"/>
      <c r="DZP258" s="50"/>
      <c r="DZQ258" s="50"/>
      <c r="DZR258" s="50"/>
      <c r="DZS258" s="50"/>
      <c r="DZT258" s="50"/>
      <c r="DZU258" s="50"/>
      <c r="DZV258" s="50"/>
      <c r="DZW258" s="50"/>
      <c r="DZX258" s="50"/>
      <c r="DZY258" s="50"/>
      <c r="DZZ258" s="50"/>
      <c r="EAA258" s="50"/>
      <c r="EAB258" s="50"/>
      <c r="EAC258" s="50"/>
      <c r="EAD258" s="50"/>
      <c r="EAE258" s="50"/>
      <c r="EAF258" s="50"/>
      <c r="EAG258" s="50"/>
      <c r="EAH258" s="50"/>
      <c r="EAI258" s="50"/>
      <c r="EAJ258" s="50"/>
      <c r="EAK258" s="50"/>
      <c r="EAL258" s="50"/>
      <c r="EAM258" s="50"/>
      <c r="EAN258" s="50"/>
      <c r="EAO258" s="50"/>
      <c r="EAP258" s="50"/>
      <c r="EAQ258" s="50"/>
      <c r="EAR258" s="50"/>
      <c r="EAS258" s="50"/>
      <c r="EAT258" s="50"/>
      <c r="EAU258" s="50"/>
      <c r="EAV258" s="50"/>
      <c r="EAW258" s="50"/>
      <c r="EAX258" s="50"/>
      <c r="EAY258" s="50"/>
      <c r="EAZ258" s="50"/>
      <c r="EBA258" s="50"/>
      <c r="EBB258" s="50"/>
      <c r="EBC258" s="50"/>
      <c r="EBD258" s="50"/>
      <c r="EBE258" s="50"/>
      <c r="EBF258" s="50"/>
      <c r="EBG258" s="50"/>
      <c r="EBH258" s="50"/>
      <c r="EBI258" s="50"/>
      <c r="EBJ258" s="50"/>
      <c r="EBK258" s="50"/>
      <c r="EBL258" s="50"/>
      <c r="EBM258" s="50"/>
      <c r="EBN258" s="50"/>
      <c r="EBO258" s="50"/>
      <c r="EBP258" s="50"/>
      <c r="EBQ258" s="50"/>
      <c r="EBR258" s="50"/>
      <c r="EBS258" s="50"/>
      <c r="EBT258" s="50"/>
      <c r="EBU258" s="50"/>
      <c r="EBV258" s="50"/>
      <c r="EBW258" s="50"/>
      <c r="EBX258" s="50"/>
      <c r="EBY258" s="50"/>
      <c r="EBZ258" s="50"/>
      <c r="ECA258" s="50"/>
      <c r="ECB258" s="50"/>
      <c r="ECC258" s="50"/>
      <c r="ECD258" s="50"/>
      <c r="ECE258" s="50"/>
      <c r="ECF258" s="50"/>
      <c r="ECG258" s="50"/>
      <c r="ECH258" s="50"/>
      <c r="ECI258" s="50"/>
      <c r="ECJ258" s="50"/>
      <c r="ECK258" s="50"/>
      <c r="ECL258" s="50"/>
      <c r="ECM258" s="50"/>
      <c r="ECN258" s="50"/>
      <c r="ECO258" s="50"/>
      <c r="ECP258" s="50"/>
      <c r="ECQ258" s="50"/>
      <c r="ECR258" s="50"/>
      <c r="ECS258" s="50"/>
      <c r="ECT258" s="50"/>
      <c r="ECU258" s="50"/>
      <c r="ECV258" s="50"/>
      <c r="ECW258" s="50"/>
      <c r="ECX258" s="50"/>
      <c r="ECY258" s="50"/>
      <c r="ECZ258" s="50"/>
      <c r="EDA258" s="50"/>
      <c r="EDB258" s="50"/>
      <c r="EDC258" s="50"/>
      <c r="EDD258" s="50"/>
      <c r="EDE258" s="50"/>
      <c r="EDF258" s="50"/>
      <c r="EDG258" s="50"/>
      <c r="EDH258" s="50"/>
      <c r="EDI258" s="50"/>
      <c r="EDJ258" s="50"/>
      <c r="EDK258" s="50"/>
      <c r="EDL258" s="50"/>
      <c r="EDM258" s="50"/>
      <c r="EDN258" s="50"/>
      <c r="EDO258" s="50"/>
      <c r="EDP258" s="50"/>
      <c r="EDQ258" s="50"/>
      <c r="EDR258" s="50"/>
      <c r="EDS258" s="50"/>
      <c r="EDT258" s="50"/>
      <c r="EDU258" s="50"/>
      <c r="EDV258" s="50"/>
      <c r="EDW258" s="50"/>
      <c r="EDX258" s="50"/>
      <c r="EDY258" s="50"/>
      <c r="EDZ258" s="50"/>
      <c r="EEA258" s="50"/>
      <c r="EEB258" s="50"/>
      <c r="EEC258" s="50"/>
      <c r="EED258" s="50"/>
      <c r="EEE258" s="50"/>
      <c r="EEF258" s="50"/>
      <c r="EEG258" s="50"/>
      <c r="EEH258" s="50"/>
      <c r="EEI258" s="50"/>
      <c r="EEJ258" s="50"/>
      <c r="EEK258" s="50"/>
      <c r="EEL258" s="50"/>
      <c r="EEM258" s="50"/>
      <c r="EEN258" s="50"/>
      <c r="EEO258" s="50"/>
      <c r="EEP258" s="50"/>
      <c r="EEQ258" s="50"/>
      <c r="EER258" s="50"/>
      <c r="EES258" s="50"/>
      <c r="EET258" s="50"/>
      <c r="EEU258" s="50"/>
      <c r="EEV258" s="50"/>
      <c r="EEW258" s="50"/>
      <c r="EEX258" s="50"/>
      <c r="EEY258" s="50"/>
      <c r="EEZ258" s="50"/>
      <c r="EFA258" s="50"/>
      <c r="EFB258" s="50"/>
      <c r="EFC258" s="50"/>
      <c r="EFD258" s="50"/>
      <c r="EFE258" s="50"/>
      <c r="EFF258" s="50"/>
      <c r="EFG258" s="50"/>
      <c r="EFH258" s="50"/>
      <c r="EFI258" s="50"/>
      <c r="EFJ258" s="50"/>
      <c r="EFK258" s="50"/>
      <c r="EFL258" s="50"/>
      <c r="EFM258" s="50"/>
      <c r="EFN258" s="50"/>
      <c r="EFO258" s="50"/>
      <c r="EFP258" s="50"/>
      <c r="EFQ258" s="50"/>
      <c r="EFR258" s="50"/>
      <c r="EFS258" s="50"/>
      <c r="EFT258" s="50"/>
      <c r="EFU258" s="50"/>
      <c r="EFV258" s="50"/>
      <c r="EFW258" s="50"/>
      <c r="EFX258" s="50"/>
      <c r="EFY258" s="50"/>
      <c r="EFZ258" s="50"/>
      <c r="EGA258" s="50"/>
      <c r="EGB258" s="50"/>
      <c r="EGC258" s="50"/>
      <c r="EGD258" s="50"/>
      <c r="EGE258" s="50"/>
      <c r="EGF258" s="50"/>
      <c r="EGG258" s="50"/>
      <c r="EGH258" s="50"/>
      <c r="EGI258" s="50"/>
      <c r="EGJ258" s="50"/>
      <c r="EGK258" s="50"/>
      <c r="EGL258" s="50"/>
      <c r="EGM258" s="50"/>
      <c r="EGN258" s="50"/>
      <c r="EGO258" s="50"/>
      <c r="EGP258" s="50"/>
      <c r="EGQ258" s="50"/>
      <c r="EGR258" s="50"/>
      <c r="EGS258" s="50"/>
      <c r="EGT258" s="50"/>
      <c r="EGU258" s="50"/>
      <c r="EGV258" s="50"/>
      <c r="EGW258" s="50"/>
      <c r="EGX258" s="50"/>
      <c r="EGY258" s="50"/>
      <c r="EGZ258" s="50"/>
      <c r="EHA258" s="50"/>
      <c r="EHB258" s="50"/>
      <c r="EHC258" s="50"/>
      <c r="EHD258" s="50"/>
      <c r="EHE258" s="50"/>
      <c r="EHF258" s="50"/>
      <c r="EHG258" s="50"/>
      <c r="EHH258" s="50"/>
      <c r="EHI258" s="50"/>
      <c r="EHJ258" s="50"/>
      <c r="EHK258" s="50"/>
      <c r="EHL258" s="50"/>
      <c r="EHM258" s="50"/>
      <c r="EHN258" s="50"/>
      <c r="EHO258" s="50"/>
      <c r="EHP258" s="50"/>
      <c r="EHQ258" s="50"/>
      <c r="EHR258" s="50"/>
      <c r="EHS258" s="50"/>
      <c r="EHT258" s="50"/>
      <c r="EHU258" s="50"/>
      <c r="EHV258" s="50"/>
      <c r="EHW258" s="50"/>
      <c r="EHX258" s="50"/>
      <c r="EHY258" s="50"/>
      <c r="EHZ258" s="50"/>
      <c r="EIA258" s="50"/>
      <c r="EIB258" s="50"/>
      <c r="EIC258" s="50"/>
      <c r="EID258" s="50"/>
      <c r="EIE258" s="50"/>
      <c r="EIF258" s="50"/>
      <c r="EIG258" s="50"/>
      <c r="EIH258" s="50"/>
      <c r="EII258" s="50"/>
      <c r="EIJ258" s="50"/>
      <c r="EIK258" s="50"/>
      <c r="EIL258" s="50"/>
      <c r="EIM258" s="50"/>
      <c r="EIN258" s="50"/>
      <c r="EIO258" s="50"/>
      <c r="EIP258" s="50"/>
      <c r="EIQ258" s="50"/>
      <c r="EIR258" s="50"/>
      <c r="EIS258" s="50"/>
      <c r="EIT258" s="50"/>
      <c r="EIU258" s="50"/>
      <c r="EIV258" s="50"/>
      <c r="EIW258" s="50"/>
      <c r="EIX258" s="50"/>
      <c r="EIY258" s="50"/>
      <c r="EIZ258" s="50"/>
      <c r="EJA258" s="50"/>
      <c r="EJB258" s="50"/>
      <c r="EJC258" s="50"/>
      <c r="EJD258" s="50"/>
      <c r="EJE258" s="50"/>
      <c r="EJF258" s="50"/>
      <c r="EJG258" s="50"/>
      <c r="EJH258" s="50"/>
      <c r="EJI258" s="50"/>
      <c r="EJJ258" s="50"/>
      <c r="EJK258" s="50"/>
      <c r="EJL258" s="50"/>
      <c r="EJM258" s="50"/>
      <c r="EJN258" s="50"/>
      <c r="EJO258" s="50"/>
      <c r="EJP258" s="50"/>
      <c r="EJQ258" s="50"/>
      <c r="EJR258" s="50"/>
      <c r="EJS258" s="50"/>
      <c r="EJT258" s="50"/>
      <c r="EJU258" s="50"/>
      <c r="EJV258" s="50"/>
      <c r="EJW258" s="50"/>
      <c r="EJX258" s="50"/>
      <c r="EJY258" s="50"/>
      <c r="EJZ258" s="50"/>
      <c r="EKA258" s="50"/>
      <c r="EKB258" s="50"/>
      <c r="EKC258" s="50"/>
      <c r="EKD258" s="50"/>
      <c r="EKE258" s="50"/>
      <c r="EKF258" s="50"/>
      <c r="EKG258" s="50"/>
      <c r="EKH258" s="50"/>
      <c r="EKI258" s="50"/>
      <c r="EKJ258" s="50"/>
      <c r="EKK258" s="50"/>
      <c r="EKL258" s="50"/>
      <c r="EKM258" s="50"/>
      <c r="EKN258" s="50"/>
      <c r="EKO258" s="50"/>
      <c r="EKP258" s="50"/>
      <c r="EKQ258" s="50"/>
      <c r="EKR258" s="50"/>
      <c r="EKS258" s="50"/>
      <c r="EKT258" s="50"/>
      <c r="EKU258" s="50"/>
      <c r="EKV258" s="50"/>
      <c r="EKW258" s="50"/>
      <c r="EKX258" s="50"/>
      <c r="EKY258" s="50"/>
      <c r="EKZ258" s="50"/>
      <c r="ELA258" s="50"/>
      <c r="ELB258" s="50"/>
      <c r="ELC258" s="50"/>
      <c r="ELD258" s="50"/>
      <c r="ELE258" s="50"/>
      <c r="ELF258" s="50"/>
      <c r="ELG258" s="50"/>
      <c r="ELH258" s="50"/>
      <c r="ELI258" s="50"/>
      <c r="ELJ258" s="50"/>
      <c r="ELK258" s="50"/>
      <c r="ELL258" s="50"/>
      <c r="ELM258" s="50"/>
      <c r="ELN258" s="50"/>
      <c r="ELO258" s="50"/>
      <c r="ELP258" s="50"/>
      <c r="ELQ258" s="50"/>
      <c r="ELR258" s="50"/>
      <c r="ELS258" s="50"/>
      <c r="ELT258" s="50"/>
      <c r="ELU258" s="50"/>
      <c r="ELV258" s="50"/>
      <c r="ELW258" s="50"/>
      <c r="ELX258" s="50"/>
      <c r="ELY258" s="50"/>
      <c r="ELZ258" s="50"/>
      <c r="EMA258" s="50"/>
      <c r="EMB258" s="50"/>
      <c r="EMC258" s="50"/>
      <c r="EMD258" s="50"/>
      <c r="EME258" s="50"/>
      <c r="EMF258" s="50"/>
      <c r="EMG258" s="50"/>
      <c r="EMH258" s="50"/>
      <c r="EMI258" s="50"/>
      <c r="EMJ258" s="50"/>
      <c r="EMK258" s="50"/>
      <c r="EML258" s="50"/>
      <c r="EMM258" s="50"/>
      <c r="EMN258" s="50"/>
      <c r="EMO258" s="50"/>
      <c r="EMP258" s="50"/>
      <c r="EMQ258" s="50"/>
      <c r="EMR258" s="50"/>
      <c r="EMS258" s="50"/>
      <c r="EMT258" s="50"/>
      <c r="EMU258" s="50"/>
      <c r="EMV258" s="50"/>
      <c r="EMW258" s="50"/>
      <c r="EMX258" s="50"/>
      <c r="EMY258" s="50"/>
      <c r="EMZ258" s="50"/>
      <c r="ENA258" s="50"/>
      <c r="ENB258" s="50"/>
      <c r="ENC258" s="50"/>
      <c r="END258" s="50"/>
      <c r="ENE258" s="50"/>
      <c r="ENF258" s="50"/>
      <c r="ENG258" s="50"/>
      <c r="ENH258" s="50"/>
      <c r="ENI258" s="50"/>
      <c r="ENJ258" s="50"/>
      <c r="ENK258" s="50"/>
      <c r="ENL258" s="50"/>
      <c r="ENM258" s="50"/>
      <c r="ENN258" s="50"/>
      <c r="ENO258" s="50"/>
      <c r="ENP258" s="50"/>
      <c r="ENQ258" s="50"/>
      <c r="ENR258" s="50"/>
      <c r="ENS258" s="50"/>
      <c r="ENT258" s="50"/>
      <c r="ENU258" s="50"/>
      <c r="ENV258" s="50"/>
      <c r="ENW258" s="50"/>
      <c r="ENX258" s="50"/>
      <c r="ENY258" s="50"/>
      <c r="ENZ258" s="50"/>
      <c r="EOA258" s="50"/>
      <c r="EOB258" s="50"/>
      <c r="EOC258" s="50"/>
      <c r="EOD258" s="50"/>
      <c r="EOE258" s="50"/>
      <c r="EOF258" s="50"/>
      <c r="EOG258" s="50"/>
      <c r="EOH258" s="50"/>
      <c r="EOI258" s="50"/>
      <c r="EOJ258" s="50"/>
      <c r="EOK258" s="50"/>
      <c r="EOL258" s="50"/>
      <c r="EOM258" s="50"/>
      <c r="EON258" s="50"/>
      <c r="EOO258" s="50"/>
      <c r="EOP258" s="50"/>
      <c r="EOQ258" s="50"/>
      <c r="EOR258" s="50"/>
      <c r="EOS258" s="50"/>
      <c r="EOT258" s="50"/>
      <c r="EOU258" s="50"/>
      <c r="EOV258" s="50"/>
      <c r="EOW258" s="50"/>
      <c r="EOX258" s="50"/>
      <c r="EOY258" s="50"/>
      <c r="EOZ258" s="50"/>
      <c r="EPA258" s="50"/>
      <c r="EPB258" s="50"/>
      <c r="EPC258" s="50"/>
      <c r="EPD258" s="50"/>
      <c r="EPE258" s="50"/>
      <c r="EPF258" s="50"/>
      <c r="EPG258" s="50"/>
      <c r="EPH258" s="50"/>
      <c r="EPI258" s="50"/>
      <c r="EPJ258" s="50"/>
      <c r="EPK258" s="50"/>
      <c r="EPL258" s="50"/>
      <c r="EPM258" s="50"/>
      <c r="EPN258" s="50"/>
      <c r="EPO258" s="50"/>
      <c r="EPP258" s="50"/>
      <c r="EPQ258" s="50"/>
      <c r="EPR258" s="50"/>
      <c r="EPS258" s="50"/>
      <c r="EPT258" s="50"/>
      <c r="EPU258" s="50"/>
      <c r="EPV258" s="50"/>
      <c r="EPW258" s="50"/>
      <c r="EPX258" s="50"/>
      <c r="EPY258" s="50"/>
      <c r="EPZ258" s="50"/>
      <c r="EQA258" s="50"/>
      <c r="EQB258" s="50"/>
      <c r="EQC258" s="50"/>
      <c r="EQD258" s="50"/>
      <c r="EQE258" s="50"/>
      <c r="EQF258" s="50"/>
      <c r="EQG258" s="50"/>
      <c r="EQH258" s="50"/>
      <c r="EQI258" s="50"/>
      <c r="EQJ258" s="50"/>
      <c r="EQK258" s="50"/>
      <c r="EQL258" s="50"/>
      <c r="EQM258" s="50"/>
      <c r="EQN258" s="50"/>
      <c r="EQO258" s="50"/>
      <c r="EQP258" s="50"/>
      <c r="EQQ258" s="50"/>
      <c r="EQR258" s="50"/>
      <c r="EQS258" s="50"/>
      <c r="EQT258" s="50"/>
      <c r="EQU258" s="50"/>
      <c r="EQV258" s="50"/>
      <c r="EQW258" s="50"/>
      <c r="EQX258" s="50"/>
      <c r="EQY258" s="50"/>
      <c r="EQZ258" s="50"/>
      <c r="ERA258" s="50"/>
      <c r="ERB258" s="50"/>
      <c r="ERC258" s="50"/>
      <c r="ERD258" s="50"/>
      <c r="ERE258" s="50"/>
      <c r="ERF258" s="50"/>
      <c r="ERG258" s="50"/>
      <c r="ERH258" s="50"/>
      <c r="ERI258" s="50"/>
      <c r="ERJ258" s="50"/>
      <c r="ERK258" s="50"/>
      <c r="ERL258" s="50"/>
      <c r="ERM258" s="50"/>
      <c r="ERN258" s="50"/>
      <c r="ERO258" s="50"/>
      <c r="ERP258" s="50"/>
      <c r="ERQ258" s="50"/>
      <c r="ERR258" s="50"/>
      <c r="ERS258" s="50"/>
      <c r="ERT258" s="50"/>
      <c r="ERU258" s="50"/>
      <c r="ERV258" s="50"/>
      <c r="ERW258" s="50"/>
      <c r="ERX258" s="50"/>
      <c r="ERY258" s="50"/>
      <c r="ERZ258" s="50"/>
      <c r="ESA258" s="50"/>
      <c r="ESB258" s="50"/>
      <c r="ESC258" s="50"/>
      <c r="ESD258" s="50"/>
      <c r="ESE258" s="50"/>
      <c r="ESF258" s="50"/>
      <c r="ESG258" s="50"/>
      <c r="ESH258" s="50"/>
      <c r="ESI258" s="50"/>
      <c r="ESJ258" s="50"/>
      <c r="ESK258" s="50"/>
      <c r="ESL258" s="50"/>
      <c r="ESM258" s="50"/>
      <c r="ESN258" s="50"/>
      <c r="ESO258" s="50"/>
      <c r="ESP258" s="50"/>
      <c r="ESQ258" s="50"/>
      <c r="ESR258" s="50"/>
      <c r="ESS258" s="50"/>
      <c r="EST258" s="50"/>
      <c r="ESU258" s="50"/>
      <c r="ESV258" s="50"/>
      <c r="ESW258" s="50"/>
      <c r="ESX258" s="50"/>
      <c r="ESY258" s="50"/>
      <c r="ESZ258" s="50"/>
      <c r="ETA258" s="50"/>
      <c r="ETB258" s="50"/>
      <c r="ETC258" s="50"/>
      <c r="ETD258" s="50"/>
      <c r="ETE258" s="50"/>
      <c r="ETF258" s="50"/>
      <c r="ETG258" s="50"/>
      <c r="ETH258" s="50"/>
      <c r="ETI258" s="50"/>
      <c r="ETJ258" s="50"/>
      <c r="ETK258" s="50"/>
      <c r="ETL258" s="50"/>
      <c r="ETM258" s="50"/>
      <c r="ETN258" s="50"/>
      <c r="ETO258" s="50"/>
      <c r="ETP258" s="50"/>
      <c r="ETQ258" s="50"/>
      <c r="ETR258" s="50"/>
      <c r="ETS258" s="50"/>
      <c r="ETT258" s="50"/>
      <c r="ETU258" s="50"/>
      <c r="ETV258" s="50"/>
      <c r="ETW258" s="50"/>
      <c r="ETX258" s="50"/>
      <c r="ETY258" s="50"/>
      <c r="ETZ258" s="50"/>
      <c r="EUA258" s="50"/>
      <c r="EUB258" s="50"/>
      <c r="EUC258" s="50"/>
      <c r="EUD258" s="50"/>
      <c r="EUE258" s="50"/>
      <c r="EUF258" s="50"/>
      <c r="EUG258" s="50"/>
      <c r="EUH258" s="50"/>
      <c r="EUI258" s="50"/>
      <c r="EUJ258" s="50"/>
      <c r="EUK258" s="50"/>
      <c r="EUL258" s="50"/>
      <c r="EUM258" s="50"/>
      <c r="EUN258" s="50"/>
      <c r="EUO258" s="50"/>
      <c r="EUP258" s="50"/>
      <c r="EUQ258" s="50"/>
      <c r="EUR258" s="50"/>
      <c r="EUS258" s="50"/>
      <c r="EUT258" s="50"/>
      <c r="EUU258" s="50"/>
      <c r="EUV258" s="50"/>
      <c r="EUW258" s="50"/>
      <c r="EUX258" s="50"/>
      <c r="EUY258" s="50"/>
      <c r="EUZ258" s="50"/>
      <c r="EVA258" s="50"/>
      <c r="EVB258" s="50"/>
      <c r="EVC258" s="50"/>
      <c r="EVD258" s="50"/>
      <c r="EVE258" s="50"/>
      <c r="EVF258" s="50"/>
      <c r="EVG258" s="50"/>
      <c r="EVH258" s="50"/>
      <c r="EVI258" s="50"/>
      <c r="EVJ258" s="50"/>
      <c r="EVK258" s="50"/>
      <c r="EVL258" s="50"/>
      <c r="EVM258" s="50"/>
      <c r="EVN258" s="50"/>
      <c r="EVO258" s="50"/>
      <c r="EVP258" s="50"/>
      <c r="EVQ258" s="50"/>
      <c r="EVR258" s="50"/>
      <c r="EVS258" s="50"/>
      <c r="EVT258" s="50"/>
      <c r="EVU258" s="50"/>
      <c r="EVV258" s="50"/>
      <c r="EVW258" s="50"/>
      <c r="EVX258" s="50"/>
      <c r="EVY258" s="50"/>
      <c r="EVZ258" s="50"/>
      <c r="EWA258" s="50"/>
      <c r="EWB258" s="50"/>
      <c r="EWC258" s="50"/>
      <c r="EWD258" s="50"/>
      <c r="EWE258" s="50"/>
      <c r="EWF258" s="50"/>
      <c r="EWG258" s="50"/>
      <c r="EWH258" s="50"/>
      <c r="EWI258" s="50"/>
      <c r="EWJ258" s="50"/>
      <c r="EWK258" s="50"/>
      <c r="EWL258" s="50"/>
      <c r="EWM258" s="50"/>
      <c r="EWN258" s="50"/>
      <c r="EWO258" s="50"/>
      <c r="EWP258" s="50"/>
      <c r="EWQ258" s="50"/>
      <c r="EWR258" s="50"/>
      <c r="EWS258" s="50"/>
      <c r="EWT258" s="50"/>
      <c r="EWU258" s="50"/>
      <c r="EWV258" s="50"/>
      <c r="EWW258" s="50"/>
      <c r="EWX258" s="50"/>
      <c r="EWY258" s="50"/>
      <c r="EWZ258" s="50"/>
      <c r="EXA258" s="50"/>
      <c r="EXB258" s="50"/>
      <c r="EXC258" s="50"/>
      <c r="EXD258" s="50"/>
      <c r="EXE258" s="50"/>
      <c r="EXF258" s="50"/>
      <c r="EXG258" s="50"/>
      <c r="EXH258" s="50"/>
      <c r="EXI258" s="50"/>
      <c r="EXJ258" s="50"/>
      <c r="EXK258" s="50"/>
      <c r="EXL258" s="50"/>
      <c r="EXM258" s="50"/>
      <c r="EXN258" s="50"/>
      <c r="EXO258" s="50"/>
      <c r="EXP258" s="50"/>
      <c r="EXQ258" s="50"/>
      <c r="EXR258" s="50"/>
      <c r="EXS258" s="50"/>
      <c r="EXT258" s="50"/>
      <c r="EXU258" s="50"/>
      <c r="EXV258" s="50"/>
      <c r="EXW258" s="50"/>
      <c r="EXX258" s="50"/>
      <c r="EXY258" s="50"/>
      <c r="EXZ258" s="50"/>
      <c r="EYA258" s="50"/>
      <c r="EYB258" s="50"/>
      <c r="EYC258" s="50"/>
      <c r="EYD258" s="50"/>
      <c r="EYE258" s="50"/>
      <c r="EYF258" s="50"/>
      <c r="EYG258" s="50"/>
      <c r="EYH258" s="50"/>
      <c r="EYI258" s="50"/>
      <c r="EYJ258" s="50"/>
      <c r="EYK258" s="50"/>
      <c r="EYL258" s="50"/>
      <c r="EYM258" s="50"/>
      <c r="EYN258" s="50"/>
      <c r="EYO258" s="50"/>
      <c r="EYP258" s="50"/>
      <c r="EYQ258" s="50"/>
      <c r="EYR258" s="50"/>
      <c r="EYS258" s="50"/>
      <c r="EYT258" s="50"/>
      <c r="EYU258" s="50"/>
      <c r="EYV258" s="50"/>
      <c r="EYW258" s="50"/>
      <c r="EYX258" s="50"/>
      <c r="EYY258" s="50"/>
      <c r="EYZ258" s="50"/>
      <c r="EZA258" s="50"/>
      <c r="EZB258" s="50"/>
      <c r="EZC258" s="50"/>
      <c r="EZD258" s="50"/>
      <c r="EZE258" s="50"/>
      <c r="EZF258" s="50"/>
      <c r="EZG258" s="50"/>
      <c r="EZH258" s="50"/>
      <c r="EZI258" s="50"/>
      <c r="EZJ258" s="50"/>
      <c r="EZK258" s="50"/>
      <c r="EZL258" s="50"/>
      <c r="EZM258" s="50"/>
      <c r="EZN258" s="50"/>
      <c r="EZO258" s="50"/>
      <c r="EZP258" s="50"/>
      <c r="EZQ258" s="50"/>
      <c r="EZR258" s="50"/>
      <c r="EZS258" s="50"/>
      <c r="EZT258" s="50"/>
      <c r="EZU258" s="50"/>
      <c r="EZV258" s="50"/>
      <c r="EZW258" s="50"/>
      <c r="EZX258" s="50"/>
      <c r="EZY258" s="50"/>
      <c r="EZZ258" s="50"/>
      <c r="FAA258" s="50"/>
      <c r="FAB258" s="50"/>
      <c r="FAC258" s="50"/>
      <c r="FAD258" s="50"/>
      <c r="FAE258" s="50"/>
      <c r="FAF258" s="50"/>
      <c r="FAG258" s="50"/>
      <c r="FAH258" s="50"/>
      <c r="FAI258" s="50"/>
      <c r="FAJ258" s="50"/>
      <c r="FAK258" s="50"/>
      <c r="FAL258" s="50"/>
      <c r="FAM258" s="50"/>
      <c r="FAN258" s="50"/>
      <c r="FAO258" s="50"/>
      <c r="FAP258" s="50"/>
      <c r="FAQ258" s="50"/>
      <c r="FAR258" s="50"/>
      <c r="FAS258" s="50"/>
      <c r="FAT258" s="50"/>
      <c r="FAU258" s="50"/>
      <c r="FAV258" s="50"/>
      <c r="FAW258" s="50"/>
      <c r="FAX258" s="50"/>
      <c r="FAY258" s="50"/>
      <c r="FAZ258" s="50"/>
      <c r="FBA258" s="50"/>
      <c r="FBB258" s="50"/>
      <c r="FBC258" s="50"/>
      <c r="FBD258" s="50"/>
      <c r="FBE258" s="50"/>
      <c r="FBF258" s="50"/>
      <c r="FBG258" s="50"/>
      <c r="FBH258" s="50"/>
      <c r="FBI258" s="50"/>
      <c r="FBJ258" s="50"/>
      <c r="FBK258" s="50"/>
      <c r="FBL258" s="50"/>
      <c r="FBM258" s="50"/>
      <c r="FBN258" s="50"/>
      <c r="FBO258" s="50"/>
      <c r="FBP258" s="50"/>
      <c r="FBQ258" s="50"/>
      <c r="FBR258" s="50"/>
      <c r="FBS258" s="50"/>
      <c r="FBT258" s="50"/>
      <c r="FBU258" s="50"/>
      <c r="FBV258" s="50"/>
      <c r="FBW258" s="50"/>
      <c r="FBX258" s="50"/>
      <c r="FBY258" s="50"/>
      <c r="FBZ258" s="50"/>
      <c r="FCA258" s="50"/>
      <c r="FCB258" s="50"/>
      <c r="FCC258" s="50"/>
      <c r="FCD258" s="50"/>
      <c r="FCE258" s="50"/>
      <c r="FCF258" s="50"/>
      <c r="FCG258" s="50"/>
      <c r="FCH258" s="50"/>
      <c r="FCI258" s="50"/>
      <c r="FCJ258" s="50"/>
      <c r="FCK258" s="50"/>
      <c r="FCL258" s="50"/>
      <c r="FCM258" s="50"/>
      <c r="FCN258" s="50"/>
      <c r="FCO258" s="50"/>
      <c r="FCP258" s="50"/>
      <c r="FCQ258" s="50"/>
      <c r="FCR258" s="50"/>
      <c r="FCS258" s="50"/>
      <c r="FCT258" s="50"/>
      <c r="FCU258" s="50"/>
      <c r="FCV258" s="50"/>
      <c r="FCW258" s="50"/>
      <c r="FCX258" s="50"/>
      <c r="FCY258" s="50"/>
      <c r="FCZ258" s="50"/>
      <c r="FDA258" s="50"/>
      <c r="FDB258" s="50"/>
      <c r="FDC258" s="50"/>
      <c r="FDD258" s="50"/>
      <c r="FDE258" s="50"/>
      <c r="FDF258" s="50"/>
      <c r="FDG258" s="50"/>
      <c r="FDH258" s="50"/>
      <c r="FDI258" s="50"/>
      <c r="FDJ258" s="50"/>
      <c r="FDK258" s="50"/>
      <c r="FDL258" s="50"/>
      <c r="FDM258" s="50"/>
      <c r="FDN258" s="50"/>
      <c r="FDO258" s="50"/>
      <c r="FDP258" s="50"/>
      <c r="FDQ258" s="50"/>
      <c r="FDR258" s="50"/>
      <c r="FDS258" s="50"/>
      <c r="FDT258" s="50"/>
      <c r="FDU258" s="50"/>
      <c r="FDV258" s="50"/>
      <c r="FDW258" s="50"/>
      <c r="FDX258" s="50"/>
      <c r="FDY258" s="50"/>
      <c r="FDZ258" s="50"/>
      <c r="FEA258" s="50"/>
      <c r="FEB258" s="50"/>
      <c r="FEC258" s="50"/>
      <c r="FED258" s="50"/>
      <c r="FEE258" s="50"/>
      <c r="FEF258" s="50"/>
      <c r="FEG258" s="50"/>
      <c r="FEH258" s="50"/>
      <c r="FEI258" s="50"/>
      <c r="FEJ258" s="50"/>
      <c r="FEK258" s="50"/>
      <c r="FEL258" s="50"/>
      <c r="FEM258" s="50"/>
      <c r="FEN258" s="50"/>
      <c r="FEO258" s="50"/>
      <c r="FEP258" s="50"/>
      <c r="FEQ258" s="50"/>
      <c r="FER258" s="50"/>
      <c r="FES258" s="50"/>
      <c r="FET258" s="50"/>
      <c r="FEU258" s="50"/>
      <c r="FEV258" s="50"/>
      <c r="FEW258" s="50"/>
      <c r="FEX258" s="50"/>
      <c r="FEY258" s="50"/>
      <c r="FEZ258" s="50"/>
      <c r="FFA258" s="50"/>
      <c r="FFB258" s="50"/>
      <c r="FFC258" s="50"/>
      <c r="FFD258" s="50"/>
      <c r="FFE258" s="50"/>
      <c r="FFF258" s="50"/>
      <c r="FFG258" s="50"/>
      <c r="FFH258" s="50"/>
      <c r="FFI258" s="50"/>
      <c r="FFJ258" s="50"/>
      <c r="FFK258" s="50"/>
      <c r="FFL258" s="50"/>
      <c r="FFM258" s="50"/>
      <c r="FFN258" s="50"/>
      <c r="FFO258" s="50"/>
      <c r="FFP258" s="50"/>
      <c r="FFQ258" s="50"/>
      <c r="FFR258" s="50"/>
      <c r="FFS258" s="50"/>
      <c r="FFT258" s="50"/>
      <c r="FFU258" s="50"/>
      <c r="FFV258" s="50"/>
      <c r="FFW258" s="50"/>
      <c r="FFX258" s="50"/>
      <c r="FFY258" s="50"/>
      <c r="FFZ258" s="50"/>
      <c r="FGA258" s="50"/>
      <c r="FGB258" s="50"/>
      <c r="FGC258" s="50"/>
      <c r="FGD258" s="50"/>
      <c r="FGE258" s="50"/>
      <c r="FGF258" s="50"/>
      <c r="FGG258" s="50"/>
      <c r="FGH258" s="50"/>
      <c r="FGI258" s="50"/>
      <c r="FGJ258" s="50"/>
      <c r="FGK258" s="50"/>
      <c r="FGL258" s="50"/>
      <c r="FGM258" s="50"/>
      <c r="FGN258" s="50"/>
      <c r="FGO258" s="50"/>
      <c r="FGP258" s="50"/>
      <c r="FGQ258" s="50"/>
      <c r="FGR258" s="50"/>
      <c r="FGS258" s="50"/>
      <c r="FGT258" s="50"/>
      <c r="FGU258" s="50"/>
      <c r="FGV258" s="50"/>
      <c r="FGW258" s="50"/>
      <c r="FGX258" s="50"/>
      <c r="FGY258" s="50"/>
      <c r="FGZ258" s="50"/>
      <c r="FHA258" s="50"/>
      <c r="FHB258" s="50"/>
      <c r="FHC258" s="50"/>
      <c r="FHD258" s="50"/>
      <c r="FHE258" s="50"/>
      <c r="FHF258" s="50"/>
      <c r="FHG258" s="50"/>
      <c r="FHH258" s="50"/>
      <c r="FHI258" s="50"/>
      <c r="FHJ258" s="50"/>
      <c r="FHK258" s="50"/>
      <c r="FHL258" s="50"/>
      <c r="FHM258" s="50"/>
      <c r="FHN258" s="50"/>
      <c r="FHO258" s="50"/>
      <c r="FHP258" s="50"/>
      <c r="FHQ258" s="50"/>
      <c r="FHR258" s="50"/>
      <c r="FHS258" s="50"/>
      <c r="FHT258" s="50"/>
      <c r="FHU258" s="50"/>
      <c r="FHV258" s="50"/>
      <c r="FHW258" s="50"/>
      <c r="FHX258" s="50"/>
      <c r="FHY258" s="50"/>
      <c r="FHZ258" s="50"/>
      <c r="FIA258" s="50"/>
      <c r="FIB258" s="50"/>
      <c r="FIC258" s="50"/>
      <c r="FID258" s="50"/>
      <c r="FIE258" s="50"/>
      <c r="FIF258" s="50"/>
      <c r="FIG258" s="50"/>
      <c r="FIH258" s="50"/>
      <c r="FII258" s="50"/>
      <c r="FIJ258" s="50"/>
      <c r="FIK258" s="50"/>
      <c r="FIL258" s="50"/>
      <c r="FIM258" s="50"/>
      <c r="FIN258" s="50"/>
      <c r="FIO258" s="50"/>
      <c r="FIP258" s="50"/>
      <c r="FIQ258" s="50"/>
      <c r="FIR258" s="50"/>
      <c r="FIS258" s="50"/>
      <c r="FIT258" s="50"/>
      <c r="FIU258" s="50"/>
      <c r="FIV258" s="50"/>
      <c r="FIW258" s="50"/>
      <c r="FIX258" s="50"/>
      <c r="FIY258" s="50"/>
      <c r="FIZ258" s="50"/>
      <c r="FJA258" s="50"/>
      <c r="FJB258" s="50"/>
      <c r="FJC258" s="50"/>
      <c r="FJD258" s="50"/>
      <c r="FJE258" s="50"/>
      <c r="FJF258" s="50"/>
      <c r="FJG258" s="50"/>
      <c r="FJH258" s="50"/>
      <c r="FJI258" s="50"/>
      <c r="FJJ258" s="50"/>
      <c r="FJK258" s="50"/>
      <c r="FJL258" s="50"/>
      <c r="FJM258" s="50"/>
      <c r="FJN258" s="50"/>
      <c r="FJO258" s="50"/>
      <c r="FJP258" s="50"/>
      <c r="FJQ258" s="50"/>
      <c r="FJR258" s="50"/>
      <c r="FJS258" s="50"/>
      <c r="FJT258" s="50"/>
      <c r="FJU258" s="50"/>
      <c r="FJV258" s="50"/>
      <c r="FJW258" s="50"/>
      <c r="FJX258" s="50"/>
      <c r="FJY258" s="50"/>
      <c r="FJZ258" s="50"/>
      <c r="FKA258" s="50"/>
      <c r="FKB258" s="50"/>
      <c r="FKC258" s="50"/>
      <c r="FKD258" s="50"/>
      <c r="FKE258" s="50"/>
      <c r="FKF258" s="50"/>
      <c r="FKG258" s="50"/>
      <c r="FKH258" s="50"/>
      <c r="FKI258" s="50"/>
      <c r="FKJ258" s="50"/>
      <c r="FKK258" s="50"/>
      <c r="FKL258" s="50"/>
      <c r="FKM258" s="50"/>
      <c r="FKN258" s="50"/>
      <c r="FKO258" s="50"/>
      <c r="FKP258" s="50"/>
      <c r="FKQ258" s="50"/>
      <c r="FKR258" s="50"/>
      <c r="FKS258" s="50"/>
      <c r="FKT258" s="50"/>
      <c r="FKU258" s="50"/>
      <c r="FKV258" s="50"/>
      <c r="FKW258" s="50"/>
      <c r="FKX258" s="50"/>
      <c r="FKY258" s="50"/>
      <c r="FKZ258" s="50"/>
      <c r="FLA258" s="50"/>
      <c r="FLB258" s="50"/>
      <c r="FLC258" s="50"/>
      <c r="FLD258" s="50"/>
      <c r="FLE258" s="50"/>
      <c r="FLF258" s="50"/>
      <c r="FLG258" s="50"/>
      <c r="FLH258" s="50"/>
      <c r="FLI258" s="50"/>
      <c r="FLJ258" s="50"/>
      <c r="FLK258" s="50"/>
      <c r="FLL258" s="50"/>
      <c r="FLM258" s="50"/>
      <c r="FLN258" s="50"/>
      <c r="FLO258" s="50"/>
      <c r="FLP258" s="50"/>
      <c r="FLQ258" s="50"/>
      <c r="FLR258" s="50"/>
      <c r="FLS258" s="50"/>
      <c r="FLT258" s="50"/>
      <c r="FLU258" s="50"/>
      <c r="FLV258" s="50"/>
      <c r="FLW258" s="50"/>
      <c r="FLX258" s="50"/>
      <c r="FLY258" s="50"/>
      <c r="FLZ258" s="50"/>
      <c r="FMA258" s="50"/>
      <c r="FMB258" s="50"/>
      <c r="FMC258" s="50"/>
      <c r="FMD258" s="50"/>
      <c r="FME258" s="50"/>
      <c r="FMF258" s="50"/>
      <c r="FMG258" s="50"/>
      <c r="FMH258" s="50"/>
      <c r="FMI258" s="50"/>
      <c r="FMJ258" s="50"/>
      <c r="FMK258" s="50"/>
      <c r="FML258" s="50"/>
      <c r="FMM258" s="50"/>
      <c r="FMN258" s="50"/>
      <c r="FMO258" s="50"/>
      <c r="FMP258" s="50"/>
      <c r="FMQ258" s="50"/>
      <c r="FMR258" s="50"/>
      <c r="FMS258" s="50"/>
      <c r="FMT258" s="50"/>
      <c r="FMU258" s="50"/>
      <c r="FMV258" s="50"/>
      <c r="FMW258" s="50"/>
      <c r="FMX258" s="50"/>
      <c r="FMY258" s="50"/>
      <c r="FMZ258" s="50"/>
      <c r="FNA258" s="50"/>
      <c r="FNB258" s="50"/>
      <c r="FNC258" s="50"/>
      <c r="FND258" s="50"/>
      <c r="FNE258" s="50"/>
      <c r="FNF258" s="50"/>
      <c r="FNG258" s="50"/>
      <c r="FNH258" s="50"/>
      <c r="FNI258" s="50"/>
      <c r="FNJ258" s="50"/>
      <c r="FNK258" s="50"/>
      <c r="FNL258" s="50"/>
      <c r="FNM258" s="50"/>
      <c r="FNN258" s="50"/>
      <c r="FNO258" s="50"/>
      <c r="FNP258" s="50"/>
      <c r="FNQ258" s="50"/>
      <c r="FNR258" s="50"/>
      <c r="FNS258" s="50"/>
      <c r="FNT258" s="50"/>
      <c r="FNU258" s="50"/>
      <c r="FNV258" s="50"/>
      <c r="FNW258" s="50"/>
      <c r="FNX258" s="50"/>
      <c r="FNY258" s="50"/>
      <c r="FNZ258" s="50"/>
      <c r="FOA258" s="50"/>
      <c r="FOB258" s="50"/>
      <c r="FOC258" s="50"/>
      <c r="FOD258" s="50"/>
      <c r="FOE258" s="50"/>
      <c r="FOF258" s="50"/>
      <c r="FOG258" s="50"/>
      <c r="FOH258" s="50"/>
      <c r="FOI258" s="50"/>
      <c r="FOJ258" s="50"/>
      <c r="FOK258" s="50"/>
      <c r="FOL258" s="50"/>
      <c r="FOM258" s="50"/>
      <c r="FON258" s="50"/>
      <c r="FOO258" s="50"/>
      <c r="FOP258" s="50"/>
      <c r="FOQ258" s="50"/>
      <c r="FOR258" s="50"/>
      <c r="FOS258" s="50"/>
      <c r="FOT258" s="50"/>
      <c r="FOU258" s="50"/>
      <c r="FOV258" s="50"/>
      <c r="FOW258" s="50"/>
      <c r="FOX258" s="50"/>
      <c r="FOY258" s="50"/>
      <c r="FOZ258" s="50"/>
      <c r="FPA258" s="50"/>
      <c r="FPB258" s="50"/>
      <c r="FPC258" s="50"/>
      <c r="FPD258" s="50"/>
      <c r="FPE258" s="50"/>
      <c r="FPF258" s="50"/>
      <c r="FPG258" s="50"/>
      <c r="FPH258" s="50"/>
      <c r="FPI258" s="50"/>
      <c r="FPJ258" s="50"/>
      <c r="FPK258" s="50"/>
      <c r="FPL258" s="50"/>
      <c r="FPM258" s="50"/>
      <c r="FPN258" s="50"/>
      <c r="FPO258" s="50"/>
      <c r="FPP258" s="50"/>
      <c r="FPQ258" s="50"/>
      <c r="FPR258" s="50"/>
      <c r="FPS258" s="50"/>
      <c r="FPT258" s="50"/>
      <c r="FPU258" s="50"/>
      <c r="FPV258" s="50"/>
      <c r="FPW258" s="50"/>
      <c r="FPX258" s="50"/>
      <c r="FPY258" s="50"/>
      <c r="FPZ258" s="50"/>
      <c r="FQA258" s="50"/>
      <c r="FQB258" s="50"/>
      <c r="FQC258" s="50"/>
      <c r="FQD258" s="50"/>
      <c r="FQE258" s="50"/>
      <c r="FQF258" s="50"/>
      <c r="FQG258" s="50"/>
      <c r="FQH258" s="50"/>
      <c r="FQI258" s="50"/>
      <c r="FQJ258" s="50"/>
      <c r="FQK258" s="50"/>
      <c r="FQL258" s="50"/>
      <c r="FQM258" s="50"/>
      <c r="FQN258" s="50"/>
      <c r="FQO258" s="50"/>
      <c r="FQP258" s="50"/>
      <c r="FQQ258" s="50"/>
      <c r="FQR258" s="50"/>
      <c r="FQS258" s="50"/>
      <c r="FQT258" s="50"/>
      <c r="FQU258" s="50"/>
      <c r="FQV258" s="50"/>
      <c r="FQW258" s="50"/>
      <c r="FQX258" s="50"/>
      <c r="FQY258" s="50"/>
      <c r="FQZ258" s="50"/>
      <c r="FRA258" s="50"/>
      <c r="FRB258" s="50"/>
      <c r="FRC258" s="50"/>
      <c r="FRD258" s="50"/>
      <c r="FRE258" s="50"/>
      <c r="FRF258" s="50"/>
      <c r="FRG258" s="50"/>
      <c r="FRH258" s="50"/>
      <c r="FRI258" s="50"/>
      <c r="FRJ258" s="50"/>
      <c r="FRK258" s="50"/>
      <c r="FRL258" s="50"/>
      <c r="FRM258" s="50"/>
      <c r="FRN258" s="50"/>
      <c r="FRO258" s="50"/>
      <c r="FRP258" s="50"/>
      <c r="FRQ258" s="50"/>
      <c r="FRR258" s="50"/>
      <c r="FRS258" s="50"/>
      <c r="FRT258" s="50"/>
      <c r="FRU258" s="50"/>
      <c r="FRV258" s="50"/>
      <c r="FRW258" s="50"/>
      <c r="FRX258" s="50"/>
      <c r="FRY258" s="50"/>
      <c r="FRZ258" s="50"/>
      <c r="FSA258" s="50"/>
      <c r="FSB258" s="50"/>
      <c r="FSC258" s="50"/>
      <c r="FSD258" s="50"/>
      <c r="FSE258" s="50"/>
      <c r="FSF258" s="50"/>
      <c r="FSG258" s="50"/>
      <c r="FSH258" s="50"/>
      <c r="FSI258" s="50"/>
      <c r="FSJ258" s="50"/>
      <c r="FSK258" s="50"/>
      <c r="FSL258" s="50"/>
      <c r="FSM258" s="50"/>
      <c r="FSN258" s="50"/>
      <c r="FSO258" s="50"/>
      <c r="FSP258" s="50"/>
      <c r="FSQ258" s="50"/>
      <c r="FSR258" s="50"/>
      <c r="FSS258" s="50"/>
      <c r="FST258" s="50"/>
      <c r="FSU258" s="50"/>
      <c r="FSV258" s="50"/>
      <c r="FSW258" s="50"/>
      <c r="FSX258" s="50"/>
      <c r="FSY258" s="50"/>
      <c r="FSZ258" s="50"/>
      <c r="FTA258" s="50"/>
      <c r="FTB258" s="50"/>
      <c r="FTC258" s="50"/>
      <c r="FTD258" s="50"/>
      <c r="FTE258" s="50"/>
      <c r="FTF258" s="50"/>
      <c r="FTG258" s="50"/>
      <c r="FTH258" s="50"/>
      <c r="FTI258" s="50"/>
      <c r="FTJ258" s="50"/>
      <c r="FTK258" s="50"/>
      <c r="FTL258" s="50"/>
      <c r="FTM258" s="50"/>
      <c r="FTN258" s="50"/>
      <c r="FTO258" s="50"/>
      <c r="FTP258" s="50"/>
      <c r="FTQ258" s="50"/>
      <c r="FTR258" s="50"/>
      <c r="FTS258" s="50"/>
      <c r="FTT258" s="50"/>
      <c r="FTU258" s="50"/>
      <c r="FTV258" s="50"/>
      <c r="FTW258" s="50"/>
      <c r="FTX258" s="50"/>
      <c r="FTY258" s="50"/>
      <c r="FTZ258" s="50"/>
      <c r="FUA258" s="50"/>
      <c r="FUB258" s="50"/>
      <c r="FUC258" s="50"/>
      <c r="FUD258" s="50"/>
      <c r="FUE258" s="50"/>
      <c r="FUF258" s="50"/>
      <c r="FUG258" s="50"/>
      <c r="FUH258" s="50"/>
      <c r="FUI258" s="50"/>
      <c r="FUJ258" s="50"/>
      <c r="FUK258" s="50"/>
      <c r="FUL258" s="50"/>
      <c r="FUM258" s="50"/>
      <c r="FUN258" s="50"/>
      <c r="FUO258" s="50"/>
      <c r="FUP258" s="50"/>
      <c r="FUQ258" s="50"/>
      <c r="FUR258" s="50"/>
      <c r="FUS258" s="50"/>
      <c r="FUT258" s="50"/>
      <c r="FUU258" s="50"/>
      <c r="FUV258" s="50"/>
      <c r="FUW258" s="50"/>
      <c r="FUX258" s="50"/>
      <c r="FUY258" s="50"/>
      <c r="FUZ258" s="50"/>
      <c r="FVA258" s="50"/>
      <c r="FVB258" s="50"/>
      <c r="FVC258" s="50"/>
      <c r="FVD258" s="50"/>
      <c r="FVE258" s="50"/>
      <c r="FVF258" s="50"/>
      <c r="FVG258" s="50"/>
      <c r="FVH258" s="50"/>
      <c r="FVI258" s="50"/>
      <c r="FVJ258" s="50"/>
      <c r="FVK258" s="50"/>
      <c r="FVL258" s="50"/>
      <c r="FVM258" s="50"/>
      <c r="FVN258" s="50"/>
      <c r="FVO258" s="50"/>
      <c r="FVP258" s="50"/>
      <c r="FVQ258" s="50"/>
      <c r="FVR258" s="50"/>
      <c r="FVS258" s="50"/>
      <c r="FVT258" s="50"/>
      <c r="FVU258" s="50"/>
      <c r="FVV258" s="50"/>
      <c r="FVW258" s="50"/>
      <c r="FVX258" s="50"/>
      <c r="FVY258" s="50"/>
      <c r="FVZ258" s="50"/>
      <c r="FWA258" s="50"/>
      <c r="FWB258" s="50"/>
      <c r="FWC258" s="50"/>
      <c r="FWD258" s="50"/>
      <c r="FWE258" s="50"/>
      <c r="FWF258" s="50"/>
      <c r="FWG258" s="50"/>
      <c r="FWH258" s="50"/>
      <c r="FWI258" s="50"/>
      <c r="FWJ258" s="50"/>
      <c r="FWK258" s="50"/>
      <c r="FWL258" s="50"/>
      <c r="FWM258" s="50"/>
      <c r="FWN258" s="50"/>
      <c r="FWO258" s="50"/>
      <c r="FWP258" s="50"/>
      <c r="FWQ258" s="50"/>
      <c r="FWR258" s="50"/>
      <c r="FWS258" s="50"/>
      <c r="FWT258" s="50"/>
      <c r="FWU258" s="50"/>
      <c r="FWV258" s="50"/>
      <c r="FWW258" s="50"/>
      <c r="FWX258" s="50"/>
      <c r="FWY258" s="50"/>
      <c r="FWZ258" s="50"/>
      <c r="FXA258" s="50"/>
      <c r="FXB258" s="50"/>
      <c r="FXC258" s="50"/>
      <c r="FXD258" s="50"/>
      <c r="FXE258" s="50"/>
      <c r="FXF258" s="50"/>
      <c r="FXG258" s="50"/>
      <c r="FXH258" s="50"/>
      <c r="FXI258" s="50"/>
      <c r="FXJ258" s="50"/>
      <c r="FXK258" s="50"/>
      <c r="FXL258" s="50"/>
      <c r="FXM258" s="50"/>
      <c r="FXN258" s="50"/>
      <c r="FXO258" s="50"/>
      <c r="FXP258" s="50"/>
      <c r="FXQ258" s="50"/>
      <c r="FXR258" s="50"/>
      <c r="FXS258" s="50"/>
      <c r="FXT258" s="50"/>
      <c r="FXU258" s="50"/>
      <c r="FXV258" s="50"/>
      <c r="FXW258" s="50"/>
      <c r="FXX258" s="50"/>
      <c r="FXY258" s="50"/>
      <c r="FXZ258" s="50"/>
      <c r="FYA258" s="50"/>
      <c r="FYB258" s="50"/>
      <c r="FYC258" s="50"/>
      <c r="FYD258" s="50"/>
      <c r="FYE258" s="50"/>
      <c r="FYF258" s="50"/>
      <c r="FYG258" s="50"/>
      <c r="FYH258" s="50"/>
      <c r="FYI258" s="50"/>
      <c r="FYJ258" s="50"/>
      <c r="FYK258" s="50"/>
      <c r="FYL258" s="50"/>
      <c r="FYM258" s="50"/>
      <c r="FYN258" s="50"/>
      <c r="FYO258" s="50"/>
      <c r="FYP258" s="50"/>
      <c r="FYQ258" s="50"/>
      <c r="FYR258" s="50"/>
      <c r="FYS258" s="50"/>
      <c r="FYT258" s="50"/>
      <c r="FYU258" s="50"/>
      <c r="FYV258" s="50"/>
      <c r="FYW258" s="50"/>
      <c r="FYX258" s="50"/>
      <c r="FYY258" s="50"/>
      <c r="FYZ258" s="50"/>
      <c r="FZA258" s="50"/>
      <c r="FZB258" s="50"/>
      <c r="FZC258" s="50"/>
      <c r="FZD258" s="50"/>
      <c r="FZE258" s="50"/>
      <c r="FZF258" s="50"/>
      <c r="FZG258" s="50"/>
      <c r="FZH258" s="50"/>
      <c r="FZI258" s="50"/>
      <c r="FZJ258" s="50"/>
      <c r="FZK258" s="50"/>
      <c r="FZL258" s="50"/>
      <c r="FZM258" s="50"/>
      <c r="FZN258" s="50"/>
      <c r="FZO258" s="50"/>
      <c r="FZP258" s="50"/>
      <c r="FZQ258" s="50"/>
      <c r="FZR258" s="50"/>
      <c r="FZS258" s="50"/>
      <c r="FZT258" s="50"/>
      <c r="FZU258" s="50"/>
      <c r="FZV258" s="50"/>
      <c r="FZW258" s="50"/>
      <c r="FZX258" s="50"/>
      <c r="FZY258" s="50"/>
      <c r="FZZ258" s="50"/>
      <c r="GAA258" s="50"/>
      <c r="GAB258" s="50"/>
      <c r="GAC258" s="50"/>
      <c r="GAD258" s="50"/>
      <c r="GAE258" s="50"/>
      <c r="GAF258" s="50"/>
      <c r="GAG258" s="50"/>
      <c r="GAH258" s="50"/>
      <c r="GAI258" s="50"/>
      <c r="GAJ258" s="50"/>
      <c r="GAK258" s="50"/>
      <c r="GAL258" s="50"/>
      <c r="GAM258" s="50"/>
      <c r="GAN258" s="50"/>
      <c r="GAO258" s="50"/>
      <c r="GAP258" s="50"/>
      <c r="GAQ258" s="50"/>
      <c r="GAR258" s="50"/>
      <c r="GAS258" s="50"/>
      <c r="GAT258" s="50"/>
      <c r="GAU258" s="50"/>
      <c r="GAV258" s="50"/>
      <c r="GAW258" s="50"/>
      <c r="GAX258" s="50"/>
      <c r="GAY258" s="50"/>
      <c r="GAZ258" s="50"/>
      <c r="GBA258" s="50"/>
      <c r="GBB258" s="50"/>
      <c r="GBC258" s="50"/>
      <c r="GBD258" s="50"/>
      <c r="GBE258" s="50"/>
      <c r="GBF258" s="50"/>
      <c r="GBG258" s="50"/>
      <c r="GBH258" s="50"/>
      <c r="GBI258" s="50"/>
      <c r="GBJ258" s="50"/>
      <c r="GBK258" s="50"/>
      <c r="GBL258" s="50"/>
      <c r="GBM258" s="50"/>
      <c r="GBN258" s="50"/>
      <c r="GBO258" s="50"/>
      <c r="GBP258" s="50"/>
      <c r="GBQ258" s="50"/>
      <c r="GBR258" s="50"/>
      <c r="GBS258" s="50"/>
      <c r="GBT258" s="50"/>
      <c r="GBU258" s="50"/>
      <c r="GBV258" s="50"/>
      <c r="GBW258" s="50"/>
      <c r="GBX258" s="50"/>
      <c r="GBY258" s="50"/>
      <c r="GBZ258" s="50"/>
      <c r="GCA258" s="50"/>
      <c r="GCB258" s="50"/>
      <c r="GCC258" s="50"/>
      <c r="GCD258" s="50"/>
      <c r="GCE258" s="50"/>
      <c r="GCF258" s="50"/>
      <c r="GCG258" s="50"/>
      <c r="GCH258" s="50"/>
      <c r="GCI258" s="50"/>
      <c r="GCJ258" s="50"/>
      <c r="GCK258" s="50"/>
      <c r="GCL258" s="50"/>
      <c r="GCM258" s="50"/>
      <c r="GCN258" s="50"/>
      <c r="GCO258" s="50"/>
      <c r="GCP258" s="50"/>
      <c r="GCQ258" s="50"/>
      <c r="GCR258" s="50"/>
      <c r="GCS258" s="50"/>
      <c r="GCT258" s="50"/>
      <c r="GCU258" s="50"/>
      <c r="GCV258" s="50"/>
      <c r="GCW258" s="50"/>
      <c r="GCX258" s="50"/>
      <c r="GCY258" s="50"/>
      <c r="GCZ258" s="50"/>
      <c r="GDA258" s="50"/>
      <c r="GDB258" s="50"/>
      <c r="GDC258" s="50"/>
      <c r="GDD258" s="50"/>
      <c r="GDE258" s="50"/>
      <c r="GDF258" s="50"/>
      <c r="GDG258" s="50"/>
      <c r="GDH258" s="50"/>
      <c r="GDI258" s="50"/>
      <c r="GDJ258" s="50"/>
      <c r="GDK258" s="50"/>
      <c r="GDL258" s="50"/>
      <c r="GDM258" s="50"/>
      <c r="GDN258" s="50"/>
      <c r="GDO258" s="50"/>
      <c r="GDP258" s="50"/>
      <c r="GDQ258" s="50"/>
      <c r="GDR258" s="50"/>
      <c r="GDS258" s="50"/>
      <c r="GDT258" s="50"/>
      <c r="GDU258" s="50"/>
      <c r="GDV258" s="50"/>
      <c r="GDW258" s="50"/>
      <c r="GDX258" s="50"/>
      <c r="GDY258" s="50"/>
      <c r="GDZ258" s="50"/>
      <c r="GEA258" s="50"/>
      <c r="GEB258" s="50"/>
      <c r="GEC258" s="50"/>
      <c r="GED258" s="50"/>
      <c r="GEE258" s="50"/>
      <c r="GEF258" s="50"/>
      <c r="GEG258" s="50"/>
      <c r="GEH258" s="50"/>
      <c r="GEI258" s="50"/>
      <c r="GEJ258" s="50"/>
      <c r="GEK258" s="50"/>
      <c r="GEL258" s="50"/>
      <c r="GEM258" s="50"/>
      <c r="GEN258" s="50"/>
      <c r="GEO258" s="50"/>
      <c r="GEP258" s="50"/>
      <c r="GEQ258" s="50"/>
      <c r="GER258" s="50"/>
      <c r="GES258" s="50"/>
      <c r="GET258" s="50"/>
      <c r="GEU258" s="50"/>
      <c r="GEV258" s="50"/>
      <c r="GEW258" s="50"/>
      <c r="GEX258" s="50"/>
      <c r="GEY258" s="50"/>
      <c r="GEZ258" s="50"/>
      <c r="GFA258" s="50"/>
      <c r="GFB258" s="50"/>
      <c r="GFC258" s="50"/>
      <c r="GFD258" s="50"/>
      <c r="GFE258" s="50"/>
      <c r="GFF258" s="50"/>
      <c r="GFG258" s="50"/>
      <c r="GFH258" s="50"/>
      <c r="GFI258" s="50"/>
      <c r="GFJ258" s="50"/>
      <c r="GFK258" s="50"/>
      <c r="GFL258" s="50"/>
      <c r="GFM258" s="50"/>
      <c r="GFN258" s="50"/>
      <c r="GFO258" s="50"/>
      <c r="GFP258" s="50"/>
      <c r="GFQ258" s="50"/>
      <c r="GFR258" s="50"/>
      <c r="GFS258" s="50"/>
      <c r="GFT258" s="50"/>
      <c r="GFU258" s="50"/>
      <c r="GFV258" s="50"/>
      <c r="GFW258" s="50"/>
      <c r="GFX258" s="50"/>
      <c r="GFY258" s="50"/>
      <c r="GFZ258" s="50"/>
      <c r="GGA258" s="50"/>
      <c r="GGB258" s="50"/>
      <c r="GGC258" s="50"/>
      <c r="GGD258" s="50"/>
      <c r="GGE258" s="50"/>
      <c r="GGF258" s="50"/>
      <c r="GGG258" s="50"/>
      <c r="GGH258" s="50"/>
      <c r="GGI258" s="50"/>
      <c r="GGJ258" s="50"/>
      <c r="GGK258" s="50"/>
      <c r="GGL258" s="50"/>
      <c r="GGM258" s="50"/>
      <c r="GGN258" s="50"/>
      <c r="GGO258" s="50"/>
      <c r="GGP258" s="50"/>
      <c r="GGQ258" s="50"/>
      <c r="GGR258" s="50"/>
      <c r="GGS258" s="50"/>
      <c r="GGT258" s="50"/>
      <c r="GGU258" s="50"/>
      <c r="GGV258" s="50"/>
      <c r="GGW258" s="50"/>
      <c r="GGX258" s="50"/>
      <c r="GGY258" s="50"/>
      <c r="GGZ258" s="50"/>
      <c r="GHA258" s="50"/>
      <c r="GHB258" s="50"/>
      <c r="GHC258" s="50"/>
      <c r="GHD258" s="50"/>
      <c r="GHE258" s="50"/>
      <c r="GHF258" s="50"/>
      <c r="GHG258" s="50"/>
      <c r="GHH258" s="50"/>
      <c r="GHI258" s="50"/>
      <c r="GHJ258" s="50"/>
      <c r="GHK258" s="50"/>
      <c r="GHL258" s="50"/>
      <c r="GHM258" s="50"/>
      <c r="GHN258" s="50"/>
      <c r="GHO258" s="50"/>
      <c r="GHP258" s="50"/>
      <c r="GHQ258" s="50"/>
      <c r="GHR258" s="50"/>
      <c r="GHS258" s="50"/>
      <c r="GHT258" s="50"/>
      <c r="GHU258" s="50"/>
      <c r="GHV258" s="50"/>
      <c r="GHW258" s="50"/>
      <c r="GHX258" s="50"/>
      <c r="GHY258" s="50"/>
      <c r="GHZ258" s="50"/>
      <c r="GIA258" s="50"/>
      <c r="GIB258" s="50"/>
      <c r="GIC258" s="50"/>
      <c r="GID258" s="50"/>
      <c r="GIE258" s="50"/>
      <c r="GIF258" s="50"/>
      <c r="GIG258" s="50"/>
      <c r="GIH258" s="50"/>
      <c r="GII258" s="50"/>
      <c r="GIJ258" s="50"/>
      <c r="GIK258" s="50"/>
      <c r="GIL258" s="50"/>
      <c r="GIM258" s="50"/>
      <c r="GIN258" s="50"/>
      <c r="GIO258" s="50"/>
      <c r="GIP258" s="50"/>
      <c r="GIQ258" s="50"/>
      <c r="GIR258" s="50"/>
      <c r="GIS258" s="50"/>
      <c r="GIT258" s="50"/>
      <c r="GIU258" s="50"/>
      <c r="GIV258" s="50"/>
      <c r="GIW258" s="50"/>
      <c r="GIX258" s="50"/>
      <c r="GIY258" s="50"/>
      <c r="GIZ258" s="50"/>
      <c r="GJA258" s="50"/>
      <c r="GJB258" s="50"/>
      <c r="GJC258" s="50"/>
      <c r="GJD258" s="50"/>
      <c r="GJE258" s="50"/>
      <c r="GJF258" s="50"/>
      <c r="GJG258" s="50"/>
      <c r="GJH258" s="50"/>
      <c r="GJI258" s="50"/>
      <c r="GJJ258" s="50"/>
      <c r="GJK258" s="50"/>
      <c r="GJL258" s="50"/>
      <c r="GJM258" s="50"/>
      <c r="GJN258" s="50"/>
      <c r="GJO258" s="50"/>
      <c r="GJP258" s="50"/>
      <c r="GJQ258" s="50"/>
      <c r="GJR258" s="50"/>
      <c r="GJS258" s="50"/>
      <c r="GJT258" s="50"/>
      <c r="GJU258" s="50"/>
      <c r="GJV258" s="50"/>
      <c r="GJW258" s="50"/>
      <c r="GJX258" s="50"/>
      <c r="GJY258" s="50"/>
      <c r="GJZ258" s="50"/>
      <c r="GKA258" s="50"/>
      <c r="GKB258" s="50"/>
      <c r="GKC258" s="50"/>
      <c r="GKD258" s="50"/>
      <c r="GKE258" s="50"/>
      <c r="GKF258" s="50"/>
      <c r="GKG258" s="50"/>
      <c r="GKH258" s="50"/>
      <c r="GKI258" s="50"/>
      <c r="GKJ258" s="50"/>
      <c r="GKK258" s="50"/>
      <c r="GKL258" s="50"/>
      <c r="GKM258" s="50"/>
      <c r="GKN258" s="50"/>
      <c r="GKO258" s="50"/>
      <c r="GKP258" s="50"/>
      <c r="GKQ258" s="50"/>
      <c r="GKR258" s="50"/>
      <c r="GKS258" s="50"/>
      <c r="GKT258" s="50"/>
      <c r="GKU258" s="50"/>
      <c r="GKV258" s="50"/>
      <c r="GKW258" s="50"/>
      <c r="GKX258" s="50"/>
      <c r="GKY258" s="50"/>
      <c r="GKZ258" s="50"/>
      <c r="GLA258" s="50"/>
      <c r="GLB258" s="50"/>
      <c r="GLC258" s="50"/>
      <c r="GLD258" s="50"/>
      <c r="GLE258" s="50"/>
      <c r="GLF258" s="50"/>
      <c r="GLG258" s="50"/>
      <c r="GLH258" s="50"/>
      <c r="GLI258" s="50"/>
      <c r="GLJ258" s="50"/>
      <c r="GLK258" s="50"/>
      <c r="GLL258" s="50"/>
      <c r="GLM258" s="50"/>
      <c r="GLN258" s="50"/>
      <c r="GLO258" s="50"/>
      <c r="GLP258" s="50"/>
      <c r="GLQ258" s="50"/>
      <c r="GLR258" s="50"/>
      <c r="GLS258" s="50"/>
      <c r="GLT258" s="50"/>
      <c r="GLU258" s="50"/>
      <c r="GLV258" s="50"/>
      <c r="GLW258" s="50"/>
      <c r="GLX258" s="50"/>
      <c r="GLY258" s="50"/>
      <c r="GLZ258" s="50"/>
      <c r="GMA258" s="50"/>
      <c r="GMB258" s="50"/>
      <c r="GMC258" s="50"/>
      <c r="GMD258" s="50"/>
      <c r="GME258" s="50"/>
      <c r="GMF258" s="50"/>
      <c r="GMG258" s="50"/>
      <c r="GMH258" s="50"/>
      <c r="GMI258" s="50"/>
      <c r="GMJ258" s="50"/>
      <c r="GMK258" s="50"/>
      <c r="GML258" s="50"/>
      <c r="GMM258" s="50"/>
      <c r="GMN258" s="50"/>
      <c r="GMO258" s="50"/>
      <c r="GMP258" s="50"/>
      <c r="GMQ258" s="50"/>
      <c r="GMR258" s="50"/>
      <c r="GMS258" s="50"/>
      <c r="GMT258" s="50"/>
      <c r="GMU258" s="50"/>
      <c r="GMV258" s="50"/>
      <c r="GMW258" s="50"/>
      <c r="GMX258" s="50"/>
      <c r="GMY258" s="50"/>
      <c r="GMZ258" s="50"/>
      <c r="GNA258" s="50"/>
      <c r="GNB258" s="50"/>
      <c r="GNC258" s="50"/>
      <c r="GND258" s="50"/>
      <c r="GNE258" s="50"/>
      <c r="GNF258" s="50"/>
      <c r="GNG258" s="50"/>
      <c r="GNH258" s="50"/>
      <c r="GNI258" s="50"/>
      <c r="GNJ258" s="50"/>
      <c r="GNK258" s="50"/>
      <c r="GNL258" s="50"/>
      <c r="GNM258" s="50"/>
      <c r="GNN258" s="50"/>
      <c r="GNO258" s="50"/>
      <c r="GNP258" s="50"/>
      <c r="GNQ258" s="50"/>
      <c r="GNR258" s="50"/>
      <c r="GNS258" s="50"/>
      <c r="GNT258" s="50"/>
      <c r="GNU258" s="50"/>
      <c r="GNV258" s="50"/>
      <c r="GNW258" s="50"/>
      <c r="GNX258" s="50"/>
      <c r="GNY258" s="50"/>
      <c r="GNZ258" s="50"/>
      <c r="GOA258" s="50"/>
      <c r="GOB258" s="50"/>
      <c r="GOC258" s="50"/>
      <c r="GOD258" s="50"/>
      <c r="GOE258" s="50"/>
      <c r="GOF258" s="50"/>
      <c r="GOG258" s="50"/>
      <c r="GOH258" s="50"/>
      <c r="GOI258" s="50"/>
      <c r="GOJ258" s="50"/>
      <c r="GOK258" s="50"/>
      <c r="GOL258" s="50"/>
      <c r="GOM258" s="50"/>
      <c r="GON258" s="50"/>
      <c r="GOO258" s="50"/>
      <c r="GOP258" s="50"/>
      <c r="GOQ258" s="50"/>
      <c r="GOR258" s="50"/>
      <c r="GOS258" s="50"/>
      <c r="GOT258" s="50"/>
      <c r="GOU258" s="50"/>
      <c r="GOV258" s="50"/>
      <c r="GOW258" s="50"/>
      <c r="GOX258" s="50"/>
      <c r="GOY258" s="50"/>
      <c r="GOZ258" s="50"/>
      <c r="GPA258" s="50"/>
      <c r="GPB258" s="50"/>
      <c r="GPC258" s="50"/>
      <c r="GPD258" s="50"/>
      <c r="GPE258" s="50"/>
      <c r="GPF258" s="50"/>
      <c r="GPG258" s="50"/>
      <c r="GPH258" s="50"/>
      <c r="GPI258" s="50"/>
      <c r="GPJ258" s="50"/>
      <c r="GPK258" s="50"/>
      <c r="GPL258" s="50"/>
      <c r="GPM258" s="50"/>
      <c r="GPN258" s="50"/>
      <c r="GPO258" s="50"/>
      <c r="GPP258" s="50"/>
      <c r="GPQ258" s="50"/>
      <c r="GPR258" s="50"/>
      <c r="GPS258" s="50"/>
      <c r="GPT258" s="50"/>
      <c r="GPU258" s="50"/>
      <c r="GPV258" s="50"/>
      <c r="GPW258" s="50"/>
      <c r="GPX258" s="50"/>
      <c r="GPY258" s="50"/>
      <c r="GPZ258" s="50"/>
      <c r="GQA258" s="50"/>
      <c r="GQB258" s="50"/>
      <c r="GQC258" s="50"/>
      <c r="GQD258" s="50"/>
      <c r="GQE258" s="50"/>
      <c r="GQF258" s="50"/>
      <c r="GQG258" s="50"/>
      <c r="GQH258" s="50"/>
      <c r="GQI258" s="50"/>
      <c r="GQJ258" s="50"/>
      <c r="GQK258" s="50"/>
      <c r="GQL258" s="50"/>
      <c r="GQM258" s="50"/>
      <c r="GQN258" s="50"/>
      <c r="GQO258" s="50"/>
      <c r="GQP258" s="50"/>
      <c r="GQQ258" s="50"/>
      <c r="GQR258" s="50"/>
      <c r="GQS258" s="50"/>
      <c r="GQT258" s="50"/>
      <c r="GQU258" s="50"/>
      <c r="GQV258" s="50"/>
      <c r="GQW258" s="50"/>
      <c r="GQX258" s="50"/>
      <c r="GQY258" s="50"/>
      <c r="GQZ258" s="50"/>
      <c r="GRA258" s="50"/>
      <c r="GRB258" s="50"/>
      <c r="GRC258" s="50"/>
      <c r="GRD258" s="50"/>
      <c r="GRE258" s="50"/>
      <c r="GRF258" s="50"/>
      <c r="GRG258" s="50"/>
      <c r="GRH258" s="50"/>
      <c r="GRI258" s="50"/>
      <c r="GRJ258" s="50"/>
      <c r="GRK258" s="50"/>
      <c r="GRL258" s="50"/>
      <c r="GRM258" s="50"/>
      <c r="GRN258" s="50"/>
      <c r="GRO258" s="50"/>
      <c r="GRP258" s="50"/>
      <c r="GRQ258" s="50"/>
      <c r="GRR258" s="50"/>
      <c r="GRS258" s="50"/>
      <c r="GRT258" s="50"/>
      <c r="GRU258" s="50"/>
      <c r="GRV258" s="50"/>
      <c r="GRW258" s="50"/>
      <c r="GRX258" s="50"/>
      <c r="GRY258" s="50"/>
      <c r="GRZ258" s="50"/>
      <c r="GSA258" s="50"/>
      <c r="GSB258" s="50"/>
      <c r="GSC258" s="50"/>
      <c r="GSD258" s="50"/>
      <c r="GSE258" s="50"/>
      <c r="GSF258" s="50"/>
      <c r="GSG258" s="50"/>
      <c r="GSH258" s="50"/>
      <c r="GSI258" s="50"/>
      <c r="GSJ258" s="50"/>
      <c r="GSK258" s="50"/>
      <c r="GSL258" s="50"/>
      <c r="GSM258" s="50"/>
      <c r="GSN258" s="50"/>
      <c r="GSO258" s="50"/>
      <c r="GSP258" s="50"/>
      <c r="GSQ258" s="50"/>
      <c r="GSR258" s="50"/>
      <c r="GSS258" s="50"/>
      <c r="GST258" s="50"/>
      <c r="GSU258" s="50"/>
      <c r="GSV258" s="50"/>
      <c r="GSW258" s="50"/>
      <c r="GSX258" s="50"/>
      <c r="GSY258" s="50"/>
      <c r="GSZ258" s="50"/>
      <c r="GTA258" s="50"/>
      <c r="GTB258" s="50"/>
      <c r="GTC258" s="50"/>
      <c r="GTD258" s="50"/>
      <c r="GTE258" s="50"/>
      <c r="GTF258" s="50"/>
      <c r="GTG258" s="50"/>
      <c r="GTH258" s="50"/>
      <c r="GTI258" s="50"/>
      <c r="GTJ258" s="50"/>
      <c r="GTK258" s="50"/>
      <c r="GTL258" s="50"/>
      <c r="GTM258" s="50"/>
      <c r="GTN258" s="50"/>
      <c r="GTO258" s="50"/>
      <c r="GTP258" s="50"/>
      <c r="GTQ258" s="50"/>
      <c r="GTR258" s="50"/>
      <c r="GTS258" s="50"/>
      <c r="GTT258" s="50"/>
      <c r="GTU258" s="50"/>
      <c r="GTV258" s="50"/>
      <c r="GTW258" s="50"/>
      <c r="GTX258" s="50"/>
      <c r="GTY258" s="50"/>
      <c r="GTZ258" s="50"/>
      <c r="GUA258" s="50"/>
      <c r="GUB258" s="50"/>
      <c r="GUC258" s="50"/>
      <c r="GUD258" s="50"/>
      <c r="GUE258" s="50"/>
      <c r="GUF258" s="50"/>
      <c r="GUG258" s="50"/>
      <c r="GUH258" s="50"/>
      <c r="GUI258" s="50"/>
      <c r="GUJ258" s="50"/>
      <c r="GUK258" s="50"/>
      <c r="GUL258" s="50"/>
      <c r="GUM258" s="50"/>
      <c r="GUN258" s="50"/>
      <c r="GUO258" s="50"/>
      <c r="GUP258" s="50"/>
      <c r="GUQ258" s="50"/>
      <c r="GUR258" s="50"/>
      <c r="GUS258" s="50"/>
      <c r="GUT258" s="50"/>
      <c r="GUU258" s="50"/>
      <c r="GUV258" s="50"/>
      <c r="GUW258" s="50"/>
      <c r="GUX258" s="50"/>
      <c r="GUY258" s="50"/>
      <c r="GUZ258" s="50"/>
      <c r="GVA258" s="50"/>
      <c r="GVB258" s="50"/>
      <c r="GVC258" s="50"/>
      <c r="GVD258" s="50"/>
      <c r="GVE258" s="50"/>
      <c r="GVF258" s="50"/>
      <c r="GVG258" s="50"/>
      <c r="GVH258" s="50"/>
      <c r="GVI258" s="50"/>
      <c r="GVJ258" s="50"/>
      <c r="GVK258" s="50"/>
      <c r="GVL258" s="50"/>
      <c r="GVM258" s="50"/>
      <c r="GVN258" s="50"/>
      <c r="GVO258" s="50"/>
      <c r="GVP258" s="50"/>
      <c r="GVQ258" s="50"/>
      <c r="GVR258" s="50"/>
      <c r="GVS258" s="50"/>
      <c r="GVT258" s="50"/>
      <c r="GVU258" s="50"/>
      <c r="GVV258" s="50"/>
      <c r="GVW258" s="50"/>
      <c r="GVX258" s="50"/>
      <c r="GVY258" s="50"/>
      <c r="GVZ258" s="50"/>
      <c r="GWA258" s="50"/>
      <c r="GWB258" s="50"/>
      <c r="GWC258" s="50"/>
      <c r="GWD258" s="50"/>
      <c r="GWE258" s="50"/>
      <c r="GWF258" s="50"/>
      <c r="GWG258" s="50"/>
      <c r="GWH258" s="50"/>
      <c r="GWI258" s="50"/>
      <c r="GWJ258" s="50"/>
      <c r="GWK258" s="50"/>
      <c r="GWL258" s="50"/>
      <c r="GWM258" s="50"/>
      <c r="GWN258" s="50"/>
      <c r="GWO258" s="50"/>
      <c r="GWP258" s="50"/>
      <c r="GWQ258" s="50"/>
      <c r="GWR258" s="50"/>
      <c r="GWS258" s="50"/>
      <c r="GWT258" s="50"/>
      <c r="GWU258" s="50"/>
      <c r="GWV258" s="50"/>
      <c r="GWW258" s="50"/>
      <c r="GWX258" s="50"/>
      <c r="GWY258" s="50"/>
      <c r="GWZ258" s="50"/>
      <c r="GXA258" s="50"/>
      <c r="GXB258" s="50"/>
      <c r="GXC258" s="50"/>
      <c r="GXD258" s="50"/>
      <c r="GXE258" s="50"/>
      <c r="GXF258" s="50"/>
      <c r="GXG258" s="50"/>
      <c r="GXH258" s="50"/>
      <c r="GXI258" s="50"/>
      <c r="GXJ258" s="50"/>
      <c r="GXK258" s="50"/>
      <c r="GXL258" s="50"/>
      <c r="GXM258" s="50"/>
      <c r="GXN258" s="50"/>
      <c r="GXO258" s="50"/>
      <c r="GXP258" s="50"/>
      <c r="GXQ258" s="50"/>
      <c r="GXR258" s="50"/>
      <c r="GXS258" s="50"/>
      <c r="GXT258" s="50"/>
      <c r="GXU258" s="50"/>
      <c r="GXV258" s="50"/>
      <c r="GXW258" s="50"/>
      <c r="GXX258" s="50"/>
      <c r="GXY258" s="50"/>
      <c r="GXZ258" s="50"/>
      <c r="GYA258" s="50"/>
      <c r="GYB258" s="50"/>
      <c r="GYC258" s="50"/>
      <c r="GYD258" s="50"/>
      <c r="GYE258" s="50"/>
      <c r="GYF258" s="50"/>
      <c r="GYG258" s="50"/>
      <c r="GYH258" s="50"/>
      <c r="GYI258" s="50"/>
      <c r="GYJ258" s="50"/>
      <c r="GYK258" s="50"/>
      <c r="GYL258" s="50"/>
      <c r="GYM258" s="50"/>
      <c r="GYN258" s="50"/>
      <c r="GYO258" s="50"/>
      <c r="GYP258" s="50"/>
      <c r="GYQ258" s="50"/>
      <c r="GYR258" s="50"/>
      <c r="GYS258" s="50"/>
      <c r="GYT258" s="50"/>
      <c r="GYU258" s="50"/>
      <c r="GYV258" s="50"/>
      <c r="GYW258" s="50"/>
      <c r="GYX258" s="50"/>
      <c r="GYY258" s="50"/>
      <c r="GYZ258" s="50"/>
      <c r="GZA258" s="50"/>
      <c r="GZB258" s="50"/>
      <c r="GZC258" s="50"/>
      <c r="GZD258" s="50"/>
      <c r="GZE258" s="50"/>
      <c r="GZF258" s="50"/>
      <c r="GZG258" s="50"/>
      <c r="GZH258" s="50"/>
      <c r="GZI258" s="50"/>
      <c r="GZJ258" s="50"/>
      <c r="GZK258" s="50"/>
      <c r="GZL258" s="50"/>
      <c r="GZM258" s="50"/>
      <c r="GZN258" s="50"/>
      <c r="GZO258" s="50"/>
      <c r="GZP258" s="50"/>
      <c r="GZQ258" s="50"/>
      <c r="GZR258" s="50"/>
      <c r="GZS258" s="50"/>
      <c r="GZT258" s="50"/>
      <c r="GZU258" s="50"/>
      <c r="GZV258" s="50"/>
      <c r="GZW258" s="50"/>
      <c r="GZX258" s="50"/>
      <c r="GZY258" s="50"/>
      <c r="GZZ258" s="50"/>
      <c r="HAA258" s="50"/>
      <c r="HAB258" s="50"/>
      <c r="HAC258" s="50"/>
      <c r="HAD258" s="50"/>
      <c r="HAE258" s="50"/>
      <c r="HAF258" s="50"/>
      <c r="HAG258" s="50"/>
      <c r="HAH258" s="50"/>
      <c r="HAI258" s="50"/>
      <c r="HAJ258" s="50"/>
      <c r="HAK258" s="50"/>
      <c r="HAL258" s="50"/>
      <c r="HAM258" s="50"/>
      <c r="HAN258" s="50"/>
      <c r="HAO258" s="50"/>
      <c r="HAP258" s="50"/>
      <c r="HAQ258" s="50"/>
      <c r="HAR258" s="50"/>
      <c r="HAS258" s="50"/>
      <c r="HAT258" s="50"/>
      <c r="HAU258" s="50"/>
      <c r="HAV258" s="50"/>
      <c r="HAW258" s="50"/>
      <c r="HAX258" s="50"/>
      <c r="HAY258" s="50"/>
      <c r="HAZ258" s="50"/>
      <c r="HBA258" s="50"/>
      <c r="HBB258" s="50"/>
      <c r="HBC258" s="50"/>
      <c r="HBD258" s="50"/>
      <c r="HBE258" s="50"/>
      <c r="HBF258" s="50"/>
      <c r="HBG258" s="50"/>
      <c r="HBH258" s="50"/>
      <c r="HBI258" s="50"/>
      <c r="HBJ258" s="50"/>
      <c r="HBK258" s="50"/>
      <c r="HBL258" s="50"/>
      <c r="HBM258" s="50"/>
      <c r="HBN258" s="50"/>
      <c r="HBO258" s="50"/>
      <c r="HBP258" s="50"/>
      <c r="HBQ258" s="50"/>
      <c r="HBR258" s="50"/>
      <c r="HBS258" s="50"/>
      <c r="HBT258" s="50"/>
      <c r="HBU258" s="50"/>
      <c r="HBV258" s="50"/>
      <c r="HBW258" s="50"/>
      <c r="HBX258" s="50"/>
      <c r="HBY258" s="50"/>
      <c r="HBZ258" s="50"/>
      <c r="HCA258" s="50"/>
      <c r="HCB258" s="50"/>
      <c r="HCC258" s="50"/>
      <c r="HCD258" s="50"/>
      <c r="HCE258" s="50"/>
      <c r="HCF258" s="50"/>
      <c r="HCG258" s="50"/>
      <c r="HCH258" s="50"/>
      <c r="HCI258" s="50"/>
      <c r="HCJ258" s="50"/>
      <c r="HCK258" s="50"/>
      <c r="HCL258" s="50"/>
      <c r="HCM258" s="50"/>
      <c r="HCN258" s="50"/>
      <c r="HCO258" s="50"/>
      <c r="HCP258" s="50"/>
      <c r="HCQ258" s="50"/>
      <c r="HCR258" s="50"/>
      <c r="HCS258" s="50"/>
      <c r="HCT258" s="50"/>
      <c r="HCU258" s="50"/>
      <c r="HCV258" s="50"/>
      <c r="HCW258" s="50"/>
      <c r="HCX258" s="50"/>
      <c r="HCY258" s="50"/>
      <c r="HCZ258" s="50"/>
      <c r="HDA258" s="50"/>
      <c r="HDB258" s="50"/>
      <c r="HDC258" s="50"/>
      <c r="HDD258" s="50"/>
      <c r="HDE258" s="50"/>
      <c r="HDF258" s="50"/>
      <c r="HDG258" s="50"/>
      <c r="HDH258" s="50"/>
      <c r="HDI258" s="50"/>
      <c r="HDJ258" s="50"/>
      <c r="HDK258" s="50"/>
      <c r="HDL258" s="50"/>
      <c r="HDM258" s="50"/>
      <c r="HDN258" s="50"/>
      <c r="HDO258" s="50"/>
      <c r="HDP258" s="50"/>
      <c r="HDQ258" s="50"/>
      <c r="HDR258" s="50"/>
      <c r="HDS258" s="50"/>
      <c r="HDT258" s="50"/>
      <c r="HDU258" s="50"/>
      <c r="HDV258" s="50"/>
      <c r="HDW258" s="50"/>
      <c r="HDX258" s="50"/>
      <c r="HDY258" s="50"/>
      <c r="HDZ258" s="50"/>
      <c r="HEA258" s="50"/>
      <c r="HEB258" s="50"/>
      <c r="HEC258" s="50"/>
      <c r="HED258" s="50"/>
      <c r="HEE258" s="50"/>
      <c r="HEF258" s="50"/>
      <c r="HEG258" s="50"/>
      <c r="HEH258" s="50"/>
      <c r="HEI258" s="50"/>
      <c r="HEJ258" s="50"/>
      <c r="HEK258" s="50"/>
      <c r="HEL258" s="50"/>
      <c r="HEM258" s="50"/>
      <c r="HEN258" s="50"/>
      <c r="HEO258" s="50"/>
      <c r="HEP258" s="50"/>
      <c r="HEQ258" s="50"/>
      <c r="HER258" s="50"/>
      <c r="HES258" s="50"/>
      <c r="HET258" s="50"/>
      <c r="HEU258" s="50"/>
      <c r="HEV258" s="50"/>
      <c r="HEW258" s="50"/>
      <c r="HEX258" s="50"/>
      <c r="HEY258" s="50"/>
      <c r="HEZ258" s="50"/>
      <c r="HFA258" s="50"/>
      <c r="HFB258" s="50"/>
      <c r="HFC258" s="50"/>
      <c r="HFD258" s="50"/>
      <c r="HFE258" s="50"/>
      <c r="HFF258" s="50"/>
      <c r="HFG258" s="50"/>
      <c r="HFH258" s="50"/>
      <c r="HFI258" s="50"/>
      <c r="HFJ258" s="50"/>
      <c r="HFK258" s="50"/>
      <c r="HFL258" s="50"/>
      <c r="HFM258" s="50"/>
      <c r="HFN258" s="50"/>
      <c r="HFO258" s="50"/>
      <c r="HFP258" s="50"/>
      <c r="HFQ258" s="50"/>
      <c r="HFR258" s="50"/>
      <c r="HFS258" s="50"/>
      <c r="HFT258" s="50"/>
      <c r="HFU258" s="50"/>
      <c r="HFV258" s="50"/>
      <c r="HFW258" s="50"/>
      <c r="HFX258" s="50"/>
      <c r="HFY258" s="50"/>
      <c r="HFZ258" s="50"/>
      <c r="HGA258" s="50"/>
      <c r="HGB258" s="50"/>
      <c r="HGC258" s="50"/>
      <c r="HGD258" s="50"/>
      <c r="HGE258" s="50"/>
      <c r="HGF258" s="50"/>
      <c r="HGG258" s="50"/>
      <c r="HGH258" s="50"/>
      <c r="HGI258" s="50"/>
      <c r="HGJ258" s="50"/>
      <c r="HGK258" s="50"/>
      <c r="HGL258" s="50"/>
      <c r="HGM258" s="50"/>
      <c r="HGN258" s="50"/>
      <c r="HGO258" s="50"/>
      <c r="HGP258" s="50"/>
      <c r="HGQ258" s="50"/>
      <c r="HGR258" s="50"/>
      <c r="HGS258" s="50"/>
      <c r="HGT258" s="50"/>
      <c r="HGU258" s="50"/>
      <c r="HGV258" s="50"/>
      <c r="HGW258" s="50"/>
      <c r="HGX258" s="50"/>
      <c r="HGY258" s="50"/>
      <c r="HGZ258" s="50"/>
      <c r="HHA258" s="50"/>
      <c r="HHB258" s="50"/>
      <c r="HHC258" s="50"/>
      <c r="HHD258" s="50"/>
      <c r="HHE258" s="50"/>
      <c r="HHF258" s="50"/>
      <c r="HHG258" s="50"/>
      <c r="HHH258" s="50"/>
      <c r="HHI258" s="50"/>
      <c r="HHJ258" s="50"/>
      <c r="HHK258" s="50"/>
      <c r="HHL258" s="50"/>
      <c r="HHM258" s="50"/>
      <c r="HHN258" s="50"/>
      <c r="HHO258" s="50"/>
      <c r="HHP258" s="50"/>
      <c r="HHQ258" s="50"/>
      <c r="HHR258" s="50"/>
      <c r="HHS258" s="50"/>
      <c r="HHT258" s="50"/>
      <c r="HHU258" s="50"/>
      <c r="HHV258" s="50"/>
      <c r="HHW258" s="50"/>
      <c r="HHX258" s="50"/>
      <c r="HHY258" s="50"/>
      <c r="HHZ258" s="50"/>
      <c r="HIA258" s="50"/>
      <c r="HIB258" s="50"/>
      <c r="HIC258" s="50"/>
      <c r="HID258" s="50"/>
      <c r="HIE258" s="50"/>
      <c r="HIF258" s="50"/>
      <c r="HIG258" s="50"/>
      <c r="HIH258" s="50"/>
      <c r="HII258" s="50"/>
      <c r="HIJ258" s="50"/>
      <c r="HIK258" s="50"/>
      <c r="HIL258" s="50"/>
      <c r="HIM258" s="50"/>
      <c r="HIN258" s="50"/>
      <c r="HIO258" s="50"/>
      <c r="HIP258" s="50"/>
      <c r="HIQ258" s="50"/>
      <c r="HIR258" s="50"/>
      <c r="HIS258" s="50"/>
      <c r="HIT258" s="50"/>
      <c r="HIU258" s="50"/>
      <c r="HIV258" s="50"/>
      <c r="HIW258" s="50"/>
      <c r="HIX258" s="50"/>
      <c r="HIY258" s="50"/>
      <c r="HIZ258" s="50"/>
      <c r="HJA258" s="50"/>
      <c r="HJB258" s="50"/>
      <c r="HJC258" s="50"/>
      <c r="HJD258" s="50"/>
      <c r="HJE258" s="50"/>
      <c r="HJF258" s="50"/>
      <c r="HJG258" s="50"/>
      <c r="HJH258" s="50"/>
      <c r="HJI258" s="50"/>
      <c r="HJJ258" s="50"/>
      <c r="HJK258" s="50"/>
      <c r="HJL258" s="50"/>
      <c r="HJM258" s="50"/>
      <c r="HJN258" s="50"/>
      <c r="HJO258" s="50"/>
      <c r="HJP258" s="50"/>
      <c r="HJQ258" s="50"/>
      <c r="HJR258" s="50"/>
      <c r="HJS258" s="50"/>
      <c r="HJT258" s="50"/>
      <c r="HJU258" s="50"/>
      <c r="HJV258" s="50"/>
      <c r="HJW258" s="50"/>
      <c r="HJX258" s="50"/>
      <c r="HJY258" s="50"/>
      <c r="HJZ258" s="50"/>
      <c r="HKA258" s="50"/>
      <c r="HKB258" s="50"/>
      <c r="HKC258" s="50"/>
      <c r="HKD258" s="50"/>
      <c r="HKE258" s="50"/>
      <c r="HKF258" s="50"/>
      <c r="HKG258" s="50"/>
      <c r="HKH258" s="50"/>
      <c r="HKI258" s="50"/>
      <c r="HKJ258" s="50"/>
      <c r="HKK258" s="50"/>
      <c r="HKL258" s="50"/>
      <c r="HKM258" s="50"/>
      <c r="HKN258" s="50"/>
      <c r="HKO258" s="50"/>
      <c r="HKP258" s="50"/>
      <c r="HKQ258" s="50"/>
      <c r="HKR258" s="50"/>
      <c r="HKS258" s="50"/>
      <c r="HKT258" s="50"/>
      <c r="HKU258" s="50"/>
      <c r="HKV258" s="50"/>
      <c r="HKW258" s="50"/>
      <c r="HKX258" s="50"/>
      <c r="HKY258" s="50"/>
      <c r="HKZ258" s="50"/>
      <c r="HLA258" s="50"/>
      <c r="HLB258" s="50"/>
      <c r="HLC258" s="50"/>
      <c r="HLD258" s="50"/>
      <c r="HLE258" s="50"/>
      <c r="HLF258" s="50"/>
      <c r="HLG258" s="50"/>
      <c r="HLH258" s="50"/>
      <c r="HLI258" s="50"/>
      <c r="HLJ258" s="50"/>
      <c r="HLK258" s="50"/>
      <c r="HLL258" s="50"/>
      <c r="HLM258" s="50"/>
      <c r="HLN258" s="50"/>
      <c r="HLO258" s="50"/>
      <c r="HLP258" s="50"/>
      <c r="HLQ258" s="50"/>
      <c r="HLR258" s="50"/>
      <c r="HLS258" s="50"/>
      <c r="HLT258" s="50"/>
      <c r="HLU258" s="50"/>
      <c r="HLV258" s="50"/>
      <c r="HLW258" s="50"/>
      <c r="HLX258" s="50"/>
      <c r="HLY258" s="50"/>
      <c r="HLZ258" s="50"/>
      <c r="HMA258" s="50"/>
      <c r="HMB258" s="50"/>
      <c r="HMC258" s="50"/>
      <c r="HMD258" s="50"/>
      <c r="HME258" s="50"/>
      <c r="HMF258" s="50"/>
      <c r="HMG258" s="50"/>
      <c r="HMH258" s="50"/>
      <c r="HMI258" s="50"/>
      <c r="HMJ258" s="50"/>
      <c r="HMK258" s="50"/>
      <c r="HML258" s="50"/>
      <c r="HMM258" s="50"/>
      <c r="HMN258" s="50"/>
      <c r="HMO258" s="50"/>
      <c r="HMP258" s="50"/>
      <c r="HMQ258" s="50"/>
      <c r="HMR258" s="50"/>
      <c r="HMS258" s="50"/>
      <c r="HMT258" s="50"/>
      <c r="HMU258" s="50"/>
      <c r="HMV258" s="50"/>
      <c r="HMW258" s="50"/>
      <c r="HMX258" s="50"/>
      <c r="HMY258" s="50"/>
      <c r="HMZ258" s="50"/>
      <c r="HNA258" s="50"/>
      <c r="HNB258" s="50"/>
      <c r="HNC258" s="50"/>
      <c r="HND258" s="50"/>
      <c r="HNE258" s="50"/>
      <c r="HNF258" s="50"/>
      <c r="HNG258" s="50"/>
      <c r="HNH258" s="50"/>
      <c r="HNI258" s="50"/>
      <c r="HNJ258" s="50"/>
      <c r="HNK258" s="50"/>
      <c r="HNL258" s="50"/>
      <c r="HNM258" s="50"/>
      <c r="HNN258" s="50"/>
      <c r="HNO258" s="50"/>
      <c r="HNP258" s="50"/>
      <c r="HNQ258" s="50"/>
      <c r="HNR258" s="50"/>
      <c r="HNS258" s="50"/>
      <c r="HNT258" s="50"/>
      <c r="HNU258" s="50"/>
      <c r="HNV258" s="50"/>
      <c r="HNW258" s="50"/>
      <c r="HNX258" s="50"/>
      <c r="HNY258" s="50"/>
      <c r="HNZ258" s="50"/>
      <c r="HOA258" s="50"/>
      <c r="HOB258" s="50"/>
      <c r="HOC258" s="50"/>
      <c r="HOD258" s="50"/>
      <c r="HOE258" s="50"/>
      <c r="HOF258" s="50"/>
      <c r="HOG258" s="50"/>
      <c r="HOH258" s="50"/>
      <c r="HOI258" s="50"/>
      <c r="HOJ258" s="50"/>
      <c r="HOK258" s="50"/>
      <c r="HOL258" s="50"/>
      <c r="HOM258" s="50"/>
      <c r="HON258" s="50"/>
      <c r="HOO258" s="50"/>
      <c r="HOP258" s="50"/>
      <c r="HOQ258" s="50"/>
      <c r="HOR258" s="50"/>
      <c r="HOS258" s="50"/>
      <c r="HOT258" s="50"/>
      <c r="HOU258" s="50"/>
      <c r="HOV258" s="50"/>
      <c r="HOW258" s="50"/>
      <c r="HOX258" s="50"/>
      <c r="HOY258" s="50"/>
      <c r="HOZ258" s="50"/>
      <c r="HPA258" s="50"/>
      <c r="HPB258" s="50"/>
      <c r="HPC258" s="50"/>
      <c r="HPD258" s="50"/>
      <c r="HPE258" s="50"/>
      <c r="HPF258" s="50"/>
      <c r="HPG258" s="50"/>
      <c r="HPH258" s="50"/>
      <c r="HPI258" s="50"/>
      <c r="HPJ258" s="50"/>
      <c r="HPK258" s="50"/>
      <c r="HPL258" s="50"/>
      <c r="HPM258" s="50"/>
      <c r="HPN258" s="50"/>
      <c r="HPO258" s="50"/>
      <c r="HPP258" s="50"/>
      <c r="HPQ258" s="50"/>
      <c r="HPR258" s="50"/>
      <c r="HPS258" s="50"/>
      <c r="HPT258" s="50"/>
      <c r="HPU258" s="50"/>
      <c r="HPV258" s="50"/>
      <c r="HPW258" s="50"/>
      <c r="HPX258" s="50"/>
      <c r="HPY258" s="50"/>
      <c r="HPZ258" s="50"/>
      <c r="HQA258" s="50"/>
      <c r="HQB258" s="50"/>
      <c r="HQC258" s="50"/>
      <c r="HQD258" s="50"/>
      <c r="HQE258" s="50"/>
      <c r="HQF258" s="50"/>
      <c r="HQG258" s="50"/>
      <c r="HQH258" s="50"/>
      <c r="HQI258" s="50"/>
      <c r="HQJ258" s="50"/>
      <c r="HQK258" s="50"/>
      <c r="HQL258" s="50"/>
      <c r="HQM258" s="50"/>
      <c r="HQN258" s="50"/>
      <c r="HQO258" s="50"/>
      <c r="HQP258" s="50"/>
      <c r="HQQ258" s="50"/>
      <c r="HQR258" s="50"/>
      <c r="HQS258" s="50"/>
      <c r="HQT258" s="50"/>
      <c r="HQU258" s="50"/>
      <c r="HQV258" s="50"/>
      <c r="HQW258" s="50"/>
      <c r="HQX258" s="50"/>
      <c r="HQY258" s="50"/>
      <c r="HQZ258" s="50"/>
      <c r="HRA258" s="50"/>
      <c r="HRB258" s="50"/>
      <c r="HRC258" s="50"/>
      <c r="HRD258" s="50"/>
      <c r="HRE258" s="50"/>
      <c r="HRF258" s="50"/>
      <c r="HRG258" s="50"/>
      <c r="HRH258" s="50"/>
      <c r="HRI258" s="50"/>
      <c r="HRJ258" s="50"/>
      <c r="HRK258" s="50"/>
      <c r="HRL258" s="50"/>
      <c r="HRM258" s="50"/>
      <c r="HRN258" s="50"/>
      <c r="HRO258" s="50"/>
      <c r="HRP258" s="50"/>
      <c r="HRQ258" s="50"/>
      <c r="HRR258" s="50"/>
      <c r="HRS258" s="50"/>
      <c r="HRT258" s="50"/>
      <c r="HRU258" s="50"/>
      <c r="HRV258" s="50"/>
      <c r="HRW258" s="50"/>
      <c r="HRX258" s="50"/>
      <c r="HRY258" s="50"/>
      <c r="HRZ258" s="50"/>
      <c r="HSA258" s="50"/>
      <c r="HSB258" s="50"/>
      <c r="HSC258" s="50"/>
      <c r="HSD258" s="50"/>
      <c r="HSE258" s="50"/>
      <c r="HSF258" s="50"/>
      <c r="HSG258" s="50"/>
      <c r="HSH258" s="50"/>
      <c r="HSI258" s="50"/>
      <c r="HSJ258" s="50"/>
      <c r="HSK258" s="50"/>
      <c r="HSL258" s="50"/>
      <c r="HSM258" s="50"/>
      <c r="HSN258" s="50"/>
      <c r="HSO258" s="50"/>
      <c r="HSP258" s="50"/>
      <c r="HSQ258" s="50"/>
      <c r="HSR258" s="50"/>
      <c r="HSS258" s="50"/>
      <c r="HST258" s="50"/>
      <c r="HSU258" s="50"/>
      <c r="HSV258" s="50"/>
      <c r="HSW258" s="50"/>
      <c r="HSX258" s="50"/>
      <c r="HSY258" s="50"/>
      <c r="HSZ258" s="50"/>
      <c r="HTA258" s="50"/>
      <c r="HTB258" s="50"/>
      <c r="HTC258" s="50"/>
      <c r="HTD258" s="50"/>
      <c r="HTE258" s="50"/>
      <c r="HTF258" s="50"/>
      <c r="HTG258" s="50"/>
      <c r="HTH258" s="50"/>
      <c r="HTI258" s="50"/>
      <c r="HTJ258" s="50"/>
      <c r="HTK258" s="50"/>
      <c r="HTL258" s="50"/>
      <c r="HTM258" s="50"/>
      <c r="HTN258" s="50"/>
      <c r="HTO258" s="50"/>
      <c r="HTP258" s="50"/>
      <c r="HTQ258" s="50"/>
      <c r="HTR258" s="50"/>
      <c r="HTS258" s="50"/>
      <c r="HTT258" s="50"/>
      <c r="HTU258" s="50"/>
      <c r="HTV258" s="50"/>
      <c r="HTW258" s="50"/>
      <c r="HTX258" s="50"/>
      <c r="HTY258" s="50"/>
      <c r="HTZ258" s="50"/>
      <c r="HUA258" s="50"/>
      <c r="HUB258" s="50"/>
      <c r="HUC258" s="50"/>
      <c r="HUD258" s="50"/>
      <c r="HUE258" s="50"/>
      <c r="HUF258" s="50"/>
      <c r="HUG258" s="50"/>
      <c r="HUH258" s="50"/>
      <c r="HUI258" s="50"/>
      <c r="HUJ258" s="50"/>
      <c r="HUK258" s="50"/>
      <c r="HUL258" s="50"/>
      <c r="HUM258" s="50"/>
      <c r="HUN258" s="50"/>
      <c r="HUO258" s="50"/>
      <c r="HUP258" s="50"/>
      <c r="HUQ258" s="50"/>
      <c r="HUR258" s="50"/>
      <c r="HUS258" s="50"/>
      <c r="HUT258" s="50"/>
      <c r="HUU258" s="50"/>
      <c r="HUV258" s="50"/>
      <c r="HUW258" s="50"/>
      <c r="HUX258" s="50"/>
      <c r="HUY258" s="50"/>
      <c r="HUZ258" s="50"/>
      <c r="HVA258" s="50"/>
      <c r="HVB258" s="50"/>
      <c r="HVC258" s="50"/>
      <c r="HVD258" s="50"/>
      <c r="HVE258" s="50"/>
      <c r="HVF258" s="50"/>
      <c r="HVG258" s="50"/>
      <c r="HVH258" s="50"/>
      <c r="HVI258" s="50"/>
      <c r="HVJ258" s="50"/>
      <c r="HVK258" s="50"/>
      <c r="HVL258" s="50"/>
      <c r="HVM258" s="50"/>
      <c r="HVN258" s="50"/>
      <c r="HVO258" s="50"/>
      <c r="HVP258" s="50"/>
      <c r="HVQ258" s="50"/>
      <c r="HVR258" s="50"/>
      <c r="HVS258" s="50"/>
      <c r="HVT258" s="50"/>
      <c r="HVU258" s="50"/>
      <c r="HVV258" s="50"/>
      <c r="HVW258" s="50"/>
      <c r="HVX258" s="50"/>
      <c r="HVY258" s="50"/>
      <c r="HVZ258" s="50"/>
      <c r="HWA258" s="50"/>
      <c r="HWB258" s="50"/>
      <c r="HWC258" s="50"/>
      <c r="HWD258" s="50"/>
      <c r="HWE258" s="50"/>
      <c r="HWF258" s="50"/>
      <c r="HWG258" s="50"/>
      <c r="HWH258" s="50"/>
      <c r="HWI258" s="50"/>
      <c r="HWJ258" s="50"/>
      <c r="HWK258" s="50"/>
      <c r="HWL258" s="50"/>
      <c r="HWM258" s="50"/>
      <c r="HWN258" s="50"/>
      <c r="HWO258" s="50"/>
      <c r="HWP258" s="50"/>
      <c r="HWQ258" s="50"/>
      <c r="HWR258" s="50"/>
      <c r="HWS258" s="50"/>
      <c r="HWT258" s="50"/>
      <c r="HWU258" s="50"/>
      <c r="HWV258" s="50"/>
      <c r="HWW258" s="50"/>
      <c r="HWX258" s="50"/>
      <c r="HWY258" s="50"/>
      <c r="HWZ258" s="50"/>
      <c r="HXA258" s="50"/>
      <c r="HXB258" s="50"/>
      <c r="HXC258" s="50"/>
      <c r="HXD258" s="50"/>
      <c r="HXE258" s="50"/>
      <c r="HXF258" s="50"/>
      <c r="HXG258" s="50"/>
      <c r="HXH258" s="50"/>
      <c r="HXI258" s="50"/>
      <c r="HXJ258" s="50"/>
      <c r="HXK258" s="50"/>
      <c r="HXL258" s="50"/>
      <c r="HXM258" s="50"/>
      <c r="HXN258" s="50"/>
      <c r="HXO258" s="50"/>
      <c r="HXP258" s="50"/>
      <c r="HXQ258" s="50"/>
      <c r="HXR258" s="50"/>
      <c r="HXS258" s="50"/>
      <c r="HXT258" s="50"/>
      <c r="HXU258" s="50"/>
      <c r="HXV258" s="50"/>
      <c r="HXW258" s="50"/>
      <c r="HXX258" s="50"/>
      <c r="HXY258" s="50"/>
      <c r="HXZ258" s="50"/>
      <c r="HYA258" s="50"/>
      <c r="HYB258" s="50"/>
      <c r="HYC258" s="50"/>
      <c r="HYD258" s="50"/>
      <c r="HYE258" s="50"/>
      <c r="HYF258" s="50"/>
      <c r="HYG258" s="50"/>
      <c r="HYH258" s="50"/>
      <c r="HYI258" s="50"/>
      <c r="HYJ258" s="50"/>
      <c r="HYK258" s="50"/>
      <c r="HYL258" s="50"/>
      <c r="HYM258" s="50"/>
      <c r="HYN258" s="50"/>
      <c r="HYO258" s="50"/>
      <c r="HYP258" s="50"/>
      <c r="HYQ258" s="50"/>
      <c r="HYR258" s="50"/>
      <c r="HYS258" s="50"/>
      <c r="HYT258" s="50"/>
      <c r="HYU258" s="50"/>
      <c r="HYV258" s="50"/>
      <c r="HYW258" s="50"/>
      <c r="HYX258" s="50"/>
      <c r="HYY258" s="50"/>
      <c r="HYZ258" s="50"/>
      <c r="HZA258" s="50"/>
      <c r="HZB258" s="50"/>
      <c r="HZC258" s="50"/>
      <c r="HZD258" s="50"/>
      <c r="HZE258" s="50"/>
      <c r="HZF258" s="50"/>
      <c r="HZG258" s="50"/>
      <c r="HZH258" s="50"/>
      <c r="HZI258" s="50"/>
      <c r="HZJ258" s="50"/>
      <c r="HZK258" s="50"/>
      <c r="HZL258" s="50"/>
      <c r="HZM258" s="50"/>
      <c r="HZN258" s="50"/>
      <c r="HZO258" s="50"/>
      <c r="HZP258" s="50"/>
      <c r="HZQ258" s="50"/>
      <c r="HZR258" s="50"/>
      <c r="HZS258" s="50"/>
      <c r="HZT258" s="50"/>
      <c r="HZU258" s="50"/>
      <c r="HZV258" s="50"/>
      <c r="HZW258" s="50"/>
      <c r="HZX258" s="50"/>
      <c r="HZY258" s="50"/>
      <c r="HZZ258" s="50"/>
      <c r="IAA258" s="50"/>
      <c r="IAB258" s="50"/>
      <c r="IAC258" s="50"/>
      <c r="IAD258" s="50"/>
      <c r="IAE258" s="50"/>
      <c r="IAF258" s="50"/>
      <c r="IAG258" s="50"/>
      <c r="IAH258" s="50"/>
      <c r="IAI258" s="50"/>
      <c r="IAJ258" s="50"/>
      <c r="IAK258" s="50"/>
      <c r="IAL258" s="50"/>
      <c r="IAM258" s="50"/>
      <c r="IAN258" s="50"/>
      <c r="IAO258" s="50"/>
      <c r="IAP258" s="50"/>
      <c r="IAQ258" s="50"/>
      <c r="IAR258" s="50"/>
      <c r="IAS258" s="50"/>
      <c r="IAT258" s="50"/>
      <c r="IAU258" s="50"/>
      <c r="IAV258" s="50"/>
      <c r="IAW258" s="50"/>
      <c r="IAX258" s="50"/>
      <c r="IAY258" s="50"/>
      <c r="IAZ258" s="50"/>
      <c r="IBA258" s="50"/>
      <c r="IBB258" s="50"/>
      <c r="IBC258" s="50"/>
      <c r="IBD258" s="50"/>
      <c r="IBE258" s="50"/>
      <c r="IBF258" s="50"/>
      <c r="IBG258" s="50"/>
      <c r="IBH258" s="50"/>
      <c r="IBI258" s="50"/>
      <c r="IBJ258" s="50"/>
      <c r="IBK258" s="50"/>
      <c r="IBL258" s="50"/>
      <c r="IBM258" s="50"/>
      <c r="IBN258" s="50"/>
      <c r="IBO258" s="50"/>
      <c r="IBP258" s="50"/>
      <c r="IBQ258" s="50"/>
      <c r="IBR258" s="50"/>
      <c r="IBS258" s="50"/>
      <c r="IBT258" s="50"/>
      <c r="IBU258" s="50"/>
      <c r="IBV258" s="50"/>
      <c r="IBW258" s="50"/>
      <c r="IBX258" s="50"/>
      <c r="IBY258" s="50"/>
      <c r="IBZ258" s="50"/>
      <c r="ICA258" s="50"/>
      <c r="ICB258" s="50"/>
      <c r="ICC258" s="50"/>
      <c r="ICD258" s="50"/>
      <c r="ICE258" s="50"/>
      <c r="ICF258" s="50"/>
      <c r="ICG258" s="50"/>
      <c r="ICH258" s="50"/>
      <c r="ICI258" s="50"/>
      <c r="ICJ258" s="50"/>
      <c r="ICK258" s="50"/>
      <c r="ICL258" s="50"/>
      <c r="ICM258" s="50"/>
      <c r="ICN258" s="50"/>
      <c r="ICO258" s="50"/>
      <c r="ICP258" s="50"/>
      <c r="ICQ258" s="50"/>
      <c r="ICR258" s="50"/>
      <c r="ICS258" s="50"/>
      <c r="ICT258" s="50"/>
      <c r="ICU258" s="50"/>
      <c r="ICV258" s="50"/>
      <c r="ICW258" s="50"/>
      <c r="ICX258" s="50"/>
      <c r="ICY258" s="50"/>
      <c r="ICZ258" s="50"/>
      <c r="IDA258" s="50"/>
      <c r="IDB258" s="50"/>
      <c r="IDC258" s="50"/>
      <c r="IDD258" s="50"/>
      <c r="IDE258" s="50"/>
      <c r="IDF258" s="50"/>
      <c r="IDG258" s="50"/>
      <c r="IDH258" s="50"/>
      <c r="IDI258" s="50"/>
      <c r="IDJ258" s="50"/>
      <c r="IDK258" s="50"/>
      <c r="IDL258" s="50"/>
      <c r="IDM258" s="50"/>
      <c r="IDN258" s="50"/>
      <c r="IDO258" s="50"/>
      <c r="IDP258" s="50"/>
      <c r="IDQ258" s="50"/>
      <c r="IDR258" s="50"/>
      <c r="IDS258" s="50"/>
      <c r="IDT258" s="50"/>
      <c r="IDU258" s="50"/>
      <c r="IDV258" s="50"/>
      <c r="IDW258" s="50"/>
      <c r="IDX258" s="50"/>
      <c r="IDY258" s="50"/>
      <c r="IDZ258" s="50"/>
      <c r="IEA258" s="50"/>
      <c r="IEB258" s="50"/>
      <c r="IEC258" s="50"/>
      <c r="IED258" s="50"/>
      <c r="IEE258" s="50"/>
      <c r="IEF258" s="50"/>
      <c r="IEG258" s="50"/>
      <c r="IEH258" s="50"/>
      <c r="IEI258" s="50"/>
      <c r="IEJ258" s="50"/>
      <c r="IEK258" s="50"/>
      <c r="IEL258" s="50"/>
      <c r="IEM258" s="50"/>
      <c r="IEN258" s="50"/>
      <c r="IEO258" s="50"/>
      <c r="IEP258" s="50"/>
      <c r="IEQ258" s="50"/>
      <c r="IER258" s="50"/>
      <c r="IES258" s="50"/>
      <c r="IET258" s="50"/>
      <c r="IEU258" s="50"/>
      <c r="IEV258" s="50"/>
      <c r="IEW258" s="50"/>
      <c r="IEX258" s="50"/>
      <c r="IEY258" s="50"/>
      <c r="IEZ258" s="50"/>
      <c r="IFA258" s="50"/>
      <c r="IFB258" s="50"/>
      <c r="IFC258" s="50"/>
      <c r="IFD258" s="50"/>
      <c r="IFE258" s="50"/>
      <c r="IFF258" s="50"/>
      <c r="IFG258" s="50"/>
      <c r="IFH258" s="50"/>
      <c r="IFI258" s="50"/>
      <c r="IFJ258" s="50"/>
      <c r="IFK258" s="50"/>
      <c r="IFL258" s="50"/>
      <c r="IFM258" s="50"/>
      <c r="IFN258" s="50"/>
      <c r="IFO258" s="50"/>
      <c r="IFP258" s="50"/>
      <c r="IFQ258" s="50"/>
      <c r="IFR258" s="50"/>
      <c r="IFS258" s="50"/>
      <c r="IFT258" s="50"/>
      <c r="IFU258" s="50"/>
      <c r="IFV258" s="50"/>
      <c r="IFW258" s="50"/>
      <c r="IFX258" s="50"/>
      <c r="IFY258" s="50"/>
      <c r="IFZ258" s="50"/>
      <c r="IGA258" s="50"/>
      <c r="IGB258" s="50"/>
      <c r="IGC258" s="50"/>
      <c r="IGD258" s="50"/>
      <c r="IGE258" s="50"/>
      <c r="IGF258" s="50"/>
      <c r="IGG258" s="50"/>
      <c r="IGH258" s="50"/>
      <c r="IGI258" s="50"/>
      <c r="IGJ258" s="50"/>
      <c r="IGK258" s="50"/>
      <c r="IGL258" s="50"/>
      <c r="IGM258" s="50"/>
      <c r="IGN258" s="50"/>
      <c r="IGO258" s="50"/>
      <c r="IGP258" s="50"/>
      <c r="IGQ258" s="50"/>
      <c r="IGR258" s="50"/>
      <c r="IGS258" s="50"/>
      <c r="IGT258" s="50"/>
      <c r="IGU258" s="50"/>
      <c r="IGV258" s="50"/>
      <c r="IGW258" s="50"/>
      <c r="IGX258" s="50"/>
      <c r="IGY258" s="50"/>
      <c r="IGZ258" s="50"/>
      <c r="IHA258" s="50"/>
      <c r="IHB258" s="50"/>
      <c r="IHC258" s="50"/>
      <c r="IHD258" s="50"/>
      <c r="IHE258" s="50"/>
      <c r="IHF258" s="50"/>
      <c r="IHG258" s="50"/>
      <c r="IHH258" s="50"/>
      <c r="IHI258" s="50"/>
      <c r="IHJ258" s="50"/>
      <c r="IHK258" s="50"/>
      <c r="IHL258" s="50"/>
      <c r="IHM258" s="50"/>
      <c r="IHN258" s="50"/>
      <c r="IHO258" s="50"/>
      <c r="IHP258" s="50"/>
      <c r="IHQ258" s="50"/>
      <c r="IHR258" s="50"/>
      <c r="IHS258" s="50"/>
      <c r="IHT258" s="50"/>
      <c r="IHU258" s="50"/>
      <c r="IHV258" s="50"/>
      <c r="IHW258" s="50"/>
      <c r="IHX258" s="50"/>
      <c r="IHY258" s="50"/>
      <c r="IHZ258" s="50"/>
      <c r="IIA258" s="50"/>
      <c r="IIB258" s="50"/>
      <c r="IIC258" s="50"/>
      <c r="IID258" s="50"/>
      <c r="IIE258" s="50"/>
      <c r="IIF258" s="50"/>
      <c r="IIG258" s="50"/>
      <c r="IIH258" s="50"/>
      <c r="III258" s="50"/>
      <c r="IIJ258" s="50"/>
      <c r="IIK258" s="50"/>
      <c r="IIL258" s="50"/>
      <c r="IIM258" s="50"/>
      <c r="IIN258" s="50"/>
      <c r="IIO258" s="50"/>
      <c r="IIP258" s="50"/>
      <c r="IIQ258" s="50"/>
      <c r="IIR258" s="50"/>
      <c r="IIS258" s="50"/>
      <c r="IIT258" s="50"/>
      <c r="IIU258" s="50"/>
      <c r="IIV258" s="50"/>
      <c r="IIW258" s="50"/>
      <c r="IIX258" s="50"/>
      <c r="IIY258" s="50"/>
      <c r="IIZ258" s="50"/>
      <c r="IJA258" s="50"/>
      <c r="IJB258" s="50"/>
      <c r="IJC258" s="50"/>
      <c r="IJD258" s="50"/>
      <c r="IJE258" s="50"/>
      <c r="IJF258" s="50"/>
      <c r="IJG258" s="50"/>
      <c r="IJH258" s="50"/>
      <c r="IJI258" s="50"/>
      <c r="IJJ258" s="50"/>
      <c r="IJK258" s="50"/>
      <c r="IJL258" s="50"/>
      <c r="IJM258" s="50"/>
      <c r="IJN258" s="50"/>
      <c r="IJO258" s="50"/>
      <c r="IJP258" s="50"/>
      <c r="IJQ258" s="50"/>
      <c r="IJR258" s="50"/>
      <c r="IJS258" s="50"/>
      <c r="IJT258" s="50"/>
      <c r="IJU258" s="50"/>
      <c r="IJV258" s="50"/>
      <c r="IJW258" s="50"/>
      <c r="IJX258" s="50"/>
      <c r="IJY258" s="50"/>
      <c r="IJZ258" s="50"/>
      <c r="IKA258" s="50"/>
      <c r="IKB258" s="50"/>
      <c r="IKC258" s="50"/>
      <c r="IKD258" s="50"/>
      <c r="IKE258" s="50"/>
      <c r="IKF258" s="50"/>
      <c r="IKG258" s="50"/>
      <c r="IKH258" s="50"/>
      <c r="IKI258" s="50"/>
      <c r="IKJ258" s="50"/>
      <c r="IKK258" s="50"/>
      <c r="IKL258" s="50"/>
      <c r="IKM258" s="50"/>
      <c r="IKN258" s="50"/>
      <c r="IKO258" s="50"/>
      <c r="IKP258" s="50"/>
      <c r="IKQ258" s="50"/>
      <c r="IKR258" s="50"/>
      <c r="IKS258" s="50"/>
      <c r="IKT258" s="50"/>
      <c r="IKU258" s="50"/>
      <c r="IKV258" s="50"/>
      <c r="IKW258" s="50"/>
      <c r="IKX258" s="50"/>
      <c r="IKY258" s="50"/>
      <c r="IKZ258" s="50"/>
      <c r="ILA258" s="50"/>
      <c r="ILB258" s="50"/>
      <c r="ILC258" s="50"/>
      <c r="ILD258" s="50"/>
      <c r="ILE258" s="50"/>
      <c r="ILF258" s="50"/>
      <c r="ILG258" s="50"/>
      <c r="ILH258" s="50"/>
      <c r="ILI258" s="50"/>
      <c r="ILJ258" s="50"/>
      <c r="ILK258" s="50"/>
      <c r="ILL258" s="50"/>
      <c r="ILM258" s="50"/>
      <c r="ILN258" s="50"/>
      <c r="ILO258" s="50"/>
      <c r="ILP258" s="50"/>
      <c r="ILQ258" s="50"/>
      <c r="ILR258" s="50"/>
      <c r="ILS258" s="50"/>
      <c r="ILT258" s="50"/>
      <c r="ILU258" s="50"/>
      <c r="ILV258" s="50"/>
      <c r="ILW258" s="50"/>
      <c r="ILX258" s="50"/>
      <c r="ILY258" s="50"/>
      <c r="ILZ258" s="50"/>
      <c r="IMA258" s="50"/>
      <c r="IMB258" s="50"/>
      <c r="IMC258" s="50"/>
      <c r="IMD258" s="50"/>
      <c r="IME258" s="50"/>
      <c r="IMF258" s="50"/>
      <c r="IMG258" s="50"/>
      <c r="IMH258" s="50"/>
      <c r="IMI258" s="50"/>
      <c r="IMJ258" s="50"/>
      <c r="IMK258" s="50"/>
      <c r="IML258" s="50"/>
      <c r="IMM258" s="50"/>
      <c r="IMN258" s="50"/>
      <c r="IMO258" s="50"/>
      <c r="IMP258" s="50"/>
      <c r="IMQ258" s="50"/>
      <c r="IMR258" s="50"/>
      <c r="IMS258" s="50"/>
      <c r="IMT258" s="50"/>
      <c r="IMU258" s="50"/>
      <c r="IMV258" s="50"/>
      <c r="IMW258" s="50"/>
      <c r="IMX258" s="50"/>
      <c r="IMY258" s="50"/>
      <c r="IMZ258" s="50"/>
      <c r="INA258" s="50"/>
      <c r="INB258" s="50"/>
      <c r="INC258" s="50"/>
      <c r="IND258" s="50"/>
      <c r="INE258" s="50"/>
      <c r="INF258" s="50"/>
      <c r="ING258" s="50"/>
      <c r="INH258" s="50"/>
      <c r="INI258" s="50"/>
      <c r="INJ258" s="50"/>
      <c r="INK258" s="50"/>
      <c r="INL258" s="50"/>
      <c r="INM258" s="50"/>
      <c r="INN258" s="50"/>
      <c r="INO258" s="50"/>
      <c r="INP258" s="50"/>
      <c r="INQ258" s="50"/>
      <c r="INR258" s="50"/>
      <c r="INS258" s="50"/>
      <c r="INT258" s="50"/>
      <c r="INU258" s="50"/>
      <c r="INV258" s="50"/>
      <c r="INW258" s="50"/>
      <c r="INX258" s="50"/>
      <c r="INY258" s="50"/>
      <c r="INZ258" s="50"/>
      <c r="IOA258" s="50"/>
      <c r="IOB258" s="50"/>
      <c r="IOC258" s="50"/>
      <c r="IOD258" s="50"/>
      <c r="IOE258" s="50"/>
      <c r="IOF258" s="50"/>
      <c r="IOG258" s="50"/>
      <c r="IOH258" s="50"/>
      <c r="IOI258" s="50"/>
      <c r="IOJ258" s="50"/>
      <c r="IOK258" s="50"/>
      <c r="IOL258" s="50"/>
      <c r="IOM258" s="50"/>
      <c r="ION258" s="50"/>
      <c r="IOO258" s="50"/>
      <c r="IOP258" s="50"/>
      <c r="IOQ258" s="50"/>
      <c r="IOR258" s="50"/>
      <c r="IOS258" s="50"/>
      <c r="IOT258" s="50"/>
      <c r="IOU258" s="50"/>
      <c r="IOV258" s="50"/>
      <c r="IOW258" s="50"/>
      <c r="IOX258" s="50"/>
      <c r="IOY258" s="50"/>
      <c r="IOZ258" s="50"/>
      <c r="IPA258" s="50"/>
      <c r="IPB258" s="50"/>
      <c r="IPC258" s="50"/>
      <c r="IPD258" s="50"/>
      <c r="IPE258" s="50"/>
      <c r="IPF258" s="50"/>
      <c r="IPG258" s="50"/>
      <c r="IPH258" s="50"/>
      <c r="IPI258" s="50"/>
      <c r="IPJ258" s="50"/>
      <c r="IPK258" s="50"/>
      <c r="IPL258" s="50"/>
      <c r="IPM258" s="50"/>
      <c r="IPN258" s="50"/>
      <c r="IPO258" s="50"/>
      <c r="IPP258" s="50"/>
      <c r="IPQ258" s="50"/>
      <c r="IPR258" s="50"/>
      <c r="IPS258" s="50"/>
      <c r="IPT258" s="50"/>
      <c r="IPU258" s="50"/>
      <c r="IPV258" s="50"/>
      <c r="IPW258" s="50"/>
      <c r="IPX258" s="50"/>
      <c r="IPY258" s="50"/>
      <c r="IPZ258" s="50"/>
      <c r="IQA258" s="50"/>
      <c r="IQB258" s="50"/>
      <c r="IQC258" s="50"/>
      <c r="IQD258" s="50"/>
      <c r="IQE258" s="50"/>
      <c r="IQF258" s="50"/>
      <c r="IQG258" s="50"/>
      <c r="IQH258" s="50"/>
      <c r="IQI258" s="50"/>
      <c r="IQJ258" s="50"/>
      <c r="IQK258" s="50"/>
      <c r="IQL258" s="50"/>
      <c r="IQM258" s="50"/>
      <c r="IQN258" s="50"/>
      <c r="IQO258" s="50"/>
      <c r="IQP258" s="50"/>
      <c r="IQQ258" s="50"/>
      <c r="IQR258" s="50"/>
      <c r="IQS258" s="50"/>
      <c r="IQT258" s="50"/>
      <c r="IQU258" s="50"/>
      <c r="IQV258" s="50"/>
      <c r="IQW258" s="50"/>
      <c r="IQX258" s="50"/>
      <c r="IQY258" s="50"/>
      <c r="IQZ258" s="50"/>
      <c r="IRA258" s="50"/>
      <c r="IRB258" s="50"/>
      <c r="IRC258" s="50"/>
      <c r="IRD258" s="50"/>
      <c r="IRE258" s="50"/>
      <c r="IRF258" s="50"/>
      <c r="IRG258" s="50"/>
      <c r="IRH258" s="50"/>
      <c r="IRI258" s="50"/>
      <c r="IRJ258" s="50"/>
      <c r="IRK258" s="50"/>
      <c r="IRL258" s="50"/>
      <c r="IRM258" s="50"/>
      <c r="IRN258" s="50"/>
      <c r="IRO258" s="50"/>
      <c r="IRP258" s="50"/>
      <c r="IRQ258" s="50"/>
      <c r="IRR258" s="50"/>
      <c r="IRS258" s="50"/>
      <c r="IRT258" s="50"/>
      <c r="IRU258" s="50"/>
      <c r="IRV258" s="50"/>
      <c r="IRW258" s="50"/>
      <c r="IRX258" s="50"/>
      <c r="IRY258" s="50"/>
      <c r="IRZ258" s="50"/>
      <c r="ISA258" s="50"/>
      <c r="ISB258" s="50"/>
      <c r="ISC258" s="50"/>
      <c r="ISD258" s="50"/>
      <c r="ISE258" s="50"/>
      <c r="ISF258" s="50"/>
      <c r="ISG258" s="50"/>
      <c r="ISH258" s="50"/>
      <c r="ISI258" s="50"/>
      <c r="ISJ258" s="50"/>
      <c r="ISK258" s="50"/>
      <c r="ISL258" s="50"/>
      <c r="ISM258" s="50"/>
      <c r="ISN258" s="50"/>
      <c r="ISO258" s="50"/>
      <c r="ISP258" s="50"/>
      <c r="ISQ258" s="50"/>
      <c r="ISR258" s="50"/>
      <c r="ISS258" s="50"/>
      <c r="IST258" s="50"/>
      <c r="ISU258" s="50"/>
      <c r="ISV258" s="50"/>
      <c r="ISW258" s="50"/>
      <c r="ISX258" s="50"/>
      <c r="ISY258" s="50"/>
      <c r="ISZ258" s="50"/>
      <c r="ITA258" s="50"/>
      <c r="ITB258" s="50"/>
      <c r="ITC258" s="50"/>
      <c r="ITD258" s="50"/>
      <c r="ITE258" s="50"/>
      <c r="ITF258" s="50"/>
      <c r="ITG258" s="50"/>
      <c r="ITH258" s="50"/>
      <c r="ITI258" s="50"/>
      <c r="ITJ258" s="50"/>
      <c r="ITK258" s="50"/>
      <c r="ITL258" s="50"/>
      <c r="ITM258" s="50"/>
      <c r="ITN258" s="50"/>
      <c r="ITO258" s="50"/>
      <c r="ITP258" s="50"/>
      <c r="ITQ258" s="50"/>
      <c r="ITR258" s="50"/>
      <c r="ITS258" s="50"/>
      <c r="ITT258" s="50"/>
      <c r="ITU258" s="50"/>
      <c r="ITV258" s="50"/>
      <c r="ITW258" s="50"/>
      <c r="ITX258" s="50"/>
      <c r="ITY258" s="50"/>
      <c r="ITZ258" s="50"/>
      <c r="IUA258" s="50"/>
      <c r="IUB258" s="50"/>
      <c r="IUC258" s="50"/>
      <c r="IUD258" s="50"/>
      <c r="IUE258" s="50"/>
      <c r="IUF258" s="50"/>
      <c r="IUG258" s="50"/>
      <c r="IUH258" s="50"/>
      <c r="IUI258" s="50"/>
      <c r="IUJ258" s="50"/>
      <c r="IUK258" s="50"/>
      <c r="IUL258" s="50"/>
      <c r="IUM258" s="50"/>
      <c r="IUN258" s="50"/>
      <c r="IUO258" s="50"/>
      <c r="IUP258" s="50"/>
      <c r="IUQ258" s="50"/>
      <c r="IUR258" s="50"/>
      <c r="IUS258" s="50"/>
      <c r="IUT258" s="50"/>
      <c r="IUU258" s="50"/>
      <c r="IUV258" s="50"/>
      <c r="IUW258" s="50"/>
      <c r="IUX258" s="50"/>
      <c r="IUY258" s="50"/>
      <c r="IUZ258" s="50"/>
      <c r="IVA258" s="50"/>
      <c r="IVB258" s="50"/>
      <c r="IVC258" s="50"/>
      <c r="IVD258" s="50"/>
      <c r="IVE258" s="50"/>
      <c r="IVF258" s="50"/>
      <c r="IVG258" s="50"/>
      <c r="IVH258" s="50"/>
      <c r="IVI258" s="50"/>
      <c r="IVJ258" s="50"/>
      <c r="IVK258" s="50"/>
      <c r="IVL258" s="50"/>
      <c r="IVM258" s="50"/>
      <c r="IVN258" s="50"/>
      <c r="IVO258" s="50"/>
      <c r="IVP258" s="50"/>
      <c r="IVQ258" s="50"/>
      <c r="IVR258" s="50"/>
      <c r="IVS258" s="50"/>
      <c r="IVT258" s="50"/>
      <c r="IVU258" s="50"/>
      <c r="IVV258" s="50"/>
      <c r="IVW258" s="50"/>
      <c r="IVX258" s="50"/>
      <c r="IVY258" s="50"/>
      <c r="IVZ258" s="50"/>
      <c r="IWA258" s="50"/>
      <c r="IWB258" s="50"/>
      <c r="IWC258" s="50"/>
      <c r="IWD258" s="50"/>
      <c r="IWE258" s="50"/>
      <c r="IWF258" s="50"/>
      <c r="IWG258" s="50"/>
      <c r="IWH258" s="50"/>
      <c r="IWI258" s="50"/>
      <c r="IWJ258" s="50"/>
      <c r="IWK258" s="50"/>
      <c r="IWL258" s="50"/>
      <c r="IWM258" s="50"/>
      <c r="IWN258" s="50"/>
      <c r="IWO258" s="50"/>
      <c r="IWP258" s="50"/>
      <c r="IWQ258" s="50"/>
      <c r="IWR258" s="50"/>
      <c r="IWS258" s="50"/>
      <c r="IWT258" s="50"/>
      <c r="IWU258" s="50"/>
      <c r="IWV258" s="50"/>
      <c r="IWW258" s="50"/>
      <c r="IWX258" s="50"/>
      <c r="IWY258" s="50"/>
      <c r="IWZ258" s="50"/>
      <c r="IXA258" s="50"/>
      <c r="IXB258" s="50"/>
      <c r="IXC258" s="50"/>
      <c r="IXD258" s="50"/>
      <c r="IXE258" s="50"/>
      <c r="IXF258" s="50"/>
      <c r="IXG258" s="50"/>
      <c r="IXH258" s="50"/>
      <c r="IXI258" s="50"/>
      <c r="IXJ258" s="50"/>
      <c r="IXK258" s="50"/>
      <c r="IXL258" s="50"/>
      <c r="IXM258" s="50"/>
      <c r="IXN258" s="50"/>
      <c r="IXO258" s="50"/>
      <c r="IXP258" s="50"/>
      <c r="IXQ258" s="50"/>
      <c r="IXR258" s="50"/>
      <c r="IXS258" s="50"/>
      <c r="IXT258" s="50"/>
      <c r="IXU258" s="50"/>
      <c r="IXV258" s="50"/>
      <c r="IXW258" s="50"/>
      <c r="IXX258" s="50"/>
      <c r="IXY258" s="50"/>
      <c r="IXZ258" s="50"/>
      <c r="IYA258" s="50"/>
      <c r="IYB258" s="50"/>
      <c r="IYC258" s="50"/>
      <c r="IYD258" s="50"/>
      <c r="IYE258" s="50"/>
      <c r="IYF258" s="50"/>
      <c r="IYG258" s="50"/>
      <c r="IYH258" s="50"/>
      <c r="IYI258" s="50"/>
      <c r="IYJ258" s="50"/>
      <c r="IYK258" s="50"/>
      <c r="IYL258" s="50"/>
      <c r="IYM258" s="50"/>
      <c r="IYN258" s="50"/>
      <c r="IYO258" s="50"/>
      <c r="IYP258" s="50"/>
      <c r="IYQ258" s="50"/>
      <c r="IYR258" s="50"/>
      <c r="IYS258" s="50"/>
      <c r="IYT258" s="50"/>
      <c r="IYU258" s="50"/>
      <c r="IYV258" s="50"/>
      <c r="IYW258" s="50"/>
      <c r="IYX258" s="50"/>
      <c r="IYY258" s="50"/>
      <c r="IYZ258" s="50"/>
      <c r="IZA258" s="50"/>
      <c r="IZB258" s="50"/>
      <c r="IZC258" s="50"/>
      <c r="IZD258" s="50"/>
      <c r="IZE258" s="50"/>
      <c r="IZF258" s="50"/>
      <c r="IZG258" s="50"/>
      <c r="IZH258" s="50"/>
      <c r="IZI258" s="50"/>
      <c r="IZJ258" s="50"/>
      <c r="IZK258" s="50"/>
      <c r="IZL258" s="50"/>
      <c r="IZM258" s="50"/>
      <c r="IZN258" s="50"/>
      <c r="IZO258" s="50"/>
      <c r="IZP258" s="50"/>
      <c r="IZQ258" s="50"/>
      <c r="IZR258" s="50"/>
      <c r="IZS258" s="50"/>
      <c r="IZT258" s="50"/>
      <c r="IZU258" s="50"/>
      <c r="IZV258" s="50"/>
      <c r="IZW258" s="50"/>
      <c r="IZX258" s="50"/>
      <c r="IZY258" s="50"/>
      <c r="IZZ258" s="50"/>
      <c r="JAA258" s="50"/>
      <c r="JAB258" s="50"/>
      <c r="JAC258" s="50"/>
      <c r="JAD258" s="50"/>
      <c r="JAE258" s="50"/>
      <c r="JAF258" s="50"/>
      <c r="JAG258" s="50"/>
      <c r="JAH258" s="50"/>
      <c r="JAI258" s="50"/>
      <c r="JAJ258" s="50"/>
      <c r="JAK258" s="50"/>
      <c r="JAL258" s="50"/>
      <c r="JAM258" s="50"/>
      <c r="JAN258" s="50"/>
      <c r="JAO258" s="50"/>
      <c r="JAP258" s="50"/>
      <c r="JAQ258" s="50"/>
      <c r="JAR258" s="50"/>
      <c r="JAS258" s="50"/>
      <c r="JAT258" s="50"/>
      <c r="JAU258" s="50"/>
      <c r="JAV258" s="50"/>
      <c r="JAW258" s="50"/>
      <c r="JAX258" s="50"/>
      <c r="JAY258" s="50"/>
      <c r="JAZ258" s="50"/>
      <c r="JBA258" s="50"/>
      <c r="JBB258" s="50"/>
      <c r="JBC258" s="50"/>
      <c r="JBD258" s="50"/>
      <c r="JBE258" s="50"/>
      <c r="JBF258" s="50"/>
      <c r="JBG258" s="50"/>
      <c r="JBH258" s="50"/>
      <c r="JBI258" s="50"/>
      <c r="JBJ258" s="50"/>
      <c r="JBK258" s="50"/>
      <c r="JBL258" s="50"/>
      <c r="JBM258" s="50"/>
      <c r="JBN258" s="50"/>
      <c r="JBO258" s="50"/>
      <c r="JBP258" s="50"/>
      <c r="JBQ258" s="50"/>
      <c r="JBR258" s="50"/>
      <c r="JBS258" s="50"/>
      <c r="JBT258" s="50"/>
      <c r="JBU258" s="50"/>
      <c r="JBV258" s="50"/>
      <c r="JBW258" s="50"/>
      <c r="JBX258" s="50"/>
      <c r="JBY258" s="50"/>
      <c r="JBZ258" s="50"/>
      <c r="JCA258" s="50"/>
      <c r="JCB258" s="50"/>
      <c r="JCC258" s="50"/>
      <c r="JCD258" s="50"/>
      <c r="JCE258" s="50"/>
      <c r="JCF258" s="50"/>
      <c r="JCG258" s="50"/>
      <c r="JCH258" s="50"/>
      <c r="JCI258" s="50"/>
      <c r="JCJ258" s="50"/>
      <c r="JCK258" s="50"/>
      <c r="JCL258" s="50"/>
      <c r="JCM258" s="50"/>
      <c r="JCN258" s="50"/>
      <c r="JCO258" s="50"/>
      <c r="JCP258" s="50"/>
      <c r="JCQ258" s="50"/>
      <c r="JCR258" s="50"/>
      <c r="JCS258" s="50"/>
      <c r="JCT258" s="50"/>
      <c r="JCU258" s="50"/>
      <c r="JCV258" s="50"/>
      <c r="JCW258" s="50"/>
      <c r="JCX258" s="50"/>
      <c r="JCY258" s="50"/>
      <c r="JCZ258" s="50"/>
      <c r="JDA258" s="50"/>
      <c r="JDB258" s="50"/>
      <c r="JDC258" s="50"/>
      <c r="JDD258" s="50"/>
      <c r="JDE258" s="50"/>
      <c r="JDF258" s="50"/>
      <c r="JDG258" s="50"/>
      <c r="JDH258" s="50"/>
      <c r="JDI258" s="50"/>
      <c r="JDJ258" s="50"/>
      <c r="JDK258" s="50"/>
      <c r="JDL258" s="50"/>
      <c r="JDM258" s="50"/>
      <c r="JDN258" s="50"/>
      <c r="JDO258" s="50"/>
      <c r="JDP258" s="50"/>
      <c r="JDQ258" s="50"/>
      <c r="JDR258" s="50"/>
      <c r="JDS258" s="50"/>
      <c r="JDT258" s="50"/>
      <c r="JDU258" s="50"/>
      <c r="JDV258" s="50"/>
      <c r="JDW258" s="50"/>
      <c r="JDX258" s="50"/>
      <c r="JDY258" s="50"/>
      <c r="JDZ258" s="50"/>
      <c r="JEA258" s="50"/>
      <c r="JEB258" s="50"/>
      <c r="JEC258" s="50"/>
      <c r="JED258" s="50"/>
      <c r="JEE258" s="50"/>
      <c r="JEF258" s="50"/>
      <c r="JEG258" s="50"/>
      <c r="JEH258" s="50"/>
      <c r="JEI258" s="50"/>
      <c r="JEJ258" s="50"/>
      <c r="JEK258" s="50"/>
      <c r="JEL258" s="50"/>
      <c r="JEM258" s="50"/>
      <c r="JEN258" s="50"/>
      <c r="JEO258" s="50"/>
      <c r="JEP258" s="50"/>
      <c r="JEQ258" s="50"/>
      <c r="JER258" s="50"/>
      <c r="JES258" s="50"/>
      <c r="JET258" s="50"/>
      <c r="JEU258" s="50"/>
      <c r="JEV258" s="50"/>
      <c r="JEW258" s="50"/>
      <c r="JEX258" s="50"/>
      <c r="JEY258" s="50"/>
      <c r="JEZ258" s="50"/>
      <c r="JFA258" s="50"/>
      <c r="JFB258" s="50"/>
      <c r="JFC258" s="50"/>
      <c r="JFD258" s="50"/>
      <c r="JFE258" s="50"/>
      <c r="JFF258" s="50"/>
      <c r="JFG258" s="50"/>
      <c r="JFH258" s="50"/>
      <c r="JFI258" s="50"/>
      <c r="JFJ258" s="50"/>
      <c r="JFK258" s="50"/>
      <c r="JFL258" s="50"/>
      <c r="JFM258" s="50"/>
      <c r="JFN258" s="50"/>
      <c r="JFO258" s="50"/>
      <c r="JFP258" s="50"/>
      <c r="JFQ258" s="50"/>
      <c r="JFR258" s="50"/>
      <c r="JFS258" s="50"/>
      <c r="JFT258" s="50"/>
      <c r="JFU258" s="50"/>
      <c r="JFV258" s="50"/>
      <c r="JFW258" s="50"/>
      <c r="JFX258" s="50"/>
      <c r="JFY258" s="50"/>
      <c r="JFZ258" s="50"/>
      <c r="JGA258" s="50"/>
      <c r="JGB258" s="50"/>
      <c r="JGC258" s="50"/>
      <c r="JGD258" s="50"/>
      <c r="JGE258" s="50"/>
      <c r="JGF258" s="50"/>
      <c r="JGG258" s="50"/>
      <c r="JGH258" s="50"/>
      <c r="JGI258" s="50"/>
      <c r="JGJ258" s="50"/>
      <c r="JGK258" s="50"/>
      <c r="JGL258" s="50"/>
      <c r="JGM258" s="50"/>
      <c r="JGN258" s="50"/>
      <c r="JGO258" s="50"/>
      <c r="JGP258" s="50"/>
      <c r="JGQ258" s="50"/>
      <c r="JGR258" s="50"/>
      <c r="JGS258" s="50"/>
      <c r="JGT258" s="50"/>
      <c r="JGU258" s="50"/>
      <c r="JGV258" s="50"/>
      <c r="JGW258" s="50"/>
      <c r="JGX258" s="50"/>
      <c r="JGY258" s="50"/>
      <c r="JGZ258" s="50"/>
      <c r="JHA258" s="50"/>
      <c r="JHB258" s="50"/>
      <c r="JHC258" s="50"/>
      <c r="JHD258" s="50"/>
      <c r="JHE258" s="50"/>
      <c r="JHF258" s="50"/>
      <c r="JHG258" s="50"/>
      <c r="JHH258" s="50"/>
      <c r="JHI258" s="50"/>
      <c r="JHJ258" s="50"/>
      <c r="JHK258" s="50"/>
      <c r="JHL258" s="50"/>
      <c r="JHM258" s="50"/>
      <c r="JHN258" s="50"/>
      <c r="JHO258" s="50"/>
      <c r="JHP258" s="50"/>
      <c r="JHQ258" s="50"/>
      <c r="JHR258" s="50"/>
      <c r="JHS258" s="50"/>
      <c r="JHT258" s="50"/>
      <c r="JHU258" s="50"/>
      <c r="JHV258" s="50"/>
      <c r="JHW258" s="50"/>
      <c r="JHX258" s="50"/>
      <c r="JHY258" s="50"/>
      <c r="JHZ258" s="50"/>
      <c r="JIA258" s="50"/>
      <c r="JIB258" s="50"/>
      <c r="JIC258" s="50"/>
      <c r="JID258" s="50"/>
      <c r="JIE258" s="50"/>
      <c r="JIF258" s="50"/>
      <c r="JIG258" s="50"/>
      <c r="JIH258" s="50"/>
      <c r="JII258" s="50"/>
      <c r="JIJ258" s="50"/>
      <c r="JIK258" s="50"/>
      <c r="JIL258" s="50"/>
      <c r="JIM258" s="50"/>
      <c r="JIN258" s="50"/>
      <c r="JIO258" s="50"/>
      <c r="JIP258" s="50"/>
      <c r="JIQ258" s="50"/>
      <c r="JIR258" s="50"/>
      <c r="JIS258" s="50"/>
      <c r="JIT258" s="50"/>
      <c r="JIU258" s="50"/>
      <c r="JIV258" s="50"/>
      <c r="JIW258" s="50"/>
      <c r="JIX258" s="50"/>
      <c r="JIY258" s="50"/>
      <c r="JIZ258" s="50"/>
      <c r="JJA258" s="50"/>
      <c r="JJB258" s="50"/>
      <c r="JJC258" s="50"/>
      <c r="JJD258" s="50"/>
      <c r="JJE258" s="50"/>
      <c r="JJF258" s="50"/>
      <c r="JJG258" s="50"/>
      <c r="JJH258" s="50"/>
      <c r="JJI258" s="50"/>
      <c r="JJJ258" s="50"/>
      <c r="JJK258" s="50"/>
      <c r="JJL258" s="50"/>
      <c r="JJM258" s="50"/>
      <c r="JJN258" s="50"/>
      <c r="JJO258" s="50"/>
      <c r="JJP258" s="50"/>
      <c r="JJQ258" s="50"/>
      <c r="JJR258" s="50"/>
      <c r="JJS258" s="50"/>
      <c r="JJT258" s="50"/>
      <c r="JJU258" s="50"/>
      <c r="JJV258" s="50"/>
      <c r="JJW258" s="50"/>
      <c r="JJX258" s="50"/>
      <c r="JJY258" s="50"/>
      <c r="JJZ258" s="50"/>
      <c r="JKA258" s="50"/>
      <c r="JKB258" s="50"/>
      <c r="JKC258" s="50"/>
      <c r="JKD258" s="50"/>
      <c r="JKE258" s="50"/>
      <c r="JKF258" s="50"/>
      <c r="JKG258" s="50"/>
      <c r="JKH258" s="50"/>
      <c r="JKI258" s="50"/>
      <c r="JKJ258" s="50"/>
      <c r="JKK258" s="50"/>
      <c r="JKL258" s="50"/>
      <c r="JKM258" s="50"/>
      <c r="JKN258" s="50"/>
      <c r="JKO258" s="50"/>
      <c r="JKP258" s="50"/>
      <c r="JKQ258" s="50"/>
      <c r="JKR258" s="50"/>
      <c r="JKS258" s="50"/>
      <c r="JKT258" s="50"/>
      <c r="JKU258" s="50"/>
      <c r="JKV258" s="50"/>
      <c r="JKW258" s="50"/>
      <c r="JKX258" s="50"/>
      <c r="JKY258" s="50"/>
      <c r="JKZ258" s="50"/>
      <c r="JLA258" s="50"/>
      <c r="JLB258" s="50"/>
      <c r="JLC258" s="50"/>
      <c r="JLD258" s="50"/>
      <c r="JLE258" s="50"/>
      <c r="JLF258" s="50"/>
      <c r="JLG258" s="50"/>
      <c r="JLH258" s="50"/>
      <c r="JLI258" s="50"/>
      <c r="JLJ258" s="50"/>
      <c r="JLK258" s="50"/>
      <c r="JLL258" s="50"/>
      <c r="JLM258" s="50"/>
      <c r="JLN258" s="50"/>
      <c r="JLO258" s="50"/>
      <c r="JLP258" s="50"/>
      <c r="JLQ258" s="50"/>
      <c r="JLR258" s="50"/>
      <c r="JLS258" s="50"/>
      <c r="JLT258" s="50"/>
      <c r="JLU258" s="50"/>
      <c r="JLV258" s="50"/>
      <c r="JLW258" s="50"/>
      <c r="JLX258" s="50"/>
      <c r="JLY258" s="50"/>
      <c r="JLZ258" s="50"/>
      <c r="JMA258" s="50"/>
      <c r="JMB258" s="50"/>
      <c r="JMC258" s="50"/>
      <c r="JMD258" s="50"/>
      <c r="JME258" s="50"/>
      <c r="JMF258" s="50"/>
      <c r="JMG258" s="50"/>
      <c r="JMH258" s="50"/>
      <c r="JMI258" s="50"/>
      <c r="JMJ258" s="50"/>
      <c r="JMK258" s="50"/>
      <c r="JML258" s="50"/>
      <c r="JMM258" s="50"/>
      <c r="JMN258" s="50"/>
      <c r="JMO258" s="50"/>
      <c r="JMP258" s="50"/>
      <c r="JMQ258" s="50"/>
      <c r="JMR258" s="50"/>
      <c r="JMS258" s="50"/>
      <c r="JMT258" s="50"/>
      <c r="JMU258" s="50"/>
      <c r="JMV258" s="50"/>
      <c r="JMW258" s="50"/>
      <c r="JMX258" s="50"/>
      <c r="JMY258" s="50"/>
      <c r="JMZ258" s="50"/>
      <c r="JNA258" s="50"/>
      <c r="JNB258" s="50"/>
      <c r="JNC258" s="50"/>
      <c r="JND258" s="50"/>
      <c r="JNE258" s="50"/>
      <c r="JNF258" s="50"/>
      <c r="JNG258" s="50"/>
      <c r="JNH258" s="50"/>
      <c r="JNI258" s="50"/>
      <c r="JNJ258" s="50"/>
      <c r="JNK258" s="50"/>
      <c r="JNL258" s="50"/>
      <c r="JNM258" s="50"/>
      <c r="JNN258" s="50"/>
      <c r="JNO258" s="50"/>
      <c r="JNP258" s="50"/>
      <c r="JNQ258" s="50"/>
      <c r="JNR258" s="50"/>
      <c r="JNS258" s="50"/>
      <c r="JNT258" s="50"/>
      <c r="JNU258" s="50"/>
      <c r="JNV258" s="50"/>
      <c r="JNW258" s="50"/>
      <c r="JNX258" s="50"/>
      <c r="JNY258" s="50"/>
      <c r="JNZ258" s="50"/>
      <c r="JOA258" s="50"/>
      <c r="JOB258" s="50"/>
      <c r="JOC258" s="50"/>
      <c r="JOD258" s="50"/>
      <c r="JOE258" s="50"/>
      <c r="JOF258" s="50"/>
      <c r="JOG258" s="50"/>
      <c r="JOH258" s="50"/>
      <c r="JOI258" s="50"/>
      <c r="JOJ258" s="50"/>
      <c r="JOK258" s="50"/>
      <c r="JOL258" s="50"/>
      <c r="JOM258" s="50"/>
      <c r="JON258" s="50"/>
      <c r="JOO258" s="50"/>
      <c r="JOP258" s="50"/>
      <c r="JOQ258" s="50"/>
      <c r="JOR258" s="50"/>
      <c r="JOS258" s="50"/>
      <c r="JOT258" s="50"/>
      <c r="JOU258" s="50"/>
      <c r="JOV258" s="50"/>
      <c r="JOW258" s="50"/>
      <c r="JOX258" s="50"/>
      <c r="JOY258" s="50"/>
      <c r="JOZ258" s="50"/>
      <c r="JPA258" s="50"/>
      <c r="JPB258" s="50"/>
      <c r="JPC258" s="50"/>
      <c r="JPD258" s="50"/>
      <c r="JPE258" s="50"/>
      <c r="JPF258" s="50"/>
      <c r="JPG258" s="50"/>
      <c r="JPH258" s="50"/>
      <c r="JPI258" s="50"/>
      <c r="JPJ258" s="50"/>
      <c r="JPK258" s="50"/>
      <c r="JPL258" s="50"/>
      <c r="JPM258" s="50"/>
      <c r="JPN258" s="50"/>
      <c r="JPO258" s="50"/>
      <c r="JPP258" s="50"/>
      <c r="JPQ258" s="50"/>
      <c r="JPR258" s="50"/>
      <c r="JPS258" s="50"/>
      <c r="JPT258" s="50"/>
      <c r="JPU258" s="50"/>
      <c r="JPV258" s="50"/>
      <c r="JPW258" s="50"/>
      <c r="JPX258" s="50"/>
      <c r="JPY258" s="50"/>
      <c r="JPZ258" s="50"/>
      <c r="JQA258" s="50"/>
      <c r="JQB258" s="50"/>
      <c r="JQC258" s="50"/>
      <c r="JQD258" s="50"/>
      <c r="JQE258" s="50"/>
      <c r="JQF258" s="50"/>
      <c r="JQG258" s="50"/>
      <c r="JQH258" s="50"/>
      <c r="JQI258" s="50"/>
      <c r="JQJ258" s="50"/>
      <c r="JQK258" s="50"/>
      <c r="JQL258" s="50"/>
      <c r="JQM258" s="50"/>
      <c r="JQN258" s="50"/>
      <c r="JQO258" s="50"/>
      <c r="JQP258" s="50"/>
      <c r="JQQ258" s="50"/>
      <c r="JQR258" s="50"/>
      <c r="JQS258" s="50"/>
      <c r="JQT258" s="50"/>
      <c r="JQU258" s="50"/>
      <c r="JQV258" s="50"/>
      <c r="JQW258" s="50"/>
      <c r="JQX258" s="50"/>
      <c r="JQY258" s="50"/>
      <c r="JQZ258" s="50"/>
      <c r="JRA258" s="50"/>
      <c r="JRB258" s="50"/>
      <c r="JRC258" s="50"/>
      <c r="JRD258" s="50"/>
      <c r="JRE258" s="50"/>
      <c r="JRF258" s="50"/>
      <c r="JRG258" s="50"/>
      <c r="JRH258" s="50"/>
      <c r="JRI258" s="50"/>
      <c r="JRJ258" s="50"/>
      <c r="JRK258" s="50"/>
      <c r="JRL258" s="50"/>
      <c r="JRM258" s="50"/>
      <c r="JRN258" s="50"/>
      <c r="JRO258" s="50"/>
      <c r="JRP258" s="50"/>
      <c r="JRQ258" s="50"/>
      <c r="JRR258" s="50"/>
      <c r="JRS258" s="50"/>
      <c r="JRT258" s="50"/>
      <c r="JRU258" s="50"/>
      <c r="JRV258" s="50"/>
      <c r="JRW258" s="50"/>
      <c r="JRX258" s="50"/>
      <c r="JRY258" s="50"/>
      <c r="JRZ258" s="50"/>
      <c r="JSA258" s="50"/>
      <c r="JSB258" s="50"/>
      <c r="JSC258" s="50"/>
      <c r="JSD258" s="50"/>
      <c r="JSE258" s="50"/>
      <c r="JSF258" s="50"/>
      <c r="JSG258" s="50"/>
      <c r="JSH258" s="50"/>
      <c r="JSI258" s="50"/>
      <c r="JSJ258" s="50"/>
      <c r="JSK258" s="50"/>
      <c r="JSL258" s="50"/>
      <c r="JSM258" s="50"/>
      <c r="JSN258" s="50"/>
      <c r="JSO258" s="50"/>
      <c r="JSP258" s="50"/>
      <c r="JSQ258" s="50"/>
      <c r="JSR258" s="50"/>
      <c r="JSS258" s="50"/>
      <c r="JST258" s="50"/>
      <c r="JSU258" s="50"/>
      <c r="JSV258" s="50"/>
      <c r="JSW258" s="50"/>
      <c r="JSX258" s="50"/>
      <c r="JSY258" s="50"/>
      <c r="JSZ258" s="50"/>
      <c r="JTA258" s="50"/>
      <c r="JTB258" s="50"/>
      <c r="JTC258" s="50"/>
      <c r="JTD258" s="50"/>
      <c r="JTE258" s="50"/>
      <c r="JTF258" s="50"/>
      <c r="JTG258" s="50"/>
      <c r="JTH258" s="50"/>
      <c r="JTI258" s="50"/>
      <c r="JTJ258" s="50"/>
      <c r="JTK258" s="50"/>
      <c r="JTL258" s="50"/>
      <c r="JTM258" s="50"/>
      <c r="JTN258" s="50"/>
      <c r="JTO258" s="50"/>
      <c r="JTP258" s="50"/>
      <c r="JTQ258" s="50"/>
      <c r="JTR258" s="50"/>
      <c r="JTS258" s="50"/>
      <c r="JTT258" s="50"/>
      <c r="JTU258" s="50"/>
      <c r="JTV258" s="50"/>
      <c r="JTW258" s="50"/>
      <c r="JTX258" s="50"/>
      <c r="JTY258" s="50"/>
      <c r="JTZ258" s="50"/>
      <c r="JUA258" s="50"/>
      <c r="JUB258" s="50"/>
      <c r="JUC258" s="50"/>
      <c r="JUD258" s="50"/>
      <c r="JUE258" s="50"/>
      <c r="JUF258" s="50"/>
      <c r="JUG258" s="50"/>
      <c r="JUH258" s="50"/>
      <c r="JUI258" s="50"/>
      <c r="JUJ258" s="50"/>
      <c r="JUK258" s="50"/>
      <c r="JUL258" s="50"/>
      <c r="JUM258" s="50"/>
      <c r="JUN258" s="50"/>
      <c r="JUO258" s="50"/>
      <c r="JUP258" s="50"/>
      <c r="JUQ258" s="50"/>
      <c r="JUR258" s="50"/>
      <c r="JUS258" s="50"/>
      <c r="JUT258" s="50"/>
      <c r="JUU258" s="50"/>
      <c r="JUV258" s="50"/>
      <c r="JUW258" s="50"/>
      <c r="JUX258" s="50"/>
      <c r="JUY258" s="50"/>
      <c r="JUZ258" s="50"/>
      <c r="JVA258" s="50"/>
      <c r="JVB258" s="50"/>
      <c r="JVC258" s="50"/>
      <c r="JVD258" s="50"/>
      <c r="JVE258" s="50"/>
      <c r="JVF258" s="50"/>
      <c r="JVG258" s="50"/>
      <c r="JVH258" s="50"/>
      <c r="JVI258" s="50"/>
      <c r="JVJ258" s="50"/>
      <c r="JVK258" s="50"/>
      <c r="JVL258" s="50"/>
      <c r="JVM258" s="50"/>
      <c r="JVN258" s="50"/>
      <c r="JVO258" s="50"/>
      <c r="JVP258" s="50"/>
      <c r="JVQ258" s="50"/>
      <c r="JVR258" s="50"/>
      <c r="JVS258" s="50"/>
      <c r="JVT258" s="50"/>
      <c r="JVU258" s="50"/>
      <c r="JVV258" s="50"/>
      <c r="JVW258" s="50"/>
      <c r="JVX258" s="50"/>
      <c r="JVY258" s="50"/>
      <c r="JVZ258" s="50"/>
      <c r="JWA258" s="50"/>
      <c r="JWB258" s="50"/>
      <c r="JWC258" s="50"/>
      <c r="JWD258" s="50"/>
      <c r="JWE258" s="50"/>
      <c r="JWF258" s="50"/>
      <c r="JWG258" s="50"/>
      <c r="JWH258" s="50"/>
      <c r="JWI258" s="50"/>
      <c r="JWJ258" s="50"/>
      <c r="JWK258" s="50"/>
      <c r="JWL258" s="50"/>
      <c r="JWM258" s="50"/>
      <c r="JWN258" s="50"/>
      <c r="JWO258" s="50"/>
      <c r="JWP258" s="50"/>
      <c r="JWQ258" s="50"/>
      <c r="JWR258" s="50"/>
      <c r="JWS258" s="50"/>
      <c r="JWT258" s="50"/>
      <c r="JWU258" s="50"/>
      <c r="JWV258" s="50"/>
      <c r="JWW258" s="50"/>
      <c r="JWX258" s="50"/>
      <c r="JWY258" s="50"/>
      <c r="JWZ258" s="50"/>
      <c r="JXA258" s="50"/>
      <c r="JXB258" s="50"/>
      <c r="JXC258" s="50"/>
      <c r="JXD258" s="50"/>
      <c r="JXE258" s="50"/>
      <c r="JXF258" s="50"/>
      <c r="JXG258" s="50"/>
      <c r="JXH258" s="50"/>
      <c r="JXI258" s="50"/>
      <c r="JXJ258" s="50"/>
      <c r="JXK258" s="50"/>
      <c r="JXL258" s="50"/>
      <c r="JXM258" s="50"/>
      <c r="JXN258" s="50"/>
      <c r="JXO258" s="50"/>
      <c r="JXP258" s="50"/>
      <c r="JXQ258" s="50"/>
      <c r="JXR258" s="50"/>
      <c r="JXS258" s="50"/>
      <c r="JXT258" s="50"/>
      <c r="JXU258" s="50"/>
      <c r="JXV258" s="50"/>
      <c r="JXW258" s="50"/>
      <c r="JXX258" s="50"/>
      <c r="JXY258" s="50"/>
      <c r="JXZ258" s="50"/>
      <c r="JYA258" s="50"/>
      <c r="JYB258" s="50"/>
      <c r="JYC258" s="50"/>
      <c r="JYD258" s="50"/>
      <c r="JYE258" s="50"/>
      <c r="JYF258" s="50"/>
      <c r="JYG258" s="50"/>
      <c r="JYH258" s="50"/>
      <c r="JYI258" s="50"/>
      <c r="JYJ258" s="50"/>
      <c r="JYK258" s="50"/>
      <c r="JYL258" s="50"/>
      <c r="JYM258" s="50"/>
      <c r="JYN258" s="50"/>
      <c r="JYO258" s="50"/>
      <c r="JYP258" s="50"/>
      <c r="JYQ258" s="50"/>
      <c r="JYR258" s="50"/>
      <c r="JYS258" s="50"/>
      <c r="JYT258" s="50"/>
      <c r="JYU258" s="50"/>
      <c r="JYV258" s="50"/>
      <c r="JYW258" s="50"/>
      <c r="JYX258" s="50"/>
      <c r="JYY258" s="50"/>
      <c r="JYZ258" s="50"/>
      <c r="JZA258" s="50"/>
      <c r="JZB258" s="50"/>
      <c r="JZC258" s="50"/>
      <c r="JZD258" s="50"/>
      <c r="JZE258" s="50"/>
      <c r="JZF258" s="50"/>
      <c r="JZG258" s="50"/>
      <c r="JZH258" s="50"/>
      <c r="JZI258" s="50"/>
      <c r="JZJ258" s="50"/>
      <c r="JZK258" s="50"/>
      <c r="JZL258" s="50"/>
      <c r="JZM258" s="50"/>
      <c r="JZN258" s="50"/>
      <c r="JZO258" s="50"/>
      <c r="JZP258" s="50"/>
      <c r="JZQ258" s="50"/>
      <c r="JZR258" s="50"/>
      <c r="JZS258" s="50"/>
      <c r="JZT258" s="50"/>
      <c r="JZU258" s="50"/>
      <c r="JZV258" s="50"/>
      <c r="JZW258" s="50"/>
      <c r="JZX258" s="50"/>
      <c r="JZY258" s="50"/>
      <c r="JZZ258" s="50"/>
      <c r="KAA258" s="50"/>
      <c r="KAB258" s="50"/>
      <c r="KAC258" s="50"/>
      <c r="KAD258" s="50"/>
      <c r="KAE258" s="50"/>
      <c r="KAF258" s="50"/>
      <c r="KAG258" s="50"/>
      <c r="KAH258" s="50"/>
      <c r="KAI258" s="50"/>
      <c r="KAJ258" s="50"/>
      <c r="KAK258" s="50"/>
      <c r="KAL258" s="50"/>
      <c r="KAM258" s="50"/>
      <c r="KAN258" s="50"/>
      <c r="KAO258" s="50"/>
      <c r="KAP258" s="50"/>
      <c r="KAQ258" s="50"/>
      <c r="KAR258" s="50"/>
      <c r="KAS258" s="50"/>
      <c r="KAT258" s="50"/>
      <c r="KAU258" s="50"/>
      <c r="KAV258" s="50"/>
      <c r="KAW258" s="50"/>
      <c r="KAX258" s="50"/>
      <c r="KAY258" s="50"/>
      <c r="KAZ258" s="50"/>
      <c r="KBA258" s="50"/>
      <c r="KBB258" s="50"/>
      <c r="KBC258" s="50"/>
      <c r="KBD258" s="50"/>
      <c r="KBE258" s="50"/>
      <c r="KBF258" s="50"/>
      <c r="KBG258" s="50"/>
      <c r="KBH258" s="50"/>
      <c r="KBI258" s="50"/>
      <c r="KBJ258" s="50"/>
      <c r="KBK258" s="50"/>
      <c r="KBL258" s="50"/>
      <c r="KBM258" s="50"/>
      <c r="KBN258" s="50"/>
      <c r="KBO258" s="50"/>
      <c r="KBP258" s="50"/>
      <c r="KBQ258" s="50"/>
      <c r="KBR258" s="50"/>
      <c r="KBS258" s="50"/>
      <c r="KBT258" s="50"/>
      <c r="KBU258" s="50"/>
      <c r="KBV258" s="50"/>
      <c r="KBW258" s="50"/>
      <c r="KBX258" s="50"/>
      <c r="KBY258" s="50"/>
      <c r="KBZ258" s="50"/>
      <c r="KCA258" s="50"/>
      <c r="KCB258" s="50"/>
      <c r="KCC258" s="50"/>
      <c r="KCD258" s="50"/>
      <c r="KCE258" s="50"/>
      <c r="KCF258" s="50"/>
      <c r="KCG258" s="50"/>
      <c r="KCH258" s="50"/>
      <c r="KCI258" s="50"/>
      <c r="KCJ258" s="50"/>
      <c r="KCK258" s="50"/>
      <c r="KCL258" s="50"/>
      <c r="KCM258" s="50"/>
      <c r="KCN258" s="50"/>
      <c r="KCO258" s="50"/>
      <c r="KCP258" s="50"/>
      <c r="KCQ258" s="50"/>
      <c r="KCR258" s="50"/>
      <c r="KCS258" s="50"/>
      <c r="KCT258" s="50"/>
      <c r="KCU258" s="50"/>
      <c r="KCV258" s="50"/>
      <c r="KCW258" s="50"/>
      <c r="KCX258" s="50"/>
      <c r="KCY258" s="50"/>
      <c r="KCZ258" s="50"/>
      <c r="KDA258" s="50"/>
      <c r="KDB258" s="50"/>
      <c r="KDC258" s="50"/>
      <c r="KDD258" s="50"/>
      <c r="KDE258" s="50"/>
      <c r="KDF258" s="50"/>
      <c r="KDG258" s="50"/>
      <c r="KDH258" s="50"/>
      <c r="KDI258" s="50"/>
      <c r="KDJ258" s="50"/>
      <c r="KDK258" s="50"/>
      <c r="KDL258" s="50"/>
      <c r="KDM258" s="50"/>
      <c r="KDN258" s="50"/>
      <c r="KDO258" s="50"/>
      <c r="KDP258" s="50"/>
      <c r="KDQ258" s="50"/>
      <c r="KDR258" s="50"/>
      <c r="KDS258" s="50"/>
      <c r="KDT258" s="50"/>
      <c r="KDU258" s="50"/>
      <c r="KDV258" s="50"/>
      <c r="KDW258" s="50"/>
      <c r="KDX258" s="50"/>
      <c r="KDY258" s="50"/>
      <c r="KDZ258" s="50"/>
      <c r="KEA258" s="50"/>
      <c r="KEB258" s="50"/>
      <c r="KEC258" s="50"/>
      <c r="KED258" s="50"/>
      <c r="KEE258" s="50"/>
      <c r="KEF258" s="50"/>
      <c r="KEG258" s="50"/>
      <c r="KEH258" s="50"/>
      <c r="KEI258" s="50"/>
      <c r="KEJ258" s="50"/>
      <c r="KEK258" s="50"/>
      <c r="KEL258" s="50"/>
      <c r="KEM258" s="50"/>
      <c r="KEN258" s="50"/>
      <c r="KEO258" s="50"/>
      <c r="KEP258" s="50"/>
      <c r="KEQ258" s="50"/>
      <c r="KER258" s="50"/>
      <c r="KES258" s="50"/>
      <c r="KET258" s="50"/>
      <c r="KEU258" s="50"/>
      <c r="KEV258" s="50"/>
      <c r="KEW258" s="50"/>
      <c r="KEX258" s="50"/>
      <c r="KEY258" s="50"/>
      <c r="KEZ258" s="50"/>
      <c r="KFA258" s="50"/>
      <c r="KFB258" s="50"/>
      <c r="KFC258" s="50"/>
      <c r="KFD258" s="50"/>
      <c r="KFE258" s="50"/>
      <c r="KFF258" s="50"/>
      <c r="KFG258" s="50"/>
      <c r="KFH258" s="50"/>
      <c r="KFI258" s="50"/>
      <c r="KFJ258" s="50"/>
      <c r="KFK258" s="50"/>
      <c r="KFL258" s="50"/>
      <c r="KFM258" s="50"/>
      <c r="KFN258" s="50"/>
      <c r="KFO258" s="50"/>
      <c r="KFP258" s="50"/>
      <c r="KFQ258" s="50"/>
      <c r="KFR258" s="50"/>
      <c r="KFS258" s="50"/>
      <c r="KFT258" s="50"/>
      <c r="KFU258" s="50"/>
      <c r="KFV258" s="50"/>
      <c r="KFW258" s="50"/>
      <c r="KFX258" s="50"/>
      <c r="KFY258" s="50"/>
      <c r="KFZ258" s="50"/>
      <c r="KGA258" s="50"/>
      <c r="KGB258" s="50"/>
      <c r="KGC258" s="50"/>
      <c r="KGD258" s="50"/>
      <c r="KGE258" s="50"/>
      <c r="KGF258" s="50"/>
      <c r="KGG258" s="50"/>
      <c r="KGH258" s="50"/>
      <c r="KGI258" s="50"/>
      <c r="KGJ258" s="50"/>
      <c r="KGK258" s="50"/>
      <c r="KGL258" s="50"/>
      <c r="KGM258" s="50"/>
      <c r="KGN258" s="50"/>
      <c r="KGO258" s="50"/>
      <c r="KGP258" s="50"/>
      <c r="KGQ258" s="50"/>
      <c r="KGR258" s="50"/>
      <c r="KGS258" s="50"/>
      <c r="KGT258" s="50"/>
      <c r="KGU258" s="50"/>
      <c r="KGV258" s="50"/>
      <c r="KGW258" s="50"/>
      <c r="KGX258" s="50"/>
      <c r="KGY258" s="50"/>
      <c r="KGZ258" s="50"/>
      <c r="KHA258" s="50"/>
      <c r="KHB258" s="50"/>
      <c r="KHC258" s="50"/>
      <c r="KHD258" s="50"/>
      <c r="KHE258" s="50"/>
      <c r="KHF258" s="50"/>
      <c r="KHG258" s="50"/>
      <c r="KHH258" s="50"/>
      <c r="KHI258" s="50"/>
      <c r="KHJ258" s="50"/>
      <c r="KHK258" s="50"/>
      <c r="KHL258" s="50"/>
      <c r="KHM258" s="50"/>
      <c r="KHN258" s="50"/>
      <c r="KHO258" s="50"/>
      <c r="KHP258" s="50"/>
      <c r="KHQ258" s="50"/>
      <c r="KHR258" s="50"/>
      <c r="KHS258" s="50"/>
      <c r="KHT258" s="50"/>
      <c r="KHU258" s="50"/>
      <c r="KHV258" s="50"/>
      <c r="KHW258" s="50"/>
      <c r="KHX258" s="50"/>
      <c r="KHY258" s="50"/>
      <c r="KHZ258" s="50"/>
      <c r="KIA258" s="50"/>
      <c r="KIB258" s="50"/>
      <c r="KIC258" s="50"/>
      <c r="KID258" s="50"/>
      <c r="KIE258" s="50"/>
      <c r="KIF258" s="50"/>
      <c r="KIG258" s="50"/>
      <c r="KIH258" s="50"/>
      <c r="KII258" s="50"/>
      <c r="KIJ258" s="50"/>
      <c r="KIK258" s="50"/>
      <c r="KIL258" s="50"/>
      <c r="KIM258" s="50"/>
      <c r="KIN258" s="50"/>
      <c r="KIO258" s="50"/>
      <c r="KIP258" s="50"/>
      <c r="KIQ258" s="50"/>
      <c r="KIR258" s="50"/>
      <c r="KIS258" s="50"/>
      <c r="KIT258" s="50"/>
      <c r="KIU258" s="50"/>
      <c r="KIV258" s="50"/>
      <c r="KIW258" s="50"/>
      <c r="KIX258" s="50"/>
      <c r="KIY258" s="50"/>
      <c r="KIZ258" s="50"/>
      <c r="KJA258" s="50"/>
      <c r="KJB258" s="50"/>
      <c r="KJC258" s="50"/>
      <c r="KJD258" s="50"/>
      <c r="KJE258" s="50"/>
      <c r="KJF258" s="50"/>
      <c r="KJG258" s="50"/>
      <c r="KJH258" s="50"/>
      <c r="KJI258" s="50"/>
      <c r="KJJ258" s="50"/>
      <c r="KJK258" s="50"/>
      <c r="KJL258" s="50"/>
      <c r="KJM258" s="50"/>
      <c r="KJN258" s="50"/>
      <c r="KJO258" s="50"/>
      <c r="KJP258" s="50"/>
      <c r="KJQ258" s="50"/>
      <c r="KJR258" s="50"/>
      <c r="KJS258" s="50"/>
      <c r="KJT258" s="50"/>
      <c r="KJU258" s="50"/>
      <c r="KJV258" s="50"/>
      <c r="KJW258" s="50"/>
      <c r="KJX258" s="50"/>
      <c r="KJY258" s="50"/>
      <c r="KJZ258" s="50"/>
      <c r="KKA258" s="50"/>
      <c r="KKB258" s="50"/>
      <c r="KKC258" s="50"/>
      <c r="KKD258" s="50"/>
      <c r="KKE258" s="50"/>
      <c r="KKF258" s="50"/>
      <c r="KKG258" s="50"/>
      <c r="KKH258" s="50"/>
      <c r="KKI258" s="50"/>
      <c r="KKJ258" s="50"/>
      <c r="KKK258" s="50"/>
      <c r="KKL258" s="50"/>
      <c r="KKM258" s="50"/>
      <c r="KKN258" s="50"/>
      <c r="KKO258" s="50"/>
      <c r="KKP258" s="50"/>
      <c r="KKQ258" s="50"/>
      <c r="KKR258" s="50"/>
      <c r="KKS258" s="50"/>
      <c r="KKT258" s="50"/>
      <c r="KKU258" s="50"/>
      <c r="KKV258" s="50"/>
      <c r="KKW258" s="50"/>
      <c r="KKX258" s="50"/>
      <c r="KKY258" s="50"/>
      <c r="KKZ258" s="50"/>
      <c r="KLA258" s="50"/>
      <c r="KLB258" s="50"/>
      <c r="KLC258" s="50"/>
      <c r="KLD258" s="50"/>
      <c r="KLE258" s="50"/>
      <c r="KLF258" s="50"/>
      <c r="KLG258" s="50"/>
      <c r="KLH258" s="50"/>
      <c r="KLI258" s="50"/>
      <c r="KLJ258" s="50"/>
      <c r="KLK258" s="50"/>
      <c r="KLL258" s="50"/>
      <c r="KLM258" s="50"/>
      <c r="KLN258" s="50"/>
      <c r="KLO258" s="50"/>
      <c r="KLP258" s="50"/>
      <c r="KLQ258" s="50"/>
      <c r="KLR258" s="50"/>
      <c r="KLS258" s="50"/>
      <c r="KLT258" s="50"/>
      <c r="KLU258" s="50"/>
      <c r="KLV258" s="50"/>
      <c r="KLW258" s="50"/>
      <c r="KLX258" s="50"/>
      <c r="KLY258" s="50"/>
      <c r="KLZ258" s="50"/>
      <c r="KMA258" s="50"/>
      <c r="KMB258" s="50"/>
      <c r="KMC258" s="50"/>
      <c r="KMD258" s="50"/>
      <c r="KME258" s="50"/>
      <c r="KMF258" s="50"/>
      <c r="KMG258" s="50"/>
      <c r="KMH258" s="50"/>
      <c r="KMI258" s="50"/>
      <c r="KMJ258" s="50"/>
      <c r="KMK258" s="50"/>
      <c r="KML258" s="50"/>
      <c r="KMM258" s="50"/>
      <c r="KMN258" s="50"/>
      <c r="KMO258" s="50"/>
      <c r="KMP258" s="50"/>
      <c r="KMQ258" s="50"/>
      <c r="KMR258" s="50"/>
      <c r="KMS258" s="50"/>
      <c r="KMT258" s="50"/>
      <c r="KMU258" s="50"/>
      <c r="KMV258" s="50"/>
      <c r="KMW258" s="50"/>
      <c r="KMX258" s="50"/>
      <c r="KMY258" s="50"/>
      <c r="KMZ258" s="50"/>
      <c r="KNA258" s="50"/>
      <c r="KNB258" s="50"/>
      <c r="KNC258" s="50"/>
      <c r="KND258" s="50"/>
      <c r="KNE258" s="50"/>
      <c r="KNF258" s="50"/>
      <c r="KNG258" s="50"/>
      <c r="KNH258" s="50"/>
      <c r="KNI258" s="50"/>
      <c r="KNJ258" s="50"/>
      <c r="KNK258" s="50"/>
      <c r="KNL258" s="50"/>
      <c r="KNM258" s="50"/>
      <c r="KNN258" s="50"/>
      <c r="KNO258" s="50"/>
      <c r="KNP258" s="50"/>
      <c r="KNQ258" s="50"/>
      <c r="KNR258" s="50"/>
      <c r="KNS258" s="50"/>
      <c r="KNT258" s="50"/>
      <c r="KNU258" s="50"/>
      <c r="KNV258" s="50"/>
      <c r="KNW258" s="50"/>
      <c r="KNX258" s="50"/>
      <c r="KNY258" s="50"/>
      <c r="KNZ258" s="50"/>
      <c r="KOA258" s="50"/>
      <c r="KOB258" s="50"/>
      <c r="KOC258" s="50"/>
      <c r="KOD258" s="50"/>
      <c r="KOE258" s="50"/>
      <c r="KOF258" s="50"/>
      <c r="KOG258" s="50"/>
      <c r="KOH258" s="50"/>
      <c r="KOI258" s="50"/>
      <c r="KOJ258" s="50"/>
      <c r="KOK258" s="50"/>
      <c r="KOL258" s="50"/>
      <c r="KOM258" s="50"/>
      <c r="KON258" s="50"/>
      <c r="KOO258" s="50"/>
      <c r="KOP258" s="50"/>
      <c r="KOQ258" s="50"/>
      <c r="KOR258" s="50"/>
      <c r="KOS258" s="50"/>
      <c r="KOT258" s="50"/>
      <c r="KOU258" s="50"/>
      <c r="KOV258" s="50"/>
      <c r="KOW258" s="50"/>
      <c r="KOX258" s="50"/>
      <c r="KOY258" s="50"/>
      <c r="KOZ258" s="50"/>
      <c r="KPA258" s="50"/>
      <c r="KPB258" s="50"/>
      <c r="KPC258" s="50"/>
      <c r="KPD258" s="50"/>
      <c r="KPE258" s="50"/>
      <c r="KPF258" s="50"/>
      <c r="KPG258" s="50"/>
      <c r="KPH258" s="50"/>
      <c r="KPI258" s="50"/>
      <c r="KPJ258" s="50"/>
      <c r="KPK258" s="50"/>
      <c r="KPL258" s="50"/>
      <c r="KPM258" s="50"/>
      <c r="KPN258" s="50"/>
      <c r="KPO258" s="50"/>
      <c r="KPP258" s="50"/>
      <c r="KPQ258" s="50"/>
      <c r="KPR258" s="50"/>
      <c r="KPS258" s="50"/>
      <c r="KPT258" s="50"/>
      <c r="KPU258" s="50"/>
      <c r="KPV258" s="50"/>
      <c r="KPW258" s="50"/>
      <c r="KPX258" s="50"/>
      <c r="KPY258" s="50"/>
      <c r="KPZ258" s="50"/>
      <c r="KQA258" s="50"/>
      <c r="KQB258" s="50"/>
      <c r="KQC258" s="50"/>
      <c r="KQD258" s="50"/>
      <c r="KQE258" s="50"/>
      <c r="KQF258" s="50"/>
      <c r="KQG258" s="50"/>
      <c r="KQH258" s="50"/>
      <c r="KQI258" s="50"/>
      <c r="KQJ258" s="50"/>
      <c r="KQK258" s="50"/>
      <c r="KQL258" s="50"/>
      <c r="KQM258" s="50"/>
      <c r="KQN258" s="50"/>
      <c r="KQO258" s="50"/>
      <c r="KQP258" s="50"/>
      <c r="KQQ258" s="50"/>
      <c r="KQR258" s="50"/>
      <c r="KQS258" s="50"/>
      <c r="KQT258" s="50"/>
      <c r="KQU258" s="50"/>
      <c r="KQV258" s="50"/>
      <c r="KQW258" s="50"/>
      <c r="KQX258" s="50"/>
      <c r="KQY258" s="50"/>
      <c r="KQZ258" s="50"/>
      <c r="KRA258" s="50"/>
      <c r="KRB258" s="50"/>
      <c r="KRC258" s="50"/>
      <c r="KRD258" s="50"/>
      <c r="KRE258" s="50"/>
      <c r="KRF258" s="50"/>
      <c r="KRG258" s="50"/>
      <c r="KRH258" s="50"/>
      <c r="KRI258" s="50"/>
      <c r="KRJ258" s="50"/>
      <c r="KRK258" s="50"/>
      <c r="KRL258" s="50"/>
      <c r="KRM258" s="50"/>
      <c r="KRN258" s="50"/>
      <c r="KRO258" s="50"/>
      <c r="KRP258" s="50"/>
      <c r="KRQ258" s="50"/>
      <c r="KRR258" s="50"/>
      <c r="KRS258" s="50"/>
      <c r="KRT258" s="50"/>
      <c r="KRU258" s="50"/>
      <c r="KRV258" s="50"/>
      <c r="KRW258" s="50"/>
      <c r="KRX258" s="50"/>
      <c r="KRY258" s="50"/>
      <c r="KRZ258" s="50"/>
      <c r="KSA258" s="50"/>
      <c r="KSB258" s="50"/>
      <c r="KSC258" s="50"/>
      <c r="KSD258" s="50"/>
      <c r="KSE258" s="50"/>
      <c r="KSF258" s="50"/>
      <c r="KSG258" s="50"/>
      <c r="KSH258" s="50"/>
      <c r="KSI258" s="50"/>
      <c r="KSJ258" s="50"/>
      <c r="KSK258" s="50"/>
      <c r="KSL258" s="50"/>
      <c r="KSM258" s="50"/>
      <c r="KSN258" s="50"/>
      <c r="KSO258" s="50"/>
      <c r="KSP258" s="50"/>
      <c r="KSQ258" s="50"/>
      <c r="KSR258" s="50"/>
      <c r="KSS258" s="50"/>
      <c r="KST258" s="50"/>
      <c r="KSU258" s="50"/>
      <c r="KSV258" s="50"/>
      <c r="KSW258" s="50"/>
      <c r="KSX258" s="50"/>
      <c r="KSY258" s="50"/>
      <c r="KSZ258" s="50"/>
      <c r="KTA258" s="50"/>
      <c r="KTB258" s="50"/>
      <c r="KTC258" s="50"/>
      <c r="KTD258" s="50"/>
      <c r="KTE258" s="50"/>
      <c r="KTF258" s="50"/>
      <c r="KTG258" s="50"/>
      <c r="KTH258" s="50"/>
      <c r="KTI258" s="50"/>
      <c r="KTJ258" s="50"/>
      <c r="KTK258" s="50"/>
      <c r="KTL258" s="50"/>
      <c r="KTM258" s="50"/>
      <c r="KTN258" s="50"/>
      <c r="KTO258" s="50"/>
      <c r="KTP258" s="50"/>
      <c r="KTQ258" s="50"/>
      <c r="KTR258" s="50"/>
      <c r="KTS258" s="50"/>
      <c r="KTT258" s="50"/>
      <c r="KTU258" s="50"/>
      <c r="KTV258" s="50"/>
      <c r="KTW258" s="50"/>
      <c r="KTX258" s="50"/>
      <c r="KTY258" s="50"/>
      <c r="KTZ258" s="50"/>
      <c r="KUA258" s="50"/>
      <c r="KUB258" s="50"/>
      <c r="KUC258" s="50"/>
      <c r="KUD258" s="50"/>
      <c r="KUE258" s="50"/>
      <c r="KUF258" s="50"/>
      <c r="KUG258" s="50"/>
      <c r="KUH258" s="50"/>
      <c r="KUI258" s="50"/>
      <c r="KUJ258" s="50"/>
      <c r="KUK258" s="50"/>
      <c r="KUL258" s="50"/>
      <c r="KUM258" s="50"/>
      <c r="KUN258" s="50"/>
      <c r="KUO258" s="50"/>
      <c r="KUP258" s="50"/>
      <c r="KUQ258" s="50"/>
      <c r="KUR258" s="50"/>
      <c r="KUS258" s="50"/>
      <c r="KUT258" s="50"/>
      <c r="KUU258" s="50"/>
      <c r="KUV258" s="50"/>
      <c r="KUW258" s="50"/>
      <c r="KUX258" s="50"/>
      <c r="KUY258" s="50"/>
      <c r="KUZ258" s="50"/>
      <c r="KVA258" s="50"/>
      <c r="KVB258" s="50"/>
      <c r="KVC258" s="50"/>
      <c r="KVD258" s="50"/>
      <c r="KVE258" s="50"/>
      <c r="KVF258" s="50"/>
      <c r="KVG258" s="50"/>
      <c r="KVH258" s="50"/>
      <c r="KVI258" s="50"/>
      <c r="KVJ258" s="50"/>
      <c r="KVK258" s="50"/>
      <c r="KVL258" s="50"/>
      <c r="KVM258" s="50"/>
      <c r="KVN258" s="50"/>
      <c r="KVO258" s="50"/>
      <c r="KVP258" s="50"/>
      <c r="KVQ258" s="50"/>
      <c r="KVR258" s="50"/>
      <c r="KVS258" s="50"/>
      <c r="KVT258" s="50"/>
      <c r="KVU258" s="50"/>
      <c r="KVV258" s="50"/>
      <c r="KVW258" s="50"/>
      <c r="KVX258" s="50"/>
      <c r="KVY258" s="50"/>
      <c r="KVZ258" s="50"/>
      <c r="KWA258" s="50"/>
      <c r="KWB258" s="50"/>
      <c r="KWC258" s="50"/>
      <c r="KWD258" s="50"/>
      <c r="KWE258" s="50"/>
      <c r="KWF258" s="50"/>
      <c r="KWG258" s="50"/>
      <c r="KWH258" s="50"/>
      <c r="KWI258" s="50"/>
      <c r="KWJ258" s="50"/>
      <c r="KWK258" s="50"/>
      <c r="KWL258" s="50"/>
      <c r="KWM258" s="50"/>
      <c r="KWN258" s="50"/>
      <c r="KWO258" s="50"/>
      <c r="KWP258" s="50"/>
      <c r="KWQ258" s="50"/>
      <c r="KWR258" s="50"/>
      <c r="KWS258" s="50"/>
      <c r="KWT258" s="50"/>
      <c r="KWU258" s="50"/>
      <c r="KWV258" s="50"/>
      <c r="KWW258" s="50"/>
      <c r="KWX258" s="50"/>
      <c r="KWY258" s="50"/>
      <c r="KWZ258" s="50"/>
      <c r="KXA258" s="50"/>
      <c r="KXB258" s="50"/>
      <c r="KXC258" s="50"/>
      <c r="KXD258" s="50"/>
      <c r="KXE258" s="50"/>
      <c r="KXF258" s="50"/>
      <c r="KXG258" s="50"/>
      <c r="KXH258" s="50"/>
      <c r="KXI258" s="50"/>
      <c r="KXJ258" s="50"/>
      <c r="KXK258" s="50"/>
      <c r="KXL258" s="50"/>
      <c r="KXM258" s="50"/>
      <c r="KXN258" s="50"/>
      <c r="KXO258" s="50"/>
      <c r="KXP258" s="50"/>
      <c r="KXQ258" s="50"/>
      <c r="KXR258" s="50"/>
      <c r="KXS258" s="50"/>
      <c r="KXT258" s="50"/>
      <c r="KXU258" s="50"/>
      <c r="KXV258" s="50"/>
      <c r="KXW258" s="50"/>
      <c r="KXX258" s="50"/>
      <c r="KXY258" s="50"/>
      <c r="KXZ258" s="50"/>
      <c r="KYA258" s="50"/>
      <c r="KYB258" s="50"/>
      <c r="KYC258" s="50"/>
      <c r="KYD258" s="50"/>
      <c r="KYE258" s="50"/>
      <c r="KYF258" s="50"/>
      <c r="KYG258" s="50"/>
      <c r="KYH258" s="50"/>
      <c r="KYI258" s="50"/>
      <c r="KYJ258" s="50"/>
      <c r="KYK258" s="50"/>
      <c r="KYL258" s="50"/>
      <c r="KYM258" s="50"/>
      <c r="KYN258" s="50"/>
      <c r="KYO258" s="50"/>
      <c r="KYP258" s="50"/>
      <c r="KYQ258" s="50"/>
      <c r="KYR258" s="50"/>
      <c r="KYS258" s="50"/>
      <c r="KYT258" s="50"/>
      <c r="KYU258" s="50"/>
      <c r="KYV258" s="50"/>
      <c r="KYW258" s="50"/>
      <c r="KYX258" s="50"/>
      <c r="KYY258" s="50"/>
      <c r="KYZ258" s="50"/>
      <c r="KZA258" s="50"/>
      <c r="KZB258" s="50"/>
      <c r="KZC258" s="50"/>
      <c r="KZD258" s="50"/>
      <c r="KZE258" s="50"/>
      <c r="KZF258" s="50"/>
      <c r="KZG258" s="50"/>
      <c r="KZH258" s="50"/>
      <c r="KZI258" s="50"/>
      <c r="KZJ258" s="50"/>
      <c r="KZK258" s="50"/>
      <c r="KZL258" s="50"/>
      <c r="KZM258" s="50"/>
      <c r="KZN258" s="50"/>
      <c r="KZO258" s="50"/>
      <c r="KZP258" s="50"/>
      <c r="KZQ258" s="50"/>
      <c r="KZR258" s="50"/>
      <c r="KZS258" s="50"/>
      <c r="KZT258" s="50"/>
      <c r="KZU258" s="50"/>
      <c r="KZV258" s="50"/>
      <c r="KZW258" s="50"/>
      <c r="KZX258" s="50"/>
      <c r="KZY258" s="50"/>
      <c r="KZZ258" s="50"/>
      <c r="LAA258" s="50"/>
      <c r="LAB258" s="50"/>
      <c r="LAC258" s="50"/>
      <c r="LAD258" s="50"/>
      <c r="LAE258" s="50"/>
      <c r="LAF258" s="50"/>
      <c r="LAG258" s="50"/>
      <c r="LAH258" s="50"/>
      <c r="LAI258" s="50"/>
      <c r="LAJ258" s="50"/>
      <c r="LAK258" s="50"/>
      <c r="LAL258" s="50"/>
      <c r="LAM258" s="50"/>
      <c r="LAN258" s="50"/>
      <c r="LAO258" s="50"/>
      <c r="LAP258" s="50"/>
      <c r="LAQ258" s="50"/>
      <c r="LAR258" s="50"/>
      <c r="LAS258" s="50"/>
      <c r="LAT258" s="50"/>
      <c r="LAU258" s="50"/>
      <c r="LAV258" s="50"/>
      <c r="LAW258" s="50"/>
      <c r="LAX258" s="50"/>
      <c r="LAY258" s="50"/>
      <c r="LAZ258" s="50"/>
      <c r="LBA258" s="50"/>
      <c r="LBB258" s="50"/>
      <c r="LBC258" s="50"/>
      <c r="LBD258" s="50"/>
      <c r="LBE258" s="50"/>
      <c r="LBF258" s="50"/>
      <c r="LBG258" s="50"/>
      <c r="LBH258" s="50"/>
      <c r="LBI258" s="50"/>
      <c r="LBJ258" s="50"/>
      <c r="LBK258" s="50"/>
      <c r="LBL258" s="50"/>
      <c r="LBM258" s="50"/>
      <c r="LBN258" s="50"/>
      <c r="LBO258" s="50"/>
      <c r="LBP258" s="50"/>
      <c r="LBQ258" s="50"/>
      <c r="LBR258" s="50"/>
      <c r="LBS258" s="50"/>
      <c r="LBT258" s="50"/>
      <c r="LBU258" s="50"/>
      <c r="LBV258" s="50"/>
      <c r="LBW258" s="50"/>
      <c r="LBX258" s="50"/>
      <c r="LBY258" s="50"/>
      <c r="LBZ258" s="50"/>
      <c r="LCA258" s="50"/>
      <c r="LCB258" s="50"/>
      <c r="LCC258" s="50"/>
      <c r="LCD258" s="50"/>
      <c r="LCE258" s="50"/>
      <c r="LCF258" s="50"/>
      <c r="LCG258" s="50"/>
      <c r="LCH258" s="50"/>
      <c r="LCI258" s="50"/>
      <c r="LCJ258" s="50"/>
      <c r="LCK258" s="50"/>
      <c r="LCL258" s="50"/>
      <c r="LCM258" s="50"/>
      <c r="LCN258" s="50"/>
      <c r="LCO258" s="50"/>
      <c r="LCP258" s="50"/>
      <c r="LCQ258" s="50"/>
      <c r="LCR258" s="50"/>
      <c r="LCS258" s="50"/>
      <c r="LCT258" s="50"/>
      <c r="LCU258" s="50"/>
      <c r="LCV258" s="50"/>
      <c r="LCW258" s="50"/>
      <c r="LCX258" s="50"/>
      <c r="LCY258" s="50"/>
      <c r="LCZ258" s="50"/>
      <c r="LDA258" s="50"/>
      <c r="LDB258" s="50"/>
      <c r="LDC258" s="50"/>
      <c r="LDD258" s="50"/>
      <c r="LDE258" s="50"/>
      <c r="LDF258" s="50"/>
      <c r="LDG258" s="50"/>
      <c r="LDH258" s="50"/>
      <c r="LDI258" s="50"/>
      <c r="LDJ258" s="50"/>
      <c r="LDK258" s="50"/>
      <c r="LDL258" s="50"/>
      <c r="LDM258" s="50"/>
      <c r="LDN258" s="50"/>
      <c r="LDO258" s="50"/>
      <c r="LDP258" s="50"/>
      <c r="LDQ258" s="50"/>
      <c r="LDR258" s="50"/>
      <c r="LDS258" s="50"/>
      <c r="LDT258" s="50"/>
      <c r="LDU258" s="50"/>
      <c r="LDV258" s="50"/>
      <c r="LDW258" s="50"/>
      <c r="LDX258" s="50"/>
      <c r="LDY258" s="50"/>
      <c r="LDZ258" s="50"/>
      <c r="LEA258" s="50"/>
      <c r="LEB258" s="50"/>
      <c r="LEC258" s="50"/>
      <c r="LED258" s="50"/>
      <c r="LEE258" s="50"/>
      <c r="LEF258" s="50"/>
      <c r="LEG258" s="50"/>
      <c r="LEH258" s="50"/>
      <c r="LEI258" s="50"/>
      <c r="LEJ258" s="50"/>
      <c r="LEK258" s="50"/>
      <c r="LEL258" s="50"/>
      <c r="LEM258" s="50"/>
      <c r="LEN258" s="50"/>
      <c r="LEO258" s="50"/>
      <c r="LEP258" s="50"/>
      <c r="LEQ258" s="50"/>
      <c r="LER258" s="50"/>
      <c r="LES258" s="50"/>
      <c r="LET258" s="50"/>
      <c r="LEU258" s="50"/>
      <c r="LEV258" s="50"/>
      <c r="LEW258" s="50"/>
      <c r="LEX258" s="50"/>
      <c r="LEY258" s="50"/>
      <c r="LEZ258" s="50"/>
      <c r="LFA258" s="50"/>
      <c r="LFB258" s="50"/>
      <c r="LFC258" s="50"/>
      <c r="LFD258" s="50"/>
      <c r="LFE258" s="50"/>
      <c r="LFF258" s="50"/>
      <c r="LFG258" s="50"/>
      <c r="LFH258" s="50"/>
      <c r="LFI258" s="50"/>
      <c r="LFJ258" s="50"/>
      <c r="LFK258" s="50"/>
      <c r="LFL258" s="50"/>
      <c r="LFM258" s="50"/>
      <c r="LFN258" s="50"/>
      <c r="LFO258" s="50"/>
      <c r="LFP258" s="50"/>
      <c r="LFQ258" s="50"/>
      <c r="LFR258" s="50"/>
      <c r="LFS258" s="50"/>
      <c r="LFT258" s="50"/>
      <c r="LFU258" s="50"/>
      <c r="LFV258" s="50"/>
      <c r="LFW258" s="50"/>
      <c r="LFX258" s="50"/>
      <c r="LFY258" s="50"/>
      <c r="LFZ258" s="50"/>
      <c r="LGA258" s="50"/>
      <c r="LGB258" s="50"/>
      <c r="LGC258" s="50"/>
      <c r="LGD258" s="50"/>
      <c r="LGE258" s="50"/>
      <c r="LGF258" s="50"/>
      <c r="LGG258" s="50"/>
      <c r="LGH258" s="50"/>
      <c r="LGI258" s="50"/>
      <c r="LGJ258" s="50"/>
      <c r="LGK258" s="50"/>
      <c r="LGL258" s="50"/>
      <c r="LGM258" s="50"/>
      <c r="LGN258" s="50"/>
      <c r="LGO258" s="50"/>
      <c r="LGP258" s="50"/>
      <c r="LGQ258" s="50"/>
      <c r="LGR258" s="50"/>
      <c r="LGS258" s="50"/>
      <c r="LGT258" s="50"/>
      <c r="LGU258" s="50"/>
      <c r="LGV258" s="50"/>
      <c r="LGW258" s="50"/>
      <c r="LGX258" s="50"/>
      <c r="LGY258" s="50"/>
      <c r="LGZ258" s="50"/>
      <c r="LHA258" s="50"/>
      <c r="LHB258" s="50"/>
      <c r="LHC258" s="50"/>
      <c r="LHD258" s="50"/>
      <c r="LHE258" s="50"/>
      <c r="LHF258" s="50"/>
      <c r="LHG258" s="50"/>
      <c r="LHH258" s="50"/>
      <c r="LHI258" s="50"/>
      <c r="LHJ258" s="50"/>
      <c r="LHK258" s="50"/>
      <c r="LHL258" s="50"/>
      <c r="LHM258" s="50"/>
      <c r="LHN258" s="50"/>
      <c r="LHO258" s="50"/>
      <c r="LHP258" s="50"/>
      <c r="LHQ258" s="50"/>
      <c r="LHR258" s="50"/>
      <c r="LHS258" s="50"/>
      <c r="LHT258" s="50"/>
      <c r="LHU258" s="50"/>
      <c r="LHV258" s="50"/>
      <c r="LHW258" s="50"/>
      <c r="LHX258" s="50"/>
      <c r="LHY258" s="50"/>
      <c r="LHZ258" s="50"/>
      <c r="LIA258" s="50"/>
      <c r="LIB258" s="50"/>
      <c r="LIC258" s="50"/>
      <c r="LID258" s="50"/>
      <c r="LIE258" s="50"/>
      <c r="LIF258" s="50"/>
      <c r="LIG258" s="50"/>
      <c r="LIH258" s="50"/>
      <c r="LII258" s="50"/>
      <c r="LIJ258" s="50"/>
      <c r="LIK258" s="50"/>
      <c r="LIL258" s="50"/>
      <c r="LIM258" s="50"/>
      <c r="LIN258" s="50"/>
      <c r="LIO258" s="50"/>
      <c r="LIP258" s="50"/>
      <c r="LIQ258" s="50"/>
      <c r="LIR258" s="50"/>
      <c r="LIS258" s="50"/>
      <c r="LIT258" s="50"/>
      <c r="LIU258" s="50"/>
      <c r="LIV258" s="50"/>
      <c r="LIW258" s="50"/>
      <c r="LIX258" s="50"/>
      <c r="LIY258" s="50"/>
      <c r="LIZ258" s="50"/>
      <c r="LJA258" s="50"/>
      <c r="LJB258" s="50"/>
      <c r="LJC258" s="50"/>
      <c r="LJD258" s="50"/>
      <c r="LJE258" s="50"/>
      <c r="LJF258" s="50"/>
      <c r="LJG258" s="50"/>
      <c r="LJH258" s="50"/>
      <c r="LJI258" s="50"/>
      <c r="LJJ258" s="50"/>
      <c r="LJK258" s="50"/>
      <c r="LJL258" s="50"/>
      <c r="LJM258" s="50"/>
      <c r="LJN258" s="50"/>
      <c r="LJO258" s="50"/>
      <c r="LJP258" s="50"/>
      <c r="LJQ258" s="50"/>
      <c r="LJR258" s="50"/>
      <c r="LJS258" s="50"/>
      <c r="LJT258" s="50"/>
      <c r="LJU258" s="50"/>
      <c r="LJV258" s="50"/>
      <c r="LJW258" s="50"/>
      <c r="LJX258" s="50"/>
      <c r="LJY258" s="50"/>
      <c r="LJZ258" s="50"/>
      <c r="LKA258" s="50"/>
      <c r="LKB258" s="50"/>
      <c r="LKC258" s="50"/>
      <c r="LKD258" s="50"/>
      <c r="LKE258" s="50"/>
      <c r="LKF258" s="50"/>
      <c r="LKG258" s="50"/>
      <c r="LKH258" s="50"/>
      <c r="LKI258" s="50"/>
      <c r="LKJ258" s="50"/>
      <c r="LKK258" s="50"/>
      <c r="LKL258" s="50"/>
      <c r="LKM258" s="50"/>
      <c r="LKN258" s="50"/>
      <c r="LKO258" s="50"/>
      <c r="LKP258" s="50"/>
      <c r="LKQ258" s="50"/>
      <c r="LKR258" s="50"/>
      <c r="LKS258" s="50"/>
      <c r="LKT258" s="50"/>
      <c r="LKU258" s="50"/>
      <c r="LKV258" s="50"/>
      <c r="LKW258" s="50"/>
      <c r="LKX258" s="50"/>
      <c r="LKY258" s="50"/>
      <c r="LKZ258" s="50"/>
      <c r="LLA258" s="50"/>
      <c r="LLB258" s="50"/>
      <c r="LLC258" s="50"/>
      <c r="LLD258" s="50"/>
      <c r="LLE258" s="50"/>
      <c r="LLF258" s="50"/>
      <c r="LLG258" s="50"/>
      <c r="LLH258" s="50"/>
      <c r="LLI258" s="50"/>
      <c r="LLJ258" s="50"/>
      <c r="LLK258" s="50"/>
      <c r="LLL258" s="50"/>
      <c r="LLM258" s="50"/>
      <c r="LLN258" s="50"/>
      <c r="LLO258" s="50"/>
      <c r="LLP258" s="50"/>
      <c r="LLQ258" s="50"/>
      <c r="LLR258" s="50"/>
      <c r="LLS258" s="50"/>
      <c r="LLT258" s="50"/>
      <c r="LLU258" s="50"/>
      <c r="LLV258" s="50"/>
      <c r="LLW258" s="50"/>
      <c r="LLX258" s="50"/>
      <c r="LLY258" s="50"/>
      <c r="LLZ258" s="50"/>
      <c r="LMA258" s="50"/>
      <c r="LMB258" s="50"/>
      <c r="LMC258" s="50"/>
      <c r="LMD258" s="50"/>
      <c r="LME258" s="50"/>
      <c r="LMF258" s="50"/>
      <c r="LMG258" s="50"/>
      <c r="LMH258" s="50"/>
      <c r="LMI258" s="50"/>
      <c r="LMJ258" s="50"/>
      <c r="LMK258" s="50"/>
      <c r="LML258" s="50"/>
      <c r="LMM258" s="50"/>
      <c r="LMN258" s="50"/>
      <c r="LMO258" s="50"/>
      <c r="LMP258" s="50"/>
      <c r="LMQ258" s="50"/>
      <c r="LMR258" s="50"/>
      <c r="LMS258" s="50"/>
      <c r="LMT258" s="50"/>
      <c r="LMU258" s="50"/>
      <c r="LMV258" s="50"/>
      <c r="LMW258" s="50"/>
      <c r="LMX258" s="50"/>
      <c r="LMY258" s="50"/>
      <c r="LMZ258" s="50"/>
      <c r="LNA258" s="50"/>
      <c r="LNB258" s="50"/>
      <c r="LNC258" s="50"/>
      <c r="LND258" s="50"/>
      <c r="LNE258" s="50"/>
      <c r="LNF258" s="50"/>
      <c r="LNG258" s="50"/>
      <c r="LNH258" s="50"/>
      <c r="LNI258" s="50"/>
      <c r="LNJ258" s="50"/>
      <c r="LNK258" s="50"/>
      <c r="LNL258" s="50"/>
      <c r="LNM258" s="50"/>
      <c r="LNN258" s="50"/>
      <c r="LNO258" s="50"/>
      <c r="LNP258" s="50"/>
      <c r="LNQ258" s="50"/>
      <c r="LNR258" s="50"/>
      <c r="LNS258" s="50"/>
      <c r="LNT258" s="50"/>
      <c r="LNU258" s="50"/>
      <c r="LNV258" s="50"/>
      <c r="LNW258" s="50"/>
      <c r="LNX258" s="50"/>
      <c r="LNY258" s="50"/>
      <c r="LNZ258" s="50"/>
      <c r="LOA258" s="50"/>
      <c r="LOB258" s="50"/>
      <c r="LOC258" s="50"/>
      <c r="LOD258" s="50"/>
      <c r="LOE258" s="50"/>
      <c r="LOF258" s="50"/>
      <c r="LOG258" s="50"/>
      <c r="LOH258" s="50"/>
      <c r="LOI258" s="50"/>
      <c r="LOJ258" s="50"/>
      <c r="LOK258" s="50"/>
      <c r="LOL258" s="50"/>
      <c r="LOM258" s="50"/>
      <c r="LON258" s="50"/>
      <c r="LOO258" s="50"/>
      <c r="LOP258" s="50"/>
      <c r="LOQ258" s="50"/>
      <c r="LOR258" s="50"/>
      <c r="LOS258" s="50"/>
      <c r="LOT258" s="50"/>
      <c r="LOU258" s="50"/>
      <c r="LOV258" s="50"/>
      <c r="LOW258" s="50"/>
      <c r="LOX258" s="50"/>
      <c r="LOY258" s="50"/>
      <c r="LOZ258" s="50"/>
      <c r="LPA258" s="50"/>
      <c r="LPB258" s="50"/>
      <c r="LPC258" s="50"/>
      <c r="LPD258" s="50"/>
      <c r="LPE258" s="50"/>
      <c r="LPF258" s="50"/>
      <c r="LPG258" s="50"/>
      <c r="LPH258" s="50"/>
      <c r="LPI258" s="50"/>
      <c r="LPJ258" s="50"/>
      <c r="LPK258" s="50"/>
      <c r="LPL258" s="50"/>
      <c r="LPM258" s="50"/>
      <c r="LPN258" s="50"/>
      <c r="LPO258" s="50"/>
      <c r="LPP258" s="50"/>
      <c r="LPQ258" s="50"/>
      <c r="LPR258" s="50"/>
      <c r="LPS258" s="50"/>
      <c r="LPT258" s="50"/>
      <c r="LPU258" s="50"/>
      <c r="LPV258" s="50"/>
      <c r="LPW258" s="50"/>
      <c r="LPX258" s="50"/>
      <c r="LPY258" s="50"/>
      <c r="LPZ258" s="50"/>
      <c r="LQA258" s="50"/>
      <c r="LQB258" s="50"/>
      <c r="LQC258" s="50"/>
      <c r="LQD258" s="50"/>
      <c r="LQE258" s="50"/>
      <c r="LQF258" s="50"/>
      <c r="LQG258" s="50"/>
      <c r="LQH258" s="50"/>
      <c r="LQI258" s="50"/>
      <c r="LQJ258" s="50"/>
      <c r="LQK258" s="50"/>
      <c r="LQL258" s="50"/>
      <c r="LQM258" s="50"/>
      <c r="LQN258" s="50"/>
      <c r="LQO258" s="50"/>
      <c r="LQP258" s="50"/>
      <c r="LQQ258" s="50"/>
      <c r="LQR258" s="50"/>
      <c r="LQS258" s="50"/>
      <c r="LQT258" s="50"/>
      <c r="LQU258" s="50"/>
      <c r="LQV258" s="50"/>
      <c r="LQW258" s="50"/>
      <c r="LQX258" s="50"/>
      <c r="LQY258" s="50"/>
      <c r="LQZ258" s="50"/>
      <c r="LRA258" s="50"/>
      <c r="LRB258" s="50"/>
      <c r="LRC258" s="50"/>
      <c r="LRD258" s="50"/>
      <c r="LRE258" s="50"/>
      <c r="LRF258" s="50"/>
      <c r="LRG258" s="50"/>
      <c r="LRH258" s="50"/>
      <c r="LRI258" s="50"/>
      <c r="LRJ258" s="50"/>
      <c r="LRK258" s="50"/>
      <c r="LRL258" s="50"/>
      <c r="LRM258" s="50"/>
      <c r="LRN258" s="50"/>
      <c r="LRO258" s="50"/>
      <c r="LRP258" s="50"/>
      <c r="LRQ258" s="50"/>
      <c r="LRR258" s="50"/>
      <c r="LRS258" s="50"/>
      <c r="LRT258" s="50"/>
      <c r="LRU258" s="50"/>
      <c r="LRV258" s="50"/>
      <c r="LRW258" s="50"/>
      <c r="LRX258" s="50"/>
      <c r="LRY258" s="50"/>
      <c r="LRZ258" s="50"/>
      <c r="LSA258" s="50"/>
      <c r="LSB258" s="50"/>
      <c r="LSC258" s="50"/>
      <c r="LSD258" s="50"/>
      <c r="LSE258" s="50"/>
      <c r="LSF258" s="50"/>
      <c r="LSG258" s="50"/>
      <c r="LSH258" s="50"/>
      <c r="LSI258" s="50"/>
      <c r="LSJ258" s="50"/>
      <c r="LSK258" s="50"/>
      <c r="LSL258" s="50"/>
      <c r="LSM258" s="50"/>
      <c r="LSN258" s="50"/>
      <c r="LSO258" s="50"/>
      <c r="LSP258" s="50"/>
      <c r="LSQ258" s="50"/>
      <c r="LSR258" s="50"/>
      <c r="LSS258" s="50"/>
      <c r="LST258" s="50"/>
      <c r="LSU258" s="50"/>
      <c r="LSV258" s="50"/>
      <c r="LSW258" s="50"/>
      <c r="LSX258" s="50"/>
      <c r="LSY258" s="50"/>
      <c r="LSZ258" s="50"/>
      <c r="LTA258" s="50"/>
      <c r="LTB258" s="50"/>
      <c r="LTC258" s="50"/>
      <c r="LTD258" s="50"/>
      <c r="LTE258" s="50"/>
      <c r="LTF258" s="50"/>
      <c r="LTG258" s="50"/>
      <c r="LTH258" s="50"/>
      <c r="LTI258" s="50"/>
      <c r="LTJ258" s="50"/>
      <c r="LTK258" s="50"/>
      <c r="LTL258" s="50"/>
      <c r="LTM258" s="50"/>
      <c r="LTN258" s="50"/>
      <c r="LTO258" s="50"/>
      <c r="LTP258" s="50"/>
      <c r="LTQ258" s="50"/>
      <c r="LTR258" s="50"/>
      <c r="LTS258" s="50"/>
      <c r="LTT258" s="50"/>
      <c r="LTU258" s="50"/>
      <c r="LTV258" s="50"/>
      <c r="LTW258" s="50"/>
      <c r="LTX258" s="50"/>
      <c r="LTY258" s="50"/>
      <c r="LTZ258" s="50"/>
      <c r="LUA258" s="50"/>
      <c r="LUB258" s="50"/>
      <c r="LUC258" s="50"/>
      <c r="LUD258" s="50"/>
      <c r="LUE258" s="50"/>
      <c r="LUF258" s="50"/>
      <c r="LUG258" s="50"/>
      <c r="LUH258" s="50"/>
      <c r="LUI258" s="50"/>
      <c r="LUJ258" s="50"/>
      <c r="LUK258" s="50"/>
      <c r="LUL258" s="50"/>
      <c r="LUM258" s="50"/>
      <c r="LUN258" s="50"/>
      <c r="LUO258" s="50"/>
      <c r="LUP258" s="50"/>
      <c r="LUQ258" s="50"/>
      <c r="LUR258" s="50"/>
      <c r="LUS258" s="50"/>
      <c r="LUT258" s="50"/>
      <c r="LUU258" s="50"/>
      <c r="LUV258" s="50"/>
      <c r="LUW258" s="50"/>
      <c r="LUX258" s="50"/>
      <c r="LUY258" s="50"/>
      <c r="LUZ258" s="50"/>
      <c r="LVA258" s="50"/>
      <c r="LVB258" s="50"/>
      <c r="LVC258" s="50"/>
      <c r="LVD258" s="50"/>
      <c r="LVE258" s="50"/>
      <c r="LVF258" s="50"/>
      <c r="LVG258" s="50"/>
      <c r="LVH258" s="50"/>
      <c r="LVI258" s="50"/>
      <c r="LVJ258" s="50"/>
      <c r="LVK258" s="50"/>
      <c r="LVL258" s="50"/>
      <c r="LVM258" s="50"/>
      <c r="LVN258" s="50"/>
      <c r="LVO258" s="50"/>
      <c r="LVP258" s="50"/>
      <c r="LVQ258" s="50"/>
      <c r="LVR258" s="50"/>
      <c r="LVS258" s="50"/>
      <c r="LVT258" s="50"/>
      <c r="LVU258" s="50"/>
      <c r="LVV258" s="50"/>
      <c r="LVW258" s="50"/>
      <c r="LVX258" s="50"/>
      <c r="LVY258" s="50"/>
      <c r="LVZ258" s="50"/>
      <c r="LWA258" s="50"/>
      <c r="LWB258" s="50"/>
      <c r="LWC258" s="50"/>
      <c r="LWD258" s="50"/>
      <c r="LWE258" s="50"/>
      <c r="LWF258" s="50"/>
      <c r="LWG258" s="50"/>
      <c r="LWH258" s="50"/>
      <c r="LWI258" s="50"/>
      <c r="LWJ258" s="50"/>
      <c r="LWK258" s="50"/>
      <c r="LWL258" s="50"/>
      <c r="LWM258" s="50"/>
      <c r="LWN258" s="50"/>
      <c r="LWO258" s="50"/>
      <c r="LWP258" s="50"/>
      <c r="LWQ258" s="50"/>
      <c r="LWR258" s="50"/>
      <c r="LWS258" s="50"/>
      <c r="LWT258" s="50"/>
      <c r="LWU258" s="50"/>
      <c r="LWV258" s="50"/>
      <c r="LWW258" s="50"/>
      <c r="LWX258" s="50"/>
      <c r="LWY258" s="50"/>
      <c r="LWZ258" s="50"/>
      <c r="LXA258" s="50"/>
      <c r="LXB258" s="50"/>
      <c r="LXC258" s="50"/>
      <c r="LXD258" s="50"/>
      <c r="LXE258" s="50"/>
      <c r="LXF258" s="50"/>
      <c r="LXG258" s="50"/>
      <c r="LXH258" s="50"/>
      <c r="LXI258" s="50"/>
      <c r="LXJ258" s="50"/>
      <c r="LXK258" s="50"/>
      <c r="LXL258" s="50"/>
      <c r="LXM258" s="50"/>
      <c r="LXN258" s="50"/>
      <c r="LXO258" s="50"/>
      <c r="LXP258" s="50"/>
      <c r="LXQ258" s="50"/>
      <c r="LXR258" s="50"/>
      <c r="LXS258" s="50"/>
      <c r="LXT258" s="50"/>
      <c r="LXU258" s="50"/>
      <c r="LXV258" s="50"/>
      <c r="LXW258" s="50"/>
      <c r="LXX258" s="50"/>
      <c r="LXY258" s="50"/>
      <c r="LXZ258" s="50"/>
      <c r="LYA258" s="50"/>
      <c r="LYB258" s="50"/>
      <c r="LYC258" s="50"/>
      <c r="LYD258" s="50"/>
      <c r="LYE258" s="50"/>
      <c r="LYF258" s="50"/>
      <c r="LYG258" s="50"/>
      <c r="LYH258" s="50"/>
      <c r="LYI258" s="50"/>
      <c r="LYJ258" s="50"/>
      <c r="LYK258" s="50"/>
      <c r="LYL258" s="50"/>
      <c r="LYM258" s="50"/>
      <c r="LYN258" s="50"/>
      <c r="LYO258" s="50"/>
      <c r="LYP258" s="50"/>
      <c r="LYQ258" s="50"/>
      <c r="LYR258" s="50"/>
      <c r="LYS258" s="50"/>
      <c r="LYT258" s="50"/>
      <c r="LYU258" s="50"/>
      <c r="LYV258" s="50"/>
      <c r="LYW258" s="50"/>
      <c r="LYX258" s="50"/>
      <c r="LYY258" s="50"/>
      <c r="LYZ258" s="50"/>
      <c r="LZA258" s="50"/>
      <c r="LZB258" s="50"/>
      <c r="LZC258" s="50"/>
      <c r="LZD258" s="50"/>
      <c r="LZE258" s="50"/>
      <c r="LZF258" s="50"/>
      <c r="LZG258" s="50"/>
      <c r="LZH258" s="50"/>
      <c r="LZI258" s="50"/>
      <c r="LZJ258" s="50"/>
      <c r="LZK258" s="50"/>
      <c r="LZL258" s="50"/>
      <c r="LZM258" s="50"/>
      <c r="LZN258" s="50"/>
      <c r="LZO258" s="50"/>
      <c r="LZP258" s="50"/>
      <c r="LZQ258" s="50"/>
      <c r="LZR258" s="50"/>
      <c r="LZS258" s="50"/>
      <c r="LZT258" s="50"/>
      <c r="LZU258" s="50"/>
      <c r="LZV258" s="50"/>
      <c r="LZW258" s="50"/>
      <c r="LZX258" s="50"/>
      <c r="LZY258" s="50"/>
      <c r="LZZ258" s="50"/>
      <c r="MAA258" s="50"/>
      <c r="MAB258" s="50"/>
      <c r="MAC258" s="50"/>
      <c r="MAD258" s="50"/>
      <c r="MAE258" s="50"/>
      <c r="MAF258" s="50"/>
      <c r="MAG258" s="50"/>
      <c r="MAH258" s="50"/>
      <c r="MAI258" s="50"/>
      <c r="MAJ258" s="50"/>
      <c r="MAK258" s="50"/>
      <c r="MAL258" s="50"/>
      <c r="MAM258" s="50"/>
      <c r="MAN258" s="50"/>
      <c r="MAO258" s="50"/>
      <c r="MAP258" s="50"/>
      <c r="MAQ258" s="50"/>
      <c r="MAR258" s="50"/>
      <c r="MAS258" s="50"/>
      <c r="MAT258" s="50"/>
      <c r="MAU258" s="50"/>
      <c r="MAV258" s="50"/>
      <c r="MAW258" s="50"/>
      <c r="MAX258" s="50"/>
      <c r="MAY258" s="50"/>
      <c r="MAZ258" s="50"/>
      <c r="MBA258" s="50"/>
      <c r="MBB258" s="50"/>
      <c r="MBC258" s="50"/>
      <c r="MBD258" s="50"/>
      <c r="MBE258" s="50"/>
      <c r="MBF258" s="50"/>
      <c r="MBG258" s="50"/>
      <c r="MBH258" s="50"/>
      <c r="MBI258" s="50"/>
      <c r="MBJ258" s="50"/>
      <c r="MBK258" s="50"/>
      <c r="MBL258" s="50"/>
      <c r="MBM258" s="50"/>
      <c r="MBN258" s="50"/>
      <c r="MBO258" s="50"/>
      <c r="MBP258" s="50"/>
      <c r="MBQ258" s="50"/>
      <c r="MBR258" s="50"/>
      <c r="MBS258" s="50"/>
      <c r="MBT258" s="50"/>
      <c r="MBU258" s="50"/>
      <c r="MBV258" s="50"/>
      <c r="MBW258" s="50"/>
      <c r="MBX258" s="50"/>
      <c r="MBY258" s="50"/>
      <c r="MBZ258" s="50"/>
      <c r="MCA258" s="50"/>
      <c r="MCB258" s="50"/>
      <c r="MCC258" s="50"/>
      <c r="MCD258" s="50"/>
      <c r="MCE258" s="50"/>
      <c r="MCF258" s="50"/>
      <c r="MCG258" s="50"/>
      <c r="MCH258" s="50"/>
      <c r="MCI258" s="50"/>
      <c r="MCJ258" s="50"/>
      <c r="MCK258" s="50"/>
      <c r="MCL258" s="50"/>
      <c r="MCM258" s="50"/>
      <c r="MCN258" s="50"/>
      <c r="MCO258" s="50"/>
      <c r="MCP258" s="50"/>
      <c r="MCQ258" s="50"/>
      <c r="MCR258" s="50"/>
      <c r="MCS258" s="50"/>
      <c r="MCT258" s="50"/>
      <c r="MCU258" s="50"/>
      <c r="MCV258" s="50"/>
      <c r="MCW258" s="50"/>
      <c r="MCX258" s="50"/>
      <c r="MCY258" s="50"/>
      <c r="MCZ258" s="50"/>
      <c r="MDA258" s="50"/>
      <c r="MDB258" s="50"/>
      <c r="MDC258" s="50"/>
      <c r="MDD258" s="50"/>
      <c r="MDE258" s="50"/>
      <c r="MDF258" s="50"/>
      <c r="MDG258" s="50"/>
      <c r="MDH258" s="50"/>
      <c r="MDI258" s="50"/>
      <c r="MDJ258" s="50"/>
      <c r="MDK258" s="50"/>
      <c r="MDL258" s="50"/>
      <c r="MDM258" s="50"/>
      <c r="MDN258" s="50"/>
      <c r="MDO258" s="50"/>
      <c r="MDP258" s="50"/>
      <c r="MDQ258" s="50"/>
      <c r="MDR258" s="50"/>
      <c r="MDS258" s="50"/>
      <c r="MDT258" s="50"/>
      <c r="MDU258" s="50"/>
      <c r="MDV258" s="50"/>
      <c r="MDW258" s="50"/>
      <c r="MDX258" s="50"/>
      <c r="MDY258" s="50"/>
      <c r="MDZ258" s="50"/>
      <c r="MEA258" s="50"/>
      <c r="MEB258" s="50"/>
      <c r="MEC258" s="50"/>
      <c r="MED258" s="50"/>
      <c r="MEE258" s="50"/>
      <c r="MEF258" s="50"/>
      <c r="MEG258" s="50"/>
      <c r="MEH258" s="50"/>
      <c r="MEI258" s="50"/>
      <c r="MEJ258" s="50"/>
      <c r="MEK258" s="50"/>
      <c r="MEL258" s="50"/>
      <c r="MEM258" s="50"/>
      <c r="MEN258" s="50"/>
      <c r="MEO258" s="50"/>
      <c r="MEP258" s="50"/>
      <c r="MEQ258" s="50"/>
      <c r="MER258" s="50"/>
      <c r="MES258" s="50"/>
      <c r="MET258" s="50"/>
      <c r="MEU258" s="50"/>
      <c r="MEV258" s="50"/>
      <c r="MEW258" s="50"/>
      <c r="MEX258" s="50"/>
      <c r="MEY258" s="50"/>
      <c r="MEZ258" s="50"/>
      <c r="MFA258" s="50"/>
      <c r="MFB258" s="50"/>
      <c r="MFC258" s="50"/>
      <c r="MFD258" s="50"/>
      <c r="MFE258" s="50"/>
      <c r="MFF258" s="50"/>
      <c r="MFG258" s="50"/>
      <c r="MFH258" s="50"/>
      <c r="MFI258" s="50"/>
      <c r="MFJ258" s="50"/>
      <c r="MFK258" s="50"/>
      <c r="MFL258" s="50"/>
      <c r="MFM258" s="50"/>
      <c r="MFN258" s="50"/>
      <c r="MFO258" s="50"/>
      <c r="MFP258" s="50"/>
      <c r="MFQ258" s="50"/>
      <c r="MFR258" s="50"/>
      <c r="MFS258" s="50"/>
      <c r="MFT258" s="50"/>
      <c r="MFU258" s="50"/>
      <c r="MFV258" s="50"/>
      <c r="MFW258" s="50"/>
      <c r="MFX258" s="50"/>
      <c r="MFY258" s="50"/>
      <c r="MFZ258" s="50"/>
      <c r="MGA258" s="50"/>
      <c r="MGB258" s="50"/>
      <c r="MGC258" s="50"/>
      <c r="MGD258" s="50"/>
      <c r="MGE258" s="50"/>
      <c r="MGF258" s="50"/>
      <c r="MGG258" s="50"/>
      <c r="MGH258" s="50"/>
      <c r="MGI258" s="50"/>
      <c r="MGJ258" s="50"/>
      <c r="MGK258" s="50"/>
      <c r="MGL258" s="50"/>
      <c r="MGM258" s="50"/>
      <c r="MGN258" s="50"/>
      <c r="MGO258" s="50"/>
      <c r="MGP258" s="50"/>
      <c r="MGQ258" s="50"/>
      <c r="MGR258" s="50"/>
      <c r="MGS258" s="50"/>
      <c r="MGT258" s="50"/>
      <c r="MGU258" s="50"/>
      <c r="MGV258" s="50"/>
      <c r="MGW258" s="50"/>
      <c r="MGX258" s="50"/>
      <c r="MGY258" s="50"/>
      <c r="MGZ258" s="50"/>
      <c r="MHA258" s="50"/>
      <c r="MHB258" s="50"/>
      <c r="MHC258" s="50"/>
      <c r="MHD258" s="50"/>
      <c r="MHE258" s="50"/>
      <c r="MHF258" s="50"/>
      <c r="MHG258" s="50"/>
      <c r="MHH258" s="50"/>
      <c r="MHI258" s="50"/>
      <c r="MHJ258" s="50"/>
      <c r="MHK258" s="50"/>
      <c r="MHL258" s="50"/>
      <c r="MHM258" s="50"/>
      <c r="MHN258" s="50"/>
      <c r="MHO258" s="50"/>
      <c r="MHP258" s="50"/>
      <c r="MHQ258" s="50"/>
      <c r="MHR258" s="50"/>
      <c r="MHS258" s="50"/>
      <c r="MHT258" s="50"/>
      <c r="MHU258" s="50"/>
      <c r="MHV258" s="50"/>
      <c r="MHW258" s="50"/>
      <c r="MHX258" s="50"/>
      <c r="MHY258" s="50"/>
      <c r="MHZ258" s="50"/>
      <c r="MIA258" s="50"/>
      <c r="MIB258" s="50"/>
      <c r="MIC258" s="50"/>
      <c r="MID258" s="50"/>
      <c r="MIE258" s="50"/>
      <c r="MIF258" s="50"/>
      <c r="MIG258" s="50"/>
      <c r="MIH258" s="50"/>
      <c r="MII258" s="50"/>
      <c r="MIJ258" s="50"/>
      <c r="MIK258" s="50"/>
      <c r="MIL258" s="50"/>
      <c r="MIM258" s="50"/>
      <c r="MIN258" s="50"/>
      <c r="MIO258" s="50"/>
      <c r="MIP258" s="50"/>
      <c r="MIQ258" s="50"/>
      <c r="MIR258" s="50"/>
      <c r="MIS258" s="50"/>
      <c r="MIT258" s="50"/>
      <c r="MIU258" s="50"/>
      <c r="MIV258" s="50"/>
      <c r="MIW258" s="50"/>
      <c r="MIX258" s="50"/>
      <c r="MIY258" s="50"/>
      <c r="MIZ258" s="50"/>
      <c r="MJA258" s="50"/>
      <c r="MJB258" s="50"/>
      <c r="MJC258" s="50"/>
      <c r="MJD258" s="50"/>
      <c r="MJE258" s="50"/>
      <c r="MJF258" s="50"/>
      <c r="MJG258" s="50"/>
      <c r="MJH258" s="50"/>
      <c r="MJI258" s="50"/>
      <c r="MJJ258" s="50"/>
      <c r="MJK258" s="50"/>
      <c r="MJL258" s="50"/>
      <c r="MJM258" s="50"/>
      <c r="MJN258" s="50"/>
      <c r="MJO258" s="50"/>
      <c r="MJP258" s="50"/>
      <c r="MJQ258" s="50"/>
      <c r="MJR258" s="50"/>
      <c r="MJS258" s="50"/>
      <c r="MJT258" s="50"/>
      <c r="MJU258" s="50"/>
      <c r="MJV258" s="50"/>
      <c r="MJW258" s="50"/>
      <c r="MJX258" s="50"/>
      <c r="MJY258" s="50"/>
      <c r="MJZ258" s="50"/>
      <c r="MKA258" s="50"/>
      <c r="MKB258" s="50"/>
      <c r="MKC258" s="50"/>
      <c r="MKD258" s="50"/>
      <c r="MKE258" s="50"/>
      <c r="MKF258" s="50"/>
      <c r="MKG258" s="50"/>
      <c r="MKH258" s="50"/>
      <c r="MKI258" s="50"/>
      <c r="MKJ258" s="50"/>
      <c r="MKK258" s="50"/>
      <c r="MKL258" s="50"/>
      <c r="MKM258" s="50"/>
      <c r="MKN258" s="50"/>
      <c r="MKO258" s="50"/>
      <c r="MKP258" s="50"/>
      <c r="MKQ258" s="50"/>
      <c r="MKR258" s="50"/>
      <c r="MKS258" s="50"/>
      <c r="MKT258" s="50"/>
      <c r="MKU258" s="50"/>
      <c r="MKV258" s="50"/>
      <c r="MKW258" s="50"/>
      <c r="MKX258" s="50"/>
      <c r="MKY258" s="50"/>
      <c r="MKZ258" s="50"/>
      <c r="MLA258" s="50"/>
      <c r="MLB258" s="50"/>
      <c r="MLC258" s="50"/>
      <c r="MLD258" s="50"/>
      <c r="MLE258" s="50"/>
      <c r="MLF258" s="50"/>
      <c r="MLG258" s="50"/>
      <c r="MLH258" s="50"/>
      <c r="MLI258" s="50"/>
      <c r="MLJ258" s="50"/>
      <c r="MLK258" s="50"/>
      <c r="MLL258" s="50"/>
      <c r="MLM258" s="50"/>
      <c r="MLN258" s="50"/>
      <c r="MLO258" s="50"/>
      <c r="MLP258" s="50"/>
      <c r="MLQ258" s="50"/>
      <c r="MLR258" s="50"/>
      <c r="MLS258" s="50"/>
      <c r="MLT258" s="50"/>
      <c r="MLU258" s="50"/>
      <c r="MLV258" s="50"/>
      <c r="MLW258" s="50"/>
      <c r="MLX258" s="50"/>
      <c r="MLY258" s="50"/>
      <c r="MLZ258" s="50"/>
      <c r="MMA258" s="50"/>
      <c r="MMB258" s="50"/>
      <c r="MMC258" s="50"/>
      <c r="MMD258" s="50"/>
      <c r="MME258" s="50"/>
      <c r="MMF258" s="50"/>
      <c r="MMG258" s="50"/>
      <c r="MMH258" s="50"/>
      <c r="MMI258" s="50"/>
      <c r="MMJ258" s="50"/>
      <c r="MMK258" s="50"/>
      <c r="MML258" s="50"/>
      <c r="MMM258" s="50"/>
      <c r="MMN258" s="50"/>
      <c r="MMO258" s="50"/>
      <c r="MMP258" s="50"/>
      <c r="MMQ258" s="50"/>
      <c r="MMR258" s="50"/>
      <c r="MMS258" s="50"/>
      <c r="MMT258" s="50"/>
      <c r="MMU258" s="50"/>
      <c r="MMV258" s="50"/>
      <c r="MMW258" s="50"/>
      <c r="MMX258" s="50"/>
      <c r="MMY258" s="50"/>
      <c r="MMZ258" s="50"/>
      <c r="MNA258" s="50"/>
      <c r="MNB258" s="50"/>
      <c r="MNC258" s="50"/>
      <c r="MND258" s="50"/>
      <c r="MNE258" s="50"/>
      <c r="MNF258" s="50"/>
      <c r="MNG258" s="50"/>
      <c r="MNH258" s="50"/>
      <c r="MNI258" s="50"/>
      <c r="MNJ258" s="50"/>
      <c r="MNK258" s="50"/>
      <c r="MNL258" s="50"/>
      <c r="MNM258" s="50"/>
      <c r="MNN258" s="50"/>
      <c r="MNO258" s="50"/>
      <c r="MNP258" s="50"/>
      <c r="MNQ258" s="50"/>
      <c r="MNR258" s="50"/>
      <c r="MNS258" s="50"/>
      <c r="MNT258" s="50"/>
      <c r="MNU258" s="50"/>
      <c r="MNV258" s="50"/>
      <c r="MNW258" s="50"/>
      <c r="MNX258" s="50"/>
      <c r="MNY258" s="50"/>
      <c r="MNZ258" s="50"/>
      <c r="MOA258" s="50"/>
      <c r="MOB258" s="50"/>
      <c r="MOC258" s="50"/>
      <c r="MOD258" s="50"/>
      <c r="MOE258" s="50"/>
      <c r="MOF258" s="50"/>
      <c r="MOG258" s="50"/>
      <c r="MOH258" s="50"/>
      <c r="MOI258" s="50"/>
      <c r="MOJ258" s="50"/>
      <c r="MOK258" s="50"/>
      <c r="MOL258" s="50"/>
      <c r="MOM258" s="50"/>
      <c r="MON258" s="50"/>
      <c r="MOO258" s="50"/>
      <c r="MOP258" s="50"/>
      <c r="MOQ258" s="50"/>
      <c r="MOR258" s="50"/>
      <c r="MOS258" s="50"/>
      <c r="MOT258" s="50"/>
      <c r="MOU258" s="50"/>
      <c r="MOV258" s="50"/>
      <c r="MOW258" s="50"/>
      <c r="MOX258" s="50"/>
      <c r="MOY258" s="50"/>
      <c r="MOZ258" s="50"/>
      <c r="MPA258" s="50"/>
      <c r="MPB258" s="50"/>
      <c r="MPC258" s="50"/>
      <c r="MPD258" s="50"/>
      <c r="MPE258" s="50"/>
      <c r="MPF258" s="50"/>
      <c r="MPG258" s="50"/>
      <c r="MPH258" s="50"/>
      <c r="MPI258" s="50"/>
      <c r="MPJ258" s="50"/>
      <c r="MPK258" s="50"/>
      <c r="MPL258" s="50"/>
      <c r="MPM258" s="50"/>
      <c r="MPN258" s="50"/>
      <c r="MPO258" s="50"/>
      <c r="MPP258" s="50"/>
      <c r="MPQ258" s="50"/>
      <c r="MPR258" s="50"/>
      <c r="MPS258" s="50"/>
      <c r="MPT258" s="50"/>
      <c r="MPU258" s="50"/>
      <c r="MPV258" s="50"/>
      <c r="MPW258" s="50"/>
      <c r="MPX258" s="50"/>
      <c r="MPY258" s="50"/>
      <c r="MPZ258" s="50"/>
      <c r="MQA258" s="50"/>
      <c r="MQB258" s="50"/>
      <c r="MQC258" s="50"/>
      <c r="MQD258" s="50"/>
      <c r="MQE258" s="50"/>
      <c r="MQF258" s="50"/>
      <c r="MQG258" s="50"/>
      <c r="MQH258" s="50"/>
      <c r="MQI258" s="50"/>
      <c r="MQJ258" s="50"/>
      <c r="MQK258" s="50"/>
      <c r="MQL258" s="50"/>
      <c r="MQM258" s="50"/>
      <c r="MQN258" s="50"/>
      <c r="MQO258" s="50"/>
      <c r="MQP258" s="50"/>
      <c r="MQQ258" s="50"/>
      <c r="MQR258" s="50"/>
      <c r="MQS258" s="50"/>
      <c r="MQT258" s="50"/>
      <c r="MQU258" s="50"/>
      <c r="MQV258" s="50"/>
      <c r="MQW258" s="50"/>
      <c r="MQX258" s="50"/>
      <c r="MQY258" s="50"/>
      <c r="MQZ258" s="50"/>
      <c r="MRA258" s="50"/>
      <c r="MRB258" s="50"/>
      <c r="MRC258" s="50"/>
      <c r="MRD258" s="50"/>
      <c r="MRE258" s="50"/>
      <c r="MRF258" s="50"/>
      <c r="MRG258" s="50"/>
      <c r="MRH258" s="50"/>
      <c r="MRI258" s="50"/>
      <c r="MRJ258" s="50"/>
      <c r="MRK258" s="50"/>
      <c r="MRL258" s="50"/>
      <c r="MRM258" s="50"/>
      <c r="MRN258" s="50"/>
      <c r="MRO258" s="50"/>
      <c r="MRP258" s="50"/>
      <c r="MRQ258" s="50"/>
      <c r="MRR258" s="50"/>
      <c r="MRS258" s="50"/>
      <c r="MRT258" s="50"/>
      <c r="MRU258" s="50"/>
      <c r="MRV258" s="50"/>
      <c r="MRW258" s="50"/>
      <c r="MRX258" s="50"/>
      <c r="MRY258" s="50"/>
      <c r="MRZ258" s="50"/>
      <c r="MSA258" s="50"/>
      <c r="MSB258" s="50"/>
      <c r="MSC258" s="50"/>
      <c r="MSD258" s="50"/>
      <c r="MSE258" s="50"/>
      <c r="MSF258" s="50"/>
      <c r="MSG258" s="50"/>
      <c r="MSH258" s="50"/>
      <c r="MSI258" s="50"/>
      <c r="MSJ258" s="50"/>
      <c r="MSK258" s="50"/>
      <c r="MSL258" s="50"/>
      <c r="MSM258" s="50"/>
      <c r="MSN258" s="50"/>
      <c r="MSO258" s="50"/>
      <c r="MSP258" s="50"/>
      <c r="MSQ258" s="50"/>
      <c r="MSR258" s="50"/>
      <c r="MSS258" s="50"/>
      <c r="MST258" s="50"/>
      <c r="MSU258" s="50"/>
      <c r="MSV258" s="50"/>
      <c r="MSW258" s="50"/>
      <c r="MSX258" s="50"/>
      <c r="MSY258" s="50"/>
      <c r="MSZ258" s="50"/>
      <c r="MTA258" s="50"/>
      <c r="MTB258" s="50"/>
      <c r="MTC258" s="50"/>
      <c r="MTD258" s="50"/>
      <c r="MTE258" s="50"/>
      <c r="MTF258" s="50"/>
      <c r="MTG258" s="50"/>
      <c r="MTH258" s="50"/>
      <c r="MTI258" s="50"/>
      <c r="MTJ258" s="50"/>
      <c r="MTK258" s="50"/>
      <c r="MTL258" s="50"/>
      <c r="MTM258" s="50"/>
      <c r="MTN258" s="50"/>
      <c r="MTO258" s="50"/>
      <c r="MTP258" s="50"/>
      <c r="MTQ258" s="50"/>
      <c r="MTR258" s="50"/>
      <c r="MTS258" s="50"/>
      <c r="MTT258" s="50"/>
      <c r="MTU258" s="50"/>
      <c r="MTV258" s="50"/>
      <c r="MTW258" s="50"/>
      <c r="MTX258" s="50"/>
      <c r="MTY258" s="50"/>
      <c r="MTZ258" s="50"/>
      <c r="MUA258" s="50"/>
      <c r="MUB258" s="50"/>
      <c r="MUC258" s="50"/>
      <c r="MUD258" s="50"/>
      <c r="MUE258" s="50"/>
      <c r="MUF258" s="50"/>
      <c r="MUG258" s="50"/>
      <c r="MUH258" s="50"/>
      <c r="MUI258" s="50"/>
      <c r="MUJ258" s="50"/>
      <c r="MUK258" s="50"/>
      <c r="MUL258" s="50"/>
      <c r="MUM258" s="50"/>
      <c r="MUN258" s="50"/>
      <c r="MUO258" s="50"/>
      <c r="MUP258" s="50"/>
      <c r="MUQ258" s="50"/>
      <c r="MUR258" s="50"/>
      <c r="MUS258" s="50"/>
      <c r="MUT258" s="50"/>
      <c r="MUU258" s="50"/>
      <c r="MUV258" s="50"/>
      <c r="MUW258" s="50"/>
      <c r="MUX258" s="50"/>
      <c r="MUY258" s="50"/>
      <c r="MUZ258" s="50"/>
      <c r="MVA258" s="50"/>
      <c r="MVB258" s="50"/>
      <c r="MVC258" s="50"/>
      <c r="MVD258" s="50"/>
      <c r="MVE258" s="50"/>
      <c r="MVF258" s="50"/>
      <c r="MVG258" s="50"/>
      <c r="MVH258" s="50"/>
      <c r="MVI258" s="50"/>
      <c r="MVJ258" s="50"/>
      <c r="MVK258" s="50"/>
      <c r="MVL258" s="50"/>
      <c r="MVM258" s="50"/>
      <c r="MVN258" s="50"/>
      <c r="MVO258" s="50"/>
      <c r="MVP258" s="50"/>
      <c r="MVQ258" s="50"/>
      <c r="MVR258" s="50"/>
      <c r="MVS258" s="50"/>
      <c r="MVT258" s="50"/>
      <c r="MVU258" s="50"/>
      <c r="MVV258" s="50"/>
      <c r="MVW258" s="50"/>
      <c r="MVX258" s="50"/>
      <c r="MVY258" s="50"/>
      <c r="MVZ258" s="50"/>
      <c r="MWA258" s="50"/>
      <c r="MWB258" s="50"/>
      <c r="MWC258" s="50"/>
      <c r="MWD258" s="50"/>
      <c r="MWE258" s="50"/>
      <c r="MWF258" s="50"/>
      <c r="MWG258" s="50"/>
      <c r="MWH258" s="50"/>
      <c r="MWI258" s="50"/>
      <c r="MWJ258" s="50"/>
      <c r="MWK258" s="50"/>
      <c r="MWL258" s="50"/>
      <c r="MWM258" s="50"/>
      <c r="MWN258" s="50"/>
      <c r="MWO258" s="50"/>
      <c r="MWP258" s="50"/>
      <c r="MWQ258" s="50"/>
      <c r="MWR258" s="50"/>
      <c r="MWS258" s="50"/>
      <c r="MWT258" s="50"/>
      <c r="MWU258" s="50"/>
      <c r="MWV258" s="50"/>
      <c r="MWW258" s="50"/>
      <c r="MWX258" s="50"/>
      <c r="MWY258" s="50"/>
      <c r="MWZ258" s="50"/>
      <c r="MXA258" s="50"/>
      <c r="MXB258" s="50"/>
      <c r="MXC258" s="50"/>
      <c r="MXD258" s="50"/>
      <c r="MXE258" s="50"/>
      <c r="MXF258" s="50"/>
      <c r="MXG258" s="50"/>
      <c r="MXH258" s="50"/>
      <c r="MXI258" s="50"/>
      <c r="MXJ258" s="50"/>
      <c r="MXK258" s="50"/>
      <c r="MXL258" s="50"/>
      <c r="MXM258" s="50"/>
      <c r="MXN258" s="50"/>
      <c r="MXO258" s="50"/>
      <c r="MXP258" s="50"/>
      <c r="MXQ258" s="50"/>
      <c r="MXR258" s="50"/>
      <c r="MXS258" s="50"/>
      <c r="MXT258" s="50"/>
      <c r="MXU258" s="50"/>
      <c r="MXV258" s="50"/>
      <c r="MXW258" s="50"/>
      <c r="MXX258" s="50"/>
      <c r="MXY258" s="50"/>
      <c r="MXZ258" s="50"/>
      <c r="MYA258" s="50"/>
      <c r="MYB258" s="50"/>
      <c r="MYC258" s="50"/>
      <c r="MYD258" s="50"/>
      <c r="MYE258" s="50"/>
      <c r="MYF258" s="50"/>
      <c r="MYG258" s="50"/>
      <c r="MYH258" s="50"/>
      <c r="MYI258" s="50"/>
      <c r="MYJ258" s="50"/>
      <c r="MYK258" s="50"/>
      <c r="MYL258" s="50"/>
      <c r="MYM258" s="50"/>
      <c r="MYN258" s="50"/>
      <c r="MYO258" s="50"/>
      <c r="MYP258" s="50"/>
      <c r="MYQ258" s="50"/>
      <c r="MYR258" s="50"/>
      <c r="MYS258" s="50"/>
      <c r="MYT258" s="50"/>
      <c r="MYU258" s="50"/>
      <c r="MYV258" s="50"/>
      <c r="MYW258" s="50"/>
      <c r="MYX258" s="50"/>
      <c r="MYY258" s="50"/>
      <c r="MYZ258" s="50"/>
      <c r="MZA258" s="50"/>
      <c r="MZB258" s="50"/>
      <c r="MZC258" s="50"/>
      <c r="MZD258" s="50"/>
      <c r="MZE258" s="50"/>
      <c r="MZF258" s="50"/>
      <c r="MZG258" s="50"/>
      <c r="MZH258" s="50"/>
      <c r="MZI258" s="50"/>
      <c r="MZJ258" s="50"/>
      <c r="MZK258" s="50"/>
      <c r="MZL258" s="50"/>
      <c r="MZM258" s="50"/>
      <c r="MZN258" s="50"/>
      <c r="MZO258" s="50"/>
      <c r="MZP258" s="50"/>
      <c r="MZQ258" s="50"/>
      <c r="MZR258" s="50"/>
      <c r="MZS258" s="50"/>
      <c r="MZT258" s="50"/>
      <c r="MZU258" s="50"/>
      <c r="MZV258" s="50"/>
      <c r="MZW258" s="50"/>
      <c r="MZX258" s="50"/>
      <c r="MZY258" s="50"/>
      <c r="MZZ258" s="50"/>
      <c r="NAA258" s="50"/>
      <c r="NAB258" s="50"/>
      <c r="NAC258" s="50"/>
      <c r="NAD258" s="50"/>
      <c r="NAE258" s="50"/>
      <c r="NAF258" s="50"/>
      <c r="NAG258" s="50"/>
      <c r="NAH258" s="50"/>
      <c r="NAI258" s="50"/>
      <c r="NAJ258" s="50"/>
      <c r="NAK258" s="50"/>
      <c r="NAL258" s="50"/>
      <c r="NAM258" s="50"/>
      <c r="NAN258" s="50"/>
      <c r="NAO258" s="50"/>
      <c r="NAP258" s="50"/>
      <c r="NAQ258" s="50"/>
      <c r="NAR258" s="50"/>
      <c r="NAS258" s="50"/>
      <c r="NAT258" s="50"/>
      <c r="NAU258" s="50"/>
      <c r="NAV258" s="50"/>
      <c r="NAW258" s="50"/>
      <c r="NAX258" s="50"/>
      <c r="NAY258" s="50"/>
      <c r="NAZ258" s="50"/>
      <c r="NBA258" s="50"/>
      <c r="NBB258" s="50"/>
      <c r="NBC258" s="50"/>
      <c r="NBD258" s="50"/>
      <c r="NBE258" s="50"/>
      <c r="NBF258" s="50"/>
      <c r="NBG258" s="50"/>
      <c r="NBH258" s="50"/>
      <c r="NBI258" s="50"/>
      <c r="NBJ258" s="50"/>
      <c r="NBK258" s="50"/>
      <c r="NBL258" s="50"/>
      <c r="NBM258" s="50"/>
      <c r="NBN258" s="50"/>
      <c r="NBO258" s="50"/>
      <c r="NBP258" s="50"/>
      <c r="NBQ258" s="50"/>
      <c r="NBR258" s="50"/>
      <c r="NBS258" s="50"/>
      <c r="NBT258" s="50"/>
      <c r="NBU258" s="50"/>
      <c r="NBV258" s="50"/>
      <c r="NBW258" s="50"/>
      <c r="NBX258" s="50"/>
      <c r="NBY258" s="50"/>
      <c r="NBZ258" s="50"/>
      <c r="NCA258" s="50"/>
      <c r="NCB258" s="50"/>
      <c r="NCC258" s="50"/>
      <c r="NCD258" s="50"/>
      <c r="NCE258" s="50"/>
      <c r="NCF258" s="50"/>
      <c r="NCG258" s="50"/>
      <c r="NCH258" s="50"/>
      <c r="NCI258" s="50"/>
      <c r="NCJ258" s="50"/>
      <c r="NCK258" s="50"/>
      <c r="NCL258" s="50"/>
      <c r="NCM258" s="50"/>
      <c r="NCN258" s="50"/>
      <c r="NCO258" s="50"/>
      <c r="NCP258" s="50"/>
      <c r="NCQ258" s="50"/>
      <c r="NCR258" s="50"/>
      <c r="NCS258" s="50"/>
      <c r="NCT258" s="50"/>
      <c r="NCU258" s="50"/>
      <c r="NCV258" s="50"/>
      <c r="NCW258" s="50"/>
      <c r="NCX258" s="50"/>
      <c r="NCY258" s="50"/>
      <c r="NCZ258" s="50"/>
      <c r="NDA258" s="50"/>
      <c r="NDB258" s="50"/>
      <c r="NDC258" s="50"/>
      <c r="NDD258" s="50"/>
      <c r="NDE258" s="50"/>
      <c r="NDF258" s="50"/>
      <c r="NDG258" s="50"/>
      <c r="NDH258" s="50"/>
      <c r="NDI258" s="50"/>
      <c r="NDJ258" s="50"/>
      <c r="NDK258" s="50"/>
      <c r="NDL258" s="50"/>
      <c r="NDM258" s="50"/>
      <c r="NDN258" s="50"/>
      <c r="NDO258" s="50"/>
      <c r="NDP258" s="50"/>
      <c r="NDQ258" s="50"/>
      <c r="NDR258" s="50"/>
      <c r="NDS258" s="50"/>
      <c r="NDT258" s="50"/>
      <c r="NDU258" s="50"/>
      <c r="NDV258" s="50"/>
      <c r="NDW258" s="50"/>
      <c r="NDX258" s="50"/>
      <c r="NDY258" s="50"/>
      <c r="NDZ258" s="50"/>
      <c r="NEA258" s="50"/>
      <c r="NEB258" s="50"/>
      <c r="NEC258" s="50"/>
      <c r="NED258" s="50"/>
      <c r="NEE258" s="50"/>
      <c r="NEF258" s="50"/>
      <c r="NEG258" s="50"/>
      <c r="NEH258" s="50"/>
      <c r="NEI258" s="50"/>
      <c r="NEJ258" s="50"/>
      <c r="NEK258" s="50"/>
      <c r="NEL258" s="50"/>
      <c r="NEM258" s="50"/>
      <c r="NEN258" s="50"/>
      <c r="NEO258" s="50"/>
      <c r="NEP258" s="50"/>
      <c r="NEQ258" s="50"/>
      <c r="NER258" s="50"/>
      <c r="NES258" s="50"/>
      <c r="NET258" s="50"/>
      <c r="NEU258" s="50"/>
      <c r="NEV258" s="50"/>
      <c r="NEW258" s="50"/>
      <c r="NEX258" s="50"/>
      <c r="NEY258" s="50"/>
      <c r="NEZ258" s="50"/>
      <c r="NFA258" s="50"/>
      <c r="NFB258" s="50"/>
      <c r="NFC258" s="50"/>
      <c r="NFD258" s="50"/>
      <c r="NFE258" s="50"/>
      <c r="NFF258" s="50"/>
      <c r="NFG258" s="50"/>
      <c r="NFH258" s="50"/>
      <c r="NFI258" s="50"/>
      <c r="NFJ258" s="50"/>
      <c r="NFK258" s="50"/>
      <c r="NFL258" s="50"/>
      <c r="NFM258" s="50"/>
      <c r="NFN258" s="50"/>
      <c r="NFO258" s="50"/>
      <c r="NFP258" s="50"/>
      <c r="NFQ258" s="50"/>
      <c r="NFR258" s="50"/>
      <c r="NFS258" s="50"/>
      <c r="NFT258" s="50"/>
      <c r="NFU258" s="50"/>
      <c r="NFV258" s="50"/>
      <c r="NFW258" s="50"/>
      <c r="NFX258" s="50"/>
      <c r="NFY258" s="50"/>
      <c r="NFZ258" s="50"/>
      <c r="NGA258" s="50"/>
      <c r="NGB258" s="50"/>
      <c r="NGC258" s="50"/>
      <c r="NGD258" s="50"/>
      <c r="NGE258" s="50"/>
      <c r="NGF258" s="50"/>
      <c r="NGG258" s="50"/>
      <c r="NGH258" s="50"/>
      <c r="NGI258" s="50"/>
      <c r="NGJ258" s="50"/>
      <c r="NGK258" s="50"/>
      <c r="NGL258" s="50"/>
      <c r="NGM258" s="50"/>
      <c r="NGN258" s="50"/>
      <c r="NGO258" s="50"/>
      <c r="NGP258" s="50"/>
      <c r="NGQ258" s="50"/>
      <c r="NGR258" s="50"/>
      <c r="NGS258" s="50"/>
      <c r="NGT258" s="50"/>
      <c r="NGU258" s="50"/>
      <c r="NGV258" s="50"/>
      <c r="NGW258" s="50"/>
      <c r="NGX258" s="50"/>
      <c r="NGY258" s="50"/>
      <c r="NGZ258" s="50"/>
      <c r="NHA258" s="50"/>
      <c r="NHB258" s="50"/>
      <c r="NHC258" s="50"/>
      <c r="NHD258" s="50"/>
      <c r="NHE258" s="50"/>
      <c r="NHF258" s="50"/>
      <c r="NHG258" s="50"/>
      <c r="NHH258" s="50"/>
      <c r="NHI258" s="50"/>
      <c r="NHJ258" s="50"/>
      <c r="NHK258" s="50"/>
      <c r="NHL258" s="50"/>
      <c r="NHM258" s="50"/>
      <c r="NHN258" s="50"/>
      <c r="NHO258" s="50"/>
      <c r="NHP258" s="50"/>
      <c r="NHQ258" s="50"/>
      <c r="NHR258" s="50"/>
      <c r="NHS258" s="50"/>
      <c r="NHT258" s="50"/>
      <c r="NHU258" s="50"/>
      <c r="NHV258" s="50"/>
      <c r="NHW258" s="50"/>
      <c r="NHX258" s="50"/>
      <c r="NHY258" s="50"/>
      <c r="NHZ258" s="50"/>
      <c r="NIA258" s="50"/>
      <c r="NIB258" s="50"/>
      <c r="NIC258" s="50"/>
      <c r="NID258" s="50"/>
      <c r="NIE258" s="50"/>
      <c r="NIF258" s="50"/>
      <c r="NIG258" s="50"/>
      <c r="NIH258" s="50"/>
      <c r="NII258" s="50"/>
      <c r="NIJ258" s="50"/>
      <c r="NIK258" s="50"/>
      <c r="NIL258" s="50"/>
      <c r="NIM258" s="50"/>
      <c r="NIN258" s="50"/>
      <c r="NIO258" s="50"/>
      <c r="NIP258" s="50"/>
      <c r="NIQ258" s="50"/>
      <c r="NIR258" s="50"/>
      <c r="NIS258" s="50"/>
      <c r="NIT258" s="50"/>
      <c r="NIU258" s="50"/>
      <c r="NIV258" s="50"/>
      <c r="NIW258" s="50"/>
      <c r="NIX258" s="50"/>
      <c r="NIY258" s="50"/>
      <c r="NIZ258" s="50"/>
      <c r="NJA258" s="50"/>
      <c r="NJB258" s="50"/>
      <c r="NJC258" s="50"/>
      <c r="NJD258" s="50"/>
      <c r="NJE258" s="50"/>
      <c r="NJF258" s="50"/>
      <c r="NJG258" s="50"/>
      <c r="NJH258" s="50"/>
      <c r="NJI258" s="50"/>
      <c r="NJJ258" s="50"/>
      <c r="NJK258" s="50"/>
      <c r="NJL258" s="50"/>
      <c r="NJM258" s="50"/>
      <c r="NJN258" s="50"/>
      <c r="NJO258" s="50"/>
      <c r="NJP258" s="50"/>
      <c r="NJQ258" s="50"/>
      <c r="NJR258" s="50"/>
      <c r="NJS258" s="50"/>
      <c r="NJT258" s="50"/>
      <c r="NJU258" s="50"/>
      <c r="NJV258" s="50"/>
      <c r="NJW258" s="50"/>
      <c r="NJX258" s="50"/>
      <c r="NJY258" s="50"/>
      <c r="NJZ258" s="50"/>
      <c r="NKA258" s="50"/>
      <c r="NKB258" s="50"/>
      <c r="NKC258" s="50"/>
      <c r="NKD258" s="50"/>
      <c r="NKE258" s="50"/>
      <c r="NKF258" s="50"/>
      <c r="NKG258" s="50"/>
      <c r="NKH258" s="50"/>
      <c r="NKI258" s="50"/>
      <c r="NKJ258" s="50"/>
      <c r="NKK258" s="50"/>
      <c r="NKL258" s="50"/>
      <c r="NKM258" s="50"/>
      <c r="NKN258" s="50"/>
      <c r="NKO258" s="50"/>
      <c r="NKP258" s="50"/>
      <c r="NKQ258" s="50"/>
      <c r="NKR258" s="50"/>
      <c r="NKS258" s="50"/>
      <c r="NKT258" s="50"/>
      <c r="NKU258" s="50"/>
      <c r="NKV258" s="50"/>
      <c r="NKW258" s="50"/>
      <c r="NKX258" s="50"/>
      <c r="NKY258" s="50"/>
      <c r="NKZ258" s="50"/>
      <c r="NLA258" s="50"/>
      <c r="NLB258" s="50"/>
      <c r="NLC258" s="50"/>
      <c r="NLD258" s="50"/>
      <c r="NLE258" s="50"/>
      <c r="NLF258" s="50"/>
      <c r="NLG258" s="50"/>
      <c r="NLH258" s="50"/>
      <c r="NLI258" s="50"/>
      <c r="NLJ258" s="50"/>
      <c r="NLK258" s="50"/>
      <c r="NLL258" s="50"/>
      <c r="NLM258" s="50"/>
      <c r="NLN258" s="50"/>
      <c r="NLO258" s="50"/>
      <c r="NLP258" s="50"/>
      <c r="NLQ258" s="50"/>
      <c r="NLR258" s="50"/>
      <c r="NLS258" s="50"/>
      <c r="NLT258" s="50"/>
      <c r="NLU258" s="50"/>
      <c r="NLV258" s="50"/>
      <c r="NLW258" s="50"/>
      <c r="NLX258" s="50"/>
      <c r="NLY258" s="50"/>
      <c r="NLZ258" s="50"/>
      <c r="NMA258" s="50"/>
      <c r="NMB258" s="50"/>
      <c r="NMC258" s="50"/>
      <c r="NMD258" s="50"/>
      <c r="NME258" s="50"/>
      <c r="NMF258" s="50"/>
      <c r="NMG258" s="50"/>
      <c r="NMH258" s="50"/>
      <c r="NMI258" s="50"/>
      <c r="NMJ258" s="50"/>
      <c r="NMK258" s="50"/>
      <c r="NML258" s="50"/>
      <c r="NMM258" s="50"/>
      <c r="NMN258" s="50"/>
      <c r="NMO258" s="50"/>
      <c r="NMP258" s="50"/>
      <c r="NMQ258" s="50"/>
      <c r="NMR258" s="50"/>
      <c r="NMS258" s="50"/>
      <c r="NMT258" s="50"/>
      <c r="NMU258" s="50"/>
      <c r="NMV258" s="50"/>
      <c r="NMW258" s="50"/>
      <c r="NMX258" s="50"/>
      <c r="NMY258" s="50"/>
      <c r="NMZ258" s="50"/>
      <c r="NNA258" s="50"/>
      <c r="NNB258" s="50"/>
      <c r="NNC258" s="50"/>
      <c r="NND258" s="50"/>
      <c r="NNE258" s="50"/>
      <c r="NNF258" s="50"/>
      <c r="NNG258" s="50"/>
      <c r="NNH258" s="50"/>
      <c r="NNI258" s="50"/>
      <c r="NNJ258" s="50"/>
      <c r="NNK258" s="50"/>
      <c r="NNL258" s="50"/>
      <c r="NNM258" s="50"/>
      <c r="NNN258" s="50"/>
      <c r="NNO258" s="50"/>
      <c r="NNP258" s="50"/>
      <c r="NNQ258" s="50"/>
      <c r="NNR258" s="50"/>
      <c r="NNS258" s="50"/>
      <c r="NNT258" s="50"/>
      <c r="NNU258" s="50"/>
      <c r="NNV258" s="50"/>
      <c r="NNW258" s="50"/>
      <c r="NNX258" s="50"/>
      <c r="NNY258" s="50"/>
      <c r="NNZ258" s="50"/>
      <c r="NOA258" s="50"/>
      <c r="NOB258" s="50"/>
      <c r="NOC258" s="50"/>
      <c r="NOD258" s="50"/>
      <c r="NOE258" s="50"/>
      <c r="NOF258" s="50"/>
      <c r="NOG258" s="50"/>
      <c r="NOH258" s="50"/>
      <c r="NOI258" s="50"/>
      <c r="NOJ258" s="50"/>
      <c r="NOK258" s="50"/>
      <c r="NOL258" s="50"/>
      <c r="NOM258" s="50"/>
      <c r="NON258" s="50"/>
      <c r="NOO258" s="50"/>
      <c r="NOP258" s="50"/>
      <c r="NOQ258" s="50"/>
      <c r="NOR258" s="50"/>
      <c r="NOS258" s="50"/>
      <c r="NOT258" s="50"/>
      <c r="NOU258" s="50"/>
      <c r="NOV258" s="50"/>
      <c r="NOW258" s="50"/>
      <c r="NOX258" s="50"/>
      <c r="NOY258" s="50"/>
      <c r="NOZ258" s="50"/>
      <c r="NPA258" s="50"/>
      <c r="NPB258" s="50"/>
      <c r="NPC258" s="50"/>
      <c r="NPD258" s="50"/>
      <c r="NPE258" s="50"/>
      <c r="NPF258" s="50"/>
      <c r="NPG258" s="50"/>
      <c r="NPH258" s="50"/>
      <c r="NPI258" s="50"/>
      <c r="NPJ258" s="50"/>
      <c r="NPK258" s="50"/>
      <c r="NPL258" s="50"/>
      <c r="NPM258" s="50"/>
      <c r="NPN258" s="50"/>
      <c r="NPO258" s="50"/>
      <c r="NPP258" s="50"/>
      <c r="NPQ258" s="50"/>
      <c r="NPR258" s="50"/>
      <c r="NPS258" s="50"/>
      <c r="NPT258" s="50"/>
      <c r="NPU258" s="50"/>
      <c r="NPV258" s="50"/>
      <c r="NPW258" s="50"/>
      <c r="NPX258" s="50"/>
      <c r="NPY258" s="50"/>
      <c r="NPZ258" s="50"/>
      <c r="NQA258" s="50"/>
      <c r="NQB258" s="50"/>
      <c r="NQC258" s="50"/>
      <c r="NQD258" s="50"/>
      <c r="NQE258" s="50"/>
      <c r="NQF258" s="50"/>
      <c r="NQG258" s="50"/>
      <c r="NQH258" s="50"/>
      <c r="NQI258" s="50"/>
      <c r="NQJ258" s="50"/>
      <c r="NQK258" s="50"/>
      <c r="NQL258" s="50"/>
      <c r="NQM258" s="50"/>
      <c r="NQN258" s="50"/>
      <c r="NQO258" s="50"/>
      <c r="NQP258" s="50"/>
      <c r="NQQ258" s="50"/>
      <c r="NQR258" s="50"/>
      <c r="NQS258" s="50"/>
      <c r="NQT258" s="50"/>
      <c r="NQU258" s="50"/>
      <c r="NQV258" s="50"/>
      <c r="NQW258" s="50"/>
      <c r="NQX258" s="50"/>
      <c r="NQY258" s="50"/>
      <c r="NQZ258" s="50"/>
      <c r="NRA258" s="50"/>
      <c r="NRB258" s="50"/>
      <c r="NRC258" s="50"/>
      <c r="NRD258" s="50"/>
      <c r="NRE258" s="50"/>
      <c r="NRF258" s="50"/>
      <c r="NRG258" s="50"/>
      <c r="NRH258" s="50"/>
      <c r="NRI258" s="50"/>
      <c r="NRJ258" s="50"/>
      <c r="NRK258" s="50"/>
      <c r="NRL258" s="50"/>
      <c r="NRM258" s="50"/>
      <c r="NRN258" s="50"/>
      <c r="NRO258" s="50"/>
      <c r="NRP258" s="50"/>
      <c r="NRQ258" s="50"/>
      <c r="NRR258" s="50"/>
      <c r="NRS258" s="50"/>
      <c r="NRT258" s="50"/>
      <c r="NRU258" s="50"/>
      <c r="NRV258" s="50"/>
      <c r="NRW258" s="50"/>
      <c r="NRX258" s="50"/>
      <c r="NRY258" s="50"/>
      <c r="NRZ258" s="50"/>
      <c r="NSA258" s="50"/>
      <c r="NSB258" s="50"/>
      <c r="NSC258" s="50"/>
      <c r="NSD258" s="50"/>
      <c r="NSE258" s="50"/>
      <c r="NSF258" s="50"/>
      <c r="NSG258" s="50"/>
      <c r="NSH258" s="50"/>
      <c r="NSI258" s="50"/>
      <c r="NSJ258" s="50"/>
      <c r="NSK258" s="50"/>
      <c r="NSL258" s="50"/>
      <c r="NSM258" s="50"/>
      <c r="NSN258" s="50"/>
      <c r="NSO258" s="50"/>
      <c r="NSP258" s="50"/>
      <c r="NSQ258" s="50"/>
      <c r="NSR258" s="50"/>
      <c r="NSS258" s="50"/>
      <c r="NST258" s="50"/>
      <c r="NSU258" s="50"/>
      <c r="NSV258" s="50"/>
      <c r="NSW258" s="50"/>
      <c r="NSX258" s="50"/>
      <c r="NSY258" s="50"/>
      <c r="NSZ258" s="50"/>
      <c r="NTA258" s="50"/>
      <c r="NTB258" s="50"/>
      <c r="NTC258" s="50"/>
      <c r="NTD258" s="50"/>
      <c r="NTE258" s="50"/>
      <c r="NTF258" s="50"/>
      <c r="NTG258" s="50"/>
      <c r="NTH258" s="50"/>
      <c r="NTI258" s="50"/>
      <c r="NTJ258" s="50"/>
      <c r="NTK258" s="50"/>
      <c r="NTL258" s="50"/>
      <c r="NTM258" s="50"/>
      <c r="NTN258" s="50"/>
      <c r="NTO258" s="50"/>
      <c r="NTP258" s="50"/>
      <c r="NTQ258" s="50"/>
      <c r="NTR258" s="50"/>
      <c r="NTS258" s="50"/>
      <c r="NTT258" s="50"/>
      <c r="NTU258" s="50"/>
      <c r="NTV258" s="50"/>
      <c r="NTW258" s="50"/>
      <c r="NTX258" s="50"/>
      <c r="NTY258" s="50"/>
      <c r="NTZ258" s="50"/>
      <c r="NUA258" s="50"/>
      <c r="NUB258" s="50"/>
      <c r="NUC258" s="50"/>
      <c r="NUD258" s="50"/>
      <c r="NUE258" s="50"/>
      <c r="NUF258" s="50"/>
      <c r="NUG258" s="50"/>
      <c r="NUH258" s="50"/>
      <c r="NUI258" s="50"/>
      <c r="NUJ258" s="50"/>
      <c r="NUK258" s="50"/>
      <c r="NUL258" s="50"/>
      <c r="NUM258" s="50"/>
      <c r="NUN258" s="50"/>
      <c r="NUO258" s="50"/>
      <c r="NUP258" s="50"/>
      <c r="NUQ258" s="50"/>
      <c r="NUR258" s="50"/>
      <c r="NUS258" s="50"/>
      <c r="NUT258" s="50"/>
      <c r="NUU258" s="50"/>
      <c r="NUV258" s="50"/>
      <c r="NUW258" s="50"/>
      <c r="NUX258" s="50"/>
      <c r="NUY258" s="50"/>
      <c r="NUZ258" s="50"/>
      <c r="NVA258" s="50"/>
      <c r="NVB258" s="50"/>
      <c r="NVC258" s="50"/>
      <c r="NVD258" s="50"/>
      <c r="NVE258" s="50"/>
      <c r="NVF258" s="50"/>
      <c r="NVG258" s="50"/>
      <c r="NVH258" s="50"/>
      <c r="NVI258" s="50"/>
      <c r="NVJ258" s="50"/>
      <c r="NVK258" s="50"/>
      <c r="NVL258" s="50"/>
      <c r="NVM258" s="50"/>
      <c r="NVN258" s="50"/>
      <c r="NVO258" s="50"/>
      <c r="NVP258" s="50"/>
      <c r="NVQ258" s="50"/>
      <c r="NVR258" s="50"/>
      <c r="NVS258" s="50"/>
      <c r="NVT258" s="50"/>
      <c r="NVU258" s="50"/>
      <c r="NVV258" s="50"/>
      <c r="NVW258" s="50"/>
      <c r="NVX258" s="50"/>
      <c r="NVY258" s="50"/>
      <c r="NVZ258" s="50"/>
      <c r="NWA258" s="50"/>
      <c r="NWB258" s="50"/>
      <c r="NWC258" s="50"/>
      <c r="NWD258" s="50"/>
      <c r="NWE258" s="50"/>
      <c r="NWF258" s="50"/>
      <c r="NWG258" s="50"/>
      <c r="NWH258" s="50"/>
      <c r="NWI258" s="50"/>
      <c r="NWJ258" s="50"/>
      <c r="NWK258" s="50"/>
      <c r="NWL258" s="50"/>
      <c r="NWM258" s="50"/>
      <c r="NWN258" s="50"/>
      <c r="NWO258" s="50"/>
      <c r="NWP258" s="50"/>
      <c r="NWQ258" s="50"/>
      <c r="NWR258" s="50"/>
      <c r="NWS258" s="50"/>
      <c r="NWT258" s="50"/>
      <c r="NWU258" s="50"/>
      <c r="NWV258" s="50"/>
      <c r="NWW258" s="50"/>
      <c r="NWX258" s="50"/>
      <c r="NWY258" s="50"/>
      <c r="NWZ258" s="50"/>
      <c r="NXA258" s="50"/>
      <c r="NXB258" s="50"/>
      <c r="NXC258" s="50"/>
      <c r="NXD258" s="50"/>
      <c r="NXE258" s="50"/>
      <c r="NXF258" s="50"/>
      <c r="NXG258" s="50"/>
      <c r="NXH258" s="50"/>
      <c r="NXI258" s="50"/>
      <c r="NXJ258" s="50"/>
      <c r="NXK258" s="50"/>
      <c r="NXL258" s="50"/>
      <c r="NXM258" s="50"/>
      <c r="NXN258" s="50"/>
      <c r="NXO258" s="50"/>
      <c r="NXP258" s="50"/>
      <c r="NXQ258" s="50"/>
      <c r="NXR258" s="50"/>
      <c r="NXS258" s="50"/>
      <c r="NXT258" s="50"/>
      <c r="NXU258" s="50"/>
      <c r="NXV258" s="50"/>
      <c r="NXW258" s="50"/>
      <c r="NXX258" s="50"/>
      <c r="NXY258" s="50"/>
      <c r="NXZ258" s="50"/>
      <c r="NYA258" s="50"/>
      <c r="NYB258" s="50"/>
      <c r="NYC258" s="50"/>
      <c r="NYD258" s="50"/>
      <c r="NYE258" s="50"/>
      <c r="NYF258" s="50"/>
      <c r="NYG258" s="50"/>
      <c r="NYH258" s="50"/>
      <c r="NYI258" s="50"/>
      <c r="NYJ258" s="50"/>
      <c r="NYK258" s="50"/>
      <c r="NYL258" s="50"/>
      <c r="NYM258" s="50"/>
      <c r="NYN258" s="50"/>
      <c r="NYO258" s="50"/>
      <c r="NYP258" s="50"/>
      <c r="NYQ258" s="50"/>
      <c r="NYR258" s="50"/>
      <c r="NYS258" s="50"/>
      <c r="NYT258" s="50"/>
      <c r="NYU258" s="50"/>
      <c r="NYV258" s="50"/>
      <c r="NYW258" s="50"/>
      <c r="NYX258" s="50"/>
      <c r="NYY258" s="50"/>
      <c r="NYZ258" s="50"/>
      <c r="NZA258" s="50"/>
      <c r="NZB258" s="50"/>
      <c r="NZC258" s="50"/>
      <c r="NZD258" s="50"/>
      <c r="NZE258" s="50"/>
      <c r="NZF258" s="50"/>
      <c r="NZG258" s="50"/>
      <c r="NZH258" s="50"/>
      <c r="NZI258" s="50"/>
      <c r="NZJ258" s="50"/>
      <c r="NZK258" s="50"/>
      <c r="NZL258" s="50"/>
      <c r="NZM258" s="50"/>
      <c r="NZN258" s="50"/>
      <c r="NZO258" s="50"/>
      <c r="NZP258" s="50"/>
      <c r="NZQ258" s="50"/>
      <c r="NZR258" s="50"/>
      <c r="NZS258" s="50"/>
      <c r="NZT258" s="50"/>
      <c r="NZU258" s="50"/>
      <c r="NZV258" s="50"/>
      <c r="NZW258" s="50"/>
      <c r="NZX258" s="50"/>
      <c r="NZY258" s="50"/>
      <c r="NZZ258" s="50"/>
      <c r="OAA258" s="50"/>
      <c r="OAB258" s="50"/>
      <c r="OAC258" s="50"/>
      <c r="OAD258" s="50"/>
      <c r="OAE258" s="50"/>
      <c r="OAF258" s="50"/>
      <c r="OAG258" s="50"/>
      <c r="OAH258" s="50"/>
      <c r="OAI258" s="50"/>
      <c r="OAJ258" s="50"/>
      <c r="OAK258" s="50"/>
      <c r="OAL258" s="50"/>
      <c r="OAM258" s="50"/>
      <c r="OAN258" s="50"/>
      <c r="OAO258" s="50"/>
      <c r="OAP258" s="50"/>
      <c r="OAQ258" s="50"/>
      <c r="OAR258" s="50"/>
      <c r="OAS258" s="50"/>
      <c r="OAT258" s="50"/>
      <c r="OAU258" s="50"/>
      <c r="OAV258" s="50"/>
      <c r="OAW258" s="50"/>
      <c r="OAX258" s="50"/>
      <c r="OAY258" s="50"/>
      <c r="OAZ258" s="50"/>
      <c r="OBA258" s="50"/>
      <c r="OBB258" s="50"/>
      <c r="OBC258" s="50"/>
      <c r="OBD258" s="50"/>
      <c r="OBE258" s="50"/>
      <c r="OBF258" s="50"/>
      <c r="OBG258" s="50"/>
      <c r="OBH258" s="50"/>
      <c r="OBI258" s="50"/>
      <c r="OBJ258" s="50"/>
      <c r="OBK258" s="50"/>
      <c r="OBL258" s="50"/>
      <c r="OBM258" s="50"/>
      <c r="OBN258" s="50"/>
      <c r="OBO258" s="50"/>
      <c r="OBP258" s="50"/>
      <c r="OBQ258" s="50"/>
      <c r="OBR258" s="50"/>
      <c r="OBS258" s="50"/>
      <c r="OBT258" s="50"/>
      <c r="OBU258" s="50"/>
      <c r="OBV258" s="50"/>
      <c r="OBW258" s="50"/>
      <c r="OBX258" s="50"/>
      <c r="OBY258" s="50"/>
      <c r="OBZ258" s="50"/>
      <c r="OCA258" s="50"/>
      <c r="OCB258" s="50"/>
      <c r="OCC258" s="50"/>
      <c r="OCD258" s="50"/>
      <c r="OCE258" s="50"/>
      <c r="OCF258" s="50"/>
      <c r="OCG258" s="50"/>
      <c r="OCH258" s="50"/>
      <c r="OCI258" s="50"/>
      <c r="OCJ258" s="50"/>
      <c r="OCK258" s="50"/>
      <c r="OCL258" s="50"/>
      <c r="OCM258" s="50"/>
      <c r="OCN258" s="50"/>
      <c r="OCO258" s="50"/>
      <c r="OCP258" s="50"/>
      <c r="OCQ258" s="50"/>
      <c r="OCR258" s="50"/>
      <c r="OCS258" s="50"/>
      <c r="OCT258" s="50"/>
      <c r="OCU258" s="50"/>
      <c r="OCV258" s="50"/>
      <c r="OCW258" s="50"/>
      <c r="OCX258" s="50"/>
      <c r="OCY258" s="50"/>
      <c r="OCZ258" s="50"/>
      <c r="ODA258" s="50"/>
      <c r="ODB258" s="50"/>
      <c r="ODC258" s="50"/>
      <c r="ODD258" s="50"/>
      <c r="ODE258" s="50"/>
      <c r="ODF258" s="50"/>
      <c r="ODG258" s="50"/>
      <c r="ODH258" s="50"/>
      <c r="ODI258" s="50"/>
      <c r="ODJ258" s="50"/>
      <c r="ODK258" s="50"/>
      <c r="ODL258" s="50"/>
      <c r="ODM258" s="50"/>
      <c r="ODN258" s="50"/>
      <c r="ODO258" s="50"/>
      <c r="ODP258" s="50"/>
      <c r="ODQ258" s="50"/>
      <c r="ODR258" s="50"/>
      <c r="ODS258" s="50"/>
      <c r="ODT258" s="50"/>
      <c r="ODU258" s="50"/>
      <c r="ODV258" s="50"/>
      <c r="ODW258" s="50"/>
      <c r="ODX258" s="50"/>
      <c r="ODY258" s="50"/>
      <c r="ODZ258" s="50"/>
      <c r="OEA258" s="50"/>
      <c r="OEB258" s="50"/>
      <c r="OEC258" s="50"/>
      <c r="OED258" s="50"/>
      <c r="OEE258" s="50"/>
      <c r="OEF258" s="50"/>
      <c r="OEG258" s="50"/>
      <c r="OEH258" s="50"/>
      <c r="OEI258" s="50"/>
      <c r="OEJ258" s="50"/>
      <c r="OEK258" s="50"/>
      <c r="OEL258" s="50"/>
      <c r="OEM258" s="50"/>
      <c r="OEN258" s="50"/>
      <c r="OEO258" s="50"/>
      <c r="OEP258" s="50"/>
      <c r="OEQ258" s="50"/>
      <c r="OER258" s="50"/>
      <c r="OES258" s="50"/>
      <c r="OET258" s="50"/>
      <c r="OEU258" s="50"/>
      <c r="OEV258" s="50"/>
      <c r="OEW258" s="50"/>
      <c r="OEX258" s="50"/>
      <c r="OEY258" s="50"/>
      <c r="OEZ258" s="50"/>
      <c r="OFA258" s="50"/>
      <c r="OFB258" s="50"/>
      <c r="OFC258" s="50"/>
      <c r="OFD258" s="50"/>
      <c r="OFE258" s="50"/>
      <c r="OFF258" s="50"/>
      <c r="OFG258" s="50"/>
      <c r="OFH258" s="50"/>
      <c r="OFI258" s="50"/>
      <c r="OFJ258" s="50"/>
      <c r="OFK258" s="50"/>
      <c r="OFL258" s="50"/>
      <c r="OFM258" s="50"/>
      <c r="OFN258" s="50"/>
      <c r="OFO258" s="50"/>
      <c r="OFP258" s="50"/>
      <c r="OFQ258" s="50"/>
      <c r="OFR258" s="50"/>
      <c r="OFS258" s="50"/>
      <c r="OFT258" s="50"/>
      <c r="OFU258" s="50"/>
      <c r="OFV258" s="50"/>
      <c r="OFW258" s="50"/>
      <c r="OFX258" s="50"/>
      <c r="OFY258" s="50"/>
      <c r="OFZ258" s="50"/>
      <c r="OGA258" s="50"/>
      <c r="OGB258" s="50"/>
      <c r="OGC258" s="50"/>
      <c r="OGD258" s="50"/>
      <c r="OGE258" s="50"/>
      <c r="OGF258" s="50"/>
      <c r="OGG258" s="50"/>
      <c r="OGH258" s="50"/>
      <c r="OGI258" s="50"/>
      <c r="OGJ258" s="50"/>
      <c r="OGK258" s="50"/>
      <c r="OGL258" s="50"/>
      <c r="OGM258" s="50"/>
      <c r="OGN258" s="50"/>
      <c r="OGO258" s="50"/>
      <c r="OGP258" s="50"/>
      <c r="OGQ258" s="50"/>
      <c r="OGR258" s="50"/>
      <c r="OGS258" s="50"/>
      <c r="OGT258" s="50"/>
      <c r="OGU258" s="50"/>
      <c r="OGV258" s="50"/>
      <c r="OGW258" s="50"/>
      <c r="OGX258" s="50"/>
      <c r="OGY258" s="50"/>
      <c r="OGZ258" s="50"/>
      <c r="OHA258" s="50"/>
      <c r="OHB258" s="50"/>
      <c r="OHC258" s="50"/>
      <c r="OHD258" s="50"/>
      <c r="OHE258" s="50"/>
      <c r="OHF258" s="50"/>
      <c r="OHG258" s="50"/>
      <c r="OHH258" s="50"/>
      <c r="OHI258" s="50"/>
      <c r="OHJ258" s="50"/>
      <c r="OHK258" s="50"/>
      <c r="OHL258" s="50"/>
      <c r="OHM258" s="50"/>
      <c r="OHN258" s="50"/>
      <c r="OHO258" s="50"/>
      <c r="OHP258" s="50"/>
      <c r="OHQ258" s="50"/>
      <c r="OHR258" s="50"/>
      <c r="OHS258" s="50"/>
      <c r="OHT258" s="50"/>
      <c r="OHU258" s="50"/>
      <c r="OHV258" s="50"/>
      <c r="OHW258" s="50"/>
      <c r="OHX258" s="50"/>
      <c r="OHY258" s="50"/>
      <c r="OHZ258" s="50"/>
      <c r="OIA258" s="50"/>
      <c r="OIB258" s="50"/>
      <c r="OIC258" s="50"/>
      <c r="OID258" s="50"/>
      <c r="OIE258" s="50"/>
      <c r="OIF258" s="50"/>
      <c r="OIG258" s="50"/>
      <c r="OIH258" s="50"/>
      <c r="OII258" s="50"/>
      <c r="OIJ258" s="50"/>
      <c r="OIK258" s="50"/>
      <c r="OIL258" s="50"/>
      <c r="OIM258" s="50"/>
      <c r="OIN258" s="50"/>
      <c r="OIO258" s="50"/>
      <c r="OIP258" s="50"/>
      <c r="OIQ258" s="50"/>
      <c r="OIR258" s="50"/>
      <c r="OIS258" s="50"/>
      <c r="OIT258" s="50"/>
      <c r="OIU258" s="50"/>
      <c r="OIV258" s="50"/>
      <c r="OIW258" s="50"/>
      <c r="OIX258" s="50"/>
      <c r="OIY258" s="50"/>
      <c r="OIZ258" s="50"/>
      <c r="OJA258" s="50"/>
      <c r="OJB258" s="50"/>
      <c r="OJC258" s="50"/>
      <c r="OJD258" s="50"/>
      <c r="OJE258" s="50"/>
      <c r="OJF258" s="50"/>
      <c r="OJG258" s="50"/>
      <c r="OJH258" s="50"/>
      <c r="OJI258" s="50"/>
      <c r="OJJ258" s="50"/>
      <c r="OJK258" s="50"/>
      <c r="OJL258" s="50"/>
      <c r="OJM258" s="50"/>
      <c r="OJN258" s="50"/>
      <c r="OJO258" s="50"/>
      <c r="OJP258" s="50"/>
      <c r="OJQ258" s="50"/>
      <c r="OJR258" s="50"/>
      <c r="OJS258" s="50"/>
      <c r="OJT258" s="50"/>
      <c r="OJU258" s="50"/>
      <c r="OJV258" s="50"/>
      <c r="OJW258" s="50"/>
      <c r="OJX258" s="50"/>
      <c r="OJY258" s="50"/>
      <c r="OJZ258" s="50"/>
      <c r="OKA258" s="50"/>
      <c r="OKB258" s="50"/>
      <c r="OKC258" s="50"/>
      <c r="OKD258" s="50"/>
      <c r="OKE258" s="50"/>
      <c r="OKF258" s="50"/>
      <c r="OKG258" s="50"/>
      <c r="OKH258" s="50"/>
      <c r="OKI258" s="50"/>
      <c r="OKJ258" s="50"/>
      <c r="OKK258" s="50"/>
      <c r="OKL258" s="50"/>
      <c r="OKM258" s="50"/>
      <c r="OKN258" s="50"/>
      <c r="OKO258" s="50"/>
      <c r="OKP258" s="50"/>
      <c r="OKQ258" s="50"/>
      <c r="OKR258" s="50"/>
      <c r="OKS258" s="50"/>
      <c r="OKT258" s="50"/>
      <c r="OKU258" s="50"/>
      <c r="OKV258" s="50"/>
      <c r="OKW258" s="50"/>
      <c r="OKX258" s="50"/>
      <c r="OKY258" s="50"/>
      <c r="OKZ258" s="50"/>
      <c r="OLA258" s="50"/>
      <c r="OLB258" s="50"/>
      <c r="OLC258" s="50"/>
      <c r="OLD258" s="50"/>
      <c r="OLE258" s="50"/>
      <c r="OLF258" s="50"/>
      <c r="OLG258" s="50"/>
      <c r="OLH258" s="50"/>
      <c r="OLI258" s="50"/>
      <c r="OLJ258" s="50"/>
      <c r="OLK258" s="50"/>
      <c r="OLL258" s="50"/>
      <c r="OLM258" s="50"/>
      <c r="OLN258" s="50"/>
      <c r="OLO258" s="50"/>
      <c r="OLP258" s="50"/>
      <c r="OLQ258" s="50"/>
      <c r="OLR258" s="50"/>
      <c r="OLS258" s="50"/>
      <c r="OLT258" s="50"/>
      <c r="OLU258" s="50"/>
      <c r="OLV258" s="50"/>
      <c r="OLW258" s="50"/>
      <c r="OLX258" s="50"/>
      <c r="OLY258" s="50"/>
      <c r="OLZ258" s="50"/>
      <c r="OMA258" s="50"/>
      <c r="OMB258" s="50"/>
      <c r="OMC258" s="50"/>
      <c r="OMD258" s="50"/>
      <c r="OME258" s="50"/>
      <c r="OMF258" s="50"/>
      <c r="OMG258" s="50"/>
      <c r="OMH258" s="50"/>
      <c r="OMI258" s="50"/>
      <c r="OMJ258" s="50"/>
      <c r="OMK258" s="50"/>
      <c r="OML258" s="50"/>
      <c r="OMM258" s="50"/>
      <c r="OMN258" s="50"/>
      <c r="OMO258" s="50"/>
      <c r="OMP258" s="50"/>
      <c r="OMQ258" s="50"/>
      <c r="OMR258" s="50"/>
      <c r="OMS258" s="50"/>
      <c r="OMT258" s="50"/>
      <c r="OMU258" s="50"/>
      <c r="OMV258" s="50"/>
      <c r="OMW258" s="50"/>
      <c r="OMX258" s="50"/>
      <c r="OMY258" s="50"/>
      <c r="OMZ258" s="50"/>
      <c r="ONA258" s="50"/>
      <c r="ONB258" s="50"/>
      <c r="ONC258" s="50"/>
      <c r="OND258" s="50"/>
      <c r="ONE258" s="50"/>
      <c r="ONF258" s="50"/>
      <c r="ONG258" s="50"/>
      <c r="ONH258" s="50"/>
      <c r="ONI258" s="50"/>
      <c r="ONJ258" s="50"/>
      <c r="ONK258" s="50"/>
      <c r="ONL258" s="50"/>
      <c r="ONM258" s="50"/>
      <c r="ONN258" s="50"/>
      <c r="ONO258" s="50"/>
      <c r="ONP258" s="50"/>
      <c r="ONQ258" s="50"/>
      <c r="ONR258" s="50"/>
      <c r="ONS258" s="50"/>
      <c r="ONT258" s="50"/>
      <c r="ONU258" s="50"/>
      <c r="ONV258" s="50"/>
      <c r="ONW258" s="50"/>
      <c r="ONX258" s="50"/>
      <c r="ONY258" s="50"/>
      <c r="ONZ258" s="50"/>
      <c r="OOA258" s="50"/>
      <c r="OOB258" s="50"/>
      <c r="OOC258" s="50"/>
      <c r="OOD258" s="50"/>
      <c r="OOE258" s="50"/>
      <c r="OOF258" s="50"/>
      <c r="OOG258" s="50"/>
      <c r="OOH258" s="50"/>
      <c r="OOI258" s="50"/>
      <c r="OOJ258" s="50"/>
      <c r="OOK258" s="50"/>
      <c r="OOL258" s="50"/>
      <c r="OOM258" s="50"/>
      <c r="OON258" s="50"/>
      <c r="OOO258" s="50"/>
      <c r="OOP258" s="50"/>
      <c r="OOQ258" s="50"/>
      <c r="OOR258" s="50"/>
      <c r="OOS258" s="50"/>
      <c r="OOT258" s="50"/>
      <c r="OOU258" s="50"/>
      <c r="OOV258" s="50"/>
      <c r="OOW258" s="50"/>
      <c r="OOX258" s="50"/>
      <c r="OOY258" s="50"/>
      <c r="OOZ258" s="50"/>
      <c r="OPA258" s="50"/>
      <c r="OPB258" s="50"/>
      <c r="OPC258" s="50"/>
      <c r="OPD258" s="50"/>
      <c r="OPE258" s="50"/>
      <c r="OPF258" s="50"/>
      <c r="OPG258" s="50"/>
      <c r="OPH258" s="50"/>
      <c r="OPI258" s="50"/>
      <c r="OPJ258" s="50"/>
      <c r="OPK258" s="50"/>
      <c r="OPL258" s="50"/>
      <c r="OPM258" s="50"/>
      <c r="OPN258" s="50"/>
      <c r="OPO258" s="50"/>
      <c r="OPP258" s="50"/>
      <c r="OPQ258" s="50"/>
      <c r="OPR258" s="50"/>
      <c r="OPS258" s="50"/>
      <c r="OPT258" s="50"/>
      <c r="OPU258" s="50"/>
      <c r="OPV258" s="50"/>
      <c r="OPW258" s="50"/>
      <c r="OPX258" s="50"/>
      <c r="OPY258" s="50"/>
      <c r="OPZ258" s="50"/>
      <c r="OQA258" s="50"/>
      <c r="OQB258" s="50"/>
      <c r="OQC258" s="50"/>
      <c r="OQD258" s="50"/>
      <c r="OQE258" s="50"/>
      <c r="OQF258" s="50"/>
      <c r="OQG258" s="50"/>
      <c r="OQH258" s="50"/>
      <c r="OQI258" s="50"/>
      <c r="OQJ258" s="50"/>
      <c r="OQK258" s="50"/>
      <c r="OQL258" s="50"/>
      <c r="OQM258" s="50"/>
      <c r="OQN258" s="50"/>
      <c r="OQO258" s="50"/>
      <c r="OQP258" s="50"/>
      <c r="OQQ258" s="50"/>
      <c r="OQR258" s="50"/>
      <c r="OQS258" s="50"/>
      <c r="OQT258" s="50"/>
      <c r="OQU258" s="50"/>
      <c r="OQV258" s="50"/>
      <c r="OQW258" s="50"/>
      <c r="OQX258" s="50"/>
      <c r="OQY258" s="50"/>
      <c r="OQZ258" s="50"/>
      <c r="ORA258" s="50"/>
      <c r="ORB258" s="50"/>
      <c r="ORC258" s="50"/>
      <c r="ORD258" s="50"/>
      <c r="ORE258" s="50"/>
      <c r="ORF258" s="50"/>
      <c r="ORG258" s="50"/>
      <c r="ORH258" s="50"/>
      <c r="ORI258" s="50"/>
      <c r="ORJ258" s="50"/>
      <c r="ORK258" s="50"/>
      <c r="ORL258" s="50"/>
      <c r="ORM258" s="50"/>
      <c r="ORN258" s="50"/>
      <c r="ORO258" s="50"/>
      <c r="ORP258" s="50"/>
      <c r="ORQ258" s="50"/>
      <c r="ORR258" s="50"/>
      <c r="ORS258" s="50"/>
      <c r="ORT258" s="50"/>
      <c r="ORU258" s="50"/>
      <c r="ORV258" s="50"/>
      <c r="ORW258" s="50"/>
      <c r="ORX258" s="50"/>
      <c r="ORY258" s="50"/>
      <c r="ORZ258" s="50"/>
      <c r="OSA258" s="50"/>
      <c r="OSB258" s="50"/>
      <c r="OSC258" s="50"/>
      <c r="OSD258" s="50"/>
      <c r="OSE258" s="50"/>
      <c r="OSF258" s="50"/>
      <c r="OSG258" s="50"/>
      <c r="OSH258" s="50"/>
      <c r="OSI258" s="50"/>
      <c r="OSJ258" s="50"/>
      <c r="OSK258" s="50"/>
      <c r="OSL258" s="50"/>
      <c r="OSM258" s="50"/>
      <c r="OSN258" s="50"/>
      <c r="OSO258" s="50"/>
      <c r="OSP258" s="50"/>
      <c r="OSQ258" s="50"/>
      <c r="OSR258" s="50"/>
      <c r="OSS258" s="50"/>
      <c r="OST258" s="50"/>
      <c r="OSU258" s="50"/>
      <c r="OSV258" s="50"/>
      <c r="OSW258" s="50"/>
      <c r="OSX258" s="50"/>
      <c r="OSY258" s="50"/>
      <c r="OSZ258" s="50"/>
      <c r="OTA258" s="50"/>
      <c r="OTB258" s="50"/>
      <c r="OTC258" s="50"/>
      <c r="OTD258" s="50"/>
      <c r="OTE258" s="50"/>
      <c r="OTF258" s="50"/>
      <c r="OTG258" s="50"/>
      <c r="OTH258" s="50"/>
      <c r="OTI258" s="50"/>
      <c r="OTJ258" s="50"/>
      <c r="OTK258" s="50"/>
      <c r="OTL258" s="50"/>
      <c r="OTM258" s="50"/>
      <c r="OTN258" s="50"/>
      <c r="OTO258" s="50"/>
      <c r="OTP258" s="50"/>
      <c r="OTQ258" s="50"/>
      <c r="OTR258" s="50"/>
      <c r="OTS258" s="50"/>
      <c r="OTT258" s="50"/>
      <c r="OTU258" s="50"/>
      <c r="OTV258" s="50"/>
      <c r="OTW258" s="50"/>
      <c r="OTX258" s="50"/>
      <c r="OTY258" s="50"/>
      <c r="OTZ258" s="50"/>
      <c r="OUA258" s="50"/>
      <c r="OUB258" s="50"/>
      <c r="OUC258" s="50"/>
      <c r="OUD258" s="50"/>
      <c r="OUE258" s="50"/>
      <c r="OUF258" s="50"/>
      <c r="OUG258" s="50"/>
      <c r="OUH258" s="50"/>
      <c r="OUI258" s="50"/>
      <c r="OUJ258" s="50"/>
      <c r="OUK258" s="50"/>
      <c r="OUL258" s="50"/>
      <c r="OUM258" s="50"/>
      <c r="OUN258" s="50"/>
      <c r="OUO258" s="50"/>
      <c r="OUP258" s="50"/>
      <c r="OUQ258" s="50"/>
      <c r="OUR258" s="50"/>
      <c r="OUS258" s="50"/>
      <c r="OUT258" s="50"/>
      <c r="OUU258" s="50"/>
      <c r="OUV258" s="50"/>
      <c r="OUW258" s="50"/>
      <c r="OUX258" s="50"/>
      <c r="OUY258" s="50"/>
      <c r="OUZ258" s="50"/>
      <c r="OVA258" s="50"/>
      <c r="OVB258" s="50"/>
      <c r="OVC258" s="50"/>
      <c r="OVD258" s="50"/>
      <c r="OVE258" s="50"/>
      <c r="OVF258" s="50"/>
      <c r="OVG258" s="50"/>
      <c r="OVH258" s="50"/>
      <c r="OVI258" s="50"/>
      <c r="OVJ258" s="50"/>
      <c r="OVK258" s="50"/>
      <c r="OVL258" s="50"/>
      <c r="OVM258" s="50"/>
      <c r="OVN258" s="50"/>
      <c r="OVO258" s="50"/>
      <c r="OVP258" s="50"/>
      <c r="OVQ258" s="50"/>
      <c r="OVR258" s="50"/>
      <c r="OVS258" s="50"/>
      <c r="OVT258" s="50"/>
      <c r="OVU258" s="50"/>
      <c r="OVV258" s="50"/>
      <c r="OVW258" s="50"/>
      <c r="OVX258" s="50"/>
      <c r="OVY258" s="50"/>
      <c r="OVZ258" s="50"/>
      <c r="OWA258" s="50"/>
      <c r="OWB258" s="50"/>
      <c r="OWC258" s="50"/>
      <c r="OWD258" s="50"/>
      <c r="OWE258" s="50"/>
      <c r="OWF258" s="50"/>
      <c r="OWG258" s="50"/>
      <c r="OWH258" s="50"/>
      <c r="OWI258" s="50"/>
      <c r="OWJ258" s="50"/>
      <c r="OWK258" s="50"/>
      <c r="OWL258" s="50"/>
      <c r="OWM258" s="50"/>
      <c r="OWN258" s="50"/>
      <c r="OWO258" s="50"/>
      <c r="OWP258" s="50"/>
      <c r="OWQ258" s="50"/>
      <c r="OWR258" s="50"/>
      <c r="OWS258" s="50"/>
      <c r="OWT258" s="50"/>
      <c r="OWU258" s="50"/>
      <c r="OWV258" s="50"/>
      <c r="OWW258" s="50"/>
      <c r="OWX258" s="50"/>
      <c r="OWY258" s="50"/>
      <c r="OWZ258" s="50"/>
      <c r="OXA258" s="50"/>
      <c r="OXB258" s="50"/>
      <c r="OXC258" s="50"/>
      <c r="OXD258" s="50"/>
      <c r="OXE258" s="50"/>
      <c r="OXF258" s="50"/>
      <c r="OXG258" s="50"/>
      <c r="OXH258" s="50"/>
      <c r="OXI258" s="50"/>
      <c r="OXJ258" s="50"/>
      <c r="OXK258" s="50"/>
      <c r="OXL258" s="50"/>
      <c r="OXM258" s="50"/>
      <c r="OXN258" s="50"/>
      <c r="OXO258" s="50"/>
      <c r="OXP258" s="50"/>
      <c r="OXQ258" s="50"/>
      <c r="OXR258" s="50"/>
      <c r="OXS258" s="50"/>
      <c r="OXT258" s="50"/>
      <c r="OXU258" s="50"/>
      <c r="OXV258" s="50"/>
      <c r="OXW258" s="50"/>
      <c r="OXX258" s="50"/>
      <c r="OXY258" s="50"/>
      <c r="OXZ258" s="50"/>
      <c r="OYA258" s="50"/>
      <c r="OYB258" s="50"/>
      <c r="OYC258" s="50"/>
      <c r="OYD258" s="50"/>
      <c r="OYE258" s="50"/>
      <c r="OYF258" s="50"/>
      <c r="OYG258" s="50"/>
      <c r="OYH258" s="50"/>
      <c r="OYI258" s="50"/>
      <c r="OYJ258" s="50"/>
      <c r="OYK258" s="50"/>
      <c r="OYL258" s="50"/>
      <c r="OYM258" s="50"/>
      <c r="OYN258" s="50"/>
      <c r="OYO258" s="50"/>
      <c r="OYP258" s="50"/>
      <c r="OYQ258" s="50"/>
      <c r="OYR258" s="50"/>
      <c r="OYS258" s="50"/>
      <c r="OYT258" s="50"/>
      <c r="OYU258" s="50"/>
      <c r="OYV258" s="50"/>
      <c r="OYW258" s="50"/>
      <c r="OYX258" s="50"/>
      <c r="OYY258" s="50"/>
      <c r="OYZ258" s="50"/>
      <c r="OZA258" s="50"/>
      <c r="OZB258" s="50"/>
      <c r="OZC258" s="50"/>
      <c r="OZD258" s="50"/>
      <c r="OZE258" s="50"/>
      <c r="OZF258" s="50"/>
      <c r="OZG258" s="50"/>
      <c r="OZH258" s="50"/>
      <c r="OZI258" s="50"/>
      <c r="OZJ258" s="50"/>
      <c r="OZK258" s="50"/>
      <c r="OZL258" s="50"/>
      <c r="OZM258" s="50"/>
      <c r="OZN258" s="50"/>
      <c r="OZO258" s="50"/>
      <c r="OZP258" s="50"/>
      <c r="OZQ258" s="50"/>
      <c r="OZR258" s="50"/>
      <c r="OZS258" s="50"/>
      <c r="OZT258" s="50"/>
      <c r="OZU258" s="50"/>
      <c r="OZV258" s="50"/>
      <c r="OZW258" s="50"/>
      <c r="OZX258" s="50"/>
      <c r="OZY258" s="50"/>
      <c r="OZZ258" s="50"/>
      <c r="PAA258" s="50"/>
      <c r="PAB258" s="50"/>
      <c r="PAC258" s="50"/>
      <c r="PAD258" s="50"/>
      <c r="PAE258" s="50"/>
      <c r="PAF258" s="50"/>
      <c r="PAG258" s="50"/>
      <c r="PAH258" s="50"/>
      <c r="PAI258" s="50"/>
      <c r="PAJ258" s="50"/>
      <c r="PAK258" s="50"/>
      <c r="PAL258" s="50"/>
      <c r="PAM258" s="50"/>
      <c r="PAN258" s="50"/>
      <c r="PAO258" s="50"/>
      <c r="PAP258" s="50"/>
      <c r="PAQ258" s="50"/>
      <c r="PAR258" s="50"/>
      <c r="PAS258" s="50"/>
      <c r="PAT258" s="50"/>
      <c r="PAU258" s="50"/>
      <c r="PAV258" s="50"/>
      <c r="PAW258" s="50"/>
      <c r="PAX258" s="50"/>
      <c r="PAY258" s="50"/>
      <c r="PAZ258" s="50"/>
      <c r="PBA258" s="50"/>
      <c r="PBB258" s="50"/>
      <c r="PBC258" s="50"/>
      <c r="PBD258" s="50"/>
      <c r="PBE258" s="50"/>
      <c r="PBF258" s="50"/>
      <c r="PBG258" s="50"/>
      <c r="PBH258" s="50"/>
      <c r="PBI258" s="50"/>
      <c r="PBJ258" s="50"/>
      <c r="PBK258" s="50"/>
      <c r="PBL258" s="50"/>
      <c r="PBM258" s="50"/>
      <c r="PBN258" s="50"/>
      <c r="PBO258" s="50"/>
      <c r="PBP258" s="50"/>
      <c r="PBQ258" s="50"/>
      <c r="PBR258" s="50"/>
      <c r="PBS258" s="50"/>
      <c r="PBT258" s="50"/>
      <c r="PBU258" s="50"/>
      <c r="PBV258" s="50"/>
      <c r="PBW258" s="50"/>
      <c r="PBX258" s="50"/>
      <c r="PBY258" s="50"/>
      <c r="PBZ258" s="50"/>
      <c r="PCA258" s="50"/>
      <c r="PCB258" s="50"/>
      <c r="PCC258" s="50"/>
      <c r="PCD258" s="50"/>
      <c r="PCE258" s="50"/>
      <c r="PCF258" s="50"/>
      <c r="PCG258" s="50"/>
      <c r="PCH258" s="50"/>
      <c r="PCI258" s="50"/>
      <c r="PCJ258" s="50"/>
      <c r="PCK258" s="50"/>
      <c r="PCL258" s="50"/>
      <c r="PCM258" s="50"/>
      <c r="PCN258" s="50"/>
      <c r="PCO258" s="50"/>
      <c r="PCP258" s="50"/>
      <c r="PCQ258" s="50"/>
      <c r="PCR258" s="50"/>
      <c r="PCS258" s="50"/>
      <c r="PCT258" s="50"/>
      <c r="PCU258" s="50"/>
      <c r="PCV258" s="50"/>
      <c r="PCW258" s="50"/>
      <c r="PCX258" s="50"/>
      <c r="PCY258" s="50"/>
      <c r="PCZ258" s="50"/>
      <c r="PDA258" s="50"/>
      <c r="PDB258" s="50"/>
      <c r="PDC258" s="50"/>
      <c r="PDD258" s="50"/>
      <c r="PDE258" s="50"/>
      <c r="PDF258" s="50"/>
      <c r="PDG258" s="50"/>
      <c r="PDH258" s="50"/>
      <c r="PDI258" s="50"/>
      <c r="PDJ258" s="50"/>
      <c r="PDK258" s="50"/>
      <c r="PDL258" s="50"/>
      <c r="PDM258" s="50"/>
      <c r="PDN258" s="50"/>
      <c r="PDO258" s="50"/>
      <c r="PDP258" s="50"/>
      <c r="PDQ258" s="50"/>
      <c r="PDR258" s="50"/>
      <c r="PDS258" s="50"/>
      <c r="PDT258" s="50"/>
      <c r="PDU258" s="50"/>
      <c r="PDV258" s="50"/>
      <c r="PDW258" s="50"/>
      <c r="PDX258" s="50"/>
      <c r="PDY258" s="50"/>
      <c r="PDZ258" s="50"/>
      <c r="PEA258" s="50"/>
      <c r="PEB258" s="50"/>
      <c r="PEC258" s="50"/>
      <c r="PED258" s="50"/>
      <c r="PEE258" s="50"/>
      <c r="PEF258" s="50"/>
      <c r="PEG258" s="50"/>
      <c r="PEH258" s="50"/>
      <c r="PEI258" s="50"/>
      <c r="PEJ258" s="50"/>
      <c r="PEK258" s="50"/>
      <c r="PEL258" s="50"/>
      <c r="PEM258" s="50"/>
      <c r="PEN258" s="50"/>
      <c r="PEO258" s="50"/>
      <c r="PEP258" s="50"/>
      <c r="PEQ258" s="50"/>
      <c r="PER258" s="50"/>
      <c r="PES258" s="50"/>
      <c r="PET258" s="50"/>
      <c r="PEU258" s="50"/>
      <c r="PEV258" s="50"/>
      <c r="PEW258" s="50"/>
      <c r="PEX258" s="50"/>
      <c r="PEY258" s="50"/>
      <c r="PEZ258" s="50"/>
      <c r="PFA258" s="50"/>
      <c r="PFB258" s="50"/>
      <c r="PFC258" s="50"/>
      <c r="PFD258" s="50"/>
      <c r="PFE258" s="50"/>
      <c r="PFF258" s="50"/>
      <c r="PFG258" s="50"/>
      <c r="PFH258" s="50"/>
      <c r="PFI258" s="50"/>
      <c r="PFJ258" s="50"/>
      <c r="PFK258" s="50"/>
      <c r="PFL258" s="50"/>
      <c r="PFM258" s="50"/>
      <c r="PFN258" s="50"/>
      <c r="PFO258" s="50"/>
      <c r="PFP258" s="50"/>
      <c r="PFQ258" s="50"/>
      <c r="PFR258" s="50"/>
      <c r="PFS258" s="50"/>
      <c r="PFT258" s="50"/>
      <c r="PFU258" s="50"/>
      <c r="PFV258" s="50"/>
      <c r="PFW258" s="50"/>
      <c r="PFX258" s="50"/>
      <c r="PFY258" s="50"/>
      <c r="PFZ258" s="50"/>
      <c r="PGA258" s="50"/>
      <c r="PGB258" s="50"/>
      <c r="PGC258" s="50"/>
      <c r="PGD258" s="50"/>
      <c r="PGE258" s="50"/>
      <c r="PGF258" s="50"/>
      <c r="PGG258" s="50"/>
      <c r="PGH258" s="50"/>
      <c r="PGI258" s="50"/>
      <c r="PGJ258" s="50"/>
      <c r="PGK258" s="50"/>
      <c r="PGL258" s="50"/>
      <c r="PGM258" s="50"/>
      <c r="PGN258" s="50"/>
      <c r="PGO258" s="50"/>
      <c r="PGP258" s="50"/>
      <c r="PGQ258" s="50"/>
      <c r="PGR258" s="50"/>
      <c r="PGS258" s="50"/>
      <c r="PGT258" s="50"/>
      <c r="PGU258" s="50"/>
      <c r="PGV258" s="50"/>
      <c r="PGW258" s="50"/>
      <c r="PGX258" s="50"/>
      <c r="PGY258" s="50"/>
      <c r="PGZ258" s="50"/>
      <c r="PHA258" s="50"/>
      <c r="PHB258" s="50"/>
      <c r="PHC258" s="50"/>
      <c r="PHD258" s="50"/>
      <c r="PHE258" s="50"/>
      <c r="PHF258" s="50"/>
      <c r="PHG258" s="50"/>
      <c r="PHH258" s="50"/>
      <c r="PHI258" s="50"/>
      <c r="PHJ258" s="50"/>
      <c r="PHK258" s="50"/>
      <c r="PHL258" s="50"/>
      <c r="PHM258" s="50"/>
      <c r="PHN258" s="50"/>
      <c r="PHO258" s="50"/>
      <c r="PHP258" s="50"/>
      <c r="PHQ258" s="50"/>
      <c r="PHR258" s="50"/>
      <c r="PHS258" s="50"/>
      <c r="PHT258" s="50"/>
      <c r="PHU258" s="50"/>
      <c r="PHV258" s="50"/>
      <c r="PHW258" s="50"/>
      <c r="PHX258" s="50"/>
      <c r="PHY258" s="50"/>
      <c r="PHZ258" s="50"/>
      <c r="PIA258" s="50"/>
      <c r="PIB258" s="50"/>
      <c r="PIC258" s="50"/>
      <c r="PID258" s="50"/>
      <c r="PIE258" s="50"/>
      <c r="PIF258" s="50"/>
      <c r="PIG258" s="50"/>
      <c r="PIH258" s="50"/>
      <c r="PII258" s="50"/>
      <c r="PIJ258" s="50"/>
      <c r="PIK258" s="50"/>
      <c r="PIL258" s="50"/>
      <c r="PIM258" s="50"/>
      <c r="PIN258" s="50"/>
      <c r="PIO258" s="50"/>
      <c r="PIP258" s="50"/>
      <c r="PIQ258" s="50"/>
      <c r="PIR258" s="50"/>
      <c r="PIS258" s="50"/>
      <c r="PIT258" s="50"/>
      <c r="PIU258" s="50"/>
      <c r="PIV258" s="50"/>
      <c r="PIW258" s="50"/>
      <c r="PIX258" s="50"/>
      <c r="PIY258" s="50"/>
      <c r="PIZ258" s="50"/>
      <c r="PJA258" s="50"/>
      <c r="PJB258" s="50"/>
      <c r="PJC258" s="50"/>
      <c r="PJD258" s="50"/>
      <c r="PJE258" s="50"/>
      <c r="PJF258" s="50"/>
      <c r="PJG258" s="50"/>
      <c r="PJH258" s="50"/>
      <c r="PJI258" s="50"/>
      <c r="PJJ258" s="50"/>
      <c r="PJK258" s="50"/>
      <c r="PJL258" s="50"/>
      <c r="PJM258" s="50"/>
      <c r="PJN258" s="50"/>
      <c r="PJO258" s="50"/>
      <c r="PJP258" s="50"/>
      <c r="PJQ258" s="50"/>
      <c r="PJR258" s="50"/>
      <c r="PJS258" s="50"/>
      <c r="PJT258" s="50"/>
      <c r="PJU258" s="50"/>
      <c r="PJV258" s="50"/>
      <c r="PJW258" s="50"/>
      <c r="PJX258" s="50"/>
      <c r="PJY258" s="50"/>
      <c r="PJZ258" s="50"/>
      <c r="PKA258" s="50"/>
      <c r="PKB258" s="50"/>
      <c r="PKC258" s="50"/>
      <c r="PKD258" s="50"/>
      <c r="PKE258" s="50"/>
      <c r="PKF258" s="50"/>
      <c r="PKG258" s="50"/>
      <c r="PKH258" s="50"/>
      <c r="PKI258" s="50"/>
      <c r="PKJ258" s="50"/>
      <c r="PKK258" s="50"/>
      <c r="PKL258" s="50"/>
      <c r="PKM258" s="50"/>
      <c r="PKN258" s="50"/>
      <c r="PKO258" s="50"/>
      <c r="PKP258" s="50"/>
      <c r="PKQ258" s="50"/>
      <c r="PKR258" s="50"/>
      <c r="PKS258" s="50"/>
      <c r="PKT258" s="50"/>
      <c r="PKU258" s="50"/>
      <c r="PKV258" s="50"/>
      <c r="PKW258" s="50"/>
      <c r="PKX258" s="50"/>
      <c r="PKY258" s="50"/>
      <c r="PKZ258" s="50"/>
      <c r="PLA258" s="50"/>
      <c r="PLB258" s="50"/>
      <c r="PLC258" s="50"/>
      <c r="PLD258" s="50"/>
      <c r="PLE258" s="50"/>
      <c r="PLF258" s="50"/>
      <c r="PLG258" s="50"/>
      <c r="PLH258" s="50"/>
      <c r="PLI258" s="50"/>
      <c r="PLJ258" s="50"/>
      <c r="PLK258" s="50"/>
      <c r="PLL258" s="50"/>
      <c r="PLM258" s="50"/>
      <c r="PLN258" s="50"/>
      <c r="PLO258" s="50"/>
      <c r="PLP258" s="50"/>
      <c r="PLQ258" s="50"/>
      <c r="PLR258" s="50"/>
      <c r="PLS258" s="50"/>
      <c r="PLT258" s="50"/>
      <c r="PLU258" s="50"/>
      <c r="PLV258" s="50"/>
      <c r="PLW258" s="50"/>
      <c r="PLX258" s="50"/>
      <c r="PLY258" s="50"/>
      <c r="PLZ258" s="50"/>
      <c r="PMA258" s="50"/>
      <c r="PMB258" s="50"/>
      <c r="PMC258" s="50"/>
      <c r="PMD258" s="50"/>
      <c r="PME258" s="50"/>
      <c r="PMF258" s="50"/>
      <c r="PMG258" s="50"/>
      <c r="PMH258" s="50"/>
      <c r="PMI258" s="50"/>
      <c r="PMJ258" s="50"/>
      <c r="PMK258" s="50"/>
      <c r="PML258" s="50"/>
      <c r="PMM258" s="50"/>
      <c r="PMN258" s="50"/>
      <c r="PMO258" s="50"/>
      <c r="PMP258" s="50"/>
      <c r="PMQ258" s="50"/>
      <c r="PMR258" s="50"/>
      <c r="PMS258" s="50"/>
      <c r="PMT258" s="50"/>
      <c r="PMU258" s="50"/>
      <c r="PMV258" s="50"/>
      <c r="PMW258" s="50"/>
      <c r="PMX258" s="50"/>
      <c r="PMY258" s="50"/>
      <c r="PMZ258" s="50"/>
      <c r="PNA258" s="50"/>
      <c r="PNB258" s="50"/>
      <c r="PNC258" s="50"/>
      <c r="PND258" s="50"/>
      <c r="PNE258" s="50"/>
      <c r="PNF258" s="50"/>
      <c r="PNG258" s="50"/>
      <c r="PNH258" s="50"/>
      <c r="PNI258" s="50"/>
      <c r="PNJ258" s="50"/>
      <c r="PNK258" s="50"/>
      <c r="PNL258" s="50"/>
      <c r="PNM258" s="50"/>
      <c r="PNN258" s="50"/>
      <c r="PNO258" s="50"/>
      <c r="PNP258" s="50"/>
      <c r="PNQ258" s="50"/>
      <c r="PNR258" s="50"/>
      <c r="PNS258" s="50"/>
      <c r="PNT258" s="50"/>
      <c r="PNU258" s="50"/>
      <c r="PNV258" s="50"/>
      <c r="PNW258" s="50"/>
      <c r="PNX258" s="50"/>
      <c r="PNY258" s="50"/>
      <c r="PNZ258" s="50"/>
      <c r="POA258" s="50"/>
      <c r="POB258" s="50"/>
      <c r="POC258" s="50"/>
      <c r="POD258" s="50"/>
      <c r="POE258" s="50"/>
      <c r="POF258" s="50"/>
      <c r="POG258" s="50"/>
      <c r="POH258" s="50"/>
      <c r="POI258" s="50"/>
      <c r="POJ258" s="50"/>
      <c r="POK258" s="50"/>
      <c r="POL258" s="50"/>
      <c r="POM258" s="50"/>
      <c r="PON258" s="50"/>
      <c r="POO258" s="50"/>
      <c r="POP258" s="50"/>
      <c r="POQ258" s="50"/>
      <c r="POR258" s="50"/>
      <c r="POS258" s="50"/>
      <c r="POT258" s="50"/>
      <c r="POU258" s="50"/>
      <c r="POV258" s="50"/>
      <c r="POW258" s="50"/>
      <c r="POX258" s="50"/>
      <c r="POY258" s="50"/>
      <c r="POZ258" s="50"/>
      <c r="PPA258" s="50"/>
      <c r="PPB258" s="50"/>
      <c r="PPC258" s="50"/>
      <c r="PPD258" s="50"/>
      <c r="PPE258" s="50"/>
      <c r="PPF258" s="50"/>
      <c r="PPG258" s="50"/>
      <c r="PPH258" s="50"/>
      <c r="PPI258" s="50"/>
      <c r="PPJ258" s="50"/>
      <c r="PPK258" s="50"/>
      <c r="PPL258" s="50"/>
      <c r="PPM258" s="50"/>
      <c r="PPN258" s="50"/>
      <c r="PPO258" s="50"/>
      <c r="PPP258" s="50"/>
      <c r="PPQ258" s="50"/>
      <c r="PPR258" s="50"/>
      <c r="PPS258" s="50"/>
      <c r="PPT258" s="50"/>
      <c r="PPU258" s="50"/>
      <c r="PPV258" s="50"/>
      <c r="PPW258" s="50"/>
      <c r="PPX258" s="50"/>
      <c r="PPY258" s="50"/>
      <c r="PPZ258" s="50"/>
      <c r="PQA258" s="50"/>
      <c r="PQB258" s="50"/>
      <c r="PQC258" s="50"/>
      <c r="PQD258" s="50"/>
      <c r="PQE258" s="50"/>
      <c r="PQF258" s="50"/>
      <c r="PQG258" s="50"/>
      <c r="PQH258" s="50"/>
      <c r="PQI258" s="50"/>
      <c r="PQJ258" s="50"/>
      <c r="PQK258" s="50"/>
      <c r="PQL258" s="50"/>
      <c r="PQM258" s="50"/>
      <c r="PQN258" s="50"/>
      <c r="PQO258" s="50"/>
      <c r="PQP258" s="50"/>
      <c r="PQQ258" s="50"/>
      <c r="PQR258" s="50"/>
      <c r="PQS258" s="50"/>
      <c r="PQT258" s="50"/>
      <c r="PQU258" s="50"/>
      <c r="PQV258" s="50"/>
      <c r="PQW258" s="50"/>
      <c r="PQX258" s="50"/>
      <c r="PQY258" s="50"/>
      <c r="PQZ258" s="50"/>
      <c r="PRA258" s="50"/>
      <c r="PRB258" s="50"/>
      <c r="PRC258" s="50"/>
      <c r="PRD258" s="50"/>
      <c r="PRE258" s="50"/>
      <c r="PRF258" s="50"/>
      <c r="PRG258" s="50"/>
      <c r="PRH258" s="50"/>
      <c r="PRI258" s="50"/>
      <c r="PRJ258" s="50"/>
      <c r="PRK258" s="50"/>
      <c r="PRL258" s="50"/>
      <c r="PRM258" s="50"/>
      <c r="PRN258" s="50"/>
      <c r="PRO258" s="50"/>
      <c r="PRP258" s="50"/>
      <c r="PRQ258" s="50"/>
      <c r="PRR258" s="50"/>
      <c r="PRS258" s="50"/>
      <c r="PRT258" s="50"/>
      <c r="PRU258" s="50"/>
      <c r="PRV258" s="50"/>
      <c r="PRW258" s="50"/>
      <c r="PRX258" s="50"/>
      <c r="PRY258" s="50"/>
      <c r="PRZ258" s="50"/>
      <c r="PSA258" s="50"/>
      <c r="PSB258" s="50"/>
      <c r="PSC258" s="50"/>
      <c r="PSD258" s="50"/>
      <c r="PSE258" s="50"/>
      <c r="PSF258" s="50"/>
      <c r="PSG258" s="50"/>
      <c r="PSH258" s="50"/>
      <c r="PSI258" s="50"/>
      <c r="PSJ258" s="50"/>
      <c r="PSK258" s="50"/>
      <c r="PSL258" s="50"/>
      <c r="PSM258" s="50"/>
      <c r="PSN258" s="50"/>
      <c r="PSO258" s="50"/>
      <c r="PSP258" s="50"/>
      <c r="PSQ258" s="50"/>
      <c r="PSR258" s="50"/>
      <c r="PSS258" s="50"/>
      <c r="PST258" s="50"/>
      <c r="PSU258" s="50"/>
      <c r="PSV258" s="50"/>
      <c r="PSW258" s="50"/>
      <c r="PSX258" s="50"/>
      <c r="PSY258" s="50"/>
      <c r="PSZ258" s="50"/>
      <c r="PTA258" s="50"/>
      <c r="PTB258" s="50"/>
      <c r="PTC258" s="50"/>
      <c r="PTD258" s="50"/>
      <c r="PTE258" s="50"/>
      <c r="PTF258" s="50"/>
      <c r="PTG258" s="50"/>
      <c r="PTH258" s="50"/>
      <c r="PTI258" s="50"/>
      <c r="PTJ258" s="50"/>
      <c r="PTK258" s="50"/>
      <c r="PTL258" s="50"/>
      <c r="PTM258" s="50"/>
      <c r="PTN258" s="50"/>
      <c r="PTO258" s="50"/>
      <c r="PTP258" s="50"/>
      <c r="PTQ258" s="50"/>
      <c r="PTR258" s="50"/>
      <c r="PTS258" s="50"/>
      <c r="PTT258" s="50"/>
      <c r="PTU258" s="50"/>
      <c r="PTV258" s="50"/>
      <c r="PTW258" s="50"/>
      <c r="PTX258" s="50"/>
      <c r="PTY258" s="50"/>
      <c r="PTZ258" s="50"/>
      <c r="PUA258" s="50"/>
      <c r="PUB258" s="50"/>
      <c r="PUC258" s="50"/>
      <c r="PUD258" s="50"/>
      <c r="PUE258" s="50"/>
      <c r="PUF258" s="50"/>
      <c r="PUG258" s="50"/>
      <c r="PUH258" s="50"/>
      <c r="PUI258" s="50"/>
      <c r="PUJ258" s="50"/>
      <c r="PUK258" s="50"/>
      <c r="PUL258" s="50"/>
      <c r="PUM258" s="50"/>
      <c r="PUN258" s="50"/>
      <c r="PUO258" s="50"/>
      <c r="PUP258" s="50"/>
      <c r="PUQ258" s="50"/>
      <c r="PUR258" s="50"/>
      <c r="PUS258" s="50"/>
      <c r="PUT258" s="50"/>
      <c r="PUU258" s="50"/>
      <c r="PUV258" s="50"/>
      <c r="PUW258" s="50"/>
      <c r="PUX258" s="50"/>
      <c r="PUY258" s="50"/>
      <c r="PUZ258" s="50"/>
      <c r="PVA258" s="50"/>
      <c r="PVB258" s="50"/>
      <c r="PVC258" s="50"/>
      <c r="PVD258" s="50"/>
      <c r="PVE258" s="50"/>
      <c r="PVF258" s="50"/>
      <c r="PVG258" s="50"/>
      <c r="PVH258" s="50"/>
      <c r="PVI258" s="50"/>
      <c r="PVJ258" s="50"/>
      <c r="PVK258" s="50"/>
      <c r="PVL258" s="50"/>
      <c r="PVM258" s="50"/>
      <c r="PVN258" s="50"/>
      <c r="PVO258" s="50"/>
      <c r="PVP258" s="50"/>
      <c r="PVQ258" s="50"/>
      <c r="PVR258" s="50"/>
      <c r="PVS258" s="50"/>
      <c r="PVT258" s="50"/>
      <c r="PVU258" s="50"/>
      <c r="PVV258" s="50"/>
      <c r="PVW258" s="50"/>
      <c r="PVX258" s="50"/>
      <c r="PVY258" s="50"/>
      <c r="PVZ258" s="50"/>
      <c r="PWA258" s="50"/>
      <c r="PWB258" s="50"/>
      <c r="PWC258" s="50"/>
      <c r="PWD258" s="50"/>
      <c r="PWE258" s="50"/>
      <c r="PWF258" s="50"/>
      <c r="PWG258" s="50"/>
      <c r="PWH258" s="50"/>
      <c r="PWI258" s="50"/>
      <c r="PWJ258" s="50"/>
      <c r="PWK258" s="50"/>
      <c r="PWL258" s="50"/>
      <c r="PWM258" s="50"/>
      <c r="PWN258" s="50"/>
      <c r="PWO258" s="50"/>
      <c r="PWP258" s="50"/>
      <c r="PWQ258" s="50"/>
      <c r="PWR258" s="50"/>
      <c r="PWS258" s="50"/>
      <c r="PWT258" s="50"/>
      <c r="PWU258" s="50"/>
      <c r="PWV258" s="50"/>
      <c r="PWW258" s="50"/>
      <c r="PWX258" s="50"/>
      <c r="PWY258" s="50"/>
      <c r="PWZ258" s="50"/>
      <c r="PXA258" s="50"/>
      <c r="PXB258" s="50"/>
      <c r="PXC258" s="50"/>
      <c r="PXD258" s="50"/>
      <c r="PXE258" s="50"/>
      <c r="PXF258" s="50"/>
      <c r="PXG258" s="50"/>
      <c r="PXH258" s="50"/>
      <c r="PXI258" s="50"/>
      <c r="PXJ258" s="50"/>
      <c r="PXK258" s="50"/>
      <c r="PXL258" s="50"/>
      <c r="PXM258" s="50"/>
      <c r="PXN258" s="50"/>
      <c r="PXO258" s="50"/>
      <c r="PXP258" s="50"/>
      <c r="PXQ258" s="50"/>
      <c r="PXR258" s="50"/>
      <c r="PXS258" s="50"/>
      <c r="PXT258" s="50"/>
      <c r="PXU258" s="50"/>
      <c r="PXV258" s="50"/>
      <c r="PXW258" s="50"/>
      <c r="PXX258" s="50"/>
      <c r="PXY258" s="50"/>
      <c r="PXZ258" s="50"/>
      <c r="PYA258" s="50"/>
      <c r="PYB258" s="50"/>
      <c r="PYC258" s="50"/>
      <c r="PYD258" s="50"/>
      <c r="PYE258" s="50"/>
      <c r="PYF258" s="50"/>
      <c r="PYG258" s="50"/>
      <c r="PYH258" s="50"/>
      <c r="PYI258" s="50"/>
      <c r="PYJ258" s="50"/>
      <c r="PYK258" s="50"/>
      <c r="PYL258" s="50"/>
      <c r="PYM258" s="50"/>
      <c r="PYN258" s="50"/>
      <c r="PYO258" s="50"/>
      <c r="PYP258" s="50"/>
      <c r="PYQ258" s="50"/>
      <c r="PYR258" s="50"/>
      <c r="PYS258" s="50"/>
      <c r="PYT258" s="50"/>
      <c r="PYU258" s="50"/>
      <c r="PYV258" s="50"/>
      <c r="PYW258" s="50"/>
      <c r="PYX258" s="50"/>
      <c r="PYY258" s="50"/>
      <c r="PYZ258" s="50"/>
      <c r="PZA258" s="50"/>
      <c r="PZB258" s="50"/>
      <c r="PZC258" s="50"/>
      <c r="PZD258" s="50"/>
      <c r="PZE258" s="50"/>
      <c r="PZF258" s="50"/>
      <c r="PZG258" s="50"/>
      <c r="PZH258" s="50"/>
      <c r="PZI258" s="50"/>
      <c r="PZJ258" s="50"/>
      <c r="PZK258" s="50"/>
      <c r="PZL258" s="50"/>
      <c r="PZM258" s="50"/>
      <c r="PZN258" s="50"/>
      <c r="PZO258" s="50"/>
      <c r="PZP258" s="50"/>
      <c r="PZQ258" s="50"/>
      <c r="PZR258" s="50"/>
      <c r="PZS258" s="50"/>
      <c r="PZT258" s="50"/>
      <c r="PZU258" s="50"/>
      <c r="PZV258" s="50"/>
      <c r="PZW258" s="50"/>
      <c r="PZX258" s="50"/>
      <c r="PZY258" s="50"/>
      <c r="PZZ258" s="50"/>
      <c r="QAA258" s="50"/>
      <c r="QAB258" s="50"/>
      <c r="QAC258" s="50"/>
      <c r="QAD258" s="50"/>
      <c r="QAE258" s="50"/>
      <c r="QAF258" s="50"/>
      <c r="QAG258" s="50"/>
      <c r="QAH258" s="50"/>
      <c r="QAI258" s="50"/>
      <c r="QAJ258" s="50"/>
      <c r="QAK258" s="50"/>
      <c r="QAL258" s="50"/>
      <c r="QAM258" s="50"/>
      <c r="QAN258" s="50"/>
      <c r="QAO258" s="50"/>
      <c r="QAP258" s="50"/>
      <c r="QAQ258" s="50"/>
      <c r="QAR258" s="50"/>
      <c r="QAS258" s="50"/>
      <c r="QAT258" s="50"/>
      <c r="QAU258" s="50"/>
      <c r="QAV258" s="50"/>
      <c r="QAW258" s="50"/>
      <c r="QAX258" s="50"/>
      <c r="QAY258" s="50"/>
      <c r="QAZ258" s="50"/>
      <c r="QBA258" s="50"/>
      <c r="QBB258" s="50"/>
      <c r="QBC258" s="50"/>
      <c r="QBD258" s="50"/>
      <c r="QBE258" s="50"/>
      <c r="QBF258" s="50"/>
      <c r="QBG258" s="50"/>
      <c r="QBH258" s="50"/>
      <c r="QBI258" s="50"/>
      <c r="QBJ258" s="50"/>
      <c r="QBK258" s="50"/>
      <c r="QBL258" s="50"/>
      <c r="QBM258" s="50"/>
      <c r="QBN258" s="50"/>
      <c r="QBO258" s="50"/>
      <c r="QBP258" s="50"/>
      <c r="QBQ258" s="50"/>
      <c r="QBR258" s="50"/>
      <c r="QBS258" s="50"/>
      <c r="QBT258" s="50"/>
      <c r="QBU258" s="50"/>
      <c r="QBV258" s="50"/>
      <c r="QBW258" s="50"/>
      <c r="QBX258" s="50"/>
      <c r="QBY258" s="50"/>
      <c r="QBZ258" s="50"/>
      <c r="QCA258" s="50"/>
      <c r="QCB258" s="50"/>
      <c r="QCC258" s="50"/>
      <c r="QCD258" s="50"/>
      <c r="QCE258" s="50"/>
      <c r="QCF258" s="50"/>
      <c r="QCG258" s="50"/>
      <c r="QCH258" s="50"/>
      <c r="QCI258" s="50"/>
      <c r="QCJ258" s="50"/>
      <c r="QCK258" s="50"/>
      <c r="QCL258" s="50"/>
      <c r="QCM258" s="50"/>
      <c r="QCN258" s="50"/>
      <c r="QCO258" s="50"/>
      <c r="QCP258" s="50"/>
      <c r="QCQ258" s="50"/>
      <c r="QCR258" s="50"/>
      <c r="QCS258" s="50"/>
      <c r="QCT258" s="50"/>
      <c r="QCU258" s="50"/>
      <c r="QCV258" s="50"/>
      <c r="QCW258" s="50"/>
      <c r="QCX258" s="50"/>
      <c r="QCY258" s="50"/>
      <c r="QCZ258" s="50"/>
      <c r="QDA258" s="50"/>
      <c r="QDB258" s="50"/>
      <c r="QDC258" s="50"/>
      <c r="QDD258" s="50"/>
      <c r="QDE258" s="50"/>
      <c r="QDF258" s="50"/>
      <c r="QDG258" s="50"/>
      <c r="QDH258" s="50"/>
      <c r="QDI258" s="50"/>
      <c r="QDJ258" s="50"/>
      <c r="QDK258" s="50"/>
      <c r="QDL258" s="50"/>
      <c r="QDM258" s="50"/>
      <c r="QDN258" s="50"/>
      <c r="QDO258" s="50"/>
      <c r="QDP258" s="50"/>
      <c r="QDQ258" s="50"/>
      <c r="QDR258" s="50"/>
      <c r="QDS258" s="50"/>
      <c r="QDT258" s="50"/>
      <c r="QDU258" s="50"/>
      <c r="QDV258" s="50"/>
      <c r="QDW258" s="50"/>
      <c r="QDX258" s="50"/>
      <c r="QDY258" s="50"/>
      <c r="QDZ258" s="50"/>
      <c r="QEA258" s="50"/>
      <c r="QEB258" s="50"/>
      <c r="QEC258" s="50"/>
      <c r="QED258" s="50"/>
      <c r="QEE258" s="50"/>
      <c r="QEF258" s="50"/>
      <c r="QEG258" s="50"/>
      <c r="QEH258" s="50"/>
      <c r="QEI258" s="50"/>
      <c r="QEJ258" s="50"/>
      <c r="QEK258" s="50"/>
      <c r="QEL258" s="50"/>
      <c r="QEM258" s="50"/>
      <c r="QEN258" s="50"/>
      <c r="QEO258" s="50"/>
      <c r="QEP258" s="50"/>
      <c r="QEQ258" s="50"/>
      <c r="QER258" s="50"/>
      <c r="QES258" s="50"/>
      <c r="QET258" s="50"/>
      <c r="QEU258" s="50"/>
      <c r="QEV258" s="50"/>
      <c r="QEW258" s="50"/>
      <c r="QEX258" s="50"/>
      <c r="QEY258" s="50"/>
      <c r="QEZ258" s="50"/>
      <c r="QFA258" s="50"/>
      <c r="QFB258" s="50"/>
      <c r="QFC258" s="50"/>
      <c r="QFD258" s="50"/>
      <c r="QFE258" s="50"/>
      <c r="QFF258" s="50"/>
      <c r="QFG258" s="50"/>
      <c r="QFH258" s="50"/>
      <c r="QFI258" s="50"/>
      <c r="QFJ258" s="50"/>
      <c r="QFK258" s="50"/>
      <c r="QFL258" s="50"/>
      <c r="QFM258" s="50"/>
      <c r="QFN258" s="50"/>
      <c r="QFO258" s="50"/>
      <c r="QFP258" s="50"/>
      <c r="QFQ258" s="50"/>
      <c r="QFR258" s="50"/>
      <c r="QFS258" s="50"/>
      <c r="QFT258" s="50"/>
      <c r="QFU258" s="50"/>
      <c r="QFV258" s="50"/>
      <c r="QFW258" s="50"/>
      <c r="QFX258" s="50"/>
      <c r="QFY258" s="50"/>
      <c r="QFZ258" s="50"/>
      <c r="QGA258" s="50"/>
      <c r="QGB258" s="50"/>
      <c r="QGC258" s="50"/>
      <c r="QGD258" s="50"/>
      <c r="QGE258" s="50"/>
      <c r="QGF258" s="50"/>
      <c r="QGG258" s="50"/>
      <c r="QGH258" s="50"/>
      <c r="QGI258" s="50"/>
      <c r="QGJ258" s="50"/>
      <c r="QGK258" s="50"/>
      <c r="QGL258" s="50"/>
      <c r="QGM258" s="50"/>
      <c r="QGN258" s="50"/>
      <c r="QGO258" s="50"/>
      <c r="QGP258" s="50"/>
      <c r="QGQ258" s="50"/>
      <c r="QGR258" s="50"/>
      <c r="QGS258" s="50"/>
      <c r="QGT258" s="50"/>
      <c r="QGU258" s="50"/>
      <c r="QGV258" s="50"/>
      <c r="QGW258" s="50"/>
      <c r="QGX258" s="50"/>
      <c r="QGY258" s="50"/>
      <c r="QGZ258" s="50"/>
      <c r="QHA258" s="50"/>
      <c r="QHB258" s="50"/>
      <c r="QHC258" s="50"/>
      <c r="QHD258" s="50"/>
      <c r="QHE258" s="50"/>
      <c r="QHF258" s="50"/>
      <c r="QHG258" s="50"/>
      <c r="QHH258" s="50"/>
      <c r="QHI258" s="50"/>
      <c r="QHJ258" s="50"/>
      <c r="QHK258" s="50"/>
      <c r="QHL258" s="50"/>
      <c r="QHM258" s="50"/>
      <c r="QHN258" s="50"/>
      <c r="QHO258" s="50"/>
      <c r="QHP258" s="50"/>
      <c r="QHQ258" s="50"/>
      <c r="QHR258" s="50"/>
      <c r="QHS258" s="50"/>
      <c r="QHT258" s="50"/>
      <c r="QHU258" s="50"/>
      <c r="QHV258" s="50"/>
      <c r="QHW258" s="50"/>
      <c r="QHX258" s="50"/>
      <c r="QHY258" s="50"/>
      <c r="QHZ258" s="50"/>
      <c r="QIA258" s="50"/>
      <c r="QIB258" s="50"/>
      <c r="QIC258" s="50"/>
      <c r="QID258" s="50"/>
      <c r="QIE258" s="50"/>
      <c r="QIF258" s="50"/>
      <c r="QIG258" s="50"/>
      <c r="QIH258" s="50"/>
      <c r="QII258" s="50"/>
      <c r="QIJ258" s="50"/>
      <c r="QIK258" s="50"/>
      <c r="QIL258" s="50"/>
      <c r="QIM258" s="50"/>
      <c r="QIN258" s="50"/>
      <c r="QIO258" s="50"/>
      <c r="QIP258" s="50"/>
      <c r="QIQ258" s="50"/>
      <c r="QIR258" s="50"/>
      <c r="QIS258" s="50"/>
      <c r="QIT258" s="50"/>
      <c r="QIU258" s="50"/>
      <c r="QIV258" s="50"/>
      <c r="QIW258" s="50"/>
      <c r="QIX258" s="50"/>
      <c r="QIY258" s="50"/>
      <c r="QIZ258" s="50"/>
      <c r="QJA258" s="50"/>
      <c r="QJB258" s="50"/>
      <c r="QJC258" s="50"/>
      <c r="QJD258" s="50"/>
      <c r="QJE258" s="50"/>
      <c r="QJF258" s="50"/>
      <c r="QJG258" s="50"/>
      <c r="QJH258" s="50"/>
      <c r="QJI258" s="50"/>
      <c r="QJJ258" s="50"/>
      <c r="QJK258" s="50"/>
      <c r="QJL258" s="50"/>
      <c r="QJM258" s="50"/>
      <c r="QJN258" s="50"/>
      <c r="QJO258" s="50"/>
      <c r="QJP258" s="50"/>
      <c r="QJQ258" s="50"/>
      <c r="QJR258" s="50"/>
      <c r="QJS258" s="50"/>
      <c r="QJT258" s="50"/>
      <c r="QJU258" s="50"/>
      <c r="QJV258" s="50"/>
      <c r="QJW258" s="50"/>
      <c r="QJX258" s="50"/>
      <c r="QJY258" s="50"/>
      <c r="QJZ258" s="50"/>
      <c r="QKA258" s="50"/>
      <c r="QKB258" s="50"/>
      <c r="QKC258" s="50"/>
      <c r="QKD258" s="50"/>
      <c r="QKE258" s="50"/>
      <c r="QKF258" s="50"/>
      <c r="QKG258" s="50"/>
      <c r="QKH258" s="50"/>
      <c r="QKI258" s="50"/>
      <c r="QKJ258" s="50"/>
      <c r="QKK258" s="50"/>
      <c r="QKL258" s="50"/>
      <c r="QKM258" s="50"/>
      <c r="QKN258" s="50"/>
      <c r="QKO258" s="50"/>
      <c r="QKP258" s="50"/>
      <c r="QKQ258" s="50"/>
      <c r="QKR258" s="50"/>
      <c r="QKS258" s="50"/>
      <c r="QKT258" s="50"/>
      <c r="QKU258" s="50"/>
      <c r="QKV258" s="50"/>
      <c r="QKW258" s="50"/>
      <c r="QKX258" s="50"/>
      <c r="QKY258" s="50"/>
      <c r="QKZ258" s="50"/>
      <c r="QLA258" s="50"/>
      <c r="QLB258" s="50"/>
      <c r="QLC258" s="50"/>
      <c r="QLD258" s="50"/>
      <c r="QLE258" s="50"/>
      <c r="QLF258" s="50"/>
      <c r="QLG258" s="50"/>
      <c r="QLH258" s="50"/>
      <c r="QLI258" s="50"/>
      <c r="QLJ258" s="50"/>
      <c r="QLK258" s="50"/>
      <c r="QLL258" s="50"/>
      <c r="QLM258" s="50"/>
      <c r="QLN258" s="50"/>
      <c r="QLO258" s="50"/>
      <c r="QLP258" s="50"/>
      <c r="QLQ258" s="50"/>
      <c r="QLR258" s="50"/>
      <c r="QLS258" s="50"/>
      <c r="QLT258" s="50"/>
      <c r="QLU258" s="50"/>
      <c r="QLV258" s="50"/>
      <c r="QLW258" s="50"/>
      <c r="QLX258" s="50"/>
      <c r="QLY258" s="50"/>
      <c r="QLZ258" s="50"/>
      <c r="QMA258" s="50"/>
      <c r="QMB258" s="50"/>
      <c r="QMC258" s="50"/>
      <c r="QMD258" s="50"/>
      <c r="QME258" s="50"/>
      <c r="QMF258" s="50"/>
      <c r="QMG258" s="50"/>
      <c r="QMH258" s="50"/>
      <c r="QMI258" s="50"/>
      <c r="QMJ258" s="50"/>
      <c r="QMK258" s="50"/>
      <c r="QML258" s="50"/>
      <c r="QMM258" s="50"/>
      <c r="QMN258" s="50"/>
      <c r="QMO258" s="50"/>
      <c r="QMP258" s="50"/>
      <c r="QMQ258" s="50"/>
      <c r="QMR258" s="50"/>
      <c r="QMS258" s="50"/>
      <c r="QMT258" s="50"/>
      <c r="QMU258" s="50"/>
      <c r="QMV258" s="50"/>
      <c r="QMW258" s="50"/>
      <c r="QMX258" s="50"/>
      <c r="QMY258" s="50"/>
      <c r="QMZ258" s="50"/>
      <c r="QNA258" s="50"/>
      <c r="QNB258" s="50"/>
      <c r="QNC258" s="50"/>
      <c r="QND258" s="50"/>
      <c r="QNE258" s="50"/>
      <c r="QNF258" s="50"/>
      <c r="QNG258" s="50"/>
      <c r="QNH258" s="50"/>
      <c r="QNI258" s="50"/>
      <c r="QNJ258" s="50"/>
      <c r="QNK258" s="50"/>
      <c r="QNL258" s="50"/>
      <c r="QNM258" s="50"/>
      <c r="QNN258" s="50"/>
      <c r="QNO258" s="50"/>
      <c r="QNP258" s="50"/>
      <c r="QNQ258" s="50"/>
      <c r="QNR258" s="50"/>
      <c r="QNS258" s="50"/>
      <c r="QNT258" s="50"/>
      <c r="QNU258" s="50"/>
      <c r="QNV258" s="50"/>
      <c r="QNW258" s="50"/>
      <c r="QNX258" s="50"/>
      <c r="QNY258" s="50"/>
      <c r="QNZ258" s="50"/>
      <c r="QOA258" s="50"/>
      <c r="QOB258" s="50"/>
      <c r="QOC258" s="50"/>
      <c r="QOD258" s="50"/>
      <c r="QOE258" s="50"/>
      <c r="QOF258" s="50"/>
      <c r="QOG258" s="50"/>
      <c r="QOH258" s="50"/>
      <c r="QOI258" s="50"/>
      <c r="QOJ258" s="50"/>
      <c r="QOK258" s="50"/>
      <c r="QOL258" s="50"/>
      <c r="QOM258" s="50"/>
      <c r="QON258" s="50"/>
      <c r="QOO258" s="50"/>
      <c r="QOP258" s="50"/>
      <c r="QOQ258" s="50"/>
      <c r="QOR258" s="50"/>
      <c r="QOS258" s="50"/>
      <c r="QOT258" s="50"/>
      <c r="QOU258" s="50"/>
      <c r="QOV258" s="50"/>
      <c r="QOW258" s="50"/>
      <c r="QOX258" s="50"/>
      <c r="QOY258" s="50"/>
      <c r="QOZ258" s="50"/>
      <c r="QPA258" s="50"/>
      <c r="QPB258" s="50"/>
      <c r="QPC258" s="50"/>
      <c r="QPD258" s="50"/>
      <c r="QPE258" s="50"/>
      <c r="QPF258" s="50"/>
      <c r="QPG258" s="50"/>
      <c r="QPH258" s="50"/>
      <c r="QPI258" s="50"/>
      <c r="QPJ258" s="50"/>
      <c r="QPK258" s="50"/>
      <c r="QPL258" s="50"/>
      <c r="QPM258" s="50"/>
      <c r="QPN258" s="50"/>
      <c r="QPO258" s="50"/>
      <c r="QPP258" s="50"/>
      <c r="QPQ258" s="50"/>
      <c r="QPR258" s="50"/>
      <c r="QPS258" s="50"/>
      <c r="QPT258" s="50"/>
      <c r="QPU258" s="50"/>
      <c r="QPV258" s="50"/>
      <c r="QPW258" s="50"/>
      <c r="QPX258" s="50"/>
      <c r="QPY258" s="50"/>
      <c r="QPZ258" s="50"/>
      <c r="QQA258" s="50"/>
      <c r="QQB258" s="50"/>
      <c r="QQC258" s="50"/>
      <c r="QQD258" s="50"/>
      <c r="QQE258" s="50"/>
      <c r="QQF258" s="50"/>
      <c r="QQG258" s="50"/>
      <c r="QQH258" s="50"/>
      <c r="QQI258" s="50"/>
      <c r="QQJ258" s="50"/>
      <c r="QQK258" s="50"/>
      <c r="QQL258" s="50"/>
      <c r="QQM258" s="50"/>
      <c r="QQN258" s="50"/>
      <c r="QQO258" s="50"/>
      <c r="QQP258" s="50"/>
      <c r="QQQ258" s="50"/>
      <c r="QQR258" s="50"/>
      <c r="QQS258" s="50"/>
      <c r="QQT258" s="50"/>
      <c r="QQU258" s="50"/>
      <c r="QQV258" s="50"/>
      <c r="QQW258" s="50"/>
      <c r="QQX258" s="50"/>
      <c r="QQY258" s="50"/>
      <c r="QQZ258" s="50"/>
      <c r="QRA258" s="50"/>
      <c r="QRB258" s="50"/>
      <c r="QRC258" s="50"/>
      <c r="QRD258" s="50"/>
      <c r="QRE258" s="50"/>
      <c r="QRF258" s="50"/>
      <c r="QRG258" s="50"/>
      <c r="QRH258" s="50"/>
      <c r="QRI258" s="50"/>
      <c r="QRJ258" s="50"/>
      <c r="QRK258" s="50"/>
      <c r="QRL258" s="50"/>
      <c r="QRM258" s="50"/>
      <c r="QRN258" s="50"/>
      <c r="QRO258" s="50"/>
      <c r="QRP258" s="50"/>
      <c r="QRQ258" s="50"/>
      <c r="QRR258" s="50"/>
      <c r="QRS258" s="50"/>
      <c r="QRT258" s="50"/>
      <c r="QRU258" s="50"/>
      <c r="QRV258" s="50"/>
      <c r="QRW258" s="50"/>
      <c r="QRX258" s="50"/>
      <c r="QRY258" s="50"/>
      <c r="QRZ258" s="50"/>
      <c r="QSA258" s="50"/>
      <c r="QSB258" s="50"/>
      <c r="QSC258" s="50"/>
      <c r="QSD258" s="50"/>
      <c r="QSE258" s="50"/>
      <c r="QSF258" s="50"/>
      <c r="QSG258" s="50"/>
      <c r="QSH258" s="50"/>
      <c r="QSI258" s="50"/>
      <c r="QSJ258" s="50"/>
      <c r="QSK258" s="50"/>
      <c r="QSL258" s="50"/>
      <c r="QSM258" s="50"/>
      <c r="QSN258" s="50"/>
      <c r="QSO258" s="50"/>
      <c r="QSP258" s="50"/>
      <c r="QSQ258" s="50"/>
      <c r="QSR258" s="50"/>
      <c r="QSS258" s="50"/>
      <c r="QST258" s="50"/>
      <c r="QSU258" s="50"/>
      <c r="QSV258" s="50"/>
      <c r="QSW258" s="50"/>
      <c r="QSX258" s="50"/>
      <c r="QSY258" s="50"/>
      <c r="QSZ258" s="50"/>
      <c r="QTA258" s="50"/>
      <c r="QTB258" s="50"/>
      <c r="QTC258" s="50"/>
      <c r="QTD258" s="50"/>
      <c r="QTE258" s="50"/>
      <c r="QTF258" s="50"/>
      <c r="QTG258" s="50"/>
      <c r="QTH258" s="50"/>
      <c r="QTI258" s="50"/>
      <c r="QTJ258" s="50"/>
      <c r="QTK258" s="50"/>
      <c r="QTL258" s="50"/>
      <c r="QTM258" s="50"/>
      <c r="QTN258" s="50"/>
      <c r="QTO258" s="50"/>
      <c r="QTP258" s="50"/>
      <c r="QTQ258" s="50"/>
      <c r="QTR258" s="50"/>
      <c r="QTS258" s="50"/>
      <c r="QTT258" s="50"/>
      <c r="QTU258" s="50"/>
      <c r="QTV258" s="50"/>
      <c r="QTW258" s="50"/>
      <c r="QTX258" s="50"/>
      <c r="QTY258" s="50"/>
      <c r="QTZ258" s="50"/>
      <c r="QUA258" s="50"/>
      <c r="QUB258" s="50"/>
      <c r="QUC258" s="50"/>
      <c r="QUD258" s="50"/>
      <c r="QUE258" s="50"/>
      <c r="QUF258" s="50"/>
      <c r="QUG258" s="50"/>
      <c r="QUH258" s="50"/>
      <c r="QUI258" s="50"/>
      <c r="QUJ258" s="50"/>
      <c r="QUK258" s="50"/>
      <c r="QUL258" s="50"/>
      <c r="QUM258" s="50"/>
      <c r="QUN258" s="50"/>
      <c r="QUO258" s="50"/>
      <c r="QUP258" s="50"/>
      <c r="QUQ258" s="50"/>
      <c r="QUR258" s="50"/>
      <c r="QUS258" s="50"/>
      <c r="QUT258" s="50"/>
      <c r="QUU258" s="50"/>
      <c r="QUV258" s="50"/>
      <c r="QUW258" s="50"/>
      <c r="QUX258" s="50"/>
      <c r="QUY258" s="50"/>
      <c r="QUZ258" s="50"/>
      <c r="QVA258" s="50"/>
      <c r="QVB258" s="50"/>
      <c r="QVC258" s="50"/>
      <c r="QVD258" s="50"/>
      <c r="QVE258" s="50"/>
      <c r="QVF258" s="50"/>
      <c r="QVG258" s="50"/>
      <c r="QVH258" s="50"/>
      <c r="QVI258" s="50"/>
      <c r="QVJ258" s="50"/>
      <c r="QVK258" s="50"/>
      <c r="QVL258" s="50"/>
      <c r="QVM258" s="50"/>
      <c r="QVN258" s="50"/>
      <c r="QVO258" s="50"/>
      <c r="QVP258" s="50"/>
      <c r="QVQ258" s="50"/>
      <c r="QVR258" s="50"/>
      <c r="QVS258" s="50"/>
      <c r="QVT258" s="50"/>
      <c r="QVU258" s="50"/>
      <c r="QVV258" s="50"/>
      <c r="QVW258" s="50"/>
      <c r="QVX258" s="50"/>
      <c r="QVY258" s="50"/>
      <c r="QVZ258" s="50"/>
      <c r="QWA258" s="50"/>
      <c r="QWB258" s="50"/>
      <c r="QWC258" s="50"/>
      <c r="QWD258" s="50"/>
      <c r="QWE258" s="50"/>
      <c r="QWF258" s="50"/>
      <c r="QWG258" s="50"/>
      <c r="QWH258" s="50"/>
      <c r="QWI258" s="50"/>
      <c r="QWJ258" s="50"/>
      <c r="QWK258" s="50"/>
      <c r="QWL258" s="50"/>
      <c r="QWM258" s="50"/>
      <c r="QWN258" s="50"/>
      <c r="QWO258" s="50"/>
      <c r="QWP258" s="50"/>
      <c r="QWQ258" s="50"/>
      <c r="QWR258" s="50"/>
      <c r="QWS258" s="50"/>
      <c r="QWT258" s="50"/>
      <c r="QWU258" s="50"/>
      <c r="QWV258" s="50"/>
      <c r="QWW258" s="50"/>
      <c r="QWX258" s="50"/>
      <c r="QWY258" s="50"/>
      <c r="QWZ258" s="50"/>
      <c r="QXA258" s="50"/>
      <c r="QXB258" s="50"/>
      <c r="QXC258" s="50"/>
      <c r="QXD258" s="50"/>
      <c r="QXE258" s="50"/>
      <c r="QXF258" s="50"/>
      <c r="QXG258" s="50"/>
      <c r="QXH258" s="50"/>
      <c r="QXI258" s="50"/>
      <c r="QXJ258" s="50"/>
      <c r="QXK258" s="50"/>
      <c r="QXL258" s="50"/>
      <c r="QXM258" s="50"/>
      <c r="QXN258" s="50"/>
      <c r="QXO258" s="50"/>
      <c r="QXP258" s="50"/>
      <c r="QXQ258" s="50"/>
      <c r="QXR258" s="50"/>
      <c r="QXS258" s="50"/>
      <c r="QXT258" s="50"/>
      <c r="QXU258" s="50"/>
      <c r="QXV258" s="50"/>
      <c r="QXW258" s="50"/>
      <c r="QXX258" s="50"/>
      <c r="QXY258" s="50"/>
      <c r="QXZ258" s="50"/>
      <c r="QYA258" s="50"/>
      <c r="QYB258" s="50"/>
      <c r="QYC258" s="50"/>
      <c r="QYD258" s="50"/>
      <c r="QYE258" s="50"/>
      <c r="QYF258" s="50"/>
      <c r="QYG258" s="50"/>
      <c r="QYH258" s="50"/>
      <c r="QYI258" s="50"/>
      <c r="QYJ258" s="50"/>
      <c r="QYK258" s="50"/>
      <c r="QYL258" s="50"/>
      <c r="QYM258" s="50"/>
      <c r="QYN258" s="50"/>
      <c r="QYO258" s="50"/>
      <c r="QYP258" s="50"/>
      <c r="QYQ258" s="50"/>
      <c r="QYR258" s="50"/>
      <c r="QYS258" s="50"/>
      <c r="QYT258" s="50"/>
      <c r="QYU258" s="50"/>
      <c r="QYV258" s="50"/>
      <c r="QYW258" s="50"/>
      <c r="QYX258" s="50"/>
      <c r="QYY258" s="50"/>
      <c r="QYZ258" s="50"/>
      <c r="QZA258" s="50"/>
      <c r="QZB258" s="50"/>
      <c r="QZC258" s="50"/>
      <c r="QZD258" s="50"/>
      <c r="QZE258" s="50"/>
      <c r="QZF258" s="50"/>
      <c r="QZG258" s="50"/>
      <c r="QZH258" s="50"/>
      <c r="QZI258" s="50"/>
      <c r="QZJ258" s="50"/>
      <c r="QZK258" s="50"/>
      <c r="QZL258" s="50"/>
      <c r="QZM258" s="50"/>
      <c r="QZN258" s="50"/>
      <c r="QZO258" s="50"/>
      <c r="QZP258" s="50"/>
      <c r="QZQ258" s="50"/>
      <c r="QZR258" s="50"/>
      <c r="QZS258" s="50"/>
      <c r="QZT258" s="50"/>
      <c r="QZU258" s="50"/>
      <c r="QZV258" s="50"/>
      <c r="QZW258" s="50"/>
      <c r="QZX258" s="50"/>
      <c r="QZY258" s="50"/>
      <c r="QZZ258" s="50"/>
      <c r="RAA258" s="50"/>
      <c r="RAB258" s="50"/>
      <c r="RAC258" s="50"/>
      <c r="RAD258" s="50"/>
      <c r="RAE258" s="50"/>
      <c r="RAF258" s="50"/>
      <c r="RAG258" s="50"/>
      <c r="RAH258" s="50"/>
      <c r="RAI258" s="50"/>
      <c r="RAJ258" s="50"/>
      <c r="RAK258" s="50"/>
      <c r="RAL258" s="50"/>
      <c r="RAM258" s="50"/>
      <c r="RAN258" s="50"/>
      <c r="RAO258" s="50"/>
      <c r="RAP258" s="50"/>
      <c r="RAQ258" s="50"/>
      <c r="RAR258" s="50"/>
      <c r="RAS258" s="50"/>
      <c r="RAT258" s="50"/>
      <c r="RAU258" s="50"/>
      <c r="RAV258" s="50"/>
      <c r="RAW258" s="50"/>
      <c r="RAX258" s="50"/>
      <c r="RAY258" s="50"/>
      <c r="RAZ258" s="50"/>
      <c r="RBA258" s="50"/>
      <c r="RBB258" s="50"/>
      <c r="RBC258" s="50"/>
      <c r="RBD258" s="50"/>
      <c r="RBE258" s="50"/>
      <c r="RBF258" s="50"/>
      <c r="RBG258" s="50"/>
      <c r="RBH258" s="50"/>
      <c r="RBI258" s="50"/>
      <c r="RBJ258" s="50"/>
      <c r="RBK258" s="50"/>
      <c r="RBL258" s="50"/>
      <c r="RBM258" s="50"/>
      <c r="RBN258" s="50"/>
      <c r="RBO258" s="50"/>
      <c r="RBP258" s="50"/>
      <c r="RBQ258" s="50"/>
      <c r="RBR258" s="50"/>
      <c r="RBS258" s="50"/>
      <c r="RBT258" s="50"/>
      <c r="RBU258" s="50"/>
      <c r="RBV258" s="50"/>
      <c r="RBW258" s="50"/>
      <c r="RBX258" s="50"/>
      <c r="RBY258" s="50"/>
      <c r="RBZ258" s="50"/>
      <c r="RCA258" s="50"/>
      <c r="RCB258" s="50"/>
      <c r="RCC258" s="50"/>
      <c r="RCD258" s="50"/>
      <c r="RCE258" s="50"/>
      <c r="RCF258" s="50"/>
      <c r="RCG258" s="50"/>
      <c r="RCH258" s="50"/>
      <c r="RCI258" s="50"/>
      <c r="RCJ258" s="50"/>
      <c r="RCK258" s="50"/>
      <c r="RCL258" s="50"/>
      <c r="RCM258" s="50"/>
      <c r="RCN258" s="50"/>
      <c r="RCO258" s="50"/>
      <c r="RCP258" s="50"/>
      <c r="RCQ258" s="50"/>
      <c r="RCR258" s="50"/>
      <c r="RCS258" s="50"/>
      <c r="RCT258" s="50"/>
      <c r="RCU258" s="50"/>
      <c r="RCV258" s="50"/>
      <c r="RCW258" s="50"/>
      <c r="RCX258" s="50"/>
      <c r="RCY258" s="50"/>
      <c r="RCZ258" s="50"/>
      <c r="RDA258" s="50"/>
      <c r="RDB258" s="50"/>
      <c r="RDC258" s="50"/>
      <c r="RDD258" s="50"/>
      <c r="RDE258" s="50"/>
      <c r="RDF258" s="50"/>
      <c r="RDG258" s="50"/>
      <c r="RDH258" s="50"/>
      <c r="RDI258" s="50"/>
      <c r="RDJ258" s="50"/>
      <c r="RDK258" s="50"/>
      <c r="RDL258" s="50"/>
      <c r="RDM258" s="50"/>
      <c r="RDN258" s="50"/>
      <c r="RDO258" s="50"/>
      <c r="RDP258" s="50"/>
      <c r="RDQ258" s="50"/>
      <c r="RDR258" s="50"/>
      <c r="RDS258" s="50"/>
      <c r="RDT258" s="50"/>
      <c r="RDU258" s="50"/>
      <c r="RDV258" s="50"/>
      <c r="RDW258" s="50"/>
      <c r="RDX258" s="50"/>
      <c r="RDY258" s="50"/>
      <c r="RDZ258" s="50"/>
      <c r="REA258" s="50"/>
      <c r="REB258" s="50"/>
      <c r="REC258" s="50"/>
      <c r="RED258" s="50"/>
      <c r="REE258" s="50"/>
      <c r="REF258" s="50"/>
      <c r="REG258" s="50"/>
      <c r="REH258" s="50"/>
      <c r="REI258" s="50"/>
      <c r="REJ258" s="50"/>
      <c r="REK258" s="50"/>
      <c r="REL258" s="50"/>
      <c r="REM258" s="50"/>
      <c r="REN258" s="50"/>
      <c r="REO258" s="50"/>
      <c r="REP258" s="50"/>
      <c r="REQ258" s="50"/>
      <c r="RER258" s="50"/>
      <c r="RES258" s="50"/>
      <c r="RET258" s="50"/>
      <c r="REU258" s="50"/>
      <c r="REV258" s="50"/>
      <c r="REW258" s="50"/>
      <c r="REX258" s="50"/>
      <c r="REY258" s="50"/>
      <c r="REZ258" s="50"/>
      <c r="RFA258" s="50"/>
      <c r="RFB258" s="50"/>
      <c r="RFC258" s="50"/>
      <c r="RFD258" s="50"/>
      <c r="RFE258" s="50"/>
      <c r="RFF258" s="50"/>
      <c r="RFG258" s="50"/>
      <c r="RFH258" s="50"/>
      <c r="RFI258" s="50"/>
      <c r="RFJ258" s="50"/>
      <c r="RFK258" s="50"/>
      <c r="RFL258" s="50"/>
      <c r="RFM258" s="50"/>
      <c r="RFN258" s="50"/>
      <c r="RFO258" s="50"/>
      <c r="RFP258" s="50"/>
      <c r="RFQ258" s="50"/>
      <c r="RFR258" s="50"/>
      <c r="RFS258" s="50"/>
      <c r="RFT258" s="50"/>
      <c r="RFU258" s="50"/>
      <c r="RFV258" s="50"/>
      <c r="RFW258" s="50"/>
      <c r="RFX258" s="50"/>
      <c r="RFY258" s="50"/>
      <c r="RFZ258" s="50"/>
      <c r="RGA258" s="50"/>
      <c r="RGB258" s="50"/>
      <c r="RGC258" s="50"/>
      <c r="RGD258" s="50"/>
      <c r="RGE258" s="50"/>
      <c r="RGF258" s="50"/>
      <c r="RGG258" s="50"/>
      <c r="RGH258" s="50"/>
      <c r="RGI258" s="50"/>
      <c r="RGJ258" s="50"/>
      <c r="RGK258" s="50"/>
      <c r="RGL258" s="50"/>
      <c r="RGM258" s="50"/>
      <c r="RGN258" s="50"/>
      <c r="RGO258" s="50"/>
      <c r="RGP258" s="50"/>
      <c r="RGQ258" s="50"/>
      <c r="RGR258" s="50"/>
      <c r="RGS258" s="50"/>
      <c r="RGT258" s="50"/>
      <c r="RGU258" s="50"/>
      <c r="RGV258" s="50"/>
      <c r="RGW258" s="50"/>
      <c r="RGX258" s="50"/>
      <c r="RGY258" s="50"/>
      <c r="RGZ258" s="50"/>
      <c r="RHA258" s="50"/>
      <c r="RHB258" s="50"/>
      <c r="RHC258" s="50"/>
      <c r="RHD258" s="50"/>
      <c r="RHE258" s="50"/>
      <c r="RHF258" s="50"/>
      <c r="RHG258" s="50"/>
      <c r="RHH258" s="50"/>
      <c r="RHI258" s="50"/>
      <c r="RHJ258" s="50"/>
      <c r="RHK258" s="50"/>
      <c r="RHL258" s="50"/>
      <c r="RHM258" s="50"/>
      <c r="RHN258" s="50"/>
      <c r="RHO258" s="50"/>
      <c r="RHP258" s="50"/>
      <c r="RHQ258" s="50"/>
      <c r="RHR258" s="50"/>
      <c r="RHS258" s="50"/>
      <c r="RHT258" s="50"/>
      <c r="RHU258" s="50"/>
      <c r="RHV258" s="50"/>
      <c r="RHW258" s="50"/>
      <c r="RHX258" s="50"/>
      <c r="RHY258" s="50"/>
      <c r="RHZ258" s="50"/>
      <c r="RIA258" s="50"/>
      <c r="RIB258" s="50"/>
      <c r="RIC258" s="50"/>
      <c r="RID258" s="50"/>
      <c r="RIE258" s="50"/>
      <c r="RIF258" s="50"/>
      <c r="RIG258" s="50"/>
      <c r="RIH258" s="50"/>
      <c r="RII258" s="50"/>
      <c r="RIJ258" s="50"/>
      <c r="RIK258" s="50"/>
      <c r="RIL258" s="50"/>
      <c r="RIM258" s="50"/>
      <c r="RIN258" s="50"/>
      <c r="RIO258" s="50"/>
      <c r="RIP258" s="50"/>
      <c r="RIQ258" s="50"/>
      <c r="RIR258" s="50"/>
      <c r="RIS258" s="50"/>
      <c r="RIT258" s="50"/>
      <c r="RIU258" s="50"/>
      <c r="RIV258" s="50"/>
      <c r="RIW258" s="50"/>
      <c r="RIX258" s="50"/>
      <c r="RIY258" s="50"/>
      <c r="RIZ258" s="50"/>
      <c r="RJA258" s="50"/>
      <c r="RJB258" s="50"/>
      <c r="RJC258" s="50"/>
      <c r="RJD258" s="50"/>
      <c r="RJE258" s="50"/>
      <c r="RJF258" s="50"/>
      <c r="RJG258" s="50"/>
      <c r="RJH258" s="50"/>
      <c r="RJI258" s="50"/>
      <c r="RJJ258" s="50"/>
      <c r="RJK258" s="50"/>
      <c r="RJL258" s="50"/>
      <c r="RJM258" s="50"/>
      <c r="RJN258" s="50"/>
      <c r="RJO258" s="50"/>
      <c r="RJP258" s="50"/>
      <c r="RJQ258" s="50"/>
      <c r="RJR258" s="50"/>
      <c r="RJS258" s="50"/>
      <c r="RJT258" s="50"/>
      <c r="RJU258" s="50"/>
      <c r="RJV258" s="50"/>
      <c r="RJW258" s="50"/>
      <c r="RJX258" s="50"/>
      <c r="RJY258" s="50"/>
      <c r="RJZ258" s="50"/>
      <c r="RKA258" s="50"/>
      <c r="RKB258" s="50"/>
      <c r="RKC258" s="50"/>
      <c r="RKD258" s="50"/>
      <c r="RKE258" s="50"/>
      <c r="RKF258" s="50"/>
      <c r="RKG258" s="50"/>
      <c r="RKH258" s="50"/>
      <c r="RKI258" s="50"/>
      <c r="RKJ258" s="50"/>
      <c r="RKK258" s="50"/>
      <c r="RKL258" s="50"/>
      <c r="RKM258" s="50"/>
      <c r="RKN258" s="50"/>
      <c r="RKO258" s="50"/>
      <c r="RKP258" s="50"/>
      <c r="RKQ258" s="50"/>
      <c r="RKR258" s="50"/>
      <c r="RKS258" s="50"/>
      <c r="RKT258" s="50"/>
      <c r="RKU258" s="50"/>
      <c r="RKV258" s="50"/>
      <c r="RKW258" s="50"/>
      <c r="RKX258" s="50"/>
      <c r="RKY258" s="50"/>
      <c r="RKZ258" s="50"/>
      <c r="RLA258" s="50"/>
      <c r="RLB258" s="50"/>
      <c r="RLC258" s="50"/>
      <c r="RLD258" s="50"/>
      <c r="RLE258" s="50"/>
      <c r="RLF258" s="50"/>
      <c r="RLG258" s="50"/>
      <c r="RLH258" s="50"/>
      <c r="RLI258" s="50"/>
      <c r="RLJ258" s="50"/>
      <c r="RLK258" s="50"/>
      <c r="RLL258" s="50"/>
      <c r="RLM258" s="50"/>
      <c r="RLN258" s="50"/>
      <c r="RLO258" s="50"/>
      <c r="RLP258" s="50"/>
      <c r="RLQ258" s="50"/>
      <c r="RLR258" s="50"/>
      <c r="RLS258" s="50"/>
      <c r="RLT258" s="50"/>
      <c r="RLU258" s="50"/>
      <c r="RLV258" s="50"/>
      <c r="RLW258" s="50"/>
      <c r="RLX258" s="50"/>
      <c r="RLY258" s="50"/>
      <c r="RLZ258" s="50"/>
      <c r="RMA258" s="50"/>
      <c r="RMB258" s="50"/>
      <c r="RMC258" s="50"/>
      <c r="RMD258" s="50"/>
      <c r="RME258" s="50"/>
      <c r="RMF258" s="50"/>
      <c r="RMG258" s="50"/>
      <c r="RMH258" s="50"/>
      <c r="RMI258" s="50"/>
      <c r="RMJ258" s="50"/>
      <c r="RMK258" s="50"/>
      <c r="RML258" s="50"/>
      <c r="RMM258" s="50"/>
      <c r="RMN258" s="50"/>
      <c r="RMO258" s="50"/>
      <c r="RMP258" s="50"/>
      <c r="RMQ258" s="50"/>
      <c r="RMR258" s="50"/>
      <c r="RMS258" s="50"/>
      <c r="RMT258" s="50"/>
      <c r="RMU258" s="50"/>
      <c r="RMV258" s="50"/>
      <c r="RMW258" s="50"/>
      <c r="RMX258" s="50"/>
      <c r="RMY258" s="50"/>
      <c r="RMZ258" s="50"/>
      <c r="RNA258" s="50"/>
      <c r="RNB258" s="50"/>
      <c r="RNC258" s="50"/>
      <c r="RND258" s="50"/>
      <c r="RNE258" s="50"/>
      <c r="RNF258" s="50"/>
      <c r="RNG258" s="50"/>
      <c r="RNH258" s="50"/>
      <c r="RNI258" s="50"/>
      <c r="RNJ258" s="50"/>
      <c r="RNK258" s="50"/>
      <c r="RNL258" s="50"/>
      <c r="RNM258" s="50"/>
      <c r="RNN258" s="50"/>
      <c r="RNO258" s="50"/>
      <c r="RNP258" s="50"/>
      <c r="RNQ258" s="50"/>
      <c r="RNR258" s="50"/>
      <c r="RNS258" s="50"/>
      <c r="RNT258" s="50"/>
      <c r="RNU258" s="50"/>
      <c r="RNV258" s="50"/>
      <c r="RNW258" s="50"/>
      <c r="RNX258" s="50"/>
      <c r="RNY258" s="50"/>
      <c r="RNZ258" s="50"/>
      <c r="ROA258" s="50"/>
      <c r="ROB258" s="50"/>
      <c r="ROC258" s="50"/>
      <c r="ROD258" s="50"/>
      <c r="ROE258" s="50"/>
      <c r="ROF258" s="50"/>
      <c r="ROG258" s="50"/>
      <c r="ROH258" s="50"/>
      <c r="ROI258" s="50"/>
      <c r="ROJ258" s="50"/>
      <c r="ROK258" s="50"/>
      <c r="ROL258" s="50"/>
      <c r="ROM258" s="50"/>
      <c r="RON258" s="50"/>
      <c r="ROO258" s="50"/>
      <c r="ROP258" s="50"/>
      <c r="ROQ258" s="50"/>
      <c r="ROR258" s="50"/>
      <c r="ROS258" s="50"/>
      <c r="ROT258" s="50"/>
      <c r="ROU258" s="50"/>
      <c r="ROV258" s="50"/>
      <c r="ROW258" s="50"/>
      <c r="ROX258" s="50"/>
      <c r="ROY258" s="50"/>
      <c r="ROZ258" s="50"/>
      <c r="RPA258" s="50"/>
      <c r="RPB258" s="50"/>
      <c r="RPC258" s="50"/>
      <c r="RPD258" s="50"/>
      <c r="RPE258" s="50"/>
      <c r="RPF258" s="50"/>
      <c r="RPG258" s="50"/>
      <c r="RPH258" s="50"/>
      <c r="RPI258" s="50"/>
      <c r="RPJ258" s="50"/>
      <c r="RPK258" s="50"/>
      <c r="RPL258" s="50"/>
      <c r="RPM258" s="50"/>
      <c r="RPN258" s="50"/>
      <c r="RPO258" s="50"/>
      <c r="RPP258" s="50"/>
      <c r="RPQ258" s="50"/>
      <c r="RPR258" s="50"/>
      <c r="RPS258" s="50"/>
      <c r="RPT258" s="50"/>
      <c r="RPU258" s="50"/>
      <c r="RPV258" s="50"/>
      <c r="RPW258" s="50"/>
      <c r="RPX258" s="50"/>
      <c r="RPY258" s="50"/>
      <c r="RPZ258" s="50"/>
      <c r="RQA258" s="50"/>
      <c r="RQB258" s="50"/>
      <c r="RQC258" s="50"/>
      <c r="RQD258" s="50"/>
      <c r="RQE258" s="50"/>
      <c r="RQF258" s="50"/>
      <c r="RQG258" s="50"/>
      <c r="RQH258" s="50"/>
      <c r="RQI258" s="50"/>
      <c r="RQJ258" s="50"/>
      <c r="RQK258" s="50"/>
      <c r="RQL258" s="50"/>
      <c r="RQM258" s="50"/>
      <c r="RQN258" s="50"/>
      <c r="RQO258" s="50"/>
      <c r="RQP258" s="50"/>
      <c r="RQQ258" s="50"/>
      <c r="RQR258" s="50"/>
      <c r="RQS258" s="50"/>
      <c r="RQT258" s="50"/>
      <c r="RQU258" s="50"/>
      <c r="RQV258" s="50"/>
      <c r="RQW258" s="50"/>
      <c r="RQX258" s="50"/>
      <c r="RQY258" s="50"/>
      <c r="RQZ258" s="50"/>
      <c r="RRA258" s="50"/>
      <c r="RRB258" s="50"/>
      <c r="RRC258" s="50"/>
      <c r="RRD258" s="50"/>
      <c r="RRE258" s="50"/>
      <c r="RRF258" s="50"/>
      <c r="RRG258" s="50"/>
      <c r="RRH258" s="50"/>
      <c r="RRI258" s="50"/>
      <c r="RRJ258" s="50"/>
      <c r="RRK258" s="50"/>
      <c r="RRL258" s="50"/>
      <c r="RRM258" s="50"/>
      <c r="RRN258" s="50"/>
      <c r="RRO258" s="50"/>
      <c r="RRP258" s="50"/>
      <c r="RRQ258" s="50"/>
      <c r="RRR258" s="50"/>
      <c r="RRS258" s="50"/>
      <c r="RRT258" s="50"/>
      <c r="RRU258" s="50"/>
      <c r="RRV258" s="50"/>
      <c r="RRW258" s="50"/>
      <c r="RRX258" s="50"/>
      <c r="RRY258" s="50"/>
      <c r="RRZ258" s="50"/>
      <c r="RSA258" s="50"/>
      <c r="RSB258" s="50"/>
      <c r="RSC258" s="50"/>
      <c r="RSD258" s="50"/>
      <c r="RSE258" s="50"/>
      <c r="RSF258" s="50"/>
      <c r="RSG258" s="50"/>
      <c r="RSH258" s="50"/>
      <c r="RSI258" s="50"/>
      <c r="RSJ258" s="50"/>
      <c r="RSK258" s="50"/>
      <c r="RSL258" s="50"/>
      <c r="RSM258" s="50"/>
      <c r="RSN258" s="50"/>
      <c r="RSO258" s="50"/>
      <c r="RSP258" s="50"/>
      <c r="RSQ258" s="50"/>
      <c r="RSR258" s="50"/>
      <c r="RSS258" s="50"/>
      <c r="RST258" s="50"/>
      <c r="RSU258" s="50"/>
      <c r="RSV258" s="50"/>
      <c r="RSW258" s="50"/>
      <c r="RSX258" s="50"/>
      <c r="RSY258" s="50"/>
      <c r="RSZ258" s="50"/>
      <c r="RTA258" s="50"/>
      <c r="RTB258" s="50"/>
      <c r="RTC258" s="50"/>
      <c r="RTD258" s="50"/>
      <c r="RTE258" s="50"/>
      <c r="RTF258" s="50"/>
      <c r="RTG258" s="50"/>
      <c r="RTH258" s="50"/>
      <c r="RTI258" s="50"/>
      <c r="RTJ258" s="50"/>
      <c r="RTK258" s="50"/>
      <c r="RTL258" s="50"/>
      <c r="RTM258" s="50"/>
      <c r="RTN258" s="50"/>
      <c r="RTO258" s="50"/>
      <c r="RTP258" s="50"/>
      <c r="RTQ258" s="50"/>
      <c r="RTR258" s="50"/>
      <c r="RTS258" s="50"/>
      <c r="RTT258" s="50"/>
      <c r="RTU258" s="50"/>
      <c r="RTV258" s="50"/>
      <c r="RTW258" s="50"/>
      <c r="RTX258" s="50"/>
      <c r="RTY258" s="50"/>
      <c r="RTZ258" s="50"/>
      <c r="RUA258" s="50"/>
      <c r="RUB258" s="50"/>
      <c r="RUC258" s="50"/>
      <c r="RUD258" s="50"/>
      <c r="RUE258" s="50"/>
      <c r="RUF258" s="50"/>
      <c r="RUG258" s="50"/>
      <c r="RUH258" s="50"/>
      <c r="RUI258" s="50"/>
      <c r="RUJ258" s="50"/>
      <c r="RUK258" s="50"/>
      <c r="RUL258" s="50"/>
      <c r="RUM258" s="50"/>
      <c r="RUN258" s="50"/>
      <c r="RUO258" s="50"/>
      <c r="RUP258" s="50"/>
      <c r="RUQ258" s="50"/>
      <c r="RUR258" s="50"/>
      <c r="RUS258" s="50"/>
      <c r="RUT258" s="50"/>
      <c r="RUU258" s="50"/>
      <c r="RUV258" s="50"/>
      <c r="RUW258" s="50"/>
      <c r="RUX258" s="50"/>
      <c r="RUY258" s="50"/>
      <c r="RUZ258" s="50"/>
      <c r="RVA258" s="50"/>
      <c r="RVB258" s="50"/>
      <c r="RVC258" s="50"/>
      <c r="RVD258" s="50"/>
      <c r="RVE258" s="50"/>
      <c r="RVF258" s="50"/>
      <c r="RVG258" s="50"/>
      <c r="RVH258" s="50"/>
      <c r="RVI258" s="50"/>
      <c r="RVJ258" s="50"/>
      <c r="RVK258" s="50"/>
      <c r="RVL258" s="50"/>
      <c r="RVM258" s="50"/>
      <c r="RVN258" s="50"/>
      <c r="RVO258" s="50"/>
      <c r="RVP258" s="50"/>
      <c r="RVQ258" s="50"/>
      <c r="RVR258" s="50"/>
      <c r="RVS258" s="50"/>
      <c r="RVT258" s="50"/>
      <c r="RVU258" s="50"/>
      <c r="RVV258" s="50"/>
      <c r="RVW258" s="50"/>
      <c r="RVX258" s="50"/>
      <c r="RVY258" s="50"/>
      <c r="RVZ258" s="50"/>
      <c r="RWA258" s="50"/>
      <c r="RWB258" s="50"/>
      <c r="RWC258" s="50"/>
      <c r="RWD258" s="50"/>
      <c r="RWE258" s="50"/>
      <c r="RWF258" s="50"/>
      <c r="RWG258" s="50"/>
      <c r="RWH258" s="50"/>
      <c r="RWI258" s="50"/>
      <c r="RWJ258" s="50"/>
      <c r="RWK258" s="50"/>
      <c r="RWL258" s="50"/>
      <c r="RWM258" s="50"/>
      <c r="RWN258" s="50"/>
      <c r="RWO258" s="50"/>
      <c r="RWP258" s="50"/>
      <c r="RWQ258" s="50"/>
      <c r="RWR258" s="50"/>
      <c r="RWS258" s="50"/>
      <c r="RWT258" s="50"/>
      <c r="RWU258" s="50"/>
      <c r="RWV258" s="50"/>
      <c r="RWW258" s="50"/>
      <c r="RWX258" s="50"/>
      <c r="RWY258" s="50"/>
      <c r="RWZ258" s="50"/>
      <c r="RXA258" s="50"/>
      <c r="RXB258" s="50"/>
      <c r="RXC258" s="50"/>
      <c r="RXD258" s="50"/>
      <c r="RXE258" s="50"/>
      <c r="RXF258" s="50"/>
      <c r="RXG258" s="50"/>
      <c r="RXH258" s="50"/>
      <c r="RXI258" s="50"/>
      <c r="RXJ258" s="50"/>
      <c r="RXK258" s="50"/>
      <c r="RXL258" s="50"/>
      <c r="RXM258" s="50"/>
      <c r="RXN258" s="50"/>
      <c r="RXO258" s="50"/>
      <c r="RXP258" s="50"/>
      <c r="RXQ258" s="50"/>
      <c r="RXR258" s="50"/>
      <c r="RXS258" s="50"/>
      <c r="RXT258" s="50"/>
      <c r="RXU258" s="50"/>
      <c r="RXV258" s="50"/>
      <c r="RXW258" s="50"/>
      <c r="RXX258" s="50"/>
      <c r="RXY258" s="50"/>
      <c r="RXZ258" s="50"/>
      <c r="RYA258" s="50"/>
      <c r="RYB258" s="50"/>
      <c r="RYC258" s="50"/>
      <c r="RYD258" s="50"/>
      <c r="RYE258" s="50"/>
      <c r="RYF258" s="50"/>
      <c r="RYG258" s="50"/>
      <c r="RYH258" s="50"/>
      <c r="RYI258" s="50"/>
      <c r="RYJ258" s="50"/>
      <c r="RYK258" s="50"/>
      <c r="RYL258" s="50"/>
      <c r="RYM258" s="50"/>
      <c r="RYN258" s="50"/>
      <c r="RYO258" s="50"/>
      <c r="RYP258" s="50"/>
      <c r="RYQ258" s="50"/>
      <c r="RYR258" s="50"/>
      <c r="RYS258" s="50"/>
      <c r="RYT258" s="50"/>
      <c r="RYU258" s="50"/>
      <c r="RYV258" s="50"/>
      <c r="RYW258" s="50"/>
      <c r="RYX258" s="50"/>
      <c r="RYY258" s="50"/>
      <c r="RYZ258" s="50"/>
      <c r="RZA258" s="50"/>
      <c r="RZB258" s="50"/>
      <c r="RZC258" s="50"/>
      <c r="RZD258" s="50"/>
      <c r="RZE258" s="50"/>
      <c r="RZF258" s="50"/>
      <c r="RZG258" s="50"/>
      <c r="RZH258" s="50"/>
      <c r="RZI258" s="50"/>
      <c r="RZJ258" s="50"/>
      <c r="RZK258" s="50"/>
      <c r="RZL258" s="50"/>
      <c r="RZM258" s="50"/>
      <c r="RZN258" s="50"/>
      <c r="RZO258" s="50"/>
      <c r="RZP258" s="50"/>
      <c r="RZQ258" s="50"/>
      <c r="RZR258" s="50"/>
      <c r="RZS258" s="50"/>
      <c r="RZT258" s="50"/>
      <c r="RZU258" s="50"/>
      <c r="RZV258" s="50"/>
      <c r="RZW258" s="50"/>
      <c r="RZX258" s="50"/>
      <c r="RZY258" s="50"/>
      <c r="RZZ258" s="50"/>
      <c r="SAA258" s="50"/>
      <c r="SAB258" s="50"/>
      <c r="SAC258" s="50"/>
      <c r="SAD258" s="50"/>
      <c r="SAE258" s="50"/>
      <c r="SAF258" s="50"/>
      <c r="SAG258" s="50"/>
      <c r="SAH258" s="50"/>
      <c r="SAI258" s="50"/>
      <c r="SAJ258" s="50"/>
      <c r="SAK258" s="50"/>
      <c r="SAL258" s="50"/>
      <c r="SAM258" s="50"/>
      <c r="SAN258" s="50"/>
      <c r="SAO258" s="50"/>
      <c r="SAP258" s="50"/>
      <c r="SAQ258" s="50"/>
      <c r="SAR258" s="50"/>
      <c r="SAS258" s="50"/>
      <c r="SAT258" s="50"/>
      <c r="SAU258" s="50"/>
      <c r="SAV258" s="50"/>
      <c r="SAW258" s="50"/>
      <c r="SAX258" s="50"/>
      <c r="SAY258" s="50"/>
      <c r="SAZ258" s="50"/>
      <c r="SBA258" s="50"/>
      <c r="SBB258" s="50"/>
      <c r="SBC258" s="50"/>
      <c r="SBD258" s="50"/>
      <c r="SBE258" s="50"/>
      <c r="SBF258" s="50"/>
      <c r="SBG258" s="50"/>
      <c r="SBH258" s="50"/>
      <c r="SBI258" s="50"/>
      <c r="SBJ258" s="50"/>
      <c r="SBK258" s="50"/>
      <c r="SBL258" s="50"/>
      <c r="SBM258" s="50"/>
      <c r="SBN258" s="50"/>
      <c r="SBO258" s="50"/>
      <c r="SBP258" s="50"/>
      <c r="SBQ258" s="50"/>
      <c r="SBR258" s="50"/>
      <c r="SBS258" s="50"/>
      <c r="SBT258" s="50"/>
      <c r="SBU258" s="50"/>
      <c r="SBV258" s="50"/>
      <c r="SBW258" s="50"/>
      <c r="SBX258" s="50"/>
      <c r="SBY258" s="50"/>
      <c r="SBZ258" s="50"/>
      <c r="SCA258" s="50"/>
      <c r="SCB258" s="50"/>
      <c r="SCC258" s="50"/>
      <c r="SCD258" s="50"/>
      <c r="SCE258" s="50"/>
      <c r="SCF258" s="50"/>
      <c r="SCG258" s="50"/>
      <c r="SCH258" s="50"/>
      <c r="SCI258" s="50"/>
      <c r="SCJ258" s="50"/>
      <c r="SCK258" s="50"/>
      <c r="SCL258" s="50"/>
      <c r="SCM258" s="50"/>
      <c r="SCN258" s="50"/>
      <c r="SCO258" s="50"/>
      <c r="SCP258" s="50"/>
      <c r="SCQ258" s="50"/>
      <c r="SCR258" s="50"/>
      <c r="SCS258" s="50"/>
      <c r="SCT258" s="50"/>
      <c r="SCU258" s="50"/>
      <c r="SCV258" s="50"/>
      <c r="SCW258" s="50"/>
      <c r="SCX258" s="50"/>
      <c r="SCY258" s="50"/>
      <c r="SCZ258" s="50"/>
      <c r="SDA258" s="50"/>
      <c r="SDB258" s="50"/>
      <c r="SDC258" s="50"/>
      <c r="SDD258" s="50"/>
      <c r="SDE258" s="50"/>
      <c r="SDF258" s="50"/>
      <c r="SDG258" s="50"/>
      <c r="SDH258" s="50"/>
      <c r="SDI258" s="50"/>
      <c r="SDJ258" s="50"/>
      <c r="SDK258" s="50"/>
      <c r="SDL258" s="50"/>
      <c r="SDM258" s="50"/>
      <c r="SDN258" s="50"/>
      <c r="SDO258" s="50"/>
      <c r="SDP258" s="50"/>
      <c r="SDQ258" s="50"/>
      <c r="SDR258" s="50"/>
      <c r="SDS258" s="50"/>
      <c r="SDT258" s="50"/>
      <c r="SDU258" s="50"/>
      <c r="SDV258" s="50"/>
      <c r="SDW258" s="50"/>
      <c r="SDX258" s="50"/>
      <c r="SDY258" s="50"/>
      <c r="SDZ258" s="50"/>
      <c r="SEA258" s="50"/>
      <c r="SEB258" s="50"/>
      <c r="SEC258" s="50"/>
      <c r="SED258" s="50"/>
      <c r="SEE258" s="50"/>
      <c r="SEF258" s="50"/>
      <c r="SEG258" s="50"/>
      <c r="SEH258" s="50"/>
      <c r="SEI258" s="50"/>
      <c r="SEJ258" s="50"/>
      <c r="SEK258" s="50"/>
      <c r="SEL258" s="50"/>
      <c r="SEM258" s="50"/>
      <c r="SEN258" s="50"/>
      <c r="SEO258" s="50"/>
      <c r="SEP258" s="50"/>
      <c r="SEQ258" s="50"/>
      <c r="SER258" s="50"/>
      <c r="SES258" s="50"/>
      <c r="SET258" s="50"/>
      <c r="SEU258" s="50"/>
      <c r="SEV258" s="50"/>
      <c r="SEW258" s="50"/>
      <c r="SEX258" s="50"/>
      <c r="SEY258" s="50"/>
      <c r="SEZ258" s="50"/>
      <c r="SFA258" s="50"/>
      <c r="SFB258" s="50"/>
      <c r="SFC258" s="50"/>
      <c r="SFD258" s="50"/>
      <c r="SFE258" s="50"/>
      <c r="SFF258" s="50"/>
      <c r="SFG258" s="50"/>
      <c r="SFH258" s="50"/>
      <c r="SFI258" s="50"/>
      <c r="SFJ258" s="50"/>
      <c r="SFK258" s="50"/>
      <c r="SFL258" s="50"/>
      <c r="SFM258" s="50"/>
      <c r="SFN258" s="50"/>
      <c r="SFO258" s="50"/>
      <c r="SFP258" s="50"/>
      <c r="SFQ258" s="50"/>
      <c r="SFR258" s="50"/>
      <c r="SFS258" s="50"/>
      <c r="SFT258" s="50"/>
      <c r="SFU258" s="50"/>
      <c r="SFV258" s="50"/>
      <c r="SFW258" s="50"/>
      <c r="SFX258" s="50"/>
      <c r="SFY258" s="50"/>
      <c r="SFZ258" s="50"/>
      <c r="SGA258" s="50"/>
      <c r="SGB258" s="50"/>
      <c r="SGC258" s="50"/>
      <c r="SGD258" s="50"/>
      <c r="SGE258" s="50"/>
      <c r="SGF258" s="50"/>
      <c r="SGG258" s="50"/>
      <c r="SGH258" s="50"/>
      <c r="SGI258" s="50"/>
      <c r="SGJ258" s="50"/>
      <c r="SGK258" s="50"/>
      <c r="SGL258" s="50"/>
      <c r="SGM258" s="50"/>
      <c r="SGN258" s="50"/>
      <c r="SGO258" s="50"/>
      <c r="SGP258" s="50"/>
      <c r="SGQ258" s="50"/>
      <c r="SGR258" s="50"/>
      <c r="SGS258" s="50"/>
      <c r="SGT258" s="50"/>
      <c r="SGU258" s="50"/>
      <c r="SGV258" s="50"/>
      <c r="SGW258" s="50"/>
      <c r="SGX258" s="50"/>
      <c r="SGY258" s="50"/>
      <c r="SGZ258" s="50"/>
      <c r="SHA258" s="50"/>
      <c r="SHB258" s="50"/>
      <c r="SHC258" s="50"/>
      <c r="SHD258" s="50"/>
      <c r="SHE258" s="50"/>
      <c r="SHF258" s="50"/>
      <c r="SHG258" s="50"/>
      <c r="SHH258" s="50"/>
      <c r="SHI258" s="50"/>
      <c r="SHJ258" s="50"/>
      <c r="SHK258" s="50"/>
      <c r="SHL258" s="50"/>
      <c r="SHM258" s="50"/>
      <c r="SHN258" s="50"/>
      <c r="SHO258" s="50"/>
      <c r="SHP258" s="50"/>
      <c r="SHQ258" s="50"/>
      <c r="SHR258" s="50"/>
      <c r="SHS258" s="50"/>
      <c r="SHT258" s="50"/>
      <c r="SHU258" s="50"/>
      <c r="SHV258" s="50"/>
      <c r="SHW258" s="50"/>
      <c r="SHX258" s="50"/>
      <c r="SHY258" s="50"/>
      <c r="SHZ258" s="50"/>
      <c r="SIA258" s="50"/>
      <c r="SIB258" s="50"/>
      <c r="SIC258" s="50"/>
      <c r="SID258" s="50"/>
      <c r="SIE258" s="50"/>
      <c r="SIF258" s="50"/>
      <c r="SIG258" s="50"/>
      <c r="SIH258" s="50"/>
      <c r="SII258" s="50"/>
      <c r="SIJ258" s="50"/>
      <c r="SIK258" s="50"/>
      <c r="SIL258" s="50"/>
      <c r="SIM258" s="50"/>
      <c r="SIN258" s="50"/>
      <c r="SIO258" s="50"/>
      <c r="SIP258" s="50"/>
      <c r="SIQ258" s="50"/>
      <c r="SIR258" s="50"/>
      <c r="SIS258" s="50"/>
      <c r="SIT258" s="50"/>
      <c r="SIU258" s="50"/>
      <c r="SIV258" s="50"/>
      <c r="SIW258" s="50"/>
      <c r="SIX258" s="50"/>
      <c r="SIY258" s="50"/>
      <c r="SIZ258" s="50"/>
      <c r="SJA258" s="50"/>
      <c r="SJB258" s="50"/>
      <c r="SJC258" s="50"/>
      <c r="SJD258" s="50"/>
      <c r="SJE258" s="50"/>
      <c r="SJF258" s="50"/>
      <c r="SJG258" s="50"/>
      <c r="SJH258" s="50"/>
      <c r="SJI258" s="50"/>
      <c r="SJJ258" s="50"/>
      <c r="SJK258" s="50"/>
      <c r="SJL258" s="50"/>
      <c r="SJM258" s="50"/>
      <c r="SJN258" s="50"/>
      <c r="SJO258" s="50"/>
      <c r="SJP258" s="50"/>
      <c r="SJQ258" s="50"/>
      <c r="SJR258" s="50"/>
      <c r="SJS258" s="50"/>
      <c r="SJT258" s="50"/>
      <c r="SJU258" s="50"/>
      <c r="SJV258" s="50"/>
      <c r="SJW258" s="50"/>
      <c r="SJX258" s="50"/>
      <c r="SJY258" s="50"/>
      <c r="SJZ258" s="50"/>
      <c r="SKA258" s="50"/>
      <c r="SKB258" s="50"/>
      <c r="SKC258" s="50"/>
      <c r="SKD258" s="50"/>
      <c r="SKE258" s="50"/>
      <c r="SKF258" s="50"/>
      <c r="SKG258" s="50"/>
      <c r="SKH258" s="50"/>
      <c r="SKI258" s="50"/>
      <c r="SKJ258" s="50"/>
      <c r="SKK258" s="50"/>
      <c r="SKL258" s="50"/>
      <c r="SKM258" s="50"/>
      <c r="SKN258" s="50"/>
      <c r="SKO258" s="50"/>
      <c r="SKP258" s="50"/>
      <c r="SKQ258" s="50"/>
      <c r="SKR258" s="50"/>
      <c r="SKS258" s="50"/>
      <c r="SKT258" s="50"/>
      <c r="SKU258" s="50"/>
      <c r="SKV258" s="50"/>
      <c r="SKW258" s="50"/>
      <c r="SKX258" s="50"/>
      <c r="SKY258" s="50"/>
      <c r="SKZ258" s="50"/>
      <c r="SLA258" s="50"/>
      <c r="SLB258" s="50"/>
      <c r="SLC258" s="50"/>
      <c r="SLD258" s="50"/>
      <c r="SLE258" s="50"/>
      <c r="SLF258" s="50"/>
      <c r="SLG258" s="50"/>
      <c r="SLH258" s="50"/>
      <c r="SLI258" s="50"/>
      <c r="SLJ258" s="50"/>
      <c r="SLK258" s="50"/>
      <c r="SLL258" s="50"/>
      <c r="SLM258" s="50"/>
      <c r="SLN258" s="50"/>
      <c r="SLO258" s="50"/>
      <c r="SLP258" s="50"/>
      <c r="SLQ258" s="50"/>
      <c r="SLR258" s="50"/>
      <c r="SLS258" s="50"/>
      <c r="SLT258" s="50"/>
      <c r="SLU258" s="50"/>
      <c r="SLV258" s="50"/>
      <c r="SLW258" s="50"/>
      <c r="SLX258" s="50"/>
      <c r="SLY258" s="50"/>
      <c r="SLZ258" s="50"/>
      <c r="SMA258" s="50"/>
      <c r="SMB258" s="50"/>
      <c r="SMC258" s="50"/>
      <c r="SMD258" s="50"/>
      <c r="SME258" s="50"/>
      <c r="SMF258" s="50"/>
      <c r="SMG258" s="50"/>
      <c r="SMH258" s="50"/>
      <c r="SMI258" s="50"/>
      <c r="SMJ258" s="50"/>
      <c r="SMK258" s="50"/>
      <c r="SML258" s="50"/>
      <c r="SMM258" s="50"/>
      <c r="SMN258" s="50"/>
      <c r="SMO258" s="50"/>
      <c r="SMP258" s="50"/>
      <c r="SMQ258" s="50"/>
      <c r="SMR258" s="50"/>
      <c r="SMS258" s="50"/>
      <c r="SMT258" s="50"/>
      <c r="SMU258" s="50"/>
      <c r="SMV258" s="50"/>
      <c r="SMW258" s="50"/>
      <c r="SMX258" s="50"/>
      <c r="SMY258" s="50"/>
      <c r="SMZ258" s="50"/>
      <c r="SNA258" s="50"/>
      <c r="SNB258" s="50"/>
      <c r="SNC258" s="50"/>
      <c r="SND258" s="50"/>
      <c r="SNE258" s="50"/>
      <c r="SNF258" s="50"/>
      <c r="SNG258" s="50"/>
      <c r="SNH258" s="50"/>
      <c r="SNI258" s="50"/>
      <c r="SNJ258" s="50"/>
      <c r="SNK258" s="50"/>
      <c r="SNL258" s="50"/>
      <c r="SNM258" s="50"/>
      <c r="SNN258" s="50"/>
      <c r="SNO258" s="50"/>
      <c r="SNP258" s="50"/>
      <c r="SNQ258" s="50"/>
      <c r="SNR258" s="50"/>
      <c r="SNS258" s="50"/>
      <c r="SNT258" s="50"/>
      <c r="SNU258" s="50"/>
      <c r="SNV258" s="50"/>
      <c r="SNW258" s="50"/>
      <c r="SNX258" s="50"/>
      <c r="SNY258" s="50"/>
      <c r="SNZ258" s="50"/>
      <c r="SOA258" s="50"/>
      <c r="SOB258" s="50"/>
      <c r="SOC258" s="50"/>
      <c r="SOD258" s="50"/>
      <c r="SOE258" s="50"/>
      <c r="SOF258" s="50"/>
      <c r="SOG258" s="50"/>
      <c r="SOH258" s="50"/>
      <c r="SOI258" s="50"/>
      <c r="SOJ258" s="50"/>
      <c r="SOK258" s="50"/>
      <c r="SOL258" s="50"/>
      <c r="SOM258" s="50"/>
      <c r="SON258" s="50"/>
      <c r="SOO258" s="50"/>
      <c r="SOP258" s="50"/>
      <c r="SOQ258" s="50"/>
      <c r="SOR258" s="50"/>
      <c r="SOS258" s="50"/>
      <c r="SOT258" s="50"/>
      <c r="SOU258" s="50"/>
      <c r="SOV258" s="50"/>
      <c r="SOW258" s="50"/>
      <c r="SOX258" s="50"/>
      <c r="SOY258" s="50"/>
      <c r="SOZ258" s="50"/>
      <c r="SPA258" s="50"/>
      <c r="SPB258" s="50"/>
      <c r="SPC258" s="50"/>
      <c r="SPD258" s="50"/>
      <c r="SPE258" s="50"/>
      <c r="SPF258" s="50"/>
      <c r="SPG258" s="50"/>
      <c r="SPH258" s="50"/>
      <c r="SPI258" s="50"/>
      <c r="SPJ258" s="50"/>
      <c r="SPK258" s="50"/>
      <c r="SPL258" s="50"/>
      <c r="SPM258" s="50"/>
      <c r="SPN258" s="50"/>
      <c r="SPO258" s="50"/>
      <c r="SPP258" s="50"/>
      <c r="SPQ258" s="50"/>
      <c r="SPR258" s="50"/>
      <c r="SPS258" s="50"/>
      <c r="SPT258" s="50"/>
      <c r="SPU258" s="50"/>
      <c r="SPV258" s="50"/>
      <c r="SPW258" s="50"/>
      <c r="SPX258" s="50"/>
      <c r="SPY258" s="50"/>
      <c r="SPZ258" s="50"/>
      <c r="SQA258" s="50"/>
      <c r="SQB258" s="50"/>
      <c r="SQC258" s="50"/>
      <c r="SQD258" s="50"/>
      <c r="SQE258" s="50"/>
      <c r="SQF258" s="50"/>
      <c r="SQG258" s="50"/>
      <c r="SQH258" s="50"/>
      <c r="SQI258" s="50"/>
      <c r="SQJ258" s="50"/>
      <c r="SQK258" s="50"/>
      <c r="SQL258" s="50"/>
      <c r="SQM258" s="50"/>
      <c r="SQN258" s="50"/>
      <c r="SQO258" s="50"/>
      <c r="SQP258" s="50"/>
      <c r="SQQ258" s="50"/>
      <c r="SQR258" s="50"/>
      <c r="SQS258" s="50"/>
      <c r="SQT258" s="50"/>
      <c r="SQU258" s="50"/>
      <c r="SQV258" s="50"/>
      <c r="SQW258" s="50"/>
      <c r="SQX258" s="50"/>
      <c r="SQY258" s="50"/>
      <c r="SQZ258" s="50"/>
      <c r="SRA258" s="50"/>
      <c r="SRB258" s="50"/>
      <c r="SRC258" s="50"/>
      <c r="SRD258" s="50"/>
      <c r="SRE258" s="50"/>
      <c r="SRF258" s="50"/>
      <c r="SRG258" s="50"/>
      <c r="SRH258" s="50"/>
      <c r="SRI258" s="50"/>
      <c r="SRJ258" s="50"/>
      <c r="SRK258" s="50"/>
      <c r="SRL258" s="50"/>
      <c r="SRM258" s="50"/>
      <c r="SRN258" s="50"/>
      <c r="SRO258" s="50"/>
      <c r="SRP258" s="50"/>
      <c r="SRQ258" s="50"/>
      <c r="SRR258" s="50"/>
      <c r="SRS258" s="50"/>
      <c r="SRT258" s="50"/>
      <c r="SRU258" s="50"/>
      <c r="SRV258" s="50"/>
      <c r="SRW258" s="50"/>
      <c r="SRX258" s="50"/>
      <c r="SRY258" s="50"/>
      <c r="SRZ258" s="50"/>
      <c r="SSA258" s="50"/>
      <c r="SSB258" s="50"/>
      <c r="SSC258" s="50"/>
      <c r="SSD258" s="50"/>
      <c r="SSE258" s="50"/>
      <c r="SSF258" s="50"/>
      <c r="SSG258" s="50"/>
      <c r="SSH258" s="50"/>
      <c r="SSI258" s="50"/>
      <c r="SSJ258" s="50"/>
      <c r="SSK258" s="50"/>
      <c r="SSL258" s="50"/>
      <c r="SSM258" s="50"/>
      <c r="SSN258" s="50"/>
      <c r="SSO258" s="50"/>
      <c r="SSP258" s="50"/>
      <c r="SSQ258" s="50"/>
      <c r="SSR258" s="50"/>
      <c r="SSS258" s="50"/>
      <c r="SST258" s="50"/>
      <c r="SSU258" s="50"/>
      <c r="SSV258" s="50"/>
      <c r="SSW258" s="50"/>
      <c r="SSX258" s="50"/>
      <c r="SSY258" s="50"/>
      <c r="SSZ258" s="50"/>
      <c r="STA258" s="50"/>
      <c r="STB258" s="50"/>
      <c r="STC258" s="50"/>
      <c r="STD258" s="50"/>
      <c r="STE258" s="50"/>
      <c r="STF258" s="50"/>
      <c r="STG258" s="50"/>
      <c r="STH258" s="50"/>
      <c r="STI258" s="50"/>
      <c r="STJ258" s="50"/>
      <c r="STK258" s="50"/>
      <c r="STL258" s="50"/>
      <c r="STM258" s="50"/>
      <c r="STN258" s="50"/>
      <c r="STO258" s="50"/>
      <c r="STP258" s="50"/>
      <c r="STQ258" s="50"/>
      <c r="STR258" s="50"/>
      <c r="STS258" s="50"/>
      <c r="STT258" s="50"/>
      <c r="STU258" s="50"/>
      <c r="STV258" s="50"/>
      <c r="STW258" s="50"/>
      <c r="STX258" s="50"/>
      <c r="STY258" s="50"/>
      <c r="STZ258" s="50"/>
      <c r="SUA258" s="50"/>
      <c r="SUB258" s="50"/>
      <c r="SUC258" s="50"/>
      <c r="SUD258" s="50"/>
      <c r="SUE258" s="50"/>
      <c r="SUF258" s="50"/>
      <c r="SUG258" s="50"/>
      <c r="SUH258" s="50"/>
      <c r="SUI258" s="50"/>
      <c r="SUJ258" s="50"/>
      <c r="SUK258" s="50"/>
      <c r="SUL258" s="50"/>
      <c r="SUM258" s="50"/>
      <c r="SUN258" s="50"/>
      <c r="SUO258" s="50"/>
      <c r="SUP258" s="50"/>
      <c r="SUQ258" s="50"/>
      <c r="SUR258" s="50"/>
      <c r="SUS258" s="50"/>
      <c r="SUT258" s="50"/>
      <c r="SUU258" s="50"/>
      <c r="SUV258" s="50"/>
      <c r="SUW258" s="50"/>
      <c r="SUX258" s="50"/>
      <c r="SUY258" s="50"/>
      <c r="SUZ258" s="50"/>
      <c r="SVA258" s="50"/>
      <c r="SVB258" s="50"/>
      <c r="SVC258" s="50"/>
      <c r="SVD258" s="50"/>
      <c r="SVE258" s="50"/>
      <c r="SVF258" s="50"/>
      <c r="SVG258" s="50"/>
      <c r="SVH258" s="50"/>
      <c r="SVI258" s="50"/>
      <c r="SVJ258" s="50"/>
      <c r="SVK258" s="50"/>
      <c r="SVL258" s="50"/>
      <c r="SVM258" s="50"/>
      <c r="SVN258" s="50"/>
      <c r="SVO258" s="50"/>
      <c r="SVP258" s="50"/>
      <c r="SVQ258" s="50"/>
      <c r="SVR258" s="50"/>
      <c r="SVS258" s="50"/>
      <c r="SVT258" s="50"/>
      <c r="SVU258" s="50"/>
      <c r="SVV258" s="50"/>
      <c r="SVW258" s="50"/>
      <c r="SVX258" s="50"/>
      <c r="SVY258" s="50"/>
      <c r="SVZ258" s="50"/>
      <c r="SWA258" s="50"/>
      <c r="SWB258" s="50"/>
      <c r="SWC258" s="50"/>
      <c r="SWD258" s="50"/>
      <c r="SWE258" s="50"/>
      <c r="SWF258" s="50"/>
      <c r="SWG258" s="50"/>
      <c r="SWH258" s="50"/>
      <c r="SWI258" s="50"/>
      <c r="SWJ258" s="50"/>
      <c r="SWK258" s="50"/>
      <c r="SWL258" s="50"/>
      <c r="SWM258" s="50"/>
      <c r="SWN258" s="50"/>
      <c r="SWO258" s="50"/>
      <c r="SWP258" s="50"/>
      <c r="SWQ258" s="50"/>
      <c r="SWR258" s="50"/>
      <c r="SWS258" s="50"/>
      <c r="SWT258" s="50"/>
      <c r="SWU258" s="50"/>
      <c r="SWV258" s="50"/>
      <c r="SWW258" s="50"/>
      <c r="SWX258" s="50"/>
      <c r="SWY258" s="50"/>
      <c r="SWZ258" s="50"/>
      <c r="SXA258" s="50"/>
      <c r="SXB258" s="50"/>
      <c r="SXC258" s="50"/>
      <c r="SXD258" s="50"/>
      <c r="SXE258" s="50"/>
      <c r="SXF258" s="50"/>
      <c r="SXG258" s="50"/>
      <c r="SXH258" s="50"/>
      <c r="SXI258" s="50"/>
      <c r="SXJ258" s="50"/>
      <c r="SXK258" s="50"/>
      <c r="SXL258" s="50"/>
      <c r="SXM258" s="50"/>
      <c r="SXN258" s="50"/>
      <c r="SXO258" s="50"/>
      <c r="SXP258" s="50"/>
      <c r="SXQ258" s="50"/>
      <c r="SXR258" s="50"/>
      <c r="SXS258" s="50"/>
      <c r="SXT258" s="50"/>
      <c r="SXU258" s="50"/>
      <c r="SXV258" s="50"/>
      <c r="SXW258" s="50"/>
      <c r="SXX258" s="50"/>
      <c r="SXY258" s="50"/>
      <c r="SXZ258" s="50"/>
      <c r="SYA258" s="50"/>
      <c r="SYB258" s="50"/>
      <c r="SYC258" s="50"/>
      <c r="SYD258" s="50"/>
      <c r="SYE258" s="50"/>
      <c r="SYF258" s="50"/>
      <c r="SYG258" s="50"/>
      <c r="SYH258" s="50"/>
      <c r="SYI258" s="50"/>
      <c r="SYJ258" s="50"/>
      <c r="SYK258" s="50"/>
      <c r="SYL258" s="50"/>
      <c r="SYM258" s="50"/>
      <c r="SYN258" s="50"/>
      <c r="SYO258" s="50"/>
      <c r="SYP258" s="50"/>
      <c r="SYQ258" s="50"/>
      <c r="SYR258" s="50"/>
      <c r="SYS258" s="50"/>
      <c r="SYT258" s="50"/>
      <c r="SYU258" s="50"/>
      <c r="SYV258" s="50"/>
      <c r="SYW258" s="50"/>
      <c r="SYX258" s="50"/>
      <c r="SYY258" s="50"/>
      <c r="SYZ258" s="50"/>
      <c r="SZA258" s="50"/>
      <c r="SZB258" s="50"/>
      <c r="SZC258" s="50"/>
      <c r="SZD258" s="50"/>
      <c r="SZE258" s="50"/>
      <c r="SZF258" s="50"/>
      <c r="SZG258" s="50"/>
      <c r="SZH258" s="50"/>
      <c r="SZI258" s="50"/>
      <c r="SZJ258" s="50"/>
      <c r="SZK258" s="50"/>
      <c r="SZL258" s="50"/>
      <c r="SZM258" s="50"/>
      <c r="SZN258" s="50"/>
      <c r="SZO258" s="50"/>
      <c r="SZP258" s="50"/>
      <c r="SZQ258" s="50"/>
      <c r="SZR258" s="50"/>
      <c r="SZS258" s="50"/>
      <c r="SZT258" s="50"/>
      <c r="SZU258" s="50"/>
      <c r="SZV258" s="50"/>
      <c r="SZW258" s="50"/>
      <c r="SZX258" s="50"/>
      <c r="SZY258" s="50"/>
      <c r="SZZ258" s="50"/>
      <c r="TAA258" s="50"/>
      <c r="TAB258" s="50"/>
      <c r="TAC258" s="50"/>
      <c r="TAD258" s="50"/>
      <c r="TAE258" s="50"/>
      <c r="TAF258" s="50"/>
      <c r="TAG258" s="50"/>
      <c r="TAH258" s="50"/>
      <c r="TAI258" s="50"/>
      <c r="TAJ258" s="50"/>
      <c r="TAK258" s="50"/>
      <c r="TAL258" s="50"/>
      <c r="TAM258" s="50"/>
      <c r="TAN258" s="50"/>
      <c r="TAO258" s="50"/>
      <c r="TAP258" s="50"/>
      <c r="TAQ258" s="50"/>
      <c r="TAR258" s="50"/>
      <c r="TAS258" s="50"/>
      <c r="TAT258" s="50"/>
      <c r="TAU258" s="50"/>
      <c r="TAV258" s="50"/>
      <c r="TAW258" s="50"/>
      <c r="TAX258" s="50"/>
      <c r="TAY258" s="50"/>
      <c r="TAZ258" s="50"/>
      <c r="TBA258" s="50"/>
      <c r="TBB258" s="50"/>
      <c r="TBC258" s="50"/>
      <c r="TBD258" s="50"/>
      <c r="TBE258" s="50"/>
      <c r="TBF258" s="50"/>
      <c r="TBG258" s="50"/>
      <c r="TBH258" s="50"/>
      <c r="TBI258" s="50"/>
      <c r="TBJ258" s="50"/>
      <c r="TBK258" s="50"/>
      <c r="TBL258" s="50"/>
      <c r="TBM258" s="50"/>
      <c r="TBN258" s="50"/>
      <c r="TBO258" s="50"/>
      <c r="TBP258" s="50"/>
      <c r="TBQ258" s="50"/>
      <c r="TBR258" s="50"/>
      <c r="TBS258" s="50"/>
      <c r="TBT258" s="50"/>
      <c r="TBU258" s="50"/>
      <c r="TBV258" s="50"/>
      <c r="TBW258" s="50"/>
      <c r="TBX258" s="50"/>
      <c r="TBY258" s="50"/>
      <c r="TBZ258" s="50"/>
      <c r="TCA258" s="50"/>
      <c r="TCB258" s="50"/>
      <c r="TCC258" s="50"/>
      <c r="TCD258" s="50"/>
      <c r="TCE258" s="50"/>
      <c r="TCF258" s="50"/>
      <c r="TCG258" s="50"/>
      <c r="TCH258" s="50"/>
      <c r="TCI258" s="50"/>
      <c r="TCJ258" s="50"/>
      <c r="TCK258" s="50"/>
      <c r="TCL258" s="50"/>
      <c r="TCM258" s="50"/>
      <c r="TCN258" s="50"/>
      <c r="TCO258" s="50"/>
      <c r="TCP258" s="50"/>
      <c r="TCQ258" s="50"/>
      <c r="TCR258" s="50"/>
      <c r="TCS258" s="50"/>
      <c r="TCT258" s="50"/>
      <c r="TCU258" s="50"/>
      <c r="TCV258" s="50"/>
      <c r="TCW258" s="50"/>
      <c r="TCX258" s="50"/>
      <c r="TCY258" s="50"/>
      <c r="TCZ258" s="50"/>
      <c r="TDA258" s="50"/>
      <c r="TDB258" s="50"/>
      <c r="TDC258" s="50"/>
      <c r="TDD258" s="50"/>
      <c r="TDE258" s="50"/>
      <c r="TDF258" s="50"/>
      <c r="TDG258" s="50"/>
      <c r="TDH258" s="50"/>
      <c r="TDI258" s="50"/>
      <c r="TDJ258" s="50"/>
      <c r="TDK258" s="50"/>
      <c r="TDL258" s="50"/>
      <c r="TDM258" s="50"/>
      <c r="TDN258" s="50"/>
      <c r="TDO258" s="50"/>
      <c r="TDP258" s="50"/>
      <c r="TDQ258" s="50"/>
      <c r="TDR258" s="50"/>
      <c r="TDS258" s="50"/>
      <c r="TDT258" s="50"/>
      <c r="TDU258" s="50"/>
      <c r="TDV258" s="50"/>
      <c r="TDW258" s="50"/>
      <c r="TDX258" s="50"/>
      <c r="TDY258" s="50"/>
      <c r="TDZ258" s="50"/>
      <c r="TEA258" s="50"/>
      <c r="TEB258" s="50"/>
      <c r="TEC258" s="50"/>
      <c r="TED258" s="50"/>
      <c r="TEE258" s="50"/>
      <c r="TEF258" s="50"/>
      <c r="TEG258" s="50"/>
      <c r="TEH258" s="50"/>
      <c r="TEI258" s="50"/>
      <c r="TEJ258" s="50"/>
      <c r="TEK258" s="50"/>
      <c r="TEL258" s="50"/>
      <c r="TEM258" s="50"/>
      <c r="TEN258" s="50"/>
      <c r="TEO258" s="50"/>
      <c r="TEP258" s="50"/>
      <c r="TEQ258" s="50"/>
      <c r="TER258" s="50"/>
      <c r="TES258" s="50"/>
      <c r="TET258" s="50"/>
      <c r="TEU258" s="50"/>
      <c r="TEV258" s="50"/>
      <c r="TEW258" s="50"/>
      <c r="TEX258" s="50"/>
      <c r="TEY258" s="50"/>
      <c r="TEZ258" s="50"/>
      <c r="TFA258" s="50"/>
      <c r="TFB258" s="50"/>
      <c r="TFC258" s="50"/>
      <c r="TFD258" s="50"/>
      <c r="TFE258" s="50"/>
      <c r="TFF258" s="50"/>
      <c r="TFG258" s="50"/>
      <c r="TFH258" s="50"/>
      <c r="TFI258" s="50"/>
      <c r="TFJ258" s="50"/>
      <c r="TFK258" s="50"/>
      <c r="TFL258" s="50"/>
      <c r="TFM258" s="50"/>
      <c r="TFN258" s="50"/>
      <c r="TFO258" s="50"/>
      <c r="TFP258" s="50"/>
      <c r="TFQ258" s="50"/>
      <c r="TFR258" s="50"/>
      <c r="TFS258" s="50"/>
      <c r="TFT258" s="50"/>
      <c r="TFU258" s="50"/>
      <c r="TFV258" s="50"/>
      <c r="TFW258" s="50"/>
      <c r="TFX258" s="50"/>
      <c r="TFY258" s="50"/>
      <c r="TFZ258" s="50"/>
      <c r="TGA258" s="50"/>
      <c r="TGB258" s="50"/>
      <c r="TGC258" s="50"/>
      <c r="TGD258" s="50"/>
      <c r="TGE258" s="50"/>
      <c r="TGF258" s="50"/>
      <c r="TGG258" s="50"/>
      <c r="TGH258" s="50"/>
      <c r="TGI258" s="50"/>
      <c r="TGJ258" s="50"/>
      <c r="TGK258" s="50"/>
      <c r="TGL258" s="50"/>
      <c r="TGM258" s="50"/>
      <c r="TGN258" s="50"/>
      <c r="TGO258" s="50"/>
      <c r="TGP258" s="50"/>
      <c r="TGQ258" s="50"/>
      <c r="TGR258" s="50"/>
      <c r="TGS258" s="50"/>
      <c r="TGT258" s="50"/>
      <c r="TGU258" s="50"/>
      <c r="TGV258" s="50"/>
      <c r="TGW258" s="50"/>
      <c r="TGX258" s="50"/>
      <c r="TGY258" s="50"/>
      <c r="TGZ258" s="50"/>
      <c r="THA258" s="50"/>
      <c r="THB258" s="50"/>
      <c r="THC258" s="50"/>
      <c r="THD258" s="50"/>
      <c r="THE258" s="50"/>
      <c r="THF258" s="50"/>
      <c r="THG258" s="50"/>
      <c r="THH258" s="50"/>
      <c r="THI258" s="50"/>
      <c r="THJ258" s="50"/>
      <c r="THK258" s="50"/>
      <c r="THL258" s="50"/>
      <c r="THM258" s="50"/>
      <c r="THN258" s="50"/>
      <c r="THO258" s="50"/>
      <c r="THP258" s="50"/>
      <c r="THQ258" s="50"/>
      <c r="THR258" s="50"/>
      <c r="THS258" s="50"/>
      <c r="THT258" s="50"/>
      <c r="THU258" s="50"/>
      <c r="THV258" s="50"/>
      <c r="THW258" s="50"/>
      <c r="THX258" s="50"/>
      <c r="THY258" s="50"/>
      <c r="THZ258" s="50"/>
      <c r="TIA258" s="50"/>
      <c r="TIB258" s="50"/>
      <c r="TIC258" s="50"/>
      <c r="TID258" s="50"/>
      <c r="TIE258" s="50"/>
      <c r="TIF258" s="50"/>
      <c r="TIG258" s="50"/>
      <c r="TIH258" s="50"/>
      <c r="TII258" s="50"/>
      <c r="TIJ258" s="50"/>
      <c r="TIK258" s="50"/>
      <c r="TIL258" s="50"/>
      <c r="TIM258" s="50"/>
      <c r="TIN258" s="50"/>
      <c r="TIO258" s="50"/>
      <c r="TIP258" s="50"/>
      <c r="TIQ258" s="50"/>
      <c r="TIR258" s="50"/>
      <c r="TIS258" s="50"/>
      <c r="TIT258" s="50"/>
      <c r="TIU258" s="50"/>
      <c r="TIV258" s="50"/>
      <c r="TIW258" s="50"/>
      <c r="TIX258" s="50"/>
      <c r="TIY258" s="50"/>
      <c r="TIZ258" s="50"/>
      <c r="TJA258" s="50"/>
      <c r="TJB258" s="50"/>
      <c r="TJC258" s="50"/>
      <c r="TJD258" s="50"/>
      <c r="TJE258" s="50"/>
      <c r="TJF258" s="50"/>
      <c r="TJG258" s="50"/>
      <c r="TJH258" s="50"/>
      <c r="TJI258" s="50"/>
      <c r="TJJ258" s="50"/>
      <c r="TJK258" s="50"/>
      <c r="TJL258" s="50"/>
      <c r="TJM258" s="50"/>
      <c r="TJN258" s="50"/>
      <c r="TJO258" s="50"/>
      <c r="TJP258" s="50"/>
      <c r="TJQ258" s="50"/>
      <c r="TJR258" s="50"/>
      <c r="TJS258" s="50"/>
      <c r="TJT258" s="50"/>
      <c r="TJU258" s="50"/>
      <c r="TJV258" s="50"/>
      <c r="TJW258" s="50"/>
      <c r="TJX258" s="50"/>
      <c r="TJY258" s="50"/>
      <c r="TJZ258" s="50"/>
      <c r="TKA258" s="50"/>
      <c r="TKB258" s="50"/>
      <c r="TKC258" s="50"/>
      <c r="TKD258" s="50"/>
      <c r="TKE258" s="50"/>
      <c r="TKF258" s="50"/>
      <c r="TKG258" s="50"/>
      <c r="TKH258" s="50"/>
      <c r="TKI258" s="50"/>
      <c r="TKJ258" s="50"/>
      <c r="TKK258" s="50"/>
      <c r="TKL258" s="50"/>
      <c r="TKM258" s="50"/>
      <c r="TKN258" s="50"/>
      <c r="TKO258" s="50"/>
      <c r="TKP258" s="50"/>
      <c r="TKQ258" s="50"/>
      <c r="TKR258" s="50"/>
      <c r="TKS258" s="50"/>
      <c r="TKT258" s="50"/>
      <c r="TKU258" s="50"/>
      <c r="TKV258" s="50"/>
      <c r="TKW258" s="50"/>
      <c r="TKX258" s="50"/>
      <c r="TKY258" s="50"/>
      <c r="TKZ258" s="50"/>
      <c r="TLA258" s="50"/>
      <c r="TLB258" s="50"/>
      <c r="TLC258" s="50"/>
      <c r="TLD258" s="50"/>
      <c r="TLE258" s="50"/>
      <c r="TLF258" s="50"/>
      <c r="TLG258" s="50"/>
      <c r="TLH258" s="50"/>
      <c r="TLI258" s="50"/>
      <c r="TLJ258" s="50"/>
      <c r="TLK258" s="50"/>
      <c r="TLL258" s="50"/>
      <c r="TLM258" s="50"/>
      <c r="TLN258" s="50"/>
      <c r="TLO258" s="50"/>
      <c r="TLP258" s="50"/>
      <c r="TLQ258" s="50"/>
      <c r="TLR258" s="50"/>
      <c r="TLS258" s="50"/>
      <c r="TLT258" s="50"/>
      <c r="TLU258" s="50"/>
      <c r="TLV258" s="50"/>
      <c r="TLW258" s="50"/>
      <c r="TLX258" s="50"/>
      <c r="TLY258" s="50"/>
      <c r="TLZ258" s="50"/>
      <c r="TMA258" s="50"/>
      <c r="TMB258" s="50"/>
      <c r="TMC258" s="50"/>
      <c r="TMD258" s="50"/>
      <c r="TME258" s="50"/>
      <c r="TMF258" s="50"/>
      <c r="TMG258" s="50"/>
      <c r="TMH258" s="50"/>
      <c r="TMI258" s="50"/>
      <c r="TMJ258" s="50"/>
      <c r="TMK258" s="50"/>
      <c r="TML258" s="50"/>
      <c r="TMM258" s="50"/>
      <c r="TMN258" s="50"/>
      <c r="TMO258" s="50"/>
      <c r="TMP258" s="50"/>
      <c r="TMQ258" s="50"/>
      <c r="TMR258" s="50"/>
      <c r="TMS258" s="50"/>
      <c r="TMT258" s="50"/>
      <c r="TMU258" s="50"/>
      <c r="TMV258" s="50"/>
      <c r="TMW258" s="50"/>
      <c r="TMX258" s="50"/>
      <c r="TMY258" s="50"/>
      <c r="TMZ258" s="50"/>
      <c r="TNA258" s="50"/>
      <c r="TNB258" s="50"/>
      <c r="TNC258" s="50"/>
      <c r="TND258" s="50"/>
      <c r="TNE258" s="50"/>
      <c r="TNF258" s="50"/>
      <c r="TNG258" s="50"/>
      <c r="TNH258" s="50"/>
      <c r="TNI258" s="50"/>
      <c r="TNJ258" s="50"/>
      <c r="TNK258" s="50"/>
      <c r="TNL258" s="50"/>
      <c r="TNM258" s="50"/>
      <c r="TNN258" s="50"/>
      <c r="TNO258" s="50"/>
      <c r="TNP258" s="50"/>
      <c r="TNQ258" s="50"/>
      <c r="TNR258" s="50"/>
      <c r="TNS258" s="50"/>
      <c r="TNT258" s="50"/>
      <c r="TNU258" s="50"/>
      <c r="TNV258" s="50"/>
      <c r="TNW258" s="50"/>
      <c r="TNX258" s="50"/>
      <c r="TNY258" s="50"/>
      <c r="TNZ258" s="50"/>
      <c r="TOA258" s="50"/>
      <c r="TOB258" s="50"/>
      <c r="TOC258" s="50"/>
      <c r="TOD258" s="50"/>
      <c r="TOE258" s="50"/>
      <c r="TOF258" s="50"/>
      <c r="TOG258" s="50"/>
      <c r="TOH258" s="50"/>
      <c r="TOI258" s="50"/>
      <c r="TOJ258" s="50"/>
      <c r="TOK258" s="50"/>
      <c r="TOL258" s="50"/>
      <c r="TOM258" s="50"/>
      <c r="TON258" s="50"/>
      <c r="TOO258" s="50"/>
      <c r="TOP258" s="50"/>
      <c r="TOQ258" s="50"/>
      <c r="TOR258" s="50"/>
      <c r="TOS258" s="50"/>
      <c r="TOT258" s="50"/>
      <c r="TOU258" s="50"/>
      <c r="TOV258" s="50"/>
      <c r="TOW258" s="50"/>
      <c r="TOX258" s="50"/>
      <c r="TOY258" s="50"/>
      <c r="TOZ258" s="50"/>
      <c r="TPA258" s="50"/>
      <c r="TPB258" s="50"/>
      <c r="TPC258" s="50"/>
      <c r="TPD258" s="50"/>
      <c r="TPE258" s="50"/>
      <c r="TPF258" s="50"/>
      <c r="TPG258" s="50"/>
      <c r="TPH258" s="50"/>
      <c r="TPI258" s="50"/>
      <c r="TPJ258" s="50"/>
      <c r="TPK258" s="50"/>
      <c r="TPL258" s="50"/>
      <c r="TPM258" s="50"/>
      <c r="TPN258" s="50"/>
      <c r="TPO258" s="50"/>
      <c r="TPP258" s="50"/>
      <c r="TPQ258" s="50"/>
      <c r="TPR258" s="50"/>
      <c r="TPS258" s="50"/>
      <c r="TPT258" s="50"/>
      <c r="TPU258" s="50"/>
      <c r="TPV258" s="50"/>
      <c r="TPW258" s="50"/>
      <c r="TPX258" s="50"/>
      <c r="TPY258" s="50"/>
      <c r="TPZ258" s="50"/>
      <c r="TQA258" s="50"/>
      <c r="TQB258" s="50"/>
      <c r="TQC258" s="50"/>
      <c r="TQD258" s="50"/>
      <c r="TQE258" s="50"/>
      <c r="TQF258" s="50"/>
      <c r="TQG258" s="50"/>
      <c r="TQH258" s="50"/>
      <c r="TQI258" s="50"/>
      <c r="TQJ258" s="50"/>
      <c r="TQK258" s="50"/>
      <c r="TQL258" s="50"/>
      <c r="TQM258" s="50"/>
      <c r="TQN258" s="50"/>
      <c r="TQO258" s="50"/>
      <c r="TQP258" s="50"/>
      <c r="TQQ258" s="50"/>
      <c r="TQR258" s="50"/>
      <c r="TQS258" s="50"/>
      <c r="TQT258" s="50"/>
      <c r="TQU258" s="50"/>
      <c r="TQV258" s="50"/>
      <c r="TQW258" s="50"/>
      <c r="TQX258" s="50"/>
      <c r="TQY258" s="50"/>
      <c r="TQZ258" s="50"/>
      <c r="TRA258" s="50"/>
      <c r="TRB258" s="50"/>
      <c r="TRC258" s="50"/>
      <c r="TRD258" s="50"/>
      <c r="TRE258" s="50"/>
      <c r="TRF258" s="50"/>
      <c r="TRG258" s="50"/>
      <c r="TRH258" s="50"/>
      <c r="TRI258" s="50"/>
      <c r="TRJ258" s="50"/>
      <c r="TRK258" s="50"/>
      <c r="TRL258" s="50"/>
      <c r="TRM258" s="50"/>
      <c r="TRN258" s="50"/>
      <c r="TRO258" s="50"/>
      <c r="TRP258" s="50"/>
      <c r="TRQ258" s="50"/>
      <c r="TRR258" s="50"/>
      <c r="TRS258" s="50"/>
      <c r="TRT258" s="50"/>
      <c r="TRU258" s="50"/>
      <c r="TRV258" s="50"/>
      <c r="TRW258" s="50"/>
      <c r="TRX258" s="50"/>
      <c r="TRY258" s="50"/>
      <c r="TRZ258" s="50"/>
      <c r="TSA258" s="50"/>
      <c r="TSB258" s="50"/>
      <c r="TSC258" s="50"/>
      <c r="TSD258" s="50"/>
      <c r="TSE258" s="50"/>
      <c r="TSF258" s="50"/>
      <c r="TSG258" s="50"/>
      <c r="TSH258" s="50"/>
      <c r="TSI258" s="50"/>
      <c r="TSJ258" s="50"/>
      <c r="TSK258" s="50"/>
      <c r="TSL258" s="50"/>
      <c r="TSM258" s="50"/>
      <c r="TSN258" s="50"/>
      <c r="TSO258" s="50"/>
      <c r="TSP258" s="50"/>
      <c r="TSQ258" s="50"/>
      <c r="TSR258" s="50"/>
      <c r="TSS258" s="50"/>
      <c r="TST258" s="50"/>
      <c r="TSU258" s="50"/>
      <c r="TSV258" s="50"/>
      <c r="TSW258" s="50"/>
      <c r="TSX258" s="50"/>
      <c r="TSY258" s="50"/>
      <c r="TSZ258" s="50"/>
      <c r="TTA258" s="50"/>
      <c r="TTB258" s="50"/>
      <c r="TTC258" s="50"/>
      <c r="TTD258" s="50"/>
      <c r="TTE258" s="50"/>
      <c r="TTF258" s="50"/>
      <c r="TTG258" s="50"/>
      <c r="TTH258" s="50"/>
      <c r="TTI258" s="50"/>
      <c r="TTJ258" s="50"/>
      <c r="TTK258" s="50"/>
      <c r="TTL258" s="50"/>
      <c r="TTM258" s="50"/>
      <c r="TTN258" s="50"/>
      <c r="TTO258" s="50"/>
      <c r="TTP258" s="50"/>
      <c r="TTQ258" s="50"/>
      <c r="TTR258" s="50"/>
      <c r="TTS258" s="50"/>
      <c r="TTT258" s="50"/>
      <c r="TTU258" s="50"/>
      <c r="TTV258" s="50"/>
      <c r="TTW258" s="50"/>
      <c r="TTX258" s="50"/>
      <c r="TTY258" s="50"/>
      <c r="TTZ258" s="50"/>
      <c r="TUA258" s="50"/>
      <c r="TUB258" s="50"/>
      <c r="TUC258" s="50"/>
      <c r="TUD258" s="50"/>
      <c r="TUE258" s="50"/>
      <c r="TUF258" s="50"/>
      <c r="TUG258" s="50"/>
      <c r="TUH258" s="50"/>
      <c r="TUI258" s="50"/>
      <c r="TUJ258" s="50"/>
      <c r="TUK258" s="50"/>
      <c r="TUL258" s="50"/>
      <c r="TUM258" s="50"/>
      <c r="TUN258" s="50"/>
      <c r="TUO258" s="50"/>
      <c r="TUP258" s="50"/>
      <c r="TUQ258" s="50"/>
      <c r="TUR258" s="50"/>
      <c r="TUS258" s="50"/>
      <c r="TUT258" s="50"/>
      <c r="TUU258" s="50"/>
      <c r="TUV258" s="50"/>
      <c r="TUW258" s="50"/>
      <c r="TUX258" s="50"/>
      <c r="TUY258" s="50"/>
      <c r="TUZ258" s="50"/>
      <c r="TVA258" s="50"/>
      <c r="TVB258" s="50"/>
      <c r="TVC258" s="50"/>
      <c r="TVD258" s="50"/>
      <c r="TVE258" s="50"/>
      <c r="TVF258" s="50"/>
      <c r="TVG258" s="50"/>
      <c r="TVH258" s="50"/>
      <c r="TVI258" s="50"/>
      <c r="TVJ258" s="50"/>
      <c r="TVK258" s="50"/>
      <c r="TVL258" s="50"/>
      <c r="TVM258" s="50"/>
      <c r="TVN258" s="50"/>
      <c r="TVO258" s="50"/>
      <c r="TVP258" s="50"/>
      <c r="TVQ258" s="50"/>
      <c r="TVR258" s="50"/>
      <c r="TVS258" s="50"/>
      <c r="TVT258" s="50"/>
      <c r="TVU258" s="50"/>
      <c r="TVV258" s="50"/>
      <c r="TVW258" s="50"/>
      <c r="TVX258" s="50"/>
      <c r="TVY258" s="50"/>
      <c r="TVZ258" s="50"/>
      <c r="TWA258" s="50"/>
      <c r="TWB258" s="50"/>
      <c r="TWC258" s="50"/>
      <c r="TWD258" s="50"/>
      <c r="TWE258" s="50"/>
      <c r="TWF258" s="50"/>
      <c r="TWG258" s="50"/>
      <c r="TWH258" s="50"/>
      <c r="TWI258" s="50"/>
      <c r="TWJ258" s="50"/>
      <c r="TWK258" s="50"/>
      <c r="TWL258" s="50"/>
      <c r="TWM258" s="50"/>
      <c r="TWN258" s="50"/>
      <c r="TWO258" s="50"/>
      <c r="TWP258" s="50"/>
      <c r="TWQ258" s="50"/>
      <c r="TWR258" s="50"/>
      <c r="TWS258" s="50"/>
      <c r="TWT258" s="50"/>
      <c r="TWU258" s="50"/>
      <c r="TWV258" s="50"/>
      <c r="TWW258" s="50"/>
      <c r="TWX258" s="50"/>
      <c r="TWY258" s="50"/>
      <c r="TWZ258" s="50"/>
      <c r="TXA258" s="50"/>
      <c r="TXB258" s="50"/>
      <c r="TXC258" s="50"/>
      <c r="TXD258" s="50"/>
      <c r="TXE258" s="50"/>
      <c r="TXF258" s="50"/>
      <c r="TXG258" s="50"/>
      <c r="TXH258" s="50"/>
      <c r="TXI258" s="50"/>
      <c r="TXJ258" s="50"/>
      <c r="TXK258" s="50"/>
      <c r="TXL258" s="50"/>
      <c r="TXM258" s="50"/>
      <c r="TXN258" s="50"/>
      <c r="TXO258" s="50"/>
      <c r="TXP258" s="50"/>
      <c r="TXQ258" s="50"/>
      <c r="TXR258" s="50"/>
      <c r="TXS258" s="50"/>
      <c r="TXT258" s="50"/>
      <c r="TXU258" s="50"/>
      <c r="TXV258" s="50"/>
      <c r="TXW258" s="50"/>
      <c r="TXX258" s="50"/>
      <c r="TXY258" s="50"/>
      <c r="TXZ258" s="50"/>
      <c r="TYA258" s="50"/>
      <c r="TYB258" s="50"/>
      <c r="TYC258" s="50"/>
      <c r="TYD258" s="50"/>
      <c r="TYE258" s="50"/>
      <c r="TYF258" s="50"/>
      <c r="TYG258" s="50"/>
      <c r="TYH258" s="50"/>
      <c r="TYI258" s="50"/>
      <c r="TYJ258" s="50"/>
      <c r="TYK258" s="50"/>
      <c r="TYL258" s="50"/>
      <c r="TYM258" s="50"/>
      <c r="TYN258" s="50"/>
      <c r="TYO258" s="50"/>
      <c r="TYP258" s="50"/>
      <c r="TYQ258" s="50"/>
      <c r="TYR258" s="50"/>
      <c r="TYS258" s="50"/>
      <c r="TYT258" s="50"/>
      <c r="TYU258" s="50"/>
      <c r="TYV258" s="50"/>
      <c r="TYW258" s="50"/>
      <c r="TYX258" s="50"/>
      <c r="TYY258" s="50"/>
      <c r="TYZ258" s="50"/>
      <c r="TZA258" s="50"/>
      <c r="TZB258" s="50"/>
      <c r="TZC258" s="50"/>
      <c r="TZD258" s="50"/>
      <c r="TZE258" s="50"/>
      <c r="TZF258" s="50"/>
      <c r="TZG258" s="50"/>
      <c r="TZH258" s="50"/>
      <c r="TZI258" s="50"/>
      <c r="TZJ258" s="50"/>
      <c r="TZK258" s="50"/>
      <c r="TZL258" s="50"/>
      <c r="TZM258" s="50"/>
      <c r="TZN258" s="50"/>
      <c r="TZO258" s="50"/>
      <c r="TZP258" s="50"/>
      <c r="TZQ258" s="50"/>
      <c r="TZR258" s="50"/>
      <c r="TZS258" s="50"/>
      <c r="TZT258" s="50"/>
      <c r="TZU258" s="50"/>
      <c r="TZV258" s="50"/>
      <c r="TZW258" s="50"/>
      <c r="TZX258" s="50"/>
      <c r="TZY258" s="50"/>
      <c r="TZZ258" s="50"/>
      <c r="UAA258" s="50"/>
      <c r="UAB258" s="50"/>
      <c r="UAC258" s="50"/>
      <c r="UAD258" s="50"/>
      <c r="UAE258" s="50"/>
      <c r="UAF258" s="50"/>
      <c r="UAG258" s="50"/>
      <c r="UAH258" s="50"/>
      <c r="UAI258" s="50"/>
      <c r="UAJ258" s="50"/>
      <c r="UAK258" s="50"/>
      <c r="UAL258" s="50"/>
      <c r="UAM258" s="50"/>
      <c r="UAN258" s="50"/>
      <c r="UAO258" s="50"/>
      <c r="UAP258" s="50"/>
      <c r="UAQ258" s="50"/>
      <c r="UAR258" s="50"/>
      <c r="UAS258" s="50"/>
      <c r="UAT258" s="50"/>
      <c r="UAU258" s="50"/>
      <c r="UAV258" s="50"/>
      <c r="UAW258" s="50"/>
      <c r="UAX258" s="50"/>
      <c r="UAY258" s="50"/>
      <c r="UAZ258" s="50"/>
      <c r="UBA258" s="50"/>
      <c r="UBB258" s="50"/>
      <c r="UBC258" s="50"/>
      <c r="UBD258" s="50"/>
      <c r="UBE258" s="50"/>
      <c r="UBF258" s="50"/>
      <c r="UBG258" s="50"/>
      <c r="UBH258" s="50"/>
      <c r="UBI258" s="50"/>
      <c r="UBJ258" s="50"/>
      <c r="UBK258" s="50"/>
      <c r="UBL258" s="50"/>
      <c r="UBM258" s="50"/>
      <c r="UBN258" s="50"/>
      <c r="UBO258" s="50"/>
      <c r="UBP258" s="50"/>
      <c r="UBQ258" s="50"/>
      <c r="UBR258" s="50"/>
      <c r="UBS258" s="50"/>
      <c r="UBT258" s="50"/>
      <c r="UBU258" s="50"/>
      <c r="UBV258" s="50"/>
      <c r="UBW258" s="50"/>
      <c r="UBX258" s="50"/>
      <c r="UBY258" s="50"/>
      <c r="UBZ258" s="50"/>
      <c r="UCA258" s="50"/>
      <c r="UCB258" s="50"/>
      <c r="UCC258" s="50"/>
      <c r="UCD258" s="50"/>
      <c r="UCE258" s="50"/>
      <c r="UCF258" s="50"/>
      <c r="UCG258" s="50"/>
      <c r="UCH258" s="50"/>
      <c r="UCI258" s="50"/>
      <c r="UCJ258" s="50"/>
      <c r="UCK258" s="50"/>
      <c r="UCL258" s="50"/>
      <c r="UCM258" s="50"/>
      <c r="UCN258" s="50"/>
      <c r="UCO258" s="50"/>
      <c r="UCP258" s="50"/>
      <c r="UCQ258" s="50"/>
      <c r="UCR258" s="50"/>
      <c r="UCS258" s="50"/>
      <c r="UCT258" s="50"/>
      <c r="UCU258" s="50"/>
      <c r="UCV258" s="50"/>
      <c r="UCW258" s="50"/>
      <c r="UCX258" s="50"/>
      <c r="UCY258" s="50"/>
      <c r="UCZ258" s="50"/>
      <c r="UDA258" s="50"/>
      <c r="UDB258" s="50"/>
      <c r="UDC258" s="50"/>
      <c r="UDD258" s="50"/>
      <c r="UDE258" s="50"/>
      <c r="UDF258" s="50"/>
      <c r="UDG258" s="50"/>
      <c r="UDH258" s="50"/>
      <c r="UDI258" s="50"/>
      <c r="UDJ258" s="50"/>
      <c r="UDK258" s="50"/>
      <c r="UDL258" s="50"/>
      <c r="UDM258" s="50"/>
      <c r="UDN258" s="50"/>
      <c r="UDO258" s="50"/>
      <c r="UDP258" s="50"/>
      <c r="UDQ258" s="50"/>
      <c r="UDR258" s="50"/>
      <c r="UDS258" s="50"/>
      <c r="UDT258" s="50"/>
      <c r="UDU258" s="50"/>
      <c r="UDV258" s="50"/>
      <c r="UDW258" s="50"/>
      <c r="UDX258" s="50"/>
      <c r="UDY258" s="50"/>
      <c r="UDZ258" s="50"/>
      <c r="UEA258" s="50"/>
      <c r="UEB258" s="50"/>
      <c r="UEC258" s="50"/>
      <c r="UED258" s="50"/>
      <c r="UEE258" s="50"/>
      <c r="UEF258" s="50"/>
      <c r="UEG258" s="50"/>
      <c r="UEH258" s="50"/>
      <c r="UEI258" s="50"/>
      <c r="UEJ258" s="50"/>
      <c r="UEK258" s="50"/>
      <c r="UEL258" s="50"/>
      <c r="UEM258" s="50"/>
      <c r="UEN258" s="50"/>
      <c r="UEO258" s="50"/>
      <c r="UEP258" s="50"/>
      <c r="UEQ258" s="50"/>
      <c r="UER258" s="50"/>
      <c r="UES258" s="50"/>
      <c r="UET258" s="50"/>
      <c r="UEU258" s="50"/>
      <c r="UEV258" s="50"/>
      <c r="UEW258" s="50"/>
      <c r="UEX258" s="50"/>
      <c r="UEY258" s="50"/>
      <c r="UEZ258" s="50"/>
      <c r="UFA258" s="50"/>
      <c r="UFB258" s="50"/>
      <c r="UFC258" s="50"/>
      <c r="UFD258" s="50"/>
      <c r="UFE258" s="50"/>
      <c r="UFF258" s="50"/>
      <c r="UFG258" s="50"/>
      <c r="UFH258" s="50"/>
      <c r="UFI258" s="50"/>
      <c r="UFJ258" s="50"/>
      <c r="UFK258" s="50"/>
      <c r="UFL258" s="50"/>
      <c r="UFM258" s="50"/>
      <c r="UFN258" s="50"/>
      <c r="UFO258" s="50"/>
      <c r="UFP258" s="50"/>
      <c r="UFQ258" s="50"/>
      <c r="UFR258" s="50"/>
      <c r="UFS258" s="50"/>
      <c r="UFT258" s="50"/>
      <c r="UFU258" s="50"/>
      <c r="UFV258" s="50"/>
      <c r="UFW258" s="50"/>
      <c r="UFX258" s="50"/>
      <c r="UFY258" s="50"/>
      <c r="UFZ258" s="50"/>
      <c r="UGA258" s="50"/>
      <c r="UGB258" s="50"/>
      <c r="UGC258" s="50"/>
      <c r="UGD258" s="50"/>
      <c r="UGE258" s="50"/>
      <c r="UGF258" s="50"/>
      <c r="UGG258" s="50"/>
      <c r="UGH258" s="50"/>
      <c r="UGI258" s="50"/>
      <c r="UGJ258" s="50"/>
      <c r="UGK258" s="50"/>
      <c r="UGL258" s="50"/>
      <c r="UGM258" s="50"/>
      <c r="UGN258" s="50"/>
      <c r="UGO258" s="50"/>
      <c r="UGP258" s="50"/>
      <c r="UGQ258" s="50"/>
      <c r="UGR258" s="50"/>
      <c r="UGS258" s="50"/>
      <c r="UGT258" s="50"/>
      <c r="UGU258" s="50"/>
      <c r="UGV258" s="50"/>
      <c r="UGW258" s="50"/>
      <c r="UGX258" s="50"/>
      <c r="UGY258" s="50"/>
      <c r="UGZ258" s="50"/>
      <c r="UHA258" s="50"/>
      <c r="UHB258" s="50"/>
      <c r="UHC258" s="50"/>
      <c r="UHD258" s="50"/>
      <c r="UHE258" s="50"/>
      <c r="UHF258" s="50"/>
      <c r="UHG258" s="50"/>
      <c r="UHH258" s="50"/>
      <c r="UHI258" s="50"/>
      <c r="UHJ258" s="50"/>
      <c r="UHK258" s="50"/>
      <c r="UHL258" s="50"/>
      <c r="UHM258" s="50"/>
      <c r="UHN258" s="50"/>
      <c r="UHO258" s="50"/>
      <c r="UHP258" s="50"/>
      <c r="UHQ258" s="50"/>
      <c r="UHR258" s="50"/>
      <c r="UHS258" s="50"/>
      <c r="UHT258" s="50"/>
      <c r="UHU258" s="50"/>
      <c r="UHV258" s="50"/>
      <c r="UHW258" s="50"/>
      <c r="UHX258" s="50"/>
      <c r="UHY258" s="50"/>
      <c r="UHZ258" s="50"/>
      <c r="UIA258" s="50"/>
      <c r="UIB258" s="50"/>
      <c r="UIC258" s="50"/>
      <c r="UID258" s="50"/>
      <c r="UIE258" s="50"/>
      <c r="UIF258" s="50"/>
      <c r="UIG258" s="50"/>
      <c r="UIH258" s="50"/>
      <c r="UII258" s="50"/>
      <c r="UIJ258" s="50"/>
      <c r="UIK258" s="50"/>
      <c r="UIL258" s="50"/>
      <c r="UIM258" s="50"/>
      <c r="UIN258" s="50"/>
      <c r="UIO258" s="50"/>
      <c r="UIP258" s="50"/>
      <c r="UIQ258" s="50"/>
      <c r="UIR258" s="50"/>
      <c r="UIS258" s="50"/>
      <c r="UIT258" s="50"/>
      <c r="UIU258" s="50"/>
      <c r="UIV258" s="50"/>
      <c r="UIW258" s="50"/>
      <c r="UIX258" s="50"/>
      <c r="UIY258" s="50"/>
      <c r="UIZ258" s="50"/>
      <c r="UJA258" s="50"/>
      <c r="UJB258" s="50"/>
      <c r="UJC258" s="50"/>
      <c r="UJD258" s="50"/>
      <c r="UJE258" s="50"/>
      <c r="UJF258" s="50"/>
      <c r="UJG258" s="50"/>
      <c r="UJH258" s="50"/>
      <c r="UJI258" s="50"/>
      <c r="UJJ258" s="50"/>
      <c r="UJK258" s="50"/>
      <c r="UJL258" s="50"/>
      <c r="UJM258" s="50"/>
      <c r="UJN258" s="50"/>
      <c r="UJO258" s="50"/>
      <c r="UJP258" s="50"/>
      <c r="UJQ258" s="50"/>
      <c r="UJR258" s="50"/>
      <c r="UJS258" s="50"/>
      <c r="UJT258" s="50"/>
      <c r="UJU258" s="50"/>
      <c r="UJV258" s="50"/>
      <c r="UJW258" s="50"/>
      <c r="UJX258" s="50"/>
      <c r="UJY258" s="50"/>
      <c r="UJZ258" s="50"/>
      <c r="UKA258" s="50"/>
      <c r="UKB258" s="50"/>
      <c r="UKC258" s="50"/>
      <c r="UKD258" s="50"/>
      <c r="UKE258" s="50"/>
      <c r="UKF258" s="50"/>
      <c r="UKG258" s="50"/>
      <c r="UKH258" s="50"/>
      <c r="UKI258" s="50"/>
      <c r="UKJ258" s="50"/>
      <c r="UKK258" s="50"/>
      <c r="UKL258" s="50"/>
      <c r="UKM258" s="50"/>
      <c r="UKN258" s="50"/>
      <c r="UKO258" s="50"/>
      <c r="UKP258" s="50"/>
      <c r="UKQ258" s="50"/>
      <c r="UKR258" s="50"/>
      <c r="UKS258" s="50"/>
      <c r="UKT258" s="50"/>
      <c r="UKU258" s="50"/>
      <c r="UKV258" s="50"/>
      <c r="UKW258" s="50"/>
      <c r="UKX258" s="50"/>
      <c r="UKY258" s="50"/>
      <c r="UKZ258" s="50"/>
      <c r="ULA258" s="50"/>
      <c r="ULB258" s="50"/>
      <c r="ULC258" s="50"/>
      <c r="ULD258" s="50"/>
      <c r="ULE258" s="50"/>
      <c r="ULF258" s="50"/>
      <c r="ULG258" s="50"/>
      <c r="ULH258" s="50"/>
      <c r="ULI258" s="50"/>
      <c r="ULJ258" s="50"/>
      <c r="ULK258" s="50"/>
      <c r="ULL258" s="50"/>
      <c r="ULM258" s="50"/>
      <c r="ULN258" s="50"/>
      <c r="ULO258" s="50"/>
      <c r="ULP258" s="50"/>
      <c r="ULQ258" s="50"/>
      <c r="ULR258" s="50"/>
      <c r="ULS258" s="50"/>
      <c r="ULT258" s="50"/>
      <c r="ULU258" s="50"/>
      <c r="ULV258" s="50"/>
      <c r="ULW258" s="50"/>
      <c r="ULX258" s="50"/>
      <c r="ULY258" s="50"/>
      <c r="ULZ258" s="50"/>
      <c r="UMA258" s="50"/>
      <c r="UMB258" s="50"/>
      <c r="UMC258" s="50"/>
      <c r="UMD258" s="50"/>
      <c r="UME258" s="50"/>
      <c r="UMF258" s="50"/>
      <c r="UMG258" s="50"/>
      <c r="UMH258" s="50"/>
      <c r="UMI258" s="50"/>
      <c r="UMJ258" s="50"/>
      <c r="UMK258" s="50"/>
      <c r="UML258" s="50"/>
      <c r="UMM258" s="50"/>
      <c r="UMN258" s="50"/>
      <c r="UMO258" s="50"/>
      <c r="UMP258" s="50"/>
      <c r="UMQ258" s="50"/>
      <c r="UMR258" s="50"/>
      <c r="UMS258" s="50"/>
      <c r="UMT258" s="50"/>
      <c r="UMU258" s="50"/>
      <c r="UMV258" s="50"/>
      <c r="UMW258" s="50"/>
      <c r="UMX258" s="50"/>
      <c r="UMY258" s="50"/>
      <c r="UMZ258" s="50"/>
      <c r="UNA258" s="50"/>
      <c r="UNB258" s="50"/>
      <c r="UNC258" s="50"/>
      <c r="UND258" s="50"/>
      <c r="UNE258" s="50"/>
      <c r="UNF258" s="50"/>
      <c r="UNG258" s="50"/>
      <c r="UNH258" s="50"/>
      <c r="UNI258" s="50"/>
      <c r="UNJ258" s="50"/>
      <c r="UNK258" s="50"/>
      <c r="UNL258" s="50"/>
      <c r="UNM258" s="50"/>
      <c r="UNN258" s="50"/>
      <c r="UNO258" s="50"/>
      <c r="UNP258" s="50"/>
      <c r="UNQ258" s="50"/>
      <c r="UNR258" s="50"/>
      <c r="UNS258" s="50"/>
      <c r="UNT258" s="50"/>
      <c r="UNU258" s="50"/>
      <c r="UNV258" s="50"/>
      <c r="UNW258" s="50"/>
      <c r="UNX258" s="50"/>
      <c r="UNY258" s="50"/>
      <c r="UNZ258" s="50"/>
      <c r="UOA258" s="50"/>
      <c r="UOB258" s="50"/>
      <c r="UOC258" s="50"/>
      <c r="UOD258" s="50"/>
      <c r="UOE258" s="50"/>
      <c r="UOF258" s="50"/>
      <c r="UOG258" s="50"/>
      <c r="UOH258" s="50"/>
      <c r="UOI258" s="50"/>
      <c r="UOJ258" s="50"/>
      <c r="UOK258" s="50"/>
      <c r="UOL258" s="50"/>
      <c r="UOM258" s="50"/>
      <c r="UON258" s="50"/>
      <c r="UOO258" s="50"/>
      <c r="UOP258" s="50"/>
      <c r="UOQ258" s="50"/>
      <c r="UOR258" s="50"/>
      <c r="UOS258" s="50"/>
      <c r="UOT258" s="50"/>
      <c r="UOU258" s="50"/>
      <c r="UOV258" s="50"/>
      <c r="UOW258" s="50"/>
      <c r="UOX258" s="50"/>
      <c r="UOY258" s="50"/>
      <c r="UOZ258" s="50"/>
      <c r="UPA258" s="50"/>
      <c r="UPB258" s="50"/>
      <c r="UPC258" s="50"/>
      <c r="UPD258" s="50"/>
      <c r="UPE258" s="50"/>
      <c r="UPF258" s="50"/>
      <c r="UPG258" s="50"/>
      <c r="UPH258" s="50"/>
      <c r="UPI258" s="50"/>
      <c r="UPJ258" s="50"/>
      <c r="UPK258" s="50"/>
      <c r="UPL258" s="50"/>
      <c r="UPM258" s="50"/>
      <c r="UPN258" s="50"/>
      <c r="UPO258" s="50"/>
      <c r="UPP258" s="50"/>
      <c r="UPQ258" s="50"/>
      <c r="UPR258" s="50"/>
      <c r="UPS258" s="50"/>
      <c r="UPT258" s="50"/>
      <c r="UPU258" s="50"/>
      <c r="UPV258" s="50"/>
      <c r="UPW258" s="50"/>
      <c r="UPX258" s="50"/>
      <c r="UPY258" s="50"/>
      <c r="UPZ258" s="50"/>
      <c r="UQA258" s="50"/>
      <c r="UQB258" s="50"/>
      <c r="UQC258" s="50"/>
      <c r="UQD258" s="50"/>
      <c r="UQE258" s="50"/>
      <c r="UQF258" s="50"/>
      <c r="UQG258" s="50"/>
      <c r="UQH258" s="50"/>
      <c r="UQI258" s="50"/>
      <c r="UQJ258" s="50"/>
      <c r="UQK258" s="50"/>
      <c r="UQL258" s="50"/>
      <c r="UQM258" s="50"/>
      <c r="UQN258" s="50"/>
      <c r="UQO258" s="50"/>
      <c r="UQP258" s="50"/>
      <c r="UQQ258" s="50"/>
      <c r="UQR258" s="50"/>
      <c r="UQS258" s="50"/>
      <c r="UQT258" s="50"/>
      <c r="UQU258" s="50"/>
      <c r="UQV258" s="50"/>
      <c r="UQW258" s="50"/>
      <c r="UQX258" s="50"/>
      <c r="UQY258" s="50"/>
      <c r="UQZ258" s="50"/>
      <c r="URA258" s="50"/>
      <c r="URB258" s="50"/>
      <c r="URC258" s="50"/>
      <c r="URD258" s="50"/>
      <c r="URE258" s="50"/>
      <c r="URF258" s="50"/>
      <c r="URG258" s="50"/>
      <c r="URH258" s="50"/>
      <c r="URI258" s="50"/>
      <c r="URJ258" s="50"/>
      <c r="URK258" s="50"/>
      <c r="URL258" s="50"/>
      <c r="URM258" s="50"/>
      <c r="URN258" s="50"/>
      <c r="URO258" s="50"/>
      <c r="URP258" s="50"/>
      <c r="URQ258" s="50"/>
      <c r="URR258" s="50"/>
      <c r="URS258" s="50"/>
      <c r="URT258" s="50"/>
      <c r="URU258" s="50"/>
      <c r="URV258" s="50"/>
      <c r="URW258" s="50"/>
      <c r="URX258" s="50"/>
      <c r="URY258" s="50"/>
      <c r="URZ258" s="50"/>
      <c r="USA258" s="50"/>
      <c r="USB258" s="50"/>
      <c r="USC258" s="50"/>
      <c r="USD258" s="50"/>
      <c r="USE258" s="50"/>
      <c r="USF258" s="50"/>
      <c r="USG258" s="50"/>
      <c r="USH258" s="50"/>
      <c r="USI258" s="50"/>
      <c r="USJ258" s="50"/>
      <c r="USK258" s="50"/>
      <c r="USL258" s="50"/>
      <c r="USM258" s="50"/>
      <c r="USN258" s="50"/>
      <c r="USO258" s="50"/>
      <c r="USP258" s="50"/>
      <c r="USQ258" s="50"/>
      <c r="USR258" s="50"/>
      <c r="USS258" s="50"/>
      <c r="UST258" s="50"/>
      <c r="USU258" s="50"/>
      <c r="USV258" s="50"/>
      <c r="USW258" s="50"/>
      <c r="USX258" s="50"/>
      <c r="USY258" s="50"/>
      <c r="USZ258" s="50"/>
      <c r="UTA258" s="50"/>
      <c r="UTB258" s="50"/>
      <c r="UTC258" s="50"/>
      <c r="UTD258" s="50"/>
      <c r="UTE258" s="50"/>
      <c r="UTF258" s="50"/>
      <c r="UTG258" s="50"/>
      <c r="UTH258" s="50"/>
      <c r="UTI258" s="50"/>
      <c r="UTJ258" s="50"/>
      <c r="UTK258" s="50"/>
      <c r="UTL258" s="50"/>
      <c r="UTM258" s="50"/>
      <c r="UTN258" s="50"/>
      <c r="UTO258" s="50"/>
      <c r="UTP258" s="50"/>
      <c r="UTQ258" s="50"/>
      <c r="UTR258" s="50"/>
      <c r="UTS258" s="50"/>
      <c r="UTT258" s="50"/>
      <c r="UTU258" s="50"/>
      <c r="UTV258" s="50"/>
      <c r="UTW258" s="50"/>
      <c r="UTX258" s="50"/>
      <c r="UTY258" s="50"/>
      <c r="UTZ258" s="50"/>
      <c r="UUA258" s="50"/>
      <c r="UUB258" s="50"/>
      <c r="UUC258" s="50"/>
      <c r="UUD258" s="50"/>
      <c r="UUE258" s="50"/>
      <c r="UUF258" s="50"/>
      <c r="UUG258" s="50"/>
      <c r="UUH258" s="50"/>
      <c r="UUI258" s="50"/>
      <c r="UUJ258" s="50"/>
      <c r="UUK258" s="50"/>
      <c r="UUL258" s="50"/>
      <c r="UUM258" s="50"/>
      <c r="UUN258" s="50"/>
      <c r="UUO258" s="50"/>
      <c r="UUP258" s="50"/>
      <c r="UUQ258" s="50"/>
      <c r="UUR258" s="50"/>
      <c r="UUS258" s="50"/>
      <c r="UUT258" s="50"/>
      <c r="UUU258" s="50"/>
      <c r="UUV258" s="50"/>
      <c r="UUW258" s="50"/>
      <c r="UUX258" s="50"/>
      <c r="UUY258" s="50"/>
      <c r="UUZ258" s="50"/>
      <c r="UVA258" s="50"/>
      <c r="UVB258" s="50"/>
      <c r="UVC258" s="50"/>
      <c r="UVD258" s="50"/>
      <c r="UVE258" s="50"/>
      <c r="UVF258" s="50"/>
      <c r="UVG258" s="50"/>
      <c r="UVH258" s="50"/>
      <c r="UVI258" s="50"/>
      <c r="UVJ258" s="50"/>
      <c r="UVK258" s="50"/>
      <c r="UVL258" s="50"/>
      <c r="UVM258" s="50"/>
      <c r="UVN258" s="50"/>
      <c r="UVO258" s="50"/>
      <c r="UVP258" s="50"/>
      <c r="UVQ258" s="50"/>
      <c r="UVR258" s="50"/>
      <c r="UVS258" s="50"/>
      <c r="UVT258" s="50"/>
      <c r="UVU258" s="50"/>
      <c r="UVV258" s="50"/>
      <c r="UVW258" s="50"/>
      <c r="UVX258" s="50"/>
      <c r="UVY258" s="50"/>
      <c r="UVZ258" s="50"/>
      <c r="UWA258" s="50"/>
      <c r="UWB258" s="50"/>
      <c r="UWC258" s="50"/>
      <c r="UWD258" s="50"/>
      <c r="UWE258" s="50"/>
      <c r="UWF258" s="50"/>
      <c r="UWG258" s="50"/>
      <c r="UWH258" s="50"/>
      <c r="UWI258" s="50"/>
      <c r="UWJ258" s="50"/>
      <c r="UWK258" s="50"/>
      <c r="UWL258" s="50"/>
      <c r="UWM258" s="50"/>
      <c r="UWN258" s="50"/>
      <c r="UWO258" s="50"/>
      <c r="UWP258" s="50"/>
      <c r="UWQ258" s="50"/>
      <c r="UWR258" s="50"/>
      <c r="UWS258" s="50"/>
      <c r="UWT258" s="50"/>
      <c r="UWU258" s="50"/>
      <c r="UWV258" s="50"/>
      <c r="UWW258" s="50"/>
      <c r="UWX258" s="50"/>
      <c r="UWY258" s="50"/>
      <c r="UWZ258" s="50"/>
      <c r="UXA258" s="50"/>
      <c r="UXB258" s="50"/>
      <c r="UXC258" s="50"/>
      <c r="UXD258" s="50"/>
      <c r="UXE258" s="50"/>
      <c r="UXF258" s="50"/>
      <c r="UXG258" s="50"/>
      <c r="UXH258" s="50"/>
      <c r="UXI258" s="50"/>
      <c r="UXJ258" s="50"/>
      <c r="UXK258" s="50"/>
      <c r="UXL258" s="50"/>
      <c r="UXM258" s="50"/>
      <c r="UXN258" s="50"/>
      <c r="UXO258" s="50"/>
      <c r="UXP258" s="50"/>
      <c r="UXQ258" s="50"/>
      <c r="UXR258" s="50"/>
      <c r="UXS258" s="50"/>
      <c r="UXT258" s="50"/>
      <c r="UXU258" s="50"/>
      <c r="UXV258" s="50"/>
      <c r="UXW258" s="50"/>
      <c r="UXX258" s="50"/>
      <c r="UXY258" s="50"/>
      <c r="UXZ258" s="50"/>
      <c r="UYA258" s="50"/>
      <c r="UYB258" s="50"/>
      <c r="UYC258" s="50"/>
      <c r="UYD258" s="50"/>
      <c r="UYE258" s="50"/>
      <c r="UYF258" s="50"/>
      <c r="UYG258" s="50"/>
      <c r="UYH258" s="50"/>
      <c r="UYI258" s="50"/>
      <c r="UYJ258" s="50"/>
      <c r="UYK258" s="50"/>
      <c r="UYL258" s="50"/>
      <c r="UYM258" s="50"/>
      <c r="UYN258" s="50"/>
      <c r="UYO258" s="50"/>
      <c r="UYP258" s="50"/>
      <c r="UYQ258" s="50"/>
      <c r="UYR258" s="50"/>
      <c r="UYS258" s="50"/>
      <c r="UYT258" s="50"/>
      <c r="UYU258" s="50"/>
      <c r="UYV258" s="50"/>
      <c r="UYW258" s="50"/>
      <c r="UYX258" s="50"/>
      <c r="UYY258" s="50"/>
      <c r="UYZ258" s="50"/>
      <c r="UZA258" s="50"/>
      <c r="UZB258" s="50"/>
      <c r="UZC258" s="50"/>
      <c r="UZD258" s="50"/>
      <c r="UZE258" s="50"/>
      <c r="UZF258" s="50"/>
      <c r="UZG258" s="50"/>
      <c r="UZH258" s="50"/>
      <c r="UZI258" s="50"/>
      <c r="UZJ258" s="50"/>
      <c r="UZK258" s="50"/>
      <c r="UZL258" s="50"/>
      <c r="UZM258" s="50"/>
      <c r="UZN258" s="50"/>
      <c r="UZO258" s="50"/>
      <c r="UZP258" s="50"/>
      <c r="UZQ258" s="50"/>
      <c r="UZR258" s="50"/>
      <c r="UZS258" s="50"/>
      <c r="UZT258" s="50"/>
      <c r="UZU258" s="50"/>
      <c r="UZV258" s="50"/>
      <c r="UZW258" s="50"/>
      <c r="UZX258" s="50"/>
      <c r="UZY258" s="50"/>
      <c r="UZZ258" s="50"/>
      <c r="VAA258" s="50"/>
      <c r="VAB258" s="50"/>
      <c r="VAC258" s="50"/>
      <c r="VAD258" s="50"/>
      <c r="VAE258" s="50"/>
      <c r="VAF258" s="50"/>
      <c r="VAG258" s="50"/>
      <c r="VAH258" s="50"/>
      <c r="VAI258" s="50"/>
      <c r="VAJ258" s="50"/>
      <c r="VAK258" s="50"/>
      <c r="VAL258" s="50"/>
      <c r="VAM258" s="50"/>
      <c r="VAN258" s="50"/>
      <c r="VAO258" s="50"/>
      <c r="VAP258" s="50"/>
      <c r="VAQ258" s="50"/>
      <c r="VAR258" s="50"/>
      <c r="VAS258" s="50"/>
      <c r="VAT258" s="50"/>
      <c r="VAU258" s="50"/>
      <c r="VAV258" s="50"/>
      <c r="VAW258" s="50"/>
      <c r="VAX258" s="50"/>
      <c r="VAY258" s="50"/>
      <c r="VAZ258" s="50"/>
      <c r="VBA258" s="50"/>
      <c r="VBB258" s="50"/>
      <c r="VBC258" s="50"/>
      <c r="VBD258" s="50"/>
      <c r="VBE258" s="50"/>
      <c r="VBF258" s="50"/>
      <c r="VBG258" s="50"/>
      <c r="VBH258" s="50"/>
      <c r="VBI258" s="50"/>
      <c r="VBJ258" s="50"/>
      <c r="VBK258" s="50"/>
      <c r="VBL258" s="50"/>
      <c r="VBM258" s="50"/>
      <c r="VBN258" s="50"/>
      <c r="VBO258" s="50"/>
      <c r="VBP258" s="50"/>
      <c r="VBQ258" s="50"/>
      <c r="VBR258" s="50"/>
      <c r="VBS258" s="50"/>
      <c r="VBT258" s="50"/>
      <c r="VBU258" s="50"/>
      <c r="VBV258" s="50"/>
      <c r="VBW258" s="50"/>
      <c r="VBX258" s="50"/>
      <c r="VBY258" s="50"/>
      <c r="VBZ258" s="50"/>
      <c r="VCA258" s="50"/>
      <c r="VCB258" s="50"/>
      <c r="VCC258" s="50"/>
      <c r="VCD258" s="50"/>
      <c r="VCE258" s="50"/>
      <c r="VCF258" s="50"/>
      <c r="VCG258" s="50"/>
      <c r="VCH258" s="50"/>
      <c r="VCI258" s="50"/>
      <c r="VCJ258" s="50"/>
      <c r="VCK258" s="50"/>
      <c r="VCL258" s="50"/>
      <c r="VCM258" s="50"/>
      <c r="VCN258" s="50"/>
      <c r="VCO258" s="50"/>
      <c r="VCP258" s="50"/>
      <c r="VCQ258" s="50"/>
      <c r="VCR258" s="50"/>
      <c r="VCS258" s="50"/>
      <c r="VCT258" s="50"/>
      <c r="VCU258" s="50"/>
      <c r="VCV258" s="50"/>
      <c r="VCW258" s="50"/>
      <c r="VCX258" s="50"/>
      <c r="VCY258" s="50"/>
      <c r="VCZ258" s="50"/>
      <c r="VDA258" s="50"/>
      <c r="VDB258" s="50"/>
      <c r="VDC258" s="50"/>
      <c r="VDD258" s="50"/>
      <c r="VDE258" s="50"/>
      <c r="VDF258" s="50"/>
      <c r="VDG258" s="50"/>
      <c r="VDH258" s="50"/>
      <c r="VDI258" s="50"/>
      <c r="VDJ258" s="50"/>
      <c r="VDK258" s="50"/>
      <c r="VDL258" s="50"/>
      <c r="VDM258" s="50"/>
      <c r="VDN258" s="50"/>
      <c r="VDO258" s="50"/>
      <c r="VDP258" s="50"/>
      <c r="VDQ258" s="50"/>
      <c r="VDR258" s="50"/>
      <c r="VDS258" s="50"/>
      <c r="VDT258" s="50"/>
      <c r="VDU258" s="50"/>
      <c r="VDV258" s="50"/>
      <c r="VDW258" s="50"/>
      <c r="VDX258" s="50"/>
      <c r="VDY258" s="50"/>
      <c r="VDZ258" s="50"/>
      <c r="VEA258" s="50"/>
      <c r="VEB258" s="50"/>
      <c r="VEC258" s="50"/>
      <c r="VED258" s="50"/>
      <c r="VEE258" s="50"/>
      <c r="VEF258" s="50"/>
      <c r="VEG258" s="50"/>
      <c r="VEH258" s="50"/>
      <c r="VEI258" s="50"/>
      <c r="VEJ258" s="50"/>
      <c r="VEK258" s="50"/>
      <c r="VEL258" s="50"/>
      <c r="VEM258" s="50"/>
      <c r="VEN258" s="50"/>
      <c r="VEO258" s="50"/>
      <c r="VEP258" s="50"/>
      <c r="VEQ258" s="50"/>
      <c r="VER258" s="50"/>
      <c r="VES258" s="50"/>
      <c r="VET258" s="50"/>
      <c r="VEU258" s="50"/>
      <c r="VEV258" s="50"/>
      <c r="VEW258" s="50"/>
      <c r="VEX258" s="50"/>
      <c r="VEY258" s="50"/>
      <c r="VEZ258" s="50"/>
      <c r="VFA258" s="50"/>
      <c r="VFB258" s="50"/>
      <c r="VFC258" s="50"/>
      <c r="VFD258" s="50"/>
      <c r="VFE258" s="50"/>
      <c r="VFF258" s="50"/>
      <c r="VFG258" s="50"/>
      <c r="VFH258" s="50"/>
      <c r="VFI258" s="50"/>
      <c r="VFJ258" s="50"/>
      <c r="VFK258" s="50"/>
      <c r="VFL258" s="50"/>
      <c r="VFM258" s="50"/>
      <c r="VFN258" s="50"/>
      <c r="VFO258" s="50"/>
      <c r="VFP258" s="50"/>
      <c r="VFQ258" s="50"/>
      <c r="VFR258" s="50"/>
      <c r="VFS258" s="50"/>
      <c r="VFT258" s="50"/>
      <c r="VFU258" s="50"/>
      <c r="VFV258" s="50"/>
      <c r="VFW258" s="50"/>
      <c r="VFX258" s="50"/>
      <c r="VFY258" s="50"/>
      <c r="VFZ258" s="50"/>
      <c r="VGA258" s="50"/>
      <c r="VGB258" s="50"/>
      <c r="VGC258" s="50"/>
      <c r="VGD258" s="50"/>
      <c r="VGE258" s="50"/>
      <c r="VGF258" s="50"/>
      <c r="VGG258" s="50"/>
      <c r="VGH258" s="50"/>
      <c r="VGI258" s="50"/>
      <c r="VGJ258" s="50"/>
      <c r="VGK258" s="50"/>
      <c r="VGL258" s="50"/>
      <c r="VGM258" s="50"/>
      <c r="VGN258" s="50"/>
      <c r="VGO258" s="50"/>
      <c r="VGP258" s="50"/>
      <c r="VGQ258" s="50"/>
      <c r="VGR258" s="50"/>
      <c r="VGS258" s="50"/>
      <c r="VGT258" s="50"/>
      <c r="VGU258" s="50"/>
      <c r="VGV258" s="50"/>
      <c r="VGW258" s="50"/>
      <c r="VGX258" s="50"/>
      <c r="VGY258" s="50"/>
      <c r="VGZ258" s="50"/>
      <c r="VHA258" s="50"/>
      <c r="VHB258" s="50"/>
      <c r="VHC258" s="50"/>
      <c r="VHD258" s="50"/>
      <c r="VHE258" s="50"/>
      <c r="VHF258" s="50"/>
      <c r="VHG258" s="50"/>
      <c r="VHH258" s="50"/>
      <c r="VHI258" s="50"/>
      <c r="VHJ258" s="50"/>
      <c r="VHK258" s="50"/>
      <c r="VHL258" s="50"/>
      <c r="VHM258" s="50"/>
      <c r="VHN258" s="50"/>
      <c r="VHO258" s="50"/>
      <c r="VHP258" s="50"/>
      <c r="VHQ258" s="50"/>
      <c r="VHR258" s="50"/>
      <c r="VHS258" s="50"/>
      <c r="VHT258" s="50"/>
      <c r="VHU258" s="50"/>
      <c r="VHV258" s="50"/>
      <c r="VHW258" s="50"/>
      <c r="VHX258" s="50"/>
      <c r="VHY258" s="50"/>
      <c r="VHZ258" s="50"/>
      <c r="VIA258" s="50"/>
      <c r="VIB258" s="50"/>
      <c r="VIC258" s="50"/>
      <c r="VID258" s="50"/>
      <c r="VIE258" s="50"/>
      <c r="VIF258" s="50"/>
      <c r="VIG258" s="50"/>
      <c r="VIH258" s="50"/>
      <c r="VII258" s="50"/>
      <c r="VIJ258" s="50"/>
      <c r="VIK258" s="50"/>
      <c r="VIL258" s="50"/>
      <c r="VIM258" s="50"/>
      <c r="VIN258" s="50"/>
      <c r="VIO258" s="50"/>
      <c r="VIP258" s="50"/>
      <c r="VIQ258" s="50"/>
      <c r="VIR258" s="50"/>
      <c r="VIS258" s="50"/>
      <c r="VIT258" s="50"/>
      <c r="VIU258" s="50"/>
      <c r="VIV258" s="50"/>
      <c r="VIW258" s="50"/>
      <c r="VIX258" s="50"/>
      <c r="VIY258" s="50"/>
      <c r="VIZ258" s="50"/>
      <c r="VJA258" s="50"/>
      <c r="VJB258" s="50"/>
      <c r="VJC258" s="50"/>
      <c r="VJD258" s="50"/>
      <c r="VJE258" s="50"/>
      <c r="VJF258" s="50"/>
      <c r="VJG258" s="50"/>
      <c r="VJH258" s="50"/>
      <c r="VJI258" s="50"/>
      <c r="VJJ258" s="50"/>
      <c r="VJK258" s="50"/>
      <c r="VJL258" s="50"/>
      <c r="VJM258" s="50"/>
      <c r="VJN258" s="50"/>
      <c r="VJO258" s="50"/>
      <c r="VJP258" s="50"/>
      <c r="VJQ258" s="50"/>
      <c r="VJR258" s="50"/>
      <c r="VJS258" s="50"/>
      <c r="VJT258" s="50"/>
      <c r="VJU258" s="50"/>
      <c r="VJV258" s="50"/>
      <c r="VJW258" s="50"/>
      <c r="VJX258" s="50"/>
      <c r="VJY258" s="50"/>
      <c r="VJZ258" s="50"/>
      <c r="VKA258" s="50"/>
      <c r="VKB258" s="50"/>
      <c r="VKC258" s="50"/>
      <c r="VKD258" s="50"/>
      <c r="VKE258" s="50"/>
      <c r="VKF258" s="50"/>
      <c r="VKG258" s="50"/>
      <c r="VKH258" s="50"/>
      <c r="VKI258" s="50"/>
      <c r="VKJ258" s="50"/>
      <c r="VKK258" s="50"/>
      <c r="VKL258" s="50"/>
      <c r="VKM258" s="50"/>
      <c r="VKN258" s="50"/>
      <c r="VKO258" s="50"/>
      <c r="VKP258" s="50"/>
      <c r="VKQ258" s="50"/>
      <c r="VKR258" s="50"/>
      <c r="VKS258" s="50"/>
      <c r="VKT258" s="50"/>
      <c r="VKU258" s="50"/>
      <c r="VKV258" s="50"/>
      <c r="VKW258" s="50"/>
      <c r="VKX258" s="50"/>
      <c r="VKY258" s="50"/>
      <c r="VKZ258" s="50"/>
      <c r="VLA258" s="50"/>
      <c r="VLB258" s="50"/>
      <c r="VLC258" s="50"/>
      <c r="VLD258" s="50"/>
      <c r="VLE258" s="50"/>
      <c r="VLF258" s="50"/>
      <c r="VLG258" s="50"/>
      <c r="VLH258" s="50"/>
      <c r="VLI258" s="50"/>
      <c r="VLJ258" s="50"/>
      <c r="VLK258" s="50"/>
      <c r="VLL258" s="50"/>
      <c r="VLM258" s="50"/>
      <c r="VLN258" s="50"/>
      <c r="VLO258" s="50"/>
      <c r="VLP258" s="50"/>
      <c r="VLQ258" s="50"/>
      <c r="VLR258" s="50"/>
      <c r="VLS258" s="50"/>
      <c r="VLT258" s="50"/>
      <c r="VLU258" s="50"/>
      <c r="VLV258" s="50"/>
      <c r="VLW258" s="50"/>
      <c r="VLX258" s="50"/>
      <c r="VLY258" s="50"/>
      <c r="VLZ258" s="50"/>
      <c r="VMA258" s="50"/>
      <c r="VMB258" s="50"/>
      <c r="VMC258" s="50"/>
      <c r="VMD258" s="50"/>
      <c r="VME258" s="50"/>
      <c r="VMF258" s="50"/>
      <c r="VMG258" s="50"/>
      <c r="VMH258" s="50"/>
      <c r="VMI258" s="50"/>
      <c r="VMJ258" s="50"/>
      <c r="VMK258" s="50"/>
      <c r="VML258" s="50"/>
      <c r="VMM258" s="50"/>
      <c r="VMN258" s="50"/>
      <c r="VMO258" s="50"/>
      <c r="VMP258" s="50"/>
      <c r="VMQ258" s="50"/>
      <c r="VMR258" s="50"/>
      <c r="VMS258" s="50"/>
      <c r="VMT258" s="50"/>
      <c r="VMU258" s="50"/>
      <c r="VMV258" s="50"/>
      <c r="VMW258" s="50"/>
      <c r="VMX258" s="50"/>
      <c r="VMY258" s="50"/>
      <c r="VMZ258" s="50"/>
      <c r="VNA258" s="50"/>
      <c r="VNB258" s="50"/>
      <c r="VNC258" s="50"/>
      <c r="VND258" s="50"/>
      <c r="VNE258" s="50"/>
      <c r="VNF258" s="50"/>
      <c r="VNG258" s="50"/>
      <c r="VNH258" s="50"/>
      <c r="VNI258" s="50"/>
      <c r="VNJ258" s="50"/>
      <c r="VNK258" s="50"/>
      <c r="VNL258" s="50"/>
      <c r="VNM258" s="50"/>
      <c r="VNN258" s="50"/>
      <c r="VNO258" s="50"/>
      <c r="VNP258" s="50"/>
      <c r="VNQ258" s="50"/>
      <c r="VNR258" s="50"/>
      <c r="VNS258" s="50"/>
      <c r="VNT258" s="50"/>
      <c r="VNU258" s="50"/>
      <c r="VNV258" s="50"/>
      <c r="VNW258" s="50"/>
      <c r="VNX258" s="50"/>
      <c r="VNY258" s="50"/>
      <c r="VNZ258" s="50"/>
      <c r="VOA258" s="50"/>
      <c r="VOB258" s="50"/>
      <c r="VOC258" s="50"/>
      <c r="VOD258" s="50"/>
      <c r="VOE258" s="50"/>
      <c r="VOF258" s="50"/>
      <c r="VOG258" s="50"/>
      <c r="VOH258" s="50"/>
      <c r="VOI258" s="50"/>
      <c r="VOJ258" s="50"/>
      <c r="VOK258" s="50"/>
      <c r="VOL258" s="50"/>
      <c r="VOM258" s="50"/>
      <c r="VON258" s="50"/>
      <c r="VOO258" s="50"/>
      <c r="VOP258" s="50"/>
      <c r="VOQ258" s="50"/>
      <c r="VOR258" s="50"/>
      <c r="VOS258" s="50"/>
      <c r="VOT258" s="50"/>
      <c r="VOU258" s="50"/>
      <c r="VOV258" s="50"/>
      <c r="VOW258" s="50"/>
      <c r="VOX258" s="50"/>
      <c r="VOY258" s="50"/>
      <c r="VOZ258" s="50"/>
      <c r="VPA258" s="50"/>
      <c r="VPB258" s="50"/>
      <c r="VPC258" s="50"/>
      <c r="VPD258" s="50"/>
      <c r="VPE258" s="50"/>
      <c r="VPF258" s="50"/>
      <c r="VPG258" s="50"/>
      <c r="VPH258" s="50"/>
      <c r="VPI258" s="50"/>
      <c r="VPJ258" s="50"/>
      <c r="VPK258" s="50"/>
      <c r="VPL258" s="50"/>
      <c r="VPM258" s="50"/>
      <c r="VPN258" s="50"/>
      <c r="VPO258" s="50"/>
      <c r="VPP258" s="50"/>
      <c r="VPQ258" s="50"/>
      <c r="VPR258" s="50"/>
      <c r="VPS258" s="50"/>
      <c r="VPT258" s="50"/>
      <c r="VPU258" s="50"/>
      <c r="VPV258" s="50"/>
      <c r="VPW258" s="50"/>
      <c r="VPX258" s="50"/>
      <c r="VPY258" s="50"/>
      <c r="VPZ258" s="50"/>
      <c r="VQA258" s="50"/>
      <c r="VQB258" s="50"/>
      <c r="VQC258" s="50"/>
      <c r="VQD258" s="50"/>
      <c r="VQE258" s="50"/>
      <c r="VQF258" s="50"/>
      <c r="VQG258" s="50"/>
      <c r="VQH258" s="50"/>
      <c r="VQI258" s="50"/>
      <c r="VQJ258" s="50"/>
      <c r="VQK258" s="50"/>
      <c r="VQL258" s="50"/>
      <c r="VQM258" s="50"/>
      <c r="VQN258" s="50"/>
      <c r="VQO258" s="50"/>
      <c r="VQP258" s="50"/>
      <c r="VQQ258" s="50"/>
      <c r="VQR258" s="50"/>
      <c r="VQS258" s="50"/>
      <c r="VQT258" s="50"/>
      <c r="VQU258" s="50"/>
      <c r="VQV258" s="50"/>
      <c r="VQW258" s="50"/>
      <c r="VQX258" s="50"/>
      <c r="VQY258" s="50"/>
      <c r="VQZ258" s="50"/>
      <c r="VRA258" s="50"/>
      <c r="VRB258" s="50"/>
      <c r="VRC258" s="50"/>
      <c r="VRD258" s="50"/>
      <c r="VRE258" s="50"/>
      <c r="VRF258" s="50"/>
      <c r="VRG258" s="50"/>
      <c r="VRH258" s="50"/>
      <c r="VRI258" s="50"/>
      <c r="VRJ258" s="50"/>
      <c r="VRK258" s="50"/>
      <c r="VRL258" s="50"/>
      <c r="VRM258" s="50"/>
      <c r="VRN258" s="50"/>
      <c r="VRO258" s="50"/>
      <c r="VRP258" s="50"/>
      <c r="VRQ258" s="50"/>
      <c r="VRR258" s="50"/>
      <c r="VRS258" s="50"/>
      <c r="VRT258" s="50"/>
      <c r="VRU258" s="50"/>
      <c r="VRV258" s="50"/>
      <c r="VRW258" s="50"/>
      <c r="VRX258" s="50"/>
      <c r="VRY258" s="50"/>
      <c r="VRZ258" s="50"/>
      <c r="VSA258" s="50"/>
      <c r="VSB258" s="50"/>
      <c r="VSC258" s="50"/>
      <c r="VSD258" s="50"/>
      <c r="VSE258" s="50"/>
      <c r="VSF258" s="50"/>
      <c r="VSG258" s="50"/>
      <c r="VSH258" s="50"/>
      <c r="VSI258" s="50"/>
      <c r="VSJ258" s="50"/>
      <c r="VSK258" s="50"/>
      <c r="VSL258" s="50"/>
      <c r="VSM258" s="50"/>
      <c r="VSN258" s="50"/>
      <c r="VSO258" s="50"/>
      <c r="VSP258" s="50"/>
      <c r="VSQ258" s="50"/>
      <c r="VSR258" s="50"/>
      <c r="VSS258" s="50"/>
      <c r="VST258" s="50"/>
      <c r="VSU258" s="50"/>
      <c r="VSV258" s="50"/>
      <c r="VSW258" s="50"/>
      <c r="VSX258" s="50"/>
      <c r="VSY258" s="50"/>
      <c r="VSZ258" s="50"/>
      <c r="VTA258" s="50"/>
      <c r="VTB258" s="50"/>
      <c r="VTC258" s="50"/>
      <c r="VTD258" s="50"/>
      <c r="VTE258" s="50"/>
      <c r="VTF258" s="50"/>
      <c r="VTG258" s="50"/>
      <c r="VTH258" s="50"/>
      <c r="VTI258" s="50"/>
      <c r="VTJ258" s="50"/>
      <c r="VTK258" s="50"/>
      <c r="VTL258" s="50"/>
      <c r="VTM258" s="50"/>
      <c r="VTN258" s="50"/>
      <c r="VTO258" s="50"/>
      <c r="VTP258" s="50"/>
      <c r="VTQ258" s="50"/>
      <c r="VTR258" s="50"/>
      <c r="VTS258" s="50"/>
      <c r="VTT258" s="50"/>
      <c r="VTU258" s="50"/>
      <c r="VTV258" s="50"/>
      <c r="VTW258" s="50"/>
      <c r="VTX258" s="50"/>
      <c r="VTY258" s="50"/>
      <c r="VTZ258" s="50"/>
      <c r="VUA258" s="50"/>
      <c r="VUB258" s="50"/>
      <c r="VUC258" s="50"/>
      <c r="VUD258" s="50"/>
      <c r="VUE258" s="50"/>
      <c r="VUF258" s="50"/>
      <c r="VUG258" s="50"/>
      <c r="VUH258" s="50"/>
      <c r="VUI258" s="50"/>
      <c r="VUJ258" s="50"/>
      <c r="VUK258" s="50"/>
      <c r="VUL258" s="50"/>
      <c r="VUM258" s="50"/>
      <c r="VUN258" s="50"/>
      <c r="VUO258" s="50"/>
      <c r="VUP258" s="50"/>
      <c r="VUQ258" s="50"/>
      <c r="VUR258" s="50"/>
      <c r="VUS258" s="50"/>
      <c r="VUT258" s="50"/>
      <c r="VUU258" s="50"/>
      <c r="VUV258" s="50"/>
      <c r="VUW258" s="50"/>
      <c r="VUX258" s="50"/>
      <c r="VUY258" s="50"/>
      <c r="VUZ258" s="50"/>
      <c r="VVA258" s="50"/>
      <c r="VVB258" s="50"/>
      <c r="VVC258" s="50"/>
      <c r="VVD258" s="50"/>
      <c r="VVE258" s="50"/>
      <c r="VVF258" s="50"/>
      <c r="VVG258" s="50"/>
      <c r="VVH258" s="50"/>
      <c r="VVI258" s="50"/>
      <c r="VVJ258" s="50"/>
      <c r="VVK258" s="50"/>
      <c r="VVL258" s="50"/>
      <c r="VVM258" s="50"/>
      <c r="VVN258" s="50"/>
      <c r="VVO258" s="50"/>
      <c r="VVP258" s="50"/>
      <c r="VVQ258" s="50"/>
      <c r="VVR258" s="50"/>
      <c r="VVS258" s="50"/>
      <c r="VVT258" s="50"/>
      <c r="VVU258" s="50"/>
      <c r="VVV258" s="50"/>
      <c r="VVW258" s="50"/>
      <c r="VVX258" s="50"/>
      <c r="VVY258" s="50"/>
      <c r="VVZ258" s="50"/>
      <c r="VWA258" s="50"/>
      <c r="VWB258" s="50"/>
      <c r="VWC258" s="50"/>
      <c r="VWD258" s="50"/>
      <c r="VWE258" s="50"/>
      <c r="VWF258" s="50"/>
      <c r="VWG258" s="50"/>
      <c r="VWH258" s="50"/>
      <c r="VWI258" s="50"/>
      <c r="VWJ258" s="50"/>
      <c r="VWK258" s="50"/>
      <c r="VWL258" s="50"/>
      <c r="VWM258" s="50"/>
      <c r="VWN258" s="50"/>
      <c r="VWO258" s="50"/>
      <c r="VWP258" s="50"/>
      <c r="VWQ258" s="50"/>
      <c r="VWR258" s="50"/>
      <c r="VWS258" s="50"/>
      <c r="VWT258" s="50"/>
      <c r="VWU258" s="50"/>
      <c r="VWV258" s="50"/>
      <c r="VWW258" s="50"/>
      <c r="VWX258" s="50"/>
      <c r="VWY258" s="50"/>
      <c r="VWZ258" s="50"/>
      <c r="VXA258" s="50"/>
      <c r="VXB258" s="50"/>
      <c r="VXC258" s="50"/>
      <c r="VXD258" s="50"/>
      <c r="VXE258" s="50"/>
      <c r="VXF258" s="50"/>
      <c r="VXG258" s="50"/>
      <c r="VXH258" s="50"/>
      <c r="VXI258" s="50"/>
      <c r="VXJ258" s="50"/>
      <c r="VXK258" s="50"/>
      <c r="VXL258" s="50"/>
      <c r="VXM258" s="50"/>
      <c r="VXN258" s="50"/>
      <c r="VXO258" s="50"/>
      <c r="VXP258" s="50"/>
      <c r="VXQ258" s="50"/>
      <c r="VXR258" s="50"/>
      <c r="VXS258" s="50"/>
      <c r="VXT258" s="50"/>
      <c r="VXU258" s="50"/>
      <c r="VXV258" s="50"/>
      <c r="VXW258" s="50"/>
      <c r="VXX258" s="50"/>
      <c r="VXY258" s="50"/>
      <c r="VXZ258" s="50"/>
      <c r="VYA258" s="50"/>
      <c r="VYB258" s="50"/>
      <c r="VYC258" s="50"/>
      <c r="VYD258" s="50"/>
      <c r="VYE258" s="50"/>
      <c r="VYF258" s="50"/>
      <c r="VYG258" s="50"/>
      <c r="VYH258" s="50"/>
      <c r="VYI258" s="50"/>
      <c r="VYJ258" s="50"/>
      <c r="VYK258" s="50"/>
      <c r="VYL258" s="50"/>
      <c r="VYM258" s="50"/>
      <c r="VYN258" s="50"/>
      <c r="VYO258" s="50"/>
      <c r="VYP258" s="50"/>
      <c r="VYQ258" s="50"/>
      <c r="VYR258" s="50"/>
      <c r="VYS258" s="50"/>
      <c r="VYT258" s="50"/>
      <c r="VYU258" s="50"/>
      <c r="VYV258" s="50"/>
      <c r="VYW258" s="50"/>
      <c r="VYX258" s="50"/>
      <c r="VYY258" s="50"/>
      <c r="VYZ258" s="50"/>
      <c r="VZA258" s="50"/>
      <c r="VZB258" s="50"/>
      <c r="VZC258" s="50"/>
      <c r="VZD258" s="50"/>
      <c r="VZE258" s="50"/>
      <c r="VZF258" s="50"/>
      <c r="VZG258" s="50"/>
      <c r="VZH258" s="50"/>
      <c r="VZI258" s="50"/>
      <c r="VZJ258" s="50"/>
      <c r="VZK258" s="50"/>
      <c r="VZL258" s="50"/>
      <c r="VZM258" s="50"/>
      <c r="VZN258" s="50"/>
      <c r="VZO258" s="50"/>
      <c r="VZP258" s="50"/>
      <c r="VZQ258" s="50"/>
      <c r="VZR258" s="50"/>
      <c r="VZS258" s="50"/>
      <c r="VZT258" s="50"/>
      <c r="VZU258" s="50"/>
      <c r="VZV258" s="50"/>
      <c r="VZW258" s="50"/>
      <c r="VZX258" s="50"/>
      <c r="VZY258" s="50"/>
      <c r="VZZ258" s="50"/>
      <c r="WAA258" s="50"/>
      <c r="WAB258" s="50"/>
      <c r="WAC258" s="50"/>
      <c r="WAD258" s="50"/>
      <c r="WAE258" s="50"/>
      <c r="WAF258" s="50"/>
      <c r="WAG258" s="50"/>
      <c r="WAH258" s="50"/>
      <c r="WAI258" s="50"/>
      <c r="WAJ258" s="50"/>
      <c r="WAK258" s="50"/>
      <c r="WAL258" s="50"/>
      <c r="WAM258" s="50"/>
      <c r="WAN258" s="50"/>
      <c r="WAO258" s="50"/>
      <c r="WAP258" s="50"/>
      <c r="WAQ258" s="50"/>
      <c r="WAR258" s="50"/>
      <c r="WAS258" s="50"/>
      <c r="WAT258" s="50"/>
      <c r="WAU258" s="50"/>
      <c r="WAV258" s="50"/>
      <c r="WAW258" s="50"/>
      <c r="WAX258" s="50"/>
      <c r="WAY258" s="50"/>
      <c r="WAZ258" s="50"/>
      <c r="WBA258" s="50"/>
      <c r="WBB258" s="50"/>
      <c r="WBC258" s="50"/>
      <c r="WBD258" s="50"/>
      <c r="WBE258" s="50"/>
      <c r="WBF258" s="50"/>
      <c r="WBG258" s="50"/>
      <c r="WBH258" s="50"/>
      <c r="WBI258" s="50"/>
      <c r="WBJ258" s="50"/>
      <c r="WBK258" s="50"/>
      <c r="WBL258" s="50"/>
      <c r="WBM258" s="50"/>
      <c r="WBN258" s="50"/>
      <c r="WBO258" s="50"/>
      <c r="WBP258" s="50"/>
      <c r="WBQ258" s="50"/>
      <c r="WBR258" s="50"/>
      <c r="WBS258" s="50"/>
      <c r="WBT258" s="50"/>
      <c r="WBU258" s="50"/>
      <c r="WBV258" s="50"/>
      <c r="WBW258" s="50"/>
      <c r="WBX258" s="50"/>
      <c r="WBY258" s="50"/>
      <c r="WBZ258" s="50"/>
      <c r="WCA258" s="50"/>
      <c r="WCB258" s="50"/>
      <c r="WCC258" s="50"/>
      <c r="WCD258" s="50"/>
      <c r="WCE258" s="50"/>
      <c r="WCF258" s="50"/>
      <c r="WCG258" s="50"/>
      <c r="WCH258" s="50"/>
      <c r="WCI258" s="50"/>
      <c r="WCJ258" s="50"/>
      <c r="WCK258" s="50"/>
      <c r="WCL258" s="50"/>
      <c r="WCM258" s="50"/>
      <c r="WCN258" s="50"/>
      <c r="WCO258" s="50"/>
      <c r="WCP258" s="50"/>
      <c r="WCQ258" s="50"/>
      <c r="WCR258" s="50"/>
      <c r="WCS258" s="50"/>
      <c r="WCT258" s="50"/>
      <c r="WCU258" s="50"/>
      <c r="WCV258" s="50"/>
      <c r="WCW258" s="50"/>
      <c r="WCX258" s="50"/>
      <c r="WCY258" s="50"/>
      <c r="WCZ258" s="50"/>
      <c r="WDA258" s="50"/>
      <c r="WDB258" s="50"/>
      <c r="WDC258" s="50"/>
      <c r="WDD258" s="50"/>
      <c r="WDE258" s="50"/>
      <c r="WDF258" s="50"/>
      <c r="WDG258" s="50"/>
      <c r="WDH258" s="50"/>
      <c r="WDI258" s="50"/>
      <c r="WDJ258" s="50"/>
      <c r="WDK258" s="50"/>
      <c r="WDL258" s="50"/>
      <c r="WDM258" s="50"/>
      <c r="WDN258" s="50"/>
      <c r="WDO258" s="50"/>
      <c r="WDP258" s="50"/>
      <c r="WDQ258" s="50"/>
      <c r="WDR258" s="50"/>
      <c r="WDS258" s="50"/>
      <c r="WDT258" s="50"/>
      <c r="WDU258" s="50"/>
      <c r="WDV258" s="50"/>
      <c r="WDW258" s="50"/>
      <c r="WDX258" s="50"/>
      <c r="WDY258" s="50"/>
      <c r="WDZ258" s="50"/>
      <c r="WEA258" s="50"/>
      <c r="WEB258" s="50"/>
      <c r="WEC258" s="50"/>
      <c r="WED258" s="50"/>
      <c r="WEE258" s="50"/>
      <c r="WEF258" s="50"/>
      <c r="WEG258" s="50"/>
      <c r="WEH258" s="50"/>
      <c r="WEI258" s="50"/>
      <c r="WEJ258" s="50"/>
      <c r="WEK258" s="50"/>
      <c r="WEL258" s="50"/>
      <c r="WEM258" s="50"/>
      <c r="WEN258" s="50"/>
      <c r="WEO258" s="50"/>
      <c r="WEP258" s="50"/>
      <c r="WEQ258" s="50"/>
      <c r="WER258" s="50"/>
      <c r="WES258" s="50"/>
      <c r="WET258" s="50"/>
      <c r="WEU258" s="50"/>
      <c r="WEV258" s="50"/>
      <c r="WEW258" s="50"/>
      <c r="WEX258" s="50"/>
      <c r="WEY258" s="50"/>
      <c r="WEZ258" s="50"/>
      <c r="WFA258" s="50"/>
      <c r="WFB258" s="50"/>
      <c r="WFC258" s="50"/>
      <c r="WFD258" s="50"/>
      <c r="WFE258" s="50"/>
      <c r="WFF258" s="50"/>
      <c r="WFG258" s="50"/>
      <c r="WFH258" s="50"/>
      <c r="WFI258" s="50"/>
      <c r="WFJ258" s="50"/>
      <c r="WFK258" s="50"/>
      <c r="WFL258" s="50"/>
      <c r="WFM258" s="50"/>
      <c r="WFN258" s="50"/>
      <c r="WFO258" s="50"/>
      <c r="WFP258" s="50"/>
      <c r="WFQ258" s="50"/>
      <c r="WFR258" s="50"/>
      <c r="WFS258" s="50"/>
      <c r="WFT258" s="50"/>
      <c r="WFU258" s="50"/>
      <c r="WFV258" s="50"/>
      <c r="WFW258" s="50"/>
      <c r="WFX258" s="50"/>
      <c r="WFY258" s="50"/>
      <c r="WFZ258" s="50"/>
      <c r="WGA258" s="50"/>
      <c r="WGB258" s="50"/>
      <c r="WGC258" s="50"/>
      <c r="WGD258" s="50"/>
      <c r="WGE258" s="50"/>
      <c r="WGF258" s="50"/>
      <c r="WGG258" s="50"/>
      <c r="WGH258" s="50"/>
      <c r="WGI258" s="50"/>
      <c r="WGJ258" s="50"/>
      <c r="WGK258" s="50"/>
      <c r="WGL258" s="50"/>
      <c r="WGM258" s="50"/>
      <c r="WGN258" s="50"/>
      <c r="WGO258" s="50"/>
      <c r="WGP258" s="50"/>
      <c r="WGQ258" s="50"/>
      <c r="WGR258" s="50"/>
      <c r="WGS258" s="50"/>
      <c r="WGT258" s="50"/>
      <c r="WGU258" s="50"/>
      <c r="WGV258" s="50"/>
      <c r="WGW258" s="50"/>
      <c r="WGX258" s="50"/>
      <c r="WGY258" s="50"/>
      <c r="WGZ258" s="50"/>
      <c r="WHA258" s="50"/>
      <c r="WHB258" s="50"/>
      <c r="WHC258" s="50"/>
      <c r="WHD258" s="50"/>
      <c r="WHE258" s="50"/>
      <c r="WHF258" s="50"/>
      <c r="WHG258" s="50"/>
      <c r="WHH258" s="50"/>
      <c r="WHI258" s="50"/>
      <c r="WHJ258" s="50"/>
      <c r="WHK258" s="50"/>
      <c r="WHL258" s="50"/>
      <c r="WHM258" s="50"/>
      <c r="WHN258" s="50"/>
      <c r="WHO258" s="50"/>
      <c r="WHP258" s="50"/>
      <c r="WHQ258" s="50"/>
      <c r="WHR258" s="50"/>
      <c r="WHS258" s="50"/>
      <c r="WHT258" s="50"/>
      <c r="WHU258" s="50"/>
      <c r="WHV258" s="50"/>
      <c r="WHW258" s="50"/>
      <c r="WHX258" s="50"/>
      <c r="WHY258" s="50"/>
      <c r="WHZ258" s="50"/>
      <c r="WIA258" s="50"/>
      <c r="WIB258" s="50"/>
      <c r="WIC258" s="50"/>
      <c r="WID258" s="50"/>
      <c r="WIE258" s="50"/>
      <c r="WIF258" s="50"/>
      <c r="WIG258" s="50"/>
      <c r="WIH258" s="50"/>
      <c r="WII258" s="50"/>
      <c r="WIJ258" s="50"/>
      <c r="WIK258" s="50"/>
      <c r="WIL258" s="50"/>
      <c r="WIM258" s="50"/>
      <c r="WIN258" s="50"/>
      <c r="WIO258" s="50"/>
      <c r="WIP258" s="50"/>
      <c r="WIQ258" s="50"/>
      <c r="WIR258" s="50"/>
      <c r="WIS258" s="50"/>
      <c r="WIT258" s="50"/>
      <c r="WIU258" s="50"/>
      <c r="WIV258" s="50"/>
      <c r="WIW258" s="50"/>
      <c r="WIX258" s="50"/>
      <c r="WIY258" s="50"/>
      <c r="WIZ258" s="50"/>
      <c r="WJA258" s="50"/>
      <c r="WJB258" s="50"/>
      <c r="WJC258" s="50"/>
      <c r="WJD258" s="50"/>
      <c r="WJE258" s="50"/>
      <c r="WJF258" s="50"/>
      <c r="WJG258" s="50"/>
      <c r="WJH258" s="50"/>
      <c r="WJI258" s="50"/>
      <c r="WJJ258" s="50"/>
      <c r="WJK258" s="50"/>
      <c r="WJL258" s="50"/>
      <c r="WJM258" s="50"/>
      <c r="WJN258" s="50"/>
      <c r="WJO258" s="50"/>
      <c r="WJP258" s="50"/>
      <c r="WJQ258" s="50"/>
      <c r="WJR258" s="50"/>
      <c r="WJS258" s="50"/>
      <c r="WJT258" s="50"/>
      <c r="WJU258" s="50"/>
      <c r="WJV258" s="50"/>
      <c r="WJW258" s="50"/>
      <c r="WJX258" s="50"/>
      <c r="WJY258" s="50"/>
      <c r="WJZ258" s="50"/>
      <c r="WKA258" s="50"/>
      <c r="WKB258" s="50"/>
      <c r="WKC258" s="50"/>
      <c r="WKD258" s="50"/>
      <c r="WKE258" s="50"/>
      <c r="WKF258" s="50"/>
      <c r="WKG258" s="50"/>
      <c r="WKH258" s="50"/>
      <c r="WKI258" s="50"/>
      <c r="WKJ258" s="50"/>
      <c r="WKK258" s="50"/>
      <c r="WKL258" s="50"/>
      <c r="WKM258" s="50"/>
      <c r="WKN258" s="50"/>
      <c r="WKO258" s="50"/>
      <c r="WKP258" s="50"/>
      <c r="WKQ258" s="50"/>
      <c r="WKR258" s="50"/>
      <c r="WKS258" s="50"/>
      <c r="WKT258" s="50"/>
      <c r="WKU258" s="50"/>
      <c r="WKV258" s="50"/>
      <c r="WKW258" s="50"/>
      <c r="WKX258" s="50"/>
      <c r="WKY258" s="50"/>
      <c r="WKZ258" s="50"/>
      <c r="WLA258" s="50"/>
      <c r="WLB258" s="50"/>
      <c r="WLC258" s="50"/>
      <c r="WLD258" s="50"/>
      <c r="WLE258" s="50"/>
      <c r="WLF258" s="50"/>
      <c r="WLG258" s="50"/>
      <c r="WLH258" s="50"/>
      <c r="WLI258" s="50"/>
      <c r="WLJ258" s="50"/>
      <c r="WLK258" s="50"/>
      <c r="WLL258" s="50"/>
      <c r="WLM258" s="50"/>
      <c r="WLN258" s="50"/>
      <c r="WLO258" s="50"/>
      <c r="WLP258" s="50"/>
      <c r="WLQ258" s="50"/>
      <c r="WLR258" s="50"/>
      <c r="WLS258" s="50"/>
      <c r="WLT258" s="50"/>
      <c r="WLU258" s="50"/>
      <c r="WLV258" s="50"/>
      <c r="WLW258" s="50"/>
      <c r="WLX258" s="50"/>
      <c r="WLY258" s="50"/>
      <c r="WLZ258" s="50"/>
      <c r="WMA258" s="50"/>
      <c r="WMB258" s="50"/>
      <c r="WMC258" s="50"/>
      <c r="WMD258" s="50"/>
      <c r="WME258" s="50"/>
      <c r="WMF258" s="50"/>
      <c r="WMG258" s="50"/>
      <c r="WMH258" s="50"/>
      <c r="WMI258" s="50"/>
      <c r="WMJ258" s="50"/>
      <c r="WMK258" s="50"/>
      <c r="WML258" s="50"/>
      <c r="WMM258" s="50"/>
      <c r="WMN258" s="50"/>
      <c r="WMO258" s="50"/>
      <c r="WMP258" s="50"/>
      <c r="WMQ258" s="50"/>
      <c r="WMR258" s="50"/>
      <c r="WMS258" s="50"/>
      <c r="WMT258" s="50"/>
      <c r="WMU258" s="50"/>
      <c r="WMV258" s="50"/>
      <c r="WMW258" s="50"/>
      <c r="WMX258" s="50"/>
      <c r="WMY258" s="50"/>
      <c r="WMZ258" s="50"/>
      <c r="WNA258" s="50"/>
      <c r="WNB258" s="50"/>
      <c r="WNC258" s="50"/>
      <c r="WND258" s="50"/>
      <c r="WNE258" s="50"/>
      <c r="WNF258" s="50"/>
      <c r="WNG258" s="50"/>
      <c r="WNH258" s="50"/>
      <c r="WNI258" s="50"/>
      <c r="WNJ258" s="50"/>
      <c r="WNK258" s="50"/>
      <c r="WNL258" s="50"/>
      <c r="WNM258" s="50"/>
      <c r="WNN258" s="50"/>
      <c r="WNO258" s="50"/>
      <c r="WNP258" s="50"/>
      <c r="WNQ258" s="50"/>
      <c r="WNR258" s="50"/>
      <c r="WNS258" s="50"/>
      <c r="WNT258" s="50"/>
      <c r="WNU258" s="50"/>
      <c r="WNV258" s="50"/>
      <c r="WNW258" s="50"/>
      <c r="WNX258" s="50"/>
      <c r="WNY258" s="50"/>
      <c r="WNZ258" s="50"/>
      <c r="WOA258" s="50"/>
      <c r="WOB258" s="50"/>
      <c r="WOC258" s="50"/>
      <c r="WOD258" s="50"/>
      <c r="WOE258" s="50"/>
      <c r="WOF258" s="50"/>
      <c r="WOG258" s="50"/>
      <c r="WOH258" s="50"/>
      <c r="WOI258" s="50"/>
      <c r="WOJ258" s="50"/>
      <c r="WOK258" s="50"/>
      <c r="WOL258" s="50"/>
      <c r="WOM258" s="50"/>
      <c r="WON258" s="50"/>
      <c r="WOO258" s="50"/>
      <c r="WOP258" s="50"/>
      <c r="WOQ258" s="50"/>
      <c r="WOR258" s="50"/>
      <c r="WOS258" s="50"/>
      <c r="WOT258" s="50"/>
      <c r="WOU258" s="50"/>
      <c r="WOV258" s="50"/>
      <c r="WOW258" s="50"/>
      <c r="WOX258" s="50"/>
      <c r="WOY258" s="50"/>
      <c r="WOZ258" s="50"/>
      <c r="WPA258" s="50"/>
      <c r="WPB258" s="50"/>
      <c r="WPC258" s="50"/>
      <c r="WPD258" s="50"/>
      <c r="WPE258" s="50"/>
      <c r="WPF258" s="50"/>
      <c r="WPG258" s="50"/>
      <c r="WPH258" s="50"/>
      <c r="WPI258" s="50"/>
      <c r="WPJ258" s="50"/>
      <c r="WPK258" s="50"/>
      <c r="WPL258" s="50"/>
      <c r="WPM258" s="50"/>
      <c r="WPN258" s="50"/>
      <c r="WPO258" s="50"/>
      <c r="WPP258" s="50"/>
      <c r="WPQ258" s="50"/>
      <c r="WPR258" s="50"/>
      <c r="WPS258" s="50"/>
      <c r="WPT258" s="50"/>
      <c r="WPU258" s="50"/>
      <c r="WPV258" s="50"/>
      <c r="WPW258" s="50"/>
      <c r="WPX258" s="50"/>
      <c r="WPY258" s="50"/>
      <c r="WPZ258" s="50"/>
      <c r="WQA258" s="50"/>
      <c r="WQB258" s="50"/>
      <c r="WQC258" s="50"/>
      <c r="WQD258" s="50"/>
      <c r="WQE258" s="50"/>
      <c r="WQF258" s="50"/>
      <c r="WQG258" s="50"/>
      <c r="WQH258" s="50"/>
      <c r="WQI258" s="50"/>
      <c r="WQJ258" s="50"/>
      <c r="WQK258" s="50"/>
      <c r="WQL258" s="50"/>
      <c r="WQM258" s="50"/>
      <c r="WQN258" s="50"/>
      <c r="WQO258" s="50"/>
      <c r="WQP258" s="50"/>
      <c r="WQQ258" s="50"/>
      <c r="WQR258" s="50"/>
      <c r="WQS258" s="50"/>
      <c r="WQT258" s="50"/>
      <c r="WQU258" s="50"/>
      <c r="WQV258" s="50"/>
      <c r="WQW258" s="50"/>
      <c r="WQX258" s="50"/>
      <c r="WQY258" s="50"/>
      <c r="WQZ258" s="50"/>
      <c r="WRA258" s="50"/>
      <c r="WRB258" s="50"/>
      <c r="WRC258" s="50"/>
      <c r="WRD258" s="50"/>
      <c r="WRE258" s="50"/>
      <c r="WRF258" s="50"/>
      <c r="WRG258" s="50"/>
      <c r="WRH258" s="50"/>
      <c r="WRI258" s="50"/>
      <c r="WRJ258" s="50"/>
      <c r="WRK258" s="50"/>
      <c r="WRL258" s="50"/>
      <c r="WRM258" s="50"/>
      <c r="WRN258" s="50"/>
      <c r="WRO258" s="50"/>
      <c r="WRP258" s="50"/>
      <c r="WRQ258" s="50"/>
      <c r="WRR258" s="50"/>
      <c r="WRS258" s="50"/>
      <c r="WRT258" s="50"/>
      <c r="WRU258" s="50"/>
      <c r="WRV258" s="50"/>
      <c r="WRW258" s="50"/>
      <c r="WRX258" s="50"/>
      <c r="WRY258" s="50"/>
      <c r="WRZ258" s="50"/>
      <c r="WSA258" s="50"/>
      <c r="WSB258" s="50"/>
      <c r="WSC258" s="50"/>
      <c r="WSD258" s="50"/>
      <c r="WSE258" s="50"/>
      <c r="WSF258" s="50"/>
      <c r="WSG258" s="50"/>
      <c r="WSH258" s="50"/>
      <c r="WSI258" s="50"/>
      <c r="WSJ258" s="50"/>
      <c r="WSK258" s="50"/>
      <c r="WSL258" s="50"/>
      <c r="WSM258" s="50"/>
      <c r="WSN258" s="50"/>
      <c r="WSO258" s="50"/>
      <c r="WSP258" s="50"/>
      <c r="WSQ258" s="50"/>
      <c r="WSR258" s="50"/>
      <c r="WSS258" s="50"/>
      <c r="WST258" s="50"/>
      <c r="WSU258" s="50"/>
      <c r="WSV258" s="50"/>
      <c r="WSW258" s="50"/>
      <c r="WSX258" s="50"/>
      <c r="WSY258" s="50"/>
      <c r="WSZ258" s="50"/>
      <c r="WTA258" s="50"/>
      <c r="WTB258" s="50"/>
      <c r="WTC258" s="50"/>
      <c r="WTD258" s="50"/>
      <c r="WTE258" s="50"/>
      <c r="WTF258" s="50"/>
      <c r="WTG258" s="50"/>
      <c r="WTH258" s="50"/>
      <c r="WTI258" s="50"/>
      <c r="WTJ258" s="50"/>
      <c r="WTK258" s="50"/>
      <c r="WTL258" s="50"/>
      <c r="WTM258" s="50"/>
      <c r="WTN258" s="50"/>
      <c r="WTO258" s="50"/>
      <c r="WTP258" s="50"/>
      <c r="WTQ258" s="50"/>
      <c r="WTR258" s="50"/>
      <c r="WTS258" s="50"/>
      <c r="WTT258" s="50"/>
      <c r="WTU258" s="50"/>
      <c r="WTV258" s="50"/>
      <c r="WTW258" s="50"/>
      <c r="WTX258" s="50"/>
      <c r="WTY258" s="50"/>
      <c r="WTZ258" s="50"/>
      <c r="WUA258" s="50"/>
      <c r="WUB258" s="50"/>
      <c r="WUC258" s="50"/>
      <c r="WUD258" s="50"/>
      <c r="WUE258" s="50"/>
      <c r="WUF258" s="50"/>
      <c r="WUG258" s="50"/>
      <c r="WUH258" s="50"/>
      <c r="WUI258" s="50"/>
      <c r="WUJ258" s="50"/>
      <c r="WUK258" s="50"/>
      <c r="WUL258" s="50"/>
      <c r="WUM258" s="50"/>
      <c r="WUN258" s="50"/>
      <c r="WUO258" s="50"/>
      <c r="WUP258" s="50"/>
      <c r="WUQ258" s="50"/>
      <c r="WUR258" s="50"/>
      <c r="WUS258" s="50"/>
      <c r="WUT258" s="50"/>
      <c r="WUU258" s="50"/>
      <c r="WUV258" s="50"/>
      <c r="WUW258" s="50"/>
      <c r="WUX258" s="50"/>
      <c r="WUY258" s="50"/>
      <c r="WUZ258" s="50"/>
      <c r="WVA258" s="50"/>
      <c r="WVB258" s="50"/>
      <c r="WVC258" s="50"/>
      <c r="WVD258" s="50"/>
      <c r="WVE258" s="50"/>
      <c r="WVF258" s="50"/>
      <c r="WVG258" s="50"/>
      <c r="WVH258" s="50"/>
      <c r="WVI258" s="50"/>
      <c r="WVJ258" s="50"/>
      <c r="WVK258" s="50"/>
      <c r="WVL258" s="50"/>
      <c r="WVM258" s="50"/>
      <c r="WVN258" s="50"/>
      <c r="WVO258" s="50"/>
      <c r="WVP258" s="50"/>
      <c r="WVQ258" s="50"/>
      <c r="WVR258" s="50"/>
      <c r="WVS258" s="50"/>
      <c r="WVT258" s="50"/>
      <c r="WVU258" s="50"/>
      <c r="WVV258" s="50"/>
      <c r="WVW258" s="50"/>
      <c r="WVX258" s="50"/>
      <c r="WVY258" s="50"/>
      <c r="WVZ258" s="50"/>
      <c r="WWA258" s="50"/>
      <c r="WWB258" s="50"/>
      <c r="WWC258" s="50"/>
      <c r="WWD258" s="50"/>
      <c r="WWE258" s="50"/>
      <c r="WWF258" s="50"/>
      <c r="WWG258" s="50"/>
      <c r="WWH258" s="50"/>
      <c r="WWI258" s="50"/>
      <c r="WWJ258" s="50"/>
      <c r="WWK258" s="50"/>
      <c r="WWL258" s="50"/>
      <c r="WWM258" s="50"/>
      <c r="WWN258" s="50"/>
      <c r="WWO258" s="50"/>
      <c r="WWP258" s="50"/>
      <c r="WWQ258" s="50"/>
      <c r="WWR258" s="50"/>
      <c r="WWS258" s="50"/>
      <c r="WWT258" s="50"/>
      <c r="WWU258" s="50"/>
      <c r="WWV258" s="50"/>
      <c r="WWW258" s="50"/>
      <c r="WWX258" s="50"/>
      <c r="WWY258" s="50"/>
      <c r="WWZ258" s="50"/>
      <c r="WXA258" s="50"/>
      <c r="WXB258" s="50"/>
      <c r="WXC258" s="50"/>
      <c r="WXD258" s="50"/>
      <c r="WXE258" s="50"/>
      <c r="WXF258" s="50"/>
      <c r="WXG258" s="50"/>
      <c r="WXH258" s="50"/>
      <c r="WXI258" s="50"/>
      <c r="WXJ258" s="50"/>
      <c r="WXK258" s="50"/>
      <c r="WXL258" s="50"/>
      <c r="WXM258" s="50"/>
      <c r="WXN258" s="50"/>
      <c r="WXO258" s="50"/>
      <c r="WXP258" s="50"/>
      <c r="WXQ258" s="50"/>
      <c r="WXR258" s="50"/>
      <c r="WXS258" s="50"/>
      <c r="WXT258" s="50"/>
      <c r="WXU258" s="50"/>
      <c r="WXV258" s="50"/>
      <c r="WXW258" s="50"/>
      <c r="WXX258" s="50"/>
      <c r="WXY258" s="50"/>
      <c r="WXZ258" s="50"/>
      <c r="WYA258" s="50"/>
      <c r="WYB258" s="50"/>
      <c r="WYC258" s="50"/>
      <c r="WYD258" s="50"/>
      <c r="WYE258" s="50"/>
      <c r="WYF258" s="50"/>
      <c r="WYG258" s="50"/>
      <c r="WYH258" s="50"/>
      <c r="WYI258" s="50"/>
      <c r="WYJ258" s="50"/>
      <c r="WYK258" s="50"/>
      <c r="WYL258" s="50"/>
      <c r="WYM258" s="50"/>
      <c r="WYN258" s="50"/>
      <c r="WYO258" s="50"/>
      <c r="WYP258" s="50"/>
      <c r="WYQ258" s="50"/>
      <c r="WYR258" s="50"/>
      <c r="WYS258" s="50"/>
      <c r="WYT258" s="50"/>
      <c r="WYU258" s="50"/>
      <c r="WYV258" s="50"/>
      <c r="WYW258" s="50"/>
      <c r="WYX258" s="50"/>
      <c r="WYY258" s="50"/>
      <c r="WYZ258" s="50"/>
      <c r="WZA258" s="50"/>
      <c r="WZB258" s="50"/>
      <c r="WZC258" s="50"/>
      <c r="WZD258" s="50"/>
      <c r="WZE258" s="50"/>
      <c r="WZF258" s="50"/>
      <c r="WZG258" s="50"/>
      <c r="WZH258" s="50"/>
      <c r="WZI258" s="50"/>
      <c r="WZJ258" s="50"/>
      <c r="WZK258" s="50"/>
      <c r="WZL258" s="50"/>
      <c r="WZM258" s="50"/>
      <c r="WZN258" s="50"/>
      <c r="WZO258" s="50"/>
      <c r="WZP258" s="50"/>
      <c r="WZQ258" s="50"/>
      <c r="WZR258" s="50"/>
      <c r="WZS258" s="50"/>
      <c r="WZT258" s="50"/>
      <c r="WZU258" s="50"/>
      <c r="WZV258" s="50"/>
      <c r="WZW258" s="50"/>
      <c r="WZX258" s="50"/>
      <c r="WZY258" s="50"/>
      <c r="WZZ258" s="50"/>
      <c r="XAA258" s="50"/>
      <c r="XAB258" s="50"/>
      <c r="XAC258" s="50"/>
      <c r="XAD258" s="50"/>
      <c r="XAE258" s="50"/>
      <c r="XAF258" s="50"/>
      <c r="XAG258" s="50"/>
      <c r="XAH258" s="50"/>
      <c r="XAI258" s="50"/>
      <c r="XAJ258" s="50"/>
      <c r="XAK258" s="50"/>
      <c r="XAL258" s="50"/>
      <c r="XAM258" s="50"/>
      <c r="XAN258" s="50"/>
      <c r="XAO258" s="50"/>
      <c r="XAP258" s="50"/>
      <c r="XAQ258" s="50"/>
      <c r="XAR258" s="50"/>
      <c r="XAS258" s="50"/>
      <c r="XAT258" s="50"/>
      <c r="XAU258" s="50"/>
      <c r="XAV258" s="50"/>
      <c r="XAW258" s="50"/>
      <c r="XAX258" s="50"/>
      <c r="XAY258" s="50"/>
      <c r="XAZ258" s="50"/>
      <c r="XBA258" s="50"/>
      <c r="XBB258" s="50"/>
      <c r="XBC258" s="50"/>
      <c r="XBD258" s="50"/>
      <c r="XBE258" s="50"/>
      <c r="XBF258" s="50"/>
      <c r="XBG258" s="50"/>
      <c r="XBH258" s="50"/>
      <c r="XBI258" s="50"/>
      <c r="XBJ258" s="50"/>
      <c r="XBK258" s="50"/>
      <c r="XBL258" s="50"/>
      <c r="XBM258" s="50"/>
      <c r="XBN258" s="50"/>
      <c r="XBO258" s="50"/>
      <c r="XBP258" s="50"/>
      <c r="XBQ258" s="50"/>
      <c r="XBR258" s="50"/>
      <c r="XBS258" s="50"/>
      <c r="XBT258" s="50"/>
      <c r="XBU258" s="50"/>
      <c r="XBV258" s="50"/>
      <c r="XBW258" s="50"/>
      <c r="XBX258" s="50"/>
      <c r="XBY258" s="50"/>
      <c r="XBZ258" s="50"/>
      <c r="XCA258" s="50"/>
      <c r="XCB258" s="50"/>
      <c r="XCC258" s="50"/>
      <c r="XCD258" s="50"/>
      <c r="XCE258" s="50"/>
      <c r="XCF258" s="50"/>
      <c r="XCG258" s="50"/>
      <c r="XCH258" s="50"/>
      <c r="XCI258" s="50"/>
      <c r="XCJ258" s="50"/>
      <c r="XCK258" s="50"/>
      <c r="XCL258" s="50"/>
      <c r="XCM258" s="50"/>
      <c r="XCN258" s="50"/>
      <c r="XCO258" s="50"/>
      <c r="XCP258" s="50"/>
      <c r="XCQ258" s="50"/>
      <c r="XCR258" s="50"/>
      <c r="XCS258" s="50"/>
      <c r="XCT258" s="50"/>
      <c r="XCU258" s="50"/>
      <c r="XCV258" s="50"/>
      <c r="XCW258" s="50"/>
      <c r="XCX258" s="50"/>
      <c r="XCY258" s="50"/>
      <c r="XCZ258" s="50"/>
      <c r="XDA258" s="50"/>
      <c r="XDB258" s="50"/>
      <c r="XDC258" s="50"/>
      <c r="XDD258" s="50"/>
      <c r="XDE258" s="50"/>
      <c r="XDF258" s="50"/>
      <c r="XDG258" s="50"/>
      <c r="XDH258" s="50"/>
      <c r="XDI258" s="50"/>
      <c r="XDJ258" s="50"/>
      <c r="XDK258" s="50"/>
      <c r="XDL258" s="50"/>
      <c r="XDM258" s="50"/>
      <c r="XDN258" s="50"/>
      <c r="XDO258" s="50"/>
      <c r="XDP258" s="50"/>
      <c r="XDQ258" s="50"/>
      <c r="XDR258" s="50"/>
      <c r="XDS258" s="50"/>
      <c r="XDT258" s="50"/>
      <c r="XDU258" s="50"/>
      <c r="XDV258" s="50"/>
      <c r="XDW258" s="50"/>
      <c r="XDX258" s="50"/>
      <c r="XDY258" s="50"/>
      <c r="XDZ258" s="50"/>
      <c r="XEA258" s="50"/>
      <c r="XEB258" s="50"/>
      <c r="XEC258" s="50"/>
      <c r="XED258" s="50"/>
      <c r="XEE258" s="50"/>
      <c r="XEF258" s="50"/>
      <c r="XEG258" s="50"/>
      <c r="XEH258" s="50"/>
      <c r="XEI258" s="50"/>
      <c r="XEJ258" s="50"/>
      <c r="XEK258" s="50"/>
      <c r="XEL258" s="50"/>
      <c r="XEM258" s="50"/>
      <c r="XEN258" s="50"/>
      <c r="XEO258" s="50"/>
      <c r="XEP258" s="50"/>
      <c r="XEQ258" s="50"/>
      <c r="XER258" s="50"/>
      <c r="XES258" s="50"/>
      <c r="XET258" s="50"/>
      <c r="XEU258" s="50"/>
      <c r="XEV258" s="50"/>
      <c r="XEW258" s="50"/>
      <c r="XEX258" s="50"/>
      <c r="XEY258" s="50"/>
      <c r="XEZ258" s="50"/>
    </row>
    <row r="259" spans="1:16380" s="14" customFormat="1" ht="15.75" outlineLevel="1">
      <c r="A259" s="31"/>
      <c r="B259" s="232" t="s">
        <v>435</v>
      </c>
      <c r="C259" s="70"/>
      <c r="D259" s="31"/>
      <c r="E259" s="102"/>
      <c r="F259" s="102"/>
      <c r="G259" s="160"/>
      <c r="H259" s="160">
        <v>8.7868239274657522</v>
      </c>
      <c r="I259" s="274"/>
      <c r="J259" s="274"/>
      <c r="K259" s="73"/>
      <c r="L259" s="73"/>
      <c r="M259" s="73"/>
      <c r="N259" s="73"/>
      <c r="O259" s="432"/>
      <c r="P259" s="250"/>
      <c r="Q259" s="250"/>
      <c r="R259" s="250"/>
      <c r="S259" s="250"/>
      <c r="T259" s="215">
        <f t="shared" si="12"/>
        <v>0</v>
      </c>
      <c r="U259" s="278"/>
      <c r="V259" s="278"/>
      <c r="W259" s="62">
        <v>8.7868239274657522</v>
      </c>
      <c r="X259" s="62"/>
      <c r="Y259" s="62"/>
      <c r="Z259" s="62"/>
      <c r="AA259" s="62"/>
      <c r="AB259" s="62"/>
      <c r="AC259" s="139"/>
      <c r="AD259" s="268"/>
      <c r="AE259" s="261"/>
      <c r="AF259" s="261"/>
      <c r="AG259" s="309"/>
      <c r="AH259" s="115"/>
      <c r="AI259" s="115"/>
      <c r="AJ259" s="249">
        <v>8.7868239274657522</v>
      </c>
      <c r="AK259" s="249"/>
      <c r="AL259" s="249"/>
      <c r="AM259" s="249"/>
      <c r="AN259" s="215">
        <f t="shared" si="13"/>
        <v>8.7868239274657522</v>
      </c>
      <c r="AO259" s="249"/>
      <c r="AP259" s="249"/>
      <c r="AQ259" s="249">
        <v>8.7868239274657522</v>
      </c>
      <c r="AR259" s="278"/>
      <c r="AS259" s="278"/>
      <c r="AT259" s="278"/>
      <c r="AU259" s="278"/>
      <c r="AV259" s="278"/>
      <c r="AW259" s="224"/>
      <c r="AX259" s="254"/>
      <c r="AY259" s="333">
        <f t="shared" si="15"/>
        <v>26.360471782397255</v>
      </c>
      <c r="AZ259" s="164" t="b">
        <f t="shared" si="14"/>
        <v>0</v>
      </c>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50"/>
      <c r="ZZ259" s="50"/>
      <c r="AAA259" s="50"/>
      <c r="AAB259" s="50"/>
      <c r="AAC259" s="50"/>
      <c r="AAD259" s="50"/>
      <c r="AAE259" s="50"/>
      <c r="AAF259" s="50"/>
      <c r="AAG259" s="50"/>
      <c r="AAH259" s="50"/>
      <c r="AAI259" s="50"/>
      <c r="AAJ259" s="50"/>
      <c r="AAK259" s="50"/>
      <c r="AAL259" s="50"/>
      <c r="AAM259" s="50"/>
      <c r="AAN259" s="50"/>
      <c r="AAO259" s="50"/>
      <c r="AAP259" s="50"/>
      <c r="AAQ259" s="50"/>
      <c r="AAR259" s="50"/>
      <c r="AAS259" s="50"/>
      <c r="AAT259" s="50"/>
      <c r="AAU259" s="50"/>
      <c r="AAV259" s="50"/>
      <c r="AAW259" s="50"/>
      <c r="AAX259" s="50"/>
      <c r="AAY259" s="50"/>
      <c r="AAZ259" s="50"/>
      <c r="ABA259" s="50"/>
      <c r="ABB259" s="50"/>
      <c r="ABC259" s="50"/>
      <c r="ABD259" s="50"/>
      <c r="ABE259" s="50"/>
      <c r="ABF259" s="50"/>
      <c r="ABG259" s="50"/>
      <c r="ABH259" s="50"/>
      <c r="ABI259" s="50"/>
      <c r="ABJ259" s="50"/>
      <c r="ABK259" s="50"/>
      <c r="ABL259" s="50"/>
      <c r="ABM259" s="50"/>
      <c r="ABN259" s="50"/>
      <c r="ABO259" s="50"/>
      <c r="ABP259" s="50"/>
      <c r="ABQ259" s="50"/>
      <c r="ABR259" s="50"/>
      <c r="ABS259" s="50"/>
      <c r="ABT259" s="50"/>
      <c r="ABU259" s="50"/>
      <c r="ABV259" s="50"/>
      <c r="ABW259" s="50"/>
      <c r="ABX259" s="50"/>
      <c r="ABY259" s="50"/>
      <c r="ABZ259" s="50"/>
      <c r="ACA259" s="50"/>
      <c r="ACB259" s="50"/>
      <c r="ACC259" s="50"/>
      <c r="ACD259" s="50"/>
      <c r="ACE259" s="50"/>
      <c r="ACF259" s="50"/>
      <c r="ACG259" s="50"/>
      <c r="ACH259" s="50"/>
      <c r="ACI259" s="50"/>
      <c r="ACJ259" s="50"/>
      <c r="ACK259" s="50"/>
      <c r="ACL259" s="50"/>
      <c r="ACM259" s="50"/>
      <c r="ACN259" s="50"/>
      <c r="ACO259" s="50"/>
      <c r="ACP259" s="50"/>
      <c r="ACQ259" s="50"/>
      <c r="ACR259" s="50"/>
      <c r="ACS259" s="50"/>
      <c r="ACT259" s="50"/>
      <c r="ACU259" s="50"/>
      <c r="ACV259" s="50"/>
      <c r="ACW259" s="50"/>
      <c r="ACX259" s="50"/>
      <c r="ACY259" s="50"/>
      <c r="ACZ259" s="50"/>
      <c r="ADA259" s="50"/>
      <c r="ADB259" s="50"/>
      <c r="ADC259" s="50"/>
      <c r="ADD259" s="50"/>
      <c r="ADE259" s="50"/>
      <c r="ADF259" s="50"/>
      <c r="ADG259" s="50"/>
      <c r="ADH259" s="50"/>
      <c r="ADI259" s="50"/>
      <c r="ADJ259" s="50"/>
      <c r="ADK259" s="50"/>
      <c r="ADL259" s="50"/>
      <c r="ADM259" s="50"/>
      <c r="ADN259" s="50"/>
      <c r="ADO259" s="50"/>
      <c r="ADP259" s="50"/>
      <c r="ADQ259" s="50"/>
      <c r="ADR259" s="50"/>
      <c r="ADS259" s="50"/>
      <c r="ADT259" s="50"/>
      <c r="ADU259" s="50"/>
      <c r="ADV259" s="50"/>
      <c r="ADW259" s="50"/>
      <c r="ADX259" s="50"/>
      <c r="ADY259" s="50"/>
      <c r="ADZ259" s="50"/>
      <c r="AEA259" s="50"/>
      <c r="AEB259" s="50"/>
      <c r="AEC259" s="50"/>
      <c r="AED259" s="50"/>
      <c r="AEE259" s="50"/>
      <c r="AEF259" s="50"/>
      <c r="AEG259" s="50"/>
      <c r="AEH259" s="50"/>
      <c r="AEI259" s="50"/>
      <c r="AEJ259" s="50"/>
      <c r="AEK259" s="50"/>
      <c r="AEL259" s="50"/>
      <c r="AEM259" s="50"/>
      <c r="AEN259" s="50"/>
      <c r="AEO259" s="50"/>
      <c r="AEP259" s="50"/>
      <c r="AEQ259" s="50"/>
      <c r="AER259" s="50"/>
      <c r="AES259" s="50"/>
      <c r="AET259" s="50"/>
      <c r="AEU259" s="50"/>
      <c r="AEV259" s="50"/>
      <c r="AEW259" s="50"/>
      <c r="AEX259" s="50"/>
      <c r="AEY259" s="50"/>
      <c r="AEZ259" s="50"/>
      <c r="AFA259" s="50"/>
      <c r="AFB259" s="50"/>
      <c r="AFC259" s="50"/>
      <c r="AFD259" s="50"/>
      <c r="AFE259" s="50"/>
      <c r="AFF259" s="50"/>
      <c r="AFG259" s="50"/>
      <c r="AFH259" s="50"/>
      <c r="AFI259" s="50"/>
      <c r="AFJ259" s="50"/>
      <c r="AFK259" s="50"/>
      <c r="AFL259" s="50"/>
      <c r="AFM259" s="50"/>
      <c r="AFN259" s="50"/>
      <c r="AFO259" s="50"/>
      <c r="AFP259" s="50"/>
      <c r="AFQ259" s="50"/>
      <c r="AFR259" s="50"/>
      <c r="AFS259" s="50"/>
      <c r="AFT259" s="50"/>
      <c r="AFU259" s="50"/>
      <c r="AFV259" s="50"/>
      <c r="AFW259" s="50"/>
      <c r="AFX259" s="50"/>
      <c r="AFY259" s="50"/>
      <c r="AFZ259" s="50"/>
      <c r="AGA259" s="50"/>
      <c r="AGB259" s="50"/>
      <c r="AGC259" s="50"/>
      <c r="AGD259" s="50"/>
      <c r="AGE259" s="50"/>
      <c r="AGF259" s="50"/>
      <c r="AGG259" s="50"/>
      <c r="AGH259" s="50"/>
      <c r="AGI259" s="50"/>
      <c r="AGJ259" s="50"/>
      <c r="AGK259" s="50"/>
      <c r="AGL259" s="50"/>
      <c r="AGM259" s="50"/>
      <c r="AGN259" s="50"/>
      <c r="AGO259" s="50"/>
      <c r="AGP259" s="50"/>
      <c r="AGQ259" s="50"/>
      <c r="AGR259" s="50"/>
      <c r="AGS259" s="50"/>
      <c r="AGT259" s="50"/>
      <c r="AGU259" s="50"/>
      <c r="AGV259" s="50"/>
      <c r="AGW259" s="50"/>
      <c r="AGX259" s="50"/>
      <c r="AGY259" s="50"/>
      <c r="AGZ259" s="50"/>
      <c r="AHA259" s="50"/>
      <c r="AHB259" s="50"/>
      <c r="AHC259" s="50"/>
      <c r="AHD259" s="50"/>
      <c r="AHE259" s="50"/>
      <c r="AHF259" s="50"/>
      <c r="AHG259" s="50"/>
      <c r="AHH259" s="50"/>
      <c r="AHI259" s="50"/>
      <c r="AHJ259" s="50"/>
      <c r="AHK259" s="50"/>
      <c r="AHL259" s="50"/>
      <c r="AHM259" s="50"/>
      <c r="AHN259" s="50"/>
      <c r="AHO259" s="50"/>
      <c r="AHP259" s="50"/>
      <c r="AHQ259" s="50"/>
      <c r="AHR259" s="50"/>
      <c r="AHS259" s="50"/>
      <c r="AHT259" s="50"/>
      <c r="AHU259" s="50"/>
      <c r="AHV259" s="50"/>
      <c r="AHW259" s="50"/>
      <c r="AHX259" s="50"/>
      <c r="AHY259" s="50"/>
      <c r="AHZ259" s="50"/>
      <c r="AIA259" s="50"/>
      <c r="AIB259" s="50"/>
      <c r="AIC259" s="50"/>
      <c r="AID259" s="50"/>
      <c r="AIE259" s="50"/>
      <c r="AIF259" s="50"/>
      <c r="AIG259" s="50"/>
      <c r="AIH259" s="50"/>
      <c r="AII259" s="50"/>
      <c r="AIJ259" s="50"/>
      <c r="AIK259" s="50"/>
      <c r="AIL259" s="50"/>
      <c r="AIM259" s="50"/>
      <c r="AIN259" s="50"/>
      <c r="AIO259" s="50"/>
      <c r="AIP259" s="50"/>
      <c r="AIQ259" s="50"/>
      <c r="AIR259" s="50"/>
      <c r="AIS259" s="50"/>
      <c r="AIT259" s="50"/>
      <c r="AIU259" s="50"/>
      <c r="AIV259" s="50"/>
      <c r="AIW259" s="50"/>
      <c r="AIX259" s="50"/>
      <c r="AIY259" s="50"/>
      <c r="AIZ259" s="50"/>
      <c r="AJA259" s="50"/>
      <c r="AJB259" s="50"/>
      <c r="AJC259" s="50"/>
      <c r="AJD259" s="50"/>
      <c r="AJE259" s="50"/>
      <c r="AJF259" s="50"/>
      <c r="AJG259" s="50"/>
      <c r="AJH259" s="50"/>
      <c r="AJI259" s="50"/>
      <c r="AJJ259" s="50"/>
      <c r="AJK259" s="50"/>
      <c r="AJL259" s="50"/>
      <c r="AJM259" s="50"/>
      <c r="AJN259" s="50"/>
      <c r="AJO259" s="50"/>
      <c r="AJP259" s="50"/>
      <c r="AJQ259" s="50"/>
      <c r="AJR259" s="50"/>
      <c r="AJS259" s="50"/>
      <c r="AJT259" s="50"/>
      <c r="AJU259" s="50"/>
      <c r="AJV259" s="50"/>
      <c r="AJW259" s="50"/>
      <c r="AJX259" s="50"/>
      <c r="AJY259" s="50"/>
      <c r="AJZ259" s="50"/>
      <c r="AKA259" s="50"/>
      <c r="AKB259" s="50"/>
      <c r="AKC259" s="50"/>
      <c r="AKD259" s="50"/>
      <c r="AKE259" s="50"/>
      <c r="AKF259" s="50"/>
      <c r="AKG259" s="50"/>
      <c r="AKH259" s="50"/>
      <c r="AKI259" s="50"/>
      <c r="AKJ259" s="50"/>
      <c r="AKK259" s="50"/>
      <c r="AKL259" s="50"/>
      <c r="AKM259" s="50"/>
      <c r="AKN259" s="50"/>
      <c r="AKO259" s="50"/>
      <c r="AKP259" s="50"/>
      <c r="AKQ259" s="50"/>
      <c r="AKR259" s="50"/>
      <c r="AKS259" s="50"/>
      <c r="AKT259" s="50"/>
      <c r="AKU259" s="50"/>
      <c r="AKV259" s="50"/>
      <c r="AKW259" s="50"/>
      <c r="AKX259" s="50"/>
      <c r="AKY259" s="50"/>
      <c r="AKZ259" s="50"/>
      <c r="ALA259" s="50"/>
      <c r="ALB259" s="50"/>
      <c r="ALC259" s="50"/>
      <c r="ALD259" s="50"/>
      <c r="ALE259" s="50"/>
      <c r="ALF259" s="50"/>
      <c r="ALG259" s="50"/>
      <c r="ALH259" s="50"/>
      <c r="ALI259" s="50"/>
      <c r="ALJ259" s="50"/>
      <c r="ALK259" s="50"/>
      <c r="ALL259" s="50"/>
      <c r="ALM259" s="50"/>
      <c r="ALN259" s="50"/>
      <c r="ALO259" s="50"/>
      <c r="ALP259" s="50"/>
      <c r="ALQ259" s="50"/>
      <c r="ALR259" s="50"/>
      <c r="ALS259" s="50"/>
      <c r="ALT259" s="50"/>
      <c r="ALU259" s="50"/>
      <c r="ALV259" s="50"/>
      <c r="ALW259" s="50"/>
      <c r="ALX259" s="50"/>
      <c r="ALY259" s="50"/>
      <c r="ALZ259" s="50"/>
      <c r="AMA259" s="50"/>
      <c r="AMB259" s="50"/>
      <c r="AMC259" s="50"/>
      <c r="AMD259" s="50"/>
      <c r="AME259" s="50"/>
      <c r="AMF259" s="50"/>
      <c r="AMG259" s="50"/>
      <c r="AMH259" s="50"/>
      <c r="AMI259" s="50"/>
      <c r="AMJ259" s="50"/>
      <c r="AMK259" s="50"/>
      <c r="AML259" s="50"/>
      <c r="AMM259" s="50"/>
      <c r="AMN259" s="50"/>
      <c r="AMO259" s="50"/>
      <c r="AMP259" s="50"/>
      <c r="AMQ259" s="50"/>
      <c r="AMR259" s="50"/>
      <c r="AMS259" s="50"/>
      <c r="AMT259" s="50"/>
      <c r="AMU259" s="50"/>
      <c r="AMV259" s="50"/>
      <c r="AMW259" s="50"/>
      <c r="AMX259" s="50"/>
      <c r="AMY259" s="50"/>
      <c r="AMZ259" s="50"/>
      <c r="ANA259" s="50"/>
      <c r="ANB259" s="50"/>
      <c r="ANC259" s="50"/>
      <c r="AND259" s="50"/>
      <c r="ANE259" s="50"/>
      <c r="ANF259" s="50"/>
      <c r="ANG259" s="50"/>
      <c r="ANH259" s="50"/>
      <c r="ANI259" s="50"/>
      <c r="ANJ259" s="50"/>
      <c r="ANK259" s="50"/>
      <c r="ANL259" s="50"/>
      <c r="ANM259" s="50"/>
      <c r="ANN259" s="50"/>
      <c r="ANO259" s="50"/>
      <c r="ANP259" s="50"/>
      <c r="ANQ259" s="50"/>
      <c r="ANR259" s="50"/>
      <c r="ANS259" s="50"/>
      <c r="ANT259" s="50"/>
      <c r="ANU259" s="50"/>
      <c r="ANV259" s="50"/>
      <c r="ANW259" s="50"/>
      <c r="ANX259" s="50"/>
      <c r="ANY259" s="50"/>
      <c r="ANZ259" s="50"/>
      <c r="AOA259" s="50"/>
      <c r="AOB259" s="50"/>
      <c r="AOC259" s="50"/>
      <c r="AOD259" s="50"/>
      <c r="AOE259" s="50"/>
      <c r="AOF259" s="50"/>
      <c r="AOG259" s="50"/>
      <c r="AOH259" s="50"/>
      <c r="AOI259" s="50"/>
      <c r="AOJ259" s="50"/>
      <c r="AOK259" s="50"/>
      <c r="AOL259" s="50"/>
      <c r="AOM259" s="50"/>
      <c r="AON259" s="50"/>
      <c r="AOO259" s="50"/>
      <c r="AOP259" s="50"/>
      <c r="AOQ259" s="50"/>
      <c r="AOR259" s="50"/>
      <c r="AOS259" s="50"/>
      <c r="AOT259" s="50"/>
      <c r="AOU259" s="50"/>
      <c r="AOV259" s="50"/>
      <c r="AOW259" s="50"/>
      <c r="AOX259" s="50"/>
      <c r="AOY259" s="50"/>
      <c r="AOZ259" s="50"/>
      <c r="APA259" s="50"/>
      <c r="APB259" s="50"/>
      <c r="APC259" s="50"/>
      <c r="APD259" s="50"/>
      <c r="APE259" s="50"/>
      <c r="APF259" s="50"/>
      <c r="APG259" s="50"/>
      <c r="APH259" s="50"/>
      <c r="API259" s="50"/>
      <c r="APJ259" s="50"/>
      <c r="APK259" s="50"/>
      <c r="APL259" s="50"/>
      <c r="APM259" s="50"/>
      <c r="APN259" s="50"/>
      <c r="APO259" s="50"/>
      <c r="APP259" s="50"/>
      <c r="APQ259" s="50"/>
      <c r="APR259" s="50"/>
      <c r="APS259" s="50"/>
      <c r="APT259" s="50"/>
      <c r="APU259" s="50"/>
      <c r="APV259" s="50"/>
      <c r="APW259" s="50"/>
      <c r="APX259" s="50"/>
      <c r="APY259" s="50"/>
      <c r="APZ259" s="50"/>
      <c r="AQA259" s="50"/>
      <c r="AQB259" s="50"/>
      <c r="AQC259" s="50"/>
      <c r="AQD259" s="50"/>
      <c r="AQE259" s="50"/>
      <c r="AQF259" s="50"/>
      <c r="AQG259" s="50"/>
      <c r="AQH259" s="50"/>
      <c r="AQI259" s="50"/>
      <c r="AQJ259" s="50"/>
      <c r="AQK259" s="50"/>
      <c r="AQL259" s="50"/>
      <c r="AQM259" s="50"/>
      <c r="AQN259" s="50"/>
      <c r="AQO259" s="50"/>
      <c r="AQP259" s="50"/>
      <c r="AQQ259" s="50"/>
      <c r="AQR259" s="50"/>
      <c r="AQS259" s="50"/>
      <c r="AQT259" s="50"/>
      <c r="AQU259" s="50"/>
      <c r="AQV259" s="50"/>
      <c r="AQW259" s="50"/>
      <c r="AQX259" s="50"/>
      <c r="AQY259" s="50"/>
      <c r="AQZ259" s="50"/>
      <c r="ARA259" s="50"/>
      <c r="ARB259" s="50"/>
      <c r="ARC259" s="50"/>
      <c r="ARD259" s="50"/>
      <c r="ARE259" s="50"/>
      <c r="ARF259" s="50"/>
      <c r="ARG259" s="50"/>
      <c r="ARH259" s="50"/>
      <c r="ARI259" s="50"/>
      <c r="ARJ259" s="50"/>
      <c r="ARK259" s="50"/>
      <c r="ARL259" s="50"/>
      <c r="ARM259" s="50"/>
      <c r="ARN259" s="50"/>
      <c r="ARO259" s="50"/>
      <c r="ARP259" s="50"/>
      <c r="ARQ259" s="50"/>
      <c r="ARR259" s="50"/>
      <c r="ARS259" s="50"/>
      <c r="ART259" s="50"/>
      <c r="ARU259" s="50"/>
      <c r="ARV259" s="50"/>
      <c r="ARW259" s="50"/>
      <c r="ARX259" s="50"/>
      <c r="ARY259" s="50"/>
      <c r="ARZ259" s="50"/>
      <c r="ASA259" s="50"/>
      <c r="ASB259" s="50"/>
      <c r="ASC259" s="50"/>
      <c r="ASD259" s="50"/>
      <c r="ASE259" s="50"/>
      <c r="ASF259" s="50"/>
      <c r="ASG259" s="50"/>
      <c r="ASH259" s="50"/>
      <c r="ASI259" s="50"/>
      <c r="ASJ259" s="50"/>
      <c r="ASK259" s="50"/>
      <c r="ASL259" s="50"/>
      <c r="ASM259" s="50"/>
      <c r="ASN259" s="50"/>
      <c r="ASO259" s="50"/>
      <c r="ASP259" s="50"/>
      <c r="ASQ259" s="50"/>
      <c r="ASR259" s="50"/>
      <c r="ASS259" s="50"/>
      <c r="AST259" s="50"/>
      <c r="ASU259" s="50"/>
      <c r="ASV259" s="50"/>
      <c r="ASW259" s="50"/>
      <c r="ASX259" s="50"/>
      <c r="ASY259" s="50"/>
      <c r="ASZ259" s="50"/>
      <c r="ATA259" s="50"/>
      <c r="ATB259" s="50"/>
      <c r="ATC259" s="50"/>
      <c r="ATD259" s="50"/>
      <c r="ATE259" s="50"/>
      <c r="ATF259" s="50"/>
      <c r="ATG259" s="50"/>
      <c r="ATH259" s="50"/>
      <c r="ATI259" s="50"/>
      <c r="ATJ259" s="50"/>
      <c r="ATK259" s="50"/>
      <c r="ATL259" s="50"/>
      <c r="ATM259" s="50"/>
      <c r="ATN259" s="50"/>
      <c r="ATO259" s="50"/>
      <c r="ATP259" s="50"/>
      <c r="ATQ259" s="50"/>
      <c r="ATR259" s="50"/>
      <c r="ATS259" s="50"/>
      <c r="ATT259" s="50"/>
      <c r="ATU259" s="50"/>
      <c r="ATV259" s="50"/>
      <c r="ATW259" s="50"/>
      <c r="ATX259" s="50"/>
      <c r="ATY259" s="50"/>
      <c r="ATZ259" s="50"/>
      <c r="AUA259" s="50"/>
      <c r="AUB259" s="50"/>
      <c r="AUC259" s="50"/>
      <c r="AUD259" s="50"/>
      <c r="AUE259" s="50"/>
      <c r="AUF259" s="50"/>
      <c r="AUG259" s="50"/>
      <c r="AUH259" s="50"/>
      <c r="AUI259" s="50"/>
      <c r="AUJ259" s="50"/>
      <c r="AUK259" s="50"/>
      <c r="AUL259" s="50"/>
      <c r="AUM259" s="50"/>
      <c r="AUN259" s="50"/>
      <c r="AUO259" s="50"/>
      <c r="AUP259" s="50"/>
      <c r="AUQ259" s="50"/>
      <c r="AUR259" s="50"/>
      <c r="AUS259" s="50"/>
      <c r="AUT259" s="50"/>
      <c r="AUU259" s="50"/>
      <c r="AUV259" s="50"/>
      <c r="AUW259" s="50"/>
      <c r="AUX259" s="50"/>
      <c r="AUY259" s="50"/>
      <c r="AUZ259" s="50"/>
      <c r="AVA259" s="50"/>
      <c r="AVB259" s="50"/>
      <c r="AVC259" s="50"/>
      <c r="AVD259" s="50"/>
      <c r="AVE259" s="50"/>
      <c r="AVF259" s="50"/>
      <c r="AVG259" s="50"/>
      <c r="AVH259" s="50"/>
      <c r="AVI259" s="50"/>
      <c r="AVJ259" s="50"/>
      <c r="AVK259" s="50"/>
      <c r="AVL259" s="50"/>
      <c r="AVM259" s="50"/>
      <c r="AVN259" s="50"/>
      <c r="AVO259" s="50"/>
      <c r="AVP259" s="50"/>
      <c r="AVQ259" s="50"/>
      <c r="AVR259" s="50"/>
      <c r="AVS259" s="50"/>
      <c r="AVT259" s="50"/>
      <c r="AVU259" s="50"/>
      <c r="AVV259" s="50"/>
      <c r="AVW259" s="50"/>
      <c r="AVX259" s="50"/>
      <c r="AVY259" s="50"/>
      <c r="AVZ259" s="50"/>
      <c r="AWA259" s="50"/>
      <c r="AWB259" s="50"/>
      <c r="AWC259" s="50"/>
      <c r="AWD259" s="50"/>
      <c r="AWE259" s="50"/>
      <c r="AWF259" s="50"/>
      <c r="AWG259" s="50"/>
      <c r="AWH259" s="50"/>
      <c r="AWI259" s="50"/>
      <c r="AWJ259" s="50"/>
      <c r="AWK259" s="50"/>
      <c r="AWL259" s="50"/>
      <c r="AWM259" s="50"/>
      <c r="AWN259" s="50"/>
      <c r="AWO259" s="50"/>
      <c r="AWP259" s="50"/>
      <c r="AWQ259" s="50"/>
      <c r="AWR259" s="50"/>
      <c r="AWS259" s="50"/>
      <c r="AWT259" s="50"/>
      <c r="AWU259" s="50"/>
      <c r="AWV259" s="50"/>
      <c r="AWW259" s="50"/>
      <c r="AWX259" s="50"/>
      <c r="AWY259" s="50"/>
      <c r="AWZ259" s="50"/>
      <c r="AXA259" s="50"/>
      <c r="AXB259" s="50"/>
      <c r="AXC259" s="50"/>
      <c r="AXD259" s="50"/>
      <c r="AXE259" s="50"/>
      <c r="AXF259" s="50"/>
      <c r="AXG259" s="50"/>
      <c r="AXH259" s="50"/>
      <c r="AXI259" s="50"/>
      <c r="AXJ259" s="50"/>
      <c r="AXK259" s="50"/>
      <c r="AXL259" s="50"/>
      <c r="AXM259" s="50"/>
      <c r="AXN259" s="50"/>
      <c r="AXO259" s="50"/>
      <c r="AXP259" s="50"/>
      <c r="AXQ259" s="50"/>
      <c r="AXR259" s="50"/>
      <c r="AXS259" s="50"/>
      <c r="AXT259" s="50"/>
      <c r="AXU259" s="50"/>
      <c r="AXV259" s="50"/>
      <c r="AXW259" s="50"/>
      <c r="AXX259" s="50"/>
      <c r="AXY259" s="50"/>
      <c r="AXZ259" s="50"/>
      <c r="AYA259" s="50"/>
      <c r="AYB259" s="50"/>
      <c r="AYC259" s="50"/>
      <c r="AYD259" s="50"/>
      <c r="AYE259" s="50"/>
      <c r="AYF259" s="50"/>
      <c r="AYG259" s="50"/>
      <c r="AYH259" s="50"/>
      <c r="AYI259" s="50"/>
      <c r="AYJ259" s="50"/>
      <c r="AYK259" s="50"/>
      <c r="AYL259" s="50"/>
      <c r="AYM259" s="50"/>
      <c r="AYN259" s="50"/>
      <c r="AYO259" s="50"/>
      <c r="AYP259" s="50"/>
      <c r="AYQ259" s="50"/>
      <c r="AYR259" s="50"/>
      <c r="AYS259" s="50"/>
      <c r="AYT259" s="50"/>
      <c r="AYU259" s="50"/>
      <c r="AYV259" s="50"/>
      <c r="AYW259" s="50"/>
      <c r="AYX259" s="50"/>
      <c r="AYY259" s="50"/>
      <c r="AYZ259" s="50"/>
      <c r="AZA259" s="50"/>
      <c r="AZB259" s="50"/>
      <c r="AZC259" s="50"/>
      <c r="AZD259" s="50"/>
      <c r="AZE259" s="50"/>
      <c r="AZF259" s="50"/>
      <c r="AZG259" s="50"/>
      <c r="AZH259" s="50"/>
      <c r="AZI259" s="50"/>
      <c r="AZJ259" s="50"/>
      <c r="AZK259" s="50"/>
      <c r="AZL259" s="50"/>
      <c r="AZM259" s="50"/>
      <c r="AZN259" s="50"/>
      <c r="AZO259" s="50"/>
      <c r="AZP259" s="50"/>
      <c r="AZQ259" s="50"/>
      <c r="AZR259" s="50"/>
      <c r="AZS259" s="50"/>
      <c r="AZT259" s="50"/>
      <c r="AZU259" s="50"/>
      <c r="AZV259" s="50"/>
      <c r="AZW259" s="50"/>
      <c r="AZX259" s="50"/>
      <c r="AZY259" s="50"/>
      <c r="AZZ259" s="50"/>
      <c r="BAA259" s="50"/>
      <c r="BAB259" s="50"/>
      <c r="BAC259" s="50"/>
      <c r="BAD259" s="50"/>
      <c r="BAE259" s="50"/>
      <c r="BAF259" s="50"/>
      <c r="BAG259" s="50"/>
      <c r="BAH259" s="50"/>
      <c r="BAI259" s="50"/>
      <c r="BAJ259" s="50"/>
      <c r="BAK259" s="50"/>
      <c r="BAL259" s="50"/>
      <c r="BAM259" s="50"/>
      <c r="BAN259" s="50"/>
      <c r="BAO259" s="50"/>
      <c r="BAP259" s="50"/>
      <c r="BAQ259" s="50"/>
      <c r="BAR259" s="50"/>
      <c r="BAS259" s="50"/>
      <c r="BAT259" s="50"/>
      <c r="BAU259" s="50"/>
      <c r="BAV259" s="50"/>
      <c r="BAW259" s="50"/>
      <c r="BAX259" s="50"/>
      <c r="BAY259" s="50"/>
      <c r="BAZ259" s="50"/>
      <c r="BBA259" s="50"/>
      <c r="BBB259" s="50"/>
      <c r="BBC259" s="50"/>
      <c r="BBD259" s="50"/>
      <c r="BBE259" s="50"/>
      <c r="BBF259" s="50"/>
      <c r="BBG259" s="50"/>
      <c r="BBH259" s="50"/>
      <c r="BBI259" s="50"/>
      <c r="BBJ259" s="50"/>
      <c r="BBK259" s="50"/>
      <c r="BBL259" s="50"/>
      <c r="BBM259" s="50"/>
      <c r="BBN259" s="50"/>
      <c r="BBO259" s="50"/>
      <c r="BBP259" s="50"/>
      <c r="BBQ259" s="50"/>
      <c r="BBR259" s="50"/>
      <c r="BBS259" s="50"/>
      <c r="BBT259" s="50"/>
      <c r="BBU259" s="50"/>
      <c r="BBV259" s="50"/>
      <c r="BBW259" s="50"/>
      <c r="BBX259" s="50"/>
      <c r="BBY259" s="50"/>
      <c r="BBZ259" s="50"/>
      <c r="BCA259" s="50"/>
      <c r="BCB259" s="50"/>
      <c r="BCC259" s="50"/>
      <c r="BCD259" s="50"/>
      <c r="BCE259" s="50"/>
      <c r="BCF259" s="50"/>
      <c r="BCG259" s="50"/>
      <c r="BCH259" s="50"/>
      <c r="BCI259" s="50"/>
      <c r="BCJ259" s="50"/>
      <c r="BCK259" s="50"/>
      <c r="BCL259" s="50"/>
      <c r="BCM259" s="50"/>
      <c r="BCN259" s="50"/>
      <c r="BCO259" s="50"/>
      <c r="BCP259" s="50"/>
      <c r="BCQ259" s="50"/>
      <c r="BCR259" s="50"/>
      <c r="BCS259" s="50"/>
      <c r="BCT259" s="50"/>
      <c r="BCU259" s="50"/>
      <c r="BCV259" s="50"/>
      <c r="BCW259" s="50"/>
      <c r="BCX259" s="50"/>
      <c r="BCY259" s="50"/>
      <c r="BCZ259" s="50"/>
      <c r="BDA259" s="50"/>
      <c r="BDB259" s="50"/>
      <c r="BDC259" s="50"/>
      <c r="BDD259" s="50"/>
      <c r="BDE259" s="50"/>
      <c r="BDF259" s="50"/>
      <c r="BDG259" s="50"/>
      <c r="BDH259" s="50"/>
      <c r="BDI259" s="50"/>
      <c r="BDJ259" s="50"/>
      <c r="BDK259" s="50"/>
      <c r="BDL259" s="50"/>
      <c r="BDM259" s="50"/>
      <c r="BDN259" s="50"/>
      <c r="BDO259" s="50"/>
      <c r="BDP259" s="50"/>
      <c r="BDQ259" s="50"/>
      <c r="BDR259" s="50"/>
      <c r="BDS259" s="50"/>
      <c r="BDT259" s="50"/>
      <c r="BDU259" s="50"/>
      <c r="BDV259" s="50"/>
      <c r="BDW259" s="50"/>
      <c r="BDX259" s="50"/>
      <c r="BDY259" s="50"/>
      <c r="BDZ259" s="50"/>
      <c r="BEA259" s="50"/>
      <c r="BEB259" s="50"/>
      <c r="BEC259" s="50"/>
      <c r="BED259" s="50"/>
      <c r="BEE259" s="50"/>
      <c r="BEF259" s="50"/>
      <c r="BEG259" s="50"/>
      <c r="BEH259" s="50"/>
      <c r="BEI259" s="50"/>
      <c r="BEJ259" s="50"/>
      <c r="BEK259" s="50"/>
      <c r="BEL259" s="50"/>
      <c r="BEM259" s="50"/>
      <c r="BEN259" s="50"/>
      <c r="BEO259" s="50"/>
      <c r="BEP259" s="50"/>
      <c r="BEQ259" s="50"/>
      <c r="BER259" s="50"/>
      <c r="BES259" s="50"/>
      <c r="BET259" s="50"/>
      <c r="BEU259" s="50"/>
      <c r="BEV259" s="50"/>
      <c r="BEW259" s="50"/>
      <c r="BEX259" s="50"/>
      <c r="BEY259" s="50"/>
      <c r="BEZ259" s="50"/>
      <c r="BFA259" s="50"/>
      <c r="BFB259" s="50"/>
      <c r="BFC259" s="50"/>
      <c r="BFD259" s="50"/>
      <c r="BFE259" s="50"/>
      <c r="BFF259" s="50"/>
      <c r="BFG259" s="50"/>
      <c r="BFH259" s="50"/>
      <c r="BFI259" s="50"/>
      <c r="BFJ259" s="50"/>
      <c r="BFK259" s="50"/>
      <c r="BFL259" s="50"/>
      <c r="BFM259" s="50"/>
      <c r="BFN259" s="50"/>
      <c r="BFO259" s="50"/>
      <c r="BFP259" s="50"/>
      <c r="BFQ259" s="50"/>
      <c r="BFR259" s="50"/>
      <c r="BFS259" s="50"/>
      <c r="BFT259" s="50"/>
      <c r="BFU259" s="50"/>
      <c r="BFV259" s="50"/>
      <c r="BFW259" s="50"/>
      <c r="BFX259" s="50"/>
      <c r="BFY259" s="50"/>
      <c r="BFZ259" s="50"/>
      <c r="BGA259" s="50"/>
      <c r="BGB259" s="50"/>
      <c r="BGC259" s="50"/>
      <c r="BGD259" s="50"/>
      <c r="BGE259" s="50"/>
      <c r="BGF259" s="50"/>
      <c r="BGG259" s="50"/>
      <c r="BGH259" s="50"/>
      <c r="BGI259" s="50"/>
      <c r="BGJ259" s="50"/>
      <c r="BGK259" s="50"/>
      <c r="BGL259" s="50"/>
      <c r="BGM259" s="50"/>
      <c r="BGN259" s="50"/>
      <c r="BGO259" s="50"/>
      <c r="BGP259" s="50"/>
      <c r="BGQ259" s="50"/>
      <c r="BGR259" s="50"/>
      <c r="BGS259" s="50"/>
      <c r="BGT259" s="50"/>
      <c r="BGU259" s="50"/>
      <c r="BGV259" s="50"/>
      <c r="BGW259" s="50"/>
      <c r="BGX259" s="50"/>
      <c r="BGY259" s="50"/>
      <c r="BGZ259" s="50"/>
      <c r="BHA259" s="50"/>
      <c r="BHB259" s="50"/>
      <c r="BHC259" s="50"/>
      <c r="BHD259" s="50"/>
      <c r="BHE259" s="50"/>
      <c r="BHF259" s="50"/>
      <c r="BHG259" s="50"/>
      <c r="BHH259" s="50"/>
      <c r="BHI259" s="50"/>
      <c r="BHJ259" s="50"/>
      <c r="BHK259" s="50"/>
      <c r="BHL259" s="50"/>
      <c r="BHM259" s="50"/>
      <c r="BHN259" s="50"/>
      <c r="BHO259" s="50"/>
      <c r="BHP259" s="50"/>
      <c r="BHQ259" s="50"/>
      <c r="BHR259" s="50"/>
      <c r="BHS259" s="50"/>
      <c r="BHT259" s="50"/>
      <c r="BHU259" s="50"/>
      <c r="BHV259" s="50"/>
      <c r="BHW259" s="50"/>
      <c r="BHX259" s="50"/>
      <c r="BHY259" s="50"/>
      <c r="BHZ259" s="50"/>
      <c r="BIA259" s="50"/>
      <c r="BIB259" s="50"/>
      <c r="BIC259" s="50"/>
      <c r="BID259" s="50"/>
      <c r="BIE259" s="50"/>
      <c r="BIF259" s="50"/>
      <c r="BIG259" s="50"/>
      <c r="BIH259" s="50"/>
      <c r="BII259" s="50"/>
      <c r="BIJ259" s="50"/>
      <c r="BIK259" s="50"/>
      <c r="BIL259" s="50"/>
      <c r="BIM259" s="50"/>
      <c r="BIN259" s="50"/>
      <c r="BIO259" s="50"/>
      <c r="BIP259" s="50"/>
      <c r="BIQ259" s="50"/>
      <c r="BIR259" s="50"/>
      <c r="BIS259" s="50"/>
      <c r="BIT259" s="50"/>
      <c r="BIU259" s="50"/>
      <c r="BIV259" s="50"/>
      <c r="BIW259" s="50"/>
      <c r="BIX259" s="50"/>
      <c r="BIY259" s="50"/>
      <c r="BIZ259" s="50"/>
      <c r="BJA259" s="50"/>
      <c r="BJB259" s="50"/>
      <c r="BJC259" s="50"/>
      <c r="BJD259" s="50"/>
      <c r="BJE259" s="50"/>
      <c r="BJF259" s="50"/>
      <c r="BJG259" s="50"/>
      <c r="BJH259" s="50"/>
      <c r="BJI259" s="50"/>
      <c r="BJJ259" s="50"/>
      <c r="BJK259" s="50"/>
      <c r="BJL259" s="50"/>
      <c r="BJM259" s="50"/>
      <c r="BJN259" s="50"/>
      <c r="BJO259" s="50"/>
      <c r="BJP259" s="50"/>
      <c r="BJQ259" s="50"/>
      <c r="BJR259" s="50"/>
      <c r="BJS259" s="50"/>
      <c r="BJT259" s="50"/>
      <c r="BJU259" s="50"/>
      <c r="BJV259" s="50"/>
      <c r="BJW259" s="50"/>
      <c r="BJX259" s="50"/>
      <c r="BJY259" s="50"/>
      <c r="BJZ259" s="50"/>
      <c r="BKA259" s="50"/>
      <c r="BKB259" s="50"/>
      <c r="BKC259" s="50"/>
      <c r="BKD259" s="50"/>
      <c r="BKE259" s="50"/>
      <c r="BKF259" s="50"/>
      <c r="BKG259" s="50"/>
      <c r="BKH259" s="50"/>
      <c r="BKI259" s="50"/>
      <c r="BKJ259" s="50"/>
      <c r="BKK259" s="50"/>
      <c r="BKL259" s="50"/>
      <c r="BKM259" s="50"/>
      <c r="BKN259" s="50"/>
      <c r="BKO259" s="50"/>
      <c r="BKP259" s="50"/>
      <c r="BKQ259" s="50"/>
      <c r="BKR259" s="50"/>
      <c r="BKS259" s="50"/>
      <c r="BKT259" s="50"/>
      <c r="BKU259" s="50"/>
      <c r="BKV259" s="50"/>
      <c r="BKW259" s="50"/>
      <c r="BKX259" s="50"/>
      <c r="BKY259" s="50"/>
      <c r="BKZ259" s="50"/>
      <c r="BLA259" s="50"/>
      <c r="BLB259" s="50"/>
      <c r="BLC259" s="50"/>
      <c r="BLD259" s="50"/>
      <c r="BLE259" s="50"/>
      <c r="BLF259" s="50"/>
      <c r="BLG259" s="50"/>
      <c r="BLH259" s="50"/>
      <c r="BLI259" s="50"/>
      <c r="BLJ259" s="50"/>
      <c r="BLK259" s="50"/>
      <c r="BLL259" s="50"/>
      <c r="BLM259" s="50"/>
      <c r="BLN259" s="50"/>
      <c r="BLO259" s="50"/>
      <c r="BLP259" s="50"/>
      <c r="BLQ259" s="50"/>
      <c r="BLR259" s="50"/>
      <c r="BLS259" s="50"/>
      <c r="BLT259" s="50"/>
      <c r="BLU259" s="50"/>
      <c r="BLV259" s="50"/>
      <c r="BLW259" s="50"/>
      <c r="BLX259" s="50"/>
      <c r="BLY259" s="50"/>
      <c r="BLZ259" s="50"/>
      <c r="BMA259" s="50"/>
      <c r="BMB259" s="50"/>
      <c r="BMC259" s="50"/>
      <c r="BMD259" s="50"/>
      <c r="BME259" s="50"/>
      <c r="BMF259" s="50"/>
      <c r="BMG259" s="50"/>
      <c r="BMH259" s="50"/>
      <c r="BMI259" s="50"/>
      <c r="BMJ259" s="50"/>
      <c r="BMK259" s="50"/>
      <c r="BML259" s="50"/>
      <c r="BMM259" s="50"/>
      <c r="BMN259" s="50"/>
      <c r="BMO259" s="50"/>
      <c r="BMP259" s="50"/>
      <c r="BMQ259" s="50"/>
      <c r="BMR259" s="50"/>
      <c r="BMS259" s="50"/>
      <c r="BMT259" s="50"/>
      <c r="BMU259" s="50"/>
      <c r="BMV259" s="50"/>
      <c r="BMW259" s="50"/>
      <c r="BMX259" s="50"/>
      <c r="BMY259" s="50"/>
      <c r="BMZ259" s="50"/>
      <c r="BNA259" s="50"/>
      <c r="BNB259" s="50"/>
      <c r="BNC259" s="50"/>
      <c r="BND259" s="50"/>
      <c r="BNE259" s="50"/>
      <c r="BNF259" s="50"/>
      <c r="BNG259" s="50"/>
      <c r="BNH259" s="50"/>
      <c r="BNI259" s="50"/>
      <c r="BNJ259" s="50"/>
      <c r="BNK259" s="50"/>
      <c r="BNL259" s="50"/>
      <c r="BNM259" s="50"/>
      <c r="BNN259" s="50"/>
      <c r="BNO259" s="50"/>
      <c r="BNP259" s="50"/>
      <c r="BNQ259" s="50"/>
      <c r="BNR259" s="50"/>
      <c r="BNS259" s="50"/>
      <c r="BNT259" s="50"/>
      <c r="BNU259" s="50"/>
      <c r="BNV259" s="50"/>
      <c r="BNW259" s="50"/>
      <c r="BNX259" s="50"/>
      <c r="BNY259" s="50"/>
      <c r="BNZ259" s="50"/>
      <c r="BOA259" s="50"/>
      <c r="BOB259" s="50"/>
      <c r="BOC259" s="50"/>
      <c r="BOD259" s="50"/>
      <c r="BOE259" s="50"/>
      <c r="BOF259" s="50"/>
      <c r="BOG259" s="50"/>
      <c r="BOH259" s="50"/>
      <c r="BOI259" s="50"/>
      <c r="BOJ259" s="50"/>
      <c r="BOK259" s="50"/>
      <c r="BOL259" s="50"/>
      <c r="BOM259" s="50"/>
      <c r="BON259" s="50"/>
      <c r="BOO259" s="50"/>
      <c r="BOP259" s="50"/>
      <c r="BOQ259" s="50"/>
      <c r="BOR259" s="50"/>
      <c r="BOS259" s="50"/>
      <c r="BOT259" s="50"/>
      <c r="BOU259" s="50"/>
      <c r="BOV259" s="50"/>
      <c r="BOW259" s="50"/>
      <c r="BOX259" s="50"/>
      <c r="BOY259" s="50"/>
      <c r="BOZ259" s="50"/>
      <c r="BPA259" s="50"/>
      <c r="BPB259" s="50"/>
      <c r="BPC259" s="50"/>
      <c r="BPD259" s="50"/>
      <c r="BPE259" s="50"/>
      <c r="BPF259" s="50"/>
      <c r="BPG259" s="50"/>
      <c r="BPH259" s="50"/>
      <c r="BPI259" s="50"/>
      <c r="BPJ259" s="50"/>
      <c r="BPK259" s="50"/>
      <c r="BPL259" s="50"/>
      <c r="BPM259" s="50"/>
      <c r="BPN259" s="50"/>
      <c r="BPO259" s="50"/>
      <c r="BPP259" s="50"/>
      <c r="BPQ259" s="50"/>
      <c r="BPR259" s="50"/>
      <c r="BPS259" s="50"/>
      <c r="BPT259" s="50"/>
      <c r="BPU259" s="50"/>
      <c r="BPV259" s="50"/>
      <c r="BPW259" s="50"/>
      <c r="BPX259" s="50"/>
      <c r="BPY259" s="50"/>
      <c r="BPZ259" s="50"/>
      <c r="BQA259" s="50"/>
      <c r="BQB259" s="50"/>
      <c r="BQC259" s="50"/>
      <c r="BQD259" s="50"/>
      <c r="BQE259" s="50"/>
      <c r="BQF259" s="50"/>
      <c r="BQG259" s="50"/>
      <c r="BQH259" s="50"/>
      <c r="BQI259" s="50"/>
      <c r="BQJ259" s="50"/>
      <c r="BQK259" s="50"/>
      <c r="BQL259" s="50"/>
      <c r="BQM259" s="50"/>
      <c r="BQN259" s="50"/>
      <c r="BQO259" s="50"/>
      <c r="BQP259" s="50"/>
      <c r="BQQ259" s="50"/>
      <c r="BQR259" s="50"/>
      <c r="BQS259" s="50"/>
      <c r="BQT259" s="50"/>
      <c r="BQU259" s="50"/>
      <c r="BQV259" s="50"/>
      <c r="BQW259" s="50"/>
      <c r="BQX259" s="50"/>
      <c r="BQY259" s="50"/>
      <c r="BQZ259" s="50"/>
      <c r="BRA259" s="50"/>
      <c r="BRB259" s="50"/>
      <c r="BRC259" s="50"/>
      <c r="BRD259" s="50"/>
      <c r="BRE259" s="50"/>
      <c r="BRF259" s="50"/>
      <c r="BRG259" s="50"/>
      <c r="BRH259" s="50"/>
      <c r="BRI259" s="50"/>
      <c r="BRJ259" s="50"/>
      <c r="BRK259" s="50"/>
      <c r="BRL259" s="50"/>
      <c r="BRM259" s="50"/>
      <c r="BRN259" s="50"/>
      <c r="BRO259" s="50"/>
      <c r="BRP259" s="50"/>
      <c r="BRQ259" s="50"/>
      <c r="BRR259" s="50"/>
      <c r="BRS259" s="50"/>
      <c r="BRT259" s="50"/>
      <c r="BRU259" s="50"/>
      <c r="BRV259" s="50"/>
      <c r="BRW259" s="50"/>
      <c r="BRX259" s="50"/>
      <c r="BRY259" s="50"/>
      <c r="BRZ259" s="50"/>
      <c r="BSA259" s="50"/>
      <c r="BSB259" s="50"/>
      <c r="BSC259" s="50"/>
      <c r="BSD259" s="50"/>
      <c r="BSE259" s="50"/>
      <c r="BSF259" s="50"/>
      <c r="BSG259" s="50"/>
      <c r="BSH259" s="50"/>
      <c r="BSI259" s="50"/>
      <c r="BSJ259" s="50"/>
      <c r="BSK259" s="50"/>
      <c r="BSL259" s="50"/>
      <c r="BSM259" s="50"/>
      <c r="BSN259" s="50"/>
      <c r="BSO259" s="50"/>
      <c r="BSP259" s="50"/>
      <c r="BSQ259" s="50"/>
      <c r="BSR259" s="50"/>
      <c r="BSS259" s="50"/>
      <c r="BST259" s="50"/>
      <c r="BSU259" s="50"/>
      <c r="BSV259" s="50"/>
      <c r="BSW259" s="50"/>
      <c r="BSX259" s="50"/>
      <c r="BSY259" s="50"/>
      <c r="BSZ259" s="50"/>
      <c r="BTA259" s="50"/>
      <c r="BTB259" s="50"/>
      <c r="BTC259" s="50"/>
      <c r="BTD259" s="50"/>
      <c r="BTE259" s="50"/>
      <c r="BTF259" s="50"/>
      <c r="BTG259" s="50"/>
      <c r="BTH259" s="50"/>
      <c r="BTI259" s="50"/>
      <c r="BTJ259" s="50"/>
      <c r="BTK259" s="50"/>
      <c r="BTL259" s="50"/>
      <c r="BTM259" s="50"/>
      <c r="BTN259" s="50"/>
      <c r="BTO259" s="50"/>
      <c r="BTP259" s="50"/>
      <c r="BTQ259" s="50"/>
      <c r="BTR259" s="50"/>
      <c r="BTS259" s="50"/>
      <c r="BTT259" s="50"/>
      <c r="BTU259" s="50"/>
      <c r="BTV259" s="50"/>
      <c r="BTW259" s="50"/>
      <c r="BTX259" s="50"/>
      <c r="BTY259" s="50"/>
      <c r="BTZ259" s="50"/>
      <c r="BUA259" s="50"/>
      <c r="BUB259" s="50"/>
      <c r="BUC259" s="50"/>
      <c r="BUD259" s="50"/>
      <c r="BUE259" s="50"/>
      <c r="BUF259" s="50"/>
      <c r="BUG259" s="50"/>
      <c r="BUH259" s="50"/>
      <c r="BUI259" s="50"/>
      <c r="BUJ259" s="50"/>
      <c r="BUK259" s="50"/>
      <c r="BUL259" s="50"/>
      <c r="BUM259" s="50"/>
      <c r="BUN259" s="50"/>
      <c r="BUO259" s="50"/>
      <c r="BUP259" s="50"/>
      <c r="BUQ259" s="50"/>
      <c r="BUR259" s="50"/>
      <c r="BUS259" s="50"/>
      <c r="BUT259" s="50"/>
      <c r="BUU259" s="50"/>
      <c r="BUV259" s="50"/>
      <c r="BUW259" s="50"/>
      <c r="BUX259" s="50"/>
      <c r="BUY259" s="50"/>
      <c r="BUZ259" s="50"/>
      <c r="BVA259" s="50"/>
      <c r="BVB259" s="50"/>
      <c r="BVC259" s="50"/>
      <c r="BVD259" s="50"/>
      <c r="BVE259" s="50"/>
      <c r="BVF259" s="50"/>
      <c r="BVG259" s="50"/>
      <c r="BVH259" s="50"/>
      <c r="BVI259" s="50"/>
      <c r="BVJ259" s="50"/>
      <c r="BVK259" s="50"/>
      <c r="BVL259" s="50"/>
      <c r="BVM259" s="50"/>
      <c r="BVN259" s="50"/>
      <c r="BVO259" s="50"/>
      <c r="BVP259" s="50"/>
      <c r="BVQ259" s="50"/>
      <c r="BVR259" s="50"/>
      <c r="BVS259" s="50"/>
      <c r="BVT259" s="50"/>
      <c r="BVU259" s="50"/>
      <c r="BVV259" s="50"/>
      <c r="BVW259" s="50"/>
      <c r="BVX259" s="50"/>
      <c r="BVY259" s="50"/>
      <c r="BVZ259" s="50"/>
      <c r="BWA259" s="50"/>
      <c r="BWB259" s="50"/>
      <c r="BWC259" s="50"/>
      <c r="BWD259" s="50"/>
      <c r="BWE259" s="50"/>
      <c r="BWF259" s="50"/>
      <c r="BWG259" s="50"/>
      <c r="BWH259" s="50"/>
      <c r="BWI259" s="50"/>
      <c r="BWJ259" s="50"/>
      <c r="BWK259" s="50"/>
      <c r="BWL259" s="50"/>
      <c r="BWM259" s="50"/>
      <c r="BWN259" s="50"/>
      <c r="BWO259" s="50"/>
      <c r="BWP259" s="50"/>
      <c r="BWQ259" s="50"/>
      <c r="BWR259" s="50"/>
      <c r="BWS259" s="50"/>
      <c r="BWT259" s="50"/>
      <c r="BWU259" s="50"/>
      <c r="BWV259" s="50"/>
      <c r="BWW259" s="50"/>
      <c r="BWX259" s="50"/>
      <c r="BWY259" s="50"/>
      <c r="BWZ259" s="50"/>
      <c r="BXA259" s="50"/>
      <c r="BXB259" s="50"/>
      <c r="BXC259" s="50"/>
      <c r="BXD259" s="50"/>
      <c r="BXE259" s="50"/>
      <c r="BXF259" s="50"/>
      <c r="BXG259" s="50"/>
      <c r="BXH259" s="50"/>
      <c r="BXI259" s="50"/>
      <c r="BXJ259" s="50"/>
      <c r="BXK259" s="50"/>
      <c r="BXL259" s="50"/>
      <c r="BXM259" s="50"/>
      <c r="BXN259" s="50"/>
      <c r="BXO259" s="50"/>
      <c r="BXP259" s="50"/>
      <c r="BXQ259" s="50"/>
      <c r="BXR259" s="50"/>
      <c r="BXS259" s="50"/>
      <c r="BXT259" s="50"/>
      <c r="BXU259" s="50"/>
      <c r="BXV259" s="50"/>
      <c r="BXW259" s="50"/>
      <c r="BXX259" s="50"/>
      <c r="BXY259" s="50"/>
      <c r="BXZ259" s="50"/>
      <c r="BYA259" s="50"/>
      <c r="BYB259" s="50"/>
      <c r="BYC259" s="50"/>
      <c r="BYD259" s="50"/>
      <c r="BYE259" s="50"/>
      <c r="BYF259" s="50"/>
      <c r="BYG259" s="50"/>
      <c r="BYH259" s="50"/>
      <c r="BYI259" s="50"/>
      <c r="BYJ259" s="50"/>
      <c r="BYK259" s="50"/>
      <c r="BYL259" s="50"/>
      <c r="BYM259" s="50"/>
      <c r="BYN259" s="50"/>
      <c r="BYO259" s="50"/>
      <c r="BYP259" s="50"/>
      <c r="BYQ259" s="50"/>
      <c r="BYR259" s="50"/>
      <c r="BYS259" s="50"/>
      <c r="BYT259" s="50"/>
      <c r="BYU259" s="50"/>
      <c r="BYV259" s="50"/>
      <c r="BYW259" s="50"/>
      <c r="BYX259" s="50"/>
      <c r="BYY259" s="50"/>
      <c r="BYZ259" s="50"/>
      <c r="BZA259" s="50"/>
      <c r="BZB259" s="50"/>
      <c r="BZC259" s="50"/>
      <c r="BZD259" s="50"/>
      <c r="BZE259" s="50"/>
      <c r="BZF259" s="50"/>
      <c r="BZG259" s="50"/>
      <c r="BZH259" s="50"/>
      <c r="BZI259" s="50"/>
      <c r="BZJ259" s="50"/>
      <c r="BZK259" s="50"/>
      <c r="BZL259" s="50"/>
      <c r="BZM259" s="50"/>
      <c r="BZN259" s="50"/>
      <c r="BZO259" s="50"/>
      <c r="BZP259" s="50"/>
      <c r="BZQ259" s="50"/>
      <c r="BZR259" s="50"/>
      <c r="BZS259" s="50"/>
      <c r="BZT259" s="50"/>
      <c r="BZU259" s="50"/>
      <c r="BZV259" s="50"/>
      <c r="BZW259" s="50"/>
      <c r="BZX259" s="50"/>
      <c r="BZY259" s="50"/>
      <c r="BZZ259" s="50"/>
      <c r="CAA259" s="50"/>
      <c r="CAB259" s="50"/>
      <c r="CAC259" s="50"/>
      <c r="CAD259" s="50"/>
      <c r="CAE259" s="50"/>
      <c r="CAF259" s="50"/>
      <c r="CAG259" s="50"/>
      <c r="CAH259" s="50"/>
      <c r="CAI259" s="50"/>
      <c r="CAJ259" s="50"/>
      <c r="CAK259" s="50"/>
      <c r="CAL259" s="50"/>
      <c r="CAM259" s="50"/>
      <c r="CAN259" s="50"/>
      <c r="CAO259" s="50"/>
      <c r="CAP259" s="50"/>
      <c r="CAQ259" s="50"/>
      <c r="CAR259" s="50"/>
      <c r="CAS259" s="50"/>
      <c r="CAT259" s="50"/>
      <c r="CAU259" s="50"/>
      <c r="CAV259" s="50"/>
      <c r="CAW259" s="50"/>
      <c r="CAX259" s="50"/>
      <c r="CAY259" s="50"/>
      <c r="CAZ259" s="50"/>
      <c r="CBA259" s="50"/>
      <c r="CBB259" s="50"/>
      <c r="CBC259" s="50"/>
      <c r="CBD259" s="50"/>
      <c r="CBE259" s="50"/>
      <c r="CBF259" s="50"/>
      <c r="CBG259" s="50"/>
      <c r="CBH259" s="50"/>
      <c r="CBI259" s="50"/>
      <c r="CBJ259" s="50"/>
      <c r="CBK259" s="50"/>
      <c r="CBL259" s="50"/>
      <c r="CBM259" s="50"/>
      <c r="CBN259" s="50"/>
      <c r="CBO259" s="50"/>
      <c r="CBP259" s="50"/>
      <c r="CBQ259" s="50"/>
      <c r="CBR259" s="50"/>
      <c r="CBS259" s="50"/>
      <c r="CBT259" s="50"/>
      <c r="CBU259" s="50"/>
      <c r="CBV259" s="50"/>
      <c r="CBW259" s="50"/>
      <c r="CBX259" s="50"/>
      <c r="CBY259" s="50"/>
      <c r="CBZ259" s="50"/>
      <c r="CCA259" s="50"/>
      <c r="CCB259" s="50"/>
      <c r="CCC259" s="50"/>
      <c r="CCD259" s="50"/>
      <c r="CCE259" s="50"/>
      <c r="CCF259" s="50"/>
      <c r="CCG259" s="50"/>
      <c r="CCH259" s="50"/>
      <c r="CCI259" s="50"/>
      <c r="CCJ259" s="50"/>
      <c r="CCK259" s="50"/>
      <c r="CCL259" s="50"/>
      <c r="CCM259" s="50"/>
      <c r="CCN259" s="50"/>
      <c r="CCO259" s="50"/>
      <c r="CCP259" s="50"/>
      <c r="CCQ259" s="50"/>
      <c r="CCR259" s="50"/>
      <c r="CCS259" s="50"/>
      <c r="CCT259" s="50"/>
      <c r="CCU259" s="50"/>
      <c r="CCV259" s="50"/>
      <c r="CCW259" s="50"/>
      <c r="CCX259" s="50"/>
      <c r="CCY259" s="50"/>
      <c r="CCZ259" s="50"/>
      <c r="CDA259" s="50"/>
      <c r="CDB259" s="50"/>
      <c r="CDC259" s="50"/>
      <c r="CDD259" s="50"/>
      <c r="CDE259" s="50"/>
      <c r="CDF259" s="50"/>
      <c r="CDG259" s="50"/>
      <c r="CDH259" s="50"/>
      <c r="CDI259" s="50"/>
      <c r="CDJ259" s="50"/>
      <c r="CDK259" s="50"/>
      <c r="CDL259" s="50"/>
      <c r="CDM259" s="50"/>
      <c r="CDN259" s="50"/>
      <c r="CDO259" s="50"/>
      <c r="CDP259" s="50"/>
      <c r="CDQ259" s="50"/>
      <c r="CDR259" s="50"/>
      <c r="CDS259" s="50"/>
      <c r="CDT259" s="50"/>
      <c r="CDU259" s="50"/>
      <c r="CDV259" s="50"/>
      <c r="CDW259" s="50"/>
      <c r="CDX259" s="50"/>
      <c r="CDY259" s="50"/>
      <c r="CDZ259" s="50"/>
      <c r="CEA259" s="50"/>
      <c r="CEB259" s="50"/>
      <c r="CEC259" s="50"/>
      <c r="CED259" s="50"/>
      <c r="CEE259" s="50"/>
      <c r="CEF259" s="50"/>
      <c r="CEG259" s="50"/>
      <c r="CEH259" s="50"/>
      <c r="CEI259" s="50"/>
      <c r="CEJ259" s="50"/>
      <c r="CEK259" s="50"/>
      <c r="CEL259" s="50"/>
      <c r="CEM259" s="50"/>
      <c r="CEN259" s="50"/>
      <c r="CEO259" s="50"/>
      <c r="CEP259" s="50"/>
      <c r="CEQ259" s="50"/>
      <c r="CER259" s="50"/>
      <c r="CES259" s="50"/>
      <c r="CET259" s="50"/>
      <c r="CEU259" s="50"/>
      <c r="CEV259" s="50"/>
      <c r="CEW259" s="50"/>
      <c r="CEX259" s="50"/>
      <c r="CEY259" s="50"/>
      <c r="CEZ259" s="50"/>
      <c r="CFA259" s="50"/>
      <c r="CFB259" s="50"/>
      <c r="CFC259" s="50"/>
      <c r="CFD259" s="50"/>
      <c r="CFE259" s="50"/>
      <c r="CFF259" s="50"/>
      <c r="CFG259" s="50"/>
      <c r="CFH259" s="50"/>
      <c r="CFI259" s="50"/>
      <c r="CFJ259" s="50"/>
      <c r="CFK259" s="50"/>
      <c r="CFL259" s="50"/>
      <c r="CFM259" s="50"/>
      <c r="CFN259" s="50"/>
      <c r="CFO259" s="50"/>
      <c r="CFP259" s="50"/>
      <c r="CFQ259" s="50"/>
      <c r="CFR259" s="50"/>
      <c r="CFS259" s="50"/>
      <c r="CFT259" s="50"/>
      <c r="CFU259" s="50"/>
      <c r="CFV259" s="50"/>
      <c r="CFW259" s="50"/>
      <c r="CFX259" s="50"/>
      <c r="CFY259" s="50"/>
      <c r="CFZ259" s="50"/>
      <c r="CGA259" s="50"/>
      <c r="CGB259" s="50"/>
      <c r="CGC259" s="50"/>
      <c r="CGD259" s="50"/>
      <c r="CGE259" s="50"/>
      <c r="CGF259" s="50"/>
      <c r="CGG259" s="50"/>
      <c r="CGH259" s="50"/>
      <c r="CGI259" s="50"/>
      <c r="CGJ259" s="50"/>
      <c r="CGK259" s="50"/>
      <c r="CGL259" s="50"/>
      <c r="CGM259" s="50"/>
      <c r="CGN259" s="50"/>
      <c r="CGO259" s="50"/>
      <c r="CGP259" s="50"/>
      <c r="CGQ259" s="50"/>
      <c r="CGR259" s="50"/>
      <c r="CGS259" s="50"/>
      <c r="CGT259" s="50"/>
      <c r="CGU259" s="50"/>
      <c r="CGV259" s="50"/>
      <c r="CGW259" s="50"/>
      <c r="CGX259" s="50"/>
      <c r="CGY259" s="50"/>
      <c r="CGZ259" s="50"/>
      <c r="CHA259" s="50"/>
      <c r="CHB259" s="50"/>
      <c r="CHC259" s="50"/>
      <c r="CHD259" s="50"/>
      <c r="CHE259" s="50"/>
      <c r="CHF259" s="50"/>
      <c r="CHG259" s="50"/>
      <c r="CHH259" s="50"/>
      <c r="CHI259" s="50"/>
      <c r="CHJ259" s="50"/>
      <c r="CHK259" s="50"/>
      <c r="CHL259" s="50"/>
      <c r="CHM259" s="50"/>
      <c r="CHN259" s="50"/>
      <c r="CHO259" s="50"/>
      <c r="CHP259" s="50"/>
      <c r="CHQ259" s="50"/>
      <c r="CHR259" s="50"/>
      <c r="CHS259" s="50"/>
      <c r="CHT259" s="50"/>
      <c r="CHU259" s="50"/>
      <c r="CHV259" s="50"/>
      <c r="CHW259" s="50"/>
      <c r="CHX259" s="50"/>
      <c r="CHY259" s="50"/>
      <c r="CHZ259" s="50"/>
      <c r="CIA259" s="50"/>
      <c r="CIB259" s="50"/>
      <c r="CIC259" s="50"/>
      <c r="CID259" s="50"/>
      <c r="CIE259" s="50"/>
      <c r="CIF259" s="50"/>
      <c r="CIG259" s="50"/>
      <c r="CIH259" s="50"/>
      <c r="CII259" s="50"/>
      <c r="CIJ259" s="50"/>
      <c r="CIK259" s="50"/>
      <c r="CIL259" s="50"/>
      <c r="CIM259" s="50"/>
      <c r="CIN259" s="50"/>
      <c r="CIO259" s="50"/>
      <c r="CIP259" s="50"/>
      <c r="CIQ259" s="50"/>
      <c r="CIR259" s="50"/>
      <c r="CIS259" s="50"/>
      <c r="CIT259" s="50"/>
      <c r="CIU259" s="50"/>
      <c r="CIV259" s="50"/>
      <c r="CIW259" s="50"/>
      <c r="CIX259" s="50"/>
      <c r="CIY259" s="50"/>
      <c r="CIZ259" s="50"/>
      <c r="CJA259" s="50"/>
      <c r="CJB259" s="50"/>
      <c r="CJC259" s="50"/>
      <c r="CJD259" s="50"/>
      <c r="CJE259" s="50"/>
      <c r="CJF259" s="50"/>
      <c r="CJG259" s="50"/>
      <c r="CJH259" s="50"/>
      <c r="CJI259" s="50"/>
      <c r="CJJ259" s="50"/>
      <c r="CJK259" s="50"/>
      <c r="CJL259" s="50"/>
      <c r="CJM259" s="50"/>
      <c r="CJN259" s="50"/>
      <c r="CJO259" s="50"/>
      <c r="CJP259" s="50"/>
      <c r="CJQ259" s="50"/>
      <c r="CJR259" s="50"/>
      <c r="CJS259" s="50"/>
      <c r="CJT259" s="50"/>
      <c r="CJU259" s="50"/>
      <c r="CJV259" s="50"/>
      <c r="CJW259" s="50"/>
      <c r="CJX259" s="50"/>
      <c r="CJY259" s="50"/>
      <c r="CJZ259" s="50"/>
      <c r="CKA259" s="50"/>
      <c r="CKB259" s="50"/>
      <c r="CKC259" s="50"/>
      <c r="CKD259" s="50"/>
      <c r="CKE259" s="50"/>
      <c r="CKF259" s="50"/>
      <c r="CKG259" s="50"/>
      <c r="CKH259" s="50"/>
      <c r="CKI259" s="50"/>
      <c r="CKJ259" s="50"/>
      <c r="CKK259" s="50"/>
      <c r="CKL259" s="50"/>
      <c r="CKM259" s="50"/>
      <c r="CKN259" s="50"/>
      <c r="CKO259" s="50"/>
      <c r="CKP259" s="50"/>
      <c r="CKQ259" s="50"/>
      <c r="CKR259" s="50"/>
      <c r="CKS259" s="50"/>
      <c r="CKT259" s="50"/>
      <c r="CKU259" s="50"/>
      <c r="CKV259" s="50"/>
      <c r="CKW259" s="50"/>
      <c r="CKX259" s="50"/>
      <c r="CKY259" s="50"/>
      <c r="CKZ259" s="50"/>
      <c r="CLA259" s="50"/>
      <c r="CLB259" s="50"/>
      <c r="CLC259" s="50"/>
      <c r="CLD259" s="50"/>
      <c r="CLE259" s="50"/>
      <c r="CLF259" s="50"/>
      <c r="CLG259" s="50"/>
      <c r="CLH259" s="50"/>
      <c r="CLI259" s="50"/>
      <c r="CLJ259" s="50"/>
      <c r="CLK259" s="50"/>
      <c r="CLL259" s="50"/>
      <c r="CLM259" s="50"/>
      <c r="CLN259" s="50"/>
      <c r="CLO259" s="50"/>
      <c r="CLP259" s="50"/>
      <c r="CLQ259" s="50"/>
      <c r="CLR259" s="50"/>
      <c r="CLS259" s="50"/>
      <c r="CLT259" s="50"/>
      <c r="CLU259" s="50"/>
      <c r="CLV259" s="50"/>
      <c r="CLW259" s="50"/>
      <c r="CLX259" s="50"/>
      <c r="CLY259" s="50"/>
      <c r="CLZ259" s="50"/>
      <c r="CMA259" s="50"/>
      <c r="CMB259" s="50"/>
      <c r="CMC259" s="50"/>
      <c r="CMD259" s="50"/>
      <c r="CME259" s="50"/>
      <c r="CMF259" s="50"/>
      <c r="CMG259" s="50"/>
      <c r="CMH259" s="50"/>
      <c r="CMI259" s="50"/>
      <c r="CMJ259" s="50"/>
      <c r="CMK259" s="50"/>
      <c r="CML259" s="50"/>
      <c r="CMM259" s="50"/>
      <c r="CMN259" s="50"/>
      <c r="CMO259" s="50"/>
      <c r="CMP259" s="50"/>
      <c r="CMQ259" s="50"/>
      <c r="CMR259" s="50"/>
      <c r="CMS259" s="50"/>
      <c r="CMT259" s="50"/>
      <c r="CMU259" s="50"/>
      <c r="CMV259" s="50"/>
      <c r="CMW259" s="50"/>
      <c r="CMX259" s="50"/>
      <c r="CMY259" s="50"/>
      <c r="CMZ259" s="50"/>
      <c r="CNA259" s="50"/>
      <c r="CNB259" s="50"/>
      <c r="CNC259" s="50"/>
      <c r="CND259" s="50"/>
      <c r="CNE259" s="50"/>
      <c r="CNF259" s="50"/>
      <c r="CNG259" s="50"/>
      <c r="CNH259" s="50"/>
      <c r="CNI259" s="50"/>
      <c r="CNJ259" s="50"/>
      <c r="CNK259" s="50"/>
      <c r="CNL259" s="50"/>
      <c r="CNM259" s="50"/>
      <c r="CNN259" s="50"/>
      <c r="CNO259" s="50"/>
      <c r="CNP259" s="50"/>
      <c r="CNQ259" s="50"/>
      <c r="CNR259" s="50"/>
      <c r="CNS259" s="50"/>
      <c r="CNT259" s="50"/>
      <c r="CNU259" s="50"/>
      <c r="CNV259" s="50"/>
      <c r="CNW259" s="50"/>
      <c r="CNX259" s="50"/>
      <c r="CNY259" s="50"/>
      <c r="CNZ259" s="50"/>
      <c r="COA259" s="50"/>
      <c r="COB259" s="50"/>
      <c r="COC259" s="50"/>
      <c r="COD259" s="50"/>
      <c r="COE259" s="50"/>
      <c r="COF259" s="50"/>
      <c r="COG259" s="50"/>
      <c r="COH259" s="50"/>
      <c r="COI259" s="50"/>
      <c r="COJ259" s="50"/>
      <c r="COK259" s="50"/>
      <c r="COL259" s="50"/>
      <c r="COM259" s="50"/>
      <c r="CON259" s="50"/>
      <c r="COO259" s="50"/>
      <c r="COP259" s="50"/>
      <c r="COQ259" s="50"/>
      <c r="COR259" s="50"/>
      <c r="COS259" s="50"/>
      <c r="COT259" s="50"/>
      <c r="COU259" s="50"/>
      <c r="COV259" s="50"/>
      <c r="COW259" s="50"/>
      <c r="COX259" s="50"/>
      <c r="COY259" s="50"/>
      <c r="COZ259" s="50"/>
      <c r="CPA259" s="50"/>
      <c r="CPB259" s="50"/>
      <c r="CPC259" s="50"/>
      <c r="CPD259" s="50"/>
      <c r="CPE259" s="50"/>
      <c r="CPF259" s="50"/>
      <c r="CPG259" s="50"/>
      <c r="CPH259" s="50"/>
      <c r="CPI259" s="50"/>
      <c r="CPJ259" s="50"/>
      <c r="CPK259" s="50"/>
      <c r="CPL259" s="50"/>
      <c r="CPM259" s="50"/>
      <c r="CPN259" s="50"/>
      <c r="CPO259" s="50"/>
      <c r="CPP259" s="50"/>
      <c r="CPQ259" s="50"/>
      <c r="CPR259" s="50"/>
      <c r="CPS259" s="50"/>
      <c r="CPT259" s="50"/>
      <c r="CPU259" s="50"/>
      <c r="CPV259" s="50"/>
      <c r="CPW259" s="50"/>
      <c r="CPX259" s="50"/>
      <c r="CPY259" s="50"/>
      <c r="CPZ259" s="50"/>
      <c r="CQA259" s="50"/>
      <c r="CQB259" s="50"/>
      <c r="CQC259" s="50"/>
      <c r="CQD259" s="50"/>
      <c r="CQE259" s="50"/>
      <c r="CQF259" s="50"/>
      <c r="CQG259" s="50"/>
      <c r="CQH259" s="50"/>
      <c r="CQI259" s="50"/>
      <c r="CQJ259" s="50"/>
      <c r="CQK259" s="50"/>
      <c r="CQL259" s="50"/>
      <c r="CQM259" s="50"/>
      <c r="CQN259" s="50"/>
      <c r="CQO259" s="50"/>
      <c r="CQP259" s="50"/>
      <c r="CQQ259" s="50"/>
      <c r="CQR259" s="50"/>
      <c r="CQS259" s="50"/>
      <c r="CQT259" s="50"/>
      <c r="CQU259" s="50"/>
      <c r="CQV259" s="50"/>
      <c r="CQW259" s="50"/>
      <c r="CQX259" s="50"/>
      <c r="CQY259" s="50"/>
      <c r="CQZ259" s="50"/>
      <c r="CRA259" s="50"/>
      <c r="CRB259" s="50"/>
      <c r="CRC259" s="50"/>
      <c r="CRD259" s="50"/>
      <c r="CRE259" s="50"/>
      <c r="CRF259" s="50"/>
      <c r="CRG259" s="50"/>
      <c r="CRH259" s="50"/>
      <c r="CRI259" s="50"/>
      <c r="CRJ259" s="50"/>
      <c r="CRK259" s="50"/>
      <c r="CRL259" s="50"/>
      <c r="CRM259" s="50"/>
      <c r="CRN259" s="50"/>
      <c r="CRO259" s="50"/>
      <c r="CRP259" s="50"/>
      <c r="CRQ259" s="50"/>
      <c r="CRR259" s="50"/>
      <c r="CRS259" s="50"/>
      <c r="CRT259" s="50"/>
      <c r="CRU259" s="50"/>
      <c r="CRV259" s="50"/>
      <c r="CRW259" s="50"/>
      <c r="CRX259" s="50"/>
      <c r="CRY259" s="50"/>
      <c r="CRZ259" s="50"/>
      <c r="CSA259" s="50"/>
      <c r="CSB259" s="50"/>
      <c r="CSC259" s="50"/>
      <c r="CSD259" s="50"/>
      <c r="CSE259" s="50"/>
      <c r="CSF259" s="50"/>
      <c r="CSG259" s="50"/>
      <c r="CSH259" s="50"/>
      <c r="CSI259" s="50"/>
      <c r="CSJ259" s="50"/>
      <c r="CSK259" s="50"/>
      <c r="CSL259" s="50"/>
      <c r="CSM259" s="50"/>
      <c r="CSN259" s="50"/>
      <c r="CSO259" s="50"/>
      <c r="CSP259" s="50"/>
      <c r="CSQ259" s="50"/>
      <c r="CSR259" s="50"/>
      <c r="CSS259" s="50"/>
      <c r="CST259" s="50"/>
      <c r="CSU259" s="50"/>
      <c r="CSV259" s="50"/>
      <c r="CSW259" s="50"/>
      <c r="CSX259" s="50"/>
      <c r="CSY259" s="50"/>
      <c r="CSZ259" s="50"/>
      <c r="CTA259" s="50"/>
      <c r="CTB259" s="50"/>
      <c r="CTC259" s="50"/>
      <c r="CTD259" s="50"/>
      <c r="CTE259" s="50"/>
      <c r="CTF259" s="50"/>
      <c r="CTG259" s="50"/>
      <c r="CTH259" s="50"/>
      <c r="CTI259" s="50"/>
      <c r="CTJ259" s="50"/>
      <c r="CTK259" s="50"/>
      <c r="CTL259" s="50"/>
      <c r="CTM259" s="50"/>
      <c r="CTN259" s="50"/>
      <c r="CTO259" s="50"/>
      <c r="CTP259" s="50"/>
      <c r="CTQ259" s="50"/>
      <c r="CTR259" s="50"/>
      <c r="CTS259" s="50"/>
      <c r="CTT259" s="50"/>
      <c r="CTU259" s="50"/>
      <c r="CTV259" s="50"/>
      <c r="CTW259" s="50"/>
      <c r="CTX259" s="50"/>
      <c r="CTY259" s="50"/>
      <c r="CTZ259" s="50"/>
      <c r="CUA259" s="50"/>
      <c r="CUB259" s="50"/>
      <c r="CUC259" s="50"/>
      <c r="CUD259" s="50"/>
      <c r="CUE259" s="50"/>
      <c r="CUF259" s="50"/>
      <c r="CUG259" s="50"/>
      <c r="CUH259" s="50"/>
      <c r="CUI259" s="50"/>
      <c r="CUJ259" s="50"/>
      <c r="CUK259" s="50"/>
      <c r="CUL259" s="50"/>
      <c r="CUM259" s="50"/>
      <c r="CUN259" s="50"/>
      <c r="CUO259" s="50"/>
      <c r="CUP259" s="50"/>
      <c r="CUQ259" s="50"/>
      <c r="CUR259" s="50"/>
      <c r="CUS259" s="50"/>
      <c r="CUT259" s="50"/>
      <c r="CUU259" s="50"/>
      <c r="CUV259" s="50"/>
      <c r="CUW259" s="50"/>
      <c r="CUX259" s="50"/>
      <c r="CUY259" s="50"/>
      <c r="CUZ259" s="50"/>
      <c r="CVA259" s="50"/>
      <c r="CVB259" s="50"/>
      <c r="CVC259" s="50"/>
      <c r="CVD259" s="50"/>
      <c r="CVE259" s="50"/>
      <c r="CVF259" s="50"/>
      <c r="CVG259" s="50"/>
      <c r="CVH259" s="50"/>
      <c r="CVI259" s="50"/>
      <c r="CVJ259" s="50"/>
      <c r="CVK259" s="50"/>
      <c r="CVL259" s="50"/>
      <c r="CVM259" s="50"/>
      <c r="CVN259" s="50"/>
      <c r="CVO259" s="50"/>
      <c r="CVP259" s="50"/>
      <c r="CVQ259" s="50"/>
      <c r="CVR259" s="50"/>
      <c r="CVS259" s="50"/>
      <c r="CVT259" s="50"/>
      <c r="CVU259" s="50"/>
      <c r="CVV259" s="50"/>
      <c r="CVW259" s="50"/>
      <c r="CVX259" s="50"/>
      <c r="CVY259" s="50"/>
      <c r="CVZ259" s="50"/>
      <c r="CWA259" s="50"/>
      <c r="CWB259" s="50"/>
      <c r="CWC259" s="50"/>
      <c r="CWD259" s="50"/>
      <c r="CWE259" s="50"/>
      <c r="CWF259" s="50"/>
      <c r="CWG259" s="50"/>
      <c r="CWH259" s="50"/>
      <c r="CWI259" s="50"/>
      <c r="CWJ259" s="50"/>
      <c r="CWK259" s="50"/>
      <c r="CWL259" s="50"/>
      <c r="CWM259" s="50"/>
      <c r="CWN259" s="50"/>
      <c r="CWO259" s="50"/>
      <c r="CWP259" s="50"/>
      <c r="CWQ259" s="50"/>
      <c r="CWR259" s="50"/>
      <c r="CWS259" s="50"/>
      <c r="CWT259" s="50"/>
      <c r="CWU259" s="50"/>
      <c r="CWV259" s="50"/>
      <c r="CWW259" s="50"/>
      <c r="CWX259" s="50"/>
      <c r="CWY259" s="50"/>
      <c r="CWZ259" s="50"/>
      <c r="CXA259" s="50"/>
      <c r="CXB259" s="50"/>
      <c r="CXC259" s="50"/>
      <c r="CXD259" s="50"/>
      <c r="CXE259" s="50"/>
      <c r="CXF259" s="50"/>
      <c r="CXG259" s="50"/>
      <c r="CXH259" s="50"/>
      <c r="CXI259" s="50"/>
      <c r="CXJ259" s="50"/>
      <c r="CXK259" s="50"/>
      <c r="CXL259" s="50"/>
      <c r="CXM259" s="50"/>
      <c r="CXN259" s="50"/>
      <c r="CXO259" s="50"/>
      <c r="CXP259" s="50"/>
      <c r="CXQ259" s="50"/>
      <c r="CXR259" s="50"/>
      <c r="CXS259" s="50"/>
      <c r="CXT259" s="50"/>
      <c r="CXU259" s="50"/>
      <c r="CXV259" s="50"/>
      <c r="CXW259" s="50"/>
      <c r="CXX259" s="50"/>
      <c r="CXY259" s="50"/>
      <c r="CXZ259" s="50"/>
      <c r="CYA259" s="50"/>
      <c r="CYB259" s="50"/>
      <c r="CYC259" s="50"/>
      <c r="CYD259" s="50"/>
      <c r="CYE259" s="50"/>
      <c r="CYF259" s="50"/>
      <c r="CYG259" s="50"/>
      <c r="CYH259" s="50"/>
      <c r="CYI259" s="50"/>
      <c r="CYJ259" s="50"/>
      <c r="CYK259" s="50"/>
      <c r="CYL259" s="50"/>
      <c r="CYM259" s="50"/>
      <c r="CYN259" s="50"/>
      <c r="CYO259" s="50"/>
      <c r="CYP259" s="50"/>
      <c r="CYQ259" s="50"/>
      <c r="CYR259" s="50"/>
      <c r="CYS259" s="50"/>
      <c r="CYT259" s="50"/>
      <c r="CYU259" s="50"/>
      <c r="CYV259" s="50"/>
      <c r="CYW259" s="50"/>
      <c r="CYX259" s="50"/>
      <c r="CYY259" s="50"/>
      <c r="CYZ259" s="50"/>
      <c r="CZA259" s="50"/>
      <c r="CZB259" s="50"/>
      <c r="CZC259" s="50"/>
      <c r="CZD259" s="50"/>
      <c r="CZE259" s="50"/>
      <c r="CZF259" s="50"/>
      <c r="CZG259" s="50"/>
      <c r="CZH259" s="50"/>
      <c r="CZI259" s="50"/>
      <c r="CZJ259" s="50"/>
      <c r="CZK259" s="50"/>
      <c r="CZL259" s="50"/>
      <c r="CZM259" s="50"/>
      <c r="CZN259" s="50"/>
      <c r="CZO259" s="50"/>
      <c r="CZP259" s="50"/>
      <c r="CZQ259" s="50"/>
      <c r="CZR259" s="50"/>
      <c r="CZS259" s="50"/>
      <c r="CZT259" s="50"/>
      <c r="CZU259" s="50"/>
      <c r="CZV259" s="50"/>
      <c r="CZW259" s="50"/>
      <c r="CZX259" s="50"/>
      <c r="CZY259" s="50"/>
      <c r="CZZ259" s="50"/>
      <c r="DAA259" s="50"/>
      <c r="DAB259" s="50"/>
      <c r="DAC259" s="50"/>
      <c r="DAD259" s="50"/>
      <c r="DAE259" s="50"/>
      <c r="DAF259" s="50"/>
      <c r="DAG259" s="50"/>
      <c r="DAH259" s="50"/>
      <c r="DAI259" s="50"/>
      <c r="DAJ259" s="50"/>
      <c r="DAK259" s="50"/>
      <c r="DAL259" s="50"/>
      <c r="DAM259" s="50"/>
      <c r="DAN259" s="50"/>
      <c r="DAO259" s="50"/>
      <c r="DAP259" s="50"/>
      <c r="DAQ259" s="50"/>
      <c r="DAR259" s="50"/>
      <c r="DAS259" s="50"/>
      <c r="DAT259" s="50"/>
      <c r="DAU259" s="50"/>
      <c r="DAV259" s="50"/>
      <c r="DAW259" s="50"/>
      <c r="DAX259" s="50"/>
      <c r="DAY259" s="50"/>
      <c r="DAZ259" s="50"/>
      <c r="DBA259" s="50"/>
      <c r="DBB259" s="50"/>
      <c r="DBC259" s="50"/>
      <c r="DBD259" s="50"/>
      <c r="DBE259" s="50"/>
      <c r="DBF259" s="50"/>
      <c r="DBG259" s="50"/>
      <c r="DBH259" s="50"/>
      <c r="DBI259" s="50"/>
      <c r="DBJ259" s="50"/>
      <c r="DBK259" s="50"/>
      <c r="DBL259" s="50"/>
      <c r="DBM259" s="50"/>
      <c r="DBN259" s="50"/>
      <c r="DBO259" s="50"/>
      <c r="DBP259" s="50"/>
      <c r="DBQ259" s="50"/>
      <c r="DBR259" s="50"/>
      <c r="DBS259" s="50"/>
      <c r="DBT259" s="50"/>
      <c r="DBU259" s="50"/>
      <c r="DBV259" s="50"/>
      <c r="DBW259" s="50"/>
      <c r="DBX259" s="50"/>
      <c r="DBY259" s="50"/>
      <c r="DBZ259" s="50"/>
      <c r="DCA259" s="50"/>
      <c r="DCB259" s="50"/>
      <c r="DCC259" s="50"/>
      <c r="DCD259" s="50"/>
      <c r="DCE259" s="50"/>
      <c r="DCF259" s="50"/>
      <c r="DCG259" s="50"/>
      <c r="DCH259" s="50"/>
      <c r="DCI259" s="50"/>
      <c r="DCJ259" s="50"/>
      <c r="DCK259" s="50"/>
      <c r="DCL259" s="50"/>
      <c r="DCM259" s="50"/>
      <c r="DCN259" s="50"/>
      <c r="DCO259" s="50"/>
      <c r="DCP259" s="50"/>
      <c r="DCQ259" s="50"/>
      <c r="DCR259" s="50"/>
      <c r="DCS259" s="50"/>
      <c r="DCT259" s="50"/>
      <c r="DCU259" s="50"/>
      <c r="DCV259" s="50"/>
      <c r="DCW259" s="50"/>
      <c r="DCX259" s="50"/>
      <c r="DCY259" s="50"/>
      <c r="DCZ259" s="50"/>
      <c r="DDA259" s="50"/>
      <c r="DDB259" s="50"/>
      <c r="DDC259" s="50"/>
      <c r="DDD259" s="50"/>
      <c r="DDE259" s="50"/>
      <c r="DDF259" s="50"/>
      <c r="DDG259" s="50"/>
      <c r="DDH259" s="50"/>
      <c r="DDI259" s="50"/>
      <c r="DDJ259" s="50"/>
      <c r="DDK259" s="50"/>
      <c r="DDL259" s="50"/>
      <c r="DDM259" s="50"/>
      <c r="DDN259" s="50"/>
      <c r="DDO259" s="50"/>
      <c r="DDP259" s="50"/>
      <c r="DDQ259" s="50"/>
      <c r="DDR259" s="50"/>
      <c r="DDS259" s="50"/>
      <c r="DDT259" s="50"/>
      <c r="DDU259" s="50"/>
      <c r="DDV259" s="50"/>
      <c r="DDW259" s="50"/>
      <c r="DDX259" s="50"/>
      <c r="DDY259" s="50"/>
      <c r="DDZ259" s="50"/>
      <c r="DEA259" s="50"/>
      <c r="DEB259" s="50"/>
      <c r="DEC259" s="50"/>
      <c r="DED259" s="50"/>
      <c r="DEE259" s="50"/>
      <c r="DEF259" s="50"/>
      <c r="DEG259" s="50"/>
      <c r="DEH259" s="50"/>
      <c r="DEI259" s="50"/>
      <c r="DEJ259" s="50"/>
      <c r="DEK259" s="50"/>
      <c r="DEL259" s="50"/>
      <c r="DEM259" s="50"/>
      <c r="DEN259" s="50"/>
      <c r="DEO259" s="50"/>
      <c r="DEP259" s="50"/>
      <c r="DEQ259" s="50"/>
      <c r="DER259" s="50"/>
      <c r="DES259" s="50"/>
      <c r="DET259" s="50"/>
      <c r="DEU259" s="50"/>
      <c r="DEV259" s="50"/>
      <c r="DEW259" s="50"/>
      <c r="DEX259" s="50"/>
      <c r="DEY259" s="50"/>
      <c r="DEZ259" s="50"/>
      <c r="DFA259" s="50"/>
      <c r="DFB259" s="50"/>
      <c r="DFC259" s="50"/>
      <c r="DFD259" s="50"/>
      <c r="DFE259" s="50"/>
      <c r="DFF259" s="50"/>
      <c r="DFG259" s="50"/>
      <c r="DFH259" s="50"/>
      <c r="DFI259" s="50"/>
      <c r="DFJ259" s="50"/>
      <c r="DFK259" s="50"/>
      <c r="DFL259" s="50"/>
      <c r="DFM259" s="50"/>
      <c r="DFN259" s="50"/>
      <c r="DFO259" s="50"/>
      <c r="DFP259" s="50"/>
      <c r="DFQ259" s="50"/>
      <c r="DFR259" s="50"/>
      <c r="DFS259" s="50"/>
      <c r="DFT259" s="50"/>
      <c r="DFU259" s="50"/>
      <c r="DFV259" s="50"/>
      <c r="DFW259" s="50"/>
      <c r="DFX259" s="50"/>
      <c r="DFY259" s="50"/>
      <c r="DFZ259" s="50"/>
      <c r="DGA259" s="50"/>
      <c r="DGB259" s="50"/>
      <c r="DGC259" s="50"/>
      <c r="DGD259" s="50"/>
      <c r="DGE259" s="50"/>
      <c r="DGF259" s="50"/>
      <c r="DGG259" s="50"/>
      <c r="DGH259" s="50"/>
      <c r="DGI259" s="50"/>
      <c r="DGJ259" s="50"/>
      <c r="DGK259" s="50"/>
      <c r="DGL259" s="50"/>
      <c r="DGM259" s="50"/>
      <c r="DGN259" s="50"/>
      <c r="DGO259" s="50"/>
      <c r="DGP259" s="50"/>
      <c r="DGQ259" s="50"/>
      <c r="DGR259" s="50"/>
      <c r="DGS259" s="50"/>
      <c r="DGT259" s="50"/>
      <c r="DGU259" s="50"/>
      <c r="DGV259" s="50"/>
      <c r="DGW259" s="50"/>
      <c r="DGX259" s="50"/>
      <c r="DGY259" s="50"/>
      <c r="DGZ259" s="50"/>
      <c r="DHA259" s="50"/>
      <c r="DHB259" s="50"/>
      <c r="DHC259" s="50"/>
      <c r="DHD259" s="50"/>
      <c r="DHE259" s="50"/>
      <c r="DHF259" s="50"/>
      <c r="DHG259" s="50"/>
      <c r="DHH259" s="50"/>
      <c r="DHI259" s="50"/>
      <c r="DHJ259" s="50"/>
      <c r="DHK259" s="50"/>
      <c r="DHL259" s="50"/>
      <c r="DHM259" s="50"/>
      <c r="DHN259" s="50"/>
      <c r="DHO259" s="50"/>
      <c r="DHP259" s="50"/>
      <c r="DHQ259" s="50"/>
      <c r="DHR259" s="50"/>
      <c r="DHS259" s="50"/>
      <c r="DHT259" s="50"/>
      <c r="DHU259" s="50"/>
      <c r="DHV259" s="50"/>
      <c r="DHW259" s="50"/>
      <c r="DHX259" s="50"/>
      <c r="DHY259" s="50"/>
      <c r="DHZ259" s="50"/>
      <c r="DIA259" s="50"/>
      <c r="DIB259" s="50"/>
      <c r="DIC259" s="50"/>
      <c r="DID259" s="50"/>
      <c r="DIE259" s="50"/>
      <c r="DIF259" s="50"/>
      <c r="DIG259" s="50"/>
      <c r="DIH259" s="50"/>
      <c r="DII259" s="50"/>
      <c r="DIJ259" s="50"/>
      <c r="DIK259" s="50"/>
      <c r="DIL259" s="50"/>
      <c r="DIM259" s="50"/>
      <c r="DIN259" s="50"/>
      <c r="DIO259" s="50"/>
      <c r="DIP259" s="50"/>
      <c r="DIQ259" s="50"/>
      <c r="DIR259" s="50"/>
      <c r="DIS259" s="50"/>
      <c r="DIT259" s="50"/>
      <c r="DIU259" s="50"/>
      <c r="DIV259" s="50"/>
      <c r="DIW259" s="50"/>
      <c r="DIX259" s="50"/>
      <c r="DIY259" s="50"/>
      <c r="DIZ259" s="50"/>
      <c r="DJA259" s="50"/>
      <c r="DJB259" s="50"/>
      <c r="DJC259" s="50"/>
      <c r="DJD259" s="50"/>
      <c r="DJE259" s="50"/>
      <c r="DJF259" s="50"/>
      <c r="DJG259" s="50"/>
      <c r="DJH259" s="50"/>
      <c r="DJI259" s="50"/>
      <c r="DJJ259" s="50"/>
      <c r="DJK259" s="50"/>
      <c r="DJL259" s="50"/>
      <c r="DJM259" s="50"/>
      <c r="DJN259" s="50"/>
      <c r="DJO259" s="50"/>
      <c r="DJP259" s="50"/>
      <c r="DJQ259" s="50"/>
      <c r="DJR259" s="50"/>
      <c r="DJS259" s="50"/>
      <c r="DJT259" s="50"/>
      <c r="DJU259" s="50"/>
      <c r="DJV259" s="50"/>
      <c r="DJW259" s="50"/>
      <c r="DJX259" s="50"/>
      <c r="DJY259" s="50"/>
      <c r="DJZ259" s="50"/>
      <c r="DKA259" s="50"/>
      <c r="DKB259" s="50"/>
      <c r="DKC259" s="50"/>
      <c r="DKD259" s="50"/>
      <c r="DKE259" s="50"/>
      <c r="DKF259" s="50"/>
      <c r="DKG259" s="50"/>
      <c r="DKH259" s="50"/>
      <c r="DKI259" s="50"/>
      <c r="DKJ259" s="50"/>
      <c r="DKK259" s="50"/>
      <c r="DKL259" s="50"/>
      <c r="DKM259" s="50"/>
      <c r="DKN259" s="50"/>
      <c r="DKO259" s="50"/>
      <c r="DKP259" s="50"/>
      <c r="DKQ259" s="50"/>
      <c r="DKR259" s="50"/>
      <c r="DKS259" s="50"/>
      <c r="DKT259" s="50"/>
      <c r="DKU259" s="50"/>
      <c r="DKV259" s="50"/>
      <c r="DKW259" s="50"/>
      <c r="DKX259" s="50"/>
      <c r="DKY259" s="50"/>
      <c r="DKZ259" s="50"/>
      <c r="DLA259" s="50"/>
      <c r="DLB259" s="50"/>
      <c r="DLC259" s="50"/>
      <c r="DLD259" s="50"/>
      <c r="DLE259" s="50"/>
      <c r="DLF259" s="50"/>
      <c r="DLG259" s="50"/>
      <c r="DLH259" s="50"/>
      <c r="DLI259" s="50"/>
      <c r="DLJ259" s="50"/>
      <c r="DLK259" s="50"/>
      <c r="DLL259" s="50"/>
      <c r="DLM259" s="50"/>
      <c r="DLN259" s="50"/>
      <c r="DLO259" s="50"/>
      <c r="DLP259" s="50"/>
      <c r="DLQ259" s="50"/>
      <c r="DLR259" s="50"/>
      <c r="DLS259" s="50"/>
      <c r="DLT259" s="50"/>
      <c r="DLU259" s="50"/>
      <c r="DLV259" s="50"/>
      <c r="DLW259" s="50"/>
      <c r="DLX259" s="50"/>
      <c r="DLY259" s="50"/>
      <c r="DLZ259" s="50"/>
      <c r="DMA259" s="50"/>
      <c r="DMB259" s="50"/>
      <c r="DMC259" s="50"/>
      <c r="DMD259" s="50"/>
      <c r="DME259" s="50"/>
      <c r="DMF259" s="50"/>
      <c r="DMG259" s="50"/>
      <c r="DMH259" s="50"/>
      <c r="DMI259" s="50"/>
      <c r="DMJ259" s="50"/>
      <c r="DMK259" s="50"/>
      <c r="DML259" s="50"/>
      <c r="DMM259" s="50"/>
      <c r="DMN259" s="50"/>
      <c r="DMO259" s="50"/>
      <c r="DMP259" s="50"/>
      <c r="DMQ259" s="50"/>
      <c r="DMR259" s="50"/>
      <c r="DMS259" s="50"/>
      <c r="DMT259" s="50"/>
      <c r="DMU259" s="50"/>
      <c r="DMV259" s="50"/>
      <c r="DMW259" s="50"/>
      <c r="DMX259" s="50"/>
      <c r="DMY259" s="50"/>
      <c r="DMZ259" s="50"/>
      <c r="DNA259" s="50"/>
      <c r="DNB259" s="50"/>
      <c r="DNC259" s="50"/>
      <c r="DND259" s="50"/>
      <c r="DNE259" s="50"/>
      <c r="DNF259" s="50"/>
      <c r="DNG259" s="50"/>
      <c r="DNH259" s="50"/>
      <c r="DNI259" s="50"/>
      <c r="DNJ259" s="50"/>
      <c r="DNK259" s="50"/>
      <c r="DNL259" s="50"/>
      <c r="DNM259" s="50"/>
      <c r="DNN259" s="50"/>
      <c r="DNO259" s="50"/>
      <c r="DNP259" s="50"/>
      <c r="DNQ259" s="50"/>
      <c r="DNR259" s="50"/>
      <c r="DNS259" s="50"/>
      <c r="DNT259" s="50"/>
      <c r="DNU259" s="50"/>
      <c r="DNV259" s="50"/>
      <c r="DNW259" s="50"/>
      <c r="DNX259" s="50"/>
      <c r="DNY259" s="50"/>
      <c r="DNZ259" s="50"/>
      <c r="DOA259" s="50"/>
      <c r="DOB259" s="50"/>
      <c r="DOC259" s="50"/>
      <c r="DOD259" s="50"/>
      <c r="DOE259" s="50"/>
      <c r="DOF259" s="50"/>
      <c r="DOG259" s="50"/>
      <c r="DOH259" s="50"/>
      <c r="DOI259" s="50"/>
      <c r="DOJ259" s="50"/>
      <c r="DOK259" s="50"/>
      <c r="DOL259" s="50"/>
      <c r="DOM259" s="50"/>
      <c r="DON259" s="50"/>
      <c r="DOO259" s="50"/>
      <c r="DOP259" s="50"/>
      <c r="DOQ259" s="50"/>
      <c r="DOR259" s="50"/>
      <c r="DOS259" s="50"/>
      <c r="DOT259" s="50"/>
      <c r="DOU259" s="50"/>
      <c r="DOV259" s="50"/>
      <c r="DOW259" s="50"/>
      <c r="DOX259" s="50"/>
      <c r="DOY259" s="50"/>
      <c r="DOZ259" s="50"/>
      <c r="DPA259" s="50"/>
      <c r="DPB259" s="50"/>
      <c r="DPC259" s="50"/>
      <c r="DPD259" s="50"/>
      <c r="DPE259" s="50"/>
      <c r="DPF259" s="50"/>
      <c r="DPG259" s="50"/>
      <c r="DPH259" s="50"/>
      <c r="DPI259" s="50"/>
      <c r="DPJ259" s="50"/>
      <c r="DPK259" s="50"/>
      <c r="DPL259" s="50"/>
      <c r="DPM259" s="50"/>
      <c r="DPN259" s="50"/>
      <c r="DPO259" s="50"/>
      <c r="DPP259" s="50"/>
      <c r="DPQ259" s="50"/>
      <c r="DPR259" s="50"/>
      <c r="DPS259" s="50"/>
      <c r="DPT259" s="50"/>
      <c r="DPU259" s="50"/>
      <c r="DPV259" s="50"/>
      <c r="DPW259" s="50"/>
      <c r="DPX259" s="50"/>
      <c r="DPY259" s="50"/>
      <c r="DPZ259" s="50"/>
      <c r="DQA259" s="50"/>
      <c r="DQB259" s="50"/>
      <c r="DQC259" s="50"/>
      <c r="DQD259" s="50"/>
      <c r="DQE259" s="50"/>
      <c r="DQF259" s="50"/>
      <c r="DQG259" s="50"/>
      <c r="DQH259" s="50"/>
      <c r="DQI259" s="50"/>
      <c r="DQJ259" s="50"/>
      <c r="DQK259" s="50"/>
      <c r="DQL259" s="50"/>
      <c r="DQM259" s="50"/>
      <c r="DQN259" s="50"/>
      <c r="DQO259" s="50"/>
      <c r="DQP259" s="50"/>
      <c r="DQQ259" s="50"/>
      <c r="DQR259" s="50"/>
      <c r="DQS259" s="50"/>
      <c r="DQT259" s="50"/>
      <c r="DQU259" s="50"/>
      <c r="DQV259" s="50"/>
      <c r="DQW259" s="50"/>
      <c r="DQX259" s="50"/>
      <c r="DQY259" s="50"/>
      <c r="DQZ259" s="50"/>
      <c r="DRA259" s="50"/>
      <c r="DRB259" s="50"/>
      <c r="DRC259" s="50"/>
      <c r="DRD259" s="50"/>
      <c r="DRE259" s="50"/>
      <c r="DRF259" s="50"/>
      <c r="DRG259" s="50"/>
      <c r="DRH259" s="50"/>
      <c r="DRI259" s="50"/>
      <c r="DRJ259" s="50"/>
      <c r="DRK259" s="50"/>
      <c r="DRL259" s="50"/>
      <c r="DRM259" s="50"/>
      <c r="DRN259" s="50"/>
      <c r="DRO259" s="50"/>
      <c r="DRP259" s="50"/>
      <c r="DRQ259" s="50"/>
      <c r="DRR259" s="50"/>
      <c r="DRS259" s="50"/>
      <c r="DRT259" s="50"/>
      <c r="DRU259" s="50"/>
      <c r="DRV259" s="50"/>
      <c r="DRW259" s="50"/>
      <c r="DRX259" s="50"/>
      <c r="DRY259" s="50"/>
      <c r="DRZ259" s="50"/>
      <c r="DSA259" s="50"/>
      <c r="DSB259" s="50"/>
      <c r="DSC259" s="50"/>
      <c r="DSD259" s="50"/>
      <c r="DSE259" s="50"/>
      <c r="DSF259" s="50"/>
      <c r="DSG259" s="50"/>
      <c r="DSH259" s="50"/>
      <c r="DSI259" s="50"/>
      <c r="DSJ259" s="50"/>
      <c r="DSK259" s="50"/>
      <c r="DSL259" s="50"/>
      <c r="DSM259" s="50"/>
      <c r="DSN259" s="50"/>
      <c r="DSO259" s="50"/>
      <c r="DSP259" s="50"/>
      <c r="DSQ259" s="50"/>
      <c r="DSR259" s="50"/>
      <c r="DSS259" s="50"/>
      <c r="DST259" s="50"/>
      <c r="DSU259" s="50"/>
      <c r="DSV259" s="50"/>
      <c r="DSW259" s="50"/>
      <c r="DSX259" s="50"/>
      <c r="DSY259" s="50"/>
      <c r="DSZ259" s="50"/>
      <c r="DTA259" s="50"/>
      <c r="DTB259" s="50"/>
      <c r="DTC259" s="50"/>
      <c r="DTD259" s="50"/>
      <c r="DTE259" s="50"/>
      <c r="DTF259" s="50"/>
      <c r="DTG259" s="50"/>
      <c r="DTH259" s="50"/>
      <c r="DTI259" s="50"/>
      <c r="DTJ259" s="50"/>
      <c r="DTK259" s="50"/>
      <c r="DTL259" s="50"/>
      <c r="DTM259" s="50"/>
      <c r="DTN259" s="50"/>
      <c r="DTO259" s="50"/>
      <c r="DTP259" s="50"/>
      <c r="DTQ259" s="50"/>
      <c r="DTR259" s="50"/>
      <c r="DTS259" s="50"/>
      <c r="DTT259" s="50"/>
      <c r="DTU259" s="50"/>
      <c r="DTV259" s="50"/>
      <c r="DTW259" s="50"/>
      <c r="DTX259" s="50"/>
      <c r="DTY259" s="50"/>
      <c r="DTZ259" s="50"/>
      <c r="DUA259" s="50"/>
      <c r="DUB259" s="50"/>
      <c r="DUC259" s="50"/>
      <c r="DUD259" s="50"/>
      <c r="DUE259" s="50"/>
      <c r="DUF259" s="50"/>
      <c r="DUG259" s="50"/>
      <c r="DUH259" s="50"/>
      <c r="DUI259" s="50"/>
      <c r="DUJ259" s="50"/>
      <c r="DUK259" s="50"/>
      <c r="DUL259" s="50"/>
      <c r="DUM259" s="50"/>
      <c r="DUN259" s="50"/>
      <c r="DUO259" s="50"/>
      <c r="DUP259" s="50"/>
      <c r="DUQ259" s="50"/>
      <c r="DUR259" s="50"/>
      <c r="DUS259" s="50"/>
      <c r="DUT259" s="50"/>
      <c r="DUU259" s="50"/>
      <c r="DUV259" s="50"/>
      <c r="DUW259" s="50"/>
      <c r="DUX259" s="50"/>
      <c r="DUY259" s="50"/>
      <c r="DUZ259" s="50"/>
      <c r="DVA259" s="50"/>
      <c r="DVB259" s="50"/>
      <c r="DVC259" s="50"/>
      <c r="DVD259" s="50"/>
      <c r="DVE259" s="50"/>
      <c r="DVF259" s="50"/>
      <c r="DVG259" s="50"/>
      <c r="DVH259" s="50"/>
      <c r="DVI259" s="50"/>
      <c r="DVJ259" s="50"/>
      <c r="DVK259" s="50"/>
      <c r="DVL259" s="50"/>
      <c r="DVM259" s="50"/>
      <c r="DVN259" s="50"/>
      <c r="DVO259" s="50"/>
      <c r="DVP259" s="50"/>
      <c r="DVQ259" s="50"/>
      <c r="DVR259" s="50"/>
      <c r="DVS259" s="50"/>
      <c r="DVT259" s="50"/>
      <c r="DVU259" s="50"/>
      <c r="DVV259" s="50"/>
      <c r="DVW259" s="50"/>
      <c r="DVX259" s="50"/>
      <c r="DVY259" s="50"/>
      <c r="DVZ259" s="50"/>
      <c r="DWA259" s="50"/>
      <c r="DWB259" s="50"/>
      <c r="DWC259" s="50"/>
      <c r="DWD259" s="50"/>
      <c r="DWE259" s="50"/>
      <c r="DWF259" s="50"/>
      <c r="DWG259" s="50"/>
      <c r="DWH259" s="50"/>
      <c r="DWI259" s="50"/>
      <c r="DWJ259" s="50"/>
      <c r="DWK259" s="50"/>
      <c r="DWL259" s="50"/>
      <c r="DWM259" s="50"/>
      <c r="DWN259" s="50"/>
      <c r="DWO259" s="50"/>
      <c r="DWP259" s="50"/>
      <c r="DWQ259" s="50"/>
      <c r="DWR259" s="50"/>
      <c r="DWS259" s="50"/>
      <c r="DWT259" s="50"/>
      <c r="DWU259" s="50"/>
      <c r="DWV259" s="50"/>
      <c r="DWW259" s="50"/>
      <c r="DWX259" s="50"/>
      <c r="DWY259" s="50"/>
      <c r="DWZ259" s="50"/>
      <c r="DXA259" s="50"/>
      <c r="DXB259" s="50"/>
      <c r="DXC259" s="50"/>
      <c r="DXD259" s="50"/>
      <c r="DXE259" s="50"/>
      <c r="DXF259" s="50"/>
      <c r="DXG259" s="50"/>
      <c r="DXH259" s="50"/>
      <c r="DXI259" s="50"/>
      <c r="DXJ259" s="50"/>
      <c r="DXK259" s="50"/>
      <c r="DXL259" s="50"/>
      <c r="DXM259" s="50"/>
      <c r="DXN259" s="50"/>
      <c r="DXO259" s="50"/>
      <c r="DXP259" s="50"/>
      <c r="DXQ259" s="50"/>
      <c r="DXR259" s="50"/>
      <c r="DXS259" s="50"/>
      <c r="DXT259" s="50"/>
      <c r="DXU259" s="50"/>
      <c r="DXV259" s="50"/>
      <c r="DXW259" s="50"/>
      <c r="DXX259" s="50"/>
      <c r="DXY259" s="50"/>
      <c r="DXZ259" s="50"/>
      <c r="DYA259" s="50"/>
      <c r="DYB259" s="50"/>
      <c r="DYC259" s="50"/>
      <c r="DYD259" s="50"/>
      <c r="DYE259" s="50"/>
      <c r="DYF259" s="50"/>
      <c r="DYG259" s="50"/>
      <c r="DYH259" s="50"/>
      <c r="DYI259" s="50"/>
      <c r="DYJ259" s="50"/>
      <c r="DYK259" s="50"/>
      <c r="DYL259" s="50"/>
      <c r="DYM259" s="50"/>
      <c r="DYN259" s="50"/>
      <c r="DYO259" s="50"/>
      <c r="DYP259" s="50"/>
      <c r="DYQ259" s="50"/>
      <c r="DYR259" s="50"/>
      <c r="DYS259" s="50"/>
      <c r="DYT259" s="50"/>
      <c r="DYU259" s="50"/>
      <c r="DYV259" s="50"/>
      <c r="DYW259" s="50"/>
      <c r="DYX259" s="50"/>
      <c r="DYY259" s="50"/>
      <c r="DYZ259" s="50"/>
      <c r="DZA259" s="50"/>
      <c r="DZB259" s="50"/>
      <c r="DZC259" s="50"/>
      <c r="DZD259" s="50"/>
      <c r="DZE259" s="50"/>
      <c r="DZF259" s="50"/>
      <c r="DZG259" s="50"/>
      <c r="DZH259" s="50"/>
      <c r="DZI259" s="50"/>
      <c r="DZJ259" s="50"/>
      <c r="DZK259" s="50"/>
      <c r="DZL259" s="50"/>
      <c r="DZM259" s="50"/>
      <c r="DZN259" s="50"/>
      <c r="DZO259" s="50"/>
      <c r="DZP259" s="50"/>
      <c r="DZQ259" s="50"/>
      <c r="DZR259" s="50"/>
      <c r="DZS259" s="50"/>
      <c r="DZT259" s="50"/>
      <c r="DZU259" s="50"/>
      <c r="DZV259" s="50"/>
      <c r="DZW259" s="50"/>
      <c r="DZX259" s="50"/>
      <c r="DZY259" s="50"/>
      <c r="DZZ259" s="50"/>
      <c r="EAA259" s="50"/>
      <c r="EAB259" s="50"/>
      <c r="EAC259" s="50"/>
      <c r="EAD259" s="50"/>
      <c r="EAE259" s="50"/>
      <c r="EAF259" s="50"/>
      <c r="EAG259" s="50"/>
      <c r="EAH259" s="50"/>
      <c r="EAI259" s="50"/>
      <c r="EAJ259" s="50"/>
      <c r="EAK259" s="50"/>
      <c r="EAL259" s="50"/>
      <c r="EAM259" s="50"/>
      <c r="EAN259" s="50"/>
      <c r="EAO259" s="50"/>
      <c r="EAP259" s="50"/>
      <c r="EAQ259" s="50"/>
      <c r="EAR259" s="50"/>
      <c r="EAS259" s="50"/>
      <c r="EAT259" s="50"/>
      <c r="EAU259" s="50"/>
      <c r="EAV259" s="50"/>
      <c r="EAW259" s="50"/>
      <c r="EAX259" s="50"/>
      <c r="EAY259" s="50"/>
      <c r="EAZ259" s="50"/>
      <c r="EBA259" s="50"/>
      <c r="EBB259" s="50"/>
      <c r="EBC259" s="50"/>
      <c r="EBD259" s="50"/>
      <c r="EBE259" s="50"/>
      <c r="EBF259" s="50"/>
      <c r="EBG259" s="50"/>
      <c r="EBH259" s="50"/>
      <c r="EBI259" s="50"/>
      <c r="EBJ259" s="50"/>
      <c r="EBK259" s="50"/>
      <c r="EBL259" s="50"/>
      <c r="EBM259" s="50"/>
      <c r="EBN259" s="50"/>
      <c r="EBO259" s="50"/>
      <c r="EBP259" s="50"/>
      <c r="EBQ259" s="50"/>
      <c r="EBR259" s="50"/>
      <c r="EBS259" s="50"/>
      <c r="EBT259" s="50"/>
      <c r="EBU259" s="50"/>
      <c r="EBV259" s="50"/>
      <c r="EBW259" s="50"/>
      <c r="EBX259" s="50"/>
      <c r="EBY259" s="50"/>
      <c r="EBZ259" s="50"/>
      <c r="ECA259" s="50"/>
      <c r="ECB259" s="50"/>
      <c r="ECC259" s="50"/>
      <c r="ECD259" s="50"/>
      <c r="ECE259" s="50"/>
      <c r="ECF259" s="50"/>
      <c r="ECG259" s="50"/>
      <c r="ECH259" s="50"/>
      <c r="ECI259" s="50"/>
      <c r="ECJ259" s="50"/>
      <c r="ECK259" s="50"/>
      <c r="ECL259" s="50"/>
      <c r="ECM259" s="50"/>
      <c r="ECN259" s="50"/>
      <c r="ECO259" s="50"/>
      <c r="ECP259" s="50"/>
      <c r="ECQ259" s="50"/>
      <c r="ECR259" s="50"/>
      <c r="ECS259" s="50"/>
      <c r="ECT259" s="50"/>
      <c r="ECU259" s="50"/>
      <c r="ECV259" s="50"/>
      <c r="ECW259" s="50"/>
      <c r="ECX259" s="50"/>
      <c r="ECY259" s="50"/>
      <c r="ECZ259" s="50"/>
      <c r="EDA259" s="50"/>
      <c r="EDB259" s="50"/>
      <c r="EDC259" s="50"/>
      <c r="EDD259" s="50"/>
      <c r="EDE259" s="50"/>
      <c r="EDF259" s="50"/>
      <c r="EDG259" s="50"/>
      <c r="EDH259" s="50"/>
      <c r="EDI259" s="50"/>
      <c r="EDJ259" s="50"/>
      <c r="EDK259" s="50"/>
      <c r="EDL259" s="50"/>
      <c r="EDM259" s="50"/>
      <c r="EDN259" s="50"/>
      <c r="EDO259" s="50"/>
      <c r="EDP259" s="50"/>
      <c r="EDQ259" s="50"/>
      <c r="EDR259" s="50"/>
      <c r="EDS259" s="50"/>
      <c r="EDT259" s="50"/>
      <c r="EDU259" s="50"/>
      <c r="EDV259" s="50"/>
      <c r="EDW259" s="50"/>
      <c r="EDX259" s="50"/>
      <c r="EDY259" s="50"/>
      <c r="EDZ259" s="50"/>
      <c r="EEA259" s="50"/>
      <c r="EEB259" s="50"/>
      <c r="EEC259" s="50"/>
      <c r="EED259" s="50"/>
      <c r="EEE259" s="50"/>
      <c r="EEF259" s="50"/>
      <c r="EEG259" s="50"/>
      <c r="EEH259" s="50"/>
      <c r="EEI259" s="50"/>
      <c r="EEJ259" s="50"/>
      <c r="EEK259" s="50"/>
      <c r="EEL259" s="50"/>
      <c r="EEM259" s="50"/>
      <c r="EEN259" s="50"/>
      <c r="EEO259" s="50"/>
      <c r="EEP259" s="50"/>
      <c r="EEQ259" s="50"/>
      <c r="EER259" s="50"/>
      <c r="EES259" s="50"/>
      <c r="EET259" s="50"/>
      <c r="EEU259" s="50"/>
      <c r="EEV259" s="50"/>
      <c r="EEW259" s="50"/>
      <c r="EEX259" s="50"/>
      <c r="EEY259" s="50"/>
      <c r="EEZ259" s="50"/>
      <c r="EFA259" s="50"/>
      <c r="EFB259" s="50"/>
      <c r="EFC259" s="50"/>
      <c r="EFD259" s="50"/>
      <c r="EFE259" s="50"/>
      <c r="EFF259" s="50"/>
      <c r="EFG259" s="50"/>
      <c r="EFH259" s="50"/>
      <c r="EFI259" s="50"/>
      <c r="EFJ259" s="50"/>
      <c r="EFK259" s="50"/>
      <c r="EFL259" s="50"/>
      <c r="EFM259" s="50"/>
      <c r="EFN259" s="50"/>
      <c r="EFO259" s="50"/>
      <c r="EFP259" s="50"/>
      <c r="EFQ259" s="50"/>
      <c r="EFR259" s="50"/>
      <c r="EFS259" s="50"/>
      <c r="EFT259" s="50"/>
      <c r="EFU259" s="50"/>
      <c r="EFV259" s="50"/>
      <c r="EFW259" s="50"/>
      <c r="EFX259" s="50"/>
      <c r="EFY259" s="50"/>
      <c r="EFZ259" s="50"/>
      <c r="EGA259" s="50"/>
      <c r="EGB259" s="50"/>
      <c r="EGC259" s="50"/>
      <c r="EGD259" s="50"/>
      <c r="EGE259" s="50"/>
      <c r="EGF259" s="50"/>
      <c r="EGG259" s="50"/>
      <c r="EGH259" s="50"/>
      <c r="EGI259" s="50"/>
      <c r="EGJ259" s="50"/>
      <c r="EGK259" s="50"/>
      <c r="EGL259" s="50"/>
      <c r="EGM259" s="50"/>
      <c r="EGN259" s="50"/>
      <c r="EGO259" s="50"/>
      <c r="EGP259" s="50"/>
      <c r="EGQ259" s="50"/>
      <c r="EGR259" s="50"/>
      <c r="EGS259" s="50"/>
      <c r="EGT259" s="50"/>
      <c r="EGU259" s="50"/>
      <c r="EGV259" s="50"/>
      <c r="EGW259" s="50"/>
      <c r="EGX259" s="50"/>
      <c r="EGY259" s="50"/>
      <c r="EGZ259" s="50"/>
      <c r="EHA259" s="50"/>
      <c r="EHB259" s="50"/>
      <c r="EHC259" s="50"/>
      <c r="EHD259" s="50"/>
      <c r="EHE259" s="50"/>
      <c r="EHF259" s="50"/>
      <c r="EHG259" s="50"/>
      <c r="EHH259" s="50"/>
      <c r="EHI259" s="50"/>
      <c r="EHJ259" s="50"/>
      <c r="EHK259" s="50"/>
      <c r="EHL259" s="50"/>
      <c r="EHM259" s="50"/>
      <c r="EHN259" s="50"/>
      <c r="EHO259" s="50"/>
      <c r="EHP259" s="50"/>
      <c r="EHQ259" s="50"/>
      <c r="EHR259" s="50"/>
      <c r="EHS259" s="50"/>
      <c r="EHT259" s="50"/>
      <c r="EHU259" s="50"/>
      <c r="EHV259" s="50"/>
      <c r="EHW259" s="50"/>
      <c r="EHX259" s="50"/>
      <c r="EHY259" s="50"/>
      <c r="EHZ259" s="50"/>
      <c r="EIA259" s="50"/>
      <c r="EIB259" s="50"/>
      <c r="EIC259" s="50"/>
      <c r="EID259" s="50"/>
      <c r="EIE259" s="50"/>
      <c r="EIF259" s="50"/>
      <c r="EIG259" s="50"/>
      <c r="EIH259" s="50"/>
      <c r="EII259" s="50"/>
      <c r="EIJ259" s="50"/>
      <c r="EIK259" s="50"/>
      <c r="EIL259" s="50"/>
      <c r="EIM259" s="50"/>
      <c r="EIN259" s="50"/>
      <c r="EIO259" s="50"/>
      <c r="EIP259" s="50"/>
      <c r="EIQ259" s="50"/>
      <c r="EIR259" s="50"/>
      <c r="EIS259" s="50"/>
      <c r="EIT259" s="50"/>
      <c r="EIU259" s="50"/>
      <c r="EIV259" s="50"/>
      <c r="EIW259" s="50"/>
      <c r="EIX259" s="50"/>
      <c r="EIY259" s="50"/>
      <c r="EIZ259" s="50"/>
      <c r="EJA259" s="50"/>
      <c r="EJB259" s="50"/>
      <c r="EJC259" s="50"/>
      <c r="EJD259" s="50"/>
      <c r="EJE259" s="50"/>
      <c r="EJF259" s="50"/>
      <c r="EJG259" s="50"/>
      <c r="EJH259" s="50"/>
      <c r="EJI259" s="50"/>
      <c r="EJJ259" s="50"/>
      <c r="EJK259" s="50"/>
      <c r="EJL259" s="50"/>
      <c r="EJM259" s="50"/>
      <c r="EJN259" s="50"/>
      <c r="EJO259" s="50"/>
      <c r="EJP259" s="50"/>
      <c r="EJQ259" s="50"/>
      <c r="EJR259" s="50"/>
      <c r="EJS259" s="50"/>
      <c r="EJT259" s="50"/>
      <c r="EJU259" s="50"/>
      <c r="EJV259" s="50"/>
      <c r="EJW259" s="50"/>
      <c r="EJX259" s="50"/>
      <c r="EJY259" s="50"/>
      <c r="EJZ259" s="50"/>
      <c r="EKA259" s="50"/>
      <c r="EKB259" s="50"/>
      <c r="EKC259" s="50"/>
      <c r="EKD259" s="50"/>
      <c r="EKE259" s="50"/>
      <c r="EKF259" s="50"/>
      <c r="EKG259" s="50"/>
      <c r="EKH259" s="50"/>
      <c r="EKI259" s="50"/>
      <c r="EKJ259" s="50"/>
      <c r="EKK259" s="50"/>
      <c r="EKL259" s="50"/>
      <c r="EKM259" s="50"/>
      <c r="EKN259" s="50"/>
      <c r="EKO259" s="50"/>
      <c r="EKP259" s="50"/>
      <c r="EKQ259" s="50"/>
      <c r="EKR259" s="50"/>
      <c r="EKS259" s="50"/>
      <c r="EKT259" s="50"/>
      <c r="EKU259" s="50"/>
      <c r="EKV259" s="50"/>
      <c r="EKW259" s="50"/>
      <c r="EKX259" s="50"/>
      <c r="EKY259" s="50"/>
      <c r="EKZ259" s="50"/>
      <c r="ELA259" s="50"/>
      <c r="ELB259" s="50"/>
      <c r="ELC259" s="50"/>
      <c r="ELD259" s="50"/>
      <c r="ELE259" s="50"/>
      <c r="ELF259" s="50"/>
      <c r="ELG259" s="50"/>
      <c r="ELH259" s="50"/>
      <c r="ELI259" s="50"/>
      <c r="ELJ259" s="50"/>
      <c r="ELK259" s="50"/>
      <c r="ELL259" s="50"/>
      <c r="ELM259" s="50"/>
      <c r="ELN259" s="50"/>
      <c r="ELO259" s="50"/>
      <c r="ELP259" s="50"/>
      <c r="ELQ259" s="50"/>
      <c r="ELR259" s="50"/>
      <c r="ELS259" s="50"/>
      <c r="ELT259" s="50"/>
      <c r="ELU259" s="50"/>
      <c r="ELV259" s="50"/>
      <c r="ELW259" s="50"/>
      <c r="ELX259" s="50"/>
      <c r="ELY259" s="50"/>
      <c r="ELZ259" s="50"/>
      <c r="EMA259" s="50"/>
      <c r="EMB259" s="50"/>
      <c r="EMC259" s="50"/>
      <c r="EMD259" s="50"/>
      <c r="EME259" s="50"/>
      <c r="EMF259" s="50"/>
      <c r="EMG259" s="50"/>
      <c r="EMH259" s="50"/>
      <c r="EMI259" s="50"/>
      <c r="EMJ259" s="50"/>
      <c r="EMK259" s="50"/>
      <c r="EML259" s="50"/>
      <c r="EMM259" s="50"/>
      <c r="EMN259" s="50"/>
      <c r="EMO259" s="50"/>
      <c r="EMP259" s="50"/>
      <c r="EMQ259" s="50"/>
      <c r="EMR259" s="50"/>
      <c r="EMS259" s="50"/>
      <c r="EMT259" s="50"/>
      <c r="EMU259" s="50"/>
      <c r="EMV259" s="50"/>
      <c r="EMW259" s="50"/>
      <c r="EMX259" s="50"/>
      <c r="EMY259" s="50"/>
      <c r="EMZ259" s="50"/>
      <c r="ENA259" s="50"/>
      <c r="ENB259" s="50"/>
      <c r="ENC259" s="50"/>
      <c r="END259" s="50"/>
      <c r="ENE259" s="50"/>
      <c r="ENF259" s="50"/>
      <c r="ENG259" s="50"/>
      <c r="ENH259" s="50"/>
      <c r="ENI259" s="50"/>
      <c r="ENJ259" s="50"/>
      <c r="ENK259" s="50"/>
      <c r="ENL259" s="50"/>
      <c r="ENM259" s="50"/>
      <c r="ENN259" s="50"/>
      <c r="ENO259" s="50"/>
      <c r="ENP259" s="50"/>
      <c r="ENQ259" s="50"/>
      <c r="ENR259" s="50"/>
      <c r="ENS259" s="50"/>
      <c r="ENT259" s="50"/>
      <c r="ENU259" s="50"/>
      <c r="ENV259" s="50"/>
      <c r="ENW259" s="50"/>
      <c r="ENX259" s="50"/>
      <c r="ENY259" s="50"/>
      <c r="ENZ259" s="50"/>
      <c r="EOA259" s="50"/>
      <c r="EOB259" s="50"/>
      <c r="EOC259" s="50"/>
      <c r="EOD259" s="50"/>
      <c r="EOE259" s="50"/>
      <c r="EOF259" s="50"/>
      <c r="EOG259" s="50"/>
      <c r="EOH259" s="50"/>
      <c r="EOI259" s="50"/>
      <c r="EOJ259" s="50"/>
      <c r="EOK259" s="50"/>
      <c r="EOL259" s="50"/>
      <c r="EOM259" s="50"/>
      <c r="EON259" s="50"/>
      <c r="EOO259" s="50"/>
      <c r="EOP259" s="50"/>
      <c r="EOQ259" s="50"/>
      <c r="EOR259" s="50"/>
      <c r="EOS259" s="50"/>
      <c r="EOT259" s="50"/>
      <c r="EOU259" s="50"/>
      <c r="EOV259" s="50"/>
      <c r="EOW259" s="50"/>
      <c r="EOX259" s="50"/>
      <c r="EOY259" s="50"/>
      <c r="EOZ259" s="50"/>
      <c r="EPA259" s="50"/>
      <c r="EPB259" s="50"/>
      <c r="EPC259" s="50"/>
      <c r="EPD259" s="50"/>
      <c r="EPE259" s="50"/>
      <c r="EPF259" s="50"/>
      <c r="EPG259" s="50"/>
      <c r="EPH259" s="50"/>
      <c r="EPI259" s="50"/>
      <c r="EPJ259" s="50"/>
      <c r="EPK259" s="50"/>
      <c r="EPL259" s="50"/>
      <c r="EPM259" s="50"/>
      <c r="EPN259" s="50"/>
      <c r="EPO259" s="50"/>
      <c r="EPP259" s="50"/>
      <c r="EPQ259" s="50"/>
      <c r="EPR259" s="50"/>
      <c r="EPS259" s="50"/>
      <c r="EPT259" s="50"/>
      <c r="EPU259" s="50"/>
      <c r="EPV259" s="50"/>
      <c r="EPW259" s="50"/>
      <c r="EPX259" s="50"/>
      <c r="EPY259" s="50"/>
      <c r="EPZ259" s="50"/>
      <c r="EQA259" s="50"/>
      <c r="EQB259" s="50"/>
      <c r="EQC259" s="50"/>
      <c r="EQD259" s="50"/>
      <c r="EQE259" s="50"/>
      <c r="EQF259" s="50"/>
      <c r="EQG259" s="50"/>
      <c r="EQH259" s="50"/>
      <c r="EQI259" s="50"/>
      <c r="EQJ259" s="50"/>
      <c r="EQK259" s="50"/>
      <c r="EQL259" s="50"/>
      <c r="EQM259" s="50"/>
      <c r="EQN259" s="50"/>
      <c r="EQO259" s="50"/>
      <c r="EQP259" s="50"/>
      <c r="EQQ259" s="50"/>
      <c r="EQR259" s="50"/>
      <c r="EQS259" s="50"/>
      <c r="EQT259" s="50"/>
      <c r="EQU259" s="50"/>
      <c r="EQV259" s="50"/>
      <c r="EQW259" s="50"/>
      <c r="EQX259" s="50"/>
      <c r="EQY259" s="50"/>
      <c r="EQZ259" s="50"/>
      <c r="ERA259" s="50"/>
      <c r="ERB259" s="50"/>
      <c r="ERC259" s="50"/>
      <c r="ERD259" s="50"/>
      <c r="ERE259" s="50"/>
      <c r="ERF259" s="50"/>
      <c r="ERG259" s="50"/>
      <c r="ERH259" s="50"/>
      <c r="ERI259" s="50"/>
      <c r="ERJ259" s="50"/>
      <c r="ERK259" s="50"/>
      <c r="ERL259" s="50"/>
      <c r="ERM259" s="50"/>
      <c r="ERN259" s="50"/>
      <c r="ERO259" s="50"/>
      <c r="ERP259" s="50"/>
      <c r="ERQ259" s="50"/>
      <c r="ERR259" s="50"/>
      <c r="ERS259" s="50"/>
      <c r="ERT259" s="50"/>
      <c r="ERU259" s="50"/>
      <c r="ERV259" s="50"/>
      <c r="ERW259" s="50"/>
      <c r="ERX259" s="50"/>
      <c r="ERY259" s="50"/>
      <c r="ERZ259" s="50"/>
      <c r="ESA259" s="50"/>
      <c r="ESB259" s="50"/>
      <c r="ESC259" s="50"/>
      <c r="ESD259" s="50"/>
      <c r="ESE259" s="50"/>
      <c r="ESF259" s="50"/>
      <c r="ESG259" s="50"/>
      <c r="ESH259" s="50"/>
      <c r="ESI259" s="50"/>
      <c r="ESJ259" s="50"/>
      <c r="ESK259" s="50"/>
      <c r="ESL259" s="50"/>
      <c r="ESM259" s="50"/>
      <c r="ESN259" s="50"/>
      <c r="ESO259" s="50"/>
      <c r="ESP259" s="50"/>
      <c r="ESQ259" s="50"/>
      <c r="ESR259" s="50"/>
      <c r="ESS259" s="50"/>
      <c r="EST259" s="50"/>
      <c r="ESU259" s="50"/>
      <c r="ESV259" s="50"/>
      <c r="ESW259" s="50"/>
      <c r="ESX259" s="50"/>
      <c r="ESY259" s="50"/>
      <c r="ESZ259" s="50"/>
      <c r="ETA259" s="50"/>
      <c r="ETB259" s="50"/>
      <c r="ETC259" s="50"/>
      <c r="ETD259" s="50"/>
      <c r="ETE259" s="50"/>
      <c r="ETF259" s="50"/>
      <c r="ETG259" s="50"/>
      <c r="ETH259" s="50"/>
      <c r="ETI259" s="50"/>
      <c r="ETJ259" s="50"/>
      <c r="ETK259" s="50"/>
      <c r="ETL259" s="50"/>
      <c r="ETM259" s="50"/>
      <c r="ETN259" s="50"/>
      <c r="ETO259" s="50"/>
      <c r="ETP259" s="50"/>
      <c r="ETQ259" s="50"/>
      <c r="ETR259" s="50"/>
      <c r="ETS259" s="50"/>
      <c r="ETT259" s="50"/>
      <c r="ETU259" s="50"/>
      <c r="ETV259" s="50"/>
      <c r="ETW259" s="50"/>
      <c r="ETX259" s="50"/>
      <c r="ETY259" s="50"/>
      <c r="ETZ259" s="50"/>
      <c r="EUA259" s="50"/>
      <c r="EUB259" s="50"/>
      <c r="EUC259" s="50"/>
      <c r="EUD259" s="50"/>
      <c r="EUE259" s="50"/>
      <c r="EUF259" s="50"/>
      <c r="EUG259" s="50"/>
      <c r="EUH259" s="50"/>
      <c r="EUI259" s="50"/>
      <c r="EUJ259" s="50"/>
      <c r="EUK259" s="50"/>
      <c r="EUL259" s="50"/>
      <c r="EUM259" s="50"/>
      <c r="EUN259" s="50"/>
      <c r="EUO259" s="50"/>
      <c r="EUP259" s="50"/>
      <c r="EUQ259" s="50"/>
      <c r="EUR259" s="50"/>
      <c r="EUS259" s="50"/>
      <c r="EUT259" s="50"/>
      <c r="EUU259" s="50"/>
      <c r="EUV259" s="50"/>
      <c r="EUW259" s="50"/>
      <c r="EUX259" s="50"/>
      <c r="EUY259" s="50"/>
      <c r="EUZ259" s="50"/>
      <c r="EVA259" s="50"/>
      <c r="EVB259" s="50"/>
      <c r="EVC259" s="50"/>
      <c r="EVD259" s="50"/>
      <c r="EVE259" s="50"/>
      <c r="EVF259" s="50"/>
      <c r="EVG259" s="50"/>
      <c r="EVH259" s="50"/>
      <c r="EVI259" s="50"/>
      <c r="EVJ259" s="50"/>
      <c r="EVK259" s="50"/>
      <c r="EVL259" s="50"/>
      <c r="EVM259" s="50"/>
      <c r="EVN259" s="50"/>
      <c r="EVO259" s="50"/>
      <c r="EVP259" s="50"/>
      <c r="EVQ259" s="50"/>
      <c r="EVR259" s="50"/>
      <c r="EVS259" s="50"/>
      <c r="EVT259" s="50"/>
      <c r="EVU259" s="50"/>
      <c r="EVV259" s="50"/>
      <c r="EVW259" s="50"/>
      <c r="EVX259" s="50"/>
      <c r="EVY259" s="50"/>
      <c r="EVZ259" s="50"/>
      <c r="EWA259" s="50"/>
      <c r="EWB259" s="50"/>
      <c r="EWC259" s="50"/>
      <c r="EWD259" s="50"/>
      <c r="EWE259" s="50"/>
      <c r="EWF259" s="50"/>
      <c r="EWG259" s="50"/>
      <c r="EWH259" s="50"/>
      <c r="EWI259" s="50"/>
      <c r="EWJ259" s="50"/>
      <c r="EWK259" s="50"/>
      <c r="EWL259" s="50"/>
      <c r="EWM259" s="50"/>
      <c r="EWN259" s="50"/>
      <c r="EWO259" s="50"/>
      <c r="EWP259" s="50"/>
      <c r="EWQ259" s="50"/>
      <c r="EWR259" s="50"/>
      <c r="EWS259" s="50"/>
      <c r="EWT259" s="50"/>
      <c r="EWU259" s="50"/>
      <c r="EWV259" s="50"/>
      <c r="EWW259" s="50"/>
      <c r="EWX259" s="50"/>
      <c r="EWY259" s="50"/>
      <c r="EWZ259" s="50"/>
      <c r="EXA259" s="50"/>
      <c r="EXB259" s="50"/>
      <c r="EXC259" s="50"/>
      <c r="EXD259" s="50"/>
      <c r="EXE259" s="50"/>
      <c r="EXF259" s="50"/>
      <c r="EXG259" s="50"/>
      <c r="EXH259" s="50"/>
      <c r="EXI259" s="50"/>
      <c r="EXJ259" s="50"/>
      <c r="EXK259" s="50"/>
      <c r="EXL259" s="50"/>
      <c r="EXM259" s="50"/>
      <c r="EXN259" s="50"/>
      <c r="EXO259" s="50"/>
      <c r="EXP259" s="50"/>
      <c r="EXQ259" s="50"/>
      <c r="EXR259" s="50"/>
      <c r="EXS259" s="50"/>
      <c r="EXT259" s="50"/>
      <c r="EXU259" s="50"/>
      <c r="EXV259" s="50"/>
      <c r="EXW259" s="50"/>
      <c r="EXX259" s="50"/>
      <c r="EXY259" s="50"/>
      <c r="EXZ259" s="50"/>
      <c r="EYA259" s="50"/>
      <c r="EYB259" s="50"/>
      <c r="EYC259" s="50"/>
      <c r="EYD259" s="50"/>
      <c r="EYE259" s="50"/>
      <c r="EYF259" s="50"/>
      <c r="EYG259" s="50"/>
      <c r="EYH259" s="50"/>
      <c r="EYI259" s="50"/>
      <c r="EYJ259" s="50"/>
      <c r="EYK259" s="50"/>
      <c r="EYL259" s="50"/>
      <c r="EYM259" s="50"/>
      <c r="EYN259" s="50"/>
      <c r="EYO259" s="50"/>
      <c r="EYP259" s="50"/>
      <c r="EYQ259" s="50"/>
      <c r="EYR259" s="50"/>
      <c r="EYS259" s="50"/>
      <c r="EYT259" s="50"/>
      <c r="EYU259" s="50"/>
      <c r="EYV259" s="50"/>
      <c r="EYW259" s="50"/>
      <c r="EYX259" s="50"/>
      <c r="EYY259" s="50"/>
      <c r="EYZ259" s="50"/>
      <c r="EZA259" s="50"/>
      <c r="EZB259" s="50"/>
      <c r="EZC259" s="50"/>
      <c r="EZD259" s="50"/>
      <c r="EZE259" s="50"/>
      <c r="EZF259" s="50"/>
      <c r="EZG259" s="50"/>
      <c r="EZH259" s="50"/>
      <c r="EZI259" s="50"/>
      <c r="EZJ259" s="50"/>
      <c r="EZK259" s="50"/>
      <c r="EZL259" s="50"/>
      <c r="EZM259" s="50"/>
      <c r="EZN259" s="50"/>
      <c r="EZO259" s="50"/>
      <c r="EZP259" s="50"/>
      <c r="EZQ259" s="50"/>
      <c r="EZR259" s="50"/>
      <c r="EZS259" s="50"/>
      <c r="EZT259" s="50"/>
      <c r="EZU259" s="50"/>
      <c r="EZV259" s="50"/>
      <c r="EZW259" s="50"/>
      <c r="EZX259" s="50"/>
      <c r="EZY259" s="50"/>
      <c r="EZZ259" s="50"/>
      <c r="FAA259" s="50"/>
      <c r="FAB259" s="50"/>
      <c r="FAC259" s="50"/>
      <c r="FAD259" s="50"/>
      <c r="FAE259" s="50"/>
      <c r="FAF259" s="50"/>
      <c r="FAG259" s="50"/>
      <c r="FAH259" s="50"/>
      <c r="FAI259" s="50"/>
      <c r="FAJ259" s="50"/>
      <c r="FAK259" s="50"/>
      <c r="FAL259" s="50"/>
      <c r="FAM259" s="50"/>
      <c r="FAN259" s="50"/>
      <c r="FAO259" s="50"/>
      <c r="FAP259" s="50"/>
      <c r="FAQ259" s="50"/>
      <c r="FAR259" s="50"/>
      <c r="FAS259" s="50"/>
      <c r="FAT259" s="50"/>
      <c r="FAU259" s="50"/>
      <c r="FAV259" s="50"/>
      <c r="FAW259" s="50"/>
      <c r="FAX259" s="50"/>
      <c r="FAY259" s="50"/>
      <c r="FAZ259" s="50"/>
      <c r="FBA259" s="50"/>
      <c r="FBB259" s="50"/>
      <c r="FBC259" s="50"/>
      <c r="FBD259" s="50"/>
      <c r="FBE259" s="50"/>
      <c r="FBF259" s="50"/>
      <c r="FBG259" s="50"/>
      <c r="FBH259" s="50"/>
      <c r="FBI259" s="50"/>
      <c r="FBJ259" s="50"/>
      <c r="FBK259" s="50"/>
      <c r="FBL259" s="50"/>
      <c r="FBM259" s="50"/>
      <c r="FBN259" s="50"/>
      <c r="FBO259" s="50"/>
      <c r="FBP259" s="50"/>
      <c r="FBQ259" s="50"/>
      <c r="FBR259" s="50"/>
      <c r="FBS259" s="50"/>
      <c r="FBT259" s="50"/>
      <c r="FBU259" s="50"/>
      <c r="FBV259" s="50"/>
      <c r="FBW259" s="50"/>
      <c r="FBX259" s="50"/>
      <c r="FBY259" s="50"/>
      <c r="FBZ259" s="50"/>
      <c r="FCA259" s="50"/>
      <c r="FCB259" s="50"/>
      <c r="FCC259" s="50"/>
      <c r="FCD259" s="50"/>
      <c r="FCE259" s="50"/>
      <c r="FCF259" s="50"/>
      <c r="FCG259" s="50"/>
      <c r="FCH259" s="50"/>
      <c r="FCI259" s="50"/>
      <c r="FCJ259" s="50"/>
      <c r="FCK259" s="50"/>
      <c r="FCL259" s="50"/>
      <c r="FCM259" s="50"/>
      <c r="FCN259" s="50"/>
      <c r="FCO259" s="50"/>
      <c r="FCP259" s="50"/>
      <c r="FCQ259" s="50"/>
      <c r="FCR259" s="50"/>
      <c r="FCS259" s="50"/>
      <c r="FCT259" s="50"/>
      <c r="FCU259" s="50"/>
      <c r="FCV259" s="50"/>
      <c r="FCW259" s="50"/>
      <c r="FCX259" s="50"/>
      <c r="FCY259" s="50"/>
      <c r="FCZ259" s="50"/>
      <c r="FDA259" s="50"/>
      <c r="FDB259" s="50"/>
      <c r="FDC259" s="50"/>
      <c r="FDD259" s="50"/>
      <c r="FDE259" s="50"/>
      <c r="FDF259" s="50"/>
      <c r="FDG259" s="50"/>
      <c r="FDH259" s="50"/>
      <c r="FDI259" s="50"/>
      <c r="FDJ259" s="50"/>
      <c r="FDK259" s="50"/>
      <c r="FDL259" s="50"/>
      <c r="FDM259" s="50"/>
      <c r="FDN259" s="50"/>
      <c r="FDO259" s="50"/>
      <c r="FDP259" s="50"/>
      <c r="FDQ259" s="50"/>
      <c r="FDR259" s="50"/>
      <c r="FDS259" s="50"/>
      <c r="FDT259" s="50"/>
      <c r="FDU259" s="50"/>
      <c r="FDV259" s="50"/>
      <c r="FDW259" s="50"/>
      <c r="FDX259" s="50"/>
      <c r="FDY259" s="50"/>
      <c r="FDZ259" s="50"/>
      <c r="FEA259" s="50"/>
      <c r="FEB259" s="50"/>
      <c r="FEC259" s="50"/>
      <c r="FED259" s="50"/>
      <c r="FEE259" s="50"/>
      <c r="FEF259" s="50"/>
      <c r="FEG259" s="50"/>
      <c r="FEH259" s="50"/>
      <c r="FEI259" s="50"/>
      <c r="FEJ259" s="50"/>
      <c r="FEK259" s="50"/>
      <c r="FEL259" s="50"/>
      <c r="FEM259" s="50"/>
      <c r="FEN259" s="50"/>
      <c r="FEO259" s="50"/>
      <c r="FEP259" s="50"/>
      <c r="FEQ259" s="50"/>
      <c r="FER259" s="50"/>
      <c r="FES259" s="50"/>
      <c r="FET259" s="50"/>
      <c r="FEU259" s="50"/>
      <c r="FEV259" s="50"/>
      <c r="FEW259" s="50"/>
      <c r="FEX259" s="50"/>
      <c r="FEY259" s="50"/>
      <c r="FEZ259" s="50"/>
      <c r="FFA259" s="50"/>
      <c r="FFB259" s="50"/>
      <c r="FFC259" s="50"/>
      <c r="FFD259" s="50"/>
      <c r="FFE259" s="50"/>
      <c r="FFF259" s="50"/>
      <c r="FFG259" s="50"/>
      <c r="FFH259" s="50"/>
      <c r="FFI259" s="50"/>
      <c r="FFJ259" s="50"/>
      <c r="FFK259" s="50"/>
      <c r="FFL259" s="50"/>
      <c r="FFM259" s="50"/>
      <c r="FFN259" s="50"/>
      <c r="FFO259" s="50"/>
      <c r="FFP259" s="50"/>
      <c r="FFQ259" s="50"/>
      <c r="FFR259" s="50"/>
      <c r="FFS259" s="50"/>
      <c r="FFT259" s="50"/>
      <c r="FFU259" s="50"/>
      <c r="FFV259" s="50"/>
      <c r="FFW259" s="50"/>
      <c r="FFX259" s="50"/>
      <c r="FFY259" s="50"/>
      <c r="FFZ259" s="50"/>
      <c r="FGA259" s="50"/>
      <c r="FGB259" s="50"/>
      <c r="FGC259" s="50"/>
      <c r="FGD259" s="50"/>
      <c r="FGE259" s="50"/>
      <c r="FGF259" s="50"/>
      <c r="FGG259" s="50"/>
      <c r="FGH259" s="50"/>
      <c r="FGI259" s="50"/>
      <c r="FGJ259" s="50"/>
      <c r="FGK259" s="50"/>
      <c r="FGL259" s="50"/>
      <c r="FGM259" s="50"/>
      <c r="FGN259" s="50"/>
      <c r="FGO259" s="50"/>
      <c r="FGP259" s="50"/>
      <c r="FGQ259" s="50"/>
      <c r="FGR259" s="50"/>
      <c r="FGS259" s="50"/>
      <c r="FGT259" s="50"/>
      <c r="FGU259" s="50"/>
      <c r="FGV259" s="50"/>
      <c r="FGW259" s="50"/>
      <c r="FGX259" s="50"/>
      <c r="FGY259" s="50"/>
      <c r="FGZ259" s="50"/>
      <c r="FHA259" s="50"/>
      <c r="FHB259" s="50"/>
      <c r="FHC259" s="50"/>
      <c r="FHD259" s="50"/>
      <c r="FHE259" s="50"/>
      <c r="FHF259" s="50"/>
      <c r="FHG259" s="50"/>
      <c r="FHH259" s="50"/>
      <c r="FHI259" s="50"/>
      <c r="FHJ259" s="50"/>
      <c r="FHK259" s="50"/>
      <c r="FHL259" s="50"/>
      <c r="FHM259" s="50"/>
      <c r="FHN259" s="50"/>
      <c r="FHO259" s="50"/>
      <c r="FHP259" s="50"/>
      <c r="FHQ259" s="50"/>
      <c r="FHR259" s="50"/>
      <c r="FHS259" s="50"/>
      <c r="FHT259" s="50"/>
      <c r="FHU259" s="50"/>
      <c r="FHV259" s="50"/>
      <c r="FHW259" s="50"/>
      <c r="FHX259" s="50"/>
      <c r="FHY259" s="50"/>
      <c r="FHZ259" s="50"/>
      <c r="FIA259" s="50"/>
      <c r="FIB259" s="50"/>
      <c r="FIC259" s="50"/>
      <c r="FID259" s="50"/>
      <c r="FIE259" s="50"/>
      <c r="FIF259" s="50"/>
      <c r="FIG259" s="50"/>
      <c r="FIH259" s="50"/>
      <c r="FII259" s="50"/>
      <c r="FIJ259" s="50"/>
      <c r="FIK259" s="50"/>
      <c r="FIL259" s="50"/>
      <c r="FIM259" s="50"/>
      <c r="FIN259" s="50"/>
      <c r="FIO259" s="50"/>
      <c r="FIP259" s="50"/>
      <c r="FIQ259" s="50"/>
      <c r="FIR259" s="50"/>
      <c r="FIS259" s="50"/>
      <c r="FIT259" s="50"/>
      <c r="FIU259" s="50"/>
      <c r="FIV259" s="50"/>
      <c r="FIW259" s="50"/>
      <c r="FIX259" s="50"/>
      <c r="FIY259" s="50"/>
      <c r="FIZ259" s="50"/>
      <c r="FJA259" s="50"/>
      <c r="FJB259" s="50"/>
      <c r="FJC259" s="50"/>
      <c r="FJD259" s="50"/>
      <c r="FJE259" s="50"/>
      <c r="FJF259" s="50"/>
      <c r="FJG259" s="50"/>
      <c r="FJH259" s="50"/>
      <c r="FJI259" s="50"/>
      <c r="FJJ259" s="50"/>
      <c r="FJK259" s="50"/>
      <c r="FJL259" s="50"/>
      <c r="FJM259" s="50"/>
      <c r="FJN259" s="50"/>
      <c r="FJO259" s="50"/>
      <c r="FJP259" s="50"/>
      <c r="FJQ259" s="50"/>
      <c r="FJR259" s="50"/>
      <c r="FJS259" s="50"/>
      <c r="FJT259" s="50"/>
      <c r="FJU259" s="50"/>
      <c r="FJV259" s="50"/>
      <c r="FJW259" s="50"/>
      <c r="FJX259" s="50"/>
      <c r="FJY259" s="50"/>
      <c r="FJZ259" s="50"/>
      <c r="FKA259" s="50"/>
      <c r="FKB259" s="50"/>
      <c r="FKC259" s="50"/>
      <c r="FKD259" s="50"/>
      <c r="FKE259" s="50"/>
      <c r="FKF259" s="50"/>
      <c r="FKG259" s="50"/>
      <c r="FKH259" s="50"/>
      <c r="FKI259" s="50"/>
      <c r="FKJ259" s="50"/>
      <c r="FKK259" s="50"/>
      <c r="FKL259" s="50"/>
      <c r="FKM259" s="50"/>
      <c r="FKN259" s="50"/>
      <c r="FKO259" s="50"/>
      <c r="FKP259" s="50"/>
      <c r="FKQ259" s="50"/>
      <c r="FKR259" s="50"/>
      <c r="FKS259" s="50"/>
      <c r="FKT259" s="50"/>
      <c r="FKU259" s="50"/>
      <c r="FKV259" s="50"/>
      <c r="FKW259" s="50"/>
      <c r="FKX259" s="50"/>
      <c r="FKY259" s="50"/>
      <c r="FKZ259" s="50"/>
      <c r="FLA259" s="50"/>
      <c r="FLB259" s="50"/>
      <c r="FLC259" s="50"/>
      <c r="FLD259" s="50"/>
      <c r="FLE259" s="50"/>
      <c r="FLF259" s="50"/>
      <c r="FLG259" s="50"/>
      <c r="FLH259" s="50"/>
      <c r="FLI259" s="50"/>
      <c r="FLJ259" s="50"/>
      <c r="FLK259" s="50"/>
      <c r="FLL259" s="50"/>
      <c r="FLM259" s="50"/>
      <c r="FLN259" s="50"/>
      <c r="FLO259" s="50"/>
      <c r="FLP259" s="50"/>
      <c r="FLQ259" s="50"/>
      <c r="FLR259" s="50"/>
      <c r="FLS259" s="50"/>
      <c r="FLT259" s="50"/>
      <c r="FLU259" s="50"/>
      <c r="FLV259" s="50"/>
      <c r="FLW259" s="50"/>
      <c r="FLX259" s="50"/>
      <c r="FLY259" s="50"/>
      <c r="FLZ259" s="50"/>
      <c r="FMA259" s="50"/>
      <c r="FMB259" s="50"/>
      <c r="FMC259" s="50"/>
      <c r="FMD259" s="50"/>
      <c r="FME259" s="50"/>
      <c r="FMF259" s="50"/>
      <c r="FMG259" s="50"/>
      <c r="FMH259" s="50"/>
      <c r="FMI259" s="50"/>
      <c r="FMJ259" s="50"/>
      <c r="FMK259" s="50"/>
      <c r="FML259" s="50"/>
      <c r="FMM259" s="50"/>
      <c r="FMN259" s="50"/>
      <c r="FMO259" s="50"/>
      <c r="FMP259" s="50"/>
      <c r="FMQ259" s="50"/>
      <c r="FMR259" s="50"/>
      <c r="FMS259" s="50"/>
      <c r="FMT259" s="50"/>
      <c r="FMU259" s="50"/>
      <c r="FMV259" s="50"/>
      <c r="FMW259" s="50"/>
      <c r="FMX259" s="50"/>
      <c r="FMY259" s="50"/>
      <c r="FMZ259" s="50"/>
      <c r="FNA259" s="50"/>
      <c r="FNB259" s="50"/>
      <c r="FNC259" s="50"/>
      <c r="FND259" s="50"/>
      <c r="FNE259" s="50"/>
      <c r="FNF259" s="50"/>
      <c r="FNG259" s="50"/>
      <c r="FNH259" s="50"/>
      <c r="FNI259" s="50"/>
      <c r="FNJ259" s="50"/>
      <c r="FNK259" s="50"/>
      <c r="FNL259" s="50"/>
      <c r="FNM259" s="50"/>
      <c r="FNN259" s="50"/>
      <c r="FNO259" s="50"/>
      <c r="FNP259" s="50"/>
      <c r="FNQ259" s="50"/>
      <c r="FNR259" s="50"/>
      <c r="FNS259" s="50"/>
      <c r="FNT259" s="50"/>
      <c r="FNU259" s="50"/>
      <c r="FNV259" s="50"/>
      <c r="FNW259" s="50"/>
      <c r="FNX259" s="50"/>
      <c r="FNY259" s="50"/>
      <c r="FNZ259" s="50"/>
      <c r="FOA259" s="50"/>
      <c r="FOB259" s="50"/>
      <c r="FOC259" s="50"/>
      <c r="FOD259" s="50"/>
      <c r="FOE259" s="50"/>
      <c r="FOF259" s="50"/>
      <c r="FOG259" s="50"/>
      <c r="FOH259" s="50"/>
      <c r="FOI259" s="50"/>
      <c r="FOJ259" s="50"/>
      <c r="FOK259" s="50"/>
      <c r="FOL259" s="50"/>
      <c r="FOM259" s="50"/>
      <c r="FON259" s="50"/>
      <c r="FOO259" s="50"/>
      <c r="FOP259" s="50"/>
      <c r="FOQ259" s="50"/>
      <c r="FOR259" s="50"/>
      <c r="FOS259" s="50"/>
      <c r="FOT259" s="50"/>
      <c r="FOU259" s="50"/>
      <c r="FOV259" s="50"/>
      <c r="FOW259" s="50"/>
      <c r="FOX259" s="50"/>
      <c r="FOY259" s="50"/>
      <c r="FOZ259" s="50"/>
      <c r="FPA259" s="50"/>
      <c r="FPB259" s="50"/>
      <c r="FPC259" s="50"/>
      <c r="FPD259" s="50"/>
      <c r="FPE259" s="50"/>
      <c r="FPF259" s="50"/>
      <c r="FPG259" s="50"/>
      <c r="FPH259" s="50"/>
      <c r="FPI259" s="50"/>
      <c r="FPJ259" s="50"/>
      <c r="FPK259" s="50"/>
      <c r="FPL259" s="50"/>
      <c r="FPM259" s="50"/>
      <c r="FPN259" s="50"/>
      <c r="FPO259" s="50"/>
      <c r="FPP259" s="50"/>
      <c r="FPQ259" s="50"/>
      <c r="FPR259" s="50"/>
      <c r="FPS259" s="50"/>
      <c r="FPT259" s="50"/>
      <c r="FPU259" s="50"/>
      <c r="FPV259" s="50"/>
      <c r="FPW259" s="50"/>
      <c r="FPX259" s="50"/>
      <c r="FPY259" s="50"/>
      <c r="FPZ259" s="50"/>
      <c r="FQA259" s="50"/>
      <c r="FQB259" s="50"/>
      <c r="FQC259" s="50"/>
      <c r="FQD259" s="50"/>
      <c r="FQE259" s="50"/>
      <c r="FQF259" s="50"/>
      <c r="FQG259" s="50"/>
      <c r="FQH259" s="50"/>
      <c r="FQI259" s="50"/>
      <c r="FQJ259" s="50"/>
      <c r="FQK259" s="50"/>
      <c r="FQL259" s="50"/>
      <c r="FQM259" s="50"/>
      <c r="FQN259" s="50"/>
      <c r="FQO259" s="50"/>
      <c r="FQP259" s="50"/>
      <c r="FQQ259" s="50"/>
      <c r="FQR259" s="50"/>
      <c r="FQS259" s="50"/>
      <c r="FQT259" s="50"/>
      <c r="FQU259" s="50"/>
      <c r="FQV259" s="50"/>
      <c r="FQW259" s="50"/>
      <c r="FQX259" s="50"/>
      <c r="FQY259" s="50"/>
      <c r="FQZ259" s="50"/>
      <c r="FRA259" s="50"/>
      <c r="FRB259" s="50"/>
      <c r="FRC259" s="50"/>
      <c r="FRD259" s="50"/>
      <c r="FRE259" s="50"/>
      <c r="FRF259" s="50"/>
      <c r="FRG259" s="50"/>
      <c r="FRH259" s="50"/>
      <c r="FRI259" s="50"/>
      <c r="FRJ259" s="50"/>
      <c r="FRK259" s="50"/>
      <c r="FRL259" s="50"/>
      <c r="FRM259" s="50"/>
      <c r="FRN259" s="50"/>
      <c r="FRO259" s="50"/>
      <c r="FRP259" s="50"/>
      <c r="FRQ259" s="50"/>
      <c r="FRR259" s="50"/>
      <c r="FRS259" s="50"/>
      <c r="FRT259" s="50"/>
      <c r="FRU259" s="50"/>
      <c r="FRV259" s="50"/>
      <c r="FRW259" s="50"/>
      <c r="FRX259" s="50"/>
      <c r="FRY259" s="50"/>
      <c r="FRZ259" s="50"/>
      <c r="FSA259" s="50"/>
      <c r="FSB259" s="50"/>
      <c r="FSC259" s="50"/>
      <c r="FSD259" s="50"/>
      <c r="FSE259" s="50"/>
      <c r="FSF259" s="50"/>
      <c r="FSG259" s="50"/>
      <c r="FSH259" s="50"/>
      <c r="FSI259" s="50"/>
      <c r="FSJ259" s="50"/>
      <c r="FSK259" s="50"/>
      <c r="FSL259" s="50"/>
      <c r="FSM259" s="50"/>
      <c r="FSN259" s="50"/>
      <c r="FSO259" s="50"/>
      <c r="FSP259" s="50"/>
      <c r="FSQ259" s="50"/>
      <c r="FSR259" s="50"/>
      <c r="FSS259" s="50"/>
      <c r="FST259" s="50"/>
      <c r="FSU259" s="50"/>
      <c r="FSV259" s="50"/>
      <c r="FSW259" s="50"/>
      <c r="FSX259" s="50"/>
      <c r="FSY259" s="50"/>
      <c r="FSZ259" s="50"/>
      <c r="FTA259" s="50"/>
      <c r="FTB259" s="50"/>
      <c r="FTC259" s="50"/>
      <c r="FTD259" s="50"/>
      <c r="FTE259" s="50"/>
      <c r="FTF259" s="50"/>
      <c r="FTG259" s="50"/>
      <c r="FTH259" s="50"/>
      <c r="FTI259" s="50"/>
      <c r="FTJ259" s="50"/>
      <c r="FTK259" s="50"/>
      <c r="FTL259" s="50"/>
      <c r="FTM259" s="50"/>
      <c r="FTN259" s="50"/>
      <c r="FTO259" s="50"/>
      <c r="FTP259" s="50"/>
      <c r="FTQ259" s="50"/>
      <c r="FTR259" s="50"/>
      <c r="FTS259" s="50"/>
      <c r="FTT259" s="50"/>
      <c r="FTU259" s="50"/>
      <c r="FTV259" s="50"/>
      <c r="FTW259" s="50"/>
      <c r="FTX259" s="50"/>
      <c r="FTY259" s="50"/>
      <c r="FTZ259" s="50"/>
      <c r="FUA259" s="50"/>
      <c r="FUB259" s="50"/>
      <c r="FUC259" s="50"/>
      <c r="FUD259" s="50"/>
      <c r="FUE259" s="50"/>
      <c r="FUF259" s="50"/>
      <c r="FUG259" s="50"/>
      <c r="FUH259" s="50"/>
      <c r="FUI259" s="50"/>
      <c r="FUJ259" s="50"/>
      <c r="FUK259" s="50"/>
      <c r="FUL259" s="50"/>
      <c r="FUM259" s="50"/>
      <c r="FUN259" s="50"/>
      <c r="FUO259" s="50"/>
      <c r="FUP259" s="50"/>
      <c r="FUQ259" s="50"/>
      <c r="FUR259" s="50"/>
      <c r="FUS259" s="50"/>
      <c r="FUT259" s="50"/>
      <c r="FUU259" s="50"/>
      <c r="FUV259" s="50"/>
      <c r="FUW259" s="50"/>
      <c r="FUX259" s="50"/>
      <c r="FUY259" s="50"/>
      <c r="FUZ259" s="50"/>
      <c r="FVA259" s="50"/>
      <c r="FVB259" s="50"/>
      <c r="FVC259" s="50"/>
      <c r="FVD259" s="50"/>
      <c r="FVE259" s="50"/>
      <c r="FVF259" s="50"/>
      <c r="FVG259" s="50"/>
      <c r="FVH259" s="50"/>
      <c r="FVI259" s="50"/>
      <c r="FVJ259" s="50"/>
      <c r="FVK259" s="50"/>
      <c r="FVL259" s="50"/>
      <c r="FVM259" s="50"/>
      <c r="FVN259" s="50"/>
      <c r="FVO259" s="50"/>
      <c r="FVP259" s="50"/>
      <c r="FVQ259" s="50"/>
      <c r="FVR259" s="50"/>
      <c r="FVS259" s="50"/>
      <c r="FVT259" s="50"/>
      <c r="FVU259" s="50"/>
      <c r="FVV259" s="50"/>
      <c r="FVW259" s="50"/>
      <c r="FVX259" s="50"/>
      <c r="FVY259" s="50"/>
      <c r="FVZ259" s="50"/>
      <c r="FWA259" s="50"/>
      <c r="FWB259" s="50"/>
      <c r="FWC259" s="50"/>
      <c r="FWD259" s="50"/>
      <c r="FWE259" s="50"/>
      <c r="FWF259" s="50"/>
      <c r="FWG259" s="50"/>
      <c r="FWH259" s="50"/>
      <c r="FWI259" s="50"/>
      <c r="FWJ259" s="50"/>
      <c r="FWK259" s="50"/>
      <c r="FWL259" s="50"/>
      <c r="FWM259" s="50"/>
      <c r="FWN259" s="50"/>
      <c r="FWO259" s="50"/>
      <c r="FWP259" s="50"/>
      <c r="FWQ259" s="50"/>
      <c r="FWR259" s="50"/>
      <c r="FWS259" s="50"/>
      <c r="FWT259" s="50"/>
      <c r="FWU259" s="50"/>
      <c r="FWV259" s="50"/>
      <c r="FWW259" s="50"/>
      <c r="FWX259" s="50"/>
      <c r="FWY259" s="50"/>
      <c r="FWZ259" s="50"/>
      <c r="FXA259" s="50"/>
      <c r="FXB259" s="50"/>
      <c r="FXC259" s="50"/>
      <c r="FXD259" s="50"/>
      <c r="FXE259" s="50"/>
      <c r="FXF259" s="50"/>
      <c r="FXG259" s="50"/>
      <c r="FXH259" s="50"/>
      <c r="FXI259" s="50"/>
      <c r="FXJ259" s="50"/>
      <c r="FXK259" s="50"/>
      <c r="FXL259" s="50"/>
      <c r="FXM259" s="50"/>
      <c r="FXN259" s="50"/>
      <c r="FXO259" s="50"/>
      <c r="FXP259" s="50"/>
      <c r="FXQ259" s="50"/>
      <c r="FXR259" s="50"/>
      <c r="FXS259" s="50"/>
      <c r="FXT259" s="50"/>
      <c r="FXU259" s="50"/>
      <c r="FXV259" s="50"/>
      <c r="FXW259" s="50"/>
      <c r="FXX259" s="50"/>
      <c r="FXY259" s="50"/>
      <c r="FXZ259" s="50"/>
      <c r="FYA259" s="50"/>
      <c r="FYB259" s="50"/>
      <c r="FYC259" s="50"/>
      <c r="FYD259" s="50"/>
      <c r="FYE259" s="50"/>
      <c r="FYF259" s="50"/>
      <c r="FYG259" s="50"/>
      <c r="FYH259" s="50"/>
      <c r="FYI259" s="50"/>
      <c r="FYJ259" s="50"/>
      <c r="FYK259" s="50"/>
      <c r="FYL259" s="50"/>
      <c r="FYM259" s="50"/>
      <c r="FYN259" s="50"/>
      <c r="FYO259" s="50"/>
      <c r="FYP259" s="50"/>
      <c r="FYQ259" s="50"/>
      <c r="FYR259" s="50"/>
      <c r="FYS259" s="50"/>
      <c r="FYT259" s="50"/>
      <c r="FYU259" s="50"/>
      <c r="FYV259" s="50"/>
      <c r="FYW259" s="50"/>
      <c r="FYX259" s="50"/>
      <c r="FYY259" s="50"/>
      <c r="FYZ259" s="50"/>
      <c r="FZA259" s="50"/>
      <c r="FZB259" s="50"/>
      <c r="FZC259" s="50"/>
      <c r="FZD259" s="50"/>
      <c r="FZE259" s="50"/>
      <c r="FZF259" s="50"/>
      <c r="FZG259" s="50"/>
      <c r="FZH259" s="50"/>
      <c r="FZI259" s="50"/>
      <c r="FZJ259" s="50"/>
      <c r="FZK259" s="50"/>
      <c r="FZL259" s="50"/>
      <c r="FZM259" s="50"/>
      <c r="FZN259" s="50"/>
      <c r="FZO259" s="50"/>
      <c r="FZP259" s="50"/>
      <c r="FZQ259" s="50"/>
      <c r="FZR259" s="50"/>
      <c r="FZS259" s="50"/>
      <c r="FZT259" s="50"/>
      <c r="FZU259" s="50"/>
      <c r="FZV259" s="50"/>
      <c r="FZW259" s="50"/>
      <c r="FZX259" s="50"/>
      <c r="FZY259" s="50"/>
      <c r="FZZ259" s="50"/>
      <c r="GAA259" s="50"/>
      <c r="GAB259" s="50"/>
      <c r="GAC259" s="50"/>
      <c r="GAD259" s="50"/>
      <c r="GAE259" s="50"/>
      <c r="GAF259" s="50"/>
      <c r="GAG259" s="50"/>
      <c r="GAH259" s="50"/>
      <c r="GAI259" s="50"/>
      <c r="GAJ259" s="50"/>
      <c r="GAK259" s="50"/>
      <c r="GAL259" s="50"/>
      <c r="GAM259" s="50"/>
      <c r="GAN259" s="50"/>
      <c r="GAO259" s="50"/>
      <c r="GAP259" s="50"/>
      <c r="GAQ259" s="50"/>
      <c r="GAR259" s="50"/>
      <c r="GAS259" s="50"/>
      <c r="GAT259" s="50"/>
      <c r="GAU259" s="50"/>
      <c r="GAV259" s="50"/>
      <c r="GAW259" s="50"/>
      <c r="GAX259" s="50"/>
      <c r="GAY259" s="50"/>
      <c r="GAZ259" s="50"/>
      <c r="GBA259" s="50"/>
      <c r="GBB259" s="50"/>
      <c r="GBC259" s="50"/>
      <c r="GBD259" s="50"/>
      <c r="GBE259" s="50"/>
      <c r="GBF259" s="50"/>
      <c r="GBG259" s="50"/>
      <c r="GBH259" s="50"/>
      <c r="GBI259" s="50"/>
      <c r="GBJ259" s="50"/>
      <c r="GBK259" s="50"/>
      <c r="GBL259" s="50"/>
      <c r="GBM259" s="50"/>
      <c r="GBN259" s="50"/>
      <c r="GBO259" s="50"/>
      <c r="GBP259" s="50"/>
      <c r="GBQ259" s="50"/>
      <c r="GBR259" s="50"/>
      <c r="GBS259" s="50"/>
      <c r="GBT259" s="50"/>
      <c r="GBU259" s="50"/>
      <c r="GBV259" s="50"/>
      <c r="GBW259" s="50"/>
      <c r="GBX259" s="50"/>
      <c r="GBY259" s="50"/>
      <c r="GBZ259" s="50"/>
      <c r="GCA259" s="50"/>
      <c r="GCB259" s="50"/>
      <c r="GCC259" s="50"/>
      <c r="GCD259" s="50"/>
      <c r="GCE259" s="50"/>
      <c r="GCF259" s="50"/>
      <c r="GCG259" s="50"/>
      <c r="GCH259" s="50"/>
      <c r="GCI259" s="50"/>
      <c r="GCJ259" s="50"/>
      <c r="GCK259" s="50"/>
      <c r="GCL259" s="50"/>
      <c r="GCM259" s="50"/>
      <c r="GCN259" s="50"/>
      <c r="GCO259" s="50"/>
      <c r="GCP259" s="50"/>
      <c r="GCQ259" s="50"/>
      <c r="GCR259" s="50"/>
      <c r="GCS259" s="50"/>
      <c r="GCT259" s="50"/>
      <c r="GCU259" s="50"/>
      <c r="GCV259" s="50"/>
      <c r="GCW259" s="50"/>
      <c r="GCX259" s="50"/>
      <c r="GCY259" s="50"/>
      <c r="GCZ259" s="50"/>
      <c r="GDA259" s="50"/>
      <c r="GDB259" s="50"/>
      <c r="GDC259" s="50"/>
      <c r="GDD259" s="50"/>
      <c r="GDE259" s="50"/>
      <c r="GDF259" s="50"/>
      <c r="GDG259" s="50"/>
      <c r="GDH259" s="50"/>
      <c r="GDI259" s="50"/>
      <c r="GDJ259" s="50"/>
      <c r="GDK259" s="50"/>
      <c r="GDL259" s="50"/>
      <c r="GDM259" s="50"/>
      <c r="GDN259" s="50"/>
      <c r="GDO259" s="50"/>
      <c r="GDP259" s="50"/>
      <c r="GDQ259" s="50"/>
      <c r="GDR259" s="50"/>
      <c r="GDS259" s="50"/>
      <c r="GDT259" s="50"/>
      <c r="GDU259" s="50"/>
      <c r="GDV259" s="50"/>
      <c r="GDW259" s="50"/>
      <c r="GDX259" s="50"/>
      <c r="GDY259" s="50"/>
      <c r="GDZ259" s="50"/>
      <c r="GEA259" s="50"/>
      <c r="GEB259" s="50"/>
      <c r="GEC259" s="50"/>
      <c r="GED259" s="50"/>
      <c r="GEE259" s="50"/>
      <c r="GEF259" s="50"/>
      <c r="GEG259" s="50"/>
      <c r="GEH259" s="50"/>
      <c r="GEI259" s="50"/>
      <c r="GEJ259" s="50"/>
      <c r="GEK259" s="50"/>
      <c r="GEL259" s="50"/>
      <c r="GEM259" s="50"/>
      <c r="GEN259" s="50"/>
      <c r="GEO259" s="50"/>
      <c r="GEP259" s="50"/>
      <c r="GEQ259" s="50"/>
      <c r="GER259" s="50"/>
      <c r="GES259" s="50"/>
      <c r="GET259" s="50"/>
      <c r="GEU259" s="50"/>
      <c r="GEV259" s="50"/>
      <c r="GEW259" s="50"/>
      <c r="GEX259" s="50"/>
      <c r="GEY259" s="50"/>
      <c r="GEZ259" s="50"/>
      <c r="GFA259" s="50"/>
      <c r="GFB259" s="50"/>
      <c r="GFC259" s="50"/>
      <c r="GFD259" s="50"/>
      <c r="GFE259" s="50"/>
      <c r="GFF259" s="50"/>
      <c r="GFG259" s="50"/>
      <c r="GFH259" s="50"/>
      <c r="GFI259" s="50"/>
      <c r="GFJ259" s="50"/>
      <c r="GFK259" s="50"/>
      <c r="GFL259" s="50"/>
      <c r="GFM259" s="50"/>
      <c r="GFN259" s="50"/>
      <c r="GFO259" s="50"/>
      <c r="GFP259" s="50"/>
      <c r="GFQ259" s="50"/>
      <c r="GFR259" s="50"/>
      <c r="GFS259" s="50"/>
      <c r="GFT259" s="50"/>
      <c r="GFU259" s="50"/>
      <c r="GFV259" s="50"/>
      <c r="GFW259" s="50"/>
      <c r="GFX259" s="50"/>
      <c r="GFY259" s="50"/>
      <c r="GFZ259" s="50"/>
      <c r="GGA259" s="50"/>
      <c r="GGB259" s="50"/>
      <c r="GGC259" s="50"/>
      <c r="GGD259" s="50"/>
      <c r="GGE259" s="50"/>
      <c r="GGF259" s="50"/>
      <c r="GGG259" s="50"/>
      <c r="GGH259" s="50"/>
      <c r="GGI259" s="50"/>
      <c r="GGJ259" s="50"/>
      <c r="GGK259" s="50"/>
      <c r="GGL259" s="50"/>
      <c r="GGM259" s="50"/>
      <c r="GGN259" s="50"/>
      <c r="GGO259" s="50"/>
      <c r="GGP259" s="50"/>
      <c r="GGQ259" s="50"/>
      <c r="GGR259" s="50"/>
      <c r="GGS259" s="50"/>
      <c r="GGT259" s="50"/>
      <c r="GGU259" s="50"/>
      <c r="GGV259" s="50"/>
      <c r="GGW259" s="50"/>
      <c r="GGX259" s="50"/>
      <c r="GGY259" s="50"/>
      <c r="GGZ259" s="50"/>
      <c r="GHA259" s="50"/>
      <c r="GHB259" s="50"/>
      <c r="GHC259" s="50"/>
      <c r="GHD259" s="50"/>
      <c r="GHE259" s="50"/>
      <c r="GHF259" s="50"/>
      <c r="GHG259" s="50"/>
      <c r="GHH259" s="50"/>
      <c r="GHI259" s="50"/>
      <c r="GHJ259" s="50"/>
      <c r="GHK259" s="50"/>
      <c r="GHL259" s="50"/>
      <c r="GHM259" s="50"/>
      <c r="GHN259" s="50"/>
      <c r="GHO259" s="50"/>
      <c r="GHP259" s="50"/>
      <c r="GHQ259" s="50"/>
      <c r="GHR259" s="50"/>
      <c r="GHS259" s="50"/>
      <c r="GHT259" s="50"/>
      <c r="GHU259" s="50"/>
      <c r="GHV259" s="50"/>
      <c r="GHW259" s="50"/>
      <c r="GHX259" s="50"/>
      <c r="GHY259" s="50"/>
      <c r="GHZ259" s="50"/>
      <c r="GIA259" s="50"/>
      <c r="GIB259" s="50"/>
      <c r="GIC259" s="50"/>
      <c r="GID259" s="50"/>
      <c r="GIE259" s="50"/>
      <c r="GIF259" s="50"/>
      <c r="GIG259" s="50"/>
      <c r="GIH259" s="50"/>
      <c r="GII259" s="50"/>
      <c r="GIJ259" s="50"/>
      <c r="GIK259" s="50"/>
      <c r="GIL259" s="50"/>
      <c r="GIM259" s="50"/>
      <c r="GIN259" s="50"/>
      <c r="GIO259" s="50"/>
      <c r="GIP259" s="50"/>
      <c r="GIQ259" s="50"/>
      <c r="GIR259" s="50"/>
      <c r="GIS259" s="50"/>
      <c r="GIT259" s="50"/>
      <c r="GIU259" s="50"/>
      <c r="GIV259" s="50"/>
      <c r="GIW259" s="50"/>
      <c r="GIX259" s="50"/>
      <c r="GIY259" s="50"/>
      <c r="GIZ259" s="50"/>
      <c r="GJA259" s="50"/>
      <c r="GJB259" s="50"/>
      <c r="GJC259" s="50"/>
      <c r="GJD259" s="50"/>
      <c r="GJE259" s="50"/>
      <c r="GJF259" s="50"/>
      <c r="GJG259" s="50"/>
      <c r="GJH259" s="50"/>
      <c r="GJI259" s="50"/>
      <c r="GJJ259" s="50"/>
      <c r="GJK259" s="50"/>
      <c r="GJL259" s="50"/>
      <c r="GJM259" s="50"/>
      <c r="GJN259" s="50"/>
      <c r="GJO259" s="50"/>
      <c r="GJP259" s="50"/>
      <c r="GJQ259" s="50"/>
      <c r="GJR259" s="50"/>
      <c r="GJS259" s="50"/>
      <c r="GJT259" s="50"/>
      <c r="GJU259" s="50"/>
      <c r="GJV259" s="50"/>
      <c r="GJW259" s="50"/>
      <c r="GJX259" s="50"/>
      <c r="GJY259" s="50"/>
      <c r="GJZ259" s="50"/>
      <c r="GKA259" s="50"/>
      <c r="GKB259" s="50"/>
      <c r="GKC259" s="50"/>
      <c r="GKD259" s="50"/>
      <c r="GKE259" s="50"/>
      <c r="GKF259" s="50"/>
      <c r="GKG259" s="50"/>
      <c r="GKH259" s="50"/>
      <c r="GKI259" s="50"/>
      <c r="GKJ259" s="50"/>
      <c r="GKK259" s="50"/>
      <c r="GKL259" s="50"/>
      <c r="GKM259" s="50"/>
      <c r="GKN259" s="50"/>
      <c r="GKO259" s="50"/>
      <c r="GKP259" s="50"/>
      <c r="GKQ259" s="50"/>
      <c r="GKR259" s="50"/>
      <c r="GKS259" s="50"/>
      <c r="GKT259" s="50"/>
      <c r="GKU259" s="50"/>
      <c r="GKV259" s="50"/>
      <c r="GKW259" s="50"/>
      <c r="GKX259" s="50"/>
      <c r="GKY259" s="50"/>
      <c r="GKZ259" s="50"/>
      <c r="GLA259" s="50"/>
      <c r="GLB259" s="50"/>
      <c r="GLC259" s="50"/>
      <c r="GLD259" s="50"/>
      <c r="GLE259" s="50"/>
      <c r="GLF259" s="50"/>
      <c r="GLG259" s="50"/>
      <c r="GLH259" s="50"/>
      <c r="GLI259" s="50"/>
      <c r="GLJ259" s="50"/>
      <c r="GLK259" s="50"/>
      <c r="GLL259" s="50"/>
      <c r="GLM259" s="50"/>
      <c r="GLN259" s="50"/>
      <c r="GLO259" s="50"/>
      <c r="GLP259" s="50"/>
      <c r="GLQ259" s="50"/>
      <c r="GLR259" s="50"/>
      <c r="GLS259" s="50"/>
      <c r="GLT259" s="50"/>
      <c r="GLU259" s="50"/>
      <c r="GLV259" s="50"/>
      <c r="GLW259" s="50"/>
      <c r="GLX259" s="50"/>
      <c r="GLY259" s="50"/>
      <c r="GLZ259" s="50"/>
      <c r="GMA259" s="50"/>
      <c r="GMB259" s="50"/>
      <c r="GMC259" s="50"/>
      <c r="GMD259" s="50"/>
      <c r="GME259" s="50"/>
      <c r="GMF259" s="50"/>
      <c r="GMG259" s="50"/>
      <c r="GMH259" s="50"/>
      <c r="GMI259" s="50"/>
      <c r="GMJ259" s="50"/>
      <c r="GMK259" s="50"/>
      <c r="GML259" s="50"/>
      <c r="GMM259" s="50"/>
      <c r="GMN259" s="50"/>
      <c r="GMO259" s="50"/>
      <c r="GMP259" s="50"/>
      <c r="GMQ259" s="50"/>
      <c r="GMR259" s="50"/>
      <c r="GMS259" s="50"/>
      <c r="GMT259" s="50"/>
      <c r="GMU259" s="50"/>
      <c r="GMV259" s="50"/>
      <c r="GMW259" s="50"/>
      <c r="GMX259" s="50"/>
      <c r="GMY259" s="50"/>
      <c r="GMZ259" s="50"/>
      <c r="GNA259" s="50"/>
      <c r="GNB259" s="50"/>
      <c r="GNC259" s="50"/>
      <c r="GND259" s="50"/>
      <c r="GNE259" s="50"/>
      <c r="GNF259" s="50"/>
      <c r="GNG259" s="50"/>
      <c r="GNH259" s="50"/>
      <c r="GNI259" s="50"/>
      <c r="GNJ259" s="50"/>
      <c r="GNK259" s="50"/>
      <c r="GNL259" s="50"/>
      <c r="GNM259" s="50"/>
      <c r="GNN259" s="50"/>
      <c r="GNO259" s="50"/>
      <c r="GNP259" s="50"/>
      <c r="GNQ259" s="50"/>
      <c r="GNR259" s="50"/>
      <c r="GNS259" s="50"/>
      <c r="GNT259" s="50"/>
      <c r="GNU259" s="50"/>
      <c r="GNV259" s="50"/>
      <c r="GNW259" s="50"/>
      <c r="GNX259" s="50"/>
      <c r="GNY259" s="50"/>
      <c r="GNZ259" s="50"/>
      <c r="GOA259" s="50"/>
      <c r="GOB259" s="50"/>
      <c r="GOC259" s="50"/>
      <c r="GOD259" s="50"/>
      <c r="GOE259" s="50"/>
      <c r="GOF259" s="50"/>
      <c r="GOG259" s="50"/>
      <c r="GOH259" s="50"/>
      <c r="GOI259" s="50"/>
      <c r="GOJ259" s="50"/>
      <c r="GOK259" s="50"/>
      <c r="GOL259" s="50"/>
      <c r="GOM259" s="50"/>
      <c r="GON259" s="50"/>
      <c r="GOO259" s="50"/>
      <c r="GOP259" s="50"/>
      <c r="GOQ259" s="50"/>
      <c r="GOR259" s="50"/>
      <c r="GOS259" s="50"/>
      <c r="GOT259" s="50"/>
      <c r="GOU259" s="50"/>
      <c r="GOV259" s="50"/>
      <c r="GOW259" s="50"/>
      <c r="GOX259" s="50"/>
      <c r="GOY259" s="50"/>
      <c r="GOZ259" s="50"/>
      <c r="GPA259" s="50"/>
      <c r="GPB259" s="50"/>
      <c r="GPC259" s="50"/>
      <c r="GPD259" s="50"/>
      <c r="GPE259" s="50"/>
      <c r="GPF259" s="50"/>
      <c r="GPG259" s="50"/>
      <c r="GPH259" s="50"/>
      <c r="GPI259" s="50"/>
      <c r="GPJ259" s="50"/>
      <c r="GPK259" s="50"/>
      <c r="GPL259" s="50"/>
      <c r="GPM259" s="50"/>
      <c r="GPN259" s="50"/>
      <c r="GPO259" s="50"/>
      <c r="GPP259" s="50"/>
      <c r="GPQ259" s="50"/>
      <c r="GPR259" s="50"/>
      <c r="GPS259" s="50"/>
      <c r="GPT259" s="50"/>
      <c r="GPU259" s="50"/>
      <c r="GPV259" s="50"/>
      <c r="GPW259" s="50"/>
      <c r="GPX259" s="50"/>
      <c r="GPY259" s="50"/>
      <c r="GPZ259" s="50"/>
      <c r="GQA259" s="50"/>
      <c r="GQB259" s="50"/>
      <c r="GQC259" s="50"/>
      <c r="GQD259" s="50"/>
      <c r="GQE259" s="50"/>
      <c r="GQF259" s="50"/>
      <c r="GQG259" s="50"/>
      <c r="GQH259" s="50"/>
      <c r="GQI259" s="50"/>
      <c r="GQJ259" s="50"/>
      <c r="GQK259" s="50"/>
      <c r="GQL259" s="50"/>
      <c r="GQM259" s="50"/>
      <c r="GQN259" s="50"/>
      <c r="GQO259" s="50"/>
      <c r="GQP259" s="50"/>
      <c r="GQQ259" s="50"/>
      <c r="GQR259" s="50"/>
      <c r="GQS259" s="50"/>
      <c r="GQT259" s="50"/>
      <c r="GQU259" s="50"/>
      <c r="GQV259" s="50"/>
      <c r="GQW259" s="50"/>
      <c r="GQX259" s="50"/>
      <c r="GQY259" s="50"/>
      <c r="GQZ259" s="50"/>
      <c r="GRA259" s="50"/>
      <c r="GRB259" s="50"/>
      <c r="GRC259" s="50"/>
      <c r="GRD259" s="50"/>
      <c r="GRE259" s="50"/>
      <c r="GRF259" s="50"/>
      <c r="GRG259" s="50"/>
      <c r="GRH259" s="50"/>
      <c r="GRI259" s="50"/>
      <c r="GRJ259" s="50"/>
      <c r="GRK259" s="50"/>
      <c r="GRL259" s="50"/>
      <c r="GRM259" s="50"/>
      <c r="GRN259" s="50"/>
      <c r="GRO259" s="50"/>
      <c r="GRP259" s="50"/>
      <c r="GRQ259" s="50"/>
      <c r="GRR259" s="50"/>
      <c r="GRS259" s="50"/>
      <c r="GRT259" s="50"/>
      <c r="GRU259" s="50"/>
      <c r="GRV259" s="50"/>
      <c r="GRW259" s="50"/>
      <c r="GRX259" s="50"/>
      <c r="GRY259" s="50"/>
      <c r="GRZ259" s="50"/>
      <c r="GSA259" s="50"/>
      <c r="GSB259" s="50"/>
      <c r="GSC259" s="50"/>
      <c r="GSD259" s="50"/>
      <c r="GSE259" s="50"/>
      <c r="GSF259" s="50"/>
      <c r="GSG259" s="50"/>
      <c r="GSH259" s="50"/>
      <c r="GSI259" s="50"/>
      <c r="GSJ259" s="50"/>
      <c r="GSK259" s="50"/>
      <c r="GSL259" s="50"/>
      <c r="GSM259" s="50"/>
      <c r="GSN259" s="50"/>
      <c r="GSO259" s="50"/>
      <c r="GSP259" s="50"/>
      <c r="GSQ259" s="50"/>
      <c r="GSR259" s="50"/>
      <c r="GSS259" s="50"/>
      <c r="GST259" s="50"/>
      <c r="GSU259" s="50"/>
      <c r="GSV259" s="50"/>
      <c r="GSW259" s="50"/>
      <c r="GSX259" s="50"/>
      <c r="GSY259" s="50"/>
      <c r="GSZ259" s="50"/>
      <c r="GTA259" s="50"/>
      <c r="GTB259" s="50"/>
      <c r="GTC259" s="50"/>
      <c r="GTD259" s="50"/>
      <c r="GTE259" s="50"/>
      <c r="GTF259" s="50"/>
      <c r="GTG259" s="50"/>
      <c r="GTH259" s="50"/>
      <c r="GTI259" s="50"/>
      <c r="GTJ259" s="50"/>
      <c r="GTK259" s="50"/>
      <c r="GTL259" s="50"/>
      <c r="GTM259" s="50"/>
      <c r="GTN259" s="50"/>
      <c r="GTO259" s="50"/>
      <c r="GTP259" s="50"/>
      <c r="GTQ259" s="50"/>
      <c r="GTR259" s="50"/>
      <c r="GTS259" s="50"/>
      <c r="GTT259" s="50"/>
      <c r="GTU259" s="50"/>
      <c r="GTV259" s="50"/>
      <c r="GTW259" s="50"/>
      <c r="GTX259" s="50"/>
      <c r="GTY259" s="50"/>
      <c r="GTZ259" s="50"/>
      <c r="GUA259" s="50"/>
      <c r="GUB259" s="50"/>
      <c r="GUC259" s="50"/>
      <c r="GUD259" s="50"/>
      <c r="GUE259" s="50"/>
      <c r="GUF259" s="50"/>
      <c r="GUG259" s="50"/>
      <c r="GUH259" s="50"/>
      <c r="GUI259" s="50"/>
      <c r="GUJ259" s="50"/>
      <c r="GUK259" s="50"/>
      <c r="GUL259" s="50"/>
      <c r="GUM259" s="50"/>
      <c r="GUN259" s="50"/>
      <c r="GUO259" s="50"/>
      <c r="GUP259" s="50"/>
      <c r="GUQ259" s="50"/>
      <c r="GUR259" s="50"/>
      <c r="GUS259" s="50"/>
      <c r="GUT259" s="50"/>
      <c r="GUU259" s="50"/>
      <c r="GUV259" s="50"/>
      <c r="GUW259" s="50"/>
      <c r="GUX259" s="50"/>
      <c r="GUY259" s="50"/>
      <c r="GUZ259" s="50"/>
      <c r="GVA259" s="50"/>
      <c r="GVB259" s="50"/>
      <c r="GVC259" s="50"/>
      <c r="GVD259" s="50"/>
      <c r="GVE259" s="50"/>
      <c r="GVF259" s="50"/>
      <c r="GVG259" s="50"/>
      <c r="GVH259" s="50"/>
      <c r="GVI259" s="50"/>
      <c r="GVJ259" s="50"/>
      <c r="GVK259" s="50"/>
      <c r="GVL259" s="50"/>
      <c r="GVM259" s="50"/>
      <c r="GVN259" s="50"/>
      <c r="GVO259" s="50"/>
      <c r="GVP259" s="50"/>
      <c r="GVQ259" s="50"/>
      <c r="GVR259" s="50"/>
      <c r="GVS259" s="50"/>
      <c r="GVT259" s="50"/>
      <c r="GVU259" s="50"/>
      <c r="GVV259" s="50"/>
      <c r="GVW259" s="50"/>
      <c r="GVX259" s="50"/>
      <c r="GVY259" s="50"/>
      <c r="GVZ259" s="50"/>
      <c r="GWA259" s="50"/>
      <c r="GWB259" s="50"/>
      <c r="GWC259" s="50"/>
      <c r="GWD259" s="50"/>
      <c r="GWE259" s="50"/>
      <c r="GWF259" s="50"/>
      <c r="GWG259" s="50"/>
      <c r="GWH259" s="50"/>
      <c r="GWI259" s="50"/>
      <c r="GWJ259" s="50"/>
      <c r="GWK259" s="50"/>
      <c r="GWL259" s="50"/>
      <c r="GWM259" s="50"/>
      <c r="GWN259" s="50"/>
      <c r="GWO259" s="50"/>
      <c r="GWP259" s="50"/>
      <c r="GWQ259" s="50"/>
      <c r="GWR259" s="50"/>
      <c r="GWS259" s="50"/>
      <c r="GWT259" s="50"/>
      <c r="GWU259" s="50"/>
      <c r="GWV259" s="50"/>
      <c r="GWW259" s="50"/>
      <c r="GWX259" s="50"/>
      <c r="GWY259" s="50"/>
      <c r="GWZ259" s="50"/>
      <c r="GXA259" s="50"/>
      <c r="GXB259" s="50"/>
      <c r="GXC259" s="50"/>
      <c r="GXD259" s="50"/>
      <c r="GXE259" s="50"/>
      <c r="GXF259" s="50"/>
      <c r="GXG259" s="50"/>
      <c r="GXH259" s="50"/>
      <c r="GXI259" s="50"/>
      <c r="GXJ259" s="50"/>
      <c r="GXK259" s="50"/>
      <c r="GXL259" s="50"/>
      <c r="GXM259" s="50"/>
      <c r="GXN259" s="50"/>
      <c r="GXO259" s="50"/>
      <c r="GXP259" s="50"/>
      <c r="GXQ259" s="50"/>
      <c r="GXR259" s="50"/>
      <c r="GXS259" s="50"/>
      <c r="GXT259" s="50"/>
      <c r="GXU259" s="50"/>
      <c r="GXV259" s="50"/>
      <c r="GXW259" s="50"/>
      <c r="GXX259" s="50"/>
      <c r="GXY259" s="50"/>
      <c r="GXZ259" s="50"/>
      <c r="GYA259" s="50"/>
      <c r="GYB259" s="50"/>
      <c r="GYC259" s="50"/>
      <c r="GYD259" s="50"/>
      <c r="GYE259" s="50"/>
      <c r="GYF259" s="50"/>
      <c r="GYG259" s="50"/>
      <c r="GYH259" s="50"/>
      <c r="GYI259" s="50"/>
      <c r="GYJ259" s="50"/>
      <c r="GYK259" s="50"/>
      <c r="GYL259" s="50"/>
      <c r="GYM259" s="50"/>
      <c r="GYN259" s="50"/>
      <c r="GYO259" s="50"/>
      <c r="GYP259" s="50"/>
      <c r="GYQ259" s="50"/>
      <c r="GYR259" s="50"/>
      <c r="GYS259" s="50"/>
      <c r="GYT259" s="50"/>
      <c r="GYU259" s="50"/>
      <c r="GYV259" s="50"/>
      <c r="GYW259" s="50"/>
      <c r="GYX259" s="50"/>
      <c r="GYY259" s="50"/>
      <c r="GYZ259" s="50"/>
      <c r="GZA259" s="50"/>
      <c r="GZB259" s="50"/>
      <c r="GZC259" s="50"/>
      <c r="GZD259" s="50"/>
      <c r="GZE259" s="50"/>
      <c r="GZF259" s="50"/>
      <c r="GZG259" s="50"/>
      <c r="GZH259" s="50"/>
      <c r="GZI259" s="50"/>
      <c r="GZJ259" s="50"/>
      <c r="GZK259" s="50"/>
      <c r="GZL259" s="50"/>
      <c r="GZM259" s="50"/>
      <c r="GZN259" s="50"/>
      <c r="GZO259" s="50"/>
      <c r="GZP259" s="50"/>
      <c r="GZQ259" s="50"/>
      <c r="GZR259" s="50"/>
      <c r="GZS259" s="50"/>
      <c r="GZT259" s="50"/>
      <c r="GZU259" s="50"/>
      <c r="GZV259" s="50"/>
      <c r="GZW259" s="50"/>
      <c r="GZX259" s="50"/>
      <c r="GZY259" s="50"/>
      <c r="GZZ259" s="50"/>
      <c r="HAA259" s="50"/>
      <c r="HAB259" s="50"/>
      <c r="HAC259" s="50"/>
      <c r="HAD259" s="50"/>
      <c r="HAE259" s="50"/>
      <c r="HAF259" s="50"/>
      <c r="HAG259" s="50"/>
      <c r="HAH259" s="50"/>
      <c r="HAI259" s="50"/>
      <c r="HAJ259" s="50"/>
      <c r="HAK259" s="50"/>
      <c r="HAL259" s="50"/>
      <c r="HAM259" s="50"/>
      <c r="HAN259" s="50"/>
      <c r="HAO259" s="50"/>
      <c r="HAP259" s="50"/>
      <c r="HAQ259" s="50"/>
      <c r="HAR259" s="50"/>
      <c r="HAS259" s="50"/>
      <c r="HAT259" s="50"/>
      <c r="HAU259" s="50"/>
      <c r="HAV259" s="50"/>
      <c r="HAW259" s="50"/>
      <c r="HAX259" s="50"/>
      <c r="HAY259" s="50"/>
      <c r="HAZ259" s="50"/>
      <c r="HBA259" s="50"/>
      <c r="HBB259" s="50"/>
      <c r="HBC259" s="50"/>
      <c r="HBD259" s="50"/>
      <c r="HBE259" s="50"/>
      <c r="HBF259" s="50"/>
      <c r="HBG259" s="50"/>
      <c r="HBH259" s="50"/>
      <c r="HBI259" s="50"/>
      <c r="HBJ259" s="50"/>
      <c r="HBK259" s="50"/>
      <c r="HBL259" s="50"/>
      <c r="HBM259" s="50"/>
      <c r="HBN259" s="50"/>
      <c r="HBO259" s="50"/>
      <c r="HBP259" s="50"/>
      <c r="HBQ259" s="50"/>
      <c r="HBR259" s="50"/>
      <c r="HBS259" s="50"/>
      <c r="HBT259" s="50"/>
      <c r="HBU259" s="50"/>
      <c r="HBV259" s="50"/>
      <c r="HBW259" s="50"/>
      <c r="HBX259" s="50"/>
      <c r="HBY259" s="50"/>
      <c r="HBZ259" s="50"/>
      <c r="HCA259" s="50"/>
      <c r="HCB259" s="50"/>
      <c r="HCC259" s="50"/>
      <c r="HCD259" s="50"/>
      <c r="HCE259" s="50"/>
      <c r="HCF259" s="50"/>
      <c r="HCG259" s="50"/>
      <c r="HCH259" s="50"/>
      <c r="HCI259" s="50"/>
      <c r="HCJ259" s="50"/>
      <c r="HCK259" s="50"/>
      <c r="HCL259" s="50"/>
      <c r="HCM259" s="50"/>
      <c r="HCN259" s="50"/>
      <c r="HCO259" s="50"/>
      <c r="HCP259" s="50"/>
      <c r="HCQ259" s="50"/>
      <c r="HCR259" s="50"/>
      <c r="HCS259" s="50"/>
      <c r="HCT259" s="50"/>
      <c r="HCU259" s="50"/>
      <c r="HCV259" s="50"/>
      <c r="HCW259" s="50"/>
      <c r="HCX259" s="50"/>
      <c r="HCY259" s="50"/>
      <c r="HCZ259" s="50"/>
      <c r="HDA259" s="50"/>
      <c r="HDB259" s="50"/>
      <c r="HDC259" s="50"/>
      <c r="HDD259" s="50"/>
      <c r="HDE259" s="50"/>
      <c r="HDF259" s="50"/>
      <c r="HDG259" s="50"/>
      <c r="HDH259" s="50"/>
      <c r="HDI259" s="50"/>
      <c r="HDJ259" s="50"/>
      <c r="HDK259" s="50"/>
      <c r="HDL259" s="50"/>
      <c r="HDM259" s="50"/>
      <c r="HDN259" s="50"/>
      <c r="HDO259" s="50"/>
      <c r="HDP259" s="50"/>
      <c r="HDQ259" s="50"/>
      <c r="HDR259" s="50"/>
      <c r="HDS259" s="50"/>
      <c r="HDT259" s="50"/>
      <c r="HDU259" s="50"/>
      <c r="HDV259" s="50"/>
      <c r="HDW259" s="50"/>
      <c r="HDX259" s="50"/>
      <c r="HDY259" s="50"/>
      <c r="HDZ259" s="50"/>
      <c r="HEA259" s="50"/>
      <c r="HEB259" s="50"/>
      <c r="HEC259" s="50"/>
      <c r="HED259" s="50"/>
      <c r="HEE259" s="50"/>
      <c r="HEF259" s="50"/>
      <c r="HEG259" s="50"/>
      <c r="HEH259" s="50"/>
      <c r="HEI259" s="50"/>
      <c r="HEJ259" s="50"/>
      <c r="HEK259" s="50"/>
      <c r="HEL259" s="50"/>
      <c r="HEM259" s="50"/>
      <c r="HEN259" s="50"/>
      <c r="HEO259" s="50"/>
      <c r="HEP259" s="50"/>
      <c r="HEQ259" s="50"/>
      <c r="HER259" s="50"/>
      <c r="HES259" s="50"/>
      <c r="HET259" s="50"/>
      <c r="HEU259" s="50"/>
      <c r="HEV259" s="50"/>
      <c r="HEW259" s="50"/>
      <c r="HEX259" s="50"/>
      <c r="HEY259" s="50"/>
      <c r="HEZ259" s="50"/>
      <c r="HFA259" s="50"/>
      <c r="HFB259" s="50"/>
      <c r="HFC259" s="50"/>
      <c r="HFD259" s="50"/>
      <c r="HFE259" s="50"/>
      <c r="HFF259" s="50"/>
      <c r="HFG259" s="50"/>
      <c r="HFH259" s="50"/>
      <c r="HFI259" s="50"/>
      <c r="HFJ259" s="50"/>
      <c r="HFK259" s="50"/>
      <c r="HFL259" s="50"/>
      <c r="HFM259" s="50"/>
      <c r="HFN259" s="50"/>
      <c r="HFO259" s="50"/>
      <c r="HFP259" s="50"/>
      <c r="HFQ259" s="50"/>
      <c r="HFR259" s="50"/>
      <c r="HFS259" s="50"/>
      <c r="HFT259" s="50"/>
      <c r="HFU259" s="50"/>
      <c r="HFV259" s="50"/>
      <c r="HFW259" s="50"/>
      <c r="HFX259" s="50"/>
      <c r="HFY259" s="50"/>
      <c r="HFZ259" s="50"/>
      <c r="HGA259" s="50"/>
      <c r="HGB259" s="50"/>
      <c r="HGC259" s="50"/>
      <c r="HGD259" s="50"/>
      <c r="HGE259" s="50"/>
      <c r="HGF259" s="50"/>
      <c r="HGG259" s="50"/>
      <c r="HGH259" s="50"/>
      <c r="HGI259" s="50"/>
      <c r="HGJ259" s="50"/>
      <c r="HGK259" s="50"/>
      <c r="HGL259" s="50"/>
      <c r="HGM259" s="50"/>
      <c r="HGN259" s="50"/>
      <c r="HGO259" s="50"/>
      <c r="HGP259" s="50"/>
      <c r="HGQ259" s="50"/>
      <c r="HGR259" s="50"/>
      <c r="HGS259" s="50"/>
      <c r="HGT259" s="50"/>
      <c r="HGU259" s="50"/>
      <c r="HGV259" s="50"/>
      <c r="HGW259" s="50"/>
      <c r="HGX259" s="50"/>
      <c r="HGY259" s="50"/>
      <c r="HGZ259" s="50"/>
      <c r="HHA259" s="50"/>
      <c r="HHB259" s="50"/>
      <c r="HHC259" s="50"/>
      <c r="HHD259" s="50"/>
      <c r="HHE259" s="50"/>
      <c r="HHF259" s="50"/>
      <c r="HHG259" s="50"/>
      <c r="HHH259" s="50"/>
      <c r="HHI259" s="50"/>
      <c r="HHJ259" s="50"/>
      <c r="HHK259" s="50"/>
      <c r="HHL259" s="50"/>
      <c r="HHM259" s="50"/>
      <c r="HHN259" s="50"/>
      <c r="HHO259" s="50"/>
      <c r="HHP259" s="50"/>
      <c r="HHQ259" s="50"/>
      <c r="HHR259" s="50"/>
      <c r="HHS259" s="50"/>
      <c r="HHT259" s="50"/>
      <c r="HHU259" s="50"/>
      <c r="HHV259" s="50"/>
      <c r="HHW259" s="50"/>
      <c r="HHX259" s="50"/>
      <c r="HHY259" s="50"/>
      <c r="HHZ259" s="50"/>
      <c r="HIA259" s="50"/>
      <c r="HIB259" s="50"/>
      <c r="HIC259" s="50"/>
      <c r="HID259" s="50"/>
      <c r="HIE259" s="50"/>
      <c r="HIF259" s="50"/>
      <c r="HIG259" s="50"/>
      <c r="HIH259" s="50"/>
      <c r="HII259" s="50"/>
      <c r="HIJ259" s="50"/>
      <c r="HIK259" s="50"/>
      <c r="HIL259" s="50"/>
      <c r="HIM259" s="50"/>
      <c r="HIN259" s="50"/>
      <c r="HIO259" s="50"/>
      <c r="HIP259" s="50"/>
      <c r="HIQ259" s="50"/>
      <c r="HIR259" s="50"/>
      <c r="HIS259" s="50"/>
      <c r="HIT259" s="50"/>
      <c r="HIU259" s="50"/>
      <c r="HIV259" s="50"/>
      <c r="HIW259" s="50"/>
      <c r="HIX259" s="50"/>
      <c r="HIY259" s="50"/>
      <c r="HIZ259" s="50"/>
      <c r="HJA259" s="50"/>
      <c r="HJB259" s="50"/>
      <c r="HJC259" s="50"/>
      <c r="HJD259" s="50"/>
      <c r="HJE259" s="50"/>
      <c r="HJF259" s="50"/>
      <c r="HJG259" s="50"/>
      <c r="HJH259" s="50"/>
      <c r="HJI259" s="50"/>
      <c r="HJJ259" s="50"/>
      <c r="HJK259" s="50"/>
      <c r="HJL259" s="50"/>
      <c r="HJM259" s="50"/>
      <c r="HJN259" s="50"/>
      <c r="HJO259" s="50"/>
      <c r="HJP259" s="50"/>
      <c r="HJQ259" s="50"/>
      <c r="HJR259" s="50"/>
      <c r="HJS259" s="50"/>
      <c r="HJT259" s="50"/>
      <c r="HJU259" s="50"/>
      <c r="HJV259" s="50"/>
      <c r="HJW259" s="50"/>
      <c r="HJX259" s="50"/>
      <c r="HJY259" s="50"/>
      <c r="HJZ259" s="50"/>
      <c r="HKA259" s="50"/>
      <c r="HKB259" s="50"/>
      <c r="HKC259" s="50"/>
      <c r="HKD259" s="50"/>
      <c r="HKE259" s="50"/>
      <c r="HKF259" s="50"/>
      <c r="HKG259" s="50"/>
      <c r="HKH259" s="50"/>
      <c r="HKI259" s="50"/>
      <c r="HKJ259" s="50"/>
      <c r="HKK259" s="50"/>
      <c r="HKL259" s="50"/>
      <c r="HKM259" s="50"/>
      <c r="HKN259" s="50"/>
      <c r="HKO259" s="50"/>
      <c r="HKP259" s="50"/>
      <c r="HKQ259" s="50"/>
      <c r="HKR259" s="50"/>
      <c r="HKS259" s="50"/>
      <c r="HKT259" s="50"/>
      <c r="HKU259" s="50"/>
      <c r="HKV259" s="50"/>
      <c r="HKW259" s="50"/>
      <c r="HKX259" s="50"/>
      <c r="HKY259" s="50"/>
      <c r="HKZ259" s="50"/>
      <c r="HLA259" s="50"/>
      <c r="HLB259" s="50"/>
      <c r="HLC259" s="50"/>
      <c r="HLD259" s="50"/>
      <c r="HLE259" s="50"/>
      <c r="HLF259" s="50"/>
      <c r="HLG259" s="50"/>
      <c r="HLH259" s="50"/>
      <c r="HLI259" s="50"/>
      <c r="HLJ259" s="50"/>
      <c r="HLK259" s="50"/>
      <c r="HLL259" s="50"/>
      <c r="HLM259" s="50"/>
      <c r="HLN259" s="50"/>
      <c r="HLO259" s="50"/>
      <c r="HLP259" s="50"/>
      <c r="HLQ259" s="50"/>
      <c r="HLR259" s="50"/>
      <c r="HLS259" s="50"/>
      <c r="HLT259" s="50"/>
      <c r="HLU259" s="50"/>
      <c r="HLV259" s="50"/>
      <c r="HLW259" s="50"/>
      <c r="HLX259" s="50"/>
      <c r="HLY259" s="50"/>
      <c r="HLZ259" s="50"/>
      <c r="HMA259" s="50"/>
      <c r="HMB259" s="50"/>
      <c r="HMC259" s="50"/>
      <c r="HMD259" s="50"/>
      <c r="HME259" s="50"/>
      <c r="HMF259" s="50"/>
      <c r="HMG259" s="50"/>
      <c r="HMH259" s="50"/>
      <c r="HMI259" s="50"/>
      <c r="HMJ259" s="50"/>
      <c r="HMK259" s="50"/>
      <c r="HML259" s="50"/>
      <c r="HMM259" s="50"/>
      <c r="HMN259" s="50"/>
      <c r="HMO259" s="50"/>
      <c r="HMP259" s="50"/>
      <c r="HMQ259" s="50"/>
      <c r="HMR259" s="50"/>
      <c r="HMS259" s="50"/>
      <c r="HMT259" s="50"/>
      <c r="HMU259" s="50"/>
      <c r="HMV259" s="50"/>
      <c r="HMW259" s="50"/>
      <c r="HMX259" s="50"/>
      <c r="HMY259" s="50"/>
      <c r="HMZ259" s="50"/>
      <c r="HNA259" s="50"/>
      <c r="HNB259" s="50"/>
      <c r="HNC259" s="50"/>
      <c r="HND259" s="50"/>
      <c r="HNE259" s="50"/>
      <c r="HNF259" s="50"/>
      <c r="HNG259" s="50"/>
      <c r="HNH259" s="50"/>
      <c r="HNI259" s="50"/>
      <c r="HNJ259" s="50"/>
      <c r="HNK259" s="50"/>
      <c r="HNL259" s="50"/>
      <c r="HNM259" s="50"/>
      <c r="HNN259" s="50"/>
      <c r="HNO259" s="50"/>
      <c r="HNP259" s="50"/>
      <c r="HNQ259" s="50"/>
      <c r="HNR259" s="50"/>
      <c r="HNS259" s="50"/>
      <c r="HNT259" s="50"/>
      <c r="HNU259" s="50"/>
      <c r="HNV259" s="50"/>
      <c r="HNW259" s="50"/>
      <c r="HNX259" s="50"/>
      <c r="HNY259" s="50"/>
      <c r="HNZ259" s="50"/>
      <c r="HOA259" s="50"/>
      <c r="HOB259" s="50"/>
      <c r="HOC259" s="50"/>
      <c r="HOD259" s="50"/>
      <c r="HOE259" s="50"/>
      <c r="HOF259" s="50"/>
      <c r="HOG259" s="50"/>
      <c r="HOH259" s="50"/>
      <c r="HOI259" s="50"/>
      <c r="HOJ259" s="50"/>
      <c r="HOK259" s="50"/>
      <c r="HOL259" s="50"/>
      <c r="HOM259" s="50"/>
      <c r="HON259" s="50"/>
      <c r="HOO259" s="50"/>
      <c r="HOP259" s="50"/>
      <c r="HOQ259" s="50"/>
      <c r="HOR259" s="50"/>
      <c r="HOS259" s="50"/>
      <c r="HOT259" s="50"/>
      <c r="HOU259" s="50"/>
      <c r="HOV259" s="50"/>
      <c r="HOW259" s="50"/>
      <c r="HOX259" s="50"/>
      <c r="HOY259" s="50"/>
      <c r="HOZ259" s="50"/>
      <c r="HPA259" s="50"/>
      <c r="HPB259" s="50"/>
      <c r="HPC259" s="50"/>
      <c r="HPD259" s="50"/>
      <c r="HPE259" s="50"/>
      <c r="HPF259" s="50"/>
      <c r="HPG259" s="50"/>
      <c r="HPH259" s="50"/>
      <c r="HPI259" s="50"/>
      <c r="HPJ259" s="50"/>
      <c r="HPK259" s="50"/>
      <c r="HPL259" s="50"/>
      <c r="HPM259" s="50"/>
      <c r="HPN259" s="50"/>
      <c r="HPO259" s="50"/>
      <c r="HPP259" s="50"/>
      <c r="HPQ259" s="50"/>
      <c r="HPR259" s="50"/>
      <c r="HPS259" s="50"/>
      <c r="HPT259" s="50"/>
      <c r="HPU259" s="50"/>
      <c r="HPV259" s="50"/>
      <c r="HPW259" s="50"/>
      <c r="HPX259" s="50"/>
      <c r="HPY259" s="50"/>
      <c r="HPZ259" s="50"/>
      <c r="HQA259" s="50"/>
      <c r="HQB259" s="50"/>
      <c r="HQC259" s="50"/>
      <c r="HQD259" s="50"/>
      <c r="HQE259" s="50"/>
      <c r="HQF259" s="50"/>
      <c r="HQG259" s="50"/>
      <c r="HQH259" s="50"/>
      <c r="HQI259" s="50"/>
      <c r="HQJ259" s="50"/>
      <c r="HQK259" s="50"/>
      <c r="HQL259" s="50"/>
      <c r="HQM259" s="50"/>
      <c r="HQN259" s="50"/>
      <c r="HQO259" s="50"/>
      <c r="HQP259" s="50"/>
      <c r="HQQ259" s="50"/>
      <c r="HQR259" s="50"/>
      <c r="HQS259" s="50"/>
      <c r="HQT259" s="50"/>
      <c r="HQU259" s="50"/>
      <c r="HQV259" s="50"/>
      <c r="HQW259" s="50"/>
      <c r="HQX259" s="50"/>
      <c r="HQY259" s="50"/>
      <c r="HQZ259" s="50"/>
      <c r="HRA259" s="50"/>
      <c r="HRB259" s="50"/>
      <c r="HRC259" s="50"/>
      <c r="HRD259" s="50"/>
      <c r="HRE259" s="50"/>
      <c r="HRF259" s="50"/>
      <c r="HRG259" s="50"/>
      <c r="HRH259" s="50"/>
      <c r="HRI259" s="50"/>
      <c r="HRJ259" s="50"/>
      <c r="HRK259" s="50"/>
      <c r="HRL259" s="50"/>
      <c r="HRM259" s="50"/>
      <c r="HRN259" s="50"/>
      <c r="HRO259" s="50"/>
      <c r="HRP259" s="50"/>
      <c r="HRQ259" s="50"/>
      <c r="HRR259" s="50"/>
      <c r="HRS259" s="50"/>
      <c r="HRT259" s="50"/>
      <c r="HRU259" s="50"/>
      <c r="HRV259" s="50"/>
      <c r="HRW259" s="50"/>
      <c r="HRX259" s="50"/>
      <c r="HRY259" s="50"/>
      <c r="HRZ259" s="50"/>
      <c r="HSA259" s="50"/>
      <c r="HSB259" s="50"/>
      <c r="HSC259" s="50"/>
      <c r="HSD259" s="50"/>
      <c r="HSE259" s="50"/>
      <c r="HSF259" s="50"/>
      <c r="HSG259" s="50"/>
      <c r="HSH259" s="50"/>
      <c r="HSI259" s="50"/>
      <c r="HSJ259" s="50"/>
      <c r="HSK259" s="50"/>
      <c r="HSL259" s="50"/>
      <c r="HSM259" s="50"/>
      <c r="HSN259" s="50"/>
      <c r="HSO259" s="50"/>
      <c r="HSP259" s="50"/>
      <c r="HSQ259" s="50"/>
      <c r="HSR259" s="50"/>
      <c r="HSS259" s="50"/>
      <c r="HST259" s="50"/>
      <c r="HSU259" s="50"/>
      <c r="HSV259" s="50"/>
      <c r="HSW259" s="50"/>
      <c r="HSX259" s="50"/>
      <c r="HSY259" s="50"/>
      <c r="HSZ259" s="50"/>
      <c r="HTA259" s="50"/>
      <c r="HTB259" s="50"/>
      <c r="HTC259" s="50"/>
      <c r="HTD259" s="50"/>
      <c r="HTE259" s="50"/>
      <c r="HTF259" s="50"/>
      <c r="HTG259" s="50"/>
      <c r="HTH259" s="50"/>
      <c r="HTI259" s="50"/>
      <c r="HTJ259" s="50"/>
      <c r="HTK259" s="50"/>
      <c r="HTL259" s="50"/>
      <c r="HTM259" s="50"/>
      <c r="HTN259" s="50"/>
      <c r="HTO259" s="50"/>
      <c r="HTP259" s="50"/>
      <c r="HTQ259" s="50"/>
      <c r="HTR259" s="50"/>
      <c r="HTS259" s="50"/>
      <c r="HTT259" s="50"/>
      <c r="HTU259" s="50"/>
      <c r="HTV259" s="50"/>
      <c r="HTW259" s="50"/>
      <c r="HTX259" s="50"/>
      <c r="HTY259" s="50"/>
      <c r="HTZ259" s="50"/>
      <c r="HUA259" s="50"/>
      <c r="HUB259" s="50"/>
      <c r="HUC259" s="50"/>
      <c r="HUD259" s="50"/>
      <c r="HUE259" s="50"/>
      <c r="HUF259" s="50"/>
      <c r="HUG259" s="50"/>
      <c r="HUH259" s="50"/>
      <c r="HUI259" s="50"/>
      <c r="HUJ259" s="50"/>
      <c r="HUK259" s="50"/>
      <c r="HUL259" s="50"/>
      <c r="HUM259" s="50"/>
      <c r="HUN259" s="50"/>
      <c r="HUO259" s="50"/>
      <c r="HUP259" s="50"/>
      <c r="HUQ259" s="50"/>
      <c r="HUR259" s="50"/>
      <c r="HUS259" s="50"/>
      <c r="HUT259" s="50"/>
      <c r="HUU259" s="50"/>
      <c r="HUV259" s="50"/>
      <c r="HUW259" s="50"/>
      <c r="HUX259" s="50"/>
      <c r="HUY259" s="50"/>
      <c r="HUZ259" s="50"/>
      <c r="HVA259" s="50"/>
      <c r="HVB259" s="50"/>
      <c r="HVC259" s="50"/>
      <c r="HVD259" s="50"/>
      <c r="HVE259" s="50"/>
      <c r="HVF259" s="50"/>
      <c r="HVG259" s="50"/>
      <c r="HVH259" s="50"/>
      <c r="HVI259" s="50"/>
      <c r="HVJ259" s="50"/>
      <c r="HVK259" s="50"/>
      <c r="HVL259" s="50"/>
      <c r="HVM259" s="50"/>
      <c r="HVN259" s="50"/>
      <c r="HVO259" s="50"/>
      <c r="HVP259" s="50"/>
      <c r="HVQ259" s="50"/>
      <c r="HVR259" s="50"/>
      <c r="HVS259" s="50"/>
      <c r="HVT259" s="50"/>
      <c r="HVU259" s="50"/>
      <c r="HVV259" s="50"/>
      <c r="HVW259" s="50"/>
      <c r="HVX259" s="50"/>
      <c r="HVY259" s="50"/>
      <c r="HVZ259" s="50"/>
      <c r="HWA259" s="50"/>
      <c r="HWB259" s="50"/>
      <c r="HWC259" s="50"/>
      <c r="HWD259" s="50"/>
      <c r="HWE259" s="50"/>
      <c r="HWF259" s="50"/>
      <c r="HWG259" s="50"/>
      <c r="HWH259" s="50"/>
      <c r="HWI259" s="50"/>
      <c r="HWJ259" s="50"/>
      <c r="HWK259" s="50"/>
      <c r="HWL259" s="50"/>
      <c r="HWM259" s="50"/>
      <c r="HWN259" s="50"/>
      <c r="HWO259" s="50"/>
      <c r="HWP259" s="50"/>
      <c r="HWQ259" s="50"/>
      <c r="HWR259" s="50"/>
      <c r="HWS259" s="50"/>
      <c r="HWT259" s="50"/>
      <c r="HWU259" s="50"/>
      <c r="HWV259" s="50"/>
      <c r="HWW259" s="50"/>
      <c r="HWX259" s="50"/>
      <c r="HWY259" s="50"/>
      <c r="HWZ259" s="50"/>
      <c r="HXA259" s="50"/>
      <c r="HXB259" s="50"/>
      <c r="HXC259" s="50"/>
      <c r="HXD259" s="50"/>
      <c r="HXE259" s="50"/>
      <c r="HXF259" s="50"/>
      <c r="HXG259" s="50"/>
      <c r="HXH259" s="50"/>
      <c r="HXI259" s="50"/>
      <c r="HXJ259" s="50"/>
      <c r="HXK259" s="50"/>
      <c r="HXL259" s="50"/>
      <c r="HXM259" s="50"/>
      <c r="HXN259" s="50"/>
      <c r="HXO259" s="50"/>
      <c r="HXP259" s="50"/>
      <c r="HXQ259" s="50"/>
      <c r="HXR259" s="50"/>
      <c r="HXS259" s="50"/>
      <c r="HXT259" s="50"/>
      <c r="HXU259" s="50"/>
      <c r="HXV259" s="50"/>
      <c r="HXW259" s="50"/>
      <c r="HXX259" s="50"/>
      <c r="HXY259" s="50"/>
      <c r="HXZ259" s="50"/>
      <c r="HYA259" s="50"/>
      <c r="HYB259" s="50"/>
      <c r="HYC259" s="50"/>
      <c r="HYD259" s="50"/>
      <c r="HYE259" s="50"/>
      <c r="HYF259" s="50"/>
      <c r="HYG259" s="50"/>
      <c r="HYH259" s="50"/>
      <c r="HYI259" s="50"/>
      <c r="HYJ259" s="50"/>
      <c r="HYK259" s="50"/>
      <c r="HYL259" s="50"/>
      <c r="HYM259" s="50"/>
      <c r="HYN259" s="50"/>
      <c r="HYO259" s="50"/>
      <c r="HYP259" s="50"/>
      <c r="HYQ259" s="50"/>
      <c r="HYR259" s="50"/>
      <c r="HYS259" s="50"/>
      <c r="HYT259" s="50"/>
      <c r="HYU259" s="50"/>
      <c r="HYV259" s="50"/>
      <c r="HYW259" s="50"/>
      <c r="HYX259" s="50"/>
      <c r="HYY259" s="50"/>
      <c r="HYZ259" s="50"/>
      <c r="HZA259" s="50"/>
      <c r="HZB259" s="50"/>
      <c r="HZC259" s="50"/>
      <c r="HZD259" s="50"/>
      <c r="HZE259" s="50"/>
      <c r="HZF259" s="50"/>
      <c r="HZG259" s="50"/>
      <c r="HZH259" s="50"/>
      <c r="HZI259" s="50"/>
      <c r="HZJ259" s="50"/>
      <c r="HZK259" s="50"/>
      <c r="HZL259" s="50"/>
      <c r="HZM259" s="50"/>
      <c r="HZN259" s="50"/>
      <c r="HZO259" s="50"/>
      <c r="HZP259" s="50"/>
      <c r="HZQ259" s="50"/>
      <c r="HZR259" s="50"/>
      <c r="HZS259" s="50"/>
      <c r="HZT259" s="50"/>
      <c r="HZU259" s="50"/>
      <c r="HZV259" s="50"/>
      <c r="HZW259" s="50"/>
      <c r="HZX259" s="50"/>
      <c r="HZY259" s="50"/>
      <c r="HZZ259" s="50"/>
      <c r="IAA259" s="50"/>
      <c r="IAB259" s="50"/>
      <c r="IAC259" s="50"/>
      <c r="IAD259" s="50"/>
      <c r="IAE259" s="50"/>
      <c r="IAF259" s="50"/>
      <c r="IAG259" s="50"/>
      <c r="IAH259" s="50"/>
      <c r="IAI259" s="50"/>
      <c r="IAJ259" s="50"/>
      <c r="IAK259" s="50"/>
      <c r="IAL259" s="50"/>
      <c r="IAM259" s="50"/>
      <c r="IAN259" s="50"/>
      <c r="IAO259" s="50"/>
      <c r="IAP259" s="50"/>
      <c r="IAQ259" s="50"/>
      <c r="IAR259" s="50"/>
      <c r="IAS259" s="50"/>
      <c r="IAT259" s="50"/>
      <c r="IAU259" s="50"/>
      <c r="IAV259" s="50"/>
      <c r="IAW259" s="50"/>
      <c r="IAX259" s="50"/>
      <c r="IAY259" s="50"/>
      <c r="IAZ259" s="50"/>
      <c r="IBA259" s="50"/>
      <c r="IBB259" s="50"/>
      <c r="IBC259" s="50"/>
      <c r="IBD259" s="50"/>
      <c r="IBE259" s="50"/>
      <c r="IBF259" s="50"/>
      <c r="IBG259" s="50"/>
      <c r="IBH259" s="50"/>
      <c r="IBI259" s="50"/>
      <c r="IBJ259" s="50"/>
      <c r="IBK259" s="50"/>
      <c r="IBL259" s="50"/>
      <c r="IBM259" s="50"/>
      <c r="IBN259" s="50"/>
      <c r="IBO259" s="50"/>
      <c r="IBP259" s="50"/>
      <c r="IBQ259" s="50"/>
      <c r="IBR259" s="50"/>
      <c r="IBS259" s="50"/>
      <c r="IBT259" s="50"/>
      <c r="IBU259" s="50"/>
      <c r="IBV259" s="50"/>
      <c r="IBW259" s="50"/>
      <c r="IBX259" s="50"/>
      <c r="IBY259" s="50"/>
      <c r="IBZ259" s="50"/>
      <c r="ICA259" s="50"/>
      <c r="ICB259" s="50"/>
      <c r="ICC259" s="50"/>
      <c r="ICD259" s="50"/>
      <c r="ICE259" s="50"/>
      <c r="ICF259" s="50"/>
      <c r="ICG259" s="50"/>
      <c r="ICH259" s="50"/>
      <c r="ICI259" s="50"/>
      <c r="ICJ259" s="50"/>
      <c r="ICK259" s="50"/>
      <c r="ICL259" s="50"/>
      <c r="ICM259" s="50"/>
      <c r="ICN259" s="50"/>
      <c r="ICO259" s="50"/>
      <c r="ICP259" s="50"/>
      <c r="ICQ259" s="50"/>
      <c r="ICR259" s="50"/>
      <c r="ICS259" s="50"/>
      <c r="ICT259" s="50"/>
      <c r="ICU259" s="50"/>
      <c r="ICV259" s="50"/>
      <c r="ICW259" s="50"/>
      <c r="ICX259" s="50"/>
      <c r="ICY259" s="50"/>
      <c r="ICZ259" s="50"/>
      <c r="IDA259" s="50"/>
      <c r="IDB259" s="50"/>
      <c r="IDC259" s="50"/>
      <c r="IDD259" s="50"/>
      <c r="IDE259" s="50"/>
      <c r="IDF259" s="50"/>
      <c r="IDG259" s="50"/>
      <c r="IDH259" s="50"/>
      <c r="IDI259" s="50"/>
      <c r="IDJ259" s="50"/>
      <c r="IDK259" s="50"/>
      <c r="IDL259" s="50"/>
      <c r="IDM259" s="50"/>
      <c r="IDN259" s="50"/>
      <c r="IDO259" s="50"/>
      <c r="IDP259" s="50"/>
      <c r="IDQ259" s="50"/>
      <c r="IDR259" s="50"/>
      <c r="IDS259" s="50"/>
      <c r="IDT259" s="50"/>
      <c r="IDU259" s="50"/>
      <c r="IDV259" s="50"/>
      <c r="IDW259" s="50"/>
      <c r="IDX259" s="50"/>
      <c r="IDY259" s="50"/>
      <c r="IDZ259" s="50"/>
      <c r="IEA259" s="50"/>
      <c r="IEB259" s="50"/>
      <c r="IEC259" s="50"/>
      <c r="IED259" s="50"/>
      <c r="IEE259" s="50"/>
      <c r="IEF259" s="50"/>
      <c r="IEG259" s="50"/>
      <c r="IEH259" s="50"/>
      <c r="IEI259" s="50"/>
      <c r="IEJ259" s="50"/>
      <c r="IEK259" s="50"/>
      <c r="IEL259" s="50"/>
      <c r="IEM259" s="50"/>
      <c r="IEN259" s="50"/>
      <c r="IEO259" s="50"/>
      <c r="IEP259" s="50"/>
      <c r="IEQ259" s="50"/>
      <c r="IER259" s="50"/>
      <c r="IES259" s="50"/>
      <c r="IET259" s="50"/>
      <c r="IEU259" s="50"/>
      <c r="IEV259" s="50"/>
      <c r="IEW259" s="50"/>
      <c r="IEX259" s="50"/>
      <c r="IEY259" s="50"/>
      <c r="IEZ259" s="50"/>
      <c r="IFA259" s="50"/>
      <c r="IFB259" s="50"/>
      <c r="IFC259" s="50"/>
      <c r="IFD259" s="50"/>
      <c r="IFE259" s="50"/>
      <c r="IFF259" s="50"/>
      <c r="IFG259" s="50"/>
      <c r="IFH259" s="50"/>
      <c r="IFI259" s="50"/>
      <c r="IFJ259" s="50"/>
      <c r="IFK259" s="50"/>
      <c r="IFL259" s="50"/>
      <c r="IFM259" s="50"/>
      <c r="IFN259" s="50"/>
      <c r="IFO259" s="50"/>
      <c r="IFP259" s="50"/>
      <c r="IFQ259" s="50"/>
      <c r="IFR259" s="50"/>
      <c r="IFS259" s="50"/>
      <c r="IFT259" s="50"/>
      <c r="IFU259" s="50"/>
      <c r="IFV259" s="50"/>
      <c r="IFW259" s="50"/>
      <c r="IFX259" s="50"/>
      <c r="IFY259" s="50"/>
      <c r="IFZ259" s="50"/>
      <c r="IGA259" s="50"/>
      <c r="IGB259" s="50"/>
      <c r="IGC259" s="50"/>
      <c r="IGD259" s="50"/>
      <c r="IGE259" s="50"/>
      <c r="IGF259" s="50"/>
      <c r="IGG259" s="50"/>
      <c r="IGH259" s="50"/>
      <c r="IGI259" s="50"/>
      <c r="IGJ259" s="50"/>
      <c r="IGK259" s="50"/>
      <c r="IGL259" s="50"/>
      <c r="IGM259" s="50"/>
      <c r="IGN259" s="50"/>
      <c r="IGO259" s="50"/>
      <c r="IGP259" s="50"/>
      <c r="IGQ259" s="50"/>
      <c r="IGR259" s="50"/>
      <c r="IGS259" s="50"/>
      <c r="IGT259" s="50"/>
      <c r="IGU259" s="50"/>
      <c r="IGV259" s="50"/>
      <c r="IGW259" s="50"/>
      <c r="IGX259" s="50"/>
      <c r="IGY259" s="50"/>
      <c r="IGZ259" s="50"/>
      <c r="IHA259" s="50"/>
      <c r="IHB259" s="50"/>
      <c r="IHC259" s="50"/>
      <c r="IHD259" s="50"/>
      <c r="IHE259" s="50"/>
      <c r="IHF259" s="50"/>
      <c r="IHG259" s="50"/>
      <c r="IHH259" s="50"/>
      <c r="IHI259" s="50"/>
      <c r="IHJ259" s="50"/>
      <c r="IHK259" s="50"/>
      <c r="IHL259" s="50"/>
      <c r="IHM259" s="50"/>
      <c r="IHN259" s="50"/>
      <c r="IHO259" s="50"/>
      <c r="IHP259" s="50"/>
      <c r="IHQ259" s="50"/>
      <c r="IHR259" s="50"/>
      <c r="IHS259" s="50"/>
      <c r="IHT259" s="50"/>
      <c r="IHU259" s="50"/>
      <c r="IHV259" s="50"/>
      <c r="IHW259" s="50"/>
      <c r="IHX259" s="50"/>
      <c r="IHY259" s="50"/>
      <c r="IHZ259" s="50"/>
      <c r="IIA259" s="50"/>
      <c r="IIB259" s="50"/>
      <c r="IIC259" s="50"/>
      <c r="IID259" s="50"/>
      <c r="IIE259" s="50"/>
      <c r="IIF259" s="50"/>
      <c r="IIG259" s="50"/>
      <c r="IIH259" s="50"/>
      <c r="III259" s="50"/>
      <c r="IIJ259" s="50"/>
      <c r="IIK259" s="50"/>
      <c r="IIL259" s="50"/>
      <c r="IIM259" s="50"/>
      <c r="IIN259" s="50"/>
      <c r="IIO259" s="50"/>
      <c r="IIP259" s="50"/>
      <c r="IIQ259" s="50"/>
      <c r="IIR259" s="50"/>
      <c r="IIS259" s="50"/>
      <c r="IIT259" s="50"/>
      <c r="IIU259" s="50"/>
      <c r="IIV259" s="50"/>
      <c r="IIW259" s="50"/>
      <c r="IIX259" s="50"/>
      <c r="IIY259" s="50"/>
      <c r="IIZ259" s="50"/>
      <c r="IJA259" s="50"/>
      <c r="IJB259" s="50"/>
      <c r="IJC259" s="50"/>
      <c r="IJD259" s="50"/>
      <c r="IJE259" s="50"/>
      <c r="IJF259" s="50"/>
      <c r="IJG259" s="50"/>
      <c r="IJH259" s="50"/>
      <c r="IJI259" s="50"/>
      <c r="IJJ259" s="50"/>
      <c r="IJK259" s="50"/>
      <c r="IJL259" s="50"/>
      <c r="IJM259" s="50"/>
      <c r="IJN259" s="50"/>
      <c r="IJO259" s="50"/>
      <c r="IJP259" s="50"/>
      <c r="IJQ259" s="50"/>
      <c r="IJR259" s="50"/>
      <c r="IJS259" s="50"/>
      <c r="IJT259" s="50"/>
      <c r="IJU259" s="50"/>
      <c r="IJV259" s="50"/>
      <c r="IJW259" s="50"/>
      <c r="IJX259" s="50"/>
      <c r="IJY259" s="50"/>
      <c r="IJZ259" s="50"/>
      <c r="IKA259" s="50"/>
      <c r="IKB259" s="50"/>
      <c r="IKC259" s="50"/>
      <c r="IKD259" s="50"/>
      <c r="IKE259" s="50"/>
      <c r="IKF259" s="50"/>
      <c r="IKG259" s="50"/>
      <c r="IKH259" s="50"/>
      <c r="IKI259" s="50"/>
      <c r="IKJ259" s="50"/>
      <c r="IKK259" s="50"/>
      <c r="IKL259" s="50"/>
      <c r="IKM259" s="50"/>
      <c r="IKN259" s="50"/>
      <c r="IKO259" s="50"/>
      <c r="IKP259" s="50"/>
      <c r="IKQ259" s="50"/>
      <c r="IKR259" s="50"/>
      <c r="IKS259" s="50"/>
      <c r="IKT259" s="50"/>
      <c r="IKU259" s="50"/>
      <c r="IKV259" s="50"/>
      <c r="IKW259" s="50"/>
      <c r="IKX259" s="50"/>
      <c r="IKY259" s="50"/>
      <c r="IKZ259" s="50"/>
      <c r="ILA259" s="50"/>
      <c r="ILB259" s="50"/>
      <c r="ILC259" s="50"/>
      <c r="ILD259" s="50"/>
      <c r="ILE259" s="50"/>
      <c r="ILF259" s="50"/>
      <c r="ILG259" s="50"/>
      <c r="ILH259" s="50"/>
      <c r="ILI259" s="50"/>
      <c r="ILJ259" s="50"/>
      <c r="ILK259" s="50"/>
      <c r="ILL259" s="50"/>
      <c r="ILM259" s="50"/>
      <c r="ILN259" s="50"/>
      <c r="ILO259" s="50"/>
      <c r="ILP259" s="50"/>
      <c r="ILQ259" s="50"/>
      <c r="ILR259" s="50"/>
      <c r="ILS259" s="50"/>
      <c r="ILT259" s="50"/>
      <c r="ILU259" s="50"/>
      <c r="ILV259" s="50"/>
      <c r="ILW259" s="50"/>
      <c r="ILX259" s="50"/>
      <c r="ILY259" s="50"/>
      <c r="ILZ259" s="50"/>
      <c r="IMA259" s="50"/>
      <c r="IMB259" s="50"/>
      <c r="IMC259" s="50"/>
      <c r="IMD259" s="50"/>
      <c r="IME259" s="50"/>
      <c r="IMF259" s="50"/>
      <c r="IMG259" s="50"/>
      <c r="IMH259" s="50"/>
      <c r="IMI259" s="50"/>
      <c r="IMJ259" s="50"/>
      <c r="IMK259" s="50"/>
      <c r="IML259" s="50"/>
      <c r="IMM259" s="50"/>
      <c r="IMN259" s="50"/>
      <c r="IMO259" s="50"/>
      <c r="IMP259" s="50"/>
      <c r="IMQ259" s="50"/>
      <c r="IMR259" s="50"/>
      <c r="IMS259" s="50"/>
      <c r="IMT259" s="50"/>
      <c r="IMU259" s="50"/>
      <c r="IMV259" s="50"/>
      <c r="IMW259" s="50"/>
      <c r="IMX259" s="50"/>
      <c r="IMY259" s="50"/>
      <c r="IMZ259" s="50"/>
      <c r="INA259" s="50"/>
      <c r="INB259" s="50"/>
      <c r="INC259" s="50"/>
      <c r="IND259" s="50"/>
      <c r="INE259" s="50"/>
      <c r="INF259" s="50"/>
      <c r="ING259" s="50"/>
      <c r="INH259" s="50"/>
      <c r="INI259" s="50"/>
      <c r="INJ259" s="50"/>
      <c r="INK259" s="50"/>
      <c r="INL259" s="50"/>
      <c r="INM259" s="50"/>
      <c r="INN259" s="50"/>
      <c r="INO259" s="50"/>
      <c r="INP259" s="50"/>
      <c r="INQ259" s="50"/>
      <c r="INR259" s="50"/>
      <c r="INS259" s="50"/>
      <c r="INT259" s="50"/>
      <c r="INU259" s="50"/>
      <c r="INV259" s="50"/>
      <c r="INW259" s="50"/>
      <c r="INX259" s="50"/>
      <c r="INY259" s="50"/>
      <c r="INZ259" s="50"/>
      <c r="IOA259" s="50"/>
      <c r="IOB259" s="50"/>
      <c r="IOC259" s="50"/>
      <c r="IOD259" s="50"/>
      <c r="IOE259" s="50"/>
      <c r="IOF259" s="50"/>
      <c r="IOG259" s="50"/>
      <c r="IOH259" s="50"/>
      <c r="IOI259" s="50"/>
      <c r="IOJ259" s="50"/>
      <c r="IOK259" s="50"/>
      <c r="IOL259" s="50"/>
      <c r="IOM259" s="50"/>
      <c r="ION259" s="50"/>
      <c r="IOO259" s="50"/>
      <c r="IOP259" s="50"/>
      <c r="IOQ259" s="50"/>
      <c r="IOR259" s="50"/>
      <c r="IOS259" s="50"/>
      <c r="IOT259" s="50"/>
      <c r="IOU259" s="50"/>
      <c r="IOV259" s="50"/>
      <c r="IOW259" s="50"/>
      <c r="IOX259" s="50"/>
      <c r="IOY259" s="50"/>
      <c r="IOZ259" s="50"/>
      <c r="IPA259" s="50"/>
      <c r="IPB259" s="50"/>
      <c r="IPC259" s="50"/>
      <c r="IPD259" s="50"/>
      <c r="IPE259" s="50"/>
      <c r="IPF259" s="50"/>
      <c r="IPG259" s="50"/>
      <c r="IPH259" s="50"/>
      <c r="IPI259" s="50"/>
      <c r="IPJ259" s="50"/>
      <c r="IPK259" s="50"/>
      <c r="IPL259" s="50"/>
      <c r="IPM259" s="50"/>
      <c r="IPN259" s="50"/>
      <c r="IPO259" s="50"/>
      <c r="IPP259" s="50"/>
      <c r="IPQ259" s="50"/>
      <c r="IPR259" s="50"/>
      <c r="IPS259" s="50"/>
      <c r="IPT259" s="50"/>
      <c r="IPU259" s="50"/>
      <c r="IPV259" s="50"/>
      <c r="IPW259" s="50"/>
      <c r="IPX259" s="50"/>
      <c r="IPY259" s="50"/>
      <c r="IPZ259" s="50"/>
      <c r="IQA259" s="50"/>
      <c r="IQB259" s="50"/>
      <c r="IQC259" s="50"/>
      <c r="IQD259" s="50"/>
      <c r="IQE259" s="50"/>
      <c r="IQF259" s="50"/>
      <c r="IQG259" s="50"/>
      <c r="IQH259" s="50"/>
      <c r="IQI259" s="50"/>
      <c r="IQJ259" s="50"/>
      <c r="IQK259" s="50"/>
      <c r="IQL259" s="50"/>
      <c r="IQM259" s="50"/>
      <c r="IQN259" s="50"/>
      <c r="IQO259" s="50"/>
      <c r="IQP259" s="50"/>
      <c r="IQQ259" s="50"/>
      <c r="IQR259" s="50"/>
      <c r="IQS259" s="50"/>
      <c r="IQT259" s="50"/>
      <c r="IQU259" s="50"/>
      <c r="IQV259" s="50"/>
      <c r="IQW259" s="50"/>
      <c r="IQX259" s="50"/>
      <c r="IQY259" s="50"/>
      <c r="IQZ259" s="50"/>
      <c r="IRA259" s="50"/>
      <c r="IRB259" s="50"/>
      <c r="IRC259" s="50"/>
      <c r="IRD259" s="50"/>
      <c r="IRE259" s="50"/>
      <c r="IRF259" s="50"/>
      <c r="IRG259" s="50"/>
      <c r="IRH259" s="50"/>
      <c r="IRI259" s="50"/>
      <c r="IRJ259" s="50"/>
      <c r="IRK259" s="50"/>
      <c r="IRL259" s="50"/>
      <c r="IRM259" s="50"/>
      <c r="IRN259" s="50"/>
      <c r="IRO259" s="50"/>
      <c r="IRP259" s="50"/>
      <c r="IRQ259" s="50"/>
      <c r="IRR259" s="50"/>
      <c r="IRS259" s="50"/>
      <c r="IRT259" s="50"/>
      <c r="IRU259" s="50"/>
      <c r="IRV259" s="50"/>
      <c r="IRW259" s="50"/>
      <c r="IRX259" s="50"/>
      <c r="IRY259" s="50"/>
      <c r="IRZ259" s="50"/>
      <c r="ISA259" s="50"/>
      <c r="ISB259" s="50"/>
      <c r="ISC259" s="50"/>
      <c r="ISD259" s="50"/>
      <c r="ISE259" s="50"/>
      <c r="ISF259" s="50"/>
      <c r="ISG259" s="50"/>
      <c r="ISH259" s="50"/>
      <c r="ISI259" s="50"/>
      <c r="ISJ259" s="50"/>
      <c r="ISK259" s="50"/>
      <c r="ISL259" s="50"/>
      <c r="ISM259" s="50"/>
      <c r="ISN259" s="50"/>
      <c r="ISO259" s="50"/>
      <c r="ISP259" s="50"/>
      <c r="ISQ259" s="50"/>
      <c r="ISR259" s="50"/>
      <c r="ISS259" s="50"/>
      <c r="IST259" s="50"/>
      <c r="ISU259" s="50"/>
      <c r="ISV259" s="50"/>
      <c r="ISW259" s="50"/>
      <c r="ISX259" s="50"/>
      <c r="ISY259" s="50"/>
      <c r="ISZ259" s="50"/>
      <c r="ITA259" s="50"/>
      <c r="ITB259" s="50"/>
      <c r="ITC259" s="50"/>
      <c r="ITD259" s="50"/>
      <c r="ITE259" s="50"/>
      <c r="ITF259" s="50"/>
      <c r="ITG259" s="50"/>
      <c r="ITH259" s="50"/>
      <c r="ITI259" s="50"/>
      <c r="ITJ259" s="50"/>
      <c r="ITK259" s="50"/>
      <c r="ITL259" s="50"/>
      <c r="ITM259" s="50"/>
      <c r="ITN259" s="50"/>
      <c r="ITO259" s="50"/>
      <c r="ITP259" s="50"/>
      <c r="ITQ259" s="50"/>
      <c r="ITR259" s="50"/>
      <c r="ITS259" s="50"/>
      <c r="ITT259" s="50"/>
      <c r="ITU259" s="50"/>
      <c r="ITV259" s="50"/>
      <c r="ITW259" s="50"/>
      <c r="ITX259" s="50"/>
      <c r="ITY259" s="50"/>
      <c r="ITZ259" s="50"/>
      <c r="IUA259" s="50"/>
      <c r="IUB259" s="50"/>
      <c r="IUC259" s="50"/>
      <c r="IUD259" s="50"/>
      <c r="IUE259" s="50"/>
      <c r="IUF259" s="50"/>
      <c r="IUG259" s="50"/>
      <c r="IUH259" s="50"/>
      <c r="IUI259" s="50"/>
      <c r="IUJ259" s="50"/>
      <c r="IUK259" s="50"/>
      <c r="IUL259" s="50"/>
      <c r="IUM259" s="50"/>
      <c r="IUN259" s="50"/>
      <c r="IUO259" s="50"/>
      <c r="IUP259" s="50"/>
      <c r="IUQ259" s="50"/>
      <c r="IUR259" s="50"/>
      <c r="IUS259" s="50"/>
      <c r="IUT259" s="50"/>
      <c r="IUU259" s="50"/>
      <c r="IUV259" s="50"/>
      <c r="IUW259" s="50"/>
      <c r="IUX259" s="50"/>
      <c r="IUY259" s="50"/>
      <c r="IUZ259" s="50"/>
      <c r="IVA259" s="50"/>
      <c r="IVB259" s="50"/>
      <c r="IVC259" s="50"/>
      <c r="IVD259" s="50"/>
      <c r="IVE259" s="50"/>
      <c r="IVF259" s="50"/>
      <c r="IVG259" s="50"/>
      <c r="IVH259" s="50"/>
      <c r="IVI259" s="50"/>
      <c r="IVJ259" s="50"/>
      <c r="IVK259" s="50"/>
      <c r="IVL259" s="50"/>
      <c r="IVM259" s="50"/>
      <c r="IVN259" s="50"/>
      <c r="IVO259" s="50"/>
      <c r="IVP259" s="50"/>
      <c r="IVQ259" s="50"/>
      <c r="IVR259" s="50"/>
      <c r="IVS259" s="50"/>
      <c r="IVT259" s="50"/>
      <c r="IVU259" s="50"/>
      <c r="IVV259" s="50"/>
      <c r="IVW259" s="50"/>
      <c r="IVX259" s="50"/>
      <c r="IVY259" s="50"/>
      <c r="IVZ259" s="50"/>
      <c r="IWA259" s="50"/>
      <c r="IWB259" s="50"/>
      <c r="IWC259" s="50"/>
      <c r="IWD259" s="50"/>
      <c r="IWE259" s="50"/>
      <c r="IWF259" s="50"/>
      <c r="IWG259" s="50"/>
      <c r="IWH259" s="50"/>
      <c r="IWI259" s="50"/>
      <c r="IWJ259" s="50"/>
      <c r="IWK259" s="50"/>
      <c r="IWL259" s="50"/>
      <c r="IWM259" s="50"/>
      <c r="IWN259" s="50"/>
      <c r="IWO259" s="50"/>
      <c r="IWP259" s="50"/>
      <c r="IWQ259" s="50"/>
      <c r="IWR259" s="50"/>
      <c r="IWS259" s="50"/>
      <c r="IWT259" s="50"/>
      <c r="IWU259" s="50"/>
      <c r="IWV259" s="50"/>
      <c r="IWW259" s="50"/>
      <c r="IWX259" s="50"/>
      <c r="IWY259" s="50"/>
      <c r="IWZ259" s="50"/>
      <c r="IXA259" s="50"/>
      <c r="IXB259" s="50"/>
      <c r="IXC259" s="50"/>
      <c r="IXD259" s="50"/>
      <c r="IXE259" s="50"/>
      <c r="IXF259" s="50"/>
      <c r="IXG259" s="50"/>
      <c r="IXH259" s="50"/>
      <c r="IXI259" s="50"/>
      <c r="IXJ259" s="50"/>
      <c r="IXK259" s="50"/>
      <c r="IXL259" s="50"/>
      <c r="IXM259" s="50"/>
      <c r="IXN259" s="50"/>
      <c r="IXO259" s="50"/>
      <c r="IXP259" s="50"/>
      <c r="IXQ259" s="50"/>
      <c r="IXR259" s="50"/>
      <c r="IXS259" s="50"/>
      <c r="IXT259" s="50"/>
      <c r="IXU259" s="50"/>
      <c r="IXV259" s="50"/>
      <c r="IXW259" s="50"/>
      <c r="IXX259" s="50"/>
      <c r="IXY259" s="50"/>
      <c r="IXZ259" s="50"/>
      <c r="IYA259" s="50"/>
      <c r="IYB259" s="50"/>
      <c r="IYC259" s="50"/>
      <c r="IYD259" s="50"/>
      <c r="IYE259" s="50"/>
      <c r="IYF259" s="50"/>
      <c r="IYG259" s="50"/>
      <c r="IYH259" s="50"/>
      <c r="IYI259" s="50"/>
      <c r="IYJ259" s="50"/>
      <c r="IYK259" s="50"/>
      <c r="IYL259" s="50"/>
      <c r="IYM259" s="50"/>
      <c r="IYN259" s="50"/>
      <c r="IYO259" s="50"/>
      <c r="IYP259" s="50"/>
      <c r="IYQ259" s="50"/>
      <c r="IYR259" s="50"/>
      <c r="IYS259" s="50"/>
      <c r="IYT259" s="50"/>
      <c r="IYU259" s="50"/>
      <c r="IYV259" s="50"/>
      <c r="IYW259" s="50"/>
      <c r="IYX259" s="50"/>
      <c r="IYY259" s="50"/>
      <c r="IYZ259" s="50"/>
      <c r="IZA259" s="50"/>
      <c r="IZB259" s="50"/>
      <c r="IZC259" s="50"/>
      <c r="IZD259" s="50"/>
      <c r="IZE259" s="50"/>
      <c r="IZF259" s="50"/>
      <c r="IZG259" s="50"/>
      <c r="IZH259" s="50"/>
      <c r="IZI259" s="50"/>
      <c r="IZJ259" s="50"/>
      <c r="IZK259" s="50"/>
      <c r="IZL259" s="50"/>
      <c r="IZM259" s="50"/>
      <c r="IZN259" s="50"/>
      <c r="IZO259" s="50"/>
      <c r="IZP259" s="50"/>
      <c r="IZQ259" s="50"/>
      <c r="IZR259" s="50"/>
      <c r="IZS259" s="50"/>
      <c r="IZT259" s="50"/>
      <c r="IZU259" s="50"/>
      <c r="IZV259" s="50"/>
      <c r="IZW259" s="50"/>
      <c r="IZX259" s="50"/>
      <c r="IZY259" s="50"/>
      <c r="IZZ259" s="50"/>
      <c r="JAA259" s="50"/>
      <c r="JAB259" s="50"/>
      <c r="JAC259" s="50"/>
      <c r="JAD259" s="50"/>
      <c r="JAE259" s="50"/>
      <c r="JAF259" s="50"/>
      <c r="JAG259" s="50"/>
      <c r="JAH259" s="50"/>
      <c r="JAI259" s="50"/>
      <c r="JAJ259" s="50"/>
      <c r="JAK259" s="50"/>
      <c r="JAL259" s="50"/>
      <c r="JAM259" s="50"/>
      <c r="JAN259" s="50"/>
      <c r="JAO259" s="50"/>
      <c r="JAP259" s="50"/>
      <c r="JAQ259" s="50"/>
      <c r="JAR259" s="50"/>
      <c r="JAS259" s="50"/>
      <c r="JAT259" s="50"/>
      <c r="JAU259" s="50"/>
      <c r="JAV259" s="50"/>
      <c r="JAW259" s="50"/>
      <c r="JAX259" s="50"/>
      <c r="JAY259" s="50"/>
      <c r="JAZ259" s="50"/>
      <c r="JBA259" s="50"/>
      <c r="JBB259" s="50"/>
      <c r="JBC259" s="50"/>
      <c r="JBD259" s="50"/>
      <c r="JBE259" s="50"/>
      <c r="JBF259" s="50"/>
      <c r="JBG259" s="50"/>
      <c r="JBH259" s="50"/>
      <c r="JBI259" s="50"/>
      <c r="JBJ259" s="50"/>
      <c r="JBK259" s="50"/>
      <c r="JBL259" s="50"/>
      <c r="JBM259" s="50"/>
      <c r="JBN259" s="50"/>
      <c r="JBO259" s="50"/>
      <c r="JBP259" s="50"/>
      <c r="JBQ259" s="50"/>
      <c r="JBR259" s="50"/>
      <c r="JBS259" s="50"/>
      <c r="JBT259" s="50"/>
      <c r="JBU259" s="50"/>
      <c r="JBV259" s="50"/>
      <c r="JBW259" s="50"/>
      <c r="JBX259" s="50"/>
      <c r="JBY259" s="50"/>
      <c r="JBZ259" s="50"/>
      <c r="JCA259" s="50"/>
      <c r="JCB259" s="50"/>
      <c r="JCC259" s="50"/>
      <c r="JCD259" s="50"/>
      <c r="JCE259" s="50"/>
      <c r="JCF259" s="50"/>
      <c r="JCG259" s="50"/>
      <c r="JCH259" s="50"/>
      <c r="JCI259" s="50"/>
      <c r="JCJ259" s="50"/>
      <c r="JCK259" s="50"/>
      <c r="JCL259" s="50"/>
      <c r="JCM259" s="50"/>
      <c r="JCN259" s="50"/>
      <c r="JCO259" s="50"/>
      <c r="JCP259" s="50"/>
      <c r="JCQ259" s="50"/>
      <c r="JCR259" s="50"/>
      <c r="JCS259" s="50"/>
      <c r="JCT259" s="50"/>
      <c r="JCU259" s="50"/>
      <c r="JCV259" s="50"/>
      <c r="JCW259" s="50"/>
      <c r="JCX259" s="50"/>
      <c r="JCY259" s="50"/>
      <c r="JCZ259" s="50"/>
      <c r="JDA259" s="50"/>
      <c r="JDB259" s="50"/>
      <c r="JDC259" s="50"/>
      <c r="JDD259" s="50"/>
      <c r="JDE259" s="50"/>
      <c r="JDF259" s="50"/>
      <c r="JDG259" s="50"/>
      <c r="JDH259" s="50"/>
      <c r="JDI259" s="50"/>
      <c r="JDJ259" s="50"/>
      <c r="JDK259" s="50"/>
      <c r="JDL259" s="50"/>
      <c r="JDM259" s="50"/>
      <c r="JDN259" s="50"/>
      <c r="JDO259" s="50"/>
      <c r="JDP259" s="50"/>
      <c r="JDQ259" s="50"/>
      <c r="JDR259" s="50"/>
      <c r="JDS259" s="50"/>
      <c r="JDT259" s="50"/>
      <c r="JDU259" s="50"/>
      <c r="JDV259" s="50"/>
      <c r="JDW259" s="50"/>
      <c r="JDX259" s="50"/>
      <c r="JDY259" s="50"/>
      <c r="JDZ259" s="50"/>
      <c r="JEA259" s="50"/>
      <c r="JEB259" s="50"/>
      <c r="JEC259" s="50"/>
      <c r="JED259" s="50"/>
      <c r="JEE259" s="50"/>
      <c r="JEF259" s="50"/>
      <c r="JEG259" s="50"/>
      <c r="JEH259" s="50"/>
      <c r="JEI259" s="50"/>
      <c r="JEJ259" s="50"/>
      <c r="JEK259" s="50"/>
      <c r="JEL259" s="50"/>
      <c r="JEM259" s="50"/>
      <c r="JEN259" s="50"/>
      <c r="JEO259" s="50"/>
      <c r="JEP259" s="50"/>
      <c r="JEQ259" s="50"/>
      <c r="JER259" s="50"/>
      <c r="JES259" s="50"/>
      <c r="JET259" s="50"/>
      <c r="JEU259" s="50"/>
      <c r="JEV259" s="50"/>
      <c r="JEW259" s="50"/>
      <c r="JEX259" s="50"/>
      <c r="JEY259" s="50"/>
      <c r="JEZ259" s="50"/>
      <c r="JFA259" s="50"/>
      <c r="JFB259" s="50"/>
      <c r="JFC259" s="50"/>
      <c r="JFD259" s="50"/>
      <c r="JFE259" s="50"/>
      <c r="JFF259" s="50"/>
      <c r="JFG259" s="50"/>
      <c r="JFH259" s="50"/>
      <c r="JFI259" s="50"/>
      <c r="JFJ259" s="50"/>
      <c r="JFK259" s="50"/>
      <c r="JFL259" s="50"/>
      <c r="JFM259" s="50"/>
      <c r="JFN259" s="50"/>
      <c r="JFO259" s="50"/>
      <c r="JFP259" s="50"/>
      <c r="JFQ259" s="50"/>
      <c r="JFR259" s="50"/>
      <c r="JFS259" s="50"/>
      <c r="JFT259" s="50"/>
      <c r="JFU259" s="50"/>
      <c r="JFV259" s="50"/>
      <c r="JFW259" s="50"/>
      <c r="JFX259" s="50"/>
      <c r="JFY259" s="50"/>
      <c r="JFZ259" s="50"/>
      <c r="JGA259" s="50"/>
      <c r="JGB259" s="50"/>
      <c r="JGC259" s="50"/>
      <c r="JGD259" s="50"/>
      <c r="JGE259" s="50"/>
      <c r="JGF259" s="50"/>
      <c r="JGG259" s="50"/>
      <c r="JGH259" s="50"/>
      <c r="JGI259" s="50"/>
      <c r="JGJ259" s="50"/>
      <c r="JGK259" s="50"/>
      <c r="JGL259" s="50"/>
      <c r="JGM259" s="50"/>
      <c r="JGN259" s="50"/>
      <c r="JGO259" s="50"/>
      <c r="JGP259" s="50"/>
      <c r="JGQ259" s="50"/>
      <c r="JGR259" s="50"/>
      <c r="JGS259" s="50"/>
      <c r="JGT259" s="50"/>
      <c r="JGU259" s="50"/>
      <c r="JGV259" s="50"/>
      <c r="JGW259" s="50"/>
      <c r="JGX259" s="50"/>
      <c r="JGY259" s="50"/>
      <c r="JGZ259" s="50"/>
      <c r="JHA259" s="50"/>
      <c r="JHB259" s="50"/>
      <c r="JHC259" s="50"/>
      <c r="JHD259" s="50"/>
      <c r="JHE259" s="50"/>
      <c r="JHF259" s="50"/>
      <c r="JHG259" s="50"/>
      <c r="JHH259" s="50"/>
      <c r="JHI259" s="50"/>
      <c r="JHJ259" s="50"/>
      <c r="JHK259" s="50"/>
      <c r="JHL259" s="50"/>
      <c r="JHM259" s="50"/>
      <c r="JHN259" s="50"/>
      <c r="JHO259" s="50"/>
      <c r="JHP259" s="50"/>
      <c r="JHQ259" s="50"/>
      <c r="JHR259" s="50"/>
      <c r="JHS259" s="50"/>
      <c r="JHT259" s="50"/>
      <c r="JHU259" s="50"/>
      <c r="JHV259" s="50"/>
      <c r="JHW259" s="50"/>
      <c r="JHX259" s="50"/>
      <c r="JHY259" s="50"/>
      <c r="JHZ259" s="50"/>
      <c r="JIA259" s="50"/>
      <c r="JIB259" s="50"/>
      <c r="JIC259" s="50"/>
      <c r="JID259" s="50"/>
      <c r="JIE259" s="50"/>
      <c r="JIF259" s="50"/>
      <c r="JIG259" s="50"/>
      <c r="JIH259" s="50"/>
      <c r="JII259" s="50"/>
      <c r="JIJ259" s="50"/>
      <c r="JIK259" s="50"/>
      <c r="JIL259" s="50"/>
      <c r="JIM259" s="50"/>
      <c r="JIN259" s="50"/>
      <c r="JIO259" s="50"/>
      <c r="JIP259" s="50"/>
      <c r="JIQ259" s="50"/>
      <c r="JIR259" s="50"/>
      <c r="JIS259" s="50"/>
      <c r="JIT259" s="50"/>
      <c r="JIU259" s="50"/>
      <c r="JIV259" s="50"/>
      <c r="JIW259" s="50"/>
      <c r="JIX259" s="50"/>
      <c r="JIY259" s="50"/>
      <c r="JIZ259" s="50"/>
      <c r="JJA259" s="50"/>
      <c r="JJB259" s="50"/>
      <c r="JJC259" s="50"/>
      <c r="JJD259" s="50"/>
      <c r="JJE259" s="50"/>
      <c r="JJF259" s="50"/>
      <c r="JJG259" s="50"/>
      <c r="JJH259" s="50"/>
      <c r="JJI259" s="50"/>
      <c r="JJJ259" s="50"/>
      <c r="JJK259" s="50"/>
      <c r="JJL259" s="50"/>
      <c r="JJM259" s="50"/>
      <c r="JJN259" s="50"/>
      <c r="JJO259" s="50"/>
      <c r="JJP259" s="50"/>
      <c r="JJQ259" s="50"/>
      <c r="JJR259" s="50"/>
      <c r="JJS259" s="50"/>
      <c r="JJT259" s="50"/>
      <c r="JJU259" s="50"/>
      <c r="JJV259" s="50"/>
      <c r="JJW259" s="50"/>
      <c r="JJX259" s="50"/>
      <c r="JJY259" s="50"/>
      <c r="JJZ259" s="50"/>
      <c r="JKA259" s="50"/>
      <c r="JKB259" s="50"/>
      <c r="JKC259" s="50"/>
      <c r="JKD259" s="50"/>
      <c r="JKE259" s="50"/>
      <c r="JKF259" s="50"/>
      <c r="JKG259" s="50"/>
      <c r="JKH259" s="50"/>
      <c r="JKI259" s="50"/>
      <c r="JKJ259" s="50"/>
      <c r="JKK259" s="50"/>
      <c r="JKL259" s="50"/>
      <c r="JKM259" s="50"/>
      <c r="JKN259" s="50"/>
      <c r="JKO259" s="50"/>
      <c r="JKP259" s="50"/>
      <c r="JKQ259" s="50"/>
      <c r="JKR259" s="50"/>
      <c r="JKS259" s="50"/>
      <c r="JKT259" s="50"/>
      <c r="JKU259" s="50"/>
      <c r="JKV259" s="50"/>
      <c r="JKW259" s="50"/>
      <c r="JKX259" s="50"/>
      <c r="JKY259" s="50"/>
      <c r="JKZ259" s="50"/>
      <c r="JLA259" s="50"/>
      <c r="JLB259" s="50"/>
      <c r="JLC259" s="50"/>
      <c r="JLD259" s="50"/>
      <c r="JLE259" s="50"/>
      <c r="JLF259" s="50"/>
      <c r="JLG259" s="50"/>
      <c r="JLH259" s="50"/>
      <c r="JLI259" s="50"/>
      <c r="JLJ259" s="50"/>
      <c r="JLK259" s="50"/>
      <c r="JLL259" s="50"/>
      <c r="JLM259" s="50"/>
      <c r="JLN259" s="50"/>
      <c r="JLO259" s="50"/>
      <c r="JLP259" s="50"/>
      <c r="JLQ259" s="50"/>
      <c r="JLR259" s="50"/>
      <c r="JLS259" s="50"/>
      <c r="JLT259" s="50"/>
      <c r="JLU259" s="50"/>
      <c r="JLV259" s="50"/>
      <c r="JLW259" s="50"/>
      <c r="JLX259" s="50"/>
      <c r="JLY259" s="50"/>
      <c r="JLZ259" s="50"/>
      <c r="JMA259" s="50"/>
      <c r="JMB259" s="50"/>
      <c r="JMC259" s="50"/>
      <c r="JMD259" s="50"/>
      <c r="JME259" s="50"/>
      <c r="JMF259" s="50"/>
      <c r="JMG259" s="50"/>
      <c r="JMH259" s="50"/>
      <c r="JMI259" s="50"/>
      <c r="JMJ259" s="50"/>
      <c r="JMK259" s="50"/>
      <c r="JML259" s="50"/>
      <c r="JMM259" s="50"/>
      <c r="JMN259" s="50"/>
      <c r="JMO259" s="50"/>
      <c r="JMP259" s="50"/>
      <c r="JMQ259" s="50"/>
      <c r="JMR259" s="50"/>
      <c r="JMS259" s="50"/>
      <c r="JMT259" s="50"/>
      <c r="JMU259" s="50"/>
      <c r="JMV259" s="50"/>
      <c r="JMW259" s="50"/>
      <c r="JMX259" s="50"/>
      <c r="JMY259" s="50"/>
      <c r="JMZ259" s="50"/>
      <c r="JNA259" s="50"/>
      <c r="JNB259" s="50"/>
      <c r="JNC259" s="50"/>
      <c r="JND259" s="50"/>
      <c r="JNE259" s="50"/>
      <c r="JNF259" s="50"/>
      <c r="JNG259" s="50"/>
      <c r="JNH259" s="50"/>
      <c r="JNI259" s="50"/>
      <c r="JNJ259" s="50"/>
      <c r="JNK259" s="50"/>
      <c r="JNL259" s="50"/>
      <c r="JNM259" s="50"/>
      <c r="JNN259" s="50"/>
      <c r="JNO259" s="50"/>
      <c r="JNP259" s="50"/>
      <c r="JNQ259" s="50"/>
      <c r="JNR259" s="50"/>
      <c r="JNS259" s="50"/>
      <c r="JNT259" s="50"/>
      <c r="JNU259" s="50"/>
      <c r="JNV259" s="50"/>
      <c r="JNW259" s="50"/>
      <c r="JNX259" s="50"/>
      <c r="JNY259" s="50"/>
      <c r="JNZ259" s="50"/>
      <c r="JOA259" s="50"/>
      <c r="JOB259" s="50"/>
      <c r="JOC259" s="50"/>
      <c r="JOD259" s="50"/>
      <c r="JOE259" s="50"/>
      <c r="JOF259" s="50"/>
      <c r="JOG259" s="50"/>
      <c r="JOH259" s="50"/>
      <c r="JOI259" s="50"/>
      <c r="JOJ259" s="50"/>
      <c r="JOK259" s="50"/>
      <c r="JOL259" s="50"/>
      <c r="JOM259" s="50"/>
      <c r="JON259" s="50"/>
      <c r="JOO259" s="50"/>
      <c r="JOP259" s="50"/>
      <c r="JOQ259" s="50"/>
      <c r="JOR259" s="50"/>
      <c r="JOS259" s="50"/>
      <c r="JOT259" s="50"/>
      <c r="JOU259" s="50"/>
      <c r="JOV259" s="50"/>
      <c r="JOW259" s="50"/>
      <c r="JOX259" s="50"/>
      <c r="JOY259" s="50"/>
      <c r="JOZ259" s="50"/>
      <c r="JPA259" s="50"/>
      <c r="JPB259" s="50"/>
      <c r="JPC259" s="50"/>
      <c r="JPD259" s="50"/>
      <c r="JPE259" s="50"/>
      <c r="JPF259" s="50"/>
      <c r="JPG259" s="50"/>
      <c r="JPH259" s="50"/>
      <c r="JPI259" s="50"/>
      <c r="JPJ259" s="50"/>
      <c r="JPK259" s="50"/>
      <c r="JPL259" s="50"/>
      <c r="JPM259" s="50"/>
      <c r="JPN259" s="50"/>
      <c r="JPO259" s="50"/>
      <c r="JPP259" s="50"/>
      <c r="JPQ259" s="50"/>
      <c r="JPR259" s="50"/>
      <c r="JPS259" s="50"/>
      <c r="JPT259" s="50"/>
      <c r="JPU259" s="50"/>
      <c r="JPV259" s="50"/>
      <c r="JPW259" s="50"/>
      <c r="JPX259" s="50"/>
      <c r="JPY259" s="50"/>
      <c r="JPZ259" s="50"/>
      <c r="JQA259" s="50"/>
      <c r="JQB259" s="50"/>
      <c r="JQC259" s="50"/>
      <c r="JQD259" s="50"/>
      <c r="JQE259" s="50"/>
      <c r="JQF259" s="50"/>
      <c r="JQG259" s="50"/>
      <c r="JQH259" s="50"/>
      <c r="JQI259" s="50"/>
      <c r="JQJ259" s="50"/>
      <c r="JQK259" s="50"/>
      <c r="JQL259" s="50"/>
      <c r="JQM259" s="50"/>
      <c r="JQN259" s="50"/>
      <c r="JQO259" s="50"/>
      <c r="JQP259" s="50"/>
      <c r="JQQ259" s="50"/>
      <c r="JQR259" s="50"/>
      <c r="JQS259" s="50"/>
      <c r="JQT259" s="50"/>
      <c r="JQU259" s="50"/>
      <c r="JQV259" s="50"/>
      <c r="JQW259" s="50"/>
      <c r="JQX259" s="50"/>
      <c r="JQY259" s="50"/>
      <c r="JQZ259" s="50"/>
      <c r="JRA259" s="50"/>
      <c r="JRB259" s="50"/>
      <c r="JRC259" s="50"/>
      <c r="JRD259" s="50"/>
      <c r="JRE259" s="50"/>
      <c r="JRF259" s="50"/>
      <c r="JRG259" s="50"/>
      <c r="JRH259" s="50"/>
      <c r="JRI259" s="50"/>
      <c r="JRJ259" s="50"/>
      <c r="JRK259" s="50"/>
      <c r="JRL259" s="50"/>
      <c r="JRM259" s="50"/>
      <c r="JRN259" s="50"/>
      <c r="JRO259" s="50"/>
      <c r="JRP259" s="50"/>
      <c r="JRQ259" s="50"/>
      <c r="JRR259" s="50"/>
      <c r="JRS259" s="50"/>
      <c r="JRT259" s="50"/>
      <c r="JRU259" s="50"/>
      <c r="JRV259" s="50"/>
      <c r="JRW259" s="50"/>
      <c r="JRX259" s="50"/>
      <c r="JRY259" s="50"/>
      <c r="JRZ259" s="50"/>
      <c r="JSA259" s="50"/>
      <c r="JSB259" s="50"/>
      <c r="JSC259" s="50"/>
      <c r="JSD259" s="50"/>
      <c r="JSE259" s="50"/>
      <c r="JSF259" s="50"/>
      <c r="JSG259" s="50"/>
      <c r="JSH259" s="50"/>
      <c r="JSI259" s="50"/>
      <c r="JSJ259" s="50"/>
      <c r="JSK259" s="50"/>
      <c r="JSL259" s="50"/>
      <c r="JSM259" s="50"/>
      <c r="JSN259" s="50"/>
      <c r="JSO259" s="50"/>
      <c r="JSP259" s="50"/>
      <c r="JSQ259" s="50"/>
      <c r="JSR259" s="50"/>
      <c r="JSS259" s="50"/>
      <c r="JST259" s="50"/>
      <c r="JSU259" s="50"/>
      <c r="JSV259" s="50"/>
      <c r="JSW259" s="50"/>
      <c r="JSX259" s="50"/>
      <c r="JSY259" s="50"/>
      <c r="JSZ259" s="50"/>
      <c r="JTA259" s="50"/>
      <c r="JTB259" s="50"/>
      <c r="JTC259" s="50"/>
      <c r="JTD259" s="50"/>
      <c r="JTE259" s="50"/>
      <c r="JTF259" s="50"/>
      <c r="JTG259" s="50"/>
      <c r="JTH259" s="50"/>
      <c r="JTI259" s="50"/>
      <c r="JTJ259" s="50"/>
      <c r="JTK259" s="50"/>
      <c r="JTL259" s="50"/>
      <c r="JTM259" s="50"/>
      <c r="JTN259" s="50"/>
      <c r="JTO259" s="50"/>
      <c r="JTP259" s="50"/>
      <c r="JTQ259" s="50"/>
      <c r="JTR259" s="50"/>
      <c r="JTS259" s="50"/>
      <c r="JTT259" s="50"/>
      <c r="JTU259" s="50"/>
      <c r="JTV259" s="50"/>
      <c r="JTW259" s="50"/>
      <c r="JTX259" s="50"/>
      <c r="JTY259" s="50"/>
      <c r="JTZ259" s="50"/>
      <c r="JUA259" s="50"/>
      <c r="JUB259" s="50"/>
      <c r="JUC259" s="50"/>
      <c r="JUD259" s="50"/>
      <c r="JUE259" s="50"/>
      <c r="JUF259" s="50"/>
      <c r="JUG259" s="50"/>
      <c r="JUH259" s="50"/>
      <c r="JUI259" s="50"/>
      <c r="JUJ259" s="50"/>
      <c r="JUK259" s="50"/>
      <c r="JUL259" s="50"/>
      <c r="JUM259" s="50"/>
      <c r="JUN259" s="50"/>
      <c r="JUO259" s="50"/>
      <c r="JUP259" s="50"/>
      <c r="JUQ259" s="50"/>
      <c r="JUR259" s="50"/>
      <c r="JUS259" s="50"/>
      <c r="JUT259" s="50"/>
      <c r="JUU259" s="50"/>
      <c r="JUV259" s="50"/>
      <c r="JUW259" s="50"/>
      <c r="JUX259" s="50"/>
      <c r="JUY259" s="50"/>
      <c r="JUZ259" s="50"/>
      <c r="JVA259" s="50"/>
      <c r="JVB259" s="50"/>
      <c r="JVC259" s="50"/>
      <c r="JVD259" s="50"/>
      <c r="JVE259" s="50"/>
      <c r="JVF259" s="50"/>
      <c r="JVG259" s="50"/>
      <c r="JVH259" s="50"/>
      <c r="JVI259" s="50"/>
      <c r="JVJ259" s="50"/>
      <c r="JVK259" s="50"/>
      <c r="JVL259" s="50"/>
      <c r="JVM259" s="50"/>
      <c r="JVN259" s="50"/>
      <c r="JVO259" s="50"/>
      <c r="JVP259" s="50"/>
      <c r="JVQ259" s="50"/>
      <c r="JVR259" s="50"/>
      <c r="JVS259" s="50"/>
      <c r="JVT259" s="50"/>
      <c r="JVU259" s="50"/>
      <c r="JVV259" s="50"/>
      <c r="JVW259" s="50"/>
      <c r="JVX259" s="50"/>
      <c r="JVY259" s="50"/>
      <c r="JVZ259" s="50"/>
      <c r="JWA259" s="50"/>
      <c r="JWB259" s="50"/>
      <c r="JWC259" s="50"/>
      <c r="JWD259" s="50"/>
      <c r="JWE259" s="50"/>
      <c r="JWF259" s="50"/>
      <c r="JWG259" s="50"/>
      <c r="JWH259" s="50"/>
      <c r="JWI259" s="50"/>
      <c r="JWJ259" s="50"/>
      <c r="JWK259" s="50"/>
      <c r="JWL259" s="50"/>
      <c r="JWM259" s="50"/>
      <c r="JWN259" s="50"/>
      <c r="JWO259" s="50"/>
      <c r="JWP259" s="50"/>
      <c r="JWQ259" s="50"/>
      <c r="JWR259" s="50"/>
      <c r="JWS259" s="50"/>
      <c r="JWT259" s="50"/>
      <c r="JWU259" s="50"/>
      <c r="JWV259" s="50"/>
      <c r="JWW259" s="50"/>
      <c r="JWX259" s="50"/>
      <c r="JWY259" s="50"/>
      <c r="JWZ259" s="50"/>
      <c r="JXA259" s="50"/>
      <c r="JXB259" s="50"/>
      <c r="JXC259" s="50"/>
      <c r="JXD259" s="50"/>
      <c r="JXE259" s="50"/>
      <c r="JXF259" s="50"/>
      <c r="JXG259" s="50"/>
      <c r="JXH259" s="50"/>
      <c r="JXI259" s="50"/>
      <c r="JXJ259" s="50"/>
      <c r="JXK259" s="50"/>
      <c r="JXL259" s="50"/>
      <c r="JXM259" s="50"/>
      <c r="JXN259" s="50"/>
      <c r="JXO259" s="50"/>
      <c r="JXP259" s="50"/>
      <c r="JXQ259" s="50"/>
      <c r="JXR259" s="50"/>
      <c r="JXS259" s="50"/>
      <c r="JXT259" s="50"/>
      <c r="JXU259" s="50"/>
      <c r="JXV259" s="50"/>
      <c r="JXW259" s="50"/>
      <c r="JXX259" s="50"/>
      <c r="JXY259" s="50"/>
      <c r="JXZ259" s="50"/>
      <c r="JYA259" s="50"/>
      <c r="JYB259" s="50"/>
      <c r="JYC259" s="50"/>
      <c r="JYD259" s="50"/>
      <c r="JYE259" s="50"/>
      <c r="JYF259" s="50"/>
      <c r="JYG259" s="50"/>
      <c r="JYH259" s="50"/>
      <c r="JYI259" s="50"/>
      <c r="JYJ259" s="50"/>
      <c r="JYK259" s="50"/>
      <c r="JYL259" s="50"/>
      <c r="JYM259" s="50"/>
      <c r="JYN259" s="50"/>
      <c r="JYO259" s="50"/>
      <c r="JYP259" s="50"/>
      <c r="JYQ259" s="50"/>
      <c r="JYR259" s="50"/>
      <c r="JYS259" s="50"/>
      <c r="JYT259" s="50"/>
      <c r="JYU259" s="50"/>
      <c r="JYV259" s="50"/>
      <c r="JYW259" s="50"/>
      <c r="JYX259" s="50"/>
      <c r="JYY259" s="50"/>
      <c r="JYZ259" s="50"/>
      <c r="JZA259" s="50"/>
      <c r="JZB259" s="50"/>
      <c r="JZC259" s="50"/>
      <c r="JZD259" s="50"/>
      <c r="JZE259" s="50"/>
      <c r="JZF259" s="50"/>
      <c r="JZG259" s="50"/>
      <c r="JZH259" s="50"/>
      <c r="JZI259" s="50"/>
      <c r="JZJ259" s="50"/>
      <c r="JZK259" s="50"/>
      <c r="JZL259" s="50"/>
      <c r="JZM259" s="50"/>
      <c r="JZN259" s="50"/>
      <c r="JZO259" s="50"/>
      <c r="JZP259" s="50"/>
      <c r="JZQ259" s="50"/>
      <c r="JZR259" s="50"/>
      <c r="JZS259" s="50"/>
      <c r="JZT259" s="50"/>
      <c r="JZU259" s="50"/>
      <c r="JZV259" s="50"/>
      <c r="JZW259" s="50"/>
      <c r="JZX259" s="50"/>
      <c r="JZY259" s="50"/>
      <c r="JZZ259" s="50"/>
      <c r="KAA259" s="50"/>
      <c r="KAB259" s="50"/>
      <c r="KAC259" s="50"/>
      <c r="KAD259" s="50"/>
      <c r="KAE259" s="50"/>
      <c r="KAF259" s="50"/>
      <c r="KAG259" s="50"/>
      <c r="KAH259" s="50"/>
      <c r="KAI259" s="50"/>
      <c r="KAJ259" s="50"/>
      <c r="KAK259" s="50"/>
      <c r="KAL259" s="50"/>
      <c r="KAM259" s="50"/>
      <c r="KAN259" s="50"/>
      <c r="KAO259" s="50"/>
      <c r="KAP259" s="50"/>
      <c r="KAQ259" s="50"/>
      <c r="KAR259" s="50"/>
      <c r="KAS259" s="50"/>
      <c r="KAT259" s="50"/>
      <c r="KAU259" s="50"/>
      <c r="KAV259" s="50"/>
      <c r="KAW259" s="50"/>
      <c r="KAX259" s="50"/>
      <c r="KAY259" s="50"/>
      <c r="KAZ259" s="50"/>
      <c r="KBA259" s="50"/>
      <c r="KBB259" s="50"/>
      <c r="KBC259" s="50"/>
      <c r="KBD259" s="50"/>
      <c r="KBE259" s="50"/>
      <c r="KBF259" s="50"/>
      <c r="KBG259" s="50"/>
      <c r="KBH259" s="50"/>
      <c r="KBI259" s="50"/>
      <c r="KBJ259" s="50"/>
      <c r="KBK259" s="50"/>
      <c r="KBL259" s="50"/>
      <c r="KBM259" s="50"/>
      <c r="KBN259" s="50"/>
      <c r="KBO259" s="50"/>
      <c r="KBP259" s="50"/>
      <c r="KBQ259" s="50"/>
      <c r="KBR259" s="50"/>
      <c r="KBS259" s="50"/>
      <c r="KBT259" s="50"/>
      <c r="KBU259" s="50"/>
      <c r="KBV259" s="50"/>
      <c r="KBW259" s="50"/>
      <c r="KBX259" s="50"/>
      <c r="KBY259" s="50"/>
      <c r="KBZ259" s="50"/>
      <c r="KCA259" s="50"/>
      <c r="KCB259" s="50"/>
      <c r="KCC259" s="50"/>
      <c r="KCD259" s="50"/>
      <c r="KCE259" s="50"/>
      <c r="KCF259" s="50"/>
      <c r="KCG259" s="50"/>
      <c r="KCH259" s="50"/>
      <c r="KCI259" s="50"/>
      <c r="KCJ259" s="50"/>
      <c r="KCK259" s="50"/>
      <c r="KCL259" s="50"/>
      <c r="KCM259" s="50"/>
      <c r="KCN259" s="50"/>
      <c r="KCO259" s="50"/>
      <c r="KCP259" s="50"/>
      <c r="KCQ259" s="50"/>
      <c r="KCR259" s="50"/>
      <c r="KCS259" s="50"/>
      <c r="KCT259" s="50"/>
      <c r="KCU259" s="50"/>
      <c r="KCV259" s="50"/>
      <c r="KCW259" s="50"/>
      <c r="KCX259" s="50"/>
      <c r="KCY259" s="50"/>
      <c r="KCZ259" s="50"/>
      <c r="KDA259" s="50"/>
      <c r="KDB259" s="50"/>
      <c r="KDC259" s="50"/>
      <c r="KDD259" s="50"/>
      <c r="KDE259" s="50"/>
      <c r="KDF259" s="50"/>
      <c r="KDG259" s="50"/>
      <c r="KDH259" s="50"/>
      <c r="KDI259" s="50"/>
      <c r="KDJ259" s="50"/>
      <c r="KDK259" s="50"/>
      <c r="KDL259" s="50"/>
      <c r="KDM259" s="50"/>
      <c r="KDN259" s="50"/>
      <c r="KDO259" s="50"/>
      <c r="KDP259" s="50"/>
      <c r="KDQ259" s="50"/>
      <c r="KDR259" s="50"/>
      <c r="KDS259" s="50"/>
      <c r="KDT259" s="50"/>
      <c r="KDU259" s="50"/>
      <c r="KDV259" s="50"/>
      <c r="KDW259" s="50"/>
      <c r="KDX259" s="50"/>
      <c r="KDY259" s="50"/>
      <c r="KDZ259" s="50"/>
      <c r="KEA259" s="50"/>
      <c r="KEB259" s="50"/>
      <c r="KEC259" s="50"/>
      <c r="KED259" s="50"/>
      <c r="KEE259" s="50"/>
      <c r="KEF259" s="50"/>
      <c r="KEG259" s="50"/>
      <c r="KEH259" s="50"/>
      <c r="KEI259" s="50"/>
      <c r="KEJ259" s="50"/>
      <c r="KEK259" s="50"/>
      <c r="KEL259" s="50"/>
      <c r="KEM259" s="50"/>
      <c r="KEN259" s="50"/>
      <c r="KEO259" s="50"/>
      <c r="KEP259" s="50"/>
      <c r="KEQ259" s="50"/>
      <c r="KER259" s="50"/>
      <c r="KES259" s="50"/>
      <c r="KET259" s="50"/>
      <c r="KEU259" s="50"/>
      <c r="KEV259" s="50"/>
      <c r="KEW259" s="50"/>
      <c r="KEX259" s="50"/>
      <c r="KEY259" s="50"/>
      <c r="KEZ259" s="50"/>
      <c r="KFA259" s="50"/>
      <c r="KFB259" s="50"/>
      <c r="KFC259" s="50"/>
      <c r="KFD259" s="50"/>
      <c r="KFE259" s="50"/>
      <c r="KFF259" s="50"/>
      <c r="KFG259" s="50"/>
      <c r="KFH259" s="50"/>
      <c r="KFI259" s="50"/>
      <c r="KFJ259" s="50"/>
      <c r="KFK259" s="50"/>
      <c r="KFL259" s="50"/>
      <c r="KFM259" s="50"/>
      <c r="KFN259" s="50"/>
      <c r="KFO259" s="50"/>
      <c r="KFP259" s="50"/>
      <c r="KFQ259" s="50"/>
      <c r="KFR259" s="50"/>
      <c r="KFS259" s="50"/>
      <c r="KFT259" s="50"/>
      <c r="KFU259" s="50"/>
      <c r="KFV259" s="50"/>
      <c r="KFW259" s="50"/>
      <c r="KFX259" s="50"/>
      <c r="KFY259" s="50"/>
      <c r="KFZ259" s="50"/>
      <c r="KGA259" s="50"/>
      <c r="KGB259" s="50"/>
      <c r="KGC259" s="50"/>
      <c r="KGD259" s="50"/>
      <c r="KGE259" s="50"/>
      <c r="KGF259" s="50"/>
      <c r="KGG259" s="50"/>
      <c r="KGH259" s="50"/>
      <c r="KGI259" s="50"/>
      <c r="KGJ259" s="50"/>
      <c r="KGK259" s="50"/>
      <c r="KGL259" s="50"/>
      <c r="KGM259" s="50"/>
      <c r="KGN259" s="50"/>
      <c r="KGO259" s="50"/>
      <c r="KGP259" s="50"/>
      <c r="KGQ259" s="50"/>
      <c r="KGR259" s="50"/>
      <c r="KGS259" s="50"/>
      <c r="KGT259" s="50"/>
      <c r="KGU259" s="50"/>
      <c r="KGV259" s="50"/>
      <c r="KGW259" s="50"/>
      <c r="KGX259" s="50"/>
      <c r="KGY259" s="50"/>
      <c r="KGZ259" s="50"/>
      <c r="KHA259" s="50"/>
      <c r="KHB259" s="50"/>
      <c r="KHC259" s="50"/>
      <c r="KHD259" s="50"/>
      <c r="KHE259" s="50"/>
      <c r="KHF259" s="50"/>
      <c r="KHG259" s="50"/>
      <c r="KHH259" s="50"/>
      <c r="KHI259" s="50"/>
      <c r="KHJ259" s="50"/>
      <c r="KHK259" s="50"/>
      <c r="KHL259" s="50"/>
      <c r="KHM259" s="50"/>
      <c r="KHN259" s="50"/>
      <c r="KHO259" s="50"/>
      <c r="KHP259" s="50"/>
      <c r="KHQ259" s="50"/>
      <c r="KHR259" s="50"/>
      <c r="KHS259" s="50"/>
      <c r="KHT259" s="50"/>
      <c r="KHU259" s="50"/>
      <c r="KHV259" s="50"/>
      <c r="KHW259" s="50"/>
      <c r="KHX259" s="50"/>
      <c r="KHY259" s="50"/>
      <c r="KHZ259" s="50"/>
      <c r="KIA259" s="50"/>
      <c r="KIB259" s="50"/>
      <c r="KIC259" s="50"/>
      <c r="KID259" s="50"/>
      <c r="KIE259" s="50"/>
      <c r="KIF259" s="50"/>
      <c r="KIG259" s="50"/>
      <c r="KIH259" s="50"/>
      <c r="KII259" s="50"/>
      <c r="KIJ259" s="50"/>
      <c r="KIK259" s="50"/>
      <c r="KIL259" s="50"/>
      <c r="KIM259" s="50"/>
      <c r="KIN259" s="50"/>
      <c r="KIO259" s="50"/>
      <c r="KIP259" s="50"/>
      <c r="KIQ259" s="50"/>
      <c r="KIR259" s="50"/>
      <c r="KIS259" s="50"/>
      <c r="KIT259" s="50"/>
      <c r="KIU259" s="50"/>
      <c r="KIV259" s="50"/>
      <c r="KIW259" s="50"/>
      <c r="KIX259" s="50"/>
      <c r="KIY259" s="50"/>
      <c r="KIZ259" s="50"/>
      <c r="KJA259" s="50"/>
      <c r="KJB259" s="50"/>
      <c r="KJC259" s="50"/>
      <c r="KJD259" s="50"/>
      <c r="KJE259" s="50"/>
      <c r="KJF259" s="50"/>
      <c r="KJG259" s="50"/>
      <c r="KJH259" s="50"/>
      <c r="KJI259" s="50"/>
      <c r="KJJ259" s="50"/>
      <c r="KJK259" s="50"/>
      <c r="KJL259" s="50"/>
      <c r="KJM259" s="50"/>
      <c r="KJN259" s="50"/>
      <c r="KJO259" s="50"/>
      <c r="KJP259" s="50"/>
      <c r="KJQ259" s="50"/>
      <c r="KJR259" s="50"/>
      <c r="KJS259" s="50"/>
      <c r="KJT259" s="50"/>
      <c r="KJU259" s="50"/>
      <c r="KJV259" s="50"/>
      <c r="KJW259" s="50"/>
      <c r="KJX259" s="50"/>
      <c r="KJY259" s="50"/>
      <c r="KJZ259" s="50"/>
      <c r="KKA259" s="50"/>
      <c r="KKB259" s="50"/>
      <c r="KKC259" s="50"/>
      <c r="KKD259" s="50"/>
      <c r="KKE259" s="50"/>
      <c r="KKF259" s="50"/>
      <c r="KKG259" s="50"/>
      <c r="KKH259" s="50"/>
      <c r="KKI259" s="50"/>
      <c r="KKJ259" s="50"/>
      <c r="KKK259" s="50"/>
      <c r="KKL259" s="50"/>
      <c r="KKM259" s="50"/>
      <c r="KKN259" s="50"/>
      <c r="KKO259" s="50"/>
      <c r="KKP259" s="50"/>
      <c r="KKQ259" s="50"/>
      <c r="KKR259" s="50"/>
      <c r="KKS259" s="50"/>
      <c r="KKT259" s="50"/>
      <c r="KKU259" s="50"/>
      <c r="KKV259" s="50"/>
      <c r="KKW259" s="50"/>
      <c r="KKX259" s="50"/>
      <c r="KKY259" s="50"/>
      <c r="KKZ259" s="50"/>
      <c r="KLA259" s="50"/>
      <c r="KLB259" s="50"/>
      <c r="KLC259" s="50"/>
      <c r="KLD259" s="50"/>
      <c r="KLE259" s="50"/>
      <c r="KLF259" s="50"/>
      <c r="KLG259" s="50"/>
      <c r="KLH259" s="50"/>
      <c r="KLI259" s="50"/>
      <c r="KLJ259" s="50"/>
      <c r="KLK259" s="50"/>
      <c r="KLL259" s="50"/>
      <c r="KLM259" s="50"/>
      <c r="KLN259" s="50"/>
      <c r="KLO259" s="50"/>
      <c r="KLP259" s="50"/>
      <c r="KLQ259" s="50"/>
      <c r="KLR259" s="50"/>
      <c r="KLS259" s="50"/>
      <c r="KLT259" s="50"/>
      <c r="KLU259" s="50"/>
      <c r="KLV259" s="50"/>
      <c r="KLW259" s="50"/>
      <c r="KLX259" s="50"/>
      <c r="KLY259" s="50"/>
      <c r="KLZ259" s="50"/>
      <c r="KMA259" s="50"/>
      <c r="KMB259" s="50"/>
      <c r="KMC259" s="50"/>
      <c r="KMD259" s="50"/>
      <c r="KME259" s="50"/>
      <c r="KMF259" s="50"/>
      <c r="KMG259" s="50"/>
      <c r="KMH259" s="50"/>
      <c r="KMI259" s="50"/>
      <c r="KMJ259" s="50"/>
      <c r="KMK259" s="50"/>
      <c r="KML259" s="50"/>
      <c r="KMM259" s="50"/>
      <c r="KMN259" s="50"/>
      <c r="KMO259" s="50"/>
      <c r="KMP259" s="50"/>
      <c r="KMQ259" s="50"/>
      <c r="KMR259" s="50"/>
      <c r="KMS259" s="50"/>
      <c r="KMT259" s="50"/>
      <c r="KMU259" s="50"/>
      <c r="KMV259" s="50"/>
      <c r="KMW259" s="50"/>
      <c r="KMX259" s="50"/>
      <c r="KMY259" s="50"/>
      <c r="KMZ259" s="50"/>
      <c r="KNA259" s="50"/>
      <c r="KNB259" s="50"/>
      <c r="KNC259" s="50"/>
      <c r="KND259" s="50"/>
      <c r="KNE259" s="50"/>
      <c r="KNF259" s="50"/>
      <c r="KNG259" s="50"/>
      <c r="KNH259" s="50"/>
      <c r="KNI259" s="50"/>
      <c r="KNJ259" s="50"/>
      <c r="KNK259" s="50"/>
      <c r="KNL259" s="50"/>
      <c r="KNM259" s="50"/>
      <c r="KNN259" s="50"/>
      <c r="KNO259" s="50"/>
      <c r="KNP259" s="50"/>
      <c r="KNQ259" s="50"/>
      <c r="KNR259" s="50"/>
      <c r="KNS259" s="50"/>
      <c r="KNT259" s="50"/>
      <c r="KNU259" s="50"/>
      <c r="KNV259" s="50"/>
      <c r="KNW259" s="50"/>
      <c r="KNX259" s="50"/>
      <c r="KNY259" s="50"/>
      <c r="KNZ259" s="50"/>
      <c r="KOA259" s="50"/>
      <c r="KOB259" s="50"/>
      <c r="KOC259" s="50"/>
      <c r="KOD259" s="50"/>
      <c r="KOE259" s="50"/>
      <c r="KOF259" s="50"/>
      <c r="KOG259" s="50"/>
      <c r="KOH259" s="50"/>
      <c r="KOI259" s="50"/>
      <c r="KOJ259" s="50"/>
      <c r="KOK259" s="50"/>
      <c r="KOL259" s="50"/>
      <c r="KOM259" s="50"/>
      <c r="KON259" s="50"/>
      <c r="KOO259" s="50"/>
      <c r="KOP259" s="50"/>
      <c r="KOQ259" s="50"/>
      <c r="KOR259" s="50"/>
      <c r="KOS259" s="50"/>
      <c r="KOT259" s="50"/>
      <c r="KOU259" s="50"/>
      <c r="KOV259" s="50"/>
      <c r="KOW259" s="50"/>
      <c r="KOX259" s="50"/>
      <c r="KOY259" s="50"/>
      <c r="KOZ259" s="50"/>
      <c r="KPA259" s="50"/>
      <c r="KPB259" s="50"/>
      <c r="KPC259" s="50"/>
      <c r="KPD259" s="50"/>
      <c r="KPE259" s="50"/>
      <c r="KPF259" s="50"/>
      <c r="KPG259" s="50"/>
      <c r="KPH259" s="50"/>
      <c r="KPI259" s="50"/>
      <c r="KPJ259" s="50"/>
      <c r="KPK259" s="50"/>
      <c r="KPL259" s="50"/>
      <c r="KPM259" s="50"/>
      <c r="KPN259" s="50"/>
      <c r="KPO259" s="50"/>
      <c r="KPP259" s="50"/>
      <c r="KPQ259" s="50"/>
      <c r="KPR259" s="50"/>
      <c r="KPS259" s="50"/>
      <c r="KPT259" s="50"/>
      <c r="KPU259" s="50"/>
      <c r="KPV259" s="50"/>
      <c r="KPW259" s="50"/>
      <c r="KPX259" s="50"/>
      <c r="KPY259" s="50"/>
      <c r="KPZ259" s="50"/>
      <c r="KQA259" s="50"/>
      <c r="KQB259" s="50"/>
      <c r="KQC259" s="50"/>
      <c r="KQD259" s="50"/>
      <c r="KQE259" s="50"/>
      <c r="KQF259" s="50"/>
      <c r="KQG259" s="50"/>
      <c r="KQH259" s="50"/>
      <c r="KQI259" s="50"/>
      <c r="KQJ259" s="50"/>
      <c r="KQK259" s="50"/>
      <c r="KQL259" s="50"/>
      <c r="KQM259" s="50"/>
      <c r="KQN259" s="50"/>
      <c r="KQO259" s="50"/>
      <c r="KQP259" s="50"/>
      <c r="KQQ259" s="50"/>
      <c r="KQR259" s="50"/>
      <c r="KQS259" s="50"/>
      <c r="KQT259" s="50"/>
      <c r="KQU259" s="50"/>
      <c r="KQV259" s="50"/>
      <c r="KQW259" s="50"/>
      <c r="KQX259" s="50"/>
      <c r="KQY259" s="50"/>
      <c r="KQZ259" s="50"/>
      <c r="KRA259" s="50"/>
      <c r="KRB259" s="50"/>
      <c r="KRC259" s="50"/>
      <c r="KRD259" s="50"/>
      <c r="KRE259" s="50"/>
      <c r="KRF259" s="50"/>
      <c r="KRG259" s="50"/>
      <c r="KRH259" s="50"/>
      <c r="KRI259" s="50"/>
      <c r="KRJ259" s="50"/>
      <c r="KRK259" s="50"/>
      <c r="KRL259" s="50"/>
      <c r="KRM259" s="50"/>
      <c r="KRN259" s="50"/>
      <c r="KRO259" s="50"/>
      <c r="KRP259" s="50"/>
      <c r="KRQ259" s="50"/>
      <c r="KRR259" s="50"/>
      <c r="KRS259" s="50"/>
      <c r="KRT259" s="50"/>
      <c r="KRU259" s="50"/>
      <c r="KRV259" s="50"/>
      <c r="KRW259" s="50"/>
      <c r="KRX259" s="50"/>
      <c r="KRY259" s="50"/>
      <c r="KRZ259" s="50"/>
      <c r="KSA259" s="50"/>
      <c r="KSB259" s="50"/>
      <c r="KSC259" s="50"/>
      <c r="KSD259" s="50"/>
      <c r="KSE259" s="50"/>
      <c r="KSF259" s="50"/>
      <c r="KSG259" s="50"/>
      <c r="KSH259" s="50"/>
      <c r="KSI259" s="50"/>
      <c r="KSJ259" s="50"/>
      <c r="KSK259" s="50"/>
      <c r="KSL259" s="50"/>
      <c r="KSM259" s="50"/>
      <c r="KSN259" s="50"/>
      <c r="KSO259" s="50"/>
      <c r="KSP259" s="50"/>
      <c r="KSQ259" s="50"/>
      <c r="KSR259" s="50"/>
      <c r="KSS259" s="50"/>
      <c r="KST259" s="50"/>
      <c r="KSU259" s="50"/>
      <c r="KSV259" s="50"/>
      <c r="KSW259" s="50"/>
      <c r="KSX259" s="50"/>
      <c r="KSY259" s="50"/>
      <c r="KSZ259" s="50"/>
      <c r="KTA259" s="50"/>
      <c r="KTB259" s="50"/>
      <c r="KTC259" s="50"/>
      <c r="KTD259" s="50"/>
      <c r="KTE259" s="50"/>
      <c r="KTF259" s="50"/>
      <c r="KTG259" s="50"/>
      <c r="KTH259" s="50"/>
      <c r="KTI259" s="50"/>
      <c r="KTJ259" s="50"/>
      <c r="KTK259" s="50"/>
      <c r="KTL259" s="50"/>
      <c r="KTM259" s="50"/>
      <c r="KTN259" s="50"/>
      <c r="KTO259" s="50"/>
      <c r="KTP259" s="50"/>
      <c r="KTQ259" s="50"/>
      <c r="KTR259" s="50"/>
      <c r="KTS259" s="50"/>
      <c r="KTT259" s="50"/>
      <c r="KTU259" s="50"/>
      <c r="KTV259" s="50"/>
      <c r="KTW259" s="50"/>
      <c r="KTX259" s="50"/>
      <c r="KTY259" s="50"/>
      <c r="KTZ259" s="50"/>
      <c r="KUA259" s="50"/>
      <c r="KUB259" s="50"/>
      <c r="KUC259" s="50"/>
      <c r="KUD259" s="50"/>
      <c r="KUE259" s="50"/>
      <c r="KUF259" s="50"/>
      <c r="KUG259" s="50"/>
      <c r="KUH259" s="50"/>
      <c r="KUI259" s="50"/>
      <c r="KUJ259" s="50"/>
      <c r="KUK259" s="50"/>
      <c r="KUL259" s="50"/>
      <c r="KUM259" s="50"/>
      <c r="KUN259" s="50"/>
      <c r="KUO259" s="50"/>
      <c r="KUP259" s="50"/>
      <c r="KUQ259" s="50"/>
      <c r="KUR259" s="50"/>
      <c r="KUS259" s="50"/>
      <c r="KUT259" s="50"/>
      <c r="KUU259" s="50"/>
      <c r="KUV259" s="50"/>
      <c r="KUW259" s="50"/>
      <c r="KUX259" s="50"/>
      <c r="KUY259" s="50"/>
      <c r="KUZ259" s="50"/>
      <c r="KVA259" s="50"/>
      <c r="KVB259" s="50"/>
      <c r="KVC259" s="50"/>
      <c r="KVD259" s="50"/>
      <c r="KVE259" s="50"/>
      <c r="KVF259" s="50"/>
      <c r="KVG259" s="50"/>
      <c r="KVH259" s="50"/>
      <c r="KVI259" s="50"/>
      <c r="KVJ259" s="50"/>
      <c r="KVK259" s="50"/>
      <c r="KVL259" s="50"/>
      <c r="KVM259" s="50"/>
      <c r="KVN259" s="50"/>
      <c r="KVO259" s="50"/>
      <c r="KVP259" s="50"/>
      <c r="KVQ259" s="50"/>
      <c r="KVR259" s="50"/>
      <c r="KVS259" s="50"/>
      <c r="KVT259" s="50"/>
      <c r="KVU259" s="50"/>
      <c r="KVV259" s="50"/>
      <c r="KVW259" s="50"/>
      <c r="KVX259" s="50"/>
      <c r="KVY259" s="50"/>
      <c r="KVZ259" s="50"/>
      <c r="KWA259" s="50"/>
      <c r="KWB259" s="50"/>
      <c r="KWC259" s="50"/>
      <c r="KWD259" s="50"/>
      <c r="KWE259" s="50"/>
      <c r="KWF259" s="50"/>
      <c r="KWG259" s="50"/>
      <c r="KWH259" s="50"/>
      <c r="KWI259" s="50"/>
      <c r="KWJ259" s="50"/>
      <c r="KWK259" s="50"/>
      <c r="KWL259" s="50"/>
      <c r="KWM259" s="50"/>
      <c r="KWN259" s="50"/>
      <c r="KWO259" s="50"/>
      <c r="KWP259" s="50"/>
      <c r="KWQ259" s="50"/>
      <c r="KWR259" s="50"/>
      <c r="KWS259" s="50"/>
      <c r="KWT259" s="50"/>
      <c r="KWU259" s="50"/>
      <c r="KWV259" s="50"/>
      <c r="KWW259" s="50"/>
      <c r="KWX259" s="50"/>
      <c r="KWY259" s="50"/>
      <c r="KWZ259" s="50"/>
      <c r="KXA259" s="50"/>
      <c r="KXB259" s="50"/>
      <c r="KXC259" s="50"/>
      <c r="KXD259" s="50"/>
      <c r="KXE259" s="50"/>
      <c r="KXF259" s="50"/>
      <c r="KXG259" s="50"/>
      <c r="KXH259" s="50"/>
      <c r="KXI259" s="50"/>
      <c r="KXJ259" s="50"/>
      <c r="KXK259" s="50"/>
      <c r="KXL259" s="50"/>
      <c r="KXM259" s="50"/>
      <c r="KXN259" s="50"/>
      <c r="KXO259" s="50"/>
      <c r="KXP259" s="50"/>
      <c r="KXQ259" s="50"/>
      <c r="KXR259" s="50"/>
      <c r="KXS259" s="50"/>
      <c r="KXT259" s="50"/>
      <c r="KXU259" s="50"/>
      <c r="KXV259" s="50"/>
      <c r="KXW259" s="50"/>
      <c r="KXX259" s="50"/>
      <c r="KXY259" s="50"/>
      <c r="KXZ259" s="50"/>
      <c r="KYA259" s="50"/>
      <c r="KYB259" s="50"/>
      <c r="KYC259" s="50"/>
      <c r="KYD259" s="50"/>
      <c r="KYE259" s="50"/>
      <c r="KYF259" s="50"/>
      <c r="KYG259" s="50"/>
      <c r="KYH259" s="50"/>
      <c r="KYI259" s="50"/>
      <c r="KYJ259" s="50"/>
      <c r="KYK259" s="50"/>
      <c r="KYL259" s="50"/>
      <c r="KYM259" s="50"/>
      <c r="KYN259" s="50"/>
      <c r="KYO259" s="50"/>
      <c r="KYP259" s="50"/>
      <c r="KYQ259" s="50"/>
      <c r="KYR259" s="50"/>
      <c r="KYS259" s="50"/>
      <c r="KYT259" s="50"/>
      <c r="KYU259" s="50"/>
      <c r="KYV259" s="50"/>
      <c r="KYW259" s="50"/>
      <c r="KYX259" s="50"/>
      <c r="KYY259" s="50"/>
      <c r="KYZ259" s="50"/>
      <c r="KZA259" s="50"/>
      <c r="KZB259" s="50"/>
      <c r="KZC259" s="50"/>
      <c r="KZD259" s="50"/>
      <c r="KZE259" s="50"/>
      <c r="KZF259" s="50"/>
      <c r="KZG259" s="50"/>
      <c r="KZH259" s="50"/>
      <c r="KZI259" s="50"/>
      <c r="KZJ259" s="50"/>
      <c r="KZK259" s="50"/>
      <c r="KZL259" s="50"/>
      <c r="KZM259" s="50"/>
      <c r="KZN259" s="50"/>
      <c r="KZO259" s="50"/>
      <c r="KZP259" s="50"/>
      <c r="KZQ259" s="50"/>
      <c r="KZR259" s="50"/>
      <c r="KZS259" s="50"/>
      <c r="KZT259" s="50"/>
      <c r="KZU259" s="50"/>
      <c r="KZV259" s="50"/>
      <c r="KZW259" s="50"/>
      <c r="KZX259" s="50"/>
      <c r="KZY259" s="50"/>
      <c r="KZZ259" s="50"/>
      <c r="LAA259" s="50"/>
      <c r="LAB259" s="50"/>
      <c r="LAC259" s="50"/>
      <c r="LAD259" s="50"/>
      <c r="LAE259" s="50"/>
      <c r="LAF259" s="50"/>
      <c r="LAG259" s="50"/>
      <c r="LAH259" s="50"/>
      <c r="LAI259" s="50"/>
      <c r="LAJ259" s="50"/>
      <c r="LAK259" s="50"/>
      <c r="LAL259" s="50"/>
      <c r="LAM259" s="50"/>
      <c r="LAN259" s="50"/>
      <c r="LAO259" s="50"/>
      <c r="LAP259" s="50"/>
      <c r="LAQ259" s="50"/>
      <c r="LAR259" s="50"/>
      <c r="LAS259" s="50"/>
      <c r="LAT259" s="50"/>
      <c r="LAU259" s="50"/>
      <c r="LAV259" s="50"/>
      <c r="LAW259" s="50"/>
      <c r="LAX259" s="50"/>
      <c r="LAY259" s="50"/>
      <c r="LAZ259" s="50"/>
      <c r="LBA259" s="50"/>
      <c r="LBB259" s="50"/>
      <c r="LBC259" s="50"/>
      <c r="LBD259" s="50"/>
      <c r="LBE259" s="50"/>
      <c r="LBF259" s="50"/>
      <c r="LBG259" s="50"/>
      <c r="LBH259" s="50"/>
      <c r="LBI259" s="50"/>
      <c r="LBJ259" s="50"/>
      <c r="LBK259" s="50"/>
      <c r="LBL259" s="50"/>
      <c r="LBM259" s="50"/>
      <c r="LBN259" s="50"/>
      <c r="LBO259" s="50"/>
      <c r="LBP259" s="50"/>
      <c r="LBQ259" s="50"/>
      <c r="LBR259" s="50"/>
      <c r="LBS259" s="50"/>
      <c r="LBT259" s="50"/>
      <c r="LBU259" s="50"/>
      <c r="LBV259" s="50"/>
      <c r="LBW259" s="50"/>
      <c r="LBX259" s="50"/>
      <c r="LBY259" s="50"/>
      <c r="LBZ259" s="50"/>
      <c r="LCA259" s="50"/>
      <c r="LCB259" s="50"/>
      <c r="LCC259" s="50"/>
      <c r="LCD259" s="50"/>
      <c r="LCE259" s="50"/>
      <c r="LCF259" s="50"/>
      <c r="LCG259" s="50"/>
      <c r="LCH259" s="50"/>
      <c r="LCI259" s="50"/>
      <c r="LCJ259" s="50"/>
      <c r="LCK259" s="50"/>
      <c r="LCL259" s="50"/>
      <c r="LCM259" s="50"/>
      <c r="LCN259" s="50"/>
      <c r="LCO259" s="50"/>
      <c r="LCP259" s="50"/>
      <c r="LCQ259" s="50"/>
      <c r="LCR259" s="50"/>
      <c r="LCS259" s="50"/>
      <c r="LCT259" s="50"/>
      <c r="LCU259" s="50"/>
      <c r="LCV259" s="50"/>
      <c r="LCW259" s="50"/>
      <c r="LCX259" s="50"/>
      <c r="LCY259" s="50"/>
      <c r="LCZ259" s="50"/>
      <c r="LDA259" s="50"/>
      <c r="LDB259" s="50"/>
      <c r="LDC259" s="50"/>
      <c r="LDD259" s="50"/>
      <c r="LDE259" s="50"/>
      <c r="LDF259" s="50"/>
      <c r="LDG259" s="50"/>
      <c r="LDH259" s="50"/>
      <c r="LDI259" s="50"/>
      <c r="LDJ259" s="50"/>
      <c r="LDK259" s="50"/>
      <c r="LDL259" s="50"/>
      <c r="LDM259" s="50"/>
      <c r="LDN259" s="50"/>
      <c r="LDO259" s="50"/>
      <c r="LDP259" s="50"/>
      <c r="LDQ259" s="50"/>
      <c r="LDR259" s="50"/>
      <c r="LDS259" s="50"/>
      <c r="LDT259" s="50"/>
      <c r="LDU259" s="50"/>
      <c r="LDV259" s="50"/>
      <c r="LDW259" s="50"/>
      <c r="LDX259" s="50"/>
      <c r="LDY259" s="50"/>
      <c r="LDZ259" s="50"/>
      <c r="LEA259" s="50"/>
      <c r="LEB259" s="50"/>
      <c r="LEC259" s="50"/>
      <c r="LED259" s="50"/>
      <c r="LEE259" s="50"/>
      <c r="LEF259" s="50"/>
      <c r="LEG259" s="50"/>
      <c r="LEH259" s="50"/>
      <c r="LEI259" s="50"/>
      <c r="LEJ259" s="50"/>
      <c r="LEK259" s="50"/>
      <c r="LEL259" s="50"/>
      <c r="LEM259" s="50"/>
      <c r="LEN259" s="50"/>
      <c r="LEO259" s="50"/>
      <c r="LEP259" s="50"/>
      <c r="LEQ259" s="50"/>
      <c r="LER259" s="50"/>
      <c r="LES259" s="50"/>
      <c r="LET259" s="50"/>
      <c r="LEU259" s="50"/>
      <c r="LEV259" s="50"/>
      <c r="LEW259" s="50"/>
      <c r="LEX259" s="50"/>
      <c r="LEY259" s="50"/>
      <c r="LEZ259" s="50"/>
      <c r="LFA259" s="50"/>
      <c r="LFB259" s="50"/>
      <c r="LFC259" s="50"/>
      <c r="LFD259" s="50"/>
      <c r="LFE259" s="50"/>
      <c r="LFF259" s="50"/>
      <c r="LFG259" s="50"/>
      <c r="LFH259" s="50"/>
      <c r="LFI259" s="50"/>
      <c r="LFJ259" s="50"/>
      <c r="LFK259" s="50"/>
      <c r="LFL259" s="50"/>
      <c r="LFM259" s="50"/>
      <c r="LFN259" s="50"/>
      <c r="LFO259" s="50"/>
      <c r="LFP259" s="50"/>
      <c r="LFQ259" s="50"/>
      <c r="LFR259" s="50"/>
      <c r="LFS259" s="50"/>
      <c r="LFT259" s="50"/>
      <c r="LFU259" s="50"/>
      <c r="LFV259" s="50"/>
      <c r="LFW259" s="50"/>
      <c r="LFX259" s="50"/>
      <c r="LFY259" s="50"/>
      <c r="LFZ259" s="50"/>
      <c r="LGA259" s="50"/>
      <c r="LGB259" s="50"/>
      <c r="LGC259" s="50"/>
      <c r="LGD259" s="50"/>
      <c r="LGE259" s="50"/>
      <c r="LGF259" s="50"/>
      <c r="LGG259" s="50"/>
      <c r="LGH259" s="50"/>
      <c r="LGI259" s="50"/>
      <c r="LGJ259" s="50"/>
      <c r="LGK259" s="50"/>
      <c r="LGL259" s="50"/>
      <c r="LGM259" s="50"/>
      <c r="LGN259" s="50"/>
      <c r="LGO259" s="50"/>
      <c r="LGP259" s="50"/>
      <c r="LGQ259" s="50"/>
      <c r="LGR259" s="50"/>
      <c r="LGS259" s="50"/>
      <c r="LGT259" s="50"/>
      <c r="LGU259" s="50"/>
      <c r="LGV259" s="50"/>
      <c r="LGW259" s="50"/>
      <c r="LGX259" s="50"/>
      <c r="LGY259" s="50"/>
      <c r="LGZ259" s="50"/>
      <c r="LHA259" s="50"/>
      <c r="LHB259" s="50"/>
      <c r="LHC259" s="50"/>
      <c r="LHD259" s="50"/>
      <c r="LHE259" s="50"/>
      <c r="LHF259" s="50"/>
      <c r="LHG259" s="50"/>
      <c r="LHH259" s="50"/>
      <c r="LHI259" s="50"/>
      <c r="LHJ259" s="50"/>
      <c r="LHK259" s="50"/>
      <c r="LHL259" s="50"/>
      <c r="LHM259" s="50"/>
      <c r="LHN259" s="50"/>
      <c r="LHO259" s="50"/>
      <c r="LHP259" s="50"/>
      <c r="LHQ259" s="50"/>
      <c r="LHR259" s="50"/>
      <c r="LHS259" s="50"/>
      <c r="LHT259" s="50"/>
      <c r="LHU259" s="50"/>
      <c r="LHV259" s="50"/>
      <c r="LHW259" s="50"/>
      <c r="LHX259" s="50"/>
      <c r="LHY259" s="50"/>
      <c r="LHZ259" s="50"/>
      <c r="LIA259" s="50"/>
      <c r="LIB259" s="50"/>
      <c r="LIC259" s="50"/>
      <c r="LID259" s="50"/>
      <c r="LIE259" s="50"/>
      <c r="LIF259" s="50"/>
      <c r="LIG259" s="50"/>
      <c r="LIH259" s="50"/>
      <c r="LII259" s="50"/>
      <c r="LIJ259" s="50"/>
      <c r="LIK259" s="50"/>
      <c r="LIL259" s="50"/>
      <c r="LIM259" s="50"/>
      <c r="LIN259" s="50"/>
      <c r="LIO259" s="50"/>
      <c r="LIP259" s="50"/>
      <c r="LIQ259" s="50"/>
      <c r="LIR259" s="50"/>
      <c r="LIS259" s="50"/>
      <c r="LIT259" s="50"/>
      <c r="LIU259" s="50"/>
      <c r="LIV259" s="50"/>
      <c r="LIW259" s="50"/>
      <c r="LIX259" s="50"/>
      <c r="LIY259" s="50"/>
      <c r="LIZ259" s="50"/>
      <c r="LJA259" s="50"/>
      <c r="LJB259" s="50"/>
      <c r="LJC259" s="50"/>
      <c r="LJD259" s="50"/>
      <c r="LJE259" s="50"/>
      <c r="LJF259" s="50"/>
      <c r="LJG259" s="50"/>
      <c r="LJH259" s="50"/>
      <c r="LJI259" s="50"/>
      <c r="LJJ259" s="50"/>
      <c r="LJK259" s="50"/>
      <c r="LJL259" s="50"/>
      <c r="LJM259" s="50"/>
      <c r="LJN259" s="50"/>
      <c r="LJO259" s="50"/>
      <c r="LJP259" s="50"/>
      <c r="LJQ259" s="50"/>
      <c r="LJR259" s="50"/>
      <c r="LJS259" s="50"/>
      <c r="LJT259" s="50"/>
      <c r="LJU259" s="50"/>
      <c r="LJV259" s="50"/>
      <c r="LJW259" s="50"/>
      <c r="LJX259" s="50"/>
      <c r="LJY259" s="50"/>
      <c r="LJZ259" s="50"/>
      <c r="LKA259" s="50"/>
      <c r="LKB259" s="50"/>
      <c r="LKC259" s="50"/>
      <c r="LKD259" s="50"/>
      <c r="LKE259" s="50"/>
      <c r="LKF259" s="50"/>
      <c r="LKG259" s="50"/>
      <c r="LKH259" s="50"/>
      <c r="LKI259" s="50"/>
      <c r="LKJ259" s="50"/>
      <c r="LKK259" s="50"/>
      <c r="LKL259" s="50"/>
      <c r="LKM259" s="50"/>
      <c r="LKN259" s="50"/>
      <c r="LKO259" s="50"/>
      <c r="LKP259" s="50"/>
      <c r="LKQ259" s="50"/>
      <c r="LKR259" s="50"/>
      <c r="LKS259" s="50"/>
      <c r="LKT259" s="50"/>
      <c r="LKU259" s="50"/>
      <c r="LKV259" s="50"/>
      <c r="LKW259" s="50"/>
      <c r="LKX259" s="50"/>
      <c r="LKY259" s="50"/>
      <c r="LKZ259" s="50"/>
      <c r="LLA259" s="50"/>
      <c r="LLB259" s="50"/>
      <c r="LLC259" s="50"/>
      <c r="LLD259" s="50"/>
      <c r="LLE259" s="50"/>
      <c r="LLF259" s="50"/>
      <c r="LLG259" s="50"/>
      <c r="LLH259" s="50"/>
      <c r="LLI259" s="50"/>
      <c r="LLJ259" s="50"/>
      <c r="LLK259" s="50"/>
      <c r="LLL259" s="50"/>
      <c r="LLM259" s="50"/>
      <c r="LLN259" s="50"/>
      <c r="LLO259" s="50"/>
      <c r="LLP259" s="50"/>
      <c r="LLQ259" s="50"/>
      <c r="LLR259" s="50"/>
      <c r="LLS259" s="50"/>
      <c r="LLT259" s="50"/>
      <c r="LLU259" s="50"/>
      <c r="LLV259" s="50"/>
      <c r="LLW259" s="50"/>
      <c r="LLX259" s="50"/>
      <c r="LLY259" s="50"/>
      <c r="LLZ259" s="50"/>
      <c r="LMA259" s="50"/>
      <c r="LMB259" s="50"/>
      <c r="LMC259" s="50"/>
      <c r="LMD259" s="50"/>
      <c r="LME259" s="50"/>
      <c r="LMF259" s="50"/>
      <c r="LMG259" s="50"/>
      <c r="LMH259" s="50"/>
      <c r="LMI259" s="50"/>
      <c r="LMJ259" s="50"/>
      <c r="LMK259" s="50"/>
      <c r="LML259" s="50"/>
      <c r="LMM259" s="50"/>
      <c r="LMN259" s="50"/>
      <c r="LMO259" s="50"/>
      <c r="LMP259" s="50"/>
      <c r="LMQ259" s="50"/>
      <c r="LMR259" s="50"/>
      <c r="LMS259" s="50"/>
      <c r="LMT259" s="50"/>
      <c r="LMU259" s="50"/>
      <c r="LMV259" s="50"/>
      <c r="LMW259" s="50"/>
      <c r="LMX259" s="50"/>
      <c r="LMY259" s="50"/>
      <c r="LMZ259" s="50"/>
      <c r="LNA259" s="50"/>
      <c r="LNB259" s="50"/>
      <c r="LNC259" s="50"/>
      <c r="LND259" s="50"/>
      <c r="LNE259" s="50"/>
      <c r="LNF259" s="50"/>
      <c r="LNG259" s="50"/>
      <c r="LNH259" s="50"/>
      <c r="LNI259" s="50"/>
      <c r="LNJ259" s="50"/>
      <c r="LNK259" s="50"/>
      <c r="LNL259" s="50"/>
      <c r="LNM259" s="50"/>
      <c r="LNN259" s="50"/>
      <c r="LNO259" s="50"/>
      <c r="LNP259" s="50"/>
      <c r="LNQ259" s="50"/>
      <c r="LNR259" s="50"/>
      <c r="LNS259" s="50"/>
      <c r="LNT259" s="50"/>
      <c r="LNU259" s="50"/>
      <c r="LNV259" s="50"/>
      <c r="LNW259" s="50"/>
      <c r="LNX259" s="50"/>
      <c r="LNY259" s="50"/>
      <c r="LNZ259" s="50"/>
      <c r="LOA259" s="50"/>
      <c r="LOB259" s="50"/>
      <c r="LOC259" s="50"/>
      <c r="LOD259" s="50"/>
      <c r="LOE259" s="50"/>
      <c r="LOF259" s="50"/>
      <c r="LOG259" s="50"/>
      <c r="LOH259" s="50"/>
      <c r="LOI259" s="50"/>
      <c r="LOJ259" s="50"/>
      <c r="LOK259" s="50"/>
      <c r="LOL259" s="50"/>
      <c r="LOM259" s="50"/>
      <c r="LON259" s="50"/>
      <c r="LOO259" s="50"/>
      <c r="LOP259" s="50"/>
      <c r="LOQ259" s="50"/>
      <c r="LOR259" s="50"/>
      <c r="LOS259" s="50"/>
      <c r="LOT259" s="50"/>
      <c r="LOU259" s="50"/>
      <c r="LOV259" s="50"/>
      <c r="LOW259" s="50"/>
      <c r="LOX259" s="50"/>
      <c r="LOY259" s="50"/>
      <c r="LOZ259" s="50"/>
      <c r="LPA259" s="50"/>
      <c r="LPB259" s="50"/>
      <c r="LPC259" s="50"/>
      <c r="LPD259" s="50"/>
      <c r="LPE259" s="50"/>
      <c r="LPF259" s="50"/>
      <c r="LPG259" s="50"/>
      <c r="LPH259" s="50"/>
      <c r="LPI259" s="50"/>
      <c r="LPJ259" s="50"/>
      <c r="LPK259" s="50"/>
      <c r="LPL259" s="50"/>
      <c r="LPM259" s="50"/>
      <c r="LPN259" s="50"/>
      <c r="LPO259" s="50"/>
      <c r="LPP259" s="50"/>
      <c r="LPQ259" s="50"/>
      <c r="LPR259" s="50"/>
      <c r="LPS259" s="50"/>
      <c r="LPT259" s="50"/>
      <c r="LPU259" s="50"/>
      <c r="LPV259" s="50"/>
      <c r="LPW259" s="50"/>
      <c r="LPX259" s="50"/>
      <c r="LPY259" s="50"/>
      <c r="LPZ259" s="50"/>
      <c r="LQA259" s="50"/>
      <c r="LQB259" s="50"/>
      <c r="LQC259" s="50"/>
      <c r="LQD259" s="50"/>
      <c r="LQE259" s="50"/>
      <c r="LQF259" s="50"/>
      <c r="LQG259" s="50"/>
      <c r="LQH259" s="50"/>
      <c r="LQI259" s="50"/>
      <c r="LQJ259" s="50"/>
      <c r="LQK259" s="50"/>
      <c r="LQL259" s="50"/>
      <c r="LQM259" s="50"/>
      <c r="LQN259" s="50"/>
      <c r="LQO259" s="50"/>
      <c r="LQP259" s="50"/>
      <c r="LQQ259" s="50"/>
      <c r="LQR259" s="50"/>
      <c r="LQS259" s="50"/>
      <c r="LQT259" s="50"/>
      <c r="LQU259" s="50"/>
      <c r="LQV259" s="50"/>
      <c r="LQW259" s="50"/>
      <c r="LQX259" s="50"/>
      <c r="LQY259" s="50"/>
      <c r="LQZ259" s="50"/>
      <c r="LRA259" s="50"/>
      <c r="LRB259" s="50"/>
      <c r="LRC259" s="50"/>
      <c r="LRD259" s="50"/>
      <c r="LRE259" s="50"/>
      <c r="LRF259" s="50"/>
      <c r="LRG259" s="50"/>
      <c r="LRH259" s="50"/>
      <c r="LRI259" s="50"/>
      <c r="LRJ259" s="50"/>
      <c r="LRK259" s="50"/>
      <c r="LRL259" s="50"/>
      <c r="LRM259" s="50"/>
      <c r="LRN259" s="50"/>
      <c r="LRO259" s="50"/>
      <c r="LRP259" s="50"/>
      <c r="LRQ259" s="50"/>
      <c r="LRR259" s="50"/>
      <c r="LRS259" s="50"/>
      <c r="LRT259" s="50"/>
      <c r="LRU259" s="50"/>
      <c r="LRV259" s="50"/>
      <c r="LRW259" s="50"/>
      <c r="LRX259" s="50"/>
      <c r="LRY259" s="50"/>
      <c r="LRZ259" s="50"/>
      <c r="LSA259" s="50"/>
      <c r="LSB259" s="50"/>
      <c r="LSC259" s="50"/>
      <c r="LSD259" s="50"/>
      <c r="LSE259" s="50"/>
      <c r="LSF259" s="50"/>
      <c r="LSG259" s="50"/>
      <c r="LSH259" s="50"/>
      <c r="LSI259" s="50"/>
      <c r="LSJ259" s="50"/>
      <c r="LSK259" s="50"/>
      <c r="LSL259" s="50"/>
      <c r="LSM259" s="50"/>
      <c r="LSN259" s="50"/>
      <c r="LSO259" s="50"/>
      <c r="LSP259" s="50"/>
      <c r="LSQ259" s="50"/>
      <c r="LSR259" s="50"/>
      <c r="LSS259" s="50"/>
      <c r="LST259" s="50"/>
      <c r="LSU259" s="50"/>
      <c r="LSV259" s="50"/>
      <c r="LSW259" s="50"/>
      <c r="LSX259" s="50"/>
      <c r="LSY259" s="50"/>
      <c r="LSZ259" s="50"/>
      <c r="LTA259" s="50"/>
      <c r="LTB259" s="50"/>
      <c r="LTC259" s="50"/>
      <c r="LTD259" s="50"/>
      <c r="LTE259" s="50"/>
      <c r="LTF259" s="50"/>
      <c r="LTG259" s="50"/>
      <c r="LTH259" s="50"/>
      <c r="LTI259" s="50"/>
      <c r="LTJ259" s="50"/>
      <c r="LTK259" s="50"/>
      <c r="LTL259" s="50"/>
      <c r="LTM259" s="50"/>
      <c r="LTN259" s="50"/>
      <c r="LTO259" s="50"/>
      <c r="LTP259" s="50"/>
      <c r="LTQ259" s="50"/>
      <c r="LTR259" s="50"/>
      <c r="LTS259" s="50"/>
      <c r="LTT259" s="50"/>
      <c r="LTU259" s="50"/>
      <c r="LTV259" s="50"/>
      <c r="LTW259" s="50"/>
      <c r="LTX259" s="50"/>
      <c r="LTY259" s="50"/>
      <c r="LTZ259" s="50"/>
      <c r="LUA259" s="50"/>
      <c r="LUB259" s="50"/>
      <c r="LUC259" s="50"/>
      <c r="LUD259" s="50"/>
      <c r="LUE259" s="50"/>
      <c r="LUF259" s="50"/>
      <c r="LUG259" s="50"/>
      <c r="LUH259" s="50"/>
      <c r="LUI259" s="50"/>
      <c r="LUJ259" s="50"/>
      <c r="LUK259" s="50"/>
      <c r="LUL259" s="50"/>
      <c r="LUM259" s="50"/>
      <c r="LUN259" s="50"/>
      <c r="LUO259" s="50"/>
      <c r="LUP259" s="50"/>
      <c r="LUQ259" s="50"/>
      <c r="LUR259" s="50"/>
      <c r="LUS259" s="50"/>
      <c r="LUT259" s="50"/>
      <c r="LUU259" s="50"/>
      <c r="LUV259" s="50"/>
      <c r="LUW259" s="50"/>
      <c r="LUX259" s="50"/>
      <c r="LUY259" s="50"/>
      <c r="LUZ259" s="50"/>
      <c r="LVA259" s="50"/>
      <c r="LVB259" s="50"/>
      <c r="LVC259" s="50"/>
      <c r="LVD259" s="50"/>
      <c r="LVE259" s="50"/>
      <c r="LVF259" s="50"/>
      <c r="LVG259" s="50"/>
      <c r="LVH259" s="50"/>
      <c r="LVI259" s="50"/>
      <c r="LVJ259" s="50"/>
      <c r="LVK259" s="50"/>
      <c r="LVL259" s="50"/>
      <c r="LVM259" s="50"/>
      <c r="LVN259" s="50"/>
      <c r="LVO259" s="50"/>
      <c r="LVP259" s="50"/>
      <c r="LVQ259" s="50"/>
      <c r="LVR259" s="50"/>
      <c r="LVS259" s="50"/>
      <c r="LVT259" s="50"/>
      <c r="LVU259" s="50"/>
      <c r="LVV259" s="50"/>
      <c r="LVW259" s="50"/>
      <c r="LVX259" s="50"/>
      <c r="LVY259" s="50"/>
      <c r="LVZ259" s="50"/>
      <c r="LWA259" s="50"/>
      <c r="LWB259" s="50"/>
      <c r="LWC259" s="50"/>
      <c r="LWD259" s="50"/>
      <c r="LWE259" s="50"/>
      <c r="LWF259" s="50"/>
      <c r="LWG259" s="50"/>
      <c r="LWH259" s="50"/>
      <c r="LWI259" s="50"/>
      <c r="LWJ259" s="50"/>
      <c r="LWK259" s="50"/>
      <c r="LWL259" s="50"/>
      <c r="LWM259" s="50"/>
      <c r="LWN259" s="50"/>
      <c r="LWO259" s="50"/>
      <c r="LWP259" s="50"/>
      <c r="LWQ259" s="50"/>
      <c r="LWR259" s="50"/>
      <c r="LWS259" s="50"/>
      <c r="LWT259" s="50"/>
      <c r="LWU259" s="50"/>
      <c r="LWV259" s="50"/>
      <c r="LWW259" s="50"/>
      <c r="LWX259" s="50"/>
      <c r="LWY259" s="50"/>
      <c r="LWZ259" s="50"/>
      <c r="LXA259" s="50"/>
      <c r="LXB259" s="50"/>
      <c r="LXC259" s="50"/>
      <c r="LXD259" s="50"/>
      <c r="LXE259" s="50"/>
      <c r="LXF259" s="50"/>
      <c r="LXG259" s="50"/>
      <c r="LXH259" s="50"/>
      <c r="LXI259" s="50"/>
      <c r="LXJ259" s="50"/>
      <c r="LXK259" s="50"/>
      <c r="LXL259" s="50"/>
      <c r="LXM259" s="50"/>
      <c r="LXN259" s="50"/>
      <c r="LXO259" s="50"/>
      <c r="LXP259" s="50"/>
      <c r="LXQ259" s="50"/>
      <c r="LXR259" s="50"/>
      <c r="LXS259" s="50"/>
      <c r="LXT259" s="50"/>
      <c r="LXU259" s="50"/>
      <c r="LXV259" s="50"/>
      <c r="LXW259" s="50"/>
      <c r="LXX259" s="50"/>
      <c r="LXY259" s="50"/>
      <c r="LXZ259" s="50"/>
      <c r="LYA259" s="50"/>
      <c r="LYB259" s="50"/>
      <c r="LYC259" s="50"/>
      <c r="LYD259" s="50"/>
      <c r="LYE259" s="50"/>
      <c r="LYF259" s="50"/>
      <c r="LYG259" s="50"/>
      <c r="LYH259" s="50"/>
      <c r="LYI259" s="50"/>
      <c r="LYJ259" s="50"/>
      <c r="LYK259" s="50"/>
      <c r="LYL259" s="50"/>
      <c r="LYM259" s="50"/>
      <c r="LYN259" s="50"/>
      <c r="LYO259" s="50"/>
      <c r="LYP259" s="50"/>
      <c r="LYQ259" s="50"/>
      <c r="LYR259" s="50"/>
      <c r="LYS259" s="50"/>
      <c r="LYT259" s="50"/>
      <c r="LYU259" s="50"/>
      <c r="LYV259" s="50"/>
      <c r="LYW259" s="50"/>
      <c r="LYX259" s="50"/>
      <c r="LYY259" s="50"/>
      <c r="LYZ259" s="50"/>
      <c r="LZA259" s="50"/>
      <c r="LZB259" s="50"/>
      <c r="LZC259" s="50"/>
      <c r="LZD259" s="50"/>
      <c r="LZE259" s="50"/>
      <c r="LZF259" s="50"/>
      <c r="LZG259" s="50"/>
      <c r="LZH259" s="50"/>
      <c r="LZI259" s="50"/>
      <c r="LZJ259" s="50"/>
      <c r="LZK259" s="50"/>
      <c r="LZL259" s="50"/>
      <c r="LZM259" s="50"/>
      <c r="LZN259" s="50"/>
      <c r="LZO259" s="50"/>
      <c r="LZP259" s="50"/>
      <c r="LZQ259" s="50"/>
      <c r="LZR259" s="50"/>
      <c r="LZS259" s="50"/>
      <c r="LZT259" s="50"/>
      <c r="LZU259" s="50"/>
      <c r="LZV259" s="50"/>
      <c r="LZW259" s="50"/>
      <c r="LZX259" s="50"/>
      <c r="LZY259" s="50"/>
      <c r="LZZ259" s="50"/>
      <c r="MAA259" s="50"/>
      <c r="MAB259" s="50"/>
      <c r="MAC259" s="50"/>
      <c r="MAD259" s="50"/>
      <c r="MAE259" s="50"/>
      <c r="MAF259" s="50"/>
      <c r="MAG259" s="50"/>
      <c r="MAH259" s="50"/>
      <c r="MAI259" s="50"/>
      <c r="MAJ259" s="50"/>
      <c r="MAK259" s="50"/>
      <c r="MAL259" s="50"/>
      <c r="MAM259" s="50"/>
      <c r="MAN259" s="50"/>
      <c r="MAO259" s="50"/>
      <c r="MAP259" s="50"/>
      <c r="MAQ259" s="50"/>
      <c r="MAR259" s="50"/>
      <c r="MAS259" s="50"/>
      <c r="MAT259" s="50"/>
      <c r="MAU259" s="50"/>
      <c r="MAV259" s="50"/>
      <c r="MAW259" s="50"/>
      <c r="MAX259" s="50"/>
      <c r="MAY259" s="50"/>
      <c r="MAZ259" s="50"/>
      <c r="MBA259" s="50"/>
      <c r="MBB259" s="50"/>
      <c r="MBC259" s="50"/>
      <c r="MBD259" s="50"/>
      <c r="MBE259" s="50"/>
      <c r="MBF259" s="50"/>
      <c r="MBG259" s="50"/>
      <c r="MBH259" s="50"/>
      <c r="MBI259" s="50"/>
      <c r="MBJ259" s="50"/>
      <c r="MBK259" s="50"/>
      <c r="MBL259" s="50"/>
      <c r="MBM259" s="50"/>
      <c r="MBN259" s="50"/>
      <c r="MBO259" s="50"/>
      <c r="MBP259" s="50"/>
      <c r="MBQ259" s="50"/>
      <c r="MBR259" s="50"/>
      <c r="MBS259" s="50"/>
      <c r="MBT259" s="50"/>
      <c r="MBU259" s="50"/>
      <c r="MBV259" s="50"/>
      <c r="MBW259" s="50"/>
      <c r="MBX259" s="50"/>
      <c r="MBY259" s="50"/>
      <c r="MBZ259" s="50"/>
      <c r="MCA259" s="50"/>
      <c r="MCB259" s="50"/>
      <c r="MCC259" s="50"/>
      <c r="MCD259" s="50"/>
      <c r="MCE259" s="50"/>
      <c r="MCF259" s="50"/>
      <c r="MCG259" s="50"/>
      <c r="MCH259" s="50"/>
      <c r="MCI259" s="50"/>
      <c r="MCJ259" s="50"/>
      <c r="MCK259" s="50"/>
      <c r="MCL259" s="50"/>
      <c r="MCM259" s="50"/>
      <c r="MCN259" s="50"/>
      <c r="MCO259" s="50"/>
      <c r="MCP259" s="50"/>
      <c r="MCQ259" s="50"/>
      <c r="MCR259" s="50"/>
      <c r="MCS259" s="50"/>
      <c r="MCT259" s="50"/>
      <c r="MCU259" s="50"/>
      <c r="MCV259" s="50"/>
      <c r="MCW259" s="50"/>
      <c r="MCX259" s="50"/>
      <c r="MCY259" s="50"/>
      <c r="MCZ259" s="50"/>
      <c r="MDA259" s="50"/>
      <c r="MDB259" s="50"/>
      <c r="MDC259" s="50"/>
      <c r="MDD259" s="50"/>
      <c r="MDE259" s="50"/>
      <c r="MDF259" s="50"/>
      <c r="MDG259" s="50"/>
      <c r="MDH259" s="50"/>
      <c r="MDI259" s="50"/>
      <c r="MDJ259" s="50"/>
      <c r="MDK259" s="50"/>
      <c r="MDL259" s="50"/>
      <c r="MDM259" s="50"/>
      <c r="MDN259" s="50"/>
      <c r="MDO259" s="50"/>
      <c r="MDP259" s="50"/>
      <c r="MDQ259" s="50"/>
      <c r="MDR259" s="50"/>
      <c r="MDS259" s="50"/>
      <c r="MDT259" s="50"/>
      <c r="MDU259" s="50"/>
      <c r="MDV259" s="50"/>
      <c r="MDW259" s="50"/>
      <c r="MDX259" s="50"/>
      <c r="MDY259" s="50"/>
      <c r="MDZ259" s="50"/>
      <c r="MEA259" s="50"/>
      <c r="MEB259" s="50"/>
      <c r="MEC259" s="50"/>
      <c r="MED259" s="50"/>
      <c r="MEE259" s="50"/>
      <c r="MEF259" s="50"/>
      <c r="MEG259" s="50"/>
      <c r="MEH259" s="50"/>
      <c r="MEI259" s="50"/>
      <c r="MEJ259" s="50"/>
      <c r="MEK259" s="50"/>
      <c r="MEL259" s="50"/>
      <c r="MEM259" s="50"/>
      <c r="MEN259" s="50"/>
      <c r="MEO259" s="50"/>
      <c r="MEP259" s="50"/>
      <c r="MEQ259" s="50"/>
      <c r="MER259" s="50"/>
      <c r="MES259" s="50"/>
      <c r="MET259" s="50"/>
      <c r="MEU259" s="50"/>
      <c r="MEV259" s="50"/>
      <c r="MEW259" s="50"/>
      <c r="MEX259" s="50"/>
      <c r="MEY259" s="50"/>
      <c r="MEZ259" s="50"/>
      <c r="MFA259" s="50"/>
      <c r="MFB259" s="50"/>
      <c r="MFC259" s="50"/>
      <c r="MFD259" s="50"/>
      <c r="MFE259" s="50"/>
      <c r="MFF259" s="50"/>
      <c r="MFG259" s="50"/>
      <c r="MFH259" s="50"/>
      <c r="MFI259" s="50"/>
      <c r="MFJ259" s="50"/>
      <c r="MFK259" s="50"/>
      <c r="MFL259" s="50"/>
      <c r="MFM259" s="50"/>
      <c r="MFN259" s="50"/>
      <c r="MFO259" s="50"/>
      <c r="MFP259" s="50"/>
      <c r="MFQ259" s="50"/>
      <c r="MFR259" s="50"/>
      <c r="MFS259" s="50"/>
      <c r="MFT259" s="50"/>
      <c r="MFU259" s="50"/>
      <c r="MFV259" s="50"/>
      <c r="MFW259" s="50"/>
      <c r="MFX259" s="50"/>
      <c r="MFY259" s="50"/>
      <c r="MFZ259" s="50"/>
      <c r="MGA259" s="50"/>
      <c r="MGB259" s="50"/>
      <c r="MGC259" s="50"/>
      <c r="MGD259" s="50"/>
      <c r="MGE259" s="50"/>
      <c r="MGF259" s="50"/>
      <c r="MGG259" s="50"/>
      <c r="MGH259" s="50"/>
      <c r="MGI259" s="50"/>
      <c r="MGJ259" s="50"/>
      <c r="MGK259" s="50"/>
      <c r="MGL259" s="50"/>
      <c r="MGM259" s="50"/>
      <c r="MGN259" s="50"/>
      <c r="MGO259" s="50"/>
      <c r="MGP259" s="50"/>
      <c r="MGQ259" s="50"/>
      <c r="MGR259" s="50"/>
      <c r="MGS259" s="50"/>
      <c r="MGT259" s="50"/>
      <c r="MGU259" s="50"/>
      <c r="MGV259" s="50"/>
      <c r="MGW259" s="50"/>
      <c r="MGX259" s="50"/>
      <c r="MGY259" s="50"/>
      <c r="MGZ259" s="50"/>
      <c r="MHA259" s="50"/>
      <c r="MHB259" s="50"/>
      <c r="MHC259" s="50"/>
      <c r="MHD259" s="50"/>
      <c r="MHE259" s="50"/>
      <c r="MHF259" s="50"/>
      <c r="MHG259" s="50"/>
      <c r="MHH259" s="50"/>
      <c r="MHI259" s="50"/>
      <c r="MHJ259" s="50"/>
      <c r="MHK259" s="50"/>
      <c r="MHL259" s="50"/>
      <c r="MHM259" s="50"/>
      <c r="MHN259" s="50"/>
      <c r="MHO259" s="50"/>
      <c r="MHP259" s="50"/>
      <c r="MHQ259" s="50"/>
      <c r="MHR259" s="50"/>
      <c r="MHS259" s="50"/>
      <c r="MHT259" s="50"/>
      <c r="MHU259" s="50"/>
      <c r="MHV259" s="50"/>
      <c r="MHW259" s="50"/>
      <c r="MHX259" s="50"/>
      <c r="MHY259" s="50"/>
      <c r="MHZ259" s="50"/>
      <c r="MIA259" s="50"/>
      <c r="MIB259" s="50"/>
      <c r="MIC259" s="50"/>
      <c r="MID259" s="50"/>
      <c r="MIE259" s="50"/>
      <c r="MIF259" s="50"/>
      <c r="MIG259" s="50"/>
      <c r="MIH259" s="50"/>
      <c r="MII259" s="50"/>
      <c r="MIJ259" s="50"/>
      <c r="MIK259" s="50"/>
      <c r="MIL259" s="50"/>
      <c r="MIM259" s="50"/>
      <c r="MIN259" s="50"/>
      <c r="MIO259" s="50"/>
      <c r="MIP259" s="50"/>
      <c r="MIQ259" s="50"/>
      <c r="MIR259" s="50"/>
      <c r="MIS259" s="50"/>
      <c r="MIT259" s="50"/>
      <c r="MIU259" s="50"/>
      <c r="MIV259" s="50"/>
      <c r="MIW259" s="50"/>
      <c r="MIX259" s="50"/>
      <c r="MIY259" s="50"/>
      <c r="MIZ259" s="50"/>
      <c r="MJA259" s="50"/>
      <c r="MJB259" s="50"/>
      <c r="MJC259" s="50"/>
      <c r="MJD259" s="50"/>
      <c r="MJE259" s="50"/>
      <c r="MJF259" s="50"/>
      <c r="MJG259" s="50"/>
      <c r="MJH259" s="50"/>
      <c r="MJI259" s="50"/>
      <c r="MJJ259" s="50"/>
      <c r="MJK259" s="50"/>
      <c r="MJL259" s="50"/>
      <c r="MJM259" s="50"/>
      <c r="MJN259" s="50"/>
      <c r="MJO259" s="50"/>
      <c r="MJP259" s="50"/>
      <c r="MJQ259" s="50"/>
      <c r="MJR259" s="50"/>
      <c r="MJS259" s="50"/>
      <c r="MJT259" s="50"/>
      <c r="MJU259" s="50"/>
      <c r="MJV259" s="50"/>
      <c r="MJW259" s="50"/>
      <c r="MJX259" s="50"/>
      <c r="MJY259" s="50"/>
      <c r="MJZ259" s="50"/>
      <c r="MKA259" s="50"/>
      <c r="MKB259" s="50"/>
      <c r="MKC259" s="50"/>
      <c r="MKD259" s="50"/>
      <c r="MKE259" s="50"/>
      <c r="MKF259" s="50"/>
      <c r="MKG259" s="50"/>
      <c r="MKH259" s="50"/>
      <c r="MKI259" s="50"/>
      <c r="MKJ259" s="50"/>
      <c r="MKK259" s="50"/>
      <c r="MKL259" s="50"/>
      <c r="MKM259" s="50"/>
      <c r="MKN259" s="50"/>
      <c r="MKO259" s="50"/>
      <c r="MKP259" s="50"/>
      <c r="MKQ259" s="50"/>
      <c r="MKR259" s="50"/>
      <c r="MKS259" s="50"/>
      <c r="MKT259" s="50"/>
      <c r="MKU259" s="50"/>
      <c r="MKV259" s="50"/>
      <c r="MKW259" s="50"/>
      <c r="MKX259" s="50"/>
      <c r="MKY259" s="50"/>
      <c r="MKZ259" s="50"/>
      <c r="MLA259" s="50"/>
      <c r="MLB259" s="50"/>
      <c r="MLC259" s="50"/>
      <c r="MLD259" s="50"/>
      <c r="MLE259" s="50"/>
      <c r="MLF259" s="50"/>
      <c r="MLG259" s="50"/>
      <c r="MLH259" s="50"/>
      <c r="MLI259" s="50"/>
      <c r="MLJ259" s="50"/>
      <c r="MLK259" s="50"/>
      <c r="MLL259" s="50"/>
      <c r="MLM259" s="50"/>
      <c r="MLN259" s="50"/>
      <c r="MLO259" s="50"/>
      <c r="MLP259" s="50"/>
      <c r="MLQ259" s="50"/>
      <c r="MLR259" s="50"/>
      <c r="MLS259" s="50"/>
      <c r="MLT259" s="50"/>
      <c r="MLU259" s="50"/>
      <c r="MLV259" s="50"/>
      <c r="MLW259" s="50"/>
      <c r="MLX259" s="50"/>
      <c r="MLY259" s="50"/>
      <c r="MLZ259" s="50"/>
      <c r="MMA259" s="50"/>
      <c r="MMB259" s="50"/>
      <c r="MMC259" s="50"/>
      <c r="MMD259" s="50"/>
      <c r="MME259" s="50"/>
      <c r="MMF259" s="50"/>
      <c r="MMG259" s="50"/>
      <c r="MMH259" s="50"/>
      <c r="MMI259" s="50"/>
      <c r="MMJ259" s="50"/>
      <c r="MMK259" s="50"/>
      <c r="MML259" s="50"/>
      <c r="MMM259" s="50"/>
      <c r="MMN259" s="50"/>
      <c r="MMO259" s="50"/>
      <c r="MMP259" s="50"/>
      <c r="MMQ259" s="50"/>
      <c r="MMR259" s="50"/>
      <c r="MMS259" s="50"/>
      <c r="MMT259" s="50"/>
      <c r="MMU259" s="50"/>
      <c r="MMV259" s="50"/>
      <c r="MMW259" s="50"/>
      <c r="MMX259" s="50"/>
      <c r="MMY259" s="50"/>
      <c r="MMZ259" s="50"/>
      <c r="MNA259" s="50"/>
      <c r="MNB259" s="50"/>
      <c r="MNC259" s="50"/>
      <c r="MND259" s="50"/>
      <c r="MNE259" s="50"/>
      <c r="MNF259" s="50"/>
      <c r="MNG259" s="50"/>
      <c r="MNH259" s="50"/>
      <c r="MNI259" s="50"/>
      <c r="MNJ259" s="50"/>
      <c r="MNK259" s="50"/>
      <c r="MNL259" s="50"/>
      <c r="MNM259" s="50"/>
      <c r="MNN259" s="50"/>
      <c r="MNO259" s="50"/>
      <c r="MNP259" s="50"/>
      <c r="MNQ259" s="50"/>
      <c r="MNR259" s="50"/>
      <c r="MNS259" s="50"/>
      <c r="MNT259" s="50"/>
      <c r="MNU259" s="50"/>
      <c r="MNV259" s="50"/>
      <c r="MNW259" s="50"/>
      <c r="MNX259" s="50"/>
      <c r="MNY259" s="50"/>
      <c r="MNZ259" s="50"/>
      <c r="MOA259" s="50"/>
      <c r="MOB259" s="50"/>
      <c r="MOC259" s="50"/>
      <c r="MOD259" s="50"/>
      <c r="MOE259" s="50"/>
      <c r="MOF259" s="50"/>
      <c r="MOG259" s="50"/>
      <c r="MOH259" s="50"/>
      <c r="MOI259" s="50"/>
      <c r="MOJ259" s="50"/>
      <c r="MOK259" s="50"/>
      <c r="MOL259" s="50"/>
      <c r="MOM259" s="50"/>
      <c r="MON259" s="50"/>
      <c r="MOO259" s="50"/>
      <c r="MOP259" s="50"/>
      <c r="MOQ259" s="50"/>
      <c r="MOR259" s="50"/>
      <c r="MOS259" s="50"/>
      <c r="MOT259" s="50"/>
      <c r="MOU259" s="50"/>
      <c r="MOV259" s="50"/>
      <c r="MOW259" s="50"/>
      <c r="MOX259" s="50"/>
      <c r="MOY259" s="50"/>
      <c r="MOZ259" s="50"/>
      <c r="MPA259" s="50"/>
      <c r="MPB259" s="50"/>
      <c r="MPC259" s="50"/>
      <c r="MPD259" s="50"/>
      <c r="MPE259" s="50"/>
      <c r="MPF259" s="50"/>
      <c r="MPG259" s="50"/>
      <c r="MPH259" s="50"/>
      <c r="MPI259" s="50"/>
      <c r="MPJ259" s="50"/>
      <c r="MPK259" s="50"/>
      <c r="MPL259" s="50"/>
      <c r="MPM259" s="50"/>
      <c r="MPN259" s="50"/>
      <c r="MPO259" s="50"/>
      <c r="MPP259" s="50"/>
      <c r="MPQ259" s="50"/>
      <c r="MPR259" s="50"/>
      <c r="MPS259" s="50"/>
      <c r="MPT259" s="50"/>
      <c r="MPU259" s="50"/>
      <c r="MPV259" s="50"/>
      <c r="MPW259" s="50"/>
      <c r="MPX259" s="50"/>
      <c r="MPY259" s="50"/>
      <c r="MPZ259" s="50"/>
      <c r="MQA259" s="50"/>
      <c r="MQB259" s="50"/>
      <c r="MQC259" s="50"/>
      <c r="MQD259" s="50"/>
      <c r="MQE259" s="50"/>
      <c r="MQF259" s="50"/>
      <c r="MQG259" s="50"/>
      <c r="MQH259" s="50"/>
      <c r="MQI259" s="50"/>
      <c r="MQJ259" s="50"/>
      <c r="MQK259" s="50"/>
      <c r="MQL259" s="50"/>
      <c r="MQM259" s="50"/>
      <c r="MQN259" s="50"/>
      <c r="MQO259" s="50"/>
      <c r="MQP259" s="50"/>
      <c r="MQQ259" s="50"/>
      <c r="MQR259" s="50"/>
      <c r="MQS259" s="50"/>
      <c r="MQT259" s="50"/>
      <c r="MQU259" s="50"/>
      <c r="MQV259" s="50"/>
      <c r="MQW259" s="50"/>
      <c r="MQX259" s="50"/>
      <c r="MQY259" s="50"/>
      <c r="MQZ259" s="50"/>
      <c r="MRA259" s="50"/>
      <c r="MRB259" s="50"/>
      <c r="MRC259" s="50"/>
      <c r="MRD259" s="50"/>
      <c r="MRE259" s="50"/>
      <c r="MRF259" s="50"/>
      <c r="MRG259" s="50"/>
      <c r="MRH259" s="50"/>
      <c r="MRI259" s="50"/>
      <c r="MRJ259" s="50"/>
      <c r="MRK259" s="50"/>
      <c r="MRL259" s="50"/>
      <c r="MRM259" s="50"/>
      <c r="MRN259" s="50"/>
      <c r="MRO259" s="50"/>
      <c r="MRP259" s="50"/>
      <c r="MRQ259" s="50"/>
      <c r="MRR259" s="50"/>
      <c r="MRS259" s="50"/>
      <c r="MRT259" s="50"/>
      <c r="MRU259" s="50"/>
      <c r="MRV259" s="50"/>
      <c r="MRW259" s="50"/>
      <c r="MRX259" s="50"/>
      <c r="MRY259" s="50"/>
      <c r="MRZ259" s="50"/>
      <c r="MSA259" s="50"/>
      <c r="MSB259" s="50"/>
      <c r="MSC259" s="50"/>
      <c r="MSD259" s="50"/>
      <c r="MSE259" s="50"/>
      <c r="MSF259" s="50"/>
      <c r="MSG259" s="50"/>
      <c r="MSH259" s="50"/>
      <c r="MSI259" s="50"/>
      <c r="MSJ259" s="50"/>
      <c r="MSK259" s="50"/>
      <c r="MSL259" s="50"/>
      <c r="MSM259" s="50"/>
      <c r="MSN259" s="50"/>
      <c r="MSO259" s="50"/>
      <c r="MSP259" s="50"/>
      <c r="MSQ259" s="50"/>
      <c r="MSR259" s="50"/>
      <c r="MSS259" s="50"/>
      <c r="MST259" s="50"/>
      <c r="MSU259" s="50"/>
      <c r="MSV259" s="50"/>
      <c r="MSW259" s="50"/>
      <c r="MSX259" s="50"/>
      <c r="MSY259" s="50"/>
      <c r="MSZ259" s="50"/>
      <c r="MTA259" s="50"/>
      <c r="MTB259" s="50"/>
      <c r="MTC259" s="50"/>
      <c r="MTD259" s="50"/>
      <c r="MTE259" s="50"/>
      <c r="MTF259" s="50"/>
      <c r="MTG259" s="50"/>
      <c r="MTH259" s="50"/>
      <c r="MTI259" s="50"/>
      <c r="MTJ259" s="50"/>
      <c r="MTK259" s="50"/>
      <c r="MTL259" s="50"/>
      <c r="MTM259" s="50"/>
      <c r="MTN259" s="50"/>
      <c r="MTO259" s="50"/>
      <c r="MTP259" s="50"/>
      <c r="MTQ259" s="50"/>
      <c r="MTR259" s="50"/>
      <c r="MTS259" s="50"/>
      <c r="MTT259" s="50"/>
      <c r="MTU259" s="50"/>
      <c r="MTV259" s="50"/>
      <c r="MTW259" s="50"/>
      <c r="MTX259" s="50"/>
      <c r="MTY259" s="50"/>
      <c r="MTZ259" s="50"/>
      <c r="MUA259" s="50"/>
      <c r="MUB259" s="50"/>
      <c r="MUC259" s="50"/>
      <c r="MUD259" s="50"/>
      <c r="MUE259" s="50"/>
      <c r="MUF259" s="50"/>
      <c r="MUG259" s="50"/>
      <c r="MUH259" s="50"/>
      <c r="MUI259" s="50"/>
      <c r="MUJ259" s="50"/>
      <c r="MUK259" s="50"/>
      <c r="MUL259" s="50"/>
      <c r="MUM259" s="50"/>
      <c r="MUN259" s="50"/>
      <c r="MUO259" s="50"/>
      <c r="MUP259" s="50"/>
      <c r="MUQ259" s="50"/>
      <c r="MUR259" s="50"/>
      <c r="MUS259" s="50"/>
      <c r="MUT259" s="50"/>
      <c r="MUU259" s="50"/>
      <c r="MUV259" s="50"/>
      <c r="MUW259" s="50"/>
      <c r="MUX259" s="50"/>
      <c r="MUY259" s="50"/>
      <c r="MUZ259" s="50"/>
      <c r="MVA259" s="50"/>
      <c r="MVB259" s="50"/>
      <c r="MVC259" s="50"/>
      <c r="MVD259" s="50"/>
      <c r="MVE259" s="50"/>
      <c r="MVF259" s="50"/>
      <c r="MVG259" s="50"/>
      <c r="MVH259" s="50"/>
      <c r="MVI259" s="50"/>
      <c r="MVJ259" s="50"/>
      <c r="MVK259" s="50"/>
      <c r="MVL259" s="50"/>
      <c r="MVM259" s="50"/>
      <c r="MVN259" s="50"/>
      <c r="MVO259" s="50"/>
      <c r="MVP259" s="50"/>
      <c r="MVQ259" s="50"/>
      <c r="MVR259" s="50"/>
      <c r="MVS259" s="50"/>
      <c r="MVT259" s="50"/>
      <c r="MVU259" s="50"/>
      <c r="MVV259" s="50"/>
      <c r="MVW259" s="50"/>
      <c r="MVX259" s="50"/>
      <c r="MVY259" s="50"/>
      <c r="MVZ259" s="50"/>
      <c r="MWA259" s="50"/>
      <c r="MWB259" s="50"/>
      <c r="MWC259" s="50"/>
      <c r="MWD259" s="50"/>
      <c r="MWE259" s="50"/>
      <c r="MWF259" s="50"/>
      <c r="MWG259" s="50"/>
      <c r="MWH259" s="50"/>
      <c r="MWI259" s="50"/>
      <c r="MWJ259" s="50"/>
      <c r="MWK259" s="50"/>
      <c r="MWL259" s="50"/>
      <c r="MWM259" s="50"/>
      <c r="MWN259" s="50"/>
      <c r="MWO259" s="50"/>
      <c r="MWP259" s="50"/>
      <c r="MWQ259" s="50"/>
      <c r="MWR259" s="50"/>
      <c r="MWS259" s="50"/>
      <c r="MWT259" s="50"/>
      <c r="MWU259" s="50"/>
      <c r="MWV259" s="50"/>
      <c r="MWW259" s="50"/>
      <c r="MWX259" s="50"/>
      <c r="MWY259" s="50"/>
      <c r="MWZ259" s="50"/>
      <c r="MXA259" s="50"/>
      <c r="MXB259" s="50"/>
      <c r="MXC259" s="50"/>
      <c r="MXD259" s="50"/>
      <c r="MXE259" s="50"/>
      <c r="MXF259" s="50"/>
      <c r="MXG259" s="50"/>
      <c r="MXH259" s="50"/>
      <c r="MXI259" s="50"/>
      <c r="MXJ259" s="50"/>
      <c r="MXK259" s="50"/>
      <c r="MXL259" s="50"/>
      <c r="MXM259" s="50"/>
      <c r="MXN259" s="50"/>
      <c r="MXO259" s="50"/>
      <c r="MXP259" s="50"/>
      <c r="MXQ259" s="50"/>
      <c r="MXR259" s="50"/>
      <c r="MXS259" s="50"/>
      <c r="MXT259" s="50"/>
      <c r="MXU259" s="50"/>
      <c r="MXV259" s="50"/>
      <c r="MXW259" s="50"/>
      <c r="MXX259" s="50"/>
      <c r="MXY259" s="50"/>
      <c r="MXZ259" s="50"/>
      <c r="MYA259" s="50"/>
      <c r="MYB259" s="50"/>
      <c r="MYC259" s="50"/>
      <c r="MYD259" s="50"/>
      <c r="MYE259" s="50"/>
      <c r="MYF259" s="50"/>
      <c r="MYG259" s="50"/>
      <c r="MYH259" s="50"/>
      <c r="MYI259" s="50"/>
      <c r="MYJ259" s="50"/>
      <c r="MYK259" s="50"/>
      <c r="MYL259" s="50"/>
      <c r="MYM259" s="50"/>
      <c r="MYN259" s="50"/>
      <c r="MYO259" s="50"/>
      <c r="MYP259" s="50"/>
      <c r="MYQ259" s="50"/>
      <c r="MYR259" s="50"/>
      <c r="MYS259" s="50"/>
      <c r="MYT259" s="50"/>
      <c r="MYU259" s="50"/>
      <c r="MYV259" s="50"/>
      <c r="MYW259" s="50"/>
      <c r="MYX259" s="50"/>
      <c r="MYY259" s="50"/>
      <c r="MYZ259" s="50"/>
      <c r="MZA259" s="50"/>
      <c r="MZB259" s="50"/>
      <c r="MZC259" s="50"/>
      <c r="MZD259" s="50"/>
      <c r="MZE259" s="50"/>
      <c r="MZF259" s="50"/>
      <c r="MZG259" s="50"/>
      <c r="MZH259" s="50"/>
      <c r="MZI259" s="50"/>
      <c r="MZJ259" s="50"/>
      <c r="MZK259" s="50"/>
      <c r="MZL259" s="50"/>
      <c r="MZM259" s="50"/>
      <c r="MZN259" s="50"/>
      <c r="MZO259" s="50"/>
      <c r="MZP259" s="50"/>
      <c r="MZQ259" s="50"/>
      <c r="MZR259" s="50"/>
      <c r="MZS259" s="50"/>
      <c r="MZT259" s="50"/>
      <c r="MZU259" s="50"/>
      <c r="MZV259" s="50"/>
      <c r="MZW259" s="50"/>
      <c r="MZX259" s="50"/>
      <c r="MZY259" s="50"/>
      <c r="MZZ259" s="50"/>
      <c r="NAA259" s="50"/>
      <c r="NAB259" s="50"/>
      <c r="NAC259" s="50"/>
      <c r="NAD259" s="50"/>
      <c r="NAE259" s="50"/>
      <c r="NAF259" s="50"/>
      <c r="NAG259" s="50"/>
      <c r="NAH259" s="50"/>
      <c r="NAI259" s="50"/>
      <c r="NAJ259" s="50"/>
      <c r="NAK259" s="50"/>
      <c r="NAL259" s="50"/>
      <c r="NAM259" s="50"/>
      <c r="NAN259" s="50"/>
      <c r="NAO259" s="50"/>
      <c r="NAP259" s="50"/>
      <c r="NAQ259" s="50"/>
      <c r="NAR259" s="50"/>
      <c r="NAS259" s="50"/>
      <c r="NAT259" s="50"/>
      <c r="NAU259" s="50"/>
      <c r="NAV259" s="50"/>
      <c r="NAW259" s="50"/>
      <c r="NAX259" s="50"/>
      <c r="NAY259" s="50"/>
      <c r="NAZ259" s="50"/>
      <c r="NBA259" s="50"/>
      <c r="NBB259" s="50"/>
      <c r="NBC259" s="50"/>
      <c r="NBD259" s="50"/>
      <c r="NBE259" s="50"/>
      <c r="NBF259" s="50"/>
      <c r="NBG259" s="50"/>
      <c r="NBH259" s="50"/>
      <c r="NBI259" s="50"/>
      <c r="NBJ259" s="50"/>
      <c r="NBK259" s="50"/>
      <c r="NBL259" s="50"/>
      <c r="NBM259" s="50"/>
      <c r="NBN259" s="50"/>
      <c r="NBO259" s="50"/>
      <c r="NBP259" s="50"/>
      <c r="NBQ259" s="50"/>
      <c r="NBR259" s="50"/>
      <c r="NBS259" s="50"/>
      <c r="NBT259" s="50"/>
      <c r="NBU259" s="50"/>
      <c r="NBV259" s="50"/>
      <c r="NBW259" s="50"/>
      <c r="NBX259" s="50"/>
      <c r="NBY259" s="50"/>
      <c r="NBZ259" s="50"/>
      <c r="NCA259" s="50"/>
      <c r="NCB259" s="50"/>
      <c r="NCC259" s="50"/>
      <c r="NCD259" s="50"/>
      <c r="NCE259" s="50"/>
      <c r="NCF259" s="50"/>
      <c r="NCG259" s="50"/>
      <c r="NCH259" s="50"/>
      <c r="NCI259" s="50"/>
      <c r="NCJ259" s="50"/>
      <c r="NCK259" s="50"/>
      <c r="NCL259" s="50"/>
      <c r="NCM259" s="50"/>
      <c r="NCN259" s="50"/>
      <c r="NCO259" s="50"/>
      <c r="NCP259" s="50"/>
      <c r="NCQ259" s="50"/>
      <c r="NCR259" s="50"/>
      <c r="NCS259" s="50"/>
      <c r="NCT259" s="50"/>
      <c r="NCU259" s="50"/>
      <c r="NCV259" s="50"/>
      <c r="NCW259" s="50"/>
      <c r="NCX259" s="50"/>
      <c r="NCY259" s="50"/>
      <c r="NCZ259" s="50"/>
      <c r="NDA259" s="50"/>
      <c r="NDB259" s="50"/>
      <c r="NDC259" s="50"/>
      <c r="NDD259" s="50"/>
      <c r="NDE259" s="50"/>
      <c r="NDF259" s="50"/>
      <c r="NDG259" s="50"/>
      <c r="NDH259" s="50"/>
      <c r="NDI259" s="50"/>
      <c r="NDJ259" s="50"/>
      <c r="NDK259" s="50"/>
      <c r="NDL259" s="50"/>
      <c r="NDM259" s="50"/>
      <c r="NDN259" s="50"/>
      <c r="NDO259" s="50"/>
      <c r="NDP259" s="50"/>
      <c r="NDQ259" s="50"/>
      <c r="NDR259" s="50"/>
      <c r="NDS259" s="50"/>
      <c r="NDT259" s="50"/>
      <c r="NDU259" s="50"/>
      <c r="NDV259" s="50"/>
      <c r="NDW259" s="50"/>
      <c r="NDX259" s="50"/>
      <c r="NDY259" s="50"/>
      <c r="NDZ259" s="50"/>
      <c r="NEA259" s="50"/>
      <c r="NEB259" s="50"/>
      <c r="NEC259" s="50"/>
      <c r="NED259" s="50"/>
      <c r="NEE259" s="50"/>
      <c r="NEF259" s="50"/>
      <c r="NEG259" s="50"/>
      <c r="NEH259" s="50"/>
      <c r="NEI259" s="50"/>
      <c r="NEJ259" s="50"/>
      <c r="NEK259" s="50"/>
      <c r="NEL259" s="50"/>
      <c r="NEM259" s="50"/>
      <c r="NEN259" s="50"/>
      <c r="NEO259" s="50"/>
      <c r="NEP259" s="50"/>
      <c r="NEQ259" s="50"/>
      <c r="NER259" s="50"/>
      <c r="NES259" s="50"/>
      <c r="NET259" s="50"/>
      <c r="NEU259" s="50"/>
      <c r="NEV259" s="50"/>
      <c r="NEW259" s="50"/>
      <c r="NEX259" s="50"/>
      <c r="NEY259" s="50"/>
      <c r="NEZ259" s="50"/>
      <c r="NFA259" s="50"/>
      <c r="NFB259" s="50"/>
      <c r="NFC259" s="50"/>
      <c r="NFD259" s="50"/>
      <c r="NFE259" s="50"/>
      <c r="NFF259" s="50"/>
      <c r="NFG259" s="50"/>
      <c r="NFH259" s="50"/>
      <c r="NFI259" s="50"/>
      <c r="NFJ259" s="50"/>
      <c r="NFK259" s="50"/>
      <c r="NFL259" s="50"/>
      <c r="NFM259" s="50"/>
      <c r="NFN259" s="50"/>
      <c r="NFO259" s="50"/>
      <c r="NFP259" s="50"/>
      <c r="NFQ259" s="50"/>
      <c r="NFR259" s="50"/>
      <c r="NFS259" s="50"/>
      <c r="NFT259" s="50"/>
      <c r="NFU259" s="50"/>
      <c r="NFV259" s="50"/>
      <c r="NFW259" s="50"/>
      <c r="NFX259" s="50"/>
      <c r="NFY259" s="50"/>
      <c r="NFZ259" s="50"/>
      <c r="NGA259" s="50"/>
      <c r="NGB259" s="50"/>
      <c r="NGC259" s="50"/>
      <c r="NGD259" s="50"/>
      <c r="NGE259" s="50"/>
      <c r="NGF259" s="50"/>
      <c r="NGG259" s="50"/>
      <c r="NGH259" s="50"/>
      <c r="NGI259" s="50"/>
      <c r="NGJ259" s="50"/>
      <c r="NGK259" s="50"/>
      <c r="NGL259" s="50"/>
      <c r="NGM259" s="50"/>
      <c r="NGN259" s="50"/>
      <c r="NGO259" s="50"/>
      <c r="NGP259" s="50"/>
      <c r="NGQ259" s="50"/>
      <c r="NGR259" s="50"/>
      <c r="NGS259" s="50"/>
      <c r="NGT259" s="50"/>
      <c r="NGU259" s="50"/>
      <c r="NGV259" s="50"/>
      <c r="NGW259" s="50"/>
      <c r="NGX259" s="50"/>
      <c r="NGY259" s="50"/>
      <c r="NGZ259" s="50"/>
      <c r="NHA259" s="50"/>
      <c r="NHB259" s="50"/>
      <c r="NHC259" s="50"/>
      <c r="NHD259" s="50"/>
      <c r="NHE259" s="50"/>
      <c r="NHF259" s="50"/>
      <c r="NHG259" s="50"/>
      <c r="NHH259" s="50"/>
      <c r="NHI259" s="50"/>
      <c r="NHJ259" s="50"/>
      <c r="NHK259" s="50"/>
      <c r="NHL259" s="50"/>
      <c r="NHM259" s="50"/>
      <c r="NHN259" s="50"/>
      <c r="NHO259" s="50"/>
      <c r="NHP259" s="50"/>
      <c r="NHQ259" s="50"/>
      <c r="NHR259" s="50"/>
      <c r="NHS259" s="50"/>
      <c r="NHT259" s="50"/>
      <c r="NHU259" s="50"/>
      <c r="NHV259" s="50"/>
      <c r="NHW259" s="50"/>
      <c r="NHX259" s="50"/>
      <c r="NHY259" s="50"/>
      <c r="NHZ259" s="50"/>
      <c r="NIA259" s="50"/>
      <c r="NIB259" s="50"/>
      <c r="NIC259" s="50"/>
      <c r="NID259" s="50"/>
      <c r="NIE259" s="50"/>
      <c r="NIF259" s="50"/>
      <c r="NIG259" s="50"/>
      <c r="NIH259" s="50"/>
      <c r="NII259" s="50"/>
      <c r="NIJ259" s="50"/>
      <c r="NIK259" s="50"/>
      <c r="NIL259" s="50"/>
      <c r="NIM259" s="50"/>
      <c r="NIN259" s="50"/>
      <c r="NIO259" s="50"/>
      <c r="NIP259" s="50"/>
      <c r="NIQ259" s="50"/>
      <c r="NIR259" s="50"/>
      <c r="NIS259" s="50"/>
      <c r="NIT259" s="50"/>
      <c r="NIU259" s="50"/>
      <c r="NIV259" s="50"/>
      <c r="NIW259" s="50"/>
      <c r="NIX259" s="50"/>
      <c r="NIY259" s="50"/>
      <c r="NIZ259" s="50"/>
      <c r="NJA259" s="50"/>
      <c r="NJB259" s="50"/>
      <c r="NJC259" s="50"/>
      <c r="NJD259" s="50"/>
      <c r="NJE259" s="50"/>
      <c r="NJF259" s="50"/>
      <c r="NJG259" s="50"/>
      <c r="NJH259" s="50"/>
      <c r="NJI259" s="50"/>
      <c r="NJJ259" s="50"/>
      <c r="NJK259" s="50"/>
      <c r="NJL259" s="50"/>
      <c r="NJM259" s="50"/>
      <c r="NJN259" s="50"/>
      <c r="NJO259" s="50"/>
      <c r="NJP259" s="50"/>
      <c r="NJQ259" s="50"/>
      <c r="NJR259" s="50"/>
      <c r="NJS259" s="50"/>
      <c r="NJT259" s="50"/>
      <c r="NJU259" s="50"/>
      <c r="NJV259" s="50"/>
      <c r="NJW259" s="50"/>
      <c r="NJX259" s="50"/>
      <c r="NJY259" s="50"/>
      <c r="NJZ259" s="50"/>
      <c r="NKA259" s="50"/>
      <c r="NKB259" s="50"/>
      <c r="NKC259" s="50"/>
      <c r="NKD259" s="50"/>
      <c r="NKE259" s="50"/>
      <c r="NKF259" s="50"/>
      <c r="NKG259" s="50"/>
      <c r="NKH259" s="50"/>
      <c r="NKI259" s="50"/>
      <c r="NKJ259" s="50"/>
      <c r="NKK259" s="50"/>
      <c r="NKL259" s="50"/>
      <c r="NKM259" s="50"/>
      <c r="NKN259" s="50"/>
      <c r="NKO259" s="50"/>
      <c r="NKP259" s="50"/>
      <c r="NKQ259" s="50"/>
      <c r="NKR259" s="50"/>
      <c r="NKS259" s="50"/>
      <c r="NKT259" s="50"/>
      <c r="NKU259" s="50"/>
      <c r="NKV259" s="50"/>
      <c r="NKW259" s="50"/>
      <c r="NKX259" s="50"/>
      <c r="NKY259" s="50"/>
      <c r="NKZ259" s="50"/>
      <c r="NLA259" s="50"/>
      <c r="NLB259" s="50"/>
      <c r="NLC259" s="50"/>
      <c r="NLD259" s="50"/>
      <c r="NLE259" s="50"/>
      <c r="NLF259" s="50"/>
      <c r="NLG259" s="50"/>
      <c r="NLH259" s="50"/>
      <c r="NLI259" s="50"/>
      <c r="NLJ259" s="50"/>
      <c r="NLK259" s="50"/>
      <c r="NLL259" s="50"/>
      <c r="NLM259" s="50"/>
      <c r="NLN259" s="50"/>
      <c r="NLO259" s="50"/>
      <c r="NLP259" s="50"/>
      <c r="NLQ259" s="50"/>
      <c r="NLR259" s="50"/>
      <c r="NLS259" s="50"/>
      <c r="NLT259" s="50"/>
      <c r="NLU259" s="50"/>
      <c r="NLV259" s="50"/>
      <c r="NLW259" s="50"/>
      <c r="NLX259" s="50"/>
      <c r="NLY259" s="50"/>
      <c r="NLZ259" s="50"/>
      <c r="NMA259" s="50"/>
      <c r="NMB259" s="50"/>
      <c r="NMC259" s="50"/>
      <c r="NMD259" s="50"/>
      <c r="NME259" s="50"/>
      <c r="NMF259" s="50"/>
      <c r="NMG259" s="50"/>
      <c r="NMH259" s="50"/>
      <c r="NMI259" s="50"/>
      <c r="NMJ259" s="50"/>
      <c r="NMK259" s="50"/>
      <c r="NML259" s="50"/>
      <c r="NMM259" s="50"/>
      <c r="NMN259" s="50"/>
      <c r="NMO259" s="50"/>
      <c r="NMP259" s="50"/>
      <c r="NMQ259" s="50"/>
      <c r="NMR259" s="50"/>
      <c r="NMS259" s="50"/>
      <c r="NMT259" s="50"/>
      <c r="NMU259" s="50"/>
      <c r="NMV259" s="50"/>
      <c r="NMW259" s="50"/>
      <c r="NMX259" s="50"/>
      <c r="NMY259" s="50"/>
      <c r="NMZ259" s="50"/>
      <c r="NNA259" s="50"/>
      <c r="NNB259" s="50"/>
      <c r="NNC259" s="50"/>
      <c r="NND259" s="50"/>
      <c r="NNE259" s="50"/>
      <c r="NNF259" s="50"/>
      <c r="NNG259" s="50"/>
      <c r="NNH259" s="50"/>
      <c r="NNI259" s="50"/>
      <c r="NNJ259" s="50"/>
      <c r="NNK259" s="50"/>
      <c r="NNL259" s="50"/>
      <c r="NNM259" s="50"/>
      <c r="NNN259" s="50"/>
      <c r="NNO259" s="50"/>
      <c r="NNP259" s="50"/>
      <c r="NNQ259" s="50"/>
      <c r="NNR259" s="50"/>
      <c r="NNS259" s="50"/>
      <c r="NNT259" s="50"/>
      <c r="NNU259" s="50"/>
      <c r="NNV259" s="50"/>
      <c r="NNW259" s="50"/>
      <c r="NNX259" s="50"/>
      <c r="NNY259" s="50"/>
      <c r="NNZ259" s="50"/>
      <c r="NOA259" s="50"/>
      <c r="NOB259" s="50"/>
      <c r="NOC259" s="50"/>
      <c r="NOD259" s="50"/>
      <c r="NOE259" s="50"/>
      <c r="NOF259" s="50"/>
      <c r="NOG259" s="50"/>
      <c r="NOH259" s="50"/>
      <c r="NOI259" s="50"/>
      <c r="NOJ259" s="50"/>
      <c r="NOK259" s="50"/>
      <c r="NOL259" s="50"/>
      <c r="NOM259" s="50"/>
      <c r="NON259" s="50"/>
      <c r="NOO259" s="50"/>
      <c r="NOP259" s="50"/>
      <c r="NOQ259" s="50"/>
      <c r="NOR259" s="50"/>
      <c r="NOS259" s="50"/>
      <c r="NOT259" s="50"/>
      <c r="NOU259" s="50"/>
      <c r="NOV259" s="50"/>
      <c r="NOW259" s="50"/>
      <c r="NOX259" s="50"/>
      <c r="NOY259" s="50"/>
      <c r="NOZ259" s="50"/>
      <c r="NPA259" s="50"/>
      <c r="NPB259" s="50"/>
      <c r="NPC259" s="50"/>
      <c r="NPD259" s="50"/>
      <c r="NPE259" s="50"/>
      <c r="NPF259" s="50"/>
      <c r="NPG259" s="50"/>
      <c r="NPH259" s="50"/>
      <c r="NPI259" s="50"/>
      <c r="NPJ259" s="50"/>
      <c r="NPK259" s="50"/>
      <c r="NPL259" s="50"/>
      <c r="NPM259" s="50"/>
      <c r="NPN259" s="50"/>
      <c r="NPO259" s="50"/>
      <c r="NPP259" s="50"/>
      <c r="NPQ259" s="50"/>
      <c r="NPR259" s="50"/>
      <c r="NPS259" s="50"/>
      <c r="NPT259" s="50"/>
      <c r="NPU259" s="50"/>
      <c r="NPV259" s="50"/>
      <c r="NPW259" s="50"/>
      <c r="NPX259" s="50"/>
      <c r="NPY259" s="50"/>
      <c r="NPZ259" s="50"/>
      <c r="NQA259" s="50"/>
      <c r="NQB259" s="50"/>
      <c r="NQC259" s="50"/>
      <c r="NQD259" s="50"/>
      <c r="NQE259" s="50"/>
      <c r="NQF259" s="50"/>
      <c r="NQG259" s="50"/>
      <c r="NQH259" s="50"/>
      <c r="NQI259" s="50"/>
      <c r="NQJ259" s="50"/>
      <c r="NQK259" s="50"/>
      <c r="NQL259" s="50"/>
      <c r="NQM259" s="50"/>
      <c r="NQN259" s="50"/>
      <c r="NQO259" s="50"/>
      <c r="NQP259" s="50"/>
      <c r="NQQ259" s="50"/>
      <c r="NQR259" s="50"/>
      <c r="NQS259" s="50"/>
      <c r="NQT259" s="50"/>
      <c r="NQU259" s="50"/>
      <c r="NQV259" s="50"/>
      <c r="NQW259" s="50"/>
      <c r="NQX259" s="50"/>
      <c r="NQY259" s="50"/>
      <c r="NQZ259" s="50"/>
      <c r="NRA259" s="50"/>
      <c r="NRB259" s="50"/>
      <c r="NRC259" s="50"/>
      <c r="NRD259" s="50"/>
      <c r="NRE259" s="50"/>
      <c r="NRF259" s="50"/>
      <c r="NRG259" s="50"/>
      <c r="NRH259" s="50"/>
      <c r="NRI259" s="50"/>
      <c r="NRJ259" s="50"/>
      <c r="NRK259" s="50"/>
      <c r="NRL259" s="50"/>
      <c r="NRM259" s="50"/>
      <c r="NRN259" s="50"/>
      <c r="NRO259" s="50"/>
      <c r="NRP259" s="50"/>
      <c r="NRQ259" s="50"/>
      <c r="NRR259" s="50"/>
      <c r="NRS259" s="50"/>
      <c r="NRT259" s="50"/>
      <c r="NRU259" s="50"/>
      <c r="NRV259" s="50"/>
      <c r="NRW259" s="50"/>
      <c r="NRX259" s="50"/>
      <c r="NRY259" s="50"/>
      <c r="NRZ259" s="50"/>
      <c r="NSA259" s="50"/>
      <c r="NSB259" s="50"/>
      <c r="NSC259" s="50"/>
      <c r="NSD259" s="50"/>
      <c r="NSE259" s="50"/>
      <c r="NSF259" s="50"/>
      <c r="NSG259" s="50"/>
      <c r="NSH259" s="50"/>
      <c r="NSI259" s="50"/>
      <c r="NSJ259" s="50"/>
      <c r="NSK259" s="50"/>
      <c r="NSL259" s="50"/>
      <c r="NSM259" s="50"/>
      <c r="NSN259" s="50"/>
      <c r="NSO259" s="50"/>
      <c r="NSP259" s="50"/>
      <c r="NSQ259" s="50"/>
      <c r="NSR259" s="50"/>
      <c r="NSS259" s="50"/>
      <c r="NST259" s="50"/>
      <c r="NSU259" s="50"/>
      <c r="NSV259" s="50"/>
      <c r="NSW259" s="50"/>
      <c r="NSX259" s="50"/>
      <c r="NSY259" s="50"/>
      <c r="NSZ259" s="50"/>
      <c r="NTA259" s="50"/>
      <c r="NTB259" s="50"/>
      <c r="NTC259" s="50"/>
      <c r="NTD259" s="50"/>
      <c r="NTE259" s="50"/>
      <c r="NTF259" s="50"/>
      <c r="NTG259" s="50"/>
      <c r="NTH259" s="50"/>
      <c r="NTI259" s="50"/>
      <c r="NTJ259" s="50"/>
      <c r="NTK259" s="50"/>
      <c r="NTL259" s="50"/>
      <c r="NTM259" s="50"/>
      <c r="NTN259" s="50"/>
      <c r="NTO259" s="50"/>
      <c r="NTP259" s="50"/>
      <c r="NTQ259" s="50"/>
      <c r="NTR259" s="50"/>
      <c r="NTS259" s="50"/>
      <c r="NTT259" s="50"/>
      <c r="NTU259" s="50"/>
      <c r="NTV259" s="50"/>
      <c r="NTW259" s="50"/>
      <c r="NTX259" s="50"/>
      <c r="NTY259" s="50"/>
      <c r="NTZ259" s="50"/>
      <c r="NUA259" s="50"/>
      <c r="NUB259" s="50"/>
      <c r="NUC259" s="50"/>
      <c r="NUD259" s="50"/>
      <c r="NUE259" s="50"/>
      <c r="NUF259" s="50"/>
      <c r="NUG259" s="50"/>
      <c r="NUH259" s="50"/>
      <c r="NUI259" s="50"/>
      <c r="NUJ259" s="50"/>
      <c r="NUK259" s="50"/>
      <c r="NUL259" s="50"/>
      <c r="NUM259" s="50"/>
      <c r="NUN259" s="50"/>
      <c r="NUO259" s="50"/>
      <c r="NUP259" s="50"/>
      <c r="NUQ259" s="50"/>
      <c r="NUR259" s="50"/>
      <c r="NUS259" s="50"/>
      <c r="NUT259" s="50"/>
      <c r="NUU259" s="50"/>
      <c r="NUV259" s="50"/>
      <c r="NUW259" s="50"/>
      <c r="NUX259" s="50"/>
      <c r="NUY259" s="50"/>
      <c r="NUZ259" s="50"/>
      <c r="NVA259" s="50"/>
      <c r="NVB259" s="50"/>
      <c r="NVC259" s="50"/>
      <c r="NVD259" s="50"/>
      <c r="NVE259" s="50"/>
      <c r="NVF259" s="50"/>
      <c r="NVG259" s="50"/>
      <c r="NVH259" s="50"/>
      <c r="NVI259" s="50"/>
      <c r="NVJ259" s="50"/>
      <c r="NVK259" s="50"/>
      <c r="NVL259" s="50"/>
      <c r="NVM259" s="50"/>
      <c r="NVN259" s="50"/>
      <c r="NVO259" s="50"/>
      <c r="NVP259" s="50"/>
      <c r="NVQ259" s="50"/>
      <c r="NVR259" s="50"/>
      <c r="NVS259" s="50"/>
      <c r="NVT259" s="50"/>
      <c r="NVU259" s="50"/>
      <c r="NVV259" s="50"/>
      <c r="NVW259" s="50"/>
      <c r="NVX259" s="50"/>
      <c r="NVY259" s="50"/>
      <c r="NVZ259" s="50"/>
      <c r="NWA259" s="50"/>
      <c r="NWB259" s="50"/>
      <c r="NWC259" s="50"/>
      <c r="NWD259" s="50"/>
      <c r="NWE259" s="50"/>
      <c r="NWF259" s="50"/>
      <c r="NWG259" s="50"/>
      <c r="NWH259" s="50"/>
      <c r="NWI259" s="50"/>
      <c r="NWJ259" s="50"/>
      <c r="NWK259" s="50"/>
      <c r="NWL259" s="50"/>
      <c r="NWM259" s="50"/>
      <c r="NWN259" s="50"/>
      <c r="NWO259" s="50"/>
      <c r="NWP259" s="50"/>
      <c r="NWQ259" s="50"/>
      <c r="NWR259" s="50"/>
      <c r="NWS259" s="50"/>
      <c r="NWT259" s="50"/>
      <c r="NWU259" s="50"/>
      <c r="NWV259" s="50"/>
      <c r="NWW259" s="50"/>
      <c r="NWX259" s="50"/>
      <c r="NWY259" s="50"/>
      <c r="NWZ259" s="50"/>
      <c r="NXA259" s="50"/>
      <c r="NXB259" s="50"/>
      <c r="NXC259" s="50"/>
      <c r="NXD259" s="50"/>
      <c r="NXE259" s="50"/>
      <c r="NXF259" s="50"/>
      <c r="NXG259" s="50"/>
      <c r="NXH259" s="50"/>
      <c r="NXI259" s="50"/>
      <c r="NXJ259" s="50"/>
      <c r="NXK259" s="50"/>
      <c r="NXL259" s="50"/>
      <c r="NXM259" s="50"/>
      <c r="NXN259" s="50"/>
      <c r="NXO259" s="50"/>
      <c r="NXP259" s="50"/>
      <c r="NXQ259" s="50"/>
      <c r="NXR259" s="50"/>
      <c r="NXS259" s="50"/>
      <c r="NXT259" s="50"/>
      <c r="NXU259" s="50"/>
      <c r="NXV259" s="50"/>
      <c r="NXW259" s="50"/>
      <c r="NXX259" s="50"/>
      <c r="NXY259" s="50"/>
      <c r="NXZ259" s="50"/>
      <c r="NYA259" s="50"/>
      <c r="NYB259" s="50"/>
      <c r="NYC259" s="50"/>
      <c r="NYD259" s="50"/>
      <c r="NYE259" s="50"/>
      <c r="NYF259" s="50"/>
      <c r="NYG259" s="50"/>
      <c r="NYH259" s="50"/>
      <c r="NYI259" s="50"/>
      <c r="NYJ259" s="50"/>
      <c r="NYK259" s="50"/>
      <c r="NYL259" s="50"/>
      <c r="NYM259" s="50"/>
      <c r="NYN259" s="50"/>
      <c r="NYO259" s="50"/>
      <c r="NYP259" s="50"/>
      <c r="NYQ259" s="50"/>
      <c r="NYR259" s="50"/>
      <c r="NYS259" s="50"/>
      <c r="NYT259" s="50"/>
      <c r="NYU259" s="50"/>
      <c r="NYV259" s="50"/>
      <c r="NYW259" s="50"/>
      <c r="NYX259" s="50"/>
      <c r="NYY259" s="50"/>
      <c r="NYZ259" s="50"/>
      <c r="NZA259" s="50"/>
      <c r="NZB259" s="50"/>
      <c r="NZC259" s="50"/>
      <c r="NZD259" s="50"/>
      <c r="NZE259" s="50"/>
      <c r="NZF259" s="50"/>
      <c r="NZG259" s="50"/>
      <c r="NZH259" s="50"/>
      <c r="NZI259" s="50"/>
      <c r="NZJ259" s="50"/>
      <c r="NZK259" s="50"/>
      <c r="NZL259" s="50"/>
      <c r="NZM259" s="50"/>
      <c r="NZN259" s="50"/>
      <c r="NZO259" s="50"/>
      <c r="NZP259" s="50"/>
      <c r="NZQ259" s="50"/>
      <c r="NZR259" s="50"/>
      <c r="NZS259" s="50"/>
      <c r="NZT259" s="50"/>
      <c r="NZU259" s="50"/>
      <c r="NZV259" s="50"/>
      <c r="NZW259" s="50"/>
      <c r="NZX259" s="50"/>
      <c r="NZY259" s="50"/>
      <c r="NZZ259" s="50"/>
      <c r="OAA259" s="50"/>
      <c r="OAB259" s="50"/>
      <c r="OAC259" s="50"/>
      <c r="OAD259" s="50"/>
      <c r="OAE259" s="50"/>
      <c r="OAF259" s="50"/>
      <c r="OAG259" s="50"/>
      <c r="OAH259" s="50"/>
      <c r="OAI259" s="50"/>
      <c r="OAJ259" s="50"/>
      <c r="OAK259" s="50"/>
      <c r="OAL259" s="50"/>
      <c r="OAM259" s="50"/>
      <c r="OAN259" s="50"/>
      <c r="OAO259" s="50"/>
      <c r="OAP259" s="50"/>
      <c r="OAQ259" s="50"/>
      <c r="OAR259" s="50"/>
      <c r="OAS259" s="50"/>
      <c r="OAT259" s="50"/>
      <c r="OAU259" s="50"/>
      <c r="OAV259" s="50"/>
      <c r="OAW259" s="50"/>
      <c r="OAX259" s="50"/>
      <c r="OAY259" s="50"/>
      <c r="OAZ259" s="50"/>
      <c r="OBA259" s="50"/>
      <c r="OBB259" s="50"/>
      <c r="OBC259" s="50"/>
      <c r="OBD259" s="50"/>
      <c r="OBE259" s="50"/>
      <c r="OBF259" s="50"/>
      <c r="OBG259" s="50"/>
      <c r="OBH259" s="50"/>
      <c r="OBI259" s="50"/>
      <c r="OBJ259" s="50"/>
      <c r="OBK259" s="50"/>
      <c r="OBL259" s="50"/>
      <c r="OBM259" s="50"/>
      <c r="OBN259" s="50"/>
      <c r="OBO259" s="50"/>
      <c r="OBP259" s="50"/>
      <c r="OBQ259" s="50"/>
      <c r="OBR259" s="50"/>
      <c r="OBS259" s="50"/>
      <c r="OBT259" s="50"/>
      <c r="OBU259" s="50"/>
      <c r="OBV259" s="50"/>
      <c r="OBW259" s="50"/>
      <c r="OBX259" s="50"/>
      <c r="OBY259" s="50"/>
      <c r="OBZ259" s="50"/>
      <c r="OCA259" s="50"/>
      <c r="OCB259" s="50"/>
      <c r="OCC259" s="50"/>
      <c r="OCD259" s="50"/>
      <c r="OCE259" s="50"/>
      <c r="OCF259" s="50"/>
      <c r="OCG259" s="50"/>
      <c r="OCH259" s="50"/>
      <c r="OCI259" s="50"/>
      <c r="OCJ259" s="50"/>
      <c r="OCK259" s="50"/>
      <c r="OCL259" s="50"/>
      <c r="OCM259" s="50"/>
      <c r="OCN259" s="50"/>
      <c r="OCO259" s="50"/>
      <c r="OCP259" s="50"/>
      <c r="OCQ259" s="50"/>
      <c r="OCR259" s="50"/>
      <c r="OCS259" s="50"/>
      <c r="OCT259" s="50"/>
      <c r="OCU259" s="50"/>
      <c r="OCV259" s="50"/>
      <c r="OCW259" s="50"/>
      <c r="OCX259" s="50"/>
      <c r="OCY259" s="50"/>
      <c r="OCZ259" s="50"/>
      <c r="ODA259" s="50"/>
      <c r="ODB259" s="50"/>
      <c r="ODC259" s="50"/>
      <c r="ODD259" s="50"/>
      <c r="ODE259" s="50"/>
      <c r="ODF259" s="50"/>
      <c r="ODG259" s="50"/>
      <c r="ODH259" s="50"/>
      <c r="ODI259" s="50"/>
      <c r="ODJ259" s="50"/>
      <c r="ODK259" s="50"/>
      <c r="ODL259" s="50"/>
      <c r="ODM259" s="50"/>
      <c r="ODN259" s="50"/>
      <c r="ODO259" s="50"/>
      <c r="ODP259" s="50"/>
      <c r="ODQ259" s="50"/>
      <c r="ODR259" s="50"/>
      <c r="ODS259" s="50"/>
      <c r="ODT259" s="50"/>
      <c r="ODU259" s="50"/>
      <c r="ODV259" s="50"/>
      <c r="ODW259" s="50"/>
      <c r="ODX259" s="50"/>
      <c r="ODY259" s="50"/>
      <c r="ODZ259" s="50"/>
      <c r="OEA259" s="50"/>
      <c r="OEB259" s="50"/>
      <c r="OEC259" s="50"/>
      <c r="OED259" s="50"/>
      <c r="OEE259" s="50"/>
      <c r="OEF259" s="50"/>
      <c r="OEG259" s="50"/>
      <c r="OEH259" s="50"/>
      <c r="OEI259" s="50"/>
      <c r="OEJ259" s="50"/>
      <c r="OEK259" s="50"/>
      <c r="OEL259" s="50"/>
      <c r="OEM259" s="50"/>
      <c r="OEN259" s="50"/>
      <c r="OEO259" s="50"/>
      <c r="OEP259" s="50"/>
      <c r="OEQ259" s="50"/>
      <c r="OER259" s="50"/>
      <c r="OES259" s="50"/>
      <c r="OET259" s="50"/>
      <c r="OEU259" s="50"/>
      <c r="OEV259" s="50"/>
      <c r="OEW259" s="50"/>
      <c r="OEX259" s="50"/>
      <c r="OEY259" s="50"/>
      <c r="OEZ259" s="50"/>
      <c r="OFA259" s="50"/>
      <c r="OFB259" s="50"/>
      <c r="OFC259" s="50"/>
      <c r="OFD259" s="50"/>
      <c r="OFE259" s="50"/>
      <c r="OFF259" s="50"/>
      <c r="OFG259" s="50"/>
      <c r="OFH259" s="50"/>
      <c r="OFI259" s="50"/>
      <c r="OFJ259" s="50"/>
      <c r="OFK259" s="50"/>
      <c r="OFL259" s="50"/>
      <c r="OFM259" s="50"/>
      <c r="OFN259" s="50"/>
      <c r="OFO259" s="50"/>
      <c r="OFP259" s="50"/>
      <c r="OFQ259" s="50"/>
      <c r="OFR259" s="50"/>
      <c r="OFS259" s="50"/>
      <c r="OFT259" s="50"/>
      <c r="OFU259" s="50"/>
      <c r="OFV259" s="50"/>
      <c r="OFW259" s="50"/>
      <c r="OFX259" s="50"/>
      <c r="OFY259" s="50"/>
      <c r="OFZ259" s="50"/>
      <c r="OGA259" s="50"/>
      <c r="OGB259" s="50"/>
      <c r="OGC259" s="50"/>
      <c r="OGD259" s="50"/>
      <c r="OGE259" s="50"/>
      <c r="OGF259" s="50"/>
      <c r="OGG259" s="50"/>
      <c r="OGH259" s="50"/>
      <c r="OGI259" s="50"/>
      <c r="OGJ259" s="50"/>
      <c r="OGK259" s="50"/>
      <c r="OGL259" s="50"/>
      <c r="OGM259" s="50"/>
      <c r="OGN259" s="50"/>
      <c r="OGO259" s="50"/>
      <c r="OGP259" s="50"/>
      <c r="OGQ259" s="50"/>
      <c r="OGR259" s="50"/>
      <c r="OGS259" s="50"/>
      <c r="OGT259" s="50"/>
      <c r="OGU259" s="50"/>
      <c r="OGV259" s="50"/>
      <c r="OGW259" s="50"/>
      <c r="OGX259" s="50"/>
      <c r="OGY259" s="50"/>
      <c r="OGZ259" s="50"/>
      <c r="OHA259" s="50"/>
      <c r="OHB259" s="50"/>
      <c r="OHC259" s="50"/>
      <c r="OHD259" s="50"/>
      <c r="OHE259" s="50"/>
      <c r="OHF259" s="50"/>
      <c r="OHG259" s="50"/>
      <c r="OHH259" s="50"/>
      <c r="OHI259" s="50"/>
      <c r="OHJ259" s="50"/>
      <c r="OHK259" s="50"/>
      <c r="OHL259" s="50"/>
      <c r="OHM259" s="50"/>
      <c r="OHN259" s="50"/>
      <c r="OHO259" s="50"/>
      <c r="OHP259" s="50"/>
      <c r="OHQ259" s="50"/>
      <c r="OHR259" s="50"/>
      <c r="OHS259" s="50"/>
      <c r="OHT259" s="50"/>
      <c r="OHU259" s="50"/>
      <c r="OHV259" s="50"/>
      <c r="OHW259" s="50"/>
      <c r="OHX259" s="50"/>
      <c r="OHY259" s="50"/>
      <c r="OHZ259" s="50"/>
      <c r="OIA259" s="50"/>
      <c r="OIB259" s="50"/>
      <c r="OIC259" s="50"/>
      <c r="OID259" s="50"/>
      <c r="OIE259" s="50"/>
      <c r="OIF259" s="50"/>
      <c r="OIG259" s="50"/>
      <c r="OIH259" s="50"/>
      <c r="OII259" s="50"/>
      <c r="OIJ259" s="50"/>
      <c r="OIK259" s="50"/>
      <c r="OIL259" s="50"/>
      <c r="OIM259" s="50"/>
      <c r="OIN259" s="50"/>
      <c r="OIO259" s="50"/>
      <c r="OIP259" s="50"/>
      <c r="OIQ259" s="50"/>
      <c r="OIR259" s="50"/>
      <c r="OIS259" s="50"/>
      <c r="OIT259" s="50"/>
      <c r="OIU259" s="50"/>
      <c r="OIV259" s="50"/>
      <c r="OIW259" s="50"/>
      <c r="OIX259" s="50"/>
      <c r="OIY259" s="50"/>
      <c r="OIZ259" s="50"/>
      <c r="OJA259" s="50"/>
      <c r="OJB259" s="50"/>
      <c r="OJC259" s="50"/>
      <c r="OJD259" s="50"/>
      <c r="OJE259" s="50"/>
      <c r="OJF259" s="50"/>
      <c r="OJG259" s="50"/>
      <c r="OJH259" s="50"/>
      <c r="OJI259" s="50"/>
      <c r="OJJ259" s="50"/>
      <c r="OJK259" s="50"/>
      <c r="OJL259" s="50"/>
      <c r="OJM259" s="50"/>
      <c r="OJN259" s="50"/>
      <c r="OJO259" s="50"/>
      <c r="OJP259" s="50"/>
      <c r="OJQ259" s="50"/>
      <c r="OJR259" s="50"/>
      <c r="OJS259" s="50"/>
      <c r="OJT259" s="50"/>
      <c r="OJU259" s="50"/>
      <c r="OJV259" s="50"/>
      <c r="OJW259" s="50"/>
      <c r="OJX259" s="50"/>
      <c r="OJY259" s="50"/>
      <c r="OJZ259" s="50"/>
      <c r="OKA259" s="50"/>
      <c r="OKB259" s="50"/>
      <c r="OKC259" s="50"/>
      <c r="OKD259" s="50"/>
      <c r="OKE259" s="50"/>
      <c r="OKF259" s="50"/>
      <c r="OKG259" s="50"/>
      <c r="OKH259" s="50"/>
      <c r="OKI259" s="50"/>
      <c r="OKJ259" s="50"/>
      <c r="OKK259" s="50"/>
      <c r="OKL259" s="50"/>
      <c r="OKM259" s="50"/>
      <c r="OKN259" s="50"/>
      <c r="OKO259" s="50"/>
      <c r="OKP259" s="50"/>
      <c r="OKQ259" s="50"/>
      <c r="OKR259" s="50"/>
      <c r="OKS259" s="50"/>
      <c r="OKT259" s="50"/>
      <c r="OKU259" s="50"/>
      <c r="OKV259" s="50"/>
      <c r="OKW259" s="50"/>
      <c r="OKX259" s="50"/>
      <c r="OKY259" s="50"/>
      <c r="OKZ259" s="50"/>
      <c r="OLA259" s="50"/>
      <c r="OLB259" s="50"/>
      <c r="OLC259" s="50"/>
      <c r="OLD259" s="50"/>
      <c r="OLE259" s="50"/>
      <c r="OLF259" s="50"/>
      <c r="OLG259" s="50"/>
      <c r="OLH259" s="50"/>
      <c r="OLI259" s="50"/>
      <c r="OLJ259" s="50"/>
      <c r="OLK259" s="50"/>
      <c r="OLL259" s="50"/>
      <c r="OLM259" s="50"/>
      <c r="OLN259" s="50"/>
      <c r="OLO259" s="50"/>
      <c r="OLP259" s="50"/>
      <c r="OLQ259" s="50"/>
      <c r="OLR259" s="50"/>
      <c r="OLS259" s="50"/>
      <c r="OLT259" s="50"/>
      <c r="OLU259" s="50"/>
      <c r="OLV259" s="50"/>
      <c r="OLW259" s="50"/>
      <c r="OLX259" s="50"/>
      <c r="OLY259" s="50"/>
      <c r="OLZ259" s="50"/>
      <c r="OMA259" s="50"/>
      <c r="OMB259" s="50"/>
      <c r="OMC259" s="50"/>
      <c r="OMD259" s="50"/>
      <c r="OME259" s="50"/>
      <c r="OMF259" s="50"/>
      <c r="OMG259" s="50"/>
      <c r="OMH259" s="50"/>
      <c r="OMI259" s="50"/>
      <c r="OMJ259" s="50"/>
      <c r="OMK259" s="50"/>
      <c r="OML259" s="50"/>
      <c r="OMM259" s="50"/>
      <c r="OMN259" s="50"/>
      <c r="OMO259" s="50"/>
      <c r="OMP259" s="50"/>
      <c r="OMQ259" s="50"/>
      <c r="OMR259" s="50"/>
      <c r="OMS259" s="50"/>
      <c r="OMT259" s="50"/>
      <c r="OMU259" s="50"/>
      <c r="OMV259" s="50"/>
      <c r="OMW259" s="50"/>
      <c r="OMX259" s="50"/>
      <c r="OMY259" s="50"/>
      <c r="OMZ259" s="50"/>
      <c r="ONA259" s="50"/>
      <c r="ONB259" s="50"/>
      <c r="ONC259" s="50"/>
      <c r="OND259" s="50"/>
      <c r="ONE259" s="50"/>
      <c r="ONF259" s="50"/>
      <c r="ONG259" s="50"/>
      <c r="ONH259" s="50"/>
      <c r="ONI259" s="50"/>
      <c r="ONJ259" s="50"/>
      <c r="ONK259" s="50"/>
      <c r="ONL259" s="50"/>
      <c r="ONM259" s="50"/>
      <c r="ONN259" s="50"/>
      <c r="ONO259" s="50"/>
      <c r="ONP259" s="50"/>
      <c r="ONQ259" s="50"/>
      <c r="ONR259" s="50"/>
      <c r="ONS259" s="50"/>
      <c r="ONT259" s="50"/>
      <c r="ONU259" s="50"/>
      <c r="ONV259" s="50"/>
      <c r="ONW259" s="50"/>
      <c r="ONX259" s="50"/>
      <c r="ONY259" s="50"/>
      <c r="ONZ259" s="50"/>
      <c r="OOA259" s="50"/>
      <c r="OOB259" s="50"/>
      <c r="OOC259" s="50"/>
      <c r="OOD259" s="50"/>
      <c r="OOE259" s="50"/>
      <c r="OOF259" s="50"/>
      <c r="OOG259" s="50"/>
      <c r="OOH259" s="50"/>
      <c r="OOI259" s="50"/>
      <c r="OOJ259" s="50"/>
      <c r="OOK259" s="50"/>
      <c r="OOL259" s="50"/>
      <c r="OOM259" s="50"/>
      <c r="OON259" s="50"/>
      <c r="OOO259" s="50"/>
      <c r="OOP259" s="50"/>
      <c r="OOQ259" s="50"/>
      <c r="OOR259" s="50"/>
      <c r="OOS259" s="50"/>
      <c r="OOT259" s="50"/>
      <c r="OOU259" s="50"/>
      <c r="OOV259" s="50"/>
      <c r="OOW259" s="50"/>
      <c r="OOX259" s="50"/>
      <c r="OOY259" s="50"/>
      <c r="OOZ259" s="50"/>
      <c r="OPA259" s="50"/>
      <c r="OPB259" s="50"/>
      <c r="OPC259" s="50"/>
      <c r="OPD259" s="50"/>
      <c r="OPE259" s="50"/>
      <c r="OPF259" s="50"/>
      <c r="OPG259" s="50"/>
      <c r="OPH259" s="50"/>
      <c r="OPI259" s="50"/>
      <c r="OPJ259" s="50"/>
      <c r="OPK259" s="50"/>
      <c r="OPL259" s="50"/>
      <c r="OPM259" s="50"/>
      <c r="OPN259" s="50"/>
      <c r="OPO259" s="50"/>
      <c r="OPP259" s="50"/>
      <c r="OPQ259" s="50"/>
      <c r="OPR259" s="50"/>
      <c r="OPS259" s="50"/>
      <c r="OPT259" s="50"/>
      <c r="OPU259" s="50"/>
      <c r="OPV259" s="50"/>
      <c r="OPW259" s="50"/>
      <c r="OPX259" s="50"/>
      <c r="OPY259" s="50"/>
      <c r="OPZ259" s="50"/>
      <c r="OQA259" s="50"/>
      <c r="OQB259" s="50"/>
      <c r="OQC259" s="50"/>
      <c r="OQD259" s="50"/>
      <c r="OQE259" s="50"/>
      <c r="OQF259" s="50"/>
      <c r="OQG259" s="50"/>
      <c r="OQH259" s="50"/>
      <c r="OQI259" s="50"/>
      <c r="OQJ259" s="50"/>
      <c r="OQK259" s="50"/>
      <c r="OQL259" s="50"/>
      <c r="OQM259" s="50"/>
      <c r="OQN259" s="50"/>
      <c r="OQO259" s="50"/>
      <c r="OQP259" s="50"/>
      <c r="OQQ259" s="50"/>
      <c r="OQR259" s="50"/>
      <c r="OQS259" s="50"/>
      <c r="OQT259" s="50"/>
      <c r="OQU259" s="50"/>
      <c r="OQV259" s="50"/>
      <c r="OQW259" s="50"/>
      <c r="OQX259" s="50"/>
      <c r="OQY259" s="50"/>
      <c r="OQZ259" s="50"/>
      <c r="ORA259" s="50"/>
      <c r="ORB259" s="50"/>
      <c r="ORC259" s="50"/>
      <c r="ORD259" s="50"/>
      <c r="ORE259" s="50"/>
      <c r="ORF259" s="50"/>
      <c r="ORG259" s="50"/>
      <c r="ORH259" s="50"/>
      <c r="ORI259" s="50"/>
      <c r="ORJ259" s="50"/>
      <c r="ORK259" s="50"/>
      <c r="ORL259" s="50"/>
      <c r="ORM259" s="50"/>
      <c r="ORN259" s="50"/>
      <c r="ORO259" s="50"/>
      <c r="ORP259" s="50"/>
      <c r="ORQ259" s="50"/>
      <c r="ORR259" s="50"/>
      <c r="ORS259" s="50"/>
      <c r="ORT259" s="50"/>
      <c r="ORU259" s="50"/>
      <c r="ORV259" s="50"/>
      <c r="ORW259" s="50"/>
      <c r="ORX259" s="50"/>
      <c r="ORY259" s="50"/>
      <c r="ORZ259" s="50"/>
      <c r="OSA259" s="50"/>
      <c r="OSB259" s="50"/>
      <c r="OSC259" s="50"/>
      <c r="OSD259" s="50"/>
      <c r="OSE259" s="50"/>
      <c r="OSF259" s="50"/>
      <c r="OSG259" s="50"/>
      <c r="OSH259" s="50"/>
      <c r="OSI259" s="50"/>
      <c r="OSJ259" s="50"/>
      <c r="OSK259" s="50"/>
      <c r="OSL259" s="50"/>
      <c r="OSM259" s="50"/>
      <c r="OSN259" s="50"/>
      <c r="OSO259" s="50"/>
      <c r="OSP259" s="50"/>
      <c r="OSQ259" s="50"/>
      <c r="OSR259" s="50"/>
      <c r="OSS259" s="50"/>
      <c r="OST259" s="50"/>
      <c r="OSU259" s="50"/>
      <c r="OSV259" s="50"/>
      <c r="OSW259" s="50"/>
      <c r="OSX259" s="50"/>
      <c r="OSY259" s="50"/>
      <c r="OSZ259" s="50"/>
      <c r="OTA259" s="50"/>
      <c r="OTB259" s="50"/>
      <c r="OTC259" s="50"/>
      <c r="OTD259" s="50"/>
      <c r="OTE259" s="50"/>
      <c r="OTF259" s="50"/>
      <c r="OTG259" s="50"/>
      <c r="OTH259" s="50"/>
      <c r="OTI259" s="50"/>
      <c r="OTJ259" s="50"/>
      <c r="OTK259" s="50"/>
      <c r="OTL259" s="50"/>
      <c r="OTM259" s="50"/>
      <c r="OTN259" s="50"/>
      <c r="OTO259" s="50"/>
      <c r="OTP259" s="50"/>
      <c r="OTQ259" s="50"/>
      <c r="OTR259" s="50"/>
      <c r="OTS259" s="50"/>
      <c r="OTT259" s="50"/>
      <c r="OTU259" s="50"/>
      <c r="OTV259" s="50"/>
      <c r="OTW259" s="50"/>
      <c r="OTX259" s="50"/>
      <c r="OTY259" s="50"/>
      <c r="OTZ259" s="50"/>
      <c r="OUA259" s="50"/>
      <c r="OUB259" s="50"/>
      <c r="OUC259" s="50"/>
      <c r="OUD259" s="50"/>
      <c r="OUE259" s="50"/>
      <c r="OUF259" s="50"/>
      <c r="OUG259" s="50"/>
      <c r="OUH259" s="50"/>
      <c r="OUI259" s="50"/>
      <c r="OUJ259" s="50"/>
      <c r="OUK259" s="50"/>
      <c r="OUL259" s="50"/>
      <c r="OUM259" s="50"/>
      <c r="OUN259" s="50"/>
      <c r="OUO259" s="50"/>
      <c r="OUP259" s="50"/>
      <c r="OUQ259" s="50"/>
      <c r="OUR259" s="50"/>
      <c r="OUS259" s="50"/>
      <c r="OUT259" s="50"/>
      <c r="OUU259" s="50"/>
      <c r="OUV259" s="50"/>
      <c r="OUW259" s="50"/>
      <c r="OUX259" s="50"/>
      <c r="OUY259" s="50"/>
      <c r="OUZ259" s="50"/>
      <c r="OVA259" s="50"/>
      <c r="OVB259" s="50"/>
      <c r="OVC259" s="50"/>
      <c r="OVD259" s="50"/>
      <c r="OVE259" s="50"/>
      <c r="OVF259" s="50"/>
      <c r="OVG259" s="50"/>
      <c r="OVH259" s="50"/>
      <c r="OVI259" s="50"/>
      <c r="OVJ259" s="50"/>
      <c r="OVK259" s="50"/>
      <c r="OVL259" s="50"/>
      <c r="OVM259" s="50"/>
      <c r="OVN259" s="50"/>
      <c r="OVO259" s="50"/>
      <c r="OVP259" s="50"/>
      <c r="OVQ259" s="50"/>
      <c r="OVR259" s="50"/>
      <c r="OVS259" s="50"/>
      <c r="OVT259" s="50"/>
      <c r="OVU259" s="50"/>
      <c r="OVV259" s="50"/>
      <c r="OVW259" s="50"/>
      <c r="OVX259" s="50"/>
      <c r="OVY259" s="50"/>
      <c r="OVZ259" s="50"/>
      <c r="OWA259" s="50"/>
      <c r="OWB259" s="50"/>
      <c r="OWC259" s="50"/>
      <c r="OWD259" s="50"/>
      <c r="OWE259" s="50"/>
      <c r="OWF259" s="50"/>
      <c r="OWG259" s="50"/>
      <c r="OWH259" s="50"/>
      <c r="OWI259" s="50"/>
      <c r="OWJ259" s="50"/>
      <c r="OWK259" s="50"/>
      <c r="OWL259" s="50"/>
      <c r="OWM259" s="50"/>
      <c r="OWN259" s="50"/>
      <c r="OWO259" s="50"/>
      <c r="OWP259" s="50"/>
      <c r="OWQ259" s="50"/>
      <c r="OWR259" s="50"/>
      <c r="OWS259" s="50"/>
      <c r="OWT259" s="50"/>
      <c r="OWU259" s="50"/>
      <c r="OWV259" s="50"/>
      <c r="OWW259" s="50"/>
      <c r="OWX259" s="50"/>
      <c r="OWY259" s="50"/>
      <c r="OWZ259" s="50"/>
      <c r="OXA259" s="50"/>
      <c r="OXB259" s="50"/>
      <c r="OXC259" s="50"/>
      <c r="OXD259" s="50"/>
      <c r="OXE259" s="50"/>
      <c r="OXF259" s="50"/>
      <c r="OXG259" s="50"/>
      <c r="OXH259" s="50"/>
      <c r="OXI259" s="50"/>
      <c r="OXJ259" s="50"/>
      <c r="OXK259" s="50"/>
      <c r="OXL259" s="50"/>
      <c r="OXM259" s="50"/>
      <c r="OXN259" s="50"/>
      <c r="OXO259" s="50"/>
      <c r="OXP259" s="50"/>
      <c r="OXQ259" s="50"/>
      <c r="OXR259" s="50"/>
      <c r="OXS259" s="50"/>
      <c r="OXT259" s="50"/>
      <c r="OXU259" s="50"/>
      <c r="OXV259" s="50"/>
      <c r="OXW259" s="50"/>
      <c r="OXX259" s="50"/>
      <c r="OXY259" s="50"/>
      <c r="OXZ259" s="50"/>
      <c r="OYA259" s="50"/>
      <c r="OYB259" s="50"/>
      <c r="OYC259" s="50"/>
      <c r="OYD259" s="50"/>
      <c r="OYE259" s="50"/>
      <c r="OYF259" s="50"/>
      <c r="OYG259" s="50"/>
      <c r="OYH259" s="50"/>
      <c r="OYI259" s="50"/>
      <c r="OYJ259" s="50"/>
      <c r="OYK259" s="50"/>
      <c r="OYL259" s="50"/>
      <c r="OYM259" s="50"/>
      <c r="OYN259" s="50"/>
      <c r="OYO259" s="50"/>
      <c r="OYP259" s="50"/>
      <c r="OYQ259" s="50"/>
      <c r="OYR259" s="50"/>
      <c r="OYS259" s="50"/>
      <c r="OYT259" s="50"/>
      <c r="OYU259" s="50"/>
      <c r="OYV259" s="50"/>
      <c r="OYW259" s="50"/>
      <c r="OYX259" s="50"/>
      <c r="OYY259" s="50"/>
      <c r="OYZ259" s="50"/>
      <c r="OZA259" s="50"/>
      <c r="OZB259" s="50"/>
      <c r="OZC259" s="50"/>
      <c r="OZD259" s="50"/>
      <c r="OZE259" s="50"/>
      <c r="OZF259" s="50"/>
      <c r="OZG259" s="50"/>
      <c r="OZH259" s="50"/>
      <c r="OZI259" s="50"/>
      <c r="OZJ259" s="50"/>
      <c r="OZK259" s="50"/>
      <c r="OZL259" s="50"/>
      <c r="OZM259" s="50"/>
      <c r="OZN259" s="50"/>
      <c r="OZO259" s="50"/>
      <c r="OZP259" s="50"/>
      <c r="OZQ259" s="50"/>
      <c r="OZR259" s="50"/>
      <c r="OZS259" s="50"/>
      <c r="OZT259" s="50"/>
      <c r="OZU259" s="50"/>
      <c r="OZV259" s="50"/>
      <c r="OZW259" s="50"/>
      <c r="OZX259" s="50"/>
      <c r="OZY259" s="50"/>
      <c r="OZZ259" s="50"/>
      <c r="PAA259" s="50"/>
      <c r="PAB259" s="50"/>
      <c r="PAC259" s="50"/>
      <c r="PAD259" s="50"/>
      <c r="PAE259" s="50"/>
      <c r="PAF259" s="50"/>
      <c r="PAG259" s="50"/>
      <c r="PAH259" s="50"/>
      <c r="PAI259" s="50"/>
      <c r="PAJ259" s="50"/>
      <c r="PAK259" s="50"/>
      <c r="PAL259" s="50"/>
      <c r="PAM259" s="50"/>
      <c r="PAN259" s="50"/>
      <c r="PAO259" s="50"/>
      <c r="PAP259" s="50"/>
      <c r="PAQ259" s="50"/>
      <c r="PAR259" s="50"/>
      <c r="PAS259" s="50"/>
      <c r="PAT259" s="50"/>
      <c r="PAU259" s="50"/>
      <c r="PAV259" s="50"/>
      <c r="PAW259" s="50"/>
      <c r="PAX259" s="50"/>
      <c r="PAY259" s="50"/>
      <c r="PAZ259" s="50"/>
      <c r="PBA259" s="50"/>
      <c r="PBB259" s="50"/>
      <c r="PBC259" s="50"/>
      <c r="PBD259" s="50"/>
      <c r="PBE259" s="50"/>
      <c r="PBF259" s="50"/>
      <c r="PBG259" s="50"/>
      <c r="PBH259" s="50"/>
      <c r="PBI259" s="50"/>
      <c r="PBJ259" s="50"/>
      <c r="PBK259" s="50"/>
      <c r="PBL259" s="50"/>
      <c r="PBM259" s="50"/>
      <c r="PBN259" s="50"/>
      <c r="PBO259" s="50"/>
      <c r="PBP259" s="50"/>
      <c r="PBQ259" s="50"/>
      <c r="PBR259" s="50"/>
      <c r="PBS259" s="50"/>
      <c r="PBT259" s="50"/>
      <c r="PBU259" s="50"/>
      <c r="PBV259" s="50"/>
      <c r="PBW259" s="50"/>
      <c r="PBX259" s="50"/>
      <c r="PBY259" s="50"/>
      <c r="PBZ259" s="50"/>
      <c r="PCA259" s="50"/>
      <c r="PCB259" s="50"/>
      <c r="PCC259" s="50"/>
      <c r="PCD259" s="50"/>
      <c r="PCE259" s="50"/>
      <c r="PCF259" s="50"/>
      <c r="PCG259" s="50"/>
      <c r="PCH259" s="50"/>
      <c r="PCI259" s="50"/>
      <c r="PCJ259" s="50"/>
      <c r="PCK259" s="50"/>
      <c r="PCL259" s="50"/>
      <c r="PCM259" s="50"/>
      <c r="PCN259" s="50"/>
      <c r="PCO259" s="50"/>
      <c r="PCP259" s="50"/>
      <c r="PCQ259" s="50"/>
      <c r="PCR259" s="50"/>
      <c r="PCS259" s="50"/>
      <c r="PCT259" s="50"/>
      <c r="PCU259" s="50"/>
      <c r="PCV259" s="50"/>
      <c r="PCW259" s="50"/>
      <c r="PCX259" s="50"/>
      <c r="PCY259" s="50"/>
      <c r="PCZ259" s="50"/>
      <c r="PDA259" s="50"/>
      <c r="PDB259" s="50"/>
      <c r="PDC259" s="50"/>
      <c r="PDD259" s="50"/>
      <c r="PDE259" s="50"/>
      <c r="PDF259" s="50"/>
      <c r="PDG259" s="50"/>
      <c r="PDH259" s="50"/>
      <c r="PDI259" s="50"/>
      <c r="PDJ259" s="50"/>
      <c r="PDK259" s="50"/>
      <c r="PDL259" s="50"/>
      <c r="PDM259" s="50"/>
      <c r="PDN259" s="50"/>
      <c r="PDO259" s="50"/>
      <c r="PDP259" s="50"/>
      <c r="PDQ259" s="50"/>
      <c r="PDR259" s="50"/>
      <c r="PDS259" s="50"/>
      <c r="PDT259" s="50"/>
      <c r="PDU259" s="50"/>
      <c r="PDV259" s="50"/>
      <c r="PDW259" s="50"/>
      <c r="PDX259" s="50"/>
      <c r="PDY259" s="50"/>
      <c r="PDZ259" s="50"/>
      <c r="PEA259" s="50"/>
      <c r="PEB259" s="50"/>
      <c r="PEC259" s="50"/>
      <c r="PED259" s="50"/>
      <c r="PEE259" s="50"/>
      <c r="PEF259" s="50"/>
      <c r="PEG259" s="50"/>
      <c r="PEH259" s="50"/>
      <c r="PEI259" s="50"/>
      <c r="PEJ259" s="50"/>
      <c r="PEK259" s="50"/>
      <c r="PEL259" s="50"/>
      <c r="PEM259" s="50"/>
      <c r="PEN259" s="50"/>
      <c r="PEO259" s="50"/>
      <c r="PEP259" s="50"/>
      <c r="PEQ259" s="50"/>
      <c r="PER259" s="50"/>
      <c r="PES259" s="50"/>
      <c r="PET259" s="50"/>
      <c r="PEU259" s="50"/>
      <c r="PEV259" s="50"/>
      <c r="PEW259" s="50"/>
      <c r="PEX259" s="50"/>
      <c r="PEY259" s="50"/>
      <c r="PEZ259" s="50"/>
      <c r="PFA259" s="50"/>
      <c r="PFB259" s="50"/>
      <c r="PFC259" s="50"/>
      <c r="PFD259" s="50"/>
      <c r="PFE259" s="50"/>
      <c r="PFF259" s="50"/>
      <c r="PFG259" s="50"/>
      <c r="PFH259" s="50"/>
      <c r="PFI259" s="50"/>
      <c r="PFJ259" s="50"/>
      <c r="PFK259" s="50"/>
      <c r="PFL259" s="50"/>
      <c r="PFM259" s="50"/>
      <c r="PFN259" s="50"/>
      <c r="PFO259" s="50"/>
      <c r="PFP259" s="50"/>
      <c r="PFQ259" s="50"/>
      <c r="PFR259" s="50"/>
      <c r="PFS259" s="50"/>
      <c r="PFT259" s="50"/>
      <c r="PFU259" s="50"/>
      <c r="PFV259" s="50"/>
      <c r="PFW259" s="50"/>
      <c r="PFX259" s="50"/>
      <c r="PFY259" s="50"/>
      <c r="PFZ259" s="50"/>
      <c r="PGA259" s="50"/>
      <c r="PGB259" s="50"/>
      <c r="PGC259" s="50"/>
      <c r="PGD259" s="50"/>
      <c r="PGE259" s="50"/>
      <c r="PGF259" s="50"/>
      <c r="PGG259" s="50"/>
      <c r="PGH259" s="50"/>
      <c r="PGI259" s="50"/>
      <c r="PGJ259" s="50"/>
      <c r="PGK259" s="50"/>
      <c r="PGL259" s="50"/>
      <c r="PGM259" s="50"/>
      <c r="PGN259" s="50"/>
      <c r="PGO259" s="50"/>
      <c r="PGP259" s="50"/>
      <c r="PGQ259" s="50"/>
      <c r="PGR259" s="50"/>
      <c r="PGS259" s="50"/>
      <c r="PGT259" s="50"/>
      <c r="PGU259" s="50"/>
      <c r="PGV259" s="50"/>
      <c r="PGW259" s="50"/>
      <c r="PGX259" s="50"/>
      <c r="PGY259" s="50"/>
      <c r="PGZ259" s="50"/>
      <c r="PHA259" s="50"/>
      <c r="PHB259" s="50"/>
      <c r="PHC259" s="50"/>
      <c r="PHD259" s="50"/>
      <c r="PHE259" s="50"/>
      <c r="PHF259" s="50"/>
      <c r="PHG259" s="50"/>
      <c r="PHH259" s="50"/>
      <c r="PHI259" s="50"/>
      <c r="PHJ259" s="50"/>
      <c r="PHK259" s="50"/>
      <c r="PHL259" s="50"/>
      <c r="PHM259" s="50"/>
      <c r="PHN259" s="50"/>
      <c r="PHO259" s="50"/>
      <c r="PHP259" s="50"/>
      <c r="PHQ259" s="50"/>
      <c r="PHR259" s="50"/>
      <c r="PHS259" s="50"/>
      <c r="PHT259" s="50"/>
      <c r="PHU259" s="50"/>
      <c r="PHV259" s="50"/>
      <c r="PHW259" s="50"/>
      <c r="PHX259" s="50"/>
      <c r="PHY259" s="50"/>
      <c r="PHZ259" s="50"/>
      <c r="PIA259" s="50"/>
      <c r="PIB259" s="50"/>
      <c r="PIC259" s="50"/>
      <c r="PID259" s="50"/>
      <c r="PIE259" s="50"/>
      <c r="PIF259" s="50"/>
      <c r="PIG259" s="50"/>
      <c r="PIH259" s="50"/>
      <c r="PII259" s="50"/>
      <c r="PIJ259" s="50"/>
      <c r="PIK259" s="50"/>
      <c r="PIL259" s="50"/>
      <c r="PIM259" s="50"/>
      <c r="PIN259" s="50"/>
      <c r="PIO259" s="50"/>
      <c r="PIP259" s="50"/>
      <c r="PIQ259" s="50"/>
      <c r="PIR259" s="50"/>
      <c r="PIS259" s="50"/>
      <c r="PIT259" s="50"/>
      <c r="PIU259" s="50"/>
      <c r="PIV259" s="50"/>
      <c r="PIW259" s="50"/>
      <c r="PIX259" s="50"/>
      <c r="PIY259" s="50"/>
      <c r="PIZ259" s="50"/>
      <c r="PJA259" s="50"/>
      <c r="PJB259" s="50"/>
      <c r="PJC259" s="50"/>
      <c r="PJD259" s="50"/>
      <c r="PJE259" s="50"/>
      <c r="PJF259" s="50"/>
      <c r="PJG259" s="50"/>
      <c r="PJH259" s="50"/>
      <c r="PJI259" s="50"/>
      <c r="PJJ259" s="50"/>
      <c r="PJK259" s="50"/>
      <c r="PJL259" s="50"/>
      <c r="PJM259" s="50"/>
      <c r="PJN259" s="50"/>
      <c r="PJO259" s="50"/>
      <c r="PJP259" s="50"/>
      <c r="PJQ259" s="50"/>
      <c r="PJR259" s="50"/>
      <c r="PJS259" s="50"/>
      <c r="PJT259" s="50"/>
      <c r="PJU259" s="50"/>
      <c r="PJV259" s="50"/>
      <c r="PJW259" s="50"/>
      <c r="PJX259" s="50"/>
      <c r="PJY259" s="50"/>
      <c r="PJZ259" s="50"/>
      <c r="PKA259" s="50"/>
      <c r="PKB259" s="50"/>
      <c r="PKC259" s="50"/>
      <c r="PKD259" s="50"/>
      <c r="PKE259" s="50"/>
      <c r="PKF259" s="50"/>
      <c r="PKG259" s="50"/>
      <c r="PKH259" s="50"/>
      <c r="PKI259" s="50"/>
      <c r="PKJ259" s="50"/>
      <c r="PKK259" s="50"/>
      <c r="PKL259" s="50"/>
      <c r="PKM259" s="50"/>
      <c r="PKN259" s="50"/>
      <c r="PKO259" s="50"/>
      <c r="PKP259" s="50"/>
      <c r="PKQ259" s="50"/>
      <c r="PKR259" s="50"/>
      <c r="PKS259" s="50"/>
      <c r="PKT259" s="50"/>
      <c r="PKU259" s="50"/>
      <c r="PKV259" s="50"/>
      <c r="PKW259" s="50"/>
      <c r="PKX259" s="50"/>
      <c r="PKY259" s="50"/>
      <c r="PKZ259" s="50"/>
      <c r="PLA259" s="50"/>
      <c r="PLB259" s="50"/>
      <c r="PLC259" s="50"/>
      <c r="PLD259" s="50"/>
      <c r="PLE259" s="50"/>
      <c r="PLF259" s="50"/>
      <c r="PLG259" s="50"/>
      <c r="PLH259" s="50"/>
      <c r="PLI259" s="50"/>
      <c r="PLJ259" s="50"/>
      <c r="PLK259" s="50"/>
      <c r="PLL259" s="50"/>
      <c r="PLM259" s="50"/>
      <c r="PLN259" s="50"/>
      <c r="PLO259" s="50"/>
      <c r="PLP259" s="50"/>
      <c r="PLQ259" s="50"/>
      <c r="PLR259" s="50"/>
      <c r="PLS259" s="50"/>
      <c r="PLT259" s="50"/>
      <c r="PLU259" s="50"/>
      <c r="PLV259" s="50"/>
      <c r="PLW259" s="50"/>
      <c r="PLX259" s="50"/>
      <c r="PLY259" s="50"/>
      <c r="PLZ259" s="50"/>
      <c r="PMA259" s="50"/>
      <c r="PMB259" s="50"/>
      <c r="PMC259" s="50"/>
      <c r="PMD259" s="50"/>
      <c r="PME259" s="50"/>
      <c r="PMF259" s="50"/>
      <c r="PMG259" s="50"/>
      <c r="PMH259" s="50"/>
      <c r="PMI259" s="50"/>
      <c r="PMJ259" s="50"/>
      <c r="PMK259" s="50"/>
      <c r="PML259" s="50"/>
      <c r="PMM259" s="50"/>
      <c r="PMN259" s="50"/>
      <c r="PMO259" s="50"/>
      <c r="PMP259" s="50"/>
      <c r="PMQ259" s="50"/>
      <c r="PMR259" s="50"/>
      <c r="PMS259" s="50"/>
      <c r="PMT259" s="50"/>
      <c r="PMU259" s="50"/>
      <c r="PMV259" s="50"/>
      <c r="PMW259" s="50"/>
      <c r="PMX259" s="50"/>
      <c r="PMY259" s="50"/>
      <c r="PMZ259" s="50"/>
      <c r="PNA259" s="50"/>
      <c r="PNB259" s="50"/>
      <c r="PNC259" s="50"/>
      <c r="PND259" s="50"/>
      <c r="PNE259" s="50"/>
      <c r="PNF259" s="50"/>
      <c r="PNG259" s="50"/>
      <c r="PNH259" s="50"/>
      <c r="PNI259" s="50"/>
      <c r="PNJ259" s="50"/>
      <c r="PNK259" s="50"/>
      <c r="PNL259" s="50"/>
      <c r="PNM259" s="50"/>
      <c r="PNN259" s="50"/>
      <c r="PNO259" s="50"/>
      <c r="PNP259" s="50"/>
      <c r="PNQ259" s="50"/>
      <c r="PNR259" s="50"/>
      <c r="PNS259" s="50"/>
      <c r="PNT259" s="50"/>
      <c r="PNU259" s="50"/>
      <c r="PNV259" s="50"/>
      <c r="PNW259" s="50"/>
      <c r="PNX259" s="50"/>
      <c r="PNY259" s="50"/>
      <c r="PNZ259" s="50"/>
      <c r="POA259" s="50"/>
      <c r="POB259" s="50"/>
      <c r="POC259" s="50"/>
      <c r="POD259" s="50"/>
      <c r="POE259" s="50"/>
      <c r="POF259" s="50"/>
      <c r="POG259" s="50"/>
      <c r="POH259" s="50"/>
      <c r="POI259" s="50"/>
      <c r="POJ259" s="50"/>
      <c r="POK259" s="50"/>
      <c r="POL259" s="50"/>
      <c r="POM259" s="50"/>
      <c r="PON259" s="50"/>
      <c r="POO259" s="50"/>
      <c r="POP259" s="50"/>
      <c r="POQ259" s="50"/>
      <c r="POR259" s="50"/>
      <c r="POS259" s="50"/>
      <c r="POT259" s="50"/>
      <c r="POU259" s="50"/>
      <c r="POV259" s="50"/>
      <c r="POW259" s="50"/>
      <c r="POX259" s="50"/>
      <c r="POY259" s="50"/>
      <c r="POZ259" s="50"/>
      <c r="PPA259" s="50"/>
      <c r="PPB259" s="50"/>
      <c r="PPC259" s="50"/>
      <c r="PPD259" s="50"/>
      <c r="PPE259" s="50"/>
      <c r="PPF259" s="50"/>
      <c r="PPG259" s="50"/>
      <c r="PPH259" s="50"/>
      <c r="PPI259" s="50"/>
      <c r="PPJ259" s="50"/>
      <c r="PPK259" s="50"/>
      <c r="PPL259" s="50"/>
      <c r="PPM259" s="50"/>
      <c r="PPN259" s="50"/>
      <c r="PPO259" s="50"/>
      <c r="PPP259" s="50"/>
      <c r="PPQ259" s="50"/>
      <c r="PPR259" s="50"/>
      <c r="PPS259" s="50"/>
      <c r="PPT259" s="50"/>
      <c r="PPU259" s="50"/>
      <c r="PPV259" s="50"/>
      <c r="PPW259" s="50"/>
      <c r="PPX259" s="50"/>
      <c r="PPY259" s="50"/>
      <c r="PPZ259" s="50"/>
      <c r="PQA259" s="50"/>
      <c r="PQB259" s="50"/>
      <c r="PQC259" s="50"/>
      <c r="PQD259" s="50"/>
      <c r="PQE259" s="50"/>
      <c r="PQF259" s="50"/>
      <c r="PQG259" s="50"/>
      <c r="PQH259" s="50"/>
      <c r="PQI259" s="50"/>
      <c r="PQJ259" s="50"/>
      <c r="PQK259" s="50"/>
      <c r="PQL259" s="50"/>
      <c r="PQM259" s="50"/>
      <c r="PQN259" s="50"/>
      <c r="PQO259" s="50"/>
      <c r="PQP259" s="50"/>
      <c r="PQQ259" s="50"/>
      <c r="PQR259" s="50"/>
      <c r="PQS259" s="50"/>
      <c r="PQT259" s="50"/>
      <c r="PQU259" s="50"/>
      <c r="PQV259" s="50"/>
      <c r="PQW259" s="50"/>
      <c r="PQX259" s="50"/>
      <c r="PQY259" s="50"/>
      <c r="PQZ259" s="50"/>
      <c r="PRA259" s="50"/>
      <c r="PRB259" s="50"/>
      <c r="PRC259" s="50"/>
      <c r="PRD259" s="50"/>
      <c r="PRE259" s="50"/>
      <c r="PRF259" s="50"/>
      <c r="PRG259" s="50"/>
      <c r="PRH259" s="50"/>
      <c r="PRI259" s="50"/>
      <c r="PRJ259" s="50"/>
      <c r="PRK259" s="50"/>
      <c r="PRL259" s="50"/>
      <c r="PRM259" s="50"/>
      <c r="PRN259" s="50"/>
      <c r="PRO259" s="50"/>
      <c r="PRP259" s="50"/>
      <c r="PRQ259" s="50"/>
      <c r="PRR259" s="50"/>
      <c r="PRS259" s="50"/>
      <c r="PRT259" s="50"/>
      <c r="PRU259" s="50"/>
      <c r="PRV259" s="50"/>
      <c r="PRW259" s="50"/>
      <c r="PRX259" s="50"/>
      <c r="PRY259" s="50"/>
      <c r="PRZ259" s="50"/>
      <c r="PSA259" s="50"/>
      <c r="PSB259" s="50"/>
      <c r="PSC259" s="50"/>
      <c r="PSD259" s="50"/>
      <c r="PSE259" s="50"/>
      <c r="PSF259" s="50"/>
      <c r="PSG259" s="50"/>
      <c r="PSH259" s="50"/>
      <c r="PSI259" s="50"/>
      <c r="PSJ259" s="50"/>
      <c r="PSK259" s="50"/>
      <c r="PSL259" s="50"/>
      <c r="PSM259" s="50"/>
      <c r="PSN259" s="50"/>
      <c r="PSO259" s="50"/>
      <c r="PSP259" s="50"/>
      <c r="PSQ259" s="50"/>
      <c r="PSR259" s="50"/>
      <c r="PSS259" s="50"/>
      <c r="PST259" s="50"/>
      <c r="PSU259" s="50"/>
      <c r="PSV259" s="50"/>
      <c r="PSW259" s="50"/>
      <c r="PSX259" s="50"/>
      <c r="PSY259" s="50"/>
      <c r="PSZ259" s="50"/>
      <c r="PTA259" s="50"/>
      <c r="PTB259" s="50"/>
      <c r="PTC259" s="50"/>
      <c r="PTD259" s="50"/>
      <c r="PTE259" s="50"/>
      <c r="PTF259" s="50"/>
      <c r="PTG259" s="50"/>
      <c r="PTH259" s="50"/>
      <c r="PTI259" s="50"/>
      <c r="PTJ259" s="50"/>
      <c r="PTK259" s="50"/>
      <c r="PTL259" s="50"/>
      <c r="PTM259" s="50"/>
      <c r="PTN259" s="50"/>
      <c r="PTO259" s="50"/>
      <c r="PTP259" s="50"/>
      <c r="PTQ259" s="50"/>
      <c r="PTR259" s="50"/>
      <c r="PTS259" s="50"/>
      <c r="PTT259" s="50"/>
      <c r="PTU259" s="50"/>
      <c r="PTV259" s="50"/>
      <c r="PTW259" s="50"/>
      <c r="PTX259" s="50"/>
      <c r="PTY259" s="50"/>
      <c r="PTZ259" s="50"/>
      <c r="PUA259" s="50"/>
      <c r="PUB259" s="50"/>
      <c r="PUC259" s="50"/>
      <c r="PUD259" s="50"/>
      <c r="PUE259" s="50"/>
      <c r="PUF259" s="50"/>
      <c r="PUG259" s="50"/>
      <c r="PUH259" s="50"/>
      <c r="PUI259" s="50"/>
      <c r="PUJ259" s="50"/>
      <c r="PUK259" s="50"/>
      <c r="PUL259" s="50"/>
      <c r="PUM259" s="50"/>
      <c r="PUN259" s="50"/>
      <c r="PUO259" s="50"/>
      <c r="PUP259" s="50"/>
      <c r="PUQ259" s="50"/>
      <c r="PUR259" s="50"/>
      <c r="PUS259" s="50"/>
      <c r="PUT259" s="50"/>
      <c r="PUU259" s="50"/>
      <c r="PUV259" s="50"/>
      <c r="PUW259" s="50"/>
      <c r="PUX259" s="50"/>
      <c r="PUY259" s="50"/>
      <c r="PUZ259" s="50"/>
      <c r="PVA259" s="50"/>
      <c r="PVB259" s="50"/>
      <c r="PVC259" s="50"/>
      <c r="PVD259" s="50"/>
      <c r="PVE259" s="50"/>
      <c r="PVF259" s="50"/>
      <c r="PVG259" s="50"/>
      <c r="PVH259" s="50"/>
      <c r="PVI259" s="50"/>
      <c r="PVJ259" s="50"/>
      <c r="PVK259" s="50"/>
      <c r="PVL259" s="50"/>
      <c r="PVM259" s="50"/>
      <c r="PVN259" s="50"/>
      <c r="PVO259" s="50"/>
      <c r="PVP259" s="50"/>
      <c r="PVQ259" s="50"/>
      <c r="PVR259" s="50"/>
      <c r="PVS259" s="50"/>
      <c r="PVT259" s="50"/>
      <c r="PVU259" s="50"/>
      <c r="PVV259" s="50"/>
      <c r="PVW259" s="50"/>
      <c r="PVX259" s="50"/>
      <c r="PVY259" s="50"/>
      <c r="PVZ259" s="50"/>
      <c r="PWA259" s="50"/>
      <c r="PWB259" s="50"/>
      <c r="PWC259" s="50"/>
      <c r="PWD259" s="50"/>
      <c r="PWE259" s="50"/>
      <c r="PWF259" s="50"/>
      <c r="PWG259" s="50"/>
      <c r="PWH259" s="50"/>
      <c r="PWI259" s="50"/>
      <c r="PWJ259" s="50"/>
      <c r="PWK259" s="50"/>
      <c r="PWL259" s="50"/>
      <c r="PWM259" s="50"/>
      <c r="PWN259" s="50"/>
      <c r="PWO259" s="50"/>
      <c r="PWP259" s="50"/>
      <c r="PWQ259" s="50"/>
      <c r="PWR259" s="50"/>
      <c r="PWS259" s="50"/>
      <c r="PWT259" s="50"/>
      <c r="PWU259" s="50"/>
      <c r="PWV259" s="50"/>
      <c r="PWW259" s="50"/>
      <c r="PWX259" s="50"/>
      <c r="PWY259" s="50"/>
      <c r="PWZ259" s="50"/>
      <c r="PXA259" s="50"/>
      <c r="PXB259" s="50"/>
      <c r="PXC259" s="50"/>
      <c r="PXD259" s="50"/>
      <c r="PXE259" s="50"/>
      <c r="PXF259" s="50"/>
      <c r="PXG259" s="50"/>
      <c r="PXH259" s="50"/>
      <c r="PXI259" s="50"/>
      <c r="PXJ259" s="50"/>
      <c r="PXK259" s="50"/>
      <c r="PXL259" s="50"/>
      <c r="PXM259" s="50"/>
      <c r="PXN259" s="50"/>
      <c r="PXO259" s="50"/>
      <c r="PXP259" s="50"/>
      <c r="PXQ259" s="50"/>
      <c r="PXR259" s="50"/>
      <c r="PXS259" s="50"/>
      <c r="PXT259" s="50"/>
      <c r="PXU259" s="50"/>
      <c r="PXV259" s="50"/>
      <c r="PXW259" s="50"/>
      <c r="PXX259" s="50"/>
      <c r="PXY259" s="50"/>
      <c r="PXZ259" s="50"/>
      <c r="PYA259" s="50"/>
      <c r="PYB259" s="50"/>
      <c r="PYC259" s="50"/>
      <c r="PYD259" s="50"/>
      <c r="PYE259" s="50"/>
      <c r="PYF259" s="50"/>
      <c r="PYG259" s="50"/>
      <c r="PYH259" s="50"/>
      <c r="PYI259" s="50"/>
      <c r="PYJ259" s="50"/>
      <c r="PYK259" s="50"/>
      <c r="PYL259" s="50"/>
      <c r="PYM259" s="50"/>
      <c r="PYN259" s="50"/>
      <c r="PYO259" s="50"/>
      <c r="PYP259" s="50"/>
      <c r="PYQ259" s="50"/>
      <c r="PYR259" s="50"/>
      <c r="PYS259" s="50"/>
      <c r="PYT259" s="50"/>
      <c r="PYU259" s="50"/>
      <c r="PYV259" s="50"/>
      <c r="PYW259" s="50"/>
      <c r="PYX259" s="50"/>
      <c r="PYY259" s="50"/>
      <c r="PYZ259" s="50"/>
      <c r="PZA259" s="50"/>
      <c r="PZB259" s="50"/>
      <c r="PZC259" s="50"/>
      <c r="PZD259" s="50"/>
      <c r="PZE259" s="50"/>
      <c r="PZF259" s="50"/>
      <c r="PZG259" s="50"/>
      <c r="PZH259" s="50"/>
      <c r="PZI259" s="50"/>
      <c r="PZJ259" s="50"/>
      <c r="PZK259" s="50"/>
      <c r="PZL259" s="50"/>
      <c r="PZM259" s="50"/>
      <c r="PZN259" s="50"/>
      <c r="PZO259" s="50"/>
      <c r="PZP259" s="50"/>
      <c r="PZQ259" s="50"/>
      <c r="PZR259" s="50"/>
      <c r="PZS259" s="50"/>
      <c r="PZT259" s="50"/>
      <c r="PZU259" s="50"/>
      <c r="PZV259" s="50"/>
      <c r="PZW259" s="50"/>
      <c r="PZX259" s="50"/>
      <c r="PZY259" s="50"/>
      <c r="PZZ259" s="50"/>
      <c r="QAA259" s="50"/>
      <c r="QAB259" s="50"/>
      <c r="QAC259" s="50"/>
      <c r="QAD259" s="50"/>
      <c r="QAE259" s="50"/>
      <c r="QAF259" s="50"/>
      <c r="QAG259" s="50"/>
      <c r="QAH259" s="50"/>
      <c r="QAI259" s="50"/>
      <c r="QAJ259" s="50"/>
      <c r="QAK259" s="50"/>
      <c r="QAL259" s="50"/>
      <c r="QAM259" s="50"/>
      <c r="QAN259" s="50"/>
      <c r="QAO259" s="50"/>
      <c r="QAP259" s="50"/>
      <c r="QAQ259" s="50"/>
      <c r="QAR259" s="50"/>
      <c r="QAS259" s="50"/>
      <c r="QAT259" s="50"/>
      <c r="QAU259" s="50"/>
      <c r="QAV259" s="50"/>
      <c r="QAW259" s="50"/>
      <c r="QAX259" s="50"/>
      <c r="QAY259" s="50"/>
      <c r="QAZ259" s="50"/>
      <c r="QBA259" s="50"/>
      <c r="QBB259" s="50"/>
      <c r="QBC259" s="50"/>
      <c r="QBD259" s="50"/>
      <c r="QBE259" s="50"/>
      <c r="QBF259" s="50"/>
      <c r="QBG259" s="50"/>
      <c r="QBH259" s="50"/>
      <c r="QBI259" s="50"/>
      <c r="QBJ259" s="50"/>
      <c r="QBK259" s="50"/>
      <c r="QBL259" s="50"/>
      <c r="QBM259" s="50"/>
      <c r="QBN259" s="50"/>
      <c r="QBO259" s="50"/>
      <c r="QBP259" s="50"/>
      <c r="QBQ259" s="50"/>
      <c r="QBR259" s="50"/>
      <c r="QBS259" s="50"/>
      <c r="QBT259" s="50"/>
      <c r="QBU259" s="50"/>
      <c r="QBV259" s="50"/>
      <c r="QBW259" s="50"/>
      <c r="QBX259" s="50"/>
      <c r="QBY259" s="50"/>
      <c r="QBZ259" s="50"/>
      <c r="QCA259" s="50"/>
      <c r="QCB259" s="50"/>
      <c r="QCC259" s="50"/>
      <c r="QCD259" s="50"/>
      <c r="QCE259" s="50"/>
      <c r="QCF259" s="50"/>
      <c r="QCG259" s="50"/>
      <c r="QCH259" s="50"/>
      <c r="QCI259" s="50"/>
      <c r="QCJ259" s="50"/>
      <c r="QCK259" s="50"/>
      <c r="QCL259" s="50"/>
      <c r="QCM259" s="50"/>
      <c r="QCN259" s="50"/>
      <c r="QCO259" s="50"/>
      <c r="QCP259" s="50"/>
      <c r="QCQ259" s="50"/>
      <c r="QCR259" s="50"/>
      <c r="QCS259" s="50"/>
      <c r="QCT259" s="50"/>
      <c r="QCU259" s="50"/>
      <c r="QCV259" s="50"/>
      <c r="QCW259" s="50"/>
      <c r="QCX259" s="50"/>
      <c r="QCY259" s="50"/>
      <c r="QCZ259" s="50"/>
      <c r="QDA259" s="50"/>
      <c r="QDB259" s="50"/>
      <c r="QDC259" s="50"/>
      <c r="QDD259" s="50"/>
      <c r="QDE259" s="50"/>
      <c r="QDF259" s="50"/>
      <c r="QDG259" s="50"/>
      <c r="QDH259" s="50"/>
      <c r="QDI259" s="50"/>
      <c r="QDJ259" s="50"/>
      <c r="QDK259" s="50"/>
      <c r="QDL259" s="50"/>
      <c r="QDM259" s="50"/>
      <c r="QDN259" s="50"/>
      <c r="QDO259" s="50"/>
      <c r="QDP259" s="50"/>
      <c r="QDQ259" s="50"/>
      <c r="QDR259" s="50"/>
      <c r="QDS259" s="50"/>
      <c r="QDT259" s="50"/>
      <c r="QDU259" s="50"/>
      <c r="QDV259" s="50"/>
      <c r="QDW259" s="50"/>
      <c r="QDX259" s="50"/>
      <c r="QDY259" s="50"/>
      <c r="QDZ259" s="50"/>
      <c r="QEA259" s="50"/>
      <c r="QEB259" s="50"/>
      <c r="QEC259" s="50"/>
      <c r="QED259" s="50"/>
      <c r="QEE259" s="50"/>
      <c r="QEF259" s="50"/>
      <c r="QEG259" s="50"/>
      <c r="QEH259" s="50"/>
      <c r="QEI259" s="50"/>
      <c r="QEJ259" s="50"/>
      <c r="QEK259" s="50"/>
      <c r="QEL259" s="50"/>
      <c r="QEM259" s="50"/>
      <c r="QEN259" s="50"/>
      <c r="QEO259" s="50"/>
      <c r="QEP259" s="50"/>
      <c r="QEQ259" s="50"/>
      <c r="QER259" s="50"/>
      <c r="QES259" s="50"/>
      <c r="QET259" s="50"/>
      <c r="QEU259" s="50"/>
      <c r="QEV259" s="50"/>
      <c r="QEW259" s="50"/>
      <c r="QEX259" s="50"/>
      <c r="QEY259" s="50"/>
      <c r="QEZ259" s="50"/>
      <c r="QFA259" s="50"/>
      <c r="QFB259" s="50"/>
      <c r="QFC259" s="50"/>
      <c r="QFD259" s="50"/>
      <c r="QFE259" s="50"/>
      <c r="QFF259" s="50"/>
      <c r="QFG259" s="50"/>
      <c r="QFH259" s="50"/>
      <c r="QFI259" s="50"/>
      <c r="QFJ259" s="50"/>
      <c r="QFK259" s="50"/>
      <c r="QFL259" s="50"/>
      <c r="QFM259" s="50"/>
      <c r="QFN259" s="50"/>
      <c r="QFO259" s="50"/>
      <c r="QFP259" s="50"/>
      <c r="QFQ259" s="50"/>
      <c r="QFR259" s="50"/>
      <c r="QFS259" s="50"/>
      <c r="QFT259" s="50"/>
      <c r="QFU259" s="50"/>
      <c r="QFV259" s="50"/>
      <c r="QFW259" s="50"/>
      <c r="QFX259" s="50"/>
      <c r="QFY259" s="50"/>
      <c r="QFZ259" s="50"/>
      <c r="QGA259" s="50"/>
      <c r="QGB259" s="50"/>
      <c r="QGC259" s="50"/>
      <c r="QGD259" s="50"/>
      <c r="QGE259" s="50"/>
      <c r="QGF259" s="50"/>
      <c r="QGG259" s="50"/>
      <c r="QGH259" s="50"/>
      <c r="QGI259" s="50"/>
      <c r="QGJ259" s="50"/>
      <c r="QGK259" s="50"/>
      <c r="QGL259" s="50"/>
      <c r="QGM259" s="50"/>
      <c r="QGN259" s="50"/>
      <c r="QGO259" s="50"/>
      <c r="QGP259" s="50"/>
      <c r="QGQ259" s="50"/>
      <c r="QGR259" s="50"/>
      <c r="QGS259" s="50"/>
      <c r="QGT259" s="50"/>
      <c r="QGU259" s="50"/>
      <c r="QGV259" s="50"/>
      <c r="QGW259" s="50"/>
      <c r="QGX259" s="50"/>
      <c r="QGY259" s="50"/>
      <c r="QGZ259" s="50"/>
      <c r="QHA259" s="50"/>
      <c r="QHB259" s="50"/>
      <c r="QHC259" s="50"/>
      <c r="QHD259" s="50"/>
      <c r="QHE259" s="50"/>
      <c r="QHF259" s="50"/>
      <c r="QHG259" s="50"/>
      <c r="QHH259" s="50"/>
      <c r="QHI259" s="50"/>
      <c r="QHJ259" s="50"/>
      <c r="QHK259" s="50"/>
      <c r="QHL259" s="50"/>
      <c r="QHM259" s="50"/>
      <c r="QHN259" s="50"/>
      <c r="QHO259" s="50"/>
      <c r="QHP259" s="50"/>
      <c r="QHQ259" s="50"/>
      <c r="QHR259" s="50"/>
      <c r="QHS259" s="50"/>
      <c r="QHT259" s="50"/>
      <c r="QHU259" s="50"/>
      <c r="QHV259" s="50"/>
      <c r="QHW259" s="50"/>
      <c r="QHX259" s="50"/>
      <c r="QHY259" s="50"/>
      <c r="QHZ259" s="50"/>
      <c r="QIA259" s="50"/>
      <c r="QIB259" s="50"/>
      <c r="QIC259" s="50"/>
      <c r="QID259" s="50"/>
      <c r="QIE259" s="50"/>
      <c r="QIF259" s="50"/>
      <c r="QIG259" s="50"/>
      <c r="QIH259" s="50"/>
      <c r="QII259" s="50"/>
      <c r="QIJ259" s="50"/>
      <c r="QIK259" s="50"/>
      <c r="QIL259" s="50"/>
      <c r="QIM259" s="50"/>
      <c r="QIN259" s="50"/>
      <c r="QIO259" s="50"/>
      <c r="QIP259" s="50"/>
      <c r="QIQ259" s="50"/>
      <c r="QIR259" s="50"/>
      <c r="QIS259" s="50"/>
      <c r="QIT259" s="50"/>
      <c r="QIU259" s="50"/>
      <c r="QIV259" s="50"/>
      <c r="QIW259" s="50"/>
      <c r="QIX259" s="50"/>
      <c r="QIY259" s="50"/>
      <c r="QIZ259" s="50"/>
      <c r="QJA259" s="50"/>
      <c r="QJB259" s="50"/>
      <c r="QJC259" s="50"/>
      <c r="QJD259" s="50"/>
      <c r="QJE259" s="50"/>
      <c r="QJF259" s="50"/>
      <c r="QJG259" s="50"/>
      <c r="QJH259" s="50"/>
      <c r="QJI259" s="50"/>
      <c r="QJJ259" s="50"/>
      <c r="QJK259" s="50"/>
      <c r="QJL259" s="50"/>
      <c r="QJM259" s="50"/>
      <c r="QJN259" s="50"/>
      <c r="QJO259" s="50"/>
      <c r="QJP259" s="50"/>
      <c r="QJQ259" s="50"/>
      <c r="QJR259" s="50"/>
      <c r="QJS259" s="50"/>
      <c r="QJT259" s="50"/>
      <c r="QJU259" s="50"/>
      <c r="QJV259" s="50"/>
      <c r="QJW259" s="50"/>
      <c r="QJX259" s="50"/>
      <c r="QJY259" s="50"/>
      <c r="QJZ259" s="50"/>
      <c r="QKA259" s="50"/>
      <c r="QKB259" s="50"/>
      <c r="QKC259" s="50"/>
      <c r="QKD259" s="50"/>
      <c r="QKE259" s="50"/>
      <c r="QKF259" s="50"/>
      <c r="QKG259" s="50"/>
      <c r="QKH259" s="50"/>
      <c r="QKI259" s="50"/>
      <c r="QKJ259" s="50"/>
      <c r="QKK259" s="50"/>
      <c r="QKL259" s="50"/>
      <c r="QKM259" s="50"/>
      <c r="QKN259" s="50"/>
      <c r="QKO259" s="50"/>
      <c r="QKP259" s="50"/>
      <c r="QKQ259" s="50"/>
      <c r="QKR259" s="50"/>
      <c r="QKS259" s="50"/>
      <c r="QKT259" s="50"/>
      <c r="QKU259" s="50"/>
      <c r="QKV259" s="50"/>
      <c r="QKW259" s="50"/>
      <c r="QKX259" s="50"/>
      <c r="QKY259" s="50"/>
      <c r="QKZ259" s="50"/>
      <c r="QLA259" s="50"/>
      <c r="QLB259" s="50"/>
      <c r="QLC259" s="50"/>
      <c r="QLD259" s="50"/>
      <c r="QLE259" s="50"/>
      <c r="QLF259" s="50"/>
      <c r="QLG259" s="50"/>
      <c r="QLH259" s="50"/>
      <c r="QLI259" s="50"/>
      <c r="QLJ259" s="50"/>
      <c r="QLK259" s="50"/>
      <c r="QLL259" s="50"/>
      <c r="QLM259" s="50"/>
      <c r="QLN259" s="50"/>
      <c r="QLO259" s="50"/>
      <c r="QLP259" s="50"/>
      <c r="QLQ259" s="50"/>
      <c r="QLR259" s="50"/>
      <c r="QLS259" s="50"/>
      <c r="QLT259" s="50"/>
      <c r="QLU259" s="50"/>
      <c r="QLV259" s="50"/>
      <c r="QLW259" s="50"/>
      <c r="QLX259" s="50"/>
      <c r="QLY259" s="50"/>
      <c r="QLZ259" s="50"/>
      <c r="QMA259" s="50"/>
      <c r="QMB259" s="50"/>
      <c r="QMC259" s="50"/>
      <c r="QMD259" s="50"/>
      <c r="QME259" s="50"/>
      <c r="QMF259" s="50"/>
      <c r="QMG259" s="50"/>
      <c r="QMH259" s="50"/>
      <c r="QMI259" s="50"/>
      <c r="QMJ259" s="50"/>
      <c r="QMK259" s="50"/>
      <c r="QML259" s="50"/>
      <c r="QMM259" s="50"/>
      <c r="QMN259" s="50"/>
      <c r="QMO259" s="50"/>
      <c r="QMP259" s="50"/>
      <c r="QMQ259" s="50"/>
      <c r="QMR259" s="50"/>
      <c r="QMS259" s="50"/>
      <c r="QMT259" s="50"/>
      <c r="QMU259" s="50"/>
      <c r="QMV259" s="50"/>
      <c r="QMW259" s="50"/>
      <c r="QMX259" s="50"/>
      <c r="QMY259" s="50"/>
      <c r="QMZ259" s="50"/>
      <c r="QNA259" s="50"/>
      <c r="QNB259" s="50"/>
      <c r="QNC259" s="50"/>
      <c r="QND259" s="50"/>
      <c r="QNE259" s="50"/>
      <c r="QNF259" s="50"/>
      <c r="QNG259" s="50"/>
      <c r="QNH259" s="50"/>
      <c r="QNI259" s="50"/>
      <c r="QNJ259" s="50"/>
      <c r="QNK259" s="50"/>
      <c r="QNL259" s="50"/>
      <c r="QNM259" s="50"/>
      <c r="QNN259" s="50"/>
      <c r="QNO259" s="50"/>
      <c r="QNP259" s="50"/>
      <c r="QNQ259" s="50"/>
      <c r="QNR259" s="50"/>
      <c r="QNS259" s="50"/>
      <c r="QNT259" s="50"/>
      <c r="QNU259" s="50"/>
      <c r="QNV259" s="50"/>
      <c r="QNW259" s="50"/>
      <c r="QNX259" s="50"/>
      <c r="QNY259" s="50"/>
      <c r="QNZ259" s="50"/>
      <c r="QOA259" s="50"/>
      <c r="QOB259" s="50"/>
      <c r="QOC259" s="50"/>
      <c r="QOD259" s="50"/>
      <c r="QOE259" s="50"/>
      <c r="QOF259" s="50"/>
      <c r="QOG259" s="50"/>
      <c r="QOH259" s="50"/>
      <c r="QOI259" s="50"/>
      <c r="QOJ259" s="50"/>
      <c r="QOK259" s="50"/>
      <c r="QOL259" s="50"/>
      <c r="QOM259" s="50"/>
      <c r="QON259" s="50"/>
      <c r="QOO259" s="50"/>
      <c r="QOP259" s="50"/>
      <c r="QOQ259" s="50"/>
      <c r="QOR259" s="50"/>
      <c r="QOS259" s="50"/>
      <c r="QOT259" s="50"/>
      <c r="QOU259" s="50"/>
      <c r="QOV259" s="50"/>
      <c r="QOW259" s="50"/>
      <c r="QOX259" s="50"/>
      <c r="QOY259" s="50"/>
      <c r="QOZ259" s="50"/>
      <c r="QPA259" s="50"/>
      <c r="QPB259" s="50"/>
      <c r="QPC259" s="50"/>
      <c r="QPD259" s="50"/>
      <c r="QPE259" s="50"/>
      <c r="QPF259" s="50"/>
      <c r="QPG259" s="50"/>
      <c r="QPH259" s="50"/>
      <c r="QPI259" s="50"/>
      <c r="QPJ259" s="50"/>
      <c r="QPK259" s="50"/>
      <c r="QPL259" s="50"/>
      <c r="QPM259" s="50"/>
      <c r="QPN259" s="50"/>
      <c r="QPO259" s="50"/>
      <c r="QPP259" s="50"/>
      <c r="QPQ259" s="50"/>
      <c r="QPR259" s="50"/>
      <c r="QPS259" s="50"/>
      <c r="QPT259" s="50"/>
      <c r="QPU259" s="50"/>
      <c r="QPV259" s="50"/>
      <c r="QPW259" s="50"/>
      <c r="QPX259" s="50"/>
      <c r="QPY259" s="50"/>
      <c r="QPZ259" s="50"/>
      <c r="QQA259" s="50"/>
      <c r="QQB259" s="50"/>
      <c r="QQC259" s="50"/>
      <c r="QQD259" s="50"/>
      <c r="QQE259" s="50"/>
      <c r="QQF259" s="50"/>
      <c r="QQG259" s="50"/>
      <c r="QQH259" s="50"/>
      <c r="QQI259" s="50"/>
      <c r="QQJ259" s="50"/>
      <c r="QQK259" s="50"/>
      <c r="QQL259" s="50"/>
      <c r="QQM259" s="50"/>
      <c r="QQN259" s="50"/>
      <c r="QQO259" s="50"/>
      <c r="QQP259" s="50"/>
      <c r="QQQ259" s="50"/>
      <c r="QQR259" s="50"/>
      <c r="QQS259" s="50"/>
      <c r="QQT259" s="50"/>
      <c r="QQU259" s="50"/>
      <c r="QQV259" s="50"/>
      <c r="QQW259" s="50"/>
      <c r="QQX259" s="50"/>
      <c r="QQY259" s="50"/>
      <c r="QQZ259" s="50"/>
      <c r="QRA259" s="50"/>
      <c r="QRB259" s="50"/>
      <c r="QRC259" s="50"/>
      <c r="QRD259" s="50"/>
      <c r="QRE259" s="50"/>
      <c r="QRF259" s="50"/>
      <c r="QRG259" s="50"/>
      <c r="QRH259" s="50"/>
      <c r="QRI259" s="50"/>
      <c r="QRJ259" s="50"/>
      <c r="QRK259" s="50"/>
      <c r="QRL259" s="50"/>
      <c r="QRM259" s="50"/>
      <c r="QRN259" s="50"/>
      <c r="QRO259" s="50"/>
      <c r="QRP259" s="50"/>
      <c r="QRQ259" s="50"/>
      <c r="QRR259" s="50"/>
      <c r="QRS259" s="50"/>
      <c r="QRT259" s="50"/>
      <c r="QRU259" s="50"/>
      <c r="QRV259" s="50"/>
      <c r="QRW259" s="50"/>
      <c r="QRX259" s="50"/>
      <c r="QRY259" s="50"/>
      <c r="QRZ259" s="50"/>
      <c r="QSA259" s="50"/>
      <c r="QSB259" s="50"/>
      <c r="QSC259" s="50"/>
      <c r="QSD259" s="50"/>
      <c r="QSE259" s="50"/>
      <c r="QSF259" s="50"/>
      <c r="QSG259" s="50"/>
      <c r="QSH259" s="50"/>
      <c r="QSI259" s="50"/>
      <c r="QSJ259" s="50"/>
      <c r="QSK259" s="50"/>
      <c r="QSL259" s="50"/>
      <c r="QSM259" s="50"/>
      <c r="QSN259" s="50"/>
      <c r="QSO259" s="50"/>
      <c r="QSP259" s="50"/>
      <c r="QSQ259" s="50"/>
      <c r="QSR259" s="50"/>
      <c r="QSS259" s="50"/>
      <c r="QST259" s="50"/>
      <c r="QSU259" s="50"/>
      <c r="QSV259" s="50"/>
      <c r="QSW259" s="50"/>
      <c r="QSX259" s="50"/>
      <c r="QSY259" s="50"/>
      <c r="QSZ259" s="50"/>
      <c r="QTA259" s="50"/>
      <c r="QTB259" s="50"/>
      <c r="QTC259" s="50"/>
      <c r="QTD259" s="50"/>
      <c r="QTE259" s="50"/>
      <c r="QTF259" s="50"/>
      <c r="QTG259" s="50"/>
      <c r="QTH259" s="50"/>
      <c r="QTI259" s="50"/>
      <c r="QTJ259" s="50"/>
      <c r="QTK259" s="50"/>
      <c r="QTL259" s="50"/>
      <c r="QTM259" s="50"/>
      <c r="QTN259" s="50"/>
      <c r="QTO259" s="50"/>
      <c r="QTP259" s="50"/>
      <c r="QTQ259" s="50"/>
      <c r="QTR259" s="50"/>
      <c r="QTS259" s="50"/>
      <c r="QTT259" s="50"/>
      <c r="QTU259" s="50"/>
      <c r="QTV259" s="50"/>
      <c r="QTW259" s="50"/>
      <c r="QTX259" s="50"/>
      <c r="QTY259" s="50"/>
      <c r="QTZ259" s="50"/>
      <c r="QUA259" s="50"/>
      <c r="QUB259" s="50"/>
      <c r="QUC259" s="50"/>
      <c r="QUD259" s="50"/>
      <c r="QUE259" s="50"/>
      <c r="QUF259" s="50"/>
      <c r="QUG259" s="50"/>
      <c r="QUH259" s="50"/>
      <c r="QUI259" s="50"/>
      <c r="QUJ259" s="50"/>
      <c r="QUK259" s="50"/>
      <c r="QUL259" s="50"/>
      <c r="QUM259" s="50"/>
      <c r="QUN259" s="50"/>
      <c r="QUO259" s="50"/>
      <c r="QUP259" s="50"/>
      <c r="QUQ259" s="50"/>
      <c r="QUR259" s="50"/>
      <c r="QUS259" s="50"/>
      <c r="QUT259" s="50"/>
      <c r="QUU259" s="50"/>
      <c r="QUV259" s="50"/>
      <c r="QUW259" s="50"/>
      <c r="QUX259" s="50"/>
      <c r="QUY259" s="50"/>
      <c r="QUZ259" s="50"/>
      <c r="QVA259" s="50"/>
      <c r="QVB259" s="50"/>
      <c r="QVC259" s="50"/>
      <c r="QVD259" s="50"/>
      <c r="QVE259" s="50"/>
      <c r="QVF259" s="50"/>
      <c r="QVG259" s="50"/>
      <c r="QVH259" s="50"/>
      <c r="QVI259" s="50"/>
      <c r="QVJ259" s="50"/>
      <c r="QVK259" s="50"/>
      <c r="QVL259" s="50"/>
      <c r="QVM259" s="50"/>
      <c r="QVN259" s="50"/>
      <c r="QVO259" s="50"/>
      <c r="QVP259" s="50"/>
      <c r="QVQ259" s="50"/>
      <c r="QVR259" s="50"/>
      <c r="QVS259" s="50"/>
      <c r="QVT259" s="50"/>
      <c r="QVU259" s="50"/>
      <c r="QVV259" s="50"/>
      <c r="QVW259" s="50"/>
      <c r="QVX259" s="50"/>
      <c r="QVY259" s="50"/>
      <c r="QVZ259" s="50"/>
      <c r="QWA259" s="50"/>
      <c r="QWB259" s="50"/>
      <c r="QWC259" s="50"/>
      <c r="QWD259" s="50"/>
      <c r="QWE259" s="50"/>
      <c r="QWF259" s="50"/>
      <c r="QWG259" s="50"/>
      <c r="QWH259" s="50"/>
      <c r="QWI259" s="50"/>
      <c r="QWJ259" s="50"/>
      <c r="QWK259" s="50"/>
      <c r="QWL259" s="50"/>
      <c r="QWM259" s="50"/>
      <c r="QWN259" s="50"/>
      <c r="QWO259" s="50"/>
      <c r="QWP259" s="50"/>
      <c r="QWQ259" s="50"/>
      <c r="QWR259" s="50"/>
      <c r="QWS259" s="50"/>
      <c r="QWT259" s="50"/>
      <c r="QWU259" s="50"/>
      <c r="QWV259" s="50"/>
      <c r="QWW259" s="50"/>
      <c r="QWX259" s="50"/>
      <c r="QWY259" s="50"/>
      <c r="QWZ259" s="50"/>
      <c r="QXA259" s="50"/>
      <c r="QXB259" s="50"/>
      <c r="QXC259" s="50"/>
      <c r="QXD259" s="50"/>
      <c r="QXE259" s="50"/>
      <c r="QXF259" s="50"/>
      <c r="QXG259" s="50"/>
      <c r="QXH259" s="50"/>
      <c r="QXI259" s="50"/>
      <c r="QXJ259" s="50"/>
      <c r="QXK259" s="50"/>
      <c r="QXL259" s="50"/>
      <c r="QXM259" s="50"/>
      <c r="QXN259" s="50"/>
      <c r="QXO259" s="50"/>
      <c r="QXP259" s="50"/>
      <c r="QXQ259" s="50"/>
      <c r="QXR259" s="50"/>
      <c r="QXS259" s="50"/>
      <c r="QXT259" s="50"/>
      <c r="QXU259" s="50"/>
      <c r="QXV259" s="50"/>
      <c r="QXW259" s="50"/>
      <c r="QXX259" s="50"/>
      <c r="QXY259" s="50"/>
      <c r="QXZ259" s="50"/>
      <c r="QYA259" s="50"/>
      <c r="QYB259" s="50"/>
      <c r="QYC259" s="50"/>
      <c r="QYD259" s="50"/>
      <c r="QYE259" s="50"/>
      <c r="QYF259" s="50"/>
      <c r="QYG259" s="50"/>
      <c r="QYH259" s="50"/>
      <c r="QYI259" s="50"/>
      <c r="QYJ259" s="50"/>
      <c r="QYK259" s="50"/>
      <c r="QYL259" s="50"/>
      <c r="QYM259" s="50"/>
      <c r="QYN259" s="50"/>
      <c r="QYO259" s="50"/>
      <c r="QYP259" s="50"/>
      <c r="QYQ259" s="50"/>
      <c r="QYR259" s="50"/>
      <c r="QYS259" s="50"/>
      <c r="QYT259" s="50"/>
      <c r="QYU259" s="50"/>
      <c r="QYV259" s="50"/>
      <c r="QYW259" s="50"/>
      <c r="QYX259" s="50"/>
      <c r="QYY259" s="50"/>
      <c r="QYZ259" s="50"/>
      <c r="QZA259" s="50"/>
      <c r="QZB259" s="50"/>
      <c r="QZC259" s="50"/>
      <c r="QZD259" s="50"/>
      <c r="QZE259" s="50"/>
      <c r="QZF259" s="50"/>
      <c r="QZG259" s="50"/>
      <c r="QZH259" s="50"/>
      <c r="QZI259" s="50"/>
      <c r="QZJ259" s="50"/>
      <c r="QZK259" s="50"/>
      <c r="QZL259" s="50"/>
      <c r="QZM259" s="50"/>
      <c r="QZN259" s="50"/>
      <c r="QZO259" s="50"/>
      <c r="QZP259" s="50"/>
      <c r="QZQ259" s="50"/>
      <c r="QZR259" s="50"/>
      <c r="QZS259" s="50"/>
      <c r="QZT259" s="50"/>
      <c r="QZU259" s="50"/>
      <c r="QZV259" s="50"/>
      <c r="QZW259" s="50"/>
      <c r="QZX259" s="50"/>
      <c r="QZY259" s="50"/>
      <c r="QZZ259" s="50"/>
      <c r="RAA259" s="50"/>
      <c r="RAB259" s="50"/>
      <c r="RAC259" s="50"/>
      <c r="RAD259" s="50"/>
      <c r="RAE259" s="50"/>
      <c r="RAF259" s="50"/>
      <c r="RAG259" s="50"/>
      <c r="RAH259" s="50"/>
      <c r="RAI259" s="50"/>
      <c r="RAJ259" s="50"/>
      <c r="RAK259" s="50"/>
      <c r="RAL259" s="50"/>
      <c r="RAM259" s="50"/>
      <c r="RAN259" s="50"/>
      <c r="RAO259" s="50"/>
      <c r="RAP259" s="50"/>
      <c r="RAQ259" s="50"/>
      <c r="RAR259" s="50"/>
      <c r="RAS259" s="50"/>
      <c r="RAT259" s="50"/>
      <c r="RAU259" s="50"/>
      <c r="RAV259" s="50"/>
      <c r="RAW259" s="50"/>
      <c r="RAX259" s="50"/>
      <c r="RAY259" s="50"/>
      <c r="RAZ259" s="50"/>
      <c r="RBA259" s="50"/>
      <c r="RBB259" s="50"/>
      <c r="RBC259" s="50"/>
      <c r="RBD259" s="50"/>
      <c r="RBE259" s="50"/>
      <c r="RBF259" s="50"/>
      <c r="RBG259" s="50"/>
      <c r="RBH259" s="50"/>
      <c r="RBI259" s="50"/>
      <c r="RBJ259" s="50"/>
      <c r="RBK259" s="50"/>
      <c r="RBL259" s="50"/>
      <c r="RBM259" s="50"/>
      <c r="RBN259" s="50"/>
      <c r="RBO259" s="50"/>
      <c r="RBP259" s="50"/>
      <c r="RBQ259" s="50"/>
      <c r="RBR259" s="50"/>
      <c r="RBS259" s="50"/>
      <c r="RBT259" s="50"/>
      <c r="RBU259" s="50"/>
      <c r="RBV259" s="50"/>
      <c r="RBW259" s="50"/>
      <c r="RBX259" s="50"/>
      <c r="RBY259" s="50"/>
      <c r="RBZ259" s="50"/>
      <c r="RCA259" s="50"/>
      <c r="RCB259" s="50"/>
      <c r="RCC259" s="50"/>
      <c r="RCD259" s="50"/>
      <c r="RCE259" s="50"/>
      <c r="RCF259" s="50"/>
      <c r="RCG259" s="50"/>
      <c r="RCH259" s="50"/>
      <c r="RCI259" s="50"/>
      <c r="RCJ259" s="50"/>
      <c r="RCK259" s="50"/>
      <c r="RCL259" s="50"/>
      <c r="RCM259" s="50"/>
      <c r="RCN259" s="50"/>
      <c r="RCO259" s="50"/>
      <c r="RCP259" s="50"/>
      <c r="RCQ259" s="50"/>
      <c r="RCR259" s="50"/>
      <c r="RCS259" s="50"/>
      <c r="RCT259" s="50"/>
      <c r="RCU259" s="50"/>
      <c r="RCV259" s="50"/>
      <c r="RCW259" s="50"/>
      <c r="RCX259" s="50"/>
      <c r="RCY259" s="50"/>
      <c r="RCZ259" s="50"/>
      <c r="RDA259" s="50"/>
      <c r="RDB259" s="50"/>
      <c r="RDC259" s="50"/>
      <c r="RDD259" s="50"/>
      <c r="RDE259" s="50"/>
      <c r="RDF259" s="50"/>
      <c r="RDG259" s="50"/>
      <c r="RDH259" s="50"/>
      <c r="RDI259" s="50"/>
      <c r="RDJ259" s="50"/>
      <c r="RDK259" s="50"/>
      <c r="RDL259" s="50"/>
      <c r="RDM259" s="50"/>
      <c r="RDN259" s="50"/>
      <c r="RDO259" s="50"/>
      <c r="RDP259" s="50"/>
      <c r="RDQ259" s="50"/>
      <c r="RDR259" s="50"/>
      <c r="RDS259" s="50"/>
      <c r="RDT259" s="50"/>
      <c r="RDU259" s="50"/>
      <c r="RDV259" s="50"/>
      <c r="RDW259" s="50"/>
      <c r="RDX259" s="50"/>
      <c r="RDY259" s="50"/>
      <c r="RDZ259" s="50"/>
      <c r="REA259" s="50"/>
      <c r="REB259" s="50"/>
      <c r="REC259" s="50"/>
      <c r="RED259" s="50"/>
      <c r="REE259" s="50"/>
      <c r="REF259" s="50"/>
      <c r="REG259" s="50"/>
      <c r="REH259" s="50"/>
      <c r="REI259" s="50"/>
      <c r="REJ259" s="50"/>
      <c r="REK259" s="50"/>
      <c r="REL259" s="50"/>
      <c r="REM259" s="50"/>
      <c r="REN259" s="50"/>
      <c r="REO259" s="50"/>
      <c r="REP259" s="50"/>
      <c r="REQ259" s="50"/>
      <c r="RER259" s="50"/>
      <c r="RES259" s="50"/>
      <c r="RET259" s="50"/>
      <c r="REU259" s="50"/>
      <c r="REV259" s="50"/>
      <c r="REW259" s="50"/>
      <c r="REX259" s="50"/>
      <c r="REY259" s="50"/>
      <c r="REZ259" s="50"/>
      <c r="RFA259" s="50"/>
      <c r="RFB259" s="50"/>
      <c r="RFC259" s="50"/>
      <c r="RFD259" s="50"/>
      <c r="RFE259" s="50"/>
      <c r="RFF259" s="50"/>
      <c r="RFG259" s="50"/>
      <c r="RFH259" s="50"/>
      <c r="RFI259" s="50"/>
      <c r="RFJ259" s="50"/>
      <c r="RFK259" s="50"/>
      <c r="RFL259" s="50"/>
      <c r="RFM259" s="50"/>
      <c r="RFN259" s="50"/>
      <c r="RFO259" s="50"/>
      <c r="RFP259" s="50"/>
      <c r="RFQ259" s="50"/>
      <c r="RFR259" s="50"/>
      <c r="RFS259" s="50"/>
      <c r="RFT259" s="50"/>
      <c r="RFU259" s="50"/>
      <c r="RFV259" s="50"/>
      <c r="RFW259" s="50"/>
      <c r="RFX259" s="50"/>
      <c r="RFY259" s="50"/>
      <c r="RFZ259" s="50"/>
      <c r="RGA259" s="50"/>
      <c r="RGB259" s="50"/>
      <c r="RGC259" s="50"/>
      <c r="RGD259" s="50"/>
      <c r="RGE259" s="50"/>
      <c r="RGF259" s="50"/>
      <c r="RGG259" s="50"/>
      <c r="RGH259" s="50"/>
      <c r="RGI259" s="50"/>
      <c r="RGJ259" s="50"/>
      <c r="RGK259" s="50"/>
      <c r="RGL259" s="50"/>
      <c r="RGM259" s="50"/>
      <c r="RGN259" s="50"/>
      <c r="RGO259" s="50"/>
      <c r="RGP259" s="50"/>
      <c r="RGQ259" s="50"/>
      <c r="RGR259" s="50"/>
      <c r="RGS259" s="50"/>
      <c r="RGT259" s="50"/>
      <c r="RGU259" s="50"/>
      <c r="RGV259" s="50"/>
      <c r="RGW259" s="50"/>
      <c r="RGX259" s="50"/>
      <c r="RGY259" s="50"/>
      <c r="RGZ259" s="50"/>
      <c r="RHA259" s="50"/>
      <c r="RHB259" s="50"/>
      <c r="RHC259" s="50"/>
      <c r="RHD259" s="50"/>
      <c r="RHE259" s="50"/>
      <c r="RHF259" s="50"/>
      <c r="RHG259" s="50"/>
      <c r="RHH259" s="50"/>
      <c r="RHI259" s="50"/>
      <c r="RHJ259" s="50"/>
      <c r="RHK259" s="50"/>
      <c r="RHL259" s="50"/>
      <c r="RHM259" s="50"/>
      <c r="RHN259" s="50"/>
      <c r="RHO259" s="50"/>
      <c r="RHP259" s="50"/>
      <c r="RHQ259" s="50"/>
      <c r="RHR259" s="50"/>
      <c r="RHS259" s="50"/>
      <c r="RHT259" s="50"/>
      <c r="RHU259" s="50"/>
      <c r="RHV259" s="50"/>
      <c r="RHW259" s="50"/>
      <c r="RHX259" s="50"/>
      <c r="RHY259" s="50"/>
      <c r="RHZ259" s="50"/>
      <c r="RIA259" s="50"/>
      <c r="RIB259" s="50"/>
      <c r="RIC259" s="50"/>
      <c r="RID259" s="50"/>
      <c r="RIE259" s="50"/>
      <c r="RIF259" s="50"/>
      <c r="RIG259" s="50"/>
      <c r="RIH259" s="50"/>
      <c r="RII259" s="50"/>
      <c r="RIJ259" s="50"/>
      <c r="RIK259" s="50"/>
      <c r="RIL259" s="50"/>
      <c r="RIM259" s="50"/>
      <c r="RIN259" s="50"/>
      <c r="RIO259" s="50"/>
      <c r="RIP259" s="50"/>
      <c r="RIQ259" s="50"/>
      <c r="RIR259" s="50"/>
      <c r="RIS259" s="50"/>
      <c r="RIT259" s="50"/>
      <c r="RIU259" s="50"/>
      <c r="RIV259" s="50"/>
      <c r="RIW259" s="50"/>
      <c r="RIX259" s="50"/>
      <c r="RIY259" s="50"/>
      <c r="RIZ259" s="50"/>
      <c r="RJA259" s="50"/>
      <c r="RJB259" s="50"/>
      <c r="RJC259" s="50"/>
      <c r="RJD259" s="50"/>
      <c r="RJE259" s="50"/>
      <c r="RJF259" s="50"/>
      <c r="RJG259" s="50"/>
      <c r="RJH259" s="50"/>
      <c r="RJI259" s="50"/>
      <c r="RJJ259" s="50"/>
      <c r="RJK259" s="50"/>
      <c r="RJL259" s="50"/>
      <c r="RJM259" s="50"/>
      <c r="RJN259" s="50"/>
      <c r="RJO259" s="50"/>
      <c r="RJP259" s="50"/>
      <c r="RJQ259" s="50"/>
      <c r="RJR259" s="50"/>
      <c r="RJS259" s="50"/>
      <c r="RJT259" s="50"/>
      <c r="RJU259" s="50"/>
      <c r="RJV259" s="50"/>
      <c r="RJW259" s="50"/>
      <c r="RJX259" s="50"/>
      <c r="RJY259" s="50"/>
      <c r="RJZ259" s="50"/>
      <c r="RKA259" s="50"/>
      <c r="RKB259" s="50"/>
      <c r="RKC259" s="50"/>
      <c r="RKD259" s="50"/>
      <c r="RKE259" s="50"/>
      <c r="RKF259" s="50"/>
      <c r="RKG259" s="50"/>
      <c r="RKH259" s="50"/>
      <c r="RKI259" s="50"/>
      <c r="RKJ259" s="50"/>
      <c r="RKK259" s="50"/>
      <c r="RKL259" s="50"/>
      <c r="RKM259" s="50"/>
      <c r="RKN259" s="50"/>
      <c r="RKO259" s="50"/>
      <c r="RKP259" s="50"/>
      <c r="RKQ259" s="50"/>
      <c r="RKR259" s="50"/>
      <c r="RKS259" s="50"/>
      <c r="RKT259" s="50"/>
      <c r="RKU259" s="50"/>
      <c r="RKV259" s="50"/>
      <c r="RKW259" s="50"/>
      <c r="RKX259" s="50"/>
      <c r="RKY259" s="50"/>
      <c r="RKZ259" s="50"/>
      <c r="RLA259" s="50"/>
      <c r="RLB259" s="50"/>
      <c r="RLC259" s="50"/>
      <c r="RLD259" s="50"/>
      <c r="RLE259" s="50"/>
      <c r="RLF259" s="50"/>
      <c r="RLG259" s="50"/>
      <c r="RLH259" s="50"/>
      <c r="RLI259" s="50"/>
      <c r="RLJ259" s="50"/>
      <c r="RLK259" s="50"/>
      <c r="RLL259" s="50"/>
      <c r="RLM259" s="50"/>
      <c r="RLN259" s="50"/>
      <c r="RLO259" s="50"/>
      <c r="RLP259" s="50"/>
      <c r="RLQ259" s="50"/>
      <c r="RLR259" s="50"/>
      <c r="RLS259" s="50"/>
      <c r="RLT259" s="50"/>
      <c r="RLU259" s="50"/>
      <c r="RLV259" s="50"/>
      <c r="RLW259" s="50"/>
      <c r="RLX259" s="50"/>
      <c r="RLY259" s="50"/>
      <c r="RLZ259" s="50"/>
      <c r="RMA259" s="50"/>
      <c r="RMB259" s="50"/>
      <c r="RMC259" s="50"/>
      <c r="RMD259" s="50"/>
      <c r="RME259" s="50"/>
      <c r="RMF259" s="50"/>
      <c r="RMG259" s="50"/>
      <c r="RMH259" s="50"/>
      <c r="RMI259" s="50"/>
      <c r="RMJ259" s="50"/>
      <c r="RMK259" s="50"/>
      <c r="RML259" s="50"/>
      <c r="RMM259" s="50"/>
      <c r="RMN259" s="50"/>
      <c r="RMO259" s="50"/>
      <c r="RMP259" s="50"/>
      <c r="RMQ259" s="50"/>
      <c r="RMR259" s="50"/>
      <c r="RMS259" s="50"/>
      <c r="RMT259" s="50"/>
      <c r="RMU259" s="50"/>
      <c r="RMV259" s="50"/>
      <c r="RMW259" s="50"/>
      <c r="RMX259" s="50"/>
      <c r="RMY259" s="50"/>
      <c r="RMZ259" s="50"/>
      <c r="RNA259" s="50"/>
      <c r="RNB259" s="50"/>
      <c r="RNC259" s="50"/>
      <c r="RND259" s="50"/>
      <c r="RNE259" s="50"/>
      <c r="RNF259" s="50"/>
      <c r="RNG259" s="50"/>
      <c r="RNH259" s="50"/>
      <c r="RNI259" s="50"/>
      <c r="RNJ259" s="50"/>
      <c r="RNK259" s="50"/>
      <c r="RNL259" s="50"/>
      <c r="RNM259" s="50"/>
      <c r="RNN259" s="50"/>
      <c r="RNO259" s="50"/>
      <c r="RNP259" s="50"/>
      <c r="RNQ259" s="50"/>
      <c r="RNR259" s="50"/>
      <c r="RNS259" s="50"/>
      <c r="RNT259" s="50"/>
      <c r="RNU259" s="50"/>
      <c r="RNV259" s="50"/>
      <c r="RNW259" s="50"/>
      <c r="RNX259" s="50"/>
      <c r="RNY259" s="50"/>
      <c r="RNZ259" s="50"/>
      <c r="ROA259" s="50"/>
      <c r="ROB259" s="50"/>
      <c r="ROC259" s="50"/>
      <c r="ROD259" s="50"/>
      <c r="ROE259" s="50"/>
      <c r="ROF259" s="50"/>
      <c r="ROG259" s="50"/>
      <c r="ROH259" s="50"/>
      <c r="ROI259" s="50"/>
      <c r="ROJ259" s="50"/>
      <c r="ROK259" s="50"/>
      <c r="ROL259" s="50"/>
      <c r="ROM259" s="50"/>
      <c r="RON259" s="50"/>
      <c r="ROO259" s="50"/>
      <c r="ROP259" s="50"/>
      <c r="ROQ259" s="50"/>
      <c r="ROR259" s="50"/>
      <c r="ROS259" s="50"/>
      <c r="ROT259" s="50"/>
      <c r="ROU259" s="50"/>
      <c r="ROV259" s="50"/>
      <c r="ROW259" s="50"/>
      <c r="ROX259" s="50"/>
      <c r="ROY259" s="50"/>
      <c r="ROZ259" s="50"/>
      <c r="RPA259" s="50"/>
      <c r="RPB259" s="50"/>
      <c r="RPC259" s="50"/>
      <c r="RPD259" s="50"/>
      <c r="RPE259" s="50"/>
      <c r="RPF259" s="50"/>
      <c r="RPG259" s="50"/>
      <c r="RPH259" s="50"/>
      <c r="RPI259" s="50"/>
      <c r="RPJ259" s="50"/>
      <c r="RPK259" s="50"/>
      <c r="RPL259" s="50"/>
      <c r="RPM259" s="50"/>
      <c r="RPN259" s="50"/>
      <c r="RPO259" s="50"/>
      <c r="RPP259" s="50"/>
      <c r="RPQ259" s="50"/>
      <c r="RPR259" s="50"/>
      <c r="RPS259" s="50"/>
      <c r="RPT259" s="50"/>
      <c r="RPU259" s="50"/>
      <c r="RPV259" s="50"/>
      <c r="RPW259" s="50"/>
      <c r="RPX259" s="50"/>
      <c r="RPY259" s="50"/>
      <c r="RPZ259" s="50"/>
      <c r="RQA259" s="50"/>
      <c r="RQB259" s="50"/>
      <c r="RQC259" s="50"/>
      <c r="RQD259" s="50"/>
      <c r="RQE259" s="50"/>
      <c r="RQF259" s="50"/>
      <c r="RQG259" s="50"/>
      <c r="RQH259" s="50"/>
      <c r="RQI259" s="50"/>
      <c r="RQJ259" s="50"/>
      <c r="RQK259" s="50"/>
      <c r="RQL259" s="50"/>
      <c r="RQM259" s="50"/>
      <c r="RQN259" s="50"/>
      <c r="RQO259" s="50"/>
      <c r="RQP259" s="50"/>
      <c r="RQQ259" s="50"/>
      <c r="RQR259" s="50"/>
      <c r="RQS259" s="50"/>
      <c r="RQT259" s="50"/>
      <c r="RQU259" s="50"/>
      <c r="RQV259" s="50"/>
      <c r="RQW259" s="50"/>
      <c r="RQX259" s="50"/>
      <c r="RQY259" s="50"/>
      <c r="RQZ259" s="50"/>
      <c r="RRA259" s="50"/>
      <c r="RRB259" s="50"/>
      <c r="RRC259" s="50"/>
      <c r="RRD259" s="50"/>
      <c r="RRE259" s="50"/>
      <c r="RRF259" s="50"/>
      <c r="RRG259" s="50"/>
      <c r="RRH259" s="50"/>
      <c r="RRI259" s="50"/>
      <c r="RRJ259" s="50"/>
      <c r="RRK259" s="50"/>
      <c r="RRL259" s="50"/>
      <c r="RRM259" s="50"/>
      <c r="RRN259" s="50"/>
      <c r="RRO259" s="50"/>
      <c r="RRP259" s="50"/>
      <c r="RRQ259" s="50"/>
      <c r="RRR259" s="50"/>
      <c r="RRS259" s="50"/>
      <c r="RRT259" s="50"/>
      <c r="RRU259" s="50"/>
      <c r="RRV259" s="50"/>
      <c r="RRW259" s="50"/>
      <c r="RRX259" s="50"/>
      <c r="RRY259" s="50"/>
      <c r="RRZ259" s="50"/>
      <c r="RSA259" s="50"/>
      <c r="RSB259" s="50"/>
      <c r="RSC259" s="50"/>
      <c r="RSD259" s="50"/>
      <c r="RSE259" s="50"/>
      <c r="RSF259" s="50"/>
      <c r="RSG259" s="50"/>
      <c r="RSH259" s="50"/>
      <c r="RSI259" s="50"/>
      <c r="RSJ259" s="50"/>
      <c r="RSK259" s="50"/>
      <c r="RSL259" s="50"/>
      <c r="RSM259" s="50"/>
      <c r="RSN259" s="50"/>
      <c r="RSO259" s="50"/>
      <c r="RSP259" s="50"/>
      <c r="RSQ259" s="50"/>
      <c r="RSR259" s="50"/>
      <c r="RSS259" s="50"/>
      <c r="RST259" s="50"/>
      <c r="RSU259" s="50"/>
      <c r="RSV259" s="50"/>
      <c r="RSW259" s="50"/>
      <c r="RSX259" s="50"/>
      <c r="RSY259" s="50"/>
      <c r="RSZ259" s="50"/>
      <c r="RTA259" s="50"/>
      <c r="RTB259" s="50"/>
      <c r="RTC259" s="50"/>
      <c r="RTD259" s="50"/>
      <c r="RTE259" s="50"/>
      <c r="RTF259" s="50"/>
      <c r="RTG259" s="50"/>
      <c r="RTH259" s="50"/>
      <c r="RTI259" s="50"/>
      <c r="RTJ259" s="50"/>
      <c r="RTK259" s="50"/>
      <c r="RTL259" s="50"/>
      <c r="RTM259" s="50"/>
      <c r="RTN259" s="50"/>
      <c r="RTO259" s="50"/>
      <c r="RTP259" s="50"/>
      <c r="RTQ259" s="50"/>
      <c r="RTR259" s="50"/>
      <c r="RTS259" s="50"/>
      <c r="RTT259" s="50"/>
      <c r="RTU259" s="50"/>
      <c r="RTV259" s="50"/>
      <c r="RTW259" s="50"/>
      <c r="RTX259" s="50"/>
      <c r="RTY259" s="50"/>
      <c r="RTZ259" s="50"/>
      <c r="RUA259" s="50"/>
      <c r="RUB259" s="50"/>
      <c r="RUC259" s="50"/>
      <c r="RUD259" s="50"/>
      <c r="RUE259" s="50"/>
      <c r="RUF259" s="50"/>
      <c r="RUG259" s="50"/>
      <c r="RUH259" s="50"/>
      <c r="RUI259" s="50"/>
      <c r="RUJ259" s="50"/>
      <c r="RUK259" s="50"/>
      <c r="RUL259" s="50"/>
      <c r="RUM259" s="50"/>
      <c r="RUN259" s="50"/>
      <c r="RUO259" s="50"/>
      <c r="RUP259" s="50"/>
      <c r="RUQ259" s="50"/>
      <c r="RUR259" s="50"/>
      <c r="RUS259" s="50"/>
      <c r="RUT259" s="50"/>
      <c r="RUU259" s="50"/>
      <c r="RUV259" s="50"/>
      <c r="RUW259" s="50"/>
      <c r="RUX259" s="50"/>
      <c r="RUY259" s="50"/>
      <c r="RUZ259" s="50"/>
      <c r="RVA259" s="50"/>
      <c r="RVB259" s="50"/>
      <c r="RVC259" s="50"/>
      <c r="RVD259" s="50"/>
      <c r="RVE259" s="50"/>
      <c r="RVF259" s="50"/>
      <c r="RVG259" s="50"/>
      <c r="RVH259" s="50"/>
      <c r="RVI259" s="50"/>
      <c r="RVJ259" s="50"/>
      <c r="RVK259" s="50"/>
      <c r="RVL259" s="50"/>
      <c r="RVM259" s="50"/>
      <c r="RVN259" s="50"/>
      <c r="RVO259" s="50"/>
      <c r="RVP259" s="50"/>
      <c r="RVQ259" s="50"/>
      <c r="RVR259" s="50"/>
      <c r="RVS259" s="50"/>
      <c r="RVT259" s="50"/>
      <c r="RVU259" s="50"/>
      <c r="RVV259" s="50"/>
      <c r="RVW259" s="50"/>
      <c r="RVX259" s="50"/>
      <c r="RVY259" s="50"/>
      <c r="RVZ259" s="50"/>
      <c r="RWA259" s="50"/>
      <c r="RWB259" s="50"/>
      <c r="RWC259" s="50"/>
      <c r="RWD259" s="50"/>
      <c r="RWE259" s="50"/>
      <c r="RWF259" s="50"/>
      <c r="RWG259" s="50"/>
      <c r="RWH259" s="50"/>
      <c r="RWI259" s="50"/>
      <c r="RWJ259" s="50"/>
      <c r="RWK259" s="50"/>
      <c r="RWL259" s="50"/>
      <c r="RWM259" s="50"/>
      <c r="RWN259" s="50"/>
      <c r="RWO259" s="50"/>
      <c r="RWP259" s="50"/>
      <c r="RWQ259" s="50"/>
      <c r="RWR259" s="50"/>
      <c r="RWS259" s="50"/>
      <c r="RWT259" s="50"/>
      <c r="RWU259" s="50"/>
      <c r="RWV259" s="50"/>
      <c r="RWW259" s="50"/>
      <c r="RWX259" s="50"/>
      <c r="RWY259" s="50"/>
      <c r="RWZ259" s="50"/>
      <c r="RXA259" s="50"/>
      <c r="RXB259" s="50"/>
      <c r="RXC259" s="50"/>
      <c r="RXD259" s="50"/>
      <c r="RXE259" s="50"/>
      <c r="RXF259" s="50"/>
      <c r="RXG259" s="50"/>
      <c r="RXH259" s="50"/>
      <c r="RXI259" s="50"/>
      <c r="RXJ259" s="50"/>
      <c r="RXK259" s="50"/>
      <c r="RXL259" s="50"/>
      <c r="RXM259" s="50"/>
      <c r="RXN259" s="50"/>
      <c r="RXO259" s="50"/>
      <c r="RXP259" s="50"/>
      <c r="RXQ259" s="50"/>
      <c r="RXR259" s="50"/>
      <c r="RXS259" s="50"/>
      <c r="RXT259" s="50"/>
      <c r="RXU259" s="50"/>
      <c r="RXV259" s="50"/>
      <c r="RXW259" s="50"/>
      <c r="RXX259" s="50"/>
      <c r="RXY259" s="50"/>
      <c r="RXZ259" s="50"/>
      <c r="RYA259" s="50"/>
      <c r="RYB259" s="50"/>
      <c r="RYC259" s="50"/>
      <c r="RYD259" s="50"/>
      <c r="RYE259" s="50"/>
      <c r="RYF259" s="50"/>
      <c r="RYG259" s="50"/>
      <c r="RYH259" s="50"/>
      <c r="RYI259" s="50"/>
      <c r="RYJ259" s="50"/>
      <c r="RYK259" s="50"/>
      <c r="RYL259" s="50"/>
      <c r="RYM259" s="50"/>
      <c r="RYN259" s="50"/>
      <c r="RYO259" s="50"/>
      <c r="RYP259" s="50"/>
      <c r="RYQ259" s="50"/>
      <c r="RYR259" s="50"/>
      <c r="RYS259" s="50"/>
      <c r="RYT259" s="50"/>
      <c r="RYU259" s="50"/>
      <c r="RYV259" s="50"/>
      <c r="RYW259" s="50"/>
      <c r="RYX259" s="50"/>
      <c r="RYY259" s="50"/>
      <c r="RYZ259" s="50"/>
      <c r="RZA259" s="50"/>
      <c r="RZB259" s="50"/>
      <c r="RZC259" s="50"/>
      <c r="RZD259" s="50"/>
      <c r="RZE259" s="50"/>
      <c r="RZF259" s="50"/>
      <c r="RZG259" s="50"/>
      <c r="RZH259" s="50"/>
      <c r="RZI259" s="50"/>
      <c r="RZJ259" s="50"/>
      <c r="RZK259" s="50"/>
      <c r="RZL259" s="50"/>
      <c r="RZM259" s="50"/>
      <c r="RZN259" s="50"/>
      <c r="RZO259" s="50"/>
      <c r="RZP259" s="50"/>
      <c r="RZQ259" s="50"/>
      <c r="RZR259" s="50"/>
      <c r="RZS259" s="50"/>
      <c r="RZT259" s="50"/>
      <c r="RZU259" s="50"/>
      <c r="RZV259" s="50"/>
      <c r="RZW259" s="50"/>
      <c r="RZX259" s="50"/>
      <c r="RZY259" s="50"/>
      <c r="RZZ259" s="50"/>
      <c r="SAA259" s="50"/>
      <c r="SAB259" s="50"/>
      <c r="SAC259" s="50"/>
      <c r="SAD259" s="50"/>
      <c r="SAE259" s="50"/>
      <c r="SAF259" s="50"/>
      <c r="SAG259" s="50"/>
      <c r="SAH259" s="50"/>
      <c r="SAI259" s="50"/>
      <c r="SAJ259" s="50"/>
      <c r="SAK259" s="50"/>
      <c r="SAL259" s="50"/>
      <c r="SAM259" s="50"/>
      <c r="SAN259" s="50"/>
      <c r="SAO259" s="50"/>
      <c r="SAP259" s="50"/>
      <c r="SAQ259" s="50"/>
      <c r="SAR259" s="50"/>
      <c r="SAS259" s="50"/>
      <c r="SAT259" s="50"/>
      <c r="SAU259" s="50"/>
      <c r="SAV259" s="50"/>
      <c r="SAW259" s="50"/>
      <c r="SAX259" s="50"/>
      <c r="SAY259" s="50"/>
      <c r="SAZ259" s="50"/>
      <c r="SBA259" s="50"/>
      <c r="SBB259" s="50"/>
      <c r="SBC259" s="50"/>
      <c r="SBD259" s="50"/>
      <c r="SBE259" s="50"/>
      <c r="SBF259" s="50"/>
      <c r="SBG259" s="50"/>
      <c r="SBH259" s="50"/>
      <c r="SBI259" s="50"/>
      <c r="SBJ259" s="50"/>
      <c r="SBK259" s="50"/>
      <c r="SBL259" s="50"/>
      <c r="SBM259" s="50"/>
      <c r="SBN259" s="50"/>
      <c r="SBO259" s="50"/>
      <c r="SBP259" s="50"/>
      <c r="SBQ259" s="50"/>
      <c r="SBR259" s="50"/>
      <c r="SBS259" s="50"/>
      <c r="SBT259" s="50"/>
      <c r="SBU259" s="50"/>
      <c r="SBV259" s="50"/>
      <c r="SBW259" s="50"/>
      <c r="SBX259" s="50"/>
      <c r="SBY259" s="50"/>
      <c r="SBZ259" s="50"/>
      <c r="SCA259" s="50"/>
      <c r="SCB259" s="50"/>
      <c r="SCC259" s="50"/>
      <c r="SCD259" s="50"/>
      <c r="SCE259" s="50"/>
      <c r="SCF259" s="50"/>
      <c r="SCG259" s="50"/>
      <c r="SCH259" s="50"/>
      <c r="SCI259" s="50"/>
      <c r="SCJ259" s="50"/>
      <c r="SCK259" s="50"/>
      <c r="SCL259" s="50"/>
      <c r="SCM259" s="50"/>
      <c r="SCN259" s="50"/>
      <c r="SCO259" s="50"/>
      <c r="SCP259" s="50"/>
      <c r="SCQ259" s="50"/>
      <c r="SCR259" s="50"/>
      <c r="SCS259" s="50"/>
      <c r="SCT259" s="50"/>
      <c r="SCU259" s="50"/>
      <c r="SCV259" s="50"/>
      <c r="SCW259" s="50"/>
      <c r="SCX259" s="50"/>
      <c r="SCY259" s="50"/>
      <c r="SCZ259" s="50"/>
      <c r="SDA259" s="50"/>
      <c r="SDB259" s="50"/>
      <c r="SDC259" s="50"/>
      <c r="SDD259" s="50"/>
      <c r="SDE259" s="50"/>
      <c r="SDF259" s="50"/>
      <c r="SDG259" s="50"/>
      <c r="SDH259" s="50"/>
      <c r="SDI259" s="50"/>
      <c r="SDJ259" s="50"/>
      <c r="SDK259" s="50"/>
      <c r="SDL259" s="50"/>
      <c r="SDM259" s="50"/>
      <c r="SDN259" s="50"/>
      <c r="SDO259" s="50"/>
      <c r="SDP259" s="50"/>
      <c r="SDQ259" s="50"/>
      <c r="SDR259" s="50"/>
      <c r="SDS259" s="50"/>
      <c r="SDT259" s="50"/>
      <c r="SDU259" s="50"/>
      <c r="SDV259" s="50"/>
      <c r="SDW259" s="50"/>
      <c r="SDX259" s="50"/>
      <c r="SDY259" s="50"/>
      <c r="SDZ259" s="50"/>
      <c r="SEA259" s="50"/>
      <c r="SEB259" s="50"/>
      <c r="SEC259" s="50"/>
      <c r="SED259" s="50"/>
      <c r="SEE259" s="50"/>
      <c r="SEF259" s="50"/>
      <c r="SEG259" s="50"/>
      <c r="SEH259" s="50"/>
      <c r="SEI259" s="50"/>
      <c r="SEJ259" s="50"/>
      <c r="SEK259" s="50"/>
      <c r="SEL259" s="50"/>
      <c r="SEM259" s="50"/>
      <c r="SEN259" s="50"/>
      <c r="SEO259" s="50"/>
      <c r="SEP259" s="50"/>
      <c r="SEQ259" s="50"/>
      <c r="SER259" s="50"/>
      <c r="SES259" s="50"/>
      <c r="SET259" s="50"/>
      <c r="SEU259" s="50"/>
      <c r="SEV259" s="50"/>
      <c r="SEW259" s="50"/>
      <c r="SEX259" s="50"/>
      <c r="SEY259" s="50"/>
      <c r="SEZ259" s="50"/>
      <c r="SFA259" s="50"/>
      <c r="SFB259" s="50"/>
      <c r="SFC259" s="50"/>
      <c r="SFD259" s="50"/>
      <c r="SFE259" s="50"/>
      <c r="SFF259" s="50"/>
      <c r="SFG259" s="50"/>
      <c r="SFH259" s="50"/>
      <c r="SFI259" s="50"/>
      <c r="SFJ259" s="50"/>
      <c r="SFK259" s="50"/>
      <c r="SFL259" s="50"/>
      <c r="SFM259" s="50"/>
      <c r="SFN259" s="50"/>
      <c r="SFO259" s="50"/>
      <c r="SFP259" s="50"/>
      <c r="SFQ259" s="50"/>
      <c r="SFR259" s="50"/>
      <c r="SFS259" s="50"/>
      <c r="SFT259" s="50"/>
      <c r="SFU259" s="50"/>
      <c r="SFV259" s="50"/>
      <c r="SFW259" s="50"/>
      <c r="SFX259" s="50"/>
      <c r="SFY259" s="50"/>
      <c r="SFZ259" s="50"/>
      <c r="SGA259" s="50"/>
      <c r="SGB259" s="50"/>
      <c r="SGC259" s="50"/>
      <c r="SGD259" s="50"/>
      <c r="SGE259" s="50"/>
      <c r="SGF259" s="50"/>
      <c r="SGG259" s="50"/>
      <c r="SGH259" s="50"/>
      <c r="SGI259" s="50"/>
      <c r="SGJ259" s="50"/>
      <c r="SGK259" s="50"/>
      <c r="SGL259" s="50"/>
      <c r="SGM259" s="50"/>
      <c r="SGN259" s="50"/>
      <c r="SGO259" s="50"/>
      <c r="SGP259" s="50"/>
      <c r="SGQ259" s="50"/>
      <c r="SGR259" s="50"/>
      <c r="SGS259" s="50"/>
      <c r="SGT259" s="50"/>
      <c r="SGU259" s="50"/>
      <c r="SGV259" s="50"/>
      <c r="SGW259" s="50"/>
      <c r="SGX259" s="50"/>
      <c r="SGY259" s="50"/>
      <c r="SGZ259" s="50"/>
      <c r="SHA259" s="50"/>
      <c r="SHB259" s="50"/>
      <c r="SHC259" s="50"/>
      <c r="SHD259" s="50"/>
      <c r="SHE259" s="50"/>
      <c r="SHF259" s="50"/>
      <c r="SHG259" s="50"/>
      <c r="SHH259" s="50"/>
      <c r="SHI259" s="50"/>
      <c r="SHJ259" s="50"/>
      <c r="SHK259" s="50"/>
      <c r="SHL259" s="50"/>
      <c r="SHM259" s="50"/>
      <c r="SHN259" s="50"/>
      <c r="SHO259" s="50"/>
      <c r="SHP259" s="50"/>
      <c r="SHQ259" s="50"/>
      <c r="SHR259" s="50"/>
      <c r="SHS259" s="50"/>
      <c r="SHT259" s="50"/>
      <c r="SHU259" s="50"/>
      <c r="SHV259" s="50"/>
      <c r="SHW259" s="50"/>
      <c r="SHX259" s="50"/>
      <c r="SHY259" s="50"/>
      <c r="SHZ259" s="50"/>
      <c r="SIA259" s="50"/>
      <c r="SIB259" s="50"/>
      <c r="SIC259" s="50"/>
      <c r="SID259" s="50"/>
      <c r="SIE259" s="50"/>
      <c r="SIF259" s="50"/>
      <c r="SIG259" s="50"/>
      <c r="SIH259" s="50"/>
      <c r="SII259" s="50"/>
      <c r="SIJ259" s="50"/>
      <c r="SIK259" s="50"/>
      <c r="SIL259" s="50"/>
      <c r="SIM259" s="50"/>
      <c r="SIN259" s="50"/>
      <c r="SIO259" s="50"/>
      <c r="SIP259" s="50"/>
      <c r="SIQ259" s="50"/>
      <c r="SIR259" s="50"/>
      <c r="SIS259" s="50"/>
      <c r="SIT259" s="50"/>
      <c r="SIU259" s="50"/>
      <c r="SIV259" s="50"/>
      <c r="SIW259" s="50"/>
      <c r="SIX259" s="50"/>
      <c r="SIY259" s="50"/>
      <c r="SIZ259" s="50"/>
      <c r="SJA259" s="50"/>
      <c r="SJB259" s="50"/>
      <c r="SJC259" s="50"/>
      <c r="SJD259" s="50"/>
      <c r="SJE259" s="50"/>
      <c r="SJF259" s="50"/>
      <c r="SJG259" s="50"/>
      <c r="SJH259" s="50"/>
      <c r="SJI259" s="50"/>
      <c r="SJJ259" s="50"/>
      <c r="SJK259" s="50"/>
      <c r="SJL259" s="50"/>
      <c r="SJM259" s="50"/>
      <c r="SJN259" s="50"/>
      <c r="SJO259" s="50"/>
      <c r="SJP259" s="50"/>
      <c r="SJQ259" s="50"/>
      <c r="SJR259" s="50"/>
      <c r="SJS259" s="50"/>
      <c r="SJT259" s="50"/>
      <c r="SJU259" s="50"/>
      <c r="SJV259" s="50"/>
      <c r="SJW259" s="50"/>
      <c r="SJX259" s="50"/>
      <c r="SJY259" s="50"/>
      <c r="SJZ259" s="50"/>
      <c r="SKA259" s="50"/>
      <c r="SKB259" s="50"/>
      <c r="SKC259" s="50"/>
      <c r="SKD259" s="50"/>
      <c r="SKE259" s="50"/>
      <c r="SKF259" s="50"/>
      <c r="SKG259" s="50"/>
      <c r="SKH259" s="50"/>
      <c r="SKI259" s="50"/>
      <c r="SKJ259" s="50"/>
      <c r="SKK259" s="50"/>
      <c r="SKL259" s="50"/>
      <c r="SKM259" s="50"/>
      <c r="SKN259" s="50"/>
      <c r="SKO259" s="50"/>
      <c r="SKP259" s="50"/>
      <c r="SKQ259" s="50"/>
      <c r="SKR259" s="50"/>
      <c r="SKS259" s="50"/>
      <c r="SKT259" s="50"/>
      <c r="SKU259" s="50"/>
      <c r="SKV259" s="50"/>
      <c r="SKW259" s="50"/>
      <c r="SKX259" s="50"/>
      <c r="SKY259" s="50"/>
      <c r="SKZ259" s="50"/>
      <c r="SLA259" s="50"/>
      <c r="SLB259" s="50"/>
      <c r="SLC259" s="50"/>
      <c r="SLD259" s="50"/>
      <c r="SLE259" s="50"/>
      <c r="SLF259" s="50"/>
      <c r="SLG259" s="50"/>
      <c r="SLH259" s="50"/>
      <c r="SLI259" s="50"/>
      <c r="SLJ259" s="50"/>
      <c r="SLK259" s="50"/>
      <c r="SLL259" s="50"/>
      <c r="SLM259" s="50"/>
      <c r="SLN259" s="50"/>
      <c r="SLO259" s="50"/>
      <c r="SLP259" s="50"/>
      <c r="SLQ259" s="50"/>
      <c r="SLR259" s="50"/>
      <c r="SLS259" s="50"/>
      <c r="SLT259" s="50"/>
      <c r="SLU259" s="50"/>
      <c r="SLV259" s="50"/>
      <c r="SLW259" s="50"/>
      <c r="SLX259" s="50"/>
      <c r="SLY259" s="50"/>
      <c r="SLZ259" s="50"/>
      <c r="SMA259" s="50"/>
      <c r="SMB259" s="50"/>
      <c r="SMC259" s="50"/>
      <c r="SMD259" s="50"/>
      <c r="SME259" s="50"/>
      <c r="SMF259" s="50"/>
      <c r="SMG259" s="50"/>
      <c r="SMH259" s="50"/>
      <c r="SMI259" s="50"/>
      <c r="SMJ259" s="50"/>
      <c r="SMK259" s="50"/>
      <c r="SML259" s="50"/>
      <c r="SMM259" s="50"/>
      <c r="SMN259" s="50"/>
      <c r="SMO259" s="50"/>
      <c r="SMP259" s="50"/>
      <c r="SMQ259" s="50"/>
      <c r="SMR259" s="50"/>
      <c r="SMS259" s="50"/>
      <c r="SMT259" s="50"/>
      <c r="SMU259" s="50"/>
      <c r="SMV259" s="50"/>
      <c r="SMW259" s="50"/>
      <c r="SMX259" s="50"/>
      <c r="SMY259" s="50"/>
      <c r="SMZ259" s="50"/>
      <c r="SNA259" s="50"/>
      <c r="SNB259" s="50"/>
      <c r="SNC259" s="50"/>
      <c r="SND259" s="50"/>
      <c r="SNE259" s="50"/>
      <c r="SNF259" s="50"/>
      <c r="SNG259" s="50"/>
      <c r="SNH259" s="50"/>
      <c r="SNI259" s="50"/>
      <c r="SNJ259" s="50"/>
      <c r="SNK259" s="50"/>
      <c r="SNL259" s="50"/>
      <c r="SNM259" s="50"/>
      <c r="SNN259" s="50"/>
      <c r="SNO259" s="50"/>
      <c r="SNP259" s="50"/>
      <c r="SNQ259" s="50"/>
      <c r="SNR259" s="50"/>
      <c r="SNS259" s="50"/>
      <c r="SNT259" s="50"/>
      <c r="SNU259" s="50"/>
      <c r="SNV259" s="50"/>
      <c r="SNW259" s="50"/>
      <c r="SNX259" s="50"/>
      <c r="SNY259" s="50"/>
      <c r="SNZ259" s="50"/>
      <c r="SOA259" s="50"/>
      <c r="SOB259" s="50"/>
      <c r="SOC259" s="50"/>
      <c r="SOD259" s="50"/>
      <c r="SOE259" s="50"/>
      <c r="SOF259" s="50"/>
      <c r="SOG259" s="50"/>
      <c r="SOH259" s="50"/>
      <c r="SOI259" s="50"/>
      <c r="SOJ259" s="50"/>
      <c r="SOK259" s="50"/>
      <c r="SOL259" s="50"/>
      <c r="SOM259" s="50"/>
      <c r="SON259" s="50"/>
      <c r="SOO259" s="50"/>
      <c r="SOP259" s="50"/>
      <c r="SOQ259" s="50"/>
      <c r="SOR259" s="50"/>
      <c r="SOS259" s="50"/>
      <c r="SOT259" s="50"/>
      <c r="SOU259" s="50"/>
      <c r="SOV259" s="50"/>
      <c r="SOW259" s="50"/>
      <c r="SOX259" s="50"/>
      <c r="SOY259" s="50"/>
      <c r="SOZ259" s="50"/>
      <c r="SPA259" s="50"/>
      <c r="SPB259" s="50"/>
      <c r="SPC259" s="50"/>
      <c r="SPD259" s="50"/>
      <c r="SPE259" s="50"/>
      <c r="SPF259" s="50"/>
      <c r="SPG259" s="50"/>
      <c r="SPH259" s="50"/>
      <c r="SPI259" s="50"/>
      <c r="SPJ259" s="50"/>
      <c r="SPK259" s="50"/>
      <c r="SPL259" s="50"/>
      <c r="SPM259" s="50"/>
      <c r="SPN259" s="50"/>
      <c r="SPO259" s="50"/>
      <c r="SPP259" s="50"/>
      <c r="SPQ259" s="50"/>
      <c r="SPR259" s="50"/>
      <c r="SPS259" s="50"/>
      <c r="SPT259" s="50"/>
      <c r="SPU259" s="50"/>
      <c r="SPV259" s="50"/>
      <c r="SPW259" s="50"/>
      <c r="SPX259" s="50"/>
      <c r="SPY259" s="50"/>
      <c r="SPZ259" s="50"/>
      <c r="SQA259" s="50"/>
      <c r="SQB259" s="50"/>
      <c r="SQC259" s="50"/>
      <c r="SQD259" s="50"/>
      <c r="SQE259" s="50"/>
      <c r="SQF259" s="50"/>
      <c r="SQG259" s="50"/>
      <c r="SQH259" s="50"/>
      <c r="SQI259" s="50"/>
      <c r="SQJ259" s="50"/>
      <c r="SQK259" s="50"/>
      <c r="SQL259" s="50"/>
      <c r="SQM259" s="50"/>
      <c r="SQN259" s="50"/>
      <c r="SQO259" s="50"/>
      <c r="SQP259" s="50"/>
      <c r="SQQ259" s="50"/>
      <c r="SQR259" s="50"/>
      <c r="SQS259" s="50"/>
      <c r="SQT259" s="50"/>
      <c r="SQU259" s="50"/>
      <c r="SQV259" s="50"/>
      <c r="SQW259" s="50"/>
      <c r="SQX259" s="50"/>
      <c r="SQY259" s="50"/>
      <c r="SQZ259" s="50"/>
      <c r="SRA259" s="50"/>
      <c r="SRB259" s="50"/>
      <c r="SRC259" s="50"/>
      <c r="SRD259" s="50"/>
      <c r="SRE259" s="50"/>
      <c r="SRF259" s="50"/>
      <c r="SRG259" s="50"/>
      <c r="SRH259" s="50"/>
      <c r="SRI259" s="50"/>
      <c r="SRJ259" s="50"/>
      <c r="SRK259" s="50"/>
      <c r="SRL259" s="50"/>
      <c r="SRM259" s="50"/>
      <c r="SRN259" s="50"/>
      <c r="SRO259" s="50"/>
      <c r="SRP259" s="50"/>
      <c r="SRQ259" s="50"/>
      <c r="SRR259" s="50"/>
      <c r="SRS259" s="50"/>
      <c r="SRT259" s="50"/>
      <c r="SRU259" s="50"/>
      <c r="SRV259" s="50"/>
      <c r="SRW259" s="50"/>
      <c r="SRX259" s="50"/>
      <c r="SRY259" s="50"/>
      <c r="SRZ259" s="50"/>
      <c r="SSA259" s="50"/>
      <c r="SSB259" s="50"/>
      <c r="SSC259" s="50"/>
      <c r="SSD259" s="50"/>
      <c r="SSE259" s="50"/>
      <c r="SSF259" s="50"/>
      <c r="SSG259" s="50"/>
      <c r="SSH259" s="50"/>
      <c r="SSI259" s="50"/>
      <c r="SSJ259" s="50"/>
      <c r="SSK259" s="50"/>
      <c r="SSL259" s="50"/>
      <c r="SSM259" s="50"/>
      <c r="SSN259" s="50"/>
      <c r="SSO259" s="50"/>
      <c r="SSP259" s="50"/>
      <c r="SSQ259" s="50"/>
      <c r="SSR259" s="50"/>
      <c r="SSS259" s="50"/>
      <c r="SST259" s="50"/>
      <c r="SSU259" s="50"/>
      <c r="SSV259" s="50"/>
      <c r="SSW259" s="50"/>
      <c r="SSX259" s="50"/>
      <c r="SSY259" s="50"/>
      <c r="SSZ259" s="50"/>
      <c r="STA259" s="50"/>
      <c r="STB259" s="50"/>
      <c r="STC259" s="50"/>
      <c r="STD259" s="50"/>
      <c r="STE259" s="50"/>
      <c r="STF259" s="50"/>
      <c r="STG259" s="50"/>
      <c r="STH259" s="50"/>
      <c r="STI259" s="50"/>
      <c r="STJ259" s="50"/>
      <c r="STK259" s="50"/>
      <c r="STL259" s="50"/>
      <c r="STM259" s="50"/>
      <c r="STN259" s="50"/>
      <c r="STO259" s="50"/>
      <c r="STP259" s="50"/>
      <c r="STQ259" s="50"/>
      <c r="STR259" s="50"/>
      <c r="STS259" s="50"/>
      <c r="STT259" s="50"/>
      <c r="STU259" s="50"/>
      <c r="STV259" s="50"/>
      <c r="STW259" s="50"/>
      <c r="STX259" s="50"/>
      <c r="STY259" s="50"/>
      <c r="STZ259" s="50"/>
      <c r="SUA259" s="50"/>
      <c r="SUB259" s="50"/>
      <c r="SUC259" s="50"/>
      <c r="SUD259" s="50"/>
      <c r="SUE259" s="50"/>
      <c r="SUF259" s="50"/>
      <c r="SUG259" s="50"/>
      <c r="SUH259" s="50"/>
      <c r="SUI259" s="50"/>
      <c r="SUJ259" s="50"/>
      <c r="SUK259" s="50"/>
      <c r="SUL259" s="50"/>
      <c r="SUM259" s="50"/>
      <c r="SUN259" s="50"/>
      <c r="SUO259" s="50"/>
      <c r="SUP259" s="50"/>
      <c r="SUQ259" s="50"/>
      <c r="SUR259" s="50"/>
      <c r="SUS259" s="50"/>
      <c r="SUT259" s="50"/>
      <c r="SUU259" s="50"/>
      <c r="SUV259" s="50"/>
      <c r="SUW259" s="50"/>
      <c r="SUX259" s="50"/>
      <c r="SUY259" s="50"/>
      <c r="SUZ259" s="50"/>
      <c r="SVA259" s="50"/>
      <c r="SVB259" s="50"/>
      <c r="SVC259" s="50"/>
      <c r="SVD259" s="50"/>
      <c r="SVE259" s="50"/>
      <c r="SVF259" s="50"/>
      <c r="SVG259" s="50"/>
      <c r="SVH259" s="50"/>
      <c r="SVI259" s="50"/>
      <c r="SVJ259" s="50"/>
      <c r="SVK259" s="50"/>
      <c r="SVL259" s="50"/>
      <c r="SVM259" s="50"/>
      <c r="SVN259" s="50"/>
      <c r="SVO259" s="50"/>
      <c r="SVP259" s="50"/>
      <c r="SVQ259" s="50"/>
      <c r="SVR259" s="50"/>
      <c r="SVS259" s="50"/>
      <c r="SVT259" s="50"/>
      <c r="SVU259" s="50"/>
      <c r="SVV259" s="50"/>
      <c r="SVW259" s="50"/>
      <c r="SVX259" s="50"/>
      <c r="SVY259" s="50"/>
      <c r="SVZ259" s="50"/>
      <c r="SWA259" s="50"/>
      <c r="SWB259" s="50"/>
      <c r="SWC259" s="50"/>
      <c r="SWD259" s="50"/>
      <c r="SWE259" s="50"/>
      <c r="SWF259" s="50"/>
      <c r="SWG259" s="50"/>
      <c r="SWH259" s="50"/>
      <c r="SWI259" s="50"/>
      <c r="SWJ259" s="50"/>
      <c r="SWK259" s="50"/>
      <c r="SWL259" s="50"/>
      <c r="SWM259" s="50"/>
      <c r="SWN259" s="50"/>
      <c r="SWO259" s="50"/>
      <c r="SWP259" s="50"/>
      <c r="SWQ259" s="50"/>
      <c r="SWR259" s="50"/>
      <c r="SWS259" s="50"/>
      <c r="SWT259" s="50"/>
      <c r="SWU259" s="50"/>
      <c r="SWV259" s="50"/>
      <c r="SWW259" s="50"/>
      <c r="SWX259" s="50"/>
      <c r="SWY259" s="50"/>
      <c r="SWZ259" s="50"/>
      <c r="SXA259" s="50"/>
      <c r="SXB259" s="50"/>
      <c r="SXC259" s="50"/>
      <c r="SXD259" s="50"/>
      <c r="SXE259" s="50"/>
      <c r="SXF259" s="50"/>
      <c r="SXG259" s="50"/>
      <c r="SXH259" s="50"/>
      <c r="SXI259" s="50"/>
      <c r="SXJ259" s="50"/>
      <c r="SXK259" s="50"/>
      <c r="SXL259" s="50"/>
      <c r="SXM259" s="50"/>
      <c r="SXN259" s="50"/>
      <c r="SXO259" s="50"/>
      <c r="SXP259" s="50"/>
      <c r="SXQ259" s="50"/>
      <c r="SXR259" s="50"/>
      <c r="SXS259" s="50"/>
      <c r="SXT259" s="50"/>
      <c r="SXU259" s="50"/>
      <c r="SXV259" s="50"/>
      <c r="SXW259" s="50"/>
      <c r="SXX259" s="50"/>
      <c r="SXY259" s="50"/>
      <c r="SXZ259" s="50"/>
      <c r="SYA259" s="50"/>
      <c r="SYB259" s="50"/>
      <c r="SYC259" s="50"/>
      <c r="SYD259" s="50"/>
      <c r="SYE259" s="50"/>
      <c r="SYF259" s="50"/>
      <c r="SYG259" s="50"/>
      <c r="SYH259" s="50"/>
      <c r="SYI259" s="50"/>
      <c r="SYJ259" s="50"/>
      <c r="SYK259" s="50"/>
      <c r="SYL259" s="50"/>
      <c r="SYM259" s="50"/>
      <c r="SYN259" s="50"/>
      <c r="SYO259" s="50"/>
      <c r="SYP259" s="50"/>
      <c r="SYQ259" s="50"/>
      <c r="SYR259" s="50"/>
      <c r="SYS259" s="50"/>
      <c r="SYT259" s="50"/>
      <c r="SYU259" s="50"/>
      <c r="SYV259" s="50"/>
      <c r="SYW259" s="50"/>
      <c r="SYX259" s="50"/>
      <c r="SYY259" s="50"/>
      <c r="SYZ259" s="50"/>
      <c r="SZA259" s="50"/>
      <c r="SZB259" s="50"/>
      <c r="SZC259" s="50"/>
      <c r="SZD259" s="50"/>
      <c r="SZE259" s="50"/>
      <c r="SZF259" s="50"/>
      <c r="SZG259" s="50"/>
      <c r="SZH259" s="50"/>
      <c r="SZI259" s="50"/>
      <c r="SZJ259" s="50"/>
      <c r="SZK259" s="50"/>
      <c r="SZL259" s="50"/>
      <c r="SZM259" s="50"/>
      <c r="SZN259" s="50"/>
      <c r="SZO259" s="50"/>
      <c r="SZP259" s="50"/>
      <c r="SZQ259" s="50"/>
      <c r="SZR259" s="50"/>
      <c r="SZS259" s="50"/>
      <c r="SZT259" s="50"/>
      <c r="SZU259" s="50"/>
      <c r="SZV259" s="50"/>
      <c r="SZW259" s="50"/>
      <c r="SZX259" s="50"/>
      <c r="SZY259" s="50"/>
      <c r="SZZ259" s="50"/>
      <c r="TAA259" s="50"/>
      <c r="TAB259" s="50"/>
      <c r="TAC259" s="50"/>
      <c r="TAD259" s="50"/>
      <c r="TAE259" s="50"/>
      <c r="TAF259" s="50"/>
      <c r="TAG259" s="50"/>
      <c r="TAH259" s="50"/>
      <c r="TAI259" s="50"/>
      <c r="TAJ259" s="50"/>
      <c r="TAK259" s="50"/>
      <c r="TAL259" s="50"/>
      <c r="TAM259" s="50"/>
      <c r="TAN259" s="50"/>
      <c r="TAO259" s="50"/>
      <c r="TAP259" s="50"/>
      <c r="TAQ259" s="50"/>
      <c r="TAR259" s="50"/>
      <c r="TAS259" s="50"/>
      <c r="TAT259" s="50"/>
      <c r="TAU259" s="50"/>
      <c r="TAV259" s="50"/>
      <c r="TAW259" s="50"/>
      <c r="TAX259" s="50"/>
      <c r="TAY259" s="50"/>
      <c r="TAZ259" s="50"/>
      <c r="TBA259" s="50"/>
      <c r="TBB259" s="50"/>
      <c r="TBC259" s="50"/>
      <c r="TBD259" s="50"/>
      <c r="TBE259" s="50"/>
      <c r="TBF259" s="50"/>
      <c r="TBG259" s="50"/>
      <c r="TBH259" s="50"/>
      <c r="TBI259" s="50"/>
      <c r="TBJ259" s="50"/>
      <c r="TBK259" s="50"/>
      <c r="TBL259" s="50"/>
      <c r="TBM259" s="50"/>
      <c r="TBN259" s="50"/>
      <c r="TBO259" s="50"/>
      <c r="TBP259" s="50"/>
      <c r="TBQ259" s="50"/>
      <c r="TBR259" s="50"/>
      <c r="TBS259" s="50"/>
      <c r="TBT259" s="50"/>
      <c r="TBU259" s="50"/>
      <c r="TBV259" s="50"/>
      <c r="TBW259" s="50"/>
      <c r="TBX259" s="50"/>
      <c r="TBY259" s="50"/>
      <c r="TBZ259" s="50"/>
      <c r="TCA259" s="50"/>
      <c r="TCB259" s="50"/>
      <c r="TCC259" s="50"/>
      <c r="TCD259" s="50"/>
      <c r="TCE259" s="50"/>
      <c r="TCF259" s="50"/>
      <c r="TCG259" s="50"/>
      <c r="TCH259" s="50"/>
      <c r="TCI259" s="50"/>
      <c r="TCJ259" s="50"/>
      <c r="TCK259" s="50"/>
      <c r="TCL259" s="50"/>
      <c r="TCM259" s="50"/>
      <c r="TCN259" s="50"/>
      <c r="TCO259" s="50"/>
      <c r="TCP259" s="50"/>
      <c r="TCQ259" s="50"/>
      <c r="TCR259" s="50"/>
      <c r="TCS259" s="50"/>
      <c r="TCT259" s="50"/>
      <c r="TCU259" s="50"/>
      <c r="TCV259" s="50"/>
      <c r="TCW259" s="50"/>
      <c r="TCX259" s="50"/>
      <c r="TCY259" s="50"/>
      <c r="TCZ259" s="50"/>
      <c r="TDA259" s="50"/>
      <c r="TDB259" s="50"/>
      <c r="TDC259" s="50"/>
      <c r="TDD259" s="50"/>
      <c r="TDE259" s="50"/>
      <c r="TDF259" s="50"/>
      <c r="TDG259" s="50"/>
      <c r="TDH259" s="50"/>
      <c r="TDI259" s="50"/>
      <c r="TDJ259" s="50"/>
      <c r="TDK259" s="50"/>
      <c r="TDL259" s="50"/>
      <c r="TDM259" s="50"/>
      <c r="TDN259" s="50"/>
      <c r="TDO259" s="50"/>
      <c r="TDP259" s="50"/>
      <c r="TDQ259" s="50"/>
      <c r="TDR259" s="50"/>
      <c r="TDS259" s="50"/>
      <c r="TDT259" s="50"/>
      <c r="TDU259" s="50"/>
      <c r="TDV259" s="50"/>
      <c r="TDW259" s="50"/>
      <c r="TDX259" s="50"/>
      <c r="TDY259" s="50"/>
      <c r="TDZ259" s="50"/>
      <c r="TEA259" s="50"/>
      <c r="TEB259" s="50"/>
      <c r="TEC259" s="50"/>
      <c r="TED259" s="50"/>
      <c r="TEE259" s="50"/>
      <c r="TEF259" s="50"/>
      <c r="TEG259" s="50"/>
      <c r="TEH259" s="50"/>
      <c r="TEI259" s="50"/>
      <c r="TEJ259" s="50"/>
      <c r="TEK259" s="50"/>
      <c r="TEL259" s="50"/>
      <c r="TEM259" s="50"/>
      <c r="TEN259" s="50"/>
      <c r="TEO259" s="50"/>
      <c r="TEP259" s="50"/>
      <c r="TEQ259" s="50"/>
      <c r="TER259" s="50"/>
      <c r="TES259" s="50"/>
      <c r="TET259" s="50"/>
      <c r="TEU259" s="50"/>
      <c r="TEV259" s="50"/>
      <c r="TEW259" s="50"/>
      <c r="TEX259" s="50"/>
      <c r="TEY259" s="50"/>
      <c r="TEZ259" s="50"/>
      <c r="TFA259" s="50"/>
      <c r="TFB259" s="50"/>
      <c r="TFC259" s="50"/>
      <c r="TFD259" s="50"/>
      <c r="TFE259" s="50"/>
      <c r="TFF259" s="50"/>
      <c r="TFG259" s="50"/>
      <c r="TFH259" s="50"/>
      <c r="TFI259" s="50"/>
      <c r="TFJ259" s="50"/>
      <c r="TFK259" s="50"/>
      <c r="TFL259" s="50"/>
      <c r="TFM259" s="50"/>
      <c r="TFN259" s="50"/>
      <c r="TFO259" s="50"/>
      <c r="TFP259" s="50"/>
      <c r="TFQ259" s="50"/>
      <c r="TFR259" s="50"/>
      <c r="TFS259" s="50"/>
      <c r="TFT259" s="50"/>
      <c r="TFU259" s="50"/>
      <c r="TFV259" s="50"/>
      <c r="TFW259" s="50"/>
      <c r="TFX259" s="50"/>
      <c r="TFY259" s="50"/>
      <c r="TFZ259" s="50"/>
      <c r="TGA259" s="50"/>
      <c r="TGB259" s="50"/>
      <c r="TGC259" s="50"/>
      <c r="TGD259" s="50"/>
      <c r="TGE259" s="50"/>
      <c r="TGF259" s="50"/>
      <c r="TGG259" s="50"/>
      <c r="TGH259" s="50"/>
      <c r="TGI259" s="50"/>
      <c r="TGJ259" s="50"/>
      <c r="TGK259" s="50"/>
      <c r="TGL259" s="50"/>
      <c r="TGM259" s="50"/>
      <c r="TGN259" s="50"/>
      <c r="TGO259" s="50"/>
      <c r="TGP259" s="50"/>
      <c r="TGQ259" s="50"/>
      <c r="TGR259" s="50"/>
      <c r="TGS259" s="50"/>
      <c r="TGT259" s="50"/>
      <c r="TGU259" s="50"/>
      <c r="TGV259" s="50"/>
      <c r="TGW259" s="50"/>
      <c r="TGX259" s="50"/>
      <c r="TGY259" s="50"/>
      <c r="TGZ259" s="50"/>
      <c r="THA259" s="50"/>
      <c r="THB259" s="50"/>
      <c r="THC259" s="50"/>
      <c r="THD259" s="50"/>
      <c r="THE259" s="50"/>
      <c r="THF259" s="50"/>
      <c r="THG259" s="50"/>
      <c r="THH259" s="50"/>
      <c r="THI259" s="50"/>
      <c r="THJ259" s="50"/>
      <c r="THK259" s="50"/>
      <c r="THL259" s="50"/>
      <c r="THM259" s="50"/>
      <c r="THN259" s="50"/>
      <c r="THO259" s="50"/>
      <c r="THP259" s="50"/>
      <c r="THQ259" s="50"/>
      <c r="THR259" s="50"/>
      <c r="THS259" s="50"/>
      <c r="THT259" s="50"/>
      <c r="THU259" s="50"/>
      <c r="THV259" s="50"/>
      <c r="THW259" s="50"/>
      <c r="THX259" s="50"/>
      <c r="THY259" s="50"/>
      <c r="THZ259" s="50"/>
      <c r="TIA259" s="50"/>
      <c r="TIB259" s="50"/>
      <c r="TIC259" s="50"/>
      <c r="TID259" s="50"/>
      <c r="TIE259" s="50"/>
      <c r="TIF259" s="50"/>
      <c r="TIG259" s="50"/>
      <c r="TIH259" s="50"/>
      <c r="TII259" s="50"/>
      <c r="TIJ259" s="50"/>
      <c r="TIK259" s="50"/>
      <c r="TIL259" s="50"/>
      <c r="TIM259" s="50"/>
      <c r="TIN259" s="50"/>
      <c r="TIO259" s="50"/>
      <c r="TIP259" s="50"/>
      <c r="TIQ259" s="50"/>
      <c r="TIR259" s="50"/>
      <c r="TIS259" s="50"/>
      <c r="TIT259" s="50"/>
      <c r="TIU259" s="50"/>
      <c r="TIV259" s="50"/>
      <c r="TIW259" s="50"/>
      <c r="TIX259" s="50"/>
      <c r="TIY259" s="50"/>
      <c r="TIZ259" s="50"/>
      <c r="TJA259" s="50"/>
      <c r="TJB259" s="50"/>
      <c r="TJC259" s="50"/>
      <c r="TJD259" s="50"/>
      <c r="TJE259" s="50"/>
      <c r="TJF259" s="50"/>
      <c r="TJG259" s="50"/>
      <c r="TJH259" s="50"/>
      <c r="TJI259" s="50"/>
      <c r="TJJ259" s="50"/>
      <c r="TJK259" s="50"/>
      <c r="TJL259" s="50"/>
      <c r="TJM259" s="50"/>
      <c r="TJN259" s="50"/>
      <c r="TJO259" s="50"/>
      <c r="TJP259" s="50"/>
      <c r="TJQ259" s="50"/>
      <c r="TJR259" s="50"/>
      <c r="TJS259" s="50"/>
      <c r="TJT259" s="50"/>
      <c r="TJU259" s="50"/>
      <c r="TJV259" s="50"/>
      <c r="TJW259" s="50"/>
      <c r="TJX259" s="50"/>
      <c r="TJY259" s="50"/>
      <c r="TJZ259" s="50"/>
      <c r="TKA259" s="50"/>
      <c r="TKB259" s="50"/>
      <c r="TKC259" s="50"/>
      <c r="TKD259" s="50"/>
      <c r="TKE259" s="50"/>
      <c r="TKF259" s="50"/>
      <c r="TKG259" s="50"/>
      <c r="TKH259" s="50"/>
      <c r="TKI259" s="50"/>
      <c r="TKJ259" s="50"/>
      <c r="TKK259" s="50"/>
      <c r="TKL259" s="50"/>
      <c r="TKM259" s="50"/>
      <c r="TKN259" s="50"/>
      <c r="TKO259" s="50"/>
      <c r="TKP259" s="50"/>
      <c r="TKQ259" s="50"/>
      <c r="TKR259" s="50"/>
      <c r="TKS259" s="50"/>
      <c r="TKT259" s="50"/>
      <c r="TKU259" s="50"/>
      <c r="TKV259" s="50"/>
      <c r="TKW259" s="50"/>
      <c r="TKX259" s="50"/>
      <c r="TKY259" s="50"/>
      <c r="TKZ259" s="50"/>
      <c r="TLA259" s="50"/>
      <c r="TLB259" s="50"/>
      <c r="TLC259" s="50"/>
      <c r="TLD259" s="50"/>
      <c r="TLE259" s="50"/>
      <c r="TLF259" s="50"/>
      <c r="TLG259" s="50"/>
      <c r="TLH259" s="50"/>
      <c r="TLI259" s="50"/>
      <c r="TLJ259" s="50"/>
      <c r="TLK259" s="50"/>
      <c r="TLL259" s="50"/>
      <c r="TLM259" s="50"/>
      <c r="TLN259" s="50"/>
      <c r="TLO259" s="50"/>
      <c r="TLP259" s="50"/>
      <c r="TLQ259" s="50"/>
      <c r="TLR259" s="50"/>
      <c r="TLS259" s="50"/>
      <c r="TLT259" s="50"/>
      <c r="TLU259" s="50"/>
      <c r="TLV259" s="50"/>
      <c r="TLW259" s="50"/>
      <c r="TLX259" s="50"/>
      <c r="TLY259" s="50"/>
      <c r="TLZ259" s="50"/>
      <c r="TMA259" s="50"/>
      <c r="TMB259" s="50"/>
      <c r="TMC259" s="50"/>
      <c r="TMD259" s="50"/>
      <c r="TME259" s="50"/>
      <c r="TMF259" s="50"/>
      <c r="TMG259" s="50"/>
      <c r="TMH259" s="50"/>
      <c r="TMI259" s="50"/>
      <c r="TMJ259" s="50"/>
      <c r="TMK259" s="50"/>
      <c r="TML259" s="50"/>
      <c r="TMM259" s="50"/>
      <c r="TMN259" s="50"/>
      <c r="TMO259" s="50"/>
      <c r="TMP259" s="50"/>
      <c r="TMQ259" s="50"/>
      <c r="TMR259" s="50"/>
      <c r="TMS259" s="50"/>
      <c r="TMT259" s="50"/>
      <c r="TMU259" s="50"/>
      <c r="TMV259" s="50"/>
      <c r="TMW259" s="50"/>
      <c r="TMX259" s="50"/>
      <c r="TMY259" s="50"/>
      <c r="TMZ259" s="50"/>
      <c r="TNA259" s="50"/>
      <c r="TNB259" s="50"/>
      <c r="TNC259" s="50"/>
      <c r="TND259" s="50"/>
      <c r="TNE259" s="50"/>
      <c r="TNF259" s="50"/>
      <c r="TNG259" s="50"/>
      <c r="TNH259" s="50"/>
      <c r="TNI259" s="50"/>
      <c r="TNJ259" s="50"/>
      <c r="TNK259" s="50"/>
      <c r="TNL259" s="50"/>
      <c r="TNM259" s="50"/>
      <c r="TNN259" s="50"/>
      <c r="TNO259" s="50"/>
      <c r="TNP259" s="50"/>
      <c r="TNQ259" s="50"/>
      <c r="TNR259" s="50"/>
      <c r="TNS259" s="50"/>
      <c r="TNT259" s="50"/>
      <c r="TNU259" s="50"/>
      <c r="TNV259" s="50"/>
      <c r="TNW259" s="50"/>
      <c r="TNX259" s="50"/>
      <c r="TNY259" s="50"/>
      <c r="TNZ259" s="50"/>
      <c r="TOA259" s="50"/>
      <c r="TOB259" s="50"/>
      <c r="TOC259" s="50"/>
      <c r="TOD259" s="50"/>
      <c r="TOE259" s="50"/>
      <c r="TOF259" s="50"/>
      <c r="TOG259" s="50"/>
      <c r="TOH259" s="50"/>
      <c r="TOI259" s="50"/>
      <c r="TOJ259" s="50"/>
      <c r="TOK259" s="50"/>
      <c r="TOL259" s="50"/>
      <c r="TOM259" s="50"/>
      <c r="TON259" s="50"/>
      <c r="TOO259" s="50"/>
      <c r="TOP259" s="50"/>
      <c r="TOQ259" s="50"/>
      <c r="TOR259" s="50"/>
      <c r="TOS259" s="50"/>
      <c r="TOT259" s="50"/>
      <c r="TOU259" s="50"/>
      <c r="TOV259" s="50"/>
      <c r="TOW259" s="50"/>
      <c r="TOX259" s="50"/>
      <c r="TOY259" s="50"/>
      <c r="TOZ259" s="50"/>
      <c r="TPA259" s="50"/>
      <c r="TPB259" s="50"/>
      <c r="TPC259" s="50"/>
      <c r="TPD259" s="50"/>
      <c r="TPE259" s="50"/>
      <c r="TPF259" s="50"/>
      <c r="TPG259" s="50"/>
      <c r="TPH259" s="50"/>
      <c r="TPI259" s="50"/>
      <c r="TPJ259" s="50"/>
      <c r="TPK259" s="50"/>
      <c r="TPL259" s="50"/>
      <c r="TPM259" s="50"/>
      <c r="TPN259" s="50"/>
      <c r="TPO259" s="50"/>
      <c r="TPP259" s="50"/>
      <c r="TPQ259" s="50"/>
      <c r="TPR259" s="50"/>
      <c r="TPS259" s="50"/>
      <c r="TPT259" s="50"/>
      <c r="TPU259" s="50"/>
      <c r="TPV259" s="50"/>
      <c r="TPW259" s="50"/>
      <c r="TPX259" s="50"/>
      <c r="TPY259" s="50"/>
      <c r="TPZ259" s="50"/>
      <c r="TQA259" s="50"/>
      <c r="TQB259" s="50"/>
      <c r="TQC259" s="50"/>
      <c r="TQD259" s="50"/>
      <c r="TQE259" s="50"/>
      <c r="TQF259" s="50"/>
      <c r="TQG259" s="50"/>
      <c r="TQH259" s="50"/>
      <c r="TQI259" s="50"/>
      <c r="TQJ259" s="50"/>
      <c r="TQK259" s="50"/>
      <c r="TQL259" s="50"/>
      <c r="TQM259" s="50"/>
      <c r="TQN259" s="50"/>
      <c r="TQO259" s="50"/>
      <c r="TQP259" s="50"/>
      <c r="TQQ259" s="50"/>
      <c r="TQR259" s="50"/>
      <c r="TQS259" s="50"/>
      <c r="TQT259" s="50"/>
      <c r="TQU259" s="50"/>
      <c r="TQV259" s="50"/>
      <c r="TQW259" s="50"/>
      <c r="TQX259" s="50"/>
      <c r="TQY259" s="50"/>
      <c r="TQZ259" s="50"/>
      <c r="TRA259" s="50"/>
      <c r="TRB259" s="50"/>
      <c r="TRC259" s="50"/>
      <c r="TRD259" s="50"/>
      <c r="TRE259" s="50"/>
      <c r="TRF259" s="50"/>
      <c r="TRG259" s="50"/>
      <c r="TRH259" s="50"/>
      <c r="TRI259" s="50"/>
      <c r="TRJ259" s="50"/>
      <c r="TRK259" s="50"/>
      <c r="TRL259" s="50"/>
      <c r="TRM259" s="50"/>
      <c r="TRN259" s="50"/>
      <c r="TRO259" s="50"/>
      <c r="TRP259" s="50"/>
      <c r="TRQ259" s="50"/>
      <c r="TRR259" s="50"/>
      <c r="TRS259" s="50"/>
      <c r="TRT259" s="50"/>
      <c r="TRU259" s="50"/>
      <c r="TRV259" s="50"/>
      <c r="TRW259" s="50"/>
      <c r="TRX259" s="50"/>
      <c r="TRY259" s="50"/>
      <c r="TRZ259" s="50"/>
      <c r="TSA259" s="50"/>
      <c r="TSB259" s="50"/>
      <c r="TSC259" s="50"/>
      <c r="TSD259" s="50"/>
      <c r="TSE259" s="50"/>
      <c r="TSF259" s="50"/>
      <c r="TSG259" s="50"/>
      <c r="TSH259" s="50"/>
      <c r="TSI259" s="50"/>
      <c r="TSJ259" s="50"/>
      <c r="TSK259" s="50"/>
      <c r="TSL259" s="50"/>
      <c r="TSM259" s="50"/>
      <c r="TSN259" s="50"/>
      <c r="TSO259" s="50"/>
      <c r="TSP259" s="50"/>
      <c r="TSQ259" s="50"/>
      <c r="TSR259" s="50"/>
      <c r="TSS259" s="50"/>
      <c r="TST259" s="50"/>
      <c r="TSU259" s="50"/>
      <c r="TSV259" s="50"/>
      <c r="TSW259" s="50"/>
      <c r="TSX259" s="50"/>
      <c r="TSY259" s="50"/>
      <c r="TSZ259" s="50"/>
      <c r="TTA259" s="50"/>
      <c r="TTB259" s="50"/>
      <c r="TTC259" s="50"/>
      <c r="TTD259" s="50"/>
      <c r="TTE259" s="50"/>
      <c r="TTF259" s="50"/>
      <c r="TTG259" s="50"/>
      <c r="TTH259" s="50"/>
      <c r="TTI259" s="50"/>
      <c r="TTJ259" s="50"/>
      <c r="TTK259" s="50"/>
      <c r="TTL259" s="50"/>
      <c r="TTM259" s="50"/>
      <c r="TTN259" s="50"/>
      <c r="TTO259" s="50"/>
      <c r="TTP259" s="50"/>
      <c r="TTQ259" s="50"/>
      <c r="TTR259" s="50"/>
      <c r="TTS259" s="50"/>
      <c r="TTT259" s="50"/>
      <c r="TTU259" s="50"/>
      <c r="TTV259" s="50"/>
      <c r="TTW259" s="50"/>
      <c r="TTX259" s="50"/>
      <c r="TTY259" s="50"/>
      <c r="TTZ259" s="50"/>
      <c r="TUA259" s="50"/>
      <c r="TUB259" s="50"/>
      <c r="TUC259" s="50"/>
      <c r="TUD259" s="50"/>
      <c r="TUE259" s="50"/>
      <c r="TUF259" s="50"/>
      <c r="TUG259" s="50"/>
      <c r="TUH259" s="50"/>
      <c r="TUI259" s="50"/>
      <c r="TUJ259" s="50"/>
      <c r="TUK259" s="50"/>
      <c r="TUL259" s="50"/>
      <c r="TUM259" s="50"/>
      <c r="TUN259" s="50"/>
      <c r="TUO259" s="50"/>
      <c r="TUP259" s="50"/>
      <c r="TUQ259" s="50"/>
      <c r="TUR259" s="50"/>
      <c r="TUS259" s="50"/>
      <c r="TUT259" s="50"/>
      <c r="TUU259" s="50"/>
      <c r="TUV259" s="50"/>
      <c r="TUW259" s="50"/>
      <c r="TUX259" s="50"/>
      <c r="TUY259" s="50"/>
      <c r="TUZ259" s="50"/>
      <c r="TVA259" s="50"/>
      <c r="TVB259" s="50"/>
      <c r="TVC259" s="50"/>
      <c r="TVD259" s="50"/>
      <c r="TVE259" s="50"/>
      <c r="TVF259" s="50"/>
      <c r="TVG259" s="50"/>
      <c r="TVH259" s="50"/>
      <c r="TVI259" s="50"/>
      <c r="TVJ259" s="50"/>
      <c r="TVK259" s="50"/>
      <c r="TVL259" s="50"/>
      <c r="TVM259" s="50"/>
      <c r="TVN259" s="50"/>
      <c r="TVO259" s="50"/>
      <c r="TVP259" s="50"/>
      <c r="TVQ259" s="50"/>
      <c r="TVR259" s="50"/>
      <c r="TVS259" s="50"/>
      <c r="TVT259" s="50"/>
      <c r="TVU259" s="50"/>
      <c r="TVV259" s="50"/>
      <c r="TVW259" s="50"/>
      <c r="TVX259" s="50"/>
      <c r="TVY259" s="50"/>
      <c r="TVZ259" s="50"/>
      <c r="TWA259" s="50"/>
      <c r="TWB259" s="50"/>
      <c r="TWC259" s="50"/>
      <c r="TWD259" s="50"/>
      <c r="TWE259" s="50"/>
      <c r="TWF259" s="50"/>
      <c r="TWG259" s="50"/>
      <c r="TWH259" s="50"/>
      <c r="TWI259" s="50"/>
      <c r="TWJ259" s="50"/>
      <c r="TWK259" s="50"/>
      <c r="TWL259" s="50"/>
      <c r="TWM259" s="50"/>
      <c r="TWN259" s="50"/>
      <c r="TWO259" s="50"/>
      <c r="TWP259" s="50"/>
      <c r="TWQ259" s="50"/>
      <c r="TWR259" s="50"/>
      <c r="TWS259" s="50"/>
      <c r="TWT259" s="50"/>
      <c r="TWU259" s="50"/>
      <c r="TWV259" s="50"/>
      <c r="TWW259" s="50"/>
      <c r="TWX259" s="50"/>
      <c r="TWY259" s="50"/>
      <c r="TWZ259" s="50"/>
      <c r="TXA259" s="50"/>
      <c r="TXB259" s="50"/>
      <c r="TXC259" s="50"/>
      <c r="TXD259" s="50"/>
      <c r="TXE259" s="50"/>
      <c r="TXF259" s="50"/>
      <c r="TXG259" s="50"/>
      <c r="TXH259" s="50"/>
      <c r="TXI259" s="50"/>
      <c r="TXJ259" s="50"/>
      <c r="TXK259" s="50"/>
      <c r="TXL259" s="50"/>
      <c r="TXM259" s="50"/>
      <c r="TXN259" s="50"/>
      <c r="TXO259" s="50"/>
      <c r="TXP259" s="50"/>
      <c r="TXQ259" s="50"/>
      <c r="TXR259" s="50"/>
      <c r="TXS259" s="50"/>
      <c r="TXT259" s="50"/>
      <c r="TXU259" s="50"/>
      <c r="TXV259" s="50"/>
      <c r="TXW259" s="50"/>
      <c r="TXX259" s="50"/>
      <c r="TXY259" s="50"/>
      <c r="TXZ259" s="50"/>
      <c r="TYA259" s="50"/>
      <c r="TYB259" s="50"/>
      <c r="TYC259" s="50"/>
      <c r="TYD259" s="50"/>
      <c r="TYE259" s="50"/>
      <c r="TYF259" s="50"/>
      <c r="TYG259" s="50"/>
      <c r="TYH259" s="50"/>
      <c r="TYI259" s="50"/>
      <c r="TYJ259" s="50"/>
      <c r="TYK259" s="50"/>
      <c r="TYL259" s="50"/>
      <c r="TYM259" s="50"/>
      <c r="TYN259" s="50"/>
      <c r="TYO259" s="50"/>
      <c r="TYP259" s="50"/>
      <c r="TYQ259" s="50"/>
      <c r="TYR259" s="50"/>
      <c r="TYS259" s="50"/>
      <c r="TYT259" s="50"/>
      <c r="TYU259" s="50"/>
      <c r="TYV259" s="50"/>
      <c r="TYW259" s="50"/>
      <c r="TYX259" s="50"/>
      <c r="TYY259" s="50"/>
      <c r="TYZ259" s="50"/>
      <c r="TZA259" s="50"/>
      <c r="TZB259" s="50"/>
      <c r="TZC259" s="50"/>
      <c r="TZD259" s="50"/>
      <c r="TZE259" s="50"/>
      <c r="TZF259" s="50"/>
      <c r="TZG259" s="50"/>
      <c r="TZH259" s="50"/>
      <c r="TZI259" s="50"/>
      <c r="TZJ259" s="50"/>
      <c r="TZK259" s="50"/>
      <c r="TZL259" s="50"/>
      <c r="TZM259" s="50"/>
      <c r="TZN259" s="50"/>
      <c r="TZO259" s="50"/>
      <c r="TZP259" s="50"/>
      <c r="TZQ259" s="50"/>
      <c r="TZR259" s="50"/>
      <c r="TZS259" s="50"/>
      <c r="TZT259" s="50"/>
      <c r="TZU259" s="50"/>
      <c r="TZV259" s="50"/>
      <c r="TZW259" s="50"/>
      <c r="TZX259" s="50"/>
      <c r="TZY259" s="50"/>
      <c r="TZZ259" s="50"/>
      <c r="UAA259" s="50"/>
      <c r="UAB259" s="50"/>
      <c r="UAC259" s="50"/>
      <c r="UAD259" s="50"/>
      <c r="UAE259" s="50"/>
      <c r="UAF259" s="50"/>
      <c r="UAG259" s="50"/>
      <c r="UAH259" s="50"/>
      <c r="UAI259" s="50"/>
      <c r="UAJ259" s="50"/>
      <c r="UAK259" s="50"/>
      <c r="UAL259" s="50"/>
      <c r="UAM259" s="50"/>
      <c r="UAN259" s="50"/>
      <c r="UAO259" s="50"/>
      <c r="UAP259" s="50"/>
      <c r="UAQ259" s="50"/>
      <c r="UAR259" s="50"/>
      <c r="UAS259" s="50"/>
      <c r="UAT259" s="50"/>
      <c r="UAU259" s="50"/>
      <c r="UAV259" s="50"/>
      <c r="UAW259" s="50"/>
      <c r="UAX259" s="50"/>
      <c r="UAY259" s="50"/>
      <c r="UAZ259" s="50"/>
      <c r="UBA259" s="50"/>
      <c r="UBB259" s="50"/>
      <c r="UBC259" s="50"/>
      <c r="UBD259" s="50"/>
      <c r="UBE259" s="50"/>
      <c r="UBF259" s="50"/>
      <c r="UBG259" s="50"/>
      <c r="UBH259" s="50"/>
      <c r="UBI259" s="50"/>
      <c r="UBJ259" s="50"/>
      <c r="UBK259" s="50"/>
      <c r="UBL259" s="50"/>
      <c r="UBM259" s="50"/>
      <c r="UBN259" s="50"/>
      <c r="UBO259" s="50"/>
      <c r="UBP259" s="50"/>
      <c r="UBQ259" s="50"/>
      <c r="UBR259" s="50"/>
      <c r="UBS259" s="50"/>
      <c r="UBT259" s="50"/>
      <c r="UBU259" s="50"/>
      <c r="UBV259" s="50"/>
      <c r="UBW259" s="50"/>
      <c r="UBX259" s="50"/>
      <c r="UBY259" s="50"/>
      <c r="UBZ259" s="50"/>
      <c r="UCA259" s="50"/>
      <c r="UCB259" s="50"/>
      <c r="UCC259" s="50"/>
      <c r="UCD259" s="50"/>
      <c r="UCE259" s="50"/>
      <c r="UCF259" s="50"/>
      <c r="UCG259" s="50"/>
      <c r="UCH259" s="50"/>
      <c r="UCI259" s="50"/>
      <c r="UCJ259" s="50"/>
      <c r="UCK259" s="50"/>
      <c r="UCL259" s="50"/>
      <c r="UCM259" s="50"/>
      <c r="UCN259" s="50"/>
      <c r="UCO259" s="50"/>
      <c r="UCP259" s="50"/>
      <c r="UCQ259" s="50"/>
      <c r="UCR259" s="50"/>
      <c r="UCS259" s="50"/>
      <c r="UCT259" s="50"/>
      <c r="UCU259" s="50"/>
      <c r="UCV259" s="50"/>
      <c r="UCW259" s="50"/>
      <c r="UCX259" s="50"/>
      <c r="UCY259" s="50"/>
      <c r="UCZ259" s="50"/>
      <c r="UDA259" s="50"/>
      <c r="UDB259" s="50"/>
      <c r="UDC259" s="50"/>
      <c r="UDD259" s="50"/>
      <c r="UDE259" s="50"/>
      <c r="UDF259" s="50"/>
      <c r="UDG259" s="50"/>
      <c r="UDH259" s="50"/>
      <c r="UDI259" s="50"/>
      <c r="UDJ259" s="50"/>
      <c r="UDK259" s="50"/>
      <c r="UDL259" s="50"/>
      <c r="UDM259" s="50"/>
      <c r="UDN259" s="50"/>
      <c r="UDO259" s="50"/>
      <c r="UDP259" s="50"/>
      <c r="UDQ259" s="50"/>
      <c r="UDR259" s="50"/>
      <c r="UDS259" s="50"/>
      <c r="UDT259" s="50"/>
      <c r="UDU259" s="50"/>
      <c r="UDV259" s="50"/>
      <c r="UDW259" s="50"/>
      <c r="UDX259" s="50"/>
      <c r="UDY259" s="50"/>
      <c r="UDZ259" s="50"/>
      <c r="UEA259" s="50"/>
      <c r="UEB259" s="50"/>
      <c r="UEC259" s="50"/>
      <c r="UED259" s="50"/>
      <c r="UEE259" s="50"/>
      <c r="UEF259" s="50"/>
      <c r="UEG259" s="50"/>
      <c r="UEH259" s="50"/>
      <c r="UEI259" s="50"/>
      <c r="UEJ259" s="50"/>
      <c r="UEK259" s="50"/>
      <c r="UEL259" s="50"/>
      <c r="UEM259" s="50"/>
      <c r="UEN259" s="50"/>
      <c r="UEO259" s="50"/>
      <c r="UEP259" s="50"/>
      <c r="UEQ259" s="50"/>
      <c r="UER259" s="50"/>
      <c r="UES259" s="50"/>
      <c r="UET259" s="50"/>
      <c r="UEU259" s="50"/>
      <c r="UEV259" s="50"/>
      <c r="UEW259" s="50"/>
      <c r="UEX259" s="50"/>
      <c r="UEY259" s="50"/>
      <c r="UEZ259" s="50"/>
      <c r="UFA259" s="50"/>
      <c r="UFB259" s="50"/>
      <c r="UFC259" s="50"/>
      <c r="UFD259" s="50"/>
      <c r="UFE259" s="50"/>
      <c r="UFF259" s="50"/>
      <c r="UFG259" s="50"/>
      <c r="UFH259" s="50"/>
      <c r="UFI259" s="50"/>
      <c r="UFJ259" s="50"/>
      <c r="UFK259" s="50"/>
      <c r="UFL259" s="50"/>
      <c r="UFM259" s="50"/>
      <c r="UFN259" s="50"/>
      <c r="UFO259" s="50"/>
      <c r="UFP259" s="50"/>
      <c r="UFQ259" s="50"/>
      <c r="UFR259" s="50"/>
      <c r="UFS259" s="50"/>
      <c r="UFT259" s="50"/>
      <c r="UFU259" s="50"/>
      <c r="UFV259" s="50"/>
      <c r="UFW259" s="50"/>
      <c r="UFX259" s="50"/>
      <c r="UFY259" s="50"/>
      <c r="UFZ259" s="50"/>
      <c r="UGA259" s="50"/>
      <c r="UGB259" s="50"/>
      <c r="UGC259" s="50"/>
      <c r="UGD259" s="50"/>
      <c r="UGE259" s="50"/>
      <c r="UGF259" s="50"/>
      <c r="UGG259" s="50"/>
      <c r="UGH259" s="50"/>
      <c r="UGI259" s="50"/>
      <c r="UGJ259" s="50"/>
      <c r="UGK259" s="50"/>
      <c r="UGL259" s="50"/>
      <c r="UGM259" s="50"/>
      <c r="UGN259" s="50"/>
      <c r="UGO259" s="50"/>
      <c r="UGP259" s="50"/>
      <c r="UGQ259" s="50"/>
      <c r="UGR259" s="50"/>
      <c r="UGS259" s="50"/>
      <c r="UGT259" s="50"/>
      <c r="UGU259" s="50"/>
      <c r="UGV259" s="50"/>
      <c r="UGW259" s="50"/>
      <c r="UGX259" s="50"/>
      <c r="UGY259" s="50"/>
      <c r="UGZ259" s="50"/>
      <c r="UHA259" s="50"/>
      <c r="UHB259" s="50"/>
      <c r="UHC259" s="50"/>
      <c r="UHD259" s="50"/>
      <c r="UHE259" s="50"/>
      <c r="UHF259" s="50"/>
      <c r="UHG259" s="50"/>
      <c r="UHH259" s="50"/>
      <c r="UHI259" s="50"/>
      <c r="UHJ259" s="50"/>
      <c r="UHK259" s="50"/>
      <c r="UHL259" s="50"/>
      <c r="UHM259" s="50"/>
      <c r="UHN259" s="50"/>
      <c r="UHO259" s="50"/>
      <c r="UHP259" s="50"/>
      <c r="UHQ259" s="50"/>
      <c r="UHR259" s="50"/>
      <c r="UHS259" s="50"/>
      <c r="UHT259" s="50"/>
      <c r="UHU259" s="50"/>
      <c r="UHV259" s="50"/>
      <c r="UHW259" s="50"/>
      <c r="UHX259" s="50"/>
      <c r="UHY259" s="50"/>
      <c r="UHZ259" s="50"/>
      <c r="UIA259" s="50"/>
      <c r="UIB259" s="50"/>
      <c r="UIC259" s="50"/>
      <c r="UID259" s="50"/>
      <c r="UIE259" s="50"/>
      <c r="UIF259" s="50"/>
      <c r="UIG259" s="50"/>
      <c r="UIH259" s="50"/>
      <c r="UII259" s="50"/>
      <c r="UIJ259" s="50"/>
      <c r="UIK259" s="50"/>
      <c r="UIL259" s="50"/>
      <c r="UIM259" s="50"/>
      <c r="UIN259" s="50"/>
      <c r="UIO259" s="50"/>
      <c r="UIP259" s="50"/>
      <c r="UIQ259" s="50"/>
      <c r="UIR259" s="50"/>
      <c r="UIS259" s="50"/>
      <c r="UIT259" s="50"/>
      <c r="UIU259" s="50"/>
      <c r="UIV259" s="50"/>
      <c r="UIW259" s="50"/>
      <c r="UIX259" s="50"/>
      <c r="UIY259" s="50"/>
      <c r="UIZ259" s="50"/>
      <c r="UJA259" s="50"/>
      <c r="UJB259" s="50"/>
      <c r="UJC259" s="50"/>
      <c r="UJD259" s="50"/>
      <c r="UJE259" s="50"/>
      <c r="UJF259" s="50"/>
      <c r="UJG259" s="50"/>
      <c r="UJH259" s="50"/>
      <c r="UJI259" s="50"/>
      <c r="UJJ259" s="50"/>
      <c r="UJK259" s="50"/>
      <c r="UJL259" s="50"/>
      <c r="UJM259" s="50"/>
      <c r="UJN259" s="50"/>
      <c r="UJO259" s="50"/>
      <c r="UJP259" s="50"/>
      <c r="UJQ259" s="50"/>
      <c r="UJR259" s="50"/>
      <c r="UJS259" s="50"/>
      <c r="UJT259" s="50"/>
      <c r="UJU259" s="50"/>
      <c r="UJV259" s="50"/>
      <c r="UJW259" s="50"/>
      <c r="UJX259" s="50"/>
      <c r="UJY259" s="50"/>
      <c r="UJZ259" s="50"/>
      <c r="UKA259" s="50"/>
      <c r="UKB259" s="50"/>
      <c r="UKC259" s="50"/>
      <c r="UKD259" s="50"/>
      <c r="UKE259" s="50"/>
      <c r="UKF259" s="50"/>
      <c r="UKG259" s="50"/>
      <c r="UKH259" s="50"/>
      <c r="UKI259" s="50"/>
      <c r="UKJ259" s="50"/>
      <c r="UKK259" s="50"/>
      <c r="UKL259" s="50"/>
      <c r="UKM259" s="50"/>
      <c r="UKN259" s="50"/>
      <c r="UKO259" s="50"/>
      <c r="UKP259" s="50"/>
      <c r="UKQ259" s="50"/>
      <c r="UKR259" s="50"/>
      <c r="UKS259" s="50"/>
      <c r="UKT259" s="50"/>
      <c r="UKU259" s="50"/>
      <c r="UKV259" s="50"/>
      <c r="UKW259" s="50"/>
      <c r="UKX259" s="50"/>
      <c r="UKY259" s="50"/>
      <c r="UKZ259" s="50"/>
      <c r="ULA259" s="50"/>
      <c r="ULB259" s="50"/>
      <c r="ULC259" s="50"/>
      <c r="ULD259" s="50"/>
      <c r="ULE259" s="50"/>
      <c r="ULF259" s="50"/>
      <c r="ULG259" s="50"/>
      <c r="ULH259" s="50"/>
      <c r="ULI259" s="50"/>
      <c r="ULJ259" s="50"/>
      <c r="ULK259" s="50"/>
      <c r="ULL259" s="50"/>
      <c r="ULM259" s="50"/>
      <c r="ULN259" s="50"/>
      <c r="ULO259" s="50"/>
      <c r="ULP259" s="50"/>
      <c r="ULQ259" s="50"/>
      <c r="ULR259" s="50"/>
      <c r="ULS259" s="50"/>
      <c r="ULT259" s="50"/>
      <c r="ULU259" s="50"/>
      <c r="ULV259" s="50"/>
      <c r="ULW259" s="50"/>
      <c r="ULX259" s="50"/>
      <c r="ULY259" s="50"/>
      <c r="ULZ259" s="50"/>
      <c r="UMA259" s="50"/>
      <c r="UMB259" s="50"/>
      <c r="UMC259" s="50"/>
      <c r="UMD259" s="50"/>
      <c r="UME259" s="50"/>
      <c r="UMF259" s="50"/>
      <c r="UMG259" s="50"/>
      <c r="UMH259" s="50"/>
      <c r="UMI259" s="50"/>
      <c r="UMJ259" s="50"/>
      <c r="UMK259" s="50"/>
      <c r="UML259" s="50"/>
      <c r="UMM259" s="50"/>
      <c r="UMN259" s="50"/>
      <c r="UMO259" s="50"/>
      <c r="UMP259" s="50"/>
      <c r="UMQ259" s="50"/>
      <c r="UMR259" s="50"/>
      <c r="UMS259" s="50"/>
      <c r="UMT259" s="50"/>
      <c r="UMU259" s="50"/>
      <c r="UMV259" s="50"/>
      <c r="UMW259" s="50"/>
      <c r="UMX259" s="50"/>
      <c r="UMY259" s="50"/>
      <c r="UMZ259" s="50"/>
      <c r="UNA259" s="50"/>
      <c r="UNB259" s="50"/>
      <c r="UNC259" s="50"/>
      <c r="UND259" s="50"/>
      <c r="UNE259" s="50"/>
      <c r="UNF259" s="50"/>
      <c r="UNG259" s="50"/>
      <c r="UNH259" s="50"/>
      <c r="UNI259" s="50"/>
      <c r="UNJ259" s="50"/>
      <c r="UNK259" s="50"/>
      <c r="UNL259" s="50"/>
      <c r="UNM259" s="50"/>
      <c r="UNN259" s="50"/>
      <c r="UNO259" s="50"/>
      <c r="UNP259" s="50"/>
      <c r="UNQ259" s="50"/>
      <c r="UNR259" s="50"/>
      <c r="UNS259" s="50"/>
      <c r="UNT259" s="50"/>
      <c r="UNU259" s="50"/>
      <c r="UNV259" s="50"/>
      <c r="UNW259" s="50"/>
      <c r="UNX259" s="50"/>
      <c r="UNY259" s="50"/>
      <c r="UNZ259" s="50"/>
      <c r="UOA259" s="50"/>
      <c r="UOB259" s="50"/>
      <c r="UOC259" s="50"/>
      <c r="UOD259" s="50"/>
      <c r="UOE259" s="50"/>
      <c r="UOF259" s="50"/>
      <c r="UOG259" s="50"/>
      <c r="UOH259" s="50"/>
      <c r="UOI259" s="50"/>
      <c r="UOJ259" s="50"/>
      <c r="UOK259" s="50"/>
      <c r="UOL259" s="50"/>
      <c r="UOM259" s="50"/>
      <c r="UON259" s="50"/>
      <c r="UOO259" s="50"/>
      <c r="UOP259" s="50"/>
      <c r="UOQ259" s="50"/>
      <c r="UOR259" s="50"/>
      <c r="UOS259" s="50"/>
      <c r="UOT259" s="50"/>
      <c r="UOU259" s="50"/>
      <c r="UOV259" s="50"/>
      <c r="UOW259" s="50"/>
      <c r="UOX259" s="50"/>
      <c r="UOY259" s="50"/>
      <c r="UOZ259" s="50"/>
      <c r="UPA259" s="50"/>
      <c r="UPB259" s="50"/>
      <c r="UPC259" s="50"/>
      <c r="UPD259" s="50"/>
      <c r="UPE259" s="50"/>
      <c r="UPF259" s="50"/>
      <c r="UPG259" s="50"/>
      <c r="UPH259" s="50"/>
      <c r="UPI259" s="50"/>
      <c r="UPJ259" s="50"/>
      <c r="UPK259" s="50"/>
      <c r="UPL259" s="50"/>
      <c r="UPM259" s="50"/>
      <c r="UPN259" s="50"/>
      <c r="UPO259" s="50"/>
      <c r="UPP259" s="50"/>
      <c r="UPQ259" s="50"/>
      <c r="UPR259" s="50"/>
      <c r="UPS259" s="50"/>
      <c r="UPT259" s="50"/>
      <c r="UPU259" s="50"/>
      <c r="UPV259" s="50"/>
      <c r="UPW259" s="50"/>
      <c r="UPX259" s="50"/>
      <c r="UPY259" s="50"/>
      <c r="UPZ259" s="50"/>
      <c r="UQA259" s="50"/>
      <c r="UQB259" s="50"/>
      <c r="UQC259" s="50"/>
      <c r="UQD259" s="50"/>
      <c r="UQE259" s="50"/>
      <c r="UQF259" s="50"/>
      <c r="UQG259" s="50"/>
      <c r="UQH259" s="50"/>
      <c r="UQI259" s="50"/>
      <c r="UQJ259" s="50"/>
      <c r="UQK259" s="50"/>
      <c r="UQL259" s="50"/>
      <c r="UQM259" s="50"/>
      <c r="UQN259" s="50"/>
      <c r="UQO259" s="50"/>
      <c r="UQP259" s="50"/>
      <c r="UQQ259" s="50"/>
      <c r="UQR259" s="50"/>
      <c r="UQS259" s="50"/>
      <c r="UQT259" s="50"/>
      <c r="UQU259" s="50"/>
      <c r="UQV259" s="50"/>
      <c r="UQW259" s="50"/>
      <c r="UQX259" s="50"/>
      <c r="UQY259" s="50"/>
      <c r="UQZ259" s="50"/>
      <c r="URA259" s="50"/>
      <c r="URB259" s="50"/>
      <c r="URC259" s="50"/>
      <c r="URD259" s="50"/>
      <c r="URE259" s="50"/>
      <c r="URF259" s="50"/>
      <c r="URG259" s="50"/>
      <c r="URH259" s="50"/>
      <c r="URI259" s="50"/>
      <c r="URJ259" s="50"/>
      <c r="URK259" s="50"/>
      <c r="URL259" s="50"/>
      <c r="URM259" s="50"/>
      <c r="URN259" s="50"/>
      <c r="URO259" s="50"/>
      <c r="URP259" s="50"/>
      <c r="URQ259" s="50"/>
      <c r="URR259" s="50"/>
      <c r="URS259" s="50"/>
      <c r="URT259" s="50"/>
      <c r="URU259" s="50"/>
      <c r="URV259" s="50"/>
      <c r="URW259" s="50"/>
      <c r="URX259" s="50"/>
      <c r="URY259" s="50"/>
      <c r="URZ259" s="50"/>
      <c r="USA259" s="50"/>
      <c r="USB259" s="50"/>
      <c r="USC259" s="50"/>
      <c r="USD259" s="50"/>
      <c r="USE259" s="50"/>
      <c r="USF259" s="50"/>
      <c r="USG259" s="50"/>
      <c r="USH259" s="50"/>
      <c r="USI259" s="50"/>
      <c r="USJ259" s="50"/>
      <c r="USK259" s="50"/>
      <c r="USL259" s="50"/>
      <c r="USM259" s="50"/>
      <c r="USN259" s="50"/>
      <c r="USO259" s="50"/>
      <c r="USP259" s="50"/>
      <c r="USQ259" s="50"/>
      <c r="USR259" s="50"/>
      <c r="USS259" s="50"/>
      <c r="UST259" s="50"/>
      <c r="USU259" s="50"/>
      <c r="USV259" s="50"/>
      <c r="USW259" s="50"/>
      <c r="USX259" s="50"/>
      <c r="USY259" s="50"/>
      <c r="USZ259" s="50"/>
      <c r="UTA259" s="50"/>
      <c r="UTB259" s="50"/>
      <c r="UTC259" s="50"/>
      <c r="UTD259" s="50"/>
      <c r="UTE259" s="50"/>
      <c r="UTF259" s="50"/>
      <c r="UTG259" s="50"/>
      <c r="UTH259" s="50"/>
      <c r="UTI259" s="50"/>
      <c r="UTJ259" s="50"/>
      <c r="UTK259" s="50"/>
      <c r="UTL259" s="50"/>
      <c r="UTM259" s="50"/>
      <c r="UTN259" s="50"/>
      <c r="UTO259" s="50"/>
      <c r="UTP259" s="50"/>
      <c r="UTQ259" s="50"/>
      <c r="UTR259" s="50"/>
      <c r="UTS259" s="50"/>
      <c r="UTT259" s="50"/>
      <c r="UTU259" s="50"/>
      <c r="UTV259" s="50"/>
      <c r="UTW259" s="50"/>
      <c r="UTX259" s="50"/>
      <c r="UTY259" s="50"/>
      <c r="UTZ259" s="50"/>
      <c r="UUA259" s="50"/>
      <c r="UUB259" s="50"/>
      <c r="UUC259" s="50"/>
      <c r="UUD259" s="50"/>
      <c r="UUE259" s="50"/>
      <c r="UUF259" s="50"/>
      <c r="UUG259" s="50"/>
      <c r="UUH259" s="50"/>
      <c r="UUI259" s="50"/>
      <c r="UUJ259" s="50"/>
      <c r="UUK259" s="50"/>
      <c r="UUL259" s="50"/>
      <c r="UUM259" s="50"/>
      <c r="UUN259" s="50"/>
      <c r="UUO259" s="50"/>
      <c r="UUP259" s="50"/>
      <c r="UUQ259" s="50"/>
      <c r="UUR259" s="50"/>
      <c r="UUS259" s="50"/>
      <c r="UUT259" s="50"/>
      <c r="UUU259" s="50"/>
      <c r="UUV259" s="50"/>
      <c r="UUW259" s="50"/>
      <c r="UUX259" s="50"/>
      <c r="UUY259" s="50"/>
      <c r="UUZ259" s="50"/>
      <c r="UVA259" s="50"/>
      <c r="UVB259" s="50"/>
      <c r="UVC259" s="50"/>
      <c r="UVD259" s="50"/>
      <c r="UVE259" s="50"/>
      <c r="UVF259" s="50"/>
      <c r="UVG259" s="50"/>
      <c r="UVH259" s="50"/>
      <c r="UVI259" s="50"/>
      <c r="UVJ259" s="50"/>
      <c r="UVK259" s="50"/>
      <c r="UVL259" s="50"/>
      <c r="UVM259" s="50"/>
      <c r="UVN259" s="50"/>
      <c r="UVO259" s="50"/>
      <c r="UVP259" s="50"/>
      <c r="UVQ259" s="50"/>
      <c r="UVR259" s="50"/>
      <c r="UVS259" s="50"/>
      <c r="UVT259" s="50"/>
      <c r="UVU259" s="50"/>
      <c r="UVV259" s="50"/>
      <c r="UVW259" s="50"/>
      <c r="UVX259" s="50"/>
      <c r="UVY259" s="50"/>
      <c r="UVZ259" s="50"/>
      <c r="UWA259" s="50"/>
      <c r="UWB259" s="50"/>
      <c r="UWC259" s="50"/>
      <c r="UWD259" s="50"/>
      <c r="UWE259" s="50"/>
      <c r="UWF259" s="50"/>
      <c r="UWG259" s="50"/>
      <c r="UWH259" s="50"/>
      <c r="UWI259" s="50"/>
      <c r="UWJ259" s="50"/>
      <c r="UWK259" s="50"/>
      <c r="UWL259" s="50"/>
      <c r="UWM259" s="50"/>
      <c r="UWN259" s="50"/>
      <c r="UWO259" s="50"/>
      <c r="UWP259" s="50"/>
      <c r="UWQ259" s="50"/>
      <c r="UWR259" s="50"/>
      <c r="UWS259" s="50"/>
      <c r="UWT259" s="50"/>
      <c r="UWU259" s="50"/>
      <c r="UWV259" s="50"/>
      <c r="UWW259" s="50"/>
      <c r="UWX259" s="50"/>
      <c r="UWY259" s="50"/>
      <c r="UWZ259" s="50"/>
      <c r="UXA259" s="50"/>
      <c r="UXB259" s="50"/>
      <c r="UXC259" s="50"/>
      <c r="UXD259" s="50"/>
      <c r="UXE259" s="50"/>
      <c r="UXF259" s="50"/>
      <c r="UXG259" s="50"/>
      <c r="UXH259" s="50"/>
      <c r="UXI259" s="50"/>
      <c r="UXJ259" s="50"/>
      <c r="UXK259" s="50"/>
      <c r="UXL259" s="50"/>
      <c r="UXM259" s="50"/>
      <c r="UXN259" s="50"/>
      <c r="UXO259" s="50"/>
      <c r="UXP259" s="50"/>
      <c r="UXQ259" s="50"/>
      <c r="UXR259" s="50"/>
      <c r="UXS259" s="50"/>
      <c r="UXT259" s="50"/>
      <c r="UXU259" s="50"/>
      <c r="UXV259" s="50"/>
      <c r="UXW259" s="50"/>
      <c r="UXX259" s="50"/>
      <c r="UXY259" s="50"/>
      <c r="UXZ259" s="50"/>
      <c r="UYA259" s="50"/>
      <c r="UYB259" s="50"/>
      <c r="UYC259" s="50"/>
      <c r="UYD259" s="50"/>
      <c r="UYE259" s="50"/>
      <c r="UYF259" s="50"/>
      <c r="UYG259" s="50"/>
      <c r="UYH259" s="50"/>
      <c r="UYI259" s="50"/>
      <c r="UYJ259" s="50"/>
      <c r="UYK259" s="50"/>
      <c r="UYL259" s="50"/>
      <c r="UYM259" s="50"/>
      <c r="UYN259" s="50"/>
      <c r="UYO259" s="50"/>
      <c r="UYP259" s="50"/>
      <c r="UYQ259" s="50"/>
      <c r="UYR259" s="50"/>
      <c r="UYS259" s="50"/>
      <c r="UYT259" s="50"/>
      <c r="UYU259" s="50"/>
      <c r="UYV259" s="50"/>
      <c r="UYW259" s="50"/>
      <c r="UYX259" s="50"/>
      <c r="UYY259" s="50"/>
      <c r="UYZ259" s="50"/>
      <c r="UZA259" s="50"/>
      <c r="UZB259" s="50"/>
      <c r="UZC259" s="50"/>
      <c r="UZD259" s="50"/>
      <c r="UZE259" s="50"/>
      <c r="UZF259" s="50"/>
      <c r="UZG259" s="50"/>
      <c r="UZH259" s="50"/>
      <c r="UZI259" s="50"/>
      <c r="UZJ259" s="50"/>
      <c r="UZK259" s="50"/>
      <c r="UZL259" s="50"/>
      <c r="UZM259" s="50"/>
      <c r="UZN259" s="50"/>
      <c r="UZO259" s="50"/>
      <c r="UZP259" s="50"/>
      <c r="UZQ259" s="50"/>
      <c r="UZR259" s="50"/>
      <c r="UZS259" s="50"/>
      <c r="UZT259" s="50"/>
      <c r="UZU259" s="50"/>
      <c r="UZV259" s="50"/>
      <c r="UZW259" s="50"/>
      <c r="UZX259" s="50"/>
      <c r="UZY259" s="50"/>
      <c r="UZZ259" s="50"/>
      <c r="VAA259" s="50"/>
      <c r="VAB259" s="50"/>
      <c r="VAC259" s="50"/>
      <c r="VAD259" s="50"/>
      <c r="VAE259" s="50"/>
      <c r="VAF259" s="50"/>
      <c r="VAG259" s="50"/>
      <c r="VAH259" s="50"/>
      <c r="VAI259" s="50"/>
      <c r="VAJ259" s="50"/>
      <c r="VAK259" s="50"/>
      <c r="VAL259" s="50"/>
      <c r="VAM259" s="50"/>
      <c r="VAN259" s="50"/>
      <c r="VAO259" s="50"/>
      <c r="VAP259" s="50"/>
      <c r="VAQ259" s="50"/>
      <c r="VAR259" s="50"/>
      <c r="VAS259" s="50"/>
      <c r="VAT259" s="50"/>
      <c r="VAU259" s="50"/>
      <c r="VAV259" s="50"/>
      <c r="VAW259" s="50"/>
      <c r="VAX259" s="50"/>
      <c r="VAY259" s="50"/>
      <c r="VAZ259" s="50"/>
      <c r="VBA259" s="50"/>
      <c r="VBB259" s="50"/>
      <c r="VBC259" s="50"/>
      <c r="VBD259" s="50"/>
      <c r="VBE259" s="50"/>
      <c r="VBF259" s="50"/>
      <c r="VBG259" s="50"/>
      <c r="VBH259" s="50"/>
      <c r="VBI259" s="50"/>
      <c r="VBJ259" s="50"/>
      <c r="VBK259" s="50"/>
      <c r="VBL259" s="50"/>
      <c r="VBM259" s="50"/>
      <c r="VBN259" s="50"/>
      <c r="VBO259" s="50"/>
      <c r="VBP259" s="50"/>
      <c r="VBQ259" s="50"/>
      <c r="VBR259" s="50"/>
      <c r="VBS259" s="50"/>
      <c r="VBT259" s="50"/>
      <c r="VBU259" s="50"/>
      <c r="VBV259" s="50"/>
      <c r="VBW259" s="50"/>
      <c r="VBX259" s="50"/>
      <c r="VBY259" s="50"/>
      <c r="VBZ259" s="50"/>
      <c r="VCA259" s="50"/>
      <c r="VCB259" s="50"/>
      <c r="VCC259" s="50"/>
      <c r="VCD259" s="50"/>
      <c r="VCE259" s="50"/>
      <c r="VCF259" s="50"/>
      <c r="VCG259" s="50"/>
      <c r="VCH259" s="50"/>
      <c r="VCI259" s="50"/>
      <c r="VCJ259" s="50"/>
      <c r="VCK259" s="50"/>
      <c r="VCL259" s="50"/>
      <c r="VCM259" s="50"/>
      <c r="VCN259" s="50"/>
      <c r="VCO259" s="50"/>
      <c r="VCP259" s="50"/>
      <c r="VCQ259" s="50"/>
      <c r="VCR259" s="50"/>
      <c r="VCS259" s="50"/>
      <c r="VCT259" s="50"/>
      <c r="VCU259" s="50"/>
      <c r="VCV259" s="50"/>
      <c r="VCW259" s="50"/>
      <c r="VCX259" s="50"/>
      <c r="VCY259" s="50"/>
      <c r="VCZ259" s="50"/>
      <c r="VDA259" s="50"/>
      <c r="VDB259" s="50"/>
      <c r="VDC259" s="50"/>
      <c r="VDD259" s="50"/>
      <c r="VDE259" s="50"/>
      <c r="VDF259" s="50"/>
      <c r="VDG259" s="50"/>
      <c r="VDH259" s="50"/>
      <c r="VDI259" s="50"/>
      <c r="VDJ259" s="50"/>
      <c r="VDK259" s="50"/>
      <c r="VDL259" s="50"/>
      <c r="VDM259" s="50"/>
      <c r="VDN259" s="50"/>
      <c r="VDO259" s="50"/>
      <c r="VDP259" s="50"/>
      <c r="VDQ259" s="50"/>
      <c r="VDR259" s="50"/>
      <c r="VDS259" s="50"/>
      <c r="VDT259" s="50"/>
      <c r="VDU259" s="50"/>
      <c r="VDV259" s="50"/>
      <c r="VDW259" s="50"/>
      <c r="VDX259" s="50"/>
      <c r="VDY259" s="50"/>
      <c r="VDZ259" s="50"/>
      <c r="VEA259" s="50"/>
      <c r="VEB259" s="50"/>
      <c r="VEC259" s="50"/>
      <c r="VED259" s="50"/>
      <c r="VEE259" s="50"/>
      <c r="VEF259" s="50"/>
      <c r="VEG259" s="50"/>
      <c r="VEH259" s="50"/>
      <c r="VEI259" s="50"/>
      <c r="VEJ259" s="50"/>
      <c r="VEK259" s="50"/>
      <c r="VEL259" s="50"/>
      <c r="VEM259" s="50"/>
      <c r="VEN259" s="50"/>
      <c r="VEO259" s="50"/>
      <c r="VEP259" s="50"/>
      <c r="VEQ259" s="50"/>
      <c r="VER259" s="50"/>
      <c r="VES259" s="50"/>
      <c r="VET259" s="50"/>
      <c r="VEU259" s="50"/>
      <c r="VEV259" s="50"/>
      <c r="VEW259" s="50"/>
      <c r="VEX259" s="50"/>
      <c r="VEY259" s="50"/>
      <c r="VEZ259" s="50"/>
      <c r="VFA259" s="50"/>
      <c r="VFB259" s="50"/>
      <c r="VFC259" s="50"/>
      <c r="VFD259" s="50"/>
      <c r="VFE259" s="50"/>
      <c r="VFF259" s="50"/>
      <c r="VFG259" s="50"/>
      <c r="VFH259" s="50"/>
      <c r="VFI259" s="50"/>
      <c r="VFJ259" s="50"/>
      <c r="VFK259" s="50"/>
      <c r="VFL259" s="50"/>
      <c r="VFM259" s="50"/>
      <c r="VFN259" s="50"/>
      <c r="VFO259" s="50"/>
      <c r="VFP259" s="50"/>
      <c r="VFQ259" s="50"/>
      <c r="VFR259" s="50"/>
      <c r="VFS259" s="50"/>
      <c r="VFT259" s="50"/>
      <c r="VFU259" s="50"/>
      <c r="VFV259" s="50"/>
      <c r="VFW259" s="50"/>
      <c r="VFX259" s="50"/>
      <c r="VFY259" s="50"/>
      <c r="VFZ259" s="50"/>
      <c r="VGA259" s="50"/>
      <c r="VGB259" s="50"/>
      <c r="VGC259" s="50"/>
      <c r="VGD259" s="50"/>
      <c r="VGE259" s="50"/>
      <c r="VGF259" s="50"/>
      <c r="VGG259" s="50"/>
      <c r="VGH259" s="50"/>
      <c r="VGI259" s="50"/>
      <c r="VGJ259" s="50"/>
      <c r="VGK259" s="50"/>
      <c r="VGL259" s="50"/>
      <c r="VGM259" s="50"/>
      <c r="VGN259" s="50"/>
      <c r="VGO259" s="50"/>
      <c r="VGP259" s="50"/>
      <c r="VGQ259" s="50"/>
      <c r="VGR259" s="50"/>
      <c r="VGS259" s="50"/>
      <c r="VGT259" s="50"/>
      <c r="VGU259" s="50"/>
      <c r="VGV259" s="50"/>
      <c r="VGW259" s="50"/>
      <c r="VGX259" s="50"/>
      <c r="VGY259" s="50"/>
      <c r="VGZ259" s="50"/>
      <c r="VHA259" s="50"/>
      <c r="VHB259" s="50"/>
      <c r="VHC259" s="50"/>
      <c r="VHD259" s="50"/>
      <c r="VHE259" s="50"/>
      <c r="VHF259" s="50"/>
      <c r="VHG259" s="50"/>
      <c r="VHH259" s="50"/>
      <c r="VHI259" s="50"/>
      <c r="VHJ259" s="50"/>
      <c r="VHK259" s="50"/>
      <c r="VHL259" s="50"/>
      <c r="VHM259" s="50"/>
      <c r="VHN259" s="50"/>
      <c r="VHO259" s="50"/>
      <c r="VHP259" s="50"/>
      <c r="VHQ259" s="50"/>
      <c r="VHR259" s="50"/>
      <c r="VHS259" s="50"/>
      <c r="VHT259" s="50"/>
      <c r="VHU259" s="50"/>
      <c r="VHV259" s="50"/>
      <c r="VHW259" s="50"/>
      <c r="VHX259" s="50"/>
      <c r="VHY259" s="50"/>
      <c r="VHZ259" s="50"/>
      <c r="VIA259" s="50"/>
      <c r="VIB259" s="50"/>
      <c r="VIC259" s="50"/>
      <c r="VID259" s="50"/>
      <c r="VIE259" s="50"/>
      <c r="VIF259" s="50"/>
      <c r="VIG259" s="50"/>
      <c r="VIH259" s="50"/>
      <c r="VII259" s="50"/>
      <c r="VIJ259" s="50"/>
      <c r="VIK259" s="50"/>
      <c r="VIL259" s="50"/>
      <c r="VIM259" s="50"/>
      <c r="VIN259" s="50"/>
      <c r="VIO259" s="50"/>
      <c r="VIP259" s="50"/>
      <c r="VIQ259" s="50"/>
      <c r="VIR259" s="50"/>
      <c r="VIS259" s="50"/>
      <c r="VIT259" s="50"/>
      <c r="VIU259" s="50"/>
      <c r="VIV259" s="50"/>
      <c r="VIW259" s="50"/>
      <c r="VIX259" s="50"/>
      <c r="VIY259" s="50"/>
      <c r="VIZ259" s="50"/>
      <c r="VJA259" s="50"/>
      <c r="VJB259" s="50"/>
      <c r="VJC259" s="50"/>
      <c r="VJD259" s="50"/>
      <c r="VJE259" s="50"/>
      <c r="VJF259" s="50"/>
      <c r="VJG259" s="50"/>
      <c r="VJH259" s="50"/>
      <c r="VJI259" s="50"/>
      <c r="VJJ259" s="50"/>
      <c r="VJK259" s="50"/>
      <c r="VJL259" s="50"/>
      <c r="VJM259" s="50"/>
      <c r="VJN259" s="50"/>
      <c r="VJO259" s="50"/>
      <c r="VJP259" s="50"/>
      <c r="VJQ259" s="50"/>
      <c r="VJR259" s="50"/>
      <c r="VJS259" s="50"/>
      <c r="VJT259" s="50"/>
      <c r="VJU259" s="50"/>
      <c r="VJV259" s="50"/>
      <c r="VJW259" s="50"/>
      <c r="VJX259" s="50"/>
      <c r="VJY259" s="50"/>
      <c r="VJZ259" s="50"/>
      <c r="VKA259" s="50"/>
      <c r="VKB259" s="50"/>
      <c r="VKC259" s="50"/>
      <c r="VKD259" s="50"/>
      <c r="VKE259" s="50"/>
      <c r="VKF259" s="50"/>
      <c r="VKG259" s="50"/>
      <c r="VKH259" s="50"/>
      <c r="VKI259" s="50"/>
      <c r="VKJ259" s="50"/>
      <c r="VKK259" s="50"/>
      <c r="VKL259" s="50"/>
      <c r="VKM259" s="50"/>
      <c r="VKN259" s="50"/>
      <c r="VKO259" s="50"/>
      <c r="VKP259" s="50"/>
      <c r="VKQ259" s="50"/>
      <c r="VKR259" s="50"/>
      <c r="VKS259" s="50"/>
      <c r="VKT259" s="50"/>
      <c r="VKU259" s="50"/>
      <c r="VKV259" s="50"/>
      <c r="VKW259" s="50"/>
      <c r="VKX259" s="50"/>
      <c r="VKY259" s="50"/>
      <c r="VKZ259" s="50"/>
      <c r="VLA259" s="50"/>
      <c r="VLB259" s="50"/>
      <c r="VLC259" s="50"/>
      <c r="VLD259" s="50"/>
      <c r="VLE259" s="50"/>
      <c r="VLF259" s="50"/>
      <c r="VLG259" s="50"/>
      <c r="VLH259" s="50"/>
      <c r="VLI259" s="50"/>
      <c r="VLJ259" s="50"/>
      <c r="VLK259" s="50"/>
      <c r="VLL259" s="50"/>
      <c r="VLM259" s="50"/>
      <c r="VLN259" s="50"/>
      <c r="VLO259" s="50"/>
      <c r="VLP259" s="50"/>
      <c r="VLQ259" s="50"/>
      <c r="VLR259" s="50"/>
      <c r="VLS259" s="50"/>
      <c r="VLT259" s="50"/>
      <c r="VLU259" s="50"/>
      <c r="VLV259" s="50"/>
      <c r="VLW259" s="50"/>
      <c r="VLX259" s="50"/>
      <c r="VLY259" s="50"/>
      <c r="VLZ259" s="50"/>
      <c r="VMA259" s="50"/>
      <c r="VMB259" s="50"/>
      <c r="VMC259" s="50"/>
      <c r="VMD259" s="50"/>
      <c r="VME259" s="50"/>
      <c r="VMF259" s="50"/>
      <c r="VMG259" s="50"/>
      <c r="VMH259" s="50"/>
      <c r="VMI259" s="50"/>
      <c r="VMJ259" s="50"/>
      <c r="VMK259" s="50"/>
      <c r="VML259" s="50"/>
      <c r="VMM259" s="50"/>
      <c r="VMN259" s="50"/>
      <c r="VMO259" s="50"/>
      <c r="VMP259" s="50"/>
      <c r="VMQ259" s="50"/>
      <c r="VMR259" s="50"/>
      <c r="VMS259" s="50"/>
      <c r="VMT259" s="50"/>
      <c r="VMU259" s="50"/>
      <c r="VMV259" s="50"/>
      <c r="VMW259" s="50"/>
      <c r="VMX259" s="50"/>
      <c r="VMY259" s="50"/>
      <c r="VMZ259" s="50"/>
      <c r="VNA259" s="50"/>
      <c r="VNB259" s="50"/>
      <c r="VNC259" s="50"/>
      <c r="VND259" s="50"/>
      <c r="VNE259" s="50"/>
      <c r="VNF259" s="50"/>
      <c r="VNG259" s="50"/>
      <c r="VNH259" s="50"/>
      <c r="VNI259" s="50"/>
      <c r="VNJ259" s="50"/>
      <c r="VNK259" s="50"/>
      <c r="VNL259" s="50"/>
      <c r="VNM259" s="50"/>
      <c r="VNN259" s="50"/>
      <c r="VNO259" s="50"/>
      <c r="VNP259" s="50"/>
      <c r="VNQ259" s="50"/>
      <c r="VNR259" s="50"/>
      <c r="VNS259" s="50"/>
      <c r="VNT259" s="50"/>
      <c r="VNU259" s="50"/>
      <c r="VNV259" s="50"/>
      <c r="VNW259" s="50"/>
      <c r="VNX259" s="50"/>
      <c r="VNY259" s="50"/>
      <c r="VNZ259" s="50"/>
      <c r="VOA259" s="50"/>
      <c r="VOB259" s="50"/>
      <c r="VOC259" s="50"/>
      <c r="VOD259" s="50"/>
      <c r="VOE259" s="50"/>
      <c r="VOF259" s="50"/>
      <c r="VOG259" s="50"/>
      <c r="VOH259" s="50"/>
      <c r="VOI259" s="50"/>
      <c r="VOJ259" s="50"/>
      <c r="VOK259" s="50"/>
      <c r="VOL259" s="50"/>
      <c r="VOM259" s="50"/>
      <c r="VON259" s="50"/>
      <c r="VOO259" s="50"/>
      <c r="VOP259" s="50"/>
      <c r="VOQ259" s="50"/>
      <c r="VOR259" s="50"/>
      <c r="VOS259" s="50"/>
      <c r="VOT259" s="50"/>
      <c r="VOU259" s="50"/>
      <c r="VOV259" s="50"/>
      <c r="VOW259" s="50"/>
      <c r="VOX259" s="50"/>
      <c r="VOY259" s="50"/>
      <c r="VOZ259" s="50"/>
      <c r="VPA259" s="50"/>
      <c r="VPB259" s="50"/>
      <c r="VPC259" s="50"/>
      <c r="VPD259" s="50"/>
      <c r="VPE259" s="50"/>
      <c r="VPF259" s="50"/>
      <c r="VPG259" s="50"/>
      <c r="VPH259" s="50"/>
      <c r="VPI259" s="50"/>
      <c r="VPJ259" s="50"/>
      <c r="VPK259" s="50"/>
      <c r="VPL259" s="50"/>
      <c r="VPM259" s="50"/>
      <c r="VPN259" s="50"/>
      <c r="VPO259" s="50"/>
      <c r="VPP259" s="50"/>
      <c r="VPQ259" s="50"/>
      <c r="VPR259" s="50"/>
      <c r="VPS259" s="50"/>
      <c r="VPT259" s="50"/>
      <c r="VPU259" s="50"/>
      <c r="VPV259" s="50"/>
      <c r="VPW259" s="50"/>
      <c r="VPX259" s="50"/>
      <c r="VPY259" s="50"/>
      <c r="VPZ259" s="50"/>
      <c r="VQA259" s="50"/>
      <c r="VQB259" s="50"/>
      <c r="VQC259" s="50"/>
      <c r="VQD259" s="50"/>
      <c r="VQE259" s="50"/>
      <c r="VQF259" s="50"/>
      <c r="VQG259" s="50"/>
      <c r="VQH259" s="50"/>
      <c r="VQI259" s="50"/>
      <c r="VQJ259" s="50"/>
      <c r="VQK259" s="50"/>
      <c r="VQL259" s="50"/>
      <c r="VQM259" s="50"/>
      <c r="VQN259" s="50"/>
      <c r="VQO259" s="50"/>
      <c r="VQP259" s="50"/>
      <c r="VQQ259" s="50"/>
      <c r="VQR259" s="50"/>
      <c r="VQS259" s="50"/>
      <c r="VQT259" s="50"/>
      <c r="VQU259" s="50"/>
      <c r="VQV259" s="50"/>
      <c r="VQW259" s="50"/>
      <c r="VQX259" s="50"/>
      <c r="VQY259" s="50"/>
      <c r="VQZ259" s="50"/>
      <c r="VRA259" s="50"/>
      <c r="VRB259" s="50"/>
      <c r="VRC259" s="50"/>
      <c r="VRD259" s="50"/>
      <c r="VRE259" s="50"/>
      <c r="VRF259" s="50"/>
      <c r="VRG259" s="50"/>
      <c r="VRH259" s="50"/>
      <c r="VRI259" s="50"/>
      <c r="VRJ259" s="50"/>
      <c r="VRK259" s="50"/>
      <c r="VRL259" s="50"/>
      <c r="VRM259" s="50"/>
      <c r="VRN259" s="50"/>
      <c r="VRO259" s="50"/>
      <c r="VRP259" s="50"/>
      <c r="VRQ259" s="50"/>
      <c r="VRR259" s="50"/>
      <c r="VRS259" s="50"/>
      <c r="VRT259" s="50"/>
      <c r="VRU259" s="50"/>
      <c r="VRV259" s="50"/>
      <c r="VRW259" s="50"/>
      <c r="VRX259" s="50"/>
      <c r="VRY259" s="50"/>
      <c r="VRZ259" s="50"/>
      <c r="VSA259" s="50"/>
      <c r="VSB259" s="50"/>
      <c r="VSC259" s="50"/>
      <c r="VSD259" s="50"/>
      <c r="VSE259" s="50"/>
      <c r="VSF259" s="50"/>
      <c r="VSG259" s="50"/>
      <c r="VSH259" s="50"/>
      <c r="VSI259" s="50"/>
      <c r="VSJ259" s="50"/>
      <c r="VSK259" s="50"/>
      <c r="VSL259" s="50"/>
      <c r="VSM259" s="50"/>
      <c r="VSN259" s="50"/>
      <c r="VSO259" s="50"/>
      <c r="VSP259" s="50"/>
      <c r="VSQ259" s="50"/>
      <c r="VSR259" s="50"/>
      <c r="VSS259" s="50"/>
      <c r="VST259" s="50"/>
      <c r="VSU259" s="50"/>
      <c r="VSV259" s="50"/>
      <c r="VSW259" s="50"/>
      <c r="VSX259" s="50"/>
      <c r="VSY259" s="50"/>
      <c r="VSZ259" s="50"/>
      <c r="VTA259" s="50"/>
      <c r="VTB259" s="50"/>
      <c r="VTC259" s="50"/>
      <c r="VTD259" s="50"/>
      <c r="VTE259" s="50"/>
      <c r="VTF259" s="50"/>
      <c r="VTG259" s="50"/>
      <c r="VTH259" s="50"/>
      <c r="VTI259" s="50"/>
      <c r="VTJ259" s="50"/>
      <c r="VTK259" s="50"/>
      <c r="VTL259" s="50"/>
      <c r="VTM259" s="50"/>
      <c r="VTN259" s="50"/>
      <c r="VTO259" s="50"/>
      <c r="VTP259" s="50"/>
      <c r="VTQ259" s="50"/>
      <c r="VTR259" s="50"/>
      <c r="VTS259" s="50"/>
      <c r="VTT259" s="50"/>
      <c r="VTU259" s="50"/>
      <c r="VTV259" s="50"/>
      <c r="VTW259" s="50"/>
      <c r="VTX259" s="50"/>
      <c r="VTY259" s="50"/>
      <c r="VTZ259" s="50"/>
      <c r="VUA259" s="50"/>
      <c r="VUB259" s="50"/>
      <c r="VUC259" s="50"/>
      <c r="VUD259" s="50"/>
      <c r="VUE259" s="50"/>
      <c r="VUF259" s="50"/>
      <c r="VUG259" s="50"/>
      <c r="VUH259" s="50"/>
      <c r="VUI259" s="50"/>
      <c r="VUJ259" s="50"/>
      <c r="VUK259" s="50"/>
      <c r="VUL259" s="50"/>
      <c r="VUM259" s="50"/>
      <c r="VUN259" s="50"/>
      <c r="VUO259" s="50"/>
      <c r="VUP259" s="50"/>
      <c r="VUQ259" s="50"/>
      <c r="VUR259" s="50"/>
      <c r="VUS259" s="50"/>
      <c r="VUT259" s="50"/>
      <c r="VUU259" s="50"/>
      <c r="VUV259" s="50"/>
      <c r="VUW259" s="50"/>
      <c r="VUX259" s="50"/>
      <c r="VUY259" s="50"/>
      <c r="VUZ259" s="50"/>
      <c r="VVA259" s="50"/>
      <c r="VVB259" s="50"/>
      <c r="VVC259" s="50"/>
      <c r="VVD259" s="50"/>
      <c r="VVE259" s="50"/>
      <c r="VVF259" s="50"/>
      <c r="VVG259" s="50"/>
      <c r="VVH259" s="50"/>
      <c r="VVI259" s="50"/>
      <c r="VVJ259" s="50"/>
      <c r="VVK259" s="50"/>
      <c r="VVL259" s="50"/>
      <c r="VVM259" s="50"/>
      <c r="VVN259" s="50"/>
      <c r="VVO259" s="50"/>
      <c r="VVP259" s="50"/>
      <c r="VVQ259" s="50"/>
      <c r="VVR259" s="50"/>
      <c r="VVS259" s="50"/>
      <c r="VVT259" s="50"/>
      <c r="VVU259" s="50"/>
      <c r="VVV259" s="50"/>
      <c r="VVW259" s="50"/>
      <c r="VVX259" s="50"/>
      <c r="VVY259" s="50"/>
      <c r="VVZ259" s="50"/>
      <c r="VWA259" s="50"/>
      <c r="VWB259" s="50"/>
      <c r="VWC259" s="50"/>
      <c r="VWD259" s="50"/>
      <c r="VWE259" s="50"/>
      <c r="VWF259" s="50"/>
      <c r="VWG259" s="50"/>
      <c r="VWH259" s="50"/>
      <c r="VWI259" s="50"/>
      <c r="VWJ259" s="50"/>
      <c r="VWK259" s="50"/>
      <c r="VWL259" s="50"/>
      <c r="VWM259" s="50"/>
      <c r="VWN259" s="50"/>
      <c r="VWO259" s="50"/>
      <c r="VWP259" s="50"/>
      <c r="VWQ259" s="50"/>
      <c r="VWR259" s="50"/>
      <c r="VWS259" s="50"/>
      <c r="VWT259" s="50"/>
      <c r="VWU259" s="50"/>
      <c r="VWV259" s="50"/>
      <c r="VWW259" s="50"/>
      <c r="VWX259" s="50"/>
      <c r="VWY259" s="50"/>
      <c r="VWZ259" s="50"/>
      <c r="VXA259" s="50"/>
      <c r="VXB259" s="50"/>
      <c r="VXC259" s="50"/>
      <c r="VXD259" s="50"/>
      <c r="VXE259" s="50"/>
      <c r="VXF259" s="50"/>
      <c r="VXG259" s="50"/>
      <c r="VXH259" s="50"/>
      <c r="VXI259" s="50"/>
      <c r="VXJ259" s="50"/>
      <c r="VXK259" s="50"/>
      <c r="VXL259" s="50"/>
      <c r="VXM259" s="50"/>
      <c r="VXN259" s="50"/>
      <c r="VXO259" s="50"/>
      <c r="VXP259" s="50"/>
      <c r="VXQ259" s="50"/>
      <c r="VXR259" s="50"/>
      <c r="VXS259" s="50"/>
      <c r="VXT259" s="50"/>
      <c r="VXU259" s="50"/>
      <c r="VXV259" s="50"/>
      <c r="VXW259" s="50"/>
      <c r="VXX259" s="50"/>
      <c r="VXY259" s="50"/>
      <c r="VXZ259" s="50"/>
      <c r="VYA259" s="50"/>
      <c r="VYB259" s="50"/>
      <c r="VYC259" s="50"/>
      <c r="VYD259" s="50"/>
      <c r="VYE259" s="50"/>
      <c r="VYF259" s="50"/>
      <c r="VYG259" s="50"/>
      <c r="VYH259" s="50"/>
      <c r="VYI259" s="50"/>
      <c r="VYJ259" s="50"/>
      <c r="VYK259" s="50"/>
      <c r="VYL259" s="50"/>
      <c r="VYM259" s="50"/>
      <c r="VYN259" s="50"/>
      <c r="VYO259" s="50"/>
      <c r="VYP259" s="50"/>
      <c r="VYQ259" s="50"/>
      <c r="VYR259" s="50"/>
      <c r="VYS259" s="50"/>
      <c r="VYT259" s="50"/>
      <c r="VYU259" s="50"/>
      <c r="VYV259" s="50"/>
      <c r="VYW259" s="50"/>
      <c r="VYX259" s="50"/>
      <c r="VYY259" s="50"/>
      <c r="VYZ259" s="50"/>
      <c r="VZA259" s="50"/>
      <c r="VZB259" s="50"/>
      <c r="VZC259" s="50"/>
      <c r="VZD259" s="50"/>
      <c r="VZE259" s="50"/>
      <c r="VZF259" s="50"/>
      <c r="VZG259" s="50"/>
      <c r="VZH259" s="50"/>
      <c r="VZI259" s="50"/>
      <c r="VZJ259" s="50"/>
      <c r="VZK259" s="50"/>
      <c r="VZL259" s="50"/>
      <c r="VZM259" s="50"/>
      <c r="VZN259" s="50"/>
      <c r="VZO259" s="50"/>
      <c r="VZP259" s="50"/>
      <c r="VZQ259" s="50"/>
      <c r="VZR259" s="50"/>
      <c r="VZS259" s="50"/>
      <c r="VZT259" s="50"/>
      <c r="VZU259" s="50"/>
      <c r="VZV259" s="50"/>
      <c r="VZW259" s="50"/>
      <c r="VZX259" s="50"/>
      <c r="VZY259" s="50"/>
      <c r="VZZ259" s="50"/>
      <c r="WAA259" s="50"/>
      <c r="WAB259" s="50"/>
      <c r="WAC259" s="50"/>
      <c r="WAD259" s="50"/>
      <c r="WAE259" s="50"/>
      <c r="WAF259" s="50"/>
      <c r="WAG259" s="50"/>
      <c r="WAH259" s="50"/>
      <c r="WAI259" s="50"/>
      <c r="WAJ259" s="50"/>
      <c r="WAK259" s="50"/>
      <c r="WAL259" s="50"/>
      <c r="WAM259" s="50"/>
      <c r="WAN259" s="50"/>
      <c r="WAO259" s="50"/>
      <c r="WAP259" s="50"/>
      <c r="WAQ259" s="50"/>
      <c r="WAR259" s="50"/>
      <c r="WAS259" s="50"/>
      <c r="WAT259" s="50"/>
      <c r="WAU259" s="50"/>
      <c r="WAV259" s="50"/>
      <c r="WAW259" s="50"/>
      <c r="WAX259" s="50"/>
      <c r="WAY259" s="50"/>
      <c r="WAZ259" s="50"/>
      <c r="WBA259" s="50"/>
      <c r="WBB259" s="50"/>
      <c r="WBC259" s="50"/>
      <c r="WBD259" s="50"/>
      <c r="WBE259" s="50"/>
      <c r="WBF259" s="50"/>
      <c r="WBG259" s="50"/>
      <c r="WBH259" s="50"/>
      <c r="WBI259" s="50"/>
      <c r="WBJ259" s="50"/>
      <c r="WBK259" s="50"/>
      <c r="WBL259" s="50"/>
      <c r="WBM259" s="50"/>
      <c r="WBN259" s="50"/>
      <c r="WBO259" s="50"/>
      <c r="WBP259" s="50"/>
      <c r="WBQ259" s="50"/>
      <c r="WBR259" s="50"/>
      <c r="WBS259" s="50"/>
      <c r="WBT259" s="50"/>
      <c r="WBU259" s="50"/>
      <c r="WBV259" s="50"/>
      <c r="WBW259" s="50"/>
      <c r="WBX259" s="50"/>
      <c r="WBY259" s="50"/>
      <c r="WBZ259" s="50"/>
      <c r="WCA259" s="50"/>
      <c r="WCB259" s="50"/>
      <c r="WCC259" s="50"/>
      <c r="WCD259" s="50"/>
      <c r="WCE259" s="50"/>
      <c r="WCF259" s="50"/>
      <c r="WCG259" s="50"/>
      <c r="WCH259" s="50"/>
      <c r="WCI259" s="50"/>
      <c r="WCJ259" s="50"/>
      <c r="WCK259" s="50"/>
      <c r="WCL259" s="50"/>
      <c r="WCM259" s="50"/>
      <c r="WCN259" s="50"/>
      <c r="WCO259" s="50"/>
      <c r="WCP259" s="50"/>
      <c r="WCQ259" s="50"/>
      <c r="WCR259" s="50"/>
      <c r="WCS259" s="50"/>
      <c r="WCT259" s="50"/>
      <c r="WCU259" s="50"/>
      <c r="WCV259" s="50"/>
      <c r="WCW259" s="50"/>
      <c r="WCX259" s="50"/>
      <c r="WCY259" s="50"/>
      <c r="WCZ259" s="50"/>
      <c r="WDA259" s="50"/>
      <c r="WDB259" s="50"/>
      <c r="WDC259" s="50"/>
      <c r="WDD259" s="50"/>
      <c r="WDE259" s="50"/>
      <c r="WDF259" s="50"/>
      <c r="WDG259" s="50"/>
      <c r="WDH259" s="50"/>
      <c r="WDI259" s="50"/>
      <c r="WDJ259" s="50"/>
      <c r="WDK259" s="50"/>
      <c r="WDL259" s="50"/>
      <c r="WDM259" s="50"/>
      <c r="WDN259" s="50"/>
      <c r="WDO259" s="50"/>
      <c r="WDP259" s="50"/>
      <c r="WDQ259" s="50"/>
      <c r="WDR259" s="50"/>
      <c r="WDS259" s="50"/>
      <c r="WDT259" s="50"/>
      <c r="WDU259" s="50"/>
      <c r="WDV259" s="50"/>
      <c r="WDW259" s="50"/>
      <c r="WDX259" s="50"/>
      <c r="WDY259" s="50"/>
      <c r="WDZ259" s="50"/>
      <c r="WEA259" s="50"/>
      <c r="WEB259" s="50"/>
      <c r="WEC259" s="50"/>
      <c r="WED259" s="50"/>
      <c r="WEE259" s="50"/>
      <c r="WEF259" s="50"/>
      <c r="WEG259" s="50"/>
      <c r="WEH259" s="50"/>
      <c r="WEI259" s="50"/>
      <c r="WEJ259" s="50"/>
      <c r="WEK259" s="50"/>
      <c r="WEL259" s="50"/>
      <c r="WEM259" s="50"/>
      <c r="WEN259" s="50"/>
      <c r="WEO259" s="50"/>
      <c r="WEP259" s="50"/>
      <c r="WEQ259" s="50"/>
      <c r="WER259" s="50"/>
      <c r="WES259" s="50"/>
      <c r="WET259" s="50"/>
      <c r="WEU259" s="50"/>
      <c r="WEV259" s="50"/>
      <c r="WEW259" s="50"/>
      <c r="WEX259" s="50"/>
      <c r="WEY259" s="50"/>
      <c r="WEZ259" s="50"/>
      <c r="WFA259" s="50"/>
      <c r="WFB259" s="50"/>
      <c r="WFC259" s="50"/>
      <c r="WFD259" s="50"/>
      <c r="WFE259" s="50"/>
      <c r="WFF259" s="50"/>
      <c r="WFG259" s="50"/>
      <c r="WFH259" s="50"/>
      <c r="WFI259" s="50"/>
      <c r="WFJ259" s="50"/>
      <c r="WFK259" s="50"/>
      <c r="WFL259" s="50"/>
      <c r="WFM259" s="50"/>
      <c r="WFN259" s="50"/>
      <c r="WFO259" s="50"/>
      <c r="WFP259" s="50"/>
      <c r="WFQ259" s="50"/>
      <c r="WFR259" s="50"/>
      <c r="WFS259" s="50"/>
      <c r="WFT259" s="50"/>
      <c r="WFU259" s="50"/>
      <c r="WFV259" s="50"/>
      <c r="WFW259" s="50"/>
      <c r="WFX259" s="50"/>
      <c r="WFY259" s="50"/>
      <c r="WFZ259" s="50"/>
      <c r="WGA259" s="50"/>
      <c r="WGB259" s="50"/>
      <c r="WGC259" s="50"/>
      <c r="WGD259" s="50"/>
      <c r="WGE259" s="50"/>
      <c r="WGF259" s="50"/>
      <c r="WGG259" s="50"/>
      <c r="WGH259" s="50"/>
      <c r="WGI259" s="50"/>
      <c r="WGJ259" s="50"/>
      <c r="WGK259" s="50"/>
      <c r="WGL259" s="50"/>
      <c r="WGM259" s="50"/>
      <c r="WGN259" s="50"/>
      <c r="WGO259" s="50"/>
      <c r="WGP259" s="50"/>
      <c r="WGQ259" s="50"/>
      <c r="WGR259" s="50"/>
      <c r="WGS259" s="50"/>
      <c r="WGT259" s="50"/>
      <c r="WGU259" s="50"/>
      <c r="WGV259" s="50"/>
      <c r="WGW259" s="50"/>
      <c r="WGX259" s="50"/>
      <c r="WGY259" s="50"/>
      <c r="WGZ259" s="50"/>
      <c r="WHA259" s="50"/>
      <c r="WHB259" s="50"/>
      <c r="WHC259" s="50"/>
      <c r="WHD259" s="50"/>
      <c r="WHE259" s="50"/>
      <c r="WHF259" s="50"/>
      <c r="WHG259" s="50"/>
      <c r="WHH259" s="50"/>
      <c r="WHI259" s="50"/>
      <c r="WHJ259" s="50"/>
      <c r="WHK259" s="50"/>
      <c r="WHL259" s="50"/>
      <c r="WHM259" s="50"/>
      <c r="WHN259" s="50"/>
      <c r="WHO259" s="50"/>
      <c r="WHP259" s="50"/>
      <c r="WHQ259" s="50"/>
      <c r="WHR259" s="50"/>
      <c r="WHS259" s="50"/>
      <c r="WHT259" s="50"/>
      <c r="WHU259" s="50"/>
      <c r="WHV259" s="50"/>
      <c r="WHW259" s="50"/>
      <c r="WHX259" s="50"/>
      <c r="WHY259" s="50"/>
      <c r="WHZ259" s="50"/>
      <c r="WIA259" s="50"/>
      <c r="WIB259" s="50"/>
      <c r="WIC259" s="50"/>
      <c r="WID259" s="50"/>
      <c r="WIE259" s="50"/>
      <c r="WIF259" s="50"/>
      <c r="WIG259" s="50"/>
      <c r="WIH259" s="50"/>
      <c r="WII259" s="50"/>
      <c r="WIJ259" s="50"/>
      <c r="WIK259" s="50"/>
      <c r="WIL259" s="50"/>
      <c r="WIM259" s="50"/>
      <c r="WIN259" s="50"/>
      <c r="WIO259" s="50"/>
      <c r="WIP259" s="50"/>
      <c r="WIQ259" s="50"/>
      <c r="WIR259" s="50"/>
      <c r="WIS259" s="50"/>
      <c r="WIT259" s="50"/>
      <c r="WIU259" s="50"/>
      <c r="WIV259" s="50"/>
      <c r="WIW259" s="50"/>
      <c r="WIX259" s="50"/>
      <c r="WIY259" s="50"/>
      <c r="WIZ259" s="50"/>
      <c r="WJA259" s="50"/>
      <c r="WJB259" s="50"/>
      <c r="WJC259" s="50"/>
      <c r="WJD259" s="50"/>
      <c r="WJE259" s="50"/>
      <c r="WJF259" s="50"/>
      <c r="WJG259" s="50"/>
      <c r="WJH259" s="50"/>
      <c r="WJI259" s="50"/>
      <c r="WJJ259" s="50"/>
      <c r="WJK259" s="50"/>
      <c r="WJL259" s="50"/>
      <c r="WJM259" s="50"/>
      <c r="WJN259" s="50"/>
      <c r="WJO259" s="50"/>
      <c r="WJP259" s="50"/>
      <c r="WJQ259" s="50"/>
      <c r="WJR259" s="50"/>
      <c r="WJS259" s="50"/>
      <c r="WJT259" s="50"/>
      <c r="WJU259" s="50"/>
      <c r="WJV259" s="50"/>
      <c r="WJW259" s="50"/>
      <c r="WJX259" s="50"/>
      <c r="WJY259" s="50"/>
      <c r="WJZ259" s="50"/>
      <c r="WKA259" s="50"/>
      <c r="WKB259" s="50"/>
      <c r="WKC259" s="50"/>
      <c r="WKD259" s="50"/>
      <c r="WKE259" s="50"/>
      <c r="WKF259" s="50"/>
      <c r="WKG259" s="50"/>
      <c r="WKH259" s="50"/>
      <c r="WKI259" s="50"/>
      <c r="WKJ259" s="50"/>
      <c r="WKK259" s="50"/>
      <c r="WKL259" s="50"/>
      <c r="WKM259" s="50"/>
      <c r="WKN259" s="50"/>
      <c r="WKO259" s="50"/>
      <c r="WKP259" s="50"/>
      <c r="WKQ259" s="50"/>
      <c r="WKR259" s="50"/>
      <c r="WKS259" s="50"/>
      <c r="WKT259" s="50"/>
      <c r="WKU259" s="50"/>
      <c r="WKV259" s="50"/>
      <c r="WKW259" s="50"/>
      <c r="WKX259" s="50"/>
      <c r="WKY259" s="50"/>
      <c r="WKZ259" s="50"/>
      <c r="WLA259" s="50"/>
      <c r="WLB259" s="50"/>
      <c r="WLC259" s="50"/>
      <c r="WLD259" s="50"/>
      <c r="WLE259" s="50"/>
      <c r="WLF259" s="50"/>
      <c r="WLG259" s="50"/>
      <c r="WLH259" s="50"/>
      <c r="WLI259" s="50"/>
      <c r="WLJ259" s="50"/>
      <c r="WLK259" s="50"/>
      <c r="WLL259" s="50"/>
      <c r="WLM259" s="50"/>
      <c r="WLN259" s="50"/>
      <c r="WLO259" s="50"/>
      <c r="WLP259" s="50"/>
      <c r="WLQ259" s="50"/>
      <c r="WLR259" s="50"/>
      <c r="WLS259" s="50"/>
      <c r="WLT259" s="50"/>
      <c r="WLU259" s="50"/>
      <c r="WLV259" s="50"/>
      <c r="WLW259" s="50"/>
      <c r="WLX259" s="50"/>
      <c r="WLY259" s="50"/>
      <c r="WLZ259" s="50"/>
      <c r="WMA259" s="50"/>
      <c r="WMB259" s="50"/>
      <c r="WMC259" s="50"/>
      <c r="WMD259" s="50"/>
      <c r="WME259" s="50"/>
      <c r="WMF259" s="50"/>
      <c r="WMG259" s="50"/>
      <c r="WMH259" s="50"/>
      <c r="WMI259" s="50"/>
      <c r="WMJ259" s="50"/>
      <c r="WMK259" s="50"/>
      <c r="WML259" s="50"/>
      <c r="WMM259" s="50"/>
      <c r="WMN259" s="50"/>
      <c r="WMO259" s="50"/>
      <c r="WMP259" s="50"/>
      <c r="WMQ259" s="50"/>
      <c r="WMR259" s="50"/>
      <c r="WMS259" s="50"/>
      <c r="WMT259" s="50"/>
      <c r="WMU259" s="50"/>
      <c r="WMV259" s="50"/>
      <c r="WMW259" s="50"/>
      <c r="WMX259" s="50"/>
      <c r="WMY259" s="50"/>
      <c r="WMZ259" s="50"/>
      <c r="WNA259" s="50"/>
      <c r="WNB259" s="50"/>
      <c r="WNC259" s="50"/>
      <c r="WND259" s="50"/>
      <c r="WNE259" s="50"/>
      <c r="WNF259" s="50"/>
      <c r="WNG259" s="50"/>
      <c r="WNH259" s="50"/>
      <c r="WNI259" s="50"/>
      <c r="WNJ259" s="50"/>
      <c r="WNK259" s="50"/>
      <c r="WNL259" s="50"/>
      <c r="WNM259" s="50"/>
      <c r="WNN259" s="50"/>
      <c r="WNO259" s="50"/>
      <c r="WNP259" s="50"/>
      <c r="WNQ259" s="50"/>
      <c r="WNR259" s="50"/>
      <c r="WNS259" s="50"/>
      <c r="WNT259" s="50"/>
      <c r="WNU259" s="50"/>
      <c r="WNV259" s="50"/>
      <c r="WNW259" s="50"/>
      <c r="WNX259" s="50"/>
      <c r="WNY259" s="50"/>
      <c r="WNZ259" s="50"/>
      <c r="WOA259" s="50"/>
      <c r="WOB259" s="50"/>
      <c r="WOC259" s="50"/>
      <c r="WOD259" s="50"/>
      <c r="WOE259" s="50"/>
      <c r="WOF259" s="50"/>
      <c r="WOG259" s="50"/>
      <c r="WOH259" s="50"/>
      <c r="WOI259" s="50"/>
      <c r="WOJ259" s="50"/>
      <c r="WOK259" s="50"/>
      <c r="WOL259" s="50"/>
      <c r="WOM259" s="50"/>
      <c r="WON259" s="50"/>
      <c r="WOO259" s="50"/>
      <c r="WOP259" s="50"/>
      <c r="WOQ259" s="50"/>
      <c r="WOR259" s="50"/>
      <c r="WOS259" s="50"/>
      <c r="WOT259" s="50"/>
      <c r="WOU259" s="50"/>
      <c r="WOV259" s="50"/>
      <c r="WOW259" s="50"/>
      <c r="WOX259" s="50"/>
      <c r="WOY259" s="50"/>
      <c r="WOZ259" s="50"/>
      <c r="WPA259" s="50"/>
      <c r="WPB259" s="50"/>
      <c r="WPC259" s="50"/>
      <c r="WPD259" s="50"/>
      <c r="WPE259" s="50"/>
      <c r="WPF259" s="50"/>
      <c r="WPG259" s="50"/>
      <c r="WPH259" s="50"/>
      <c r="WPI259" s="50"/>
      <c r="WPJ259" s="50"/>
      <c r="WPK259" s="50"/>
      <c r="WPL259" s="50"/>
      <c r="WPM259" s="50"/>
      <c r="WPN259" s="50"/>
      <c r="WPO259" s="50"/>
      <c r="WPP259" s="50"/>
      <c r="WPQ259" s="50"/>
      <c r="WPR259" s="50"/>
      <c r="WPS259" s="50"/>
      <c r="WPT259" s="50"/>
      <c r="WPU259" s="50"/>
      <c r="WPV259" s="50"/>
      <c r="WPW259" s="50"/>
      <c r="WPX259" s="50"/>
      <c r="WPY259" s="50"/>
      <c r="WPZ259" s="50"/>
      <c r="WQA259" s="50"/>
      <c r="WQB259" s="50"/>
      <c r="WQC259" s="50"/>
      <c r="WQD259" s="50"/>
      <c r="WQE259" s="50"/>
      <c r="WQF259" s="50"/>
      <c r="WQG259" s="50"/>
      <c r="WQH259" s="50"/>
      <c r="WQI259" s="50"/>
      <c r="WQJ259" s="50"/>
      <c r="WQK259" s="50"/>
      <c r="WQL259" s="50"/>
      <c r="WQM259" s="50"/>
      <c r="WQN259" s="50"/>
      <c r="WQO259" s="50"/>
      <c r="WQP259" s="50"/>
      <c r="WQQ259" s="50"/>
      <c r="WQR259" s="50"/>
      <c r="WQS259" s="50"/>
      <c r="WQT259" s="50"/>
      <c r="WQU259" s="50"/>
      <c r="WQV259" s="50"/>
      <c r="WQW259" s="50"/>
      <c r="WQX259" s="50"/>
      <c r="WQY259" s="50"/>
      <c r="WQZ259" s="50"/>
      <c r="WRA259" s="50"/>
      <c r="WRB259" s="50"/>
      <c r="WRC259" s="50"/>
      <c r="WRD259" s="50"/>
      <c r="WRE259" s="50"/>
      <c r="WRF259" s="50"/>
      <c r="WRG259" s="50"/>
      <c r="WRH259" s="50"/>
      <c r="WRI259" s="50"/>
      <c r="WRJ259" s="50"/>
      <c r="WRK259" s="50"/>
      <c r="WRL259" s="50"/>
      <c r="WRM259" s="50"/>
      <c r="WRN259" s="50"/>
      <c r="WRO259" s="50"/>
      <c r="WRP259" s="50"/>
      <c r="WRQ259" s="50"/>
      <c r="WRR259" s="50"/>
      <c r="WRS259" s="50"/>
      <c r="WRT259" s="50"/>
      <c r="WRU259" s="50"/>
      <c r="WRV259" s="50"/>
      <c r="WRW259" s="50"/>
      <c r="WRX259" s="50"/>
      <c r="WRY259" s="50"/>
      <c r="WRZ259" s="50"/>
      <c r="WSA259" s="50"/>
      <c r="WSB259" s="50"/>
      <c r="WSC259" s="50"/>
      <c r="WSD259" s="50"/>
      <c r="WSE259" s="50"/>
      <c r="WSF259" s="50"/>
      <c r="WSG259" s="50"/>
      <c r="WSH259" s="50"/>
      <c r="WSI259" s="50"/>
      <c r="WSJ259" s="50"/>
      <c r="WSK259" s="50"/>
      <c r="WSL259" s="50"/>
      <c r="WSM259" s="50"/>
      <c r="WSN259" s="50"/>
      <c r="WSO259" s="50"/>
      <c r="WSP259" s="50"/>
      <c r="WSQ259" s="50"/>
      <c r="WSR259" s="50"/>
      <c r="WSS259" s="50"/>
      <c r="WST259" s="50"/>
      <c r="WSU259" s="50"/>
      <c r="WSV259" s="50"/>
      <c r="WSW259" s="50"/>
      <c r="WSX259" s="50"/>
      <c r="WSY259" s="50"/>
      <c r="WSZ259" s="50"/>
      <c r="WTA259" s="50"/>
      <c r="WTB259" s="50"/>
      <c r="WTC259" s="50"/>
      <c r="WTD259" s="50"/>
      <c r="WTE259" s="50"/>
      <c r="WTF259" s="50"/>
      <c r="WTG259" s="50"/>
      <c r="WTH259" s="50"/>
      <c r="WTI259" s="50"/>
      <c r="WTJ259" s="50"/>
      <c r="WTK259" s="50"/>
      <c r="WTL259" s="50"/>
      <c r="WTM259" s="50"/>
      <c r="WTN259" s="50"/>
      <c r="WTO259" s="50"/>
      <c r="WTP259" s="50"/>
      <c r="WTQ259" s="50"/>
      <c r="WTR259" s="50"/>
      <c r="WTS259" s="50"/>
      <c r="WTT259" s="50"/>
      <c r="WTU259" s="50"/>
      <c r="WTV259" s="50"/>
      <c r="WTW259" s="50"/>
      <c r="WTX259" s="50"/>
      <c r="WTY259" s="50"/>
      <c r="WTZ259" s="50"/>
      <c r="WUA259" s="50"/>
      <c r="WUB259" s="50"/>
      <c r="WUC259" s="50"/>
      <c r="WUD259" s="50"/>
      <c r="WUE259" s="50"/>
      <c r="WUF259" s="50"/>
      <c r="WUG259" s="50"/>
      <c r="WUH259" s="50"/>
      <c r="WUI259" s="50"/>
      <c r="WUJ259" s="50"/>
      <c r="WUK259" s="50"/>
      <c r="WUL259" s="50"/>
      <c r="WUM259" s="50"/>
      <c r="WUN259" s="50"/>
      <c r="WUO259" s="50"/>
      <c r="WUP259" s="50"/>
      <c r="WUQ259" s="50"/>
      <c r="WUR259" s="50"/>
      <c r="WUS259" s="50"/>
      <c r="WUT259" s="50"/>
      <c r="WUU259" s="50"/>
      <c r="WUV259" s="50"/>
      <c r="WUW259" s="50"/>
      <c r="WUX259" s="50"/>
      <c r="WUY259" s="50"/>
      <c r="WUZ259" s="50"/>
      <c r="WVA259" s="50"/>
      <c r="WVB259" s="50"/>
      <c r="WVC259" s="50"/>
      <c r="WVD259" s="50"/>
      <c r="WVE259" s="50"/>
      <c r="WVF259" s="50"/>
      <c r="WVG259" s="50"/>
      <c r="WVH259" s="50"/>
      <c r="WVI259" s="50"/>
      <c r="WVJ259" s="50"/>
      <c r="WVK259" s="50"/>
      <c r="WVL259" s="50"/>
      <c r="WVM259" s="50"/>
      <c r="WVN259" s="50"/>
      <c r="WVO259" s="50"/>
      <c r="WVP259" s="50"/>
      <c r="WVQ259" s="50"/>
      <c r="WVR259" s="50"/>
      <c r="WVS259" s="50"/>
      <c r="WVT259" s="50"/>
      <c r="WVU259" s="50"/>
      <c r="WVV259" s="50"/>
      <c r="WVW259" s="50"/>
      <c r="WVX259" s="50"/>
      <c r="WVY259" s="50"/>
      <c r="WVZ259" s="50"/>
      <c r="WWA259" s="50"/>
      <c r="WWB259" s="50"/>
      <c r="WWC259" s="50"/>
      <c r="WWD259" s="50"/>
      <c r="WWE259" s="50"/>
      <c r="WWF259" s="50"/>
      <c r="WWG259" s="50"/>
      <c r="WWH259" s="50"/>
      <c r="WWI259" s="50"/>
      <c r="WWJ259" s="50"/>
      <c r="WWK259" s="50"/>
      <c r="WWL259" s="50"/>
      <c r="WWM259" s="50"/>
      <c r="WWN259" s="50"/>
      <c r="WWO259" s="50"/>
      <c r="WWP259" s="50"/>
      <c r="WWQ259" s="50"/>
      <c r="WWR259" s="50"/>
      <c r="WWS259" s="50"/>
      <c r="WWT259" s="50"/>
      <c r="WWU259" s="50"/>
      <c r="WWV259" s="50"/>
      <c r="WWW259" s="50"/>
      <c r="WWX259" s="50"/>
      <c r="WWY259" s="50"/>
      <c r="WWZ259" s="50"/>
      <c r="WXA259" s="50"/>
      <c r="WXB259" s="50"/>
      <c r="WXC259" s="50"/>
      <c r="WXD259" s="50"/>
      <c r="WXE259" s="50"/>
      <c r="WXF259" s="50"/>
      <c r="WXG259" s="50"/>
      <c r="WXH259" s="50"/>
      <c r="WXI259" s="50"/>
      <c r="WXJ259" s="50"/>
      <c r="WXK259" s="50"/>
      <c r="WXL259" s="50"/>
      <c r="WXM259" s="50"/>
      <c r="WXN259" s="50"/>
      <c r="WXO259" s="50"/>
      <c r="WXP259" s="50"/>
      <c r="WXQ259" s="50"/>
      <c r="WXR259" s="50"/>
      <c r="WXS259" s="50"/>
      <c r="WXT259" s="50"/>
      <c r="WXU259" s="50"/>
      <c r="WXV259" s="50"/>
      <c r="WXW259" s="50"/>
      <c r="WXX259" s="50"/>
      <c r="WXY259" s="50"/>
      <c r="WXZ259" s="50"/>
      <c r="WYA259" s="50"/>
      <c r="WYB259" s="50"/>
      <c r="WYC259" s="50"/>
      <c r="WYD259" s="50"/>
      <c r="WYE259" s="50"/>
      <c r="WYF259" s="50"/>
      <c r="WYG259" s="50"/>
      <c r="WYH259" s="50"/>
      <c r="WYI259" s="50"/>
      <c r="WYJ259" s="50"/>
      <c r="WYK259" s="50"/>
      <c r="WYL259" s="50"/>
      <c r="WYM259" s="50"/>
      <c r="WYN259" s="50"/>
      <c r="WYO259" s="50"/>
      <c r="WYP259" s="50"/>
      <c r="WYQ259" s="50"/>
      <c r="WYR259" s="50"/>
      <c r="WYS259" s="50"/>
      <c r="WYT259" s="50"/>
      <c r="WYU259" s="50"/>
      <c r="WYV259" s="50"/>
      <c r="WYW259" s="50"/>
      <c r="WYX259" s="50"/>
      <c r="WYY259" s="50"/>
      <c r="WYZ259" s="50"/>
      <c r="WZA259" s="50"/>
      <c r="WZB259" s="50"/>
      <c r="WZC259" s="50"/>
      <c r="WZD259" s="50"/>
      <c r="WZE259" s="50"/>
      <c r="WZF259" s="50"/>
      <c r="WZG259" s="50"/>
      <c r="WZH259" s="50"/>
      <c r="WZI259" s="50"/>
      <c r="WZJ259" s="50"/>
      <c r="WZK259" s="50"/>
      <c r="WZL259" s="50"/>
      <c r="WZM259" s="50"/>
      <c r="WZN259" s="50"/>
      <c r="WZO259" s="50"/>
      <c r="WZP259" s="50"/>
      <c r="WZQ259" s="50"/>
      <c r="WZR259" s="50"/>
      <c r="WZS259" s="50"/>
      <c r="WZT259" s="50"/>
      <c r="WZU259" s="50"/>
      <c r="WZV259" s="50"/>
      <c r="WZW259" s="50"/>
      <c r="WZX259" s="50"/>
      <c r="WZY259" s="50"/>
      <c r="WZZ259" s="50"/>
      <c r="XAA259" s="50"/>
      <c r="XAB259" s="50"/>
      <c r="XAC259" s="50"/>
      <c r="XAD259" s="50"/>
      <c r="XAE259" s="50"/>
      <c r="XAF259" s="50"/>
      <c r="XAG259" s="50"/>
      <c r="XAH259" s="50"/>
      <c r="XAI259" s="50"/>
      <c r="XAJ259" s="50"/>
      <c r="XAK259" s="50"/>
      <c r="XAL259" s="50"/>
      <c r="XAM259" s="50"/>
      <c r="XAN259" s="50"/>
      <c r="XAO259" s="50"/>
      <c r="XAP259" s="50"/>
      <c r="XAQ259" s="50"/>
      <c r="XAR259" s="50"/>
      <c r="XAS259" s="50"/>
      <c r="XAT259" s="50"/>
      <c r="XAU259" s="50"/>
      <c r="XAV259" s="50"/>
      <c r="XAW259" s="50"/>
      <c r="XAX259" s="50"/>
      <c r="XAY259" s="50"/>
      <c r="XAZ259" s="50"/>
      <c r="XBA259" s="50"/>
      <c r="XBB259" s="50"/>
      <c r="XBC259" s="50"/>
      <c r="XBD259" s="50"/>
      <c r="XBE259" s="50"/>
      <c r="XBF259" s="50"/>
      <c r="XBG259" s="50"/>
      <c r="XBH259" s="50"/>
      <c r="XBI259" s="50"/>
      <c r="XBJ259" s="50"/>
      <c r="XBK259" s="50"/>
      <c r="XBL259" s="50"/>
      <c r="XBM259" s="50"/>
      <c r="XBN259" s="50"/>
      <c r="XBO259" s="50"/>
      <c r="XBP259" s="50"/>
      <c r="XBQ259" s="50"/>
      <c r="XBR259" s="50"/>
      <c r="XBS259" s="50"/>
      <c r="XBT259" s="50"/>
      <c r="XBU259" s="50"/>
      <c r="XBV259" s="50"/>
      <c r="XBW259" s="50"/>
      <c r="XBX259" s="50"/>
      <c r="XBY259" s="50"/>
      <c r="XBZ259" s="50"/>
      <c r="XCA259" s="50"/>
      <c r="XCB259" s="50"/>
      <c r="XCC259" s="50"/>
      <c r="XCD259" s="50"/>
      <c r="XCE259" s="50"/>
      <c r="XCF259" s="50"/>
      <c r="XCG259" s="50"/>
      <c r="XCH259" s="50"/>
      <c r="XCI259" s="50"/>
      <c r="XCJ259" s="50"/>
      <c r="XCK259" s="50"/>
      <c r="XCL259" s="50"/>
      <c r="XCM259" s="50"/>
      <c r="XCN259" s="50"/>
      <c r="XCO259" s="50"/>
      <c r="XCP259" s="50"/>
      <c r="XCQ259" s="50"/>
      <c r="XCR259" s="50"/>
      <c r="XCS259" s="50"/>
      <c r="XCT259" s="50"/>
      <c r="XCU259" s="50"/>
      <c r="XCV259" s="50"/>
      <c r="XCW259" s="50"/>
      <c r="XCX259" s="50"/>
      <c r="XCY259" s="50"/>
      <c r="XCZ259" s="50"/>
      <c r="XDA259" s="50"/>
      <c r="XDB259" s="50"/>
      <c r="XDC259" s="50"/>
      <c r="XDD259" s="50"/>
      <c r="XDE259" s="50"/>
      <c r="XDF259" s="50"/>
      <c r="XDG259" s="50"/>
      <c r="XDH259" s="50"/>
      <c r="XDI259" s="50"/>
      <c r="XDJ259" s="50"/>
      <c r="XDK259" s="50"/>
      <c r="XDL259" s="50"/>
      <c r="XDM259" s="50"/>
      <c r="XDN259" s="50"/>
      <c r="XDO259" s="50"/>
      <c r="XDP259" s="50"/>
      <c r="XDQ259" s="50"/>
      <c r="XDR259" s="50"/>
      <c r="XDS259" s="50"/>
      <c r="XDT259" s="50"/>
      <c r="XDU259" s="50"/>
      <c r="XDV259" s="50"/>
      <c r="XDW259" s="50"/>
      <c r="XDX259" s="50"/>
      <c r="XDY259" s="50"/>
      <c r="XDZ259" s="50"/>
      <c r="XEA259" s="50"/>
      <c r="XEB259" s="50"/>
      <c r="XEC259" s="50"/>
      <c r="XED259" s="50"/>
      <c r="XEE259" s="50"/>
      <c r="XEF259" s="50"/>
      <c r="XEG259" s="50"/>
      <c r="XEH259" s="50"/>
      <c r="XEI259" s="50"/>
      <c r="XEJ259" s="50"/>
      <c r="XEK259" s="50"/>
      <c r="XEL259" s="50"/>
      <c r="XEM259" s="50"/>
      <c r="XEN259" s="50"/>
      <c r="XEO259" s="50"/>
      <c r="XEP259" s="50"/>
      <c r="XEQ259" s="50"/>
      <c r="XER259" s="50"/>
      <c r="XES259" s="50"/>
      <c r="XET259" s="50"/>
      <c r="XEU259" s="50"/>
      <c r="XEV259" s="50"/>
      <c r="XEW259" s="50"/>
      <c r="XEX259" s="50"/>
      <c r="XEY259" s="50"/>
      <c r="XEZ259" s="50"/>
    </row>
    <row r="260" spans="1:16380" s="14" customFormat="1" ht="15.75" outlineLevel="1">
      <c r="A260" s="31"/>
      <c r="B260" s="232" t="s">
        <v>28</v>
      </c>
      <c r="C260" s="70" t="s">
        <v>53</v>
      </c>
      <c r="D260" s="31" t="s">
        <v>381</v>
      </c>
      <c r="E260" s="102">
        <v>44442</v>
      </c>
      <c r="F260" s="102">
        <v>45174</v>
      </c>
      <c r="G260" s="160"/>
      <c r="H260" s="160">
        <v>7.6339726027397248</v>
      </c>
      <c r="I260" s="274"/>
      <c r="J260" s="274"/>
      <c r="K260" s="73">
        <v>45174</v>
      </c>
      <c r="L260" s="73"/>
      <c r="M260" s="73"/>
      <c r="N260" s="73"/>
      <c r="O260" s="368"/>
      <c r="P260" s="250"/>
      <c r="Q260" s="250"/>
      <c r="R260" s="250"/>
      <c r="S260" s="250"/>
      <c r="T260" s="215">
        <f t="shared" si="12"/>
        <v>0</v>
      </c>
      <c r="U260" s="278"/>
      <c r="V260" s="278"/>
      <c r="W260" s="62">
        <v>7.6339726027397248</v>
      </c>
      <c r="X260" s="62"/>
      <c r="Y260" s="62"/>
      <c r="Z260" s="62"/>
      <c r="AA260" s="62"/>
      <c r="AB260" s="62"/>
      <c r="AC260" s="139"/>
      <c r="AD260" s="268"/>
      <c r="AE260" s="261"/>
      <c r="AF260" s="261"/>
      <c r="AG260" s="309"/>
      <c r="AH260" s="115"/>
      <c r="AI260" s="115"/>
      <c r="AJ260" s="249">
        <v>7.6339726027397248</v>
      </c>
      <c r="AK260" s="249"/>
      <c r="AL260" s="249"/>
      <c r="AM260" s="249"/>
      <c r="AN260" s="215">
        <f t="shared" si="13"/>
        <v>7.6339726027397248</v>
      </c>
      <c r="AO260" s="249"/>
      <c r="AP260" s="249"/>
      <c r="AQ260" s="249">
        <v>7.6339726027397248</v>
      </c>
      <c r="AR260" s="278"/>
      <c r="AS260" s="278"/>
      <c r="AT260" s="278"/>
      <c r="AU260" s="278"/>
      <c r="AV260" s="278"/>
      <c r="AW260" s="224"/>
      <c r="AX260" s="254" t="s">
        <v>81</v>
      </c>
      <c r="AY260" s="333">
        <f t="shared" si="15"/>
        <v>22.901917808219174</v>
      </c>
      <c r="AZ260" s="164" t="b">
        <f t="shared" si="14"/>
        <v>0</v>
      </c>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50"/>
      <c r="ZZ260" s="50"/>
      <c r="AAA260" s="50"/>
      <c r="AAB260" s="50"/>
      <c r="AAC260" s="50"/>
      <c r="AAD260" s="50"/>
      <c r="AAE260" s="50"/>
      <c r="AAF260" s="50"/>
      <c r="AAG260" s="50"/>
      <c r="AAH260" s="50"/>
      <c r="AAI260" s="50"/>
      <c r="AAJ260" s="50"/>
      <c r="AAK260" s="50"/>
      <c r="AAL260" s="50"/>
      <c r="AAM260" s="50"/>
      <c r="AAN260" s="50"/>
      <c r="AAO260" s="50"/>
      <c r="AAP260" s="50"/>
      <c r="AAQ260" s="50"/>
      <c r="AAR260" s="50"/>
      <c r="AAS260" s="50"/>
      <c r="AAT260" s="50"/>
      <c r="AAU260" s="50"/>
      <c r="AAV260" s="50"/>
      <c r="AAW260" s="50"/>
      <c r="AAX260" s="50"/>
      <c r="AAY260" s="50"/>
      <c r="AAZ260" s="50"/>
      <c r="ABA260" s="50"/>
      <c r="ABB260" s="50"/>
      <c r="ABC260" s="50"/>
      <c r="ABD260" s="50"/>
      <c r="ABE260" s="50"/>
      <c r="ABF260" s="50"/>
      <c r="ABG260" s="50"/>
      <c r="ABH260" s="50"/>
      <c r="ABI260" s="50"/>
      <c r="ABJ260" s="50"/>
      <c r="ABK260" s="50"/>
      <c r="ABL260" s="50"/>
      <c r="ABM260" s="50"/>
      <c r="ABN260" s="50"/>
      <c r="ABO260" s="50"/>
      <c r="ABP260" s="50"/>
      <c r="ABQ260" s="50"/>
      <c r="ABR260" s="50"/>
      <c r="ABS260" s="50"/>
      <c r="ABT260" s="50"/>
      <c r="ABU260" s="50"/>
      <c r="ABV260" s="50"/>
      <c r="ABW260" s="50"/>
      <c r="ABX260" s="50"/>
      <c r="ABY260" s="50"/>
      <c r="ABZ260" s="50"/>
      <c r="ACA260" s="50"/>
      <c r="ACB260" s="50"/>
      <c r="ACC260" s="50"/>
      <c r="ACD260" s="50"/>
      <c r="ACE260" s="50"/>
      <c r="ACF260" s="50"/>
      <c r="ACG260" s="50"/>
      <c r="ACH260" s="50"/>
      <c r="ACI260" s="50"/>
      <c r="ACJ260" s="50"/>
      <c r="ACK260" s="50"/>
      <c r="ACL260" s="50"/>
      <c r="ACM260" s="50"/>
      <c r="ACN260" s="50"/>
      <c r="ACO260" s="50"/>
      <c r="ACP260" s="50"/>
      <c r="ACQ260" s="50"/>
      <c r="ACR260" s="50"/>
      <c r="ACS260" s="50"/>
      <c r="ACT260" s="50"/>
      <c r="ACU260" s="50"/>
      <c r="ACV260" s="50"/>
      <c r="ACW260" s="50"/>
      <c r="ACX260" s="50"/>
      <c r="ACY260" s="50"/>
      <c r="ACZ260" s="50"/>
      <c r="ADA260" s="50"/>
      <c r="ADB260" s="50"/>
      <c r="ADC260" s="50"/>
      <c r="ADD260" s="50"/>
      <c r="ADE260" s="50"/>
      <c r="ADF260" s="50"/>
      <c r="ADG260" s="50"/>
      <c r="ADH260" s="50"/>
      <c r="ADI260" s="50"/>
      <c r="ADJ260" s="50"/>
      <c r="ADK260" s="50"/>
      <c r="ADL260" s="50"/>
      <c r="ADM260" s="50"/>
      <c r="ADN260" s="50"/>
      <c r="ADO260" s="50"/>
      <c r="ADP260" s="50"/>
      <c r="ADQ260" s="50"/>
      <c r="ADR260" s="50"/>
      <c r="ADS260" s="50"/>
      <c r="ADT260" s="50"/>
      <c r="ADU260" s="50"/>
      <c r="ADV260" s="50"/>
      <c r="ADW260" s="50"/>
      <c r="ADX260" s="50"/>
      <c r="ADY260" s="50"/>
      <c r="ADZ260" s="50"/>
      <c r="AEA260" s="50"/>
      <c r="AEB260" s="50"/>
      <c r="AEC260" s="50"/>
      <c r="AED260" s="50"/>
      <c r="AEE260" s="50"/>
      <c r="AEF260" s="50"/>
      <c r="AEG260" s="50"/>
      <c r="AEH260" s="50"/>
      <c r="AEI260" s="50"/>
      <c r="AEJ260" s="50"/>
      <c r="AEK260" s="50"/>
      <c r="AEL260" s="50"/>
      <c r="AEM260" s="50"/>
      <c r="AEN260" s="50"/>
      <c r="AEO260" s="50"/>
      <c r="AEP260" s="50"/>
      <c r="AEQ260" s="50"/>
      <c r="AER260" s="50"/>
      <c r="AES260" s="50"/>
      <c r="AET260" s="50"/>
      <c r="AEU260" s="50"/>
      <c r="AEV260" s="50"/>
      <c r="AEW260" s="50"/>
      <c r="AEX260" s="50"/>
      <c r="AEY260" s="50"/>
      <c r="AEZ260" s="50"/>
      <c r="AFA260" s="50"/>
      <c r="AFB260" s="50"/>
      <c r="AFC260" s="50"/>
      <c r="AFD260" s="50"/>
      <c r="AFE260" s="50"/>
      <c r="AFF260" s="50"/>
      <c r="AFG260" s="50"/>
      <c r="AFH260" s="50"/>
      <c r="AFI260" s="50"/>
      <c r="AFJ260" s="50"/>
      <c r="AFK260" s="50"/>
      <c r="AFL260" s="50"/>
      <c r="AFM260" s="50"/>
      <c r="AFN260" s="50"/>
      <c r="AFO260" s="50"/>
      <c r="AFP260" s="50"/>
      <c r="AFQ260" s="50"/>
      <c r="AFR260" s="50"/>
      <c r="AFS260" s="50"/>
      <c r="AFT260" s="50"/>
      <c r="AFU260" s="50"/>
      <c r="AFV260" s="50"/>
      <c r="AFW260" s="50"/>
      <c r="AFX260" s="50"/>
      <c r="AFY260" s="50"/>
      <c r="AFZ260" s="50"/>
      <c r="AGA260" s="50"/>
      <c r="AGB260" s="50"/>
      <c r="AGC260" s="50"/>
      <c r="AGD260" s="50"/>
      <c r="AGE260" s="50"/>
      <c r="AGF260" s="50"/>
      <c r="AGG260" s="50"/>
      <c r="AGH260" s="50"/>
      <c r="AGI260" s="50"/>
      <c r="AGJ260" s="50"/>
      <c r="AGK260" s="50"/>
      <c r="AGL260" s="50"/>
      <c r="AGM260" s="50"/>
      <c r="AGN260" s="50"/>
      <c r="AGO260" s="50"/>
      <c r="AGP260" s="50"/>
      <c r="AGQ260" s="50"/>
      <c r="AGR260" s="50"/>
      <c r="AGS260" s="50"/>
      <c r="AGT260" s="50"/>
      <c r="AGU260" s="50"/>
      <c r="AGV260" s="50"/>
      <c r="AGW260" s="50"/>
      <c r="AGX260" s="50"/>
      <c r="AGY260" s="50"/>
      <c r="AGZ260" s="50"/>
      <c r="AHA260" s="50"/>
      <c r="AHB260" s="50"/>
      <c r="AHC260" s="50"/>
      <c r="AHD260" s="50"/>
      <c r="AHE260" s="50"/>
      <c r="AHF260" s="50"/>
      <c r="AHG260" s="50"/>
      <c r="AHH260" s="50"/>
      <c r="AHI260" s="50"/>
      <c r="AHJ260" s="50"/>
      <c r="AHK260" s="50"/>
      <c r="AHL260" s="50"/>
      <c r="AHM260" s="50"/>
      <c r="AHN260" s="50"/>
      <c r="AHO260" s="50"/>
      <c r="AHP260" s="50"/>
      <c r="AHQ260" s="50"/>
      <c r="AHR260" s="50"/>
      <c r="AHS260" s="50"/>
      <c r="AHT260" s="50"/>
      <c r="AHU260" s="50"/>
      <c r="AHV260" s="50"/>
      <c r="AHW260" s="50"/>
      <c r="AHX260" s="50"/>
      <c r="AHY260" s="50"/>
      <c r="AHZ260" s="50"/>
      <c r="AIA260" s="50"/>
      <c r="AIB260" s="50"/>
      <c r="AIC260" s="50"/>
      <c r="AID260" s="50"/>
      <c r="AIE260" s="50"/>
      <c r="AIF260" s="50"/>
      <c r="AIG260" s="50"/>
      <c r="AIH260" s="50"/>
      <c r="AII260" s="50"/>
      <c r="AIJ260" s="50"/>
      <c r="AIK260" s="50"/>
      <c r="AIL260" s="50"/>
      <c r="AIM260" s="50"/>
      <c r="AIN260" s="50"/>
      <c r="AIO260" s="50"/>
      <c r="AIP260" s="50"/>
      <c r="AIQ260" s="50"/>
      <c r="AIR260" s="50"/>
      <c r="AIS260" s="50"/>
      <c r="AIT260" s="50"/>
      <c r="AIU260" s="50"/>
      <c r="AIV260" s="50"/>
      <c r="AIW260" s="50"/>
      <c r="AIX260" s="50"/>
      <c r="AIY260" s="50"/>
      <c r="AIZ260" s="50"/>
      <c r="AJA260" s="50"/>
      <c r="AJB260" s="50"/>
      <c r="AJC260" s="50"/>
      <c r="AJD260" s="50"/>
      <c r="AJE260" s="50"/>
      <c r="AJF260" s="50"/>
      <c r="AJG260" s="50"/>
      <c r="AJH260" s="50"/>
      <c r="AJI260" s="50"/>
      <c r="AJJ260" s="50"/>
      <c r="AJK260" s="50"/>
      <c r="AJL260" s="50"/>
      <c r="AJM260" s="50"/>
      <c r="AJN260" s="50"/>
      <c r="AJO260" s="50"/>
      <c r="AJP260" s="50"/>
      <c r="AJQ260" s="50"/>
      <c r="AJR260" s="50"/>
      <c r="AJS260" s="50"/>
      <c r="AJT260" s="50"/>
      <c r="AJU260" s="50"/>
      <c r="AJV260" s="50"/>
      <c r="AJW260" s="50"/>
      <c r="AJX260" s="50"/>
      <c r="AJY260" s="50"/>
      <c r="AJZ260" s="50"/>
      <c r="AKA260" s="50"/>
      <c r="AKB260" s="50"/>
      <c r="AKC260" s="50"/>
      <c r="AKD260" s="50"/>
      <c r="AKE260" s="50"/>
      <c r="AKF260" s="50"/>
      <c r="AKG260" s="50"/>
      <c r="AKH260" s="50"/>
      <c r="AKI260" s="50"/>
      <c r="AKJ260" s="50"/>
      <c r="AKK260" s="50"/>
      <c r="AKL260" s="50"/>
      <c r="AKM260" s="50"/>
      <c r="AKN260" s="50"/>
      <c r="AKO260" s="50"/>
      <c r="AKP260" s="50"/>
      <c r="AKQ260" s="50"/>
      <c r="AKR260" s="50"/>
      <c r="AKS260" s="50"/>
      <c r="AKT260" s="50"/>
      <c r="AKU260" s="50"/>
      <c r="AKV260" s="50"/>
      <c r="AKW260" s="50"/>
      <c r="AKX260" s="50"/>
      <c r="AKY260" s="50"/>
      <c r="AKZ260" s="50"/>
      <c r="ALA260" s="50"/>
      <c r="ALB260" s="50"/>
      <c r="ALC260" s="50"/>
      <c r="ALD260" s="50"/>
      <c r="ALE260" s="50"/>
      <c r="ALF260" s="50"/>
      <c r="ALG260" s="50"/>
      <c r="ALH260" s="50"/>
      <c r="ALI260" s="50"/>
      <c r="ALJ260" s="50"/>
      <c r="ALK260" s="50"/>
      <c r="ALL260" s="50"/>
      <c r="ALM260" s="50"/>
      <c r="ALN260" s="50"/>
      <c r="ALO260" s="50"/>
      <c r="ALP260" s="50"/>
      <c r="ALQ260" s="50"/>
      <c r="ALR260" s="50"/>
      <c r="ALS260" s="50"/>
      <c r="ALT260" s="50"/>
      <c r="ALU260" s="50"/>
      <c r="ALV260" s="50"/>
      <c r="ALW260" s="50"/>
      <c r="ALX260" s="50"/>
      <c r="ALY260" s="50"/>
      <c r="ALZ260" s="50"/>
      <c r="AMA260" s="50"/>
      <c r="AMB260" s="50"/>
      <c r="AMC260" s="50"/>
      <c r="AMD260" s="50"/>
      <c r="AME260" s="50"/>
      <c r="AMF260" s="50"/>
      <c r="AMG260" s="50"/>
      <c r="AMH260" s="50"/>
      <c r="AMI260" s="50"/>
      <c r="AMJ260" s="50"/>
      <c r="AMK260" s="50"/>
      <c r="AML260" s="50"/>
      <c r="AMM260" s="50"/>
      <c r="AMN260" s="50"/>
      <c r="AMO260" s="50"/>
      <c r="AMP260" s="50"/>
      <c r="AMQ260" s="50"/>
      <c r="AMR260" s="50"/>
      <c r="AMS260" s="50"/>
      <c r="AMT260" s="50"/>
      <c r="AMU260" s="50"/>
      <c r="AMV260" s="50"/>
      <c r="AMW260" s="50"/>
      <c r="AMX260" s="50"/>
      <c r="AMY260" s="50"/>
      <c r="AMZ260" s="50"/>
      <c r="ANA260" s="50"/>
      <c r="ANB260" s="50"/>
      <c r="ANC260" s="50"/>
      <c r="AND260" s="50"/>
      <c r="ANE260" s="50"/>
      <c r="ANF260" s="50"/>
      <c r="ANG260" s="50"/>
      <c r="ANH260" s="50"/>
      <c r="ANI260" s="50"/>
      <c r="ANJ260" s="50"/>
      <c r="ANK260" s="50"/>
      <c r="ANL260" s="50"/>
      <c r="ANM260" s="50"/>
      <c r="ANN260" s="50"/>
      <c r="ANO260" s="50"/>
      <c r="ANP260" s="50"/>
      <c r="ANQ260" s="50"/>
      <c r="ANR260" s="50"/>
      <c r="ANS260" s="50"/>
      <c r="ANT260" s="50"/>
      <c r="ANU260" s="50"/>
      <c r="ANV260" s="50"/>
      <c r="ANW260" s="50"/>
      <c r="ANX260" s="50"/>
      <c r="ANY260" s="50"/>
      <c r="ANZ260" s="50"/>
      <c r="AOA260" s="50"/>
      <c r="AOB260" s="50"/>
      <c r="AOC260" s="50"/>
      <c r="AOD260" s="50"/>
      <c r="AOE260" s="50"/>
      <c r="AOF260" s="50"/>
      <c r="AOG260" s="50"/>
      <c r="AOH260" s="50"/>
      <c r="AOI260" s="50"/>
      <c r="AOJ260" s="50"/>
      <c r="AOK260" s="50"/>
      <c r="AOL260" s="50"/>
      <c r="AOM260" s="50"/>
      <c r="AON260" s="50"/>
      <c r="AOO260" s="50"/>
      <c r="AOP260" s="50"/>
      <c r="AOQ260" s="50"/>
      <c r="AOR260" s="50"/>
      <c r="AOS260" s="50"/>
      <c r="AOT260" s="50"/>
      <c r="AOU260" s="50"/>
      <c r="AOV260" s="50"/>
      <c r="AOW260" s="50"/>
      <c r="AOX260" s="50"/>
      <c r="AOY260" s="50"/>
      <c r="AOZ260" s="50"/>
      <c r="APA260" s="50"/>
      <c r="APB260" s="50"/>
      <c r="APC260" s="50"/>
      <c r="APD260" s="50"/>
      <c r="APE260" s="50"/>
      <c r="APF260" s="50"/>
      <c r="APG260" s="50"/>
      <c r="APH260" s="50"/>
      <c r="API260" s="50"/>
      <c r="APJ260" s="50"/>
      <c r="APK260" s="50"/>
      <c r="APL260" s="50"/>
      <c r="APM260" s="50"/>
      <c r="APN260" s="50"/>
      <c r="APO260" s="50"/>
      <c r="APP260" s="50"/>
      <c r="APQ260" s="50"/>
      <c r="APR260" s="50"/>
      <c r="APS260" s="50"/>
      <c r="APT260" s="50"/>
      <c r="APU260" s="50"/>
      <c r="APV260" s="50"/>
      <c r="APW260" s="50"/>
      <c r="APX260" s="50"/>
      <c r="APY260" s="50"/>
      <c r="APZ260" s="50"/>
      <c r="AQA260" s="50"/>
      <c r="AQB260" s="50"/>
      <c r="AQC260" s="50"/>
      <c r="AQD260" s="50"/>
      <c r="AQE260" s="50"/>
      <c r="AQF260" s="50"/>
      <c r="AQG260" s="50"/>
      <c r="AQH260" s="50"/>
      <c r="AQI260" s="50"/>
      <c r="AQJ260" s="50"/>
      <c r="AQK260" s="50"/>
      <c r="AQL260" s="50"/>
      <c r="AQM260" s="50"/>
      <c r="AQN260" s="50"/>
      <c r="AQO260" s="50"/>
      <c r="AQP260" s="50"/>
      <c r="AQQ260" s="50"/>
      <c r="AQR260" s="50"/>
      <c r="AQS260" s="50"/>
      <c r="AQT260" s="50"/>
      <c r="AQU260" s="50"/>
      <c r="AQV260" s="50"/>
      <c r="AQW260" s="50"/>
      <c r="AQX260" s="50"/>
      <c r="AQY260" s="50"/>
      <c r="AQZ260" s="50"/>
      <c r="ARA260" s="50"/>
      <c r="ARB260" s="50"/>
      <c r="ARC260" s="50"/>
      <c r="ARD260" s="50"/>
      <c r="ARE260" s="50"/>
      <c r="ARF260" s="50"/>
      <c r="ARG260" s="50"/>
      <c r="ARH260" s="50"/>
      <c r="ARI260" s="50"/>
      <c r="ARJ260" s="50"/>
      <c r="ARK260" s="50"/>
      <c r="ARL260" s="50"/>
      <c r="ARM260" s="50"/>
      <c r="ARN260" s="50"/>
      <c r="ARO260" s="50"/>
      <c r="ARP260" s="50"/>
      <c r="ARQ260" s="50"/>
      <c r="ARR260" s="50"/>
      <c r="ARS260" s="50"/>
      <c r="ART260" s="50"/>
      <c r="ARU260" s="50"/>
      <c r="ARV260" s="50"/>
      <c r="ARW260" s="50"/>
      <c r="ARX260" s="50"/>
      <c r="ARY260" s="50"/>
      <c r="ARZ260" s="50"/>
      <c r="ASA260" s="50"/>
      <c r="ASB260" s="50"/>
      <c r="ASC260" s="50"/>
      <c r="ASD260" s="50"/>
      <c r="ASE260" s="50"/>
      <c r="ASF260" s="50"/>
      <c r="ASG260" s="50"/>
      <c r="ASH260" s="50"/>
      <c r="ASI260" s="50"/>
      <c r="ASJ260" s="50"/>
      <c r="ASK260" s="50"/>
      <c r="ASL260" s="50"/>
      <c r="ASM260" s="50"/>
      <c r="ASN260" s="50"/>
      <c r="ASO260" s="50"/>
      <c r="ASP260" s="50"/>
      <c r="ASQ260" s="50"/>
      <c r="ASR260" s="50"/>
      <c r="ASS260" s="50"/>
      <c r="AST260" s="50"/>
      <c r="ASU260" s="50"/>
      <c r="ASV260" s="50"/>
      <c r="ASW260" s="50"/>
      <c r="ASX260" s="50"/>
      <c r="ASY260" s="50"/>
      <c r="ASZ260" s="50"/>
      <c r="ATA260" s="50"/>
      <c r="ATB260" s="50"/>
      <c r="ATC260" s="50"/>
      <c r="ATD260" s="50"/>
      <c r="ATE260" s="50"/>
      <c r="ATF260" s="50"/>
      <c r="ATG260" s="50"/>
      <c r="ATH260" s="50"/>
      <c r="ATI260" s="50"/>
      <c r="ATJ260" s="50"/>
      <c r="ATK260" s="50"/>
      <c r="ATL260" s="50"/>
      <c r="ATM260" s="50"/>
      <c r="ATN260" s="50"/>
      <c r="ATO260" s="50"/>
      <c r="ATP260" s="50"/>
      <c r="ATQ260" s="50"/>
      <c r="ATR260" s="50"/>
      <c r="ATS260" s="50"/>
      <c r="ATT260" s="50"/>
      <c r="ATU260" s="50"/>
      <c r="ATV260" s="50"/>
      <c r="ATW260" s="50"/>
      <c r="ATX260" s="50"/>
      <c r="ATY260" s="50"/>
      <c r="ATZ260" s="50"/>
      <c r="AUA260" s="50"/>
      <c r="AUB260" s="50"/>
      <c r="AUC260" s="50"/>
      <c r="AUD260" s="50"/>
      <c r="AUE260" s="50"/>
      <c r="AUF260" s="50"/>
      <c r="AUG260" s="50"/>
      <c r="AUH260" s="50"/>
      <c r="AUI260" s="50"/>
      <c r="AUJ260" s="50"/>
      <c r="AUK260" s="50"/>
      <c r="AUL260" s="50"/>
      <c r="AUM260" s="50"/>
      <c r="AUN260" s="50"/>
      <c r="AUO260" s="50"/>
      <c r="AUP260" s="50"/>
      <c r="AUQ260" s="50"/>
      <c r="AUR260" s="50"/>
      <c r="AUS260" s="50"/>
      <c r="AUT260" s="50"/>
      <c r="AUU260" s="50"/>
      <c r="AUV260" s="50"/>
      <c r="AUW260" s="50"/>
      <c r="AUX260" s="50"/>
      <c r="AUY260" s="50"/>
      <c r="AUZ260" s="50"/>
      <c r="AVA260" s="50"/>
      <c r="AVB260" s="50"/>
      <c r="AVC260" s="50"/>
      <c r="AVD260" s="50"/>
      <c r="AVE260" s="50"/>
      <c r="AVF260" s="50"/>
      <c r="AVG260" s="50"/>
      <c r="AVH260" s="50"/>
      <c r="AVI260" s="50"/>
      <c r="AVJ260" s="50"/>
      <c r="AVK260" s="50"/>
      <c r="AVL260" s="50"/>
      <c r="AVM260" s="50"/>
      <c r="AVN260" s="50"/>
      <c r="AVO260" s="50"/>
      <c r="AVP260" s="50"/>
      <c r="AVQ260" s="50"/>
      <c r="AVR260" s="50"/>
      <c r="AVS260" s="50"/>
      <c r="AVT260" s="50"/>
      <c r="AVU260" s="50"/>
      <c r="AVV260" s="50"/>
      <c r="AVW260" s="50"/>
      <c r="AVX260" s="50"/>
      <c r="AVY260" s="50"/>
      <c r="AVZ260" s="50"/>
      <c r="AWA260" s="50"/>
      <c r="AWB260" s="50"/>
      <c r="AWC260" s="50"/>
      <c r="AWD260" s="50"/>
      <c r="AWE260" s="50"/>
      <c r="AWF260" s="50"/>
      <c r="AWG260" s="50"/>
      <c r="AWH260" s="50"/>
      <c r="AWI260" s="50"/>
      <c r="AWJ260" s="50"/>
      <c r="AWK260" s="50"/>
      <c r="AWL260" s="50"/>
      <c r="AWM260" s="50"/>
      <c r="AWN260" s="50"/>
      <c r="AWO260" s="50"/>
      <c r="AWP260" s="50"/>
      <c r="AWQ260" s="50"/>
      <c r="AWR260" s="50"/>
      <c r="AWS260" s="50"/>
      <c r="AWT260" s="50"/>
      <c r="AWU260" s="50"/>
      <c r="AWV260" s="50"/>
      <c r="AWW260" s="50"/>
      <c r="AWX260" s="50"/>
      <c r="AWY260" s="50"/>
      <c r="AWZ260" s="50"/>
      <c r="AXA260" s="50"/>
      <c r="AXB260" s="50"/>
      <c r="AXC260" s="50"/>
      <c r="AXD260" s="50"/>
      <c r="AXE260" s="50"/>
      <c r="AXF260" s="50"/>
      <c r="AXG260" s="50"/>
      <c r="AXH260" s="50"/>
      <c r="AXI260" s="50"/>
      <c r="AXJ260" s="50"/>
      <c r="AXK260" s="50"/>
      <c r="AXL260" s="50"/>
      <c r="AXM260" s="50"/>
      <c r="AXN260" s="50"/>
      <c r="AXO260" s="50"/>
      <c r="AXP260" s="50"/>
      <c r="AXQ260" s="50"/>
      <c r="AXR260" s="50"/>
      <c r="AXS260" s="50"/>
      <c r="AXT260" s="50"/>
      <c r="AXU260" s="50"/>
      <c r="AXV260" s="50"/>
      <c r="AXW260" s="50"/>
      <c r="AXX260" s="50"/>
      <c r="AXY260" s="50"/>
      <c r="AXZ260" s="50"/>
      <c r="AYA260" s="50"/>
      <c r="AYB260" s="50"/>
      <c r="AYC260" s="50"/>
      <c r="AYD260" s="50"/>
      <c r="AYE260" s="50"/>
      <c r="AYF260" s="50"/>
      <c r="AYG260" s="50"/>
      <c r="AYH260" s="50"/>
      <c r="AYI260" s="50"/>
      <c r="AYJ260" s="50"/>
      <c r="AYK260" s="50"/>
      <c r="AYL260" s="50"/>
      <c r="AYM260" s="50"/>
      <c r="AYN260" s="50"/>
      <c r="AYO260" s="50"/>
      <c r="AYP260" s="50"/>
      <c r="AYQ260" s="50"/>
      <c r="AYR260" s="50"/>
      <c r="AYS260" s="50"/>
      <c r="AYT260" s="50"/>
      <c r="AYU260" s="50"/>
      <c r="AYV260" s="50"/>
      <c r="AYW260" s="50"/>
      <c r="AYX260" s="50"/>
      <c r="AYY260" s="50"/>
      <c r="AYZ260" s="50"/>
      <c r="AZA260" s="50"/>
      <c r="AZB260" s="50"/>
      <c r="AZC260" s="50"/>
      <c r="AZD260" s="50"/>
      <c r="AZE260" s="50"/>
      <c r="AZF260" s="50"/>
      <c r="AZG260" s="50"/>
      <c r="AZH260" s="50"/>
      <c r="AZI260" s="50"/>
      <c r="AZJ260" s="50"/>
      <c r="AZK260" s="50"/>
      <c r="AZL260" s="50"/>
      <c r="AZM260" s="50"/>
      <c r="AZN260" s="50"/>
      <c r="AZO260" s="50"/>
      <c r="AZP260" s="50"/>
      <c r="AZQ260" s="50"/>
      <c r="AZR260" s="50"/>
      <c r="AZS260" s="50"/>
      <c r="AZT260" s="50"/>
      <c r="AZU260" s="50"/>
      <c r="AZV260" s="50"/>
      <c r="AZW260" s="50"/>
      <c r="AZX260" s="50"/>
      <c r="AZY260" s="50"/>
      <c r="AZZ260" s="50"/>
      <c r="BAA260" s="50"/>
      <c r="BAB260" s="50"/>
      <c r="BAC260" s="50"/>
      <c r="BAD260" s="50"/>
      <c r="BAE260" s="50"/>
      <c r="BAF260" s="50"/>
      <c r="BAG260" s="50"/>
      <c r="BAH260" s="50"/>
      <c r="BAI260" s="50"/>
      <c r="BAJ260" s="50"/>
      <c r="BAK260" s="50"/>
      <c r="BAL260" s="50"/>
      <c r="BAM260" s="50"/>
      <c r="BAN260" s="50"/>
      <c r="BAO260" s="50"/>
      <c r="BAP260" s="50"/>
      <c r="BAQ260" s="50"/>
      <c r="BAR260" s="50"/>
      <c r="BAS260" s="50"/>
      <c r="BAT260" s="50"/>
      <c r="BAU260" s="50"/>
      <c r="BAV260" s="50"/>
      <c r="BAW260" s="50"/>
      <c r="BAX260" s="50"/>
      <c r="BAY260" s="50"/>
      <c r="BAZ260" s="50"/>
      <c r="BBA260" s="50"/>
      <c r="BBB260" s="50"/>
      <c r="BBC260" s="50"/>
      <c r="BBD260" s="50"/>
      <c r="BBE260" s="50"/>
      <c r="BBF260" s="50"/>
      <c r="BBG260" s="50"/>
      <c r="BBH260" s="50"/>
      <c r="BBI260" s="50"/>
      <c r="BBJ260" s="50"/>
      <c r="BBK260" s="50"/>
      <c r="BBL260" s="50"/>
      <c r="BBM260" s="50"/>
      <c r="BBN260" s="50"/>
      <c r="BBO260" s="50"/>
      <c r="BBP260" s="50"/>
      <c r="BBQ260" s="50"/>
      <c r="BBR260" s="50"/>
      <c r="BBS260" s="50"/>
      <c r="BBT260" s="50"/>
      <c r="BBU260" s="50"/>
      <c r="BBV260" s="50"/>
      <c r="BBW260" s="50"/>
      <c r="BBX260" s="50"/>
      <c r="BBY260" s="50"/>
      <c r="BBZ260" s="50"/>
      <c r="BCA260" s="50"/>
      <c r="BCB260" s="50"/>
      <c r="BCC260" s="50"/>
      <c r="BCD260" s="50"/>
      <c r="BCE260" s="50"/>
      <c r="BCF260" s="50"/>
      <c r="BCG260" s="50"/>
      <c r="BCH260" s="50"/>
      <c r="BCI260" s="50"/>
      <c r="BCJ260" s="50"/>
      <c r="BCK260" s="50"/>
      <c r="BCL260" s="50"/>
      <c r="BCM260" s="50"/>
      <c r="BCN260" s="50"/>
      <c r="BCO260" s="50"/>
      <c r="BCP260" s="50"/>
      <c r="BCQ260" s="50"/>
      <c r="BCR260" s="50"/>
      <c r="BCS260" s="50"/>
      <c r="BCT260" s="50"/>
      <c r="BCU260" s="50"/>
      <c r="BCV260" s="50"/>
      <c r="BCW260" s="50"/>
      <c r="BCX260" s="50"/>
      <c r="BCY260" s="50"/>
      <c r="BCZ260" s="50"/>
      <c r="BDA260" s="50"/>
      <c r="BDB260" s="50"/>
      <c r="BDC260" s="50"/>
      <c r="BDD260" s="50"/>
      <c r="BDE260" s="50"/>
      <c r="BDF260" s="50"/>
      <c r="BDG260" s="50"/>
      <c r="BDH260" s="50"/>
      <c r="BDI260" s="50"/>
      <c r="BDJ260" s="50"/>
      <c r="BDK260" s="50"/>
      <c r="BDL260" s="50"/>
      <c r="BDM260" s="50"/>
      <c r="BDN260" s="50"/>
      <c r="BDO260" s="50"/>
      <c r="BDP260" s="50"/>
      <c r="BDQ260" s="50"/>
      <c r="BDR260" s="50"/>
      <c r="BDS260" s="50"/>
      <c r="BDT260" s="50"/>
      <c r="BDU260" s="50"/>
      <c r="BDV260" s="50"/>
      <c r="BDW260" s="50"/>
      <c r="BDX260" s="50"/>
      <c r="BDY260" s="50"/>
      <c r="BDZ260" s="50"/>
      <c r="BEA260" s="50"/>
      <c r="BEB260" s="50"/>
      <c r="BEC260" s="50"/>
      <c r="BED260" s="50"/>
      <c r="BEE260" s="50"/>
      <c r="BEF260" s="50"/>
      <c r="BEG260" s="50"/>
      <c r="BEH260" s="50"/>
      <c r="BEI260" s="50"/>
      <c r="BEJ260" s="50"/>
      <c r="BEK260" s="50"/>
      <c r="BEL260" s="50"/>
      <c r="BEM260" s="50"/>
      <c r="BEN260" s="50"/>
      <c r="BEO260" s="50"/>
      <c r="BEP260" s="50"/>
      <c r="BEQ260" s="50"/>
      <c r="BER260" s="50"/>
      <c r="BES260" s="50"/>
      <c r="BET260" s="50"/>
      <c r="BEU260" s="50"/>
      <c r="BEV260" s="50"/>
      <c r="BEW260" s="50"/>
      <c r="BEX260" s="50"/>
      <c r="BEY260" s="50"/>
      <c r="BEZ260" s="50"/>
      <c r="BFA260" s="50"/>
      <c r="BFB260" s="50"/>
      <c r="BFC260" s="50"/>
      <c r="BFD260" s="50"/>
      <c r="BFE260" s="50"/>
      <c r="BFF260" s="50"/>
      <c r="BFG260" s="50"/>
      <c r="BFH260" s="50"/>
      <c r="BFI260" s="50"/>
      <c r="BFJ260" s="50"/>
      <c r="BFK260" s="50"/>
      <c r="BFL260" s="50"/>
      <c r="BFM260" s="50"/>
      <c r="BFN260" s="50"/>
      <c r="BFO260" s="50"/>
      <c r="BFP260" s="50"/>
      <c r="BFQ260" s="50"/>
      <c r="BFR260" s="50"/>
      <c r="BFS260" s="50"/>
      <c r="BFT260" s="50"/>
      <c r="BFU260" s="50"/>
      <c r="BFV260" s="50"/>
      <c r="BFW260" s="50"/>
      <c r="BFX260" s="50"/>
      <c r="BFY260" s="50"/>
      <c r="BFZ260" s="50"/>
      <c r="BGA260" s="50"/>
      <c r="BGB260" s="50"/>
      <c r="BGC260" s="50"/>
      <c r="BGD260" s="50"/>
      <c r="BGE260" s="50"/>
      <c r="BGF260" s="50"/>
      <c r="BGG260" s="50"/>
      <c r="BGH260" s="50"/>
      <c r="BGI260" s="50"/>
      <c r="BGJ260" s="50"/>
      <c r="BGK260" s="50"/>
      <c r="BGL260" s="50"/>
      <c r="BGM260" s="50"/>
      <c r="BGN260" s="50"/>
      <c r="BGO260" s="50"/>
      <c r="BGP260" s="50"/>
      <c r="BGQ260" s="50"/>
      <c r="BGR260" s="50"/>
      <c r="BGS260" s="50"/>
      <c r="BGT260" s="50"/>
      <c r="BGU260" s="50"/>
      <c r="BGV260" s="50"/>
      <c r="BGW260" s="50"/>
      <c r="BGX260" s="50"/>
      <c r="BGY260" s="50"/>
      <c r="BGZ260" s="50"/>
      <c r="BHA260" s="50"/>
      <c r="BHB260" s="50"/>
      <c r="BHC260" s="50"/>
      <c r="BHD260" s="50"/>
      <c r="BHE260" s="50"/>
      <c r="BHF260" s="50"/>
      <c r="BHG260" s="50"/>
      <c r="BHH260" s="50"/>
      <c r="BHI260" s="50"/>
      <c r="BHJ260" s="50"/>
      <c r="BHK260" s="50"/>
      <c r="BHL260" s="50"/>
      <c r="BHM260" s="50"/>
      <c r="BHN260" s="50"/>
      <c r="BHO260" s="50"/>
      <c r="BHP260" s="50"/>
      <c r="BHQ260" s="50"/>
      <c r="BHR260" s="50"/>
      <c r="BHS260" s="50"/>
      <c r="BHT260" s="50"/>
      <c r="BHU260" s="50"/>
      <c r="BHV260" s="50"/>
      <c r="BHW260" s="50"/>
      <c r="BHX260" s="50"/>
      <c r="BHY260" s="50"/>
      <c r="BHZ260" s="50"/>
      <c r="BIA260" s="50"/>
      <c r="BIB260" s="50"/>
      <c r="BIC260" s="50"/>
      <c r="BID260" s="50"/>
      <c r="BIE260" s="50"/>
      <c r="BIF260" s="50"/>
      <c r="BIG260" s="50"/>
      <c r="BIH260" s="50"/>
      <c r="BII260" s="50"/>
      <c r="BIJ260" s="50"/>
      <c r="BIK260" s="50"/>
      <c r="BIL260" s="50"/>
      <c r="BIM260" s="50"/>
      <c r="BIN260" s="50"/>
      <c r="BIO260" s="50"/>
      <c r="BIP260" s="50"/>
      <c r="BIQ260" s="50"/>
      <c r="BIR260" s="50"/>
      <c r="BIS260" s="50"/>
      <c r="BIT260" s="50"/>
      <c r="BIU260" s="50"/>
      <c r="BIV260" s="50"/>
      <c r="BIW260" s="50"/>
      <c r="BIX260" s="50"/>
      <c r="BIY260" s="50"/>
      <c r="BIZ260" s="50"/>
      <c r="BJA260" s="50"/>
      <c r="BJB260" s="50"/>
      <c r="BJC260" s="50"/>
      <c r="BJD260" s="50"/>
      <c r="BJE260" s="50"/>
      <c r="BJF260" s="50"/>
      <c r="BJG260" s="50"/>
      <c r="BJH260" s="50"/>
      <c r="BJI260" s="50"/>
      <c r="BJJ260" s="50"/>
      <c r="BJK260" s="50"/>
      <c r="BJL260" s="50"/>
      <c r="BJM260" s="50"/>
      <c r="BJN260" s="50"/>
      <c r="BJO260" s="50"/>
      <c r="BJP260" s="50"/>
      <c r="BJQ260" s="50"/>
      <c r="BJR260" s="50"/>
      <c r="BJS260" s="50"/>
      <c r="BJT260" s="50"/>
      <c r="BJU260" s="50"/>
      <c r="BJV260" s="50"/>
      <c r="BJW260" s="50"/>
      <c r="BJX260" s="50"/>
      <c r="BJY260" s="50"/>
      <c r="BJZ260" s="50"/>
      <c r="BKA260" s="50"/>
      <c r="BKB260" s="50"/>
      <c r="BKC260" s="50"/>
      <c r="BKD260" s="50"/>
      <c r="BKE260" s="50"/>
      <c r="BKF260" s="50"/>
      <c r="BKG260" s="50"/>
      <c r="BKH260" s="50"/>
      <c r="BKI260" s="50"/>
      <c r="BKJ260" s="50"/>
      <c r="BKK260" s="50"/>
      <c r="BKL260" s="50"/>
      <c r="BKM260" s="50"/>
      <c r="BKN260" s="50"/>
      <c r="BKO260" s="50"/>
      <c r="BKP260" s="50"/>
      <c r="BKQ260" s="50"/>
      <c r="BKR260" s="50"/>
      <c r="BKS260" s="50"/>
      <c r="BKT260" s="50"/>
      <c r="BKU260" s="50"/>
      <c r="BKV260" s="50"/>
      <c r="BKW260" s="50"/>
      <c r="BKX260" s="50"/>
      <c r="BKY260" s="50"/>
      <c r="BKZ260" s="50"/>
      <c r="BLA260" s="50"/>
      <c r="BLB260" s="50"/>
      <c r="BLC260" s="50"/>
      <c r="BLD260" s="50"/>
      <c r="BLE260" s="50"/>
      <c r="BLF260" s="50"/>
      <c r="BLG260" s="50"/>
      <c r="BLH260" s="50"/>
      <c r="BLI260" s="50"/>
      <c r="BLJ260" s="50"/>
      <c r="BLK260" s="50"/>
      <c r="BLL260" s="50"/>
      <c r="BLM260" s="50"/>
      <c r="BLN260" s="50"/>
      <c r="BLO260" s="50"/>
      <c r="BLP260" s="50"/>
      <c r="BLQ260" s="50"/>
      <c r="BLR260" s="50"/>
      <c r="BLS260" s="50"/>
      <c r="BLT260" s="50"/>
      <c r="BLU260" s="50"/>
      <c r="BLV260" s="50"/>
      <c r="BLW260" s="50"/>
      <c r="BLX260" s="50"/>
      <c r="BLY260" s="50"/>
      <c r="BLZ260" s="50"/>
      <c r="BMA260" s="50"/>
      <c r="BMB260" s="50"/>
      <c r="BMC260" s="50"/>
      <c r="BMD260" s="50"/>
      <c r="BME260" s="50"/>
      <c r="BMF260" s="50"/>
      <c r="BMG260" s="50"/>
      <c r="BMH260" s="50"/>
      <c r="BMI260" s="50"/>
      <c r="BMJ260" s="50"/>
      <c r="BMK260" s="50"/>
      <c r="BML260" s="50"/>
      <c r="BMM260" s="50"/>
      <c r="BMN260" s="50"/>
      <c r="BMO260" s="50"/>
      <c r="BMP260" s="50"/>
      <c r="BMQ260" s="50"/>
      <c r="BMR260" s="50"/>
      <c r="BMS260" s="50"/>
      <c r="BMT260" s="50"/>
      <c r="BMU260" s="50"/>
      <c r="BMV260" s="50"/>
      <c r="BMW260" s="50"/>
      <c r="BMX260" s="50"/>
      <c r="BMY260" s="50"/>
      <c r="BMZ260" s="50"/>
      <c r="BNA260" s="50"/>
      <c r="BNB260" s="50"/>
      <c r="BNC260" s="50"/>
      <c r="BND260" s="50"/>
      <c r="BNE260" s="50"/>
      <c r="BNF260" s="50"/>
      <c r="BNG260" s="50"/>
      <c r="BNH260" s="50"/>
      <c r="BNI260" s="50"/>
      <c r="BNJ260" s="50"/>
      <c r="BNK260" s="50"/>
      <c r="BNL260" s="50"/>
      <c r="BNM260" s="50"/>
      <c r="BNN260" s="50"/>
      <c r="BNO260" s="50"/>
      <c r="BNP260" s="50"/>
      <c r="BNQ260" s="50"/>
      <c r="BNR260" s="50"/>
      <c r="BNS260" s="50"/>
      <c r="BNT260" s="50"/>
      <c r="BNU260" s="50"/>
      <c r="BNV260" s="50"/>
      <c r="BNW260" s="50"/>
      <c r="BNX260" s="50"/>
      <c r="BNY260" s="50"/>
      <c r="BNZ260" s="50"/>
      <c r="BOA260" s="50"/>
      <c r="BOB260" s="50"/>
      <c r="BOC260" s="50"/>
      <c r="BOD260" s="50"/>
      <c r="BOE260" s="50"/>
      <c r="BOF260" s="50"/>
      <c r="BOG260" s="50"/>
      <c r="BOH260" s="50"/>
      <c r="BOI260" s="50"/>
      <c r="BOJ260" s="50"/>
      <c r="BOK260" s="50"/>
      <c r="BOL260" s="50"/>
      <c r="BOM260" s="50"/>
      <c r="BON260" s="50"/>
      <c r="BOO260" s="50"/>
      <c r="BOP260" s="50"/>
      <c r="BOQ260" s="50"/>
      <c r="BOR260" s="50"/>
      <c r="BOS260" s="50"/>
      <c r="BOT260" s="50"/>
      <c r="BOU260" s="50"/>
      <c r="BOV260" s="50"/>
      <c r="BOW260" s="50"/>
      <c r="BOX260" s="50"/>
      <c r="BOY260" s="50"/>
      <c r="BOZ260" s="50"/>
      <c r="BPA260" s="50"/>
      <c r="BPB260" s="50"/>
      <c r="BPC260" s="50"/>
      <c r="BPD260" s="50"/>
      <c r="BPE260" s="50"/>
      <c r="BPF260" s="50"/>
      <c r="BPG260" s="50"/>
      <c r="BPH260" s="50"/>
      <c r="BPI260" s="50"/>
      <c r="BPJ260" s="50"/>
      <c r="BPK260" s="50"/>
      <c r="BPL260" s="50"/>
      <c r="BPM260" s="50"/>
      <c r="BPN260" s="50"/>
      <c r="BPO260" s="50"/>
      <c r="BPP260" s="50"/>
      <c r="BPQ260" s="50"/>
      <c r="BPR260" s="50"/>
      <c r="BPS260" s="50"/>
      <c r="BPT260" s="50"/>
      <c r="BPU260" s="50"/>
      <c r="BPV260" s="50"/>
      <c r="BPW260" s="50"/>
      <c r="BPX260" s="50"/>
      <c r="BPY260" s="50"/>
      <c r="BPZ260" s="50"/>
      <c r="BQA260" s="50"/>
      <c r="BQB260" s="50"/>
      <c r="BQC260" s="50"/>
      <c r="BQD260" s="50"/>
      <c r="BQE260" s="50"/>
      <c r="BQF260" s="50"/>
      <c r="BQG260" s="50"/>
      <c r="BQH260" s="50"/>
      <c r="BQI260" s="50"/>
      <c r="BQJ260" s="50"/>
      <c r="BQK260" s="50"/>
      <c r="BQL260" s="50"/>
      <c r="BQM260" s="50"/>
      <c r="BQN260" s="50"/>
      <c r="BQO260" s="50"/>
      <c r="BQP260" s="50"/>
      <c r="BQQ260" s="50"/>
      <c r="BQR260" s="50"/>
      <c r="BQS260" s="50"/>
      <c r="BQT260" s="50"/>
      <c r="BQU260" s="50"/>
      <c r="BQV260" s="50"/>
      <c r="BQW260" s="50"/>
      <c r="BQX260" s="50"/>
      <c r="BQY260" s="50"/>
      <c r="BQZ260" s="50"/>
      <c r="BRA260" s="50"/>
      <c r="BRB260" s="50"/>
      <c r="BRC260" s="50"/>
      <c r="BRD260" s="50"/>
      <c r="BRE260" s="50"/>
      <c r="BRF260" s="50"/>
      <c r="BRG260" s="50"/>
      <c r="BRH260" s="50"/>
      <c r="BRI260" s="50"/>
      <c r="BRJ260" s="50"/>
      <c r="BRK260" s="50"/>
      <c r="BRL260" s="50"/>
      <c r="BRM260" s="50"/>
      <c r="BRN260" s="50"/>
      <c r="BRO260" s="50"/>
      <c r="BRP260" s="50"/>
      <c r="BRQ260" s="50"/>
      <c r="BRR260" s="50"/>
      <c r="BRS260" s="50"/>
      <c r="BRT260" s="50"/>
      <c r="BRU260" s="50"/>
      <c r="BRV260" s="50"/>
      <c r="BRW260" s="50"/>
      <c r="BRX260" s="50"/>
      <c r="BRY260" s="50"/>
      <c r="BRZ260" s="50"/>
      <c r="BSA260" s="50"/>
      <c r="BSB260" s="50"/>
      <c r="BSC260" s="50"/>
      <c r="BSD260" s="50"/>
      <c r="BSE260" s="50"/>
      <c r="BSF260" s="50"/>
      <c r="BSG260" s="50"/>
      <c r="BSH260" s="50"/>
      <c r="BSI260" s="50"/>
      <c r="BSJ260" s="50"/>
      <c r="BSK260" s="50"/>
      <c r="BSL260" s="50"/>
      <c r="BSM260" s="50"/>
      <c r="BSN260" s="50"/>
      <c r="BSO260" s="50"/>
      <c r="BSP260" s="50"/>
      <c r="BSQ260" s="50"/>
      <c r="BSR260" s="50"/>
      <c r="BSS260" s="50"/>
      <c r="BST260" s="50"/>
      <c r="BSU260" s="50"/>
      <c r="BSV260" s="50"/>
      <c r="BSW260" s="50"/>
      <c r="BSX260" s="50"/>
      <c r="BSY260" s="50"/>
      <c r="BSZ260" s="50"/>
      <c r="BTA260" s="50"/>
      <c r="BTB260" s="50"/>
      <c r="BTC260" s="50"/>
      <c r="BTD260" s="50"/>
      <c r="BTE260" s="50"/>
      <c r="BTF260" s="50"/>
      <c r="BTG260" s="50"/>
      <c r="BTH260" s="50"/>
      <c r="BTI260" s="50"/>
      <c r="BTJ260" s="50"/>
      <c r="BTK260" s="50"/>
      <c r="BTL260" s="50"/>
      <c r="BTM260" s="50"/>
      <c r="BTN260" s="50"/>
      <c r="BTO260" s="50"/>
      <c r="BTP260" s="50"/>
      <c r="BTQ260" s="50"/>
      <c r="BTR260" s="50"/>
      <c r="BTS260" s="50"/>
      <c r="BTT260" s="50"/>
      <c r="BTU260" s="50"/>
      <c r="BTV260" s="50"/>
      <c r="BTW260" s="50"/>
      <c r="BTX260" s="50"/>
      <c r="BTY260" s="50"/>
      <c r="BTZ260" s="50"/>
      <c r="BUA260" s="50"/>
      <c r="BUB260" s="50"/>
      <c r="BUC260" s="50"/>
      <c r="BUD260" s="50"/>
      <c r="BUE260" s="50"/>
      <c r="BUF260" s="50"/>
      <c r="BUG260" s="50"/>
      <c r="BUH260" s="50"/>
      <c r="BUI260" s="50"/>
      <c r="BUJ260" s="50"/>
      <c r="BUK260" s="50"/>
      <c r="BUL260" s="50"/>
      <c r="BUM260" s="50"/>
      <c r="BUN260" s="50"/>
      <c r="BUO260" s="50"/>
      <c r="BUP260" s="50"/>
      <c r="BUQ260" s="50"/>
      <c r="BUR260" s="50"/>
      <c r="BUS260" s="50"/>
      <c r="BUT260" s="50"/>
      <c r="BUU260" s="50"/>
      <c r="BUV260" s="50"/>
      <c r="BUW260" s="50"/>
      <c r="BUX260" s="50"/>
      <c r="BUY260" s="50"/>
      <c r="BUZ260" s="50"/>
      <c r="BVA260" s="50"/>
      <c r="BVB260" s="50"/>
      <c r="BVC260" s="50"/>
      <c r="BVD260" s="50"/>
      <c r="BVE260" s="50"/>
      <c r="BVF260" s="50"/>
      <c r="BVG260" s="50"/>
      <c r="BVH260" s="50"/>
      <c r="BVI260" s="50"/>
      <c r="BVJ260" s="50"/>
      <c r="BVK260" s="50"/>
      <c r="BVL260" s="50"/>
      <c r="BVM260" s="50"/>
      <c r="BVN260" s="50"/>
      <c r="BVO260" s="50"/>
      <c r="BVP260" s="50"/>
      <c r="BVQ260" s="50"/>
      <c r="BVR260" s="50"/>
      <c r="BVS260" s="50"/>
      <c r="BVT260" s="50"/>
      <c r="BVU260" s="50"/>
      <c r="BVV260" s="50"/>
      <c r="BVW260" s="50"/>
      <c r="BVX260" s="50"/>
      <c r="BVY260" s="50"/>
      <c r="BVZ260" s="50"/>
      <c r="BWA260" s="50"/>
      <c r="BWB260" s="50"/>
      <c r="BWC260" s="50"/>
      <c r="BWD260" s="50"/>
      <c r="BWE260" s="50"/>
      <c r="BWF260" s="50"/>
      <c r="BWG260" s="50"/>
      <c r="BWH260" s="50"/>
      <c r="BWI260" s="50"/>
      <c r="BWJ260" s="50"/>
      <c r="BWK260" s="50"/>
      <c r="BWL260" s="50"/>
      <c r="BWM260" s="50"/>
      <c r="BWN260" s="50"/>
      <c r="BWO260" s="50"/>
      <c r="BWP260" s="50"/>
      <c r="BWQ260" s="50"/>
      <c r="BWR260" s="50"/>
      <c r="BWS260" s="50"/>
      <c r="BWT260" s="50"/>
      <c r="BWU260" s="50"/>
      <c r="BWV260" s="50"/>
      <c r="BWW260" s="50"/>
      <c r="BWX260" s="50"/>
      <c r="BWY260" s="50"/>
      <c r="BWZ260" s="50"/>
      <c r="BXA260" s="50"/>
      <c r="BXB260" s="50"/>
      <c r="BXC260" s="50"/>
      <c r="BXD260" s="50"/>
      <c r="BXE260" s="50"/>
      <c r="BXF260" s="50"/>
      <c r="BXG260" s="50"/>
      <c r="BXH260" s="50"/>
      <c r="BXI260" s="50"/>
      <c r="BXJ260" s="50"/>
      <c r="BXK260" s="50"/>
      <c r="BXL260" s="50"/>
      <c r="BXM260" s="50"/>
      <c r="BXN260" s="50"/>
      <c r="BXO260" s="50"/>
      <c r="BXP260" s="50"/>
      <c r="BXQ260" s="50"/>
      <c r="BXR260" s="50"/>
      <c r="BXS260" s="50"/>
      <c r="BXT260" s="50"/>
      <c r="BXU260" s="50"/>
      <c r="BXV260" s="50"/>
      <c r="BXW260" s="50"/>
      <c r="BXX260" s="50"/>
      <c r="BXY260" s="50"/>
      <c r="BXZ260" s="50"/>
      <c r="BYA260" s="50"/>
      <c r="BYB260" s="50"/>
      <c r="BYC260" s="50"/>
      <c r="BYD260" s="50"/>
      <c r="BYE260" s="50"/>
      <c r="BYF260" s="50"/>
      <c r="BYG260" s="50"/>
      <c r="BYH260" s="50"/>
      <c r="BYI260" s="50"/>
      <c r="BYJ260" s="50"/>
      <c r="BYK260" s="50"/>
      <c r="BYL260" s="50"/>
      <c r="BYM260" s="50"/>
      <c r="BYN260" s="50"/>
      <c r="BYO260" s="50"/>
      <c r="BYP260" s="50"/>
      <c r="BYQ260" s="50"/>
      <c r="BYR260" s="50"/>
      <c r="BYS260" s="50"/>
      <c r="BYT260" s="50"/>
      <c r="BYU260" s="50"/>
      <c r="BYV260" s="50"/>
      <c r="BYW260" s="50"/>
      <c r="BYX260" s="50"/>
      <c r="BYY260" s="50"/>
      <c r="BYZ260" s="50"/>
      <c r="BZA260" s="50"/>
      <c r="BZB260" s="50"/>
      <c r="BZC260" s="50"/>
      <c r="BZD260" s="50"/>
      <c r="BZE260" s="50"/>
      <c r="BZF260" s="50"/>
      <c r="BZG260" s="50"/>
      <c r="BZH260" s="50"/>
      <c r="BZI260" s="50"/>
      <c r="BZJ260" s="50"/>
      <c r="BZK260" s="50"/>
      <c r="BZL260" s="50"/>
      <c r="BZM260" s="50"/>
      <c r="BZN260" s="50"/>
      <c r="BZO260" s="50"/>
      <c r="BZP260" s="50"/>
      <c r="BZQ260" s="50"/>
      <c r="BZR260" s="50"/>
      <c r="BZS260" s="50"/>
      <c r="BZT260" s="50"/>
      <c r="BZU260" s="50"/>
      <c r="BZV260" s="50"/>
      <c r="BZW260" s="50"/>
      <c r="BZX260" s="50"/>
      <c r="BZY260" s="50"/>
      <c r="BZZ260" s="50"/>
      <c r="CAA260" s="50"/>
      <c r="CAB260" s="50"/>
      <c r="CAC260" s="50"/>
      <c r="CAD260" s="50"/>
      <c r="CAE260" s="50"/>
      <c r="CAF260" s="50"/>
      <c r="CAG260" s="50"/>
      <c r="CAH260" s="50"/>
      <c r="CAI260" s="50"/>
      <c r="CAJ260" s="50"/>
      <c r="CAK260" s="50"/>
      <c r="CAL260" s="50"/>
      <c r="CAM260" s="50"/>
      <c r="CAN260" s="50"/>
      <c r="CAO260" s="50"/>
      <c r="CAP260" s="50"/>
      <c r="CAQ260" s="50"/>
      <c r="CAR260" s="50"/>
      <c r="CAS260" s="50"/>
      <c r="CAT260" s="50"/>
      <c r="CAU260" s="50"/>
      <c r="CAV260" s="50"/>
      <c r="CAW260" s="50"/>
      <c r="CAX260" s="50"/>
      <c r="CAY260" s="50"/>
      <c r="CAZ260" s="50"/>
      <c r="CBA260" s="50"/>
      <c r="CBB260" s="50"/>
      <c r="CBC260" s="50"/>
      <c r="CBD260" s="50"/>
      <c r="CBE260" s="50"/>
      <c r="CBF260" s="50"/>
      <c r="CBG260" s="50"/>
      <c r="CBH260" s="50"/>
      <c r="CBI260" s="50"/>
      <c r="CBJ260" s="50"/>
      <c r="CBK260" s="50"/>
      <c r="CBL260" s="50"/>
      <c r="CBM260" s="50"/>
      <c r="CBN260" s="50"/>
      <c r="CBO260" s="50"/>
      <c r="CBP260" s="50"/>
      <c r="CBQ260" s="50"/>
      <c r="CBR260" s="50"/>
      <c r="CBS260" s="50"/>
      <c r="CBT260" s="50"/>
      <c r="CBU260" s="50"/>
      <c r="CBV260" s="50"/>
      <c r="CBW260" s="50"/>
      <c r="CBX260" s="50"/>
      <c r="CBY260" s="50"/>
      <c r="CBZ260" s="50"/>
      <c r="CCA260" s="50"/>
      <c r="CCB260" s="50"/>
      <c r="CCC260" s="50"/>
      <c r="CCD260" s="50"/>
      <c r="CCE260" s="50"/>
      <c r="CCF260" s="50"/>
      <c r="CCG260" s="50"/>
      <c r="CCH260" s="50"/>
      <c r="CCI260" s="50"/>
      <c r="CCJ260" s="50"/>
      <c r="CCK260" s="50"/>
      <c r="CCL260" s="50"/>
      <c r="CCM260" s="50"/>
      <c r="CCN260" s="50"/>
      <c r="CCO260" s="50"/>
      <c r="CCP260" s="50"/>
      <c r="CCQ260" s="50"/>
      <c r="CCR260" s="50"/>
      <c r="CCS260" s="50"/>
      <c r="CCT260" s="50"/>
      <c r="CCU260" s="50"/>
      <c r="CCV260" s="50"/>
      <c r="CCW260" s="50"/>
      <c r="CCX260" s="50"/>
      <c r="CCY260" s="50"/>
      <c r="CCZ260" s="50"/>
      <c r="CDA260" s="50"/>
      <c r="CDB260" s="50"/>
      <c r="CDC260" s="50"/>
      <c r="CDD260" s="50"/>
      <c r="CDE260" s="50"/>
      <c r="CDF260" s="50"/>
      <c r="CDG260" s="50"/>
      <c r="CDH260" s="50"/>
      <c r="CDI260" s="50"/>
      <c r="CDJ260" s="50"/>
      <c r="CDK260" s="50"/>
      <c r="CDL260" s="50"/>
      <c r="CDM260" s="50"/>
      <c r="CDN260" s="50"/>
      <c r="CDO260" s="50"/>
      <c r="CDP260" s="50"/>
      <c r="CDQ260" s="50"/>
      <c r="CDR260" s="50"/>
      <c r="CDS260" s="50"/>
      <c r="CDT260" s="50"/>
      <c r="CDU260" s="50"/>
      <c r="CDV260" s="50"/>
      <c r="CDW260" s="50"/>
      <c r="CDX260" s="50"/>
      <c r="CDY260" s="50"/>
      <c r="CDZ260" s="50"/>
      <c r="CEA260" s="50"/>
      <c r="CEB260" s="50"/>
      <c r="CEC260" s="50"/>
      <c r="CED260" s="50"/>
      <c r="CEE260" s="50"/>
      <c r="CEF260" s="50"/>
      <c r="CEG260" s="50"/>
      <c r="CEH260" s="50"/>
      <c r="CEI260" s="50"/>
      <c r="CEJ260" s="50"/>
      <c r="CEK260" s="50"/>
      <c r="CEL260" s="50"/>
      <c r="CEM260" s="50"/>
      <c r="CEN260" s="50"/>
      <c r="CEO260" s="50"/>
      <c r="CEP260" s="50"/>
      <c r="CEQ260" s="50"/>
      <c r="CER260" s="50"/>
      <c r="CES260" s="50"/>
      <c r="CET260" s="50"/>
      <c r="CEU260" s="50"/>
      <c r="CEV260" s="50"/>
      <c r="CEW260" s="50"/>
      <c r="CEX260" s="50"/>
      <c r="CEY260" s="50"/>
      <c r="CEZ260" s="50"/>
      <c r="CFA260" s="50"/>
      <c r="CFB260" s="50"/>
      <c r="CFC260" s="50"/>
      <c r="CFD260" s="50"/>
      <c r="CFE260" s="50"/>
      <c r="CFF260" s="50"/>
      <c r="CFG260" s="50"/>
      <c r="CFH260" s="50"/>
      <c r="CFI260" s="50"/>
      <c r="CFJ260" s="50"/>
      <c r="CFK260" s="50"/>
      <c r="CFL260" s="50"/>
      <c r="CFM260" s="50"/>
      <c r="CFN260" s="50"/>
      <c r="CFO260" s="50"/>
      <c r="CFP260" s="50"/>
      <c r="CFQ260" s="50"/>
      <c r="CFR260" s="50"/>
      <c r="CFS260" s="50"/>
      <c r="CFT260" s="50"/>
      <c r="CFU260" s="50"/>
      <c r="CFV260" s="50"/>
      <c r="CFW260" s="50"/>
      <c r="CFX260" s="50"/>
      <c r="CFY260" s="50"/>
      <c r="CFZ260" s="50"/>
      <c r="CGA260" s="50"/>
      <c r="CGB260" s="50"/>
      <c r="CGC260" s="50"/>
      <c r="CGD260" s="50"/>
      <c r="CGE260" s="50"/>
      <c r="CGF260" s="50"/>
      <c r="CGG260" s="50"/>
      <c r="CGH260" s="50"/>
      <c r="CGI260" s="50"/>
      <c r="CGJ260" s="50"/>
      <c r="CGK260" s="50"/>
      <c r="CGL260" s="50"/>
      <c r="CGM260" s="50"/>
      <c r="CGN260" s="50"/>
      <c r="CGO260" s="50"/>
      <c r="CGP260" s="50"/>
      <c r="CGQ260" s="50"/>
      <c r="CGR260" s="50"/>
      <c r="CGS260" s="50"/>
      <c r="CGT260" s="50"/>
      <c r="CGU260" s="50"/>
      <c r="CGV260" s="50"/>
      <c r="CGW260" s="50"/>
      <c r="CGX260" s="50"/>
      <c r="CGY260" s="50"/>
      <c r="CGZ260" s="50"/>
      <c r="CHA260" s="50"/>
      <c r="CHB260" s="50"/>
      <c r="CHC260" s="50"/>
      <c r="CHD260" s="50"/>
      <c r="CHE260" s="50"/>
      <c r="CHF260" s="50"/>
      <c r="CHG260" s="50"/>
      <c r="CHH260" s="50"/>
      <c r="CHI260" s="50"/>
      <c r="CHJ260" s="50"/>
      <c r="CHK260" s="50"/>
      <c r="CHL260" s="50"/>
      <c r="CHM260" s="50"/>
      <c r="CHN260" s="50"/>
      <c r="CHO260" s="50"/>
      <c r="CHP260" s="50"/>
      <c r="CHQ260" s="50"/>
      <c r="CHR260" s="50"/>
      <c r="CHS260" s="50"/>
      <c r="CHT260" s="50"/>
      <c r="CHU260" s="50"/>
      <c r="CHV260" s="50"/>
      <c r="CHW260" s="50"/>
      <c r="CHX260" s="50"/>
      <c r="CHY260" s="50"/>
      <c r="CHZ260" s="50"/>
      <c r="CIA260" s="50"/>
      <c r="CIB260" s="50"/>
      <c r="CIC260" s="50"/>
      <c r="CID260" s="50"/>
      <c r="CIE260" s="50"/>
      <c r="CIF260" s="50"/>
      <c r="CIG260" s="50"/>
      <c r="CIH260" s="50"/>
      <c r="CII260" s="50"/>
      <c r="CIJ260" s="50"/>
      <c r="CIK260" s="50"/>
      <c r="CIL260" s="50"/>
      <c r="CIM260" s="50"/>
      <c r="CIN260" s="50"/>
      <c r="CIO260" s="50"/>
      <c r="CIP260" s="50"/>
      <c r="CIQ260" s="50"/>
      <c r="CIR260" s="50"/>
      <c r="CIS260" s="50"/>
      <c r="CIT260" s="50"/>
      <c r="CIU260" s="50"/>
      <c r="CIV260" s="50"/>
      <c r="CIW260" s="50"/>
      <c r="CIX260" s="50"/>
      <c r="CIY260" s="50"/>
      <c r="CIZ260" s="50"/>
      <c r="CJA260" s="50"/>
      <c r="CJB260" s="50"/>
      <c r="CJC260" s="50"/>
      <c r="CJD260" s="50"/>
      <c r="CJE260" s="50"/>
      <c r="CJF260" s="50"/>
      <c r="CJG260" s="50"/>
      <c r="CJH260" s="50"/>
      <c r="CJI260" s="50"/>
      <c r="CJJ260" s="50"/>
      <c r="CJK260" s="50"/>
      <c r="CJL260" s="50"/>
      <c r="CJM260" s="50"/>
      <c r="CJN260" s="50"/>
      <c r="CJO260" s="50"/>
      <c r="CJP260" s="50"/>
      <c r="CJQ260" s="50"/>
      <c r="CJR260" s="50"/>
      <c r="CJS260" s="50"/>
      <c r="CJT260" s="50"/>
      <c r="CJU260" s="50"/>
      <c r="CJV260" s="50"/>
      <c r="CJW260" s="50"/>
      <c r="CJX260" s="50"/>
      <c r="CJY260" s="50"/>
      <c r="CJZ260" s="50"/>
      <c r="CKA260" s="50"/>
      <c r="CKB260" s="50"/>
      <c r="CKC260" s="50"/>
      <c r="CKD260" s="50"/>
      <c r="CKE260" s="50"/>
      <c r="CKF260" s="50"/>
      <c r="CKG260" s="50"/>
      <c r="CKH260" s="50"/>
      <c r="CKI260" s="50"/>
      <c r="CKJ260" s="50"/>
      <c r="CKK260" s="50"/>
      <c r="CKL260" s="50"/>
      <c r="CKM260" s="50"/>
      <c r="CKN260" s="50"/>
      <c r="CKO260" s="50"/>
      <c r="CKP260" s="50"/>
      <c r="CKQ260" s="50"/>
      <c r="CKR260" s="50"/>
      <c r="CKS260" s="50"/>
      <c r="CKT260" s="50"/>
      <c r="CKU260" s="50"/>
      <c r="CKV260" s="50"/>
      <c r="CKW260" s="50"/>
      <c r="CKX260" s="50"/>
      <c r="CKY260" s="50"/>
      <c r="CKZ260" s="50"/>
      <c r="CLA260" s="50"/>
      <c r="CLB260" s="50"/>
      <c r="CLC260" s="50"/>
      <c r="CLD260" s="50"/>
      <c r="CLE260" s="50"/>
      <c r="CLF260" s="50"/>
      <c r="CLG260" s="50"/>
      <c r="CLH260" s="50"/>
      <c r="CLI260" s="50"/>
      <c r="CLJ260" s="50"/>
      <c r="CLK260" s="50"/>
      <c r="CLL260" s="50"/>
      <c r="CLM260" s="50"/>
      <c r="CLN260" s="50"/>
      <c r="CLO260" s="50"/>
      <c r="CLP260" s="50"/>
      <c r="CLQ260" s="50"/>
      <c r="CLR260" s="50"/>
      <c r="CLS260" s="50"/>
      <c r="CLT260" s="50"/>
      <c r="CLU260" s="50"/>
      <c r="CLV260" s="50"/>
      <c r="CLW260" s="50"/>
      <c r="CLX260" s="50"/>
      <c r="CLY260" s="50"/>
      <c r="CLZ260" s="50"/>
      <c r="CMA260" s="50"/>
      <c r="CMB260" s="50"/>
      <c r="CMC260" s="50"/>
      <c r="CMD260" s="50"/>
      <c r="CME260" s="50"/>
      <c r="CMF260" s="50"/>
      <c r="CMG260" s="50"/>
      <c r="CMH260" s="50"/>
      <c r="CMI260" s="50"/>
      <c r="CMJ260" s="50"/>
      <c r="CMK260" s="50"/>
      <c r="CML260" s="50"/>
      <c r="CMM260" s="50"/>
      <c r="CMN260" s="50"/>
      <c r="CMO260" s="50"/>
      <c r="CMP260" s="50"/>
      <c r="CMQ260" s="50"/>
      <c r="CMR260" s="50"/>
      <c r="CMS260" s="50"/>
      <c r="CMT260" s="50"/>
      <c r="CMU260" s="50"/>
      <c r="CMV260" s="50"/>
      <c r="CMW260" s="50"/>
      <c r="CMX260" s="50"/>
      <c r="CMY260" s="50"/>
      <c r="CMZ260" s="50"/>
      <c r="CNA260" s="50"/>
      <c r="CNB260" s="50"/>
      <c r="CNC260" s="50"/>
      <c r="CND260" s="50"/>
      <c r="CNE260" s="50"/>
      <c r="CNF260" s="50"/>
      <c r="CNG260" s="50"/>
      <c r="CNH260" s="50"/>
      <c r="CNI260" s="50"/>
      <c r="CNJ260" s="50"/>
      <c r="CNK260" s="50"/>
      <c r="CNL260" s="50"/>
      <c r="CNM260" s="50"/>
      <c r="CNN260" s="50"/>
      <c r="CNO260" s="50"/>
      <c r="CNP260" s="50"/>
      <c r="CNQ260" s="50"/>
      <c r="CNR260" s="50"/>
      <c r="CNS260" s="50"/>
      <c r="CNT260" s="50"/>
      <c r="CNU260" s="50"/>
      <c r="CNV260" s="50"/>
      <c r="CNW260" s="50"/>
      <c r="CNX260" s="50"/>
      <c r="CNY260" s="50"/>
      <c r="CNZ260" s="50"/>
      <c r="COA260" s="50"/>
      <c r="COB260" s="50"/>
      <c r="COC260" s="50"/>
      <c r="COD260" s="50"/>
      <c r="COE260" s="50"/>
      <c r="COF260" s="50"/>
      <c r="COG260" s="50"/>
      <c r="COH260" s="50"/>
      <c r="COI260" s="50"/>
      <c r="COJ260" s="50"/>
      <c r="COK260" s="50"/>
      <c r="COL260" s="50"/>
      <c r="COM260" s="50"/>
      <c r="CON260" s="50"/>
      <c r="COO260" s="50"/>
      <c r="COP260" s="50"/>
      <c r="COQ260" s="50"/>
      <c r="COR260" s="50"/>
      <c r="COS260" s="50"/>
      <c r="COT260" s="50"/>
      <c r="COU260" s="50"/>
      <c r="COV260" s="50"/>
      <c r="COW260" s="50"/>
      <c r="COX260" s="50"/>
      <c r="COY260" s="50"/>
      <c r="COZ260" s="50"/>
      <c r="CPA260" s="50"/>
      <c r="CPB260" s="50"/>
      <c r="CPC260" s="50"/>
      <c r="CPD260" s="50"/>
      <c r="CPE260" s="50"/>
      <c r="CPF260" s="50"/>
      <c r="CPG260" s="50"/>
      <c r="CPH260" s="50"/>
      <c r="CPI260" s="50"/>
      <c r="CPJ260" s="50"/>
      <c r="CPK260" s="50"/>
      <c r="CPL260" s="50"/>
      <c r="CPM260" s="50"/>
      <c r="CPN260" s="50"/>
      <c r="CPO260" s="50"/>
      <c r="CPP260" s="50"/>
      <c r="CPQ260" s="50"/>
      <c r="CPR260" s="50"/>
      <c r="CPS260" s="50"/>
      <c r="CPT260" s="50"/>
      <c r="CPU260" s="50"/>
      <c r="CPV260" s="50"/>
      <c r="CPW260" s="50"/>
      <c r="CPX260" s="50"/>
      <c r="CPY260" s="50"/>
      <c r="CPZ260" s="50"/>
      <c r="CQA260" s="50"/>
      <c r="CQB260" s="50"/>
      <c r="CQC260" s="50"/>
      <c r="CQD260" s="50"/>
      <c r="CQE260" s="50"/>
      <c r="CQF260" s="50"/>
      <c r="CQG260" s="50"/>
      <c r="CQH260" s="50"/>
      <c r="CQI260" s="50"/>
      <c r="CQJ260" s="50"/>
      <c r="CQK260" s="50"/>
      <c r="CQL260" s="50"/>
      <c r="CQM260" s="50"/>
      <c r="CQN260" s="50"/>
      <c r="CQO260" s="50"/>
      <c r="CQP260" s="50"/>
      <c r="CQQ260" s="50"/>
      <c r="CQR260" s="50"/>
      <c r="CQS260" s="50"/>
      <c r="CQT260" s="50"/>
      <c r="CQU260" s="50"/>
      <c r="CQV260" s="50"/>
      <c r="CQW260" s="50"/>
      <c r="CQX260" s="50"/>
      <c r="CQY260" s="50"/>
      <c r="CQZ260" s="50"/>
      <c r="CRA260" s="50"/>
      <c r="CRB260" s="50"/>
      <c r="CRC260" s="50"/>
      <c r="CRD260" s="50"/>
      <c r="CRE260" s="50"/>
      <c r="CRF260" s="50"/>
      <c r="CRG260" s="50"/>
      <c r="CRH260" s="50"/>
      <c r="CRI260" s="50"/>
      <c r="CRJ260" s="50"/>
      <c r="CRK260" s="50"/>
      <c r="CRL260" s="50"/>
      <c r="CRM260" s="50"/>
      <c r="CRN260" s="50"/>
      <c r="CRO260" s="50"/>
      <c r="CRP260" s="50"/>
      <c r="CRQ260" s="50"/>
      <c r="CRR260" s="50"/>
      <c r="CRS260" s="50"/>
      <c r="CRT260" s="50"/>
      <c r="CRU260" s="50"/>
      <c r="CRV260" s="50"/>
      <c r="CRW260" s="50"/>
      <c r="CRX260" s="50"/>
      <c r="CRY260" s="50"/>
      <c r="CRZ260" s="50"/>
      <c r="CSA260" s="50"/>
      <c r="CSB260" s="50"/>
      <c r="CSC260" s="50"/>
      <c r="CSD260" s="50"/>
      <c r="CSE260" s="50"/>
      <c r="CSF260" s="50"/>
      <c r="CSG260" s="50"/>
      <c r="CSH260" s="50"/>
      <c r="CSI260" s="50"/>
      <c r="CSJ260" s="50"/>
      <c r="CSK260" s="50"/>
      <c r="CSL260" s="50"/>
      <c r="CSM260" s="50"/>
      <c r="CSN260" s="50"/>
      <c r="CSO260" s="50"/>
      <c r="CSP260" s="50"/>
      <c r="CSQ260" s="50"/>
      <c r="CSR260" s="50"/>
      <c r="CSS260" s="50"/>
      <c r="CST260" s="50"/>
      <c r="CSU260" s="50"/>
      <c r="CSV260" s="50"/>
      <c r="CSW260" s="50"/>
      <c r="CSX260" s="50"/>
      <c r="CSY260" s="50"/>
      <c r="CSZ260" s="50"/>
      <c r="CTA260" s="50"/>
      <c r="CTB260" s="50"/>
      <c r="CTC260" s="50"/>
      <c r="CTD260" s="50"/>
      <c r="CTE260" s="50"/>
      <c r="CTF260" s="50"/>
      <c r="CTG260" s="50"/>
      <c r="CTH260" s="50"/>
      <c r="CTI260" s="50"/>
      <c r="CTJ260" s="50"/>
      <c r="CTK260" s="50"/>
      <c r="CTL260" s="50"/>
      <c r="CTM260" s="50"/>
      <c r="CTN260" s="50"/>
      <c r="CTO260" s="50"/>
      <c r="CTP260" s="50"/>
      <c r="CTQ260" s="50"/>
      <c r="CTR260" s="50"/>
      <c r="CTS260" s="50"/>
      <c r="CTT260" s="50"/>
      <c r="CTU260" s="50"/>
      <c r="CTV260" s="50"/>
      <c r="CTW260" s="50"/>
      <c r="CTX260" s="50"/>
      <c r="CTY260" s="50"/>
      <c r="CTZ260" s="50"/>
      <c r="CUA260" s="50"/>
      <c r="CUB260" s="50"/>
      <c r="CUC260" s="50"/>
      <c r="CUD260" s="50"/>
      <c r="CUE260" s="50"/>
      <c r="CUF260" s="50"/>
      <c r="CUG260" s="50"/>
      <c r="CUH260" s="50"/>
      <c r="CUI260" s="50"/>
      <c r="CUJ260" s="50"/>
      <c r="CUK260" s="50"/>
      <c r="CUL260" s="50"/>
      <c r="CUM260" s="50"/>
      <c r="CUN260" s="50"/>
      <c r="CUO260" s="50"/>
      <c r="CUP260" s="50"/>
      <c r="CUQ260" s="50"/>
      <c r="CUR260" s="50"/>
      <c r="CUS260" s="50"/>
      <c r="CUT260" s="50"/>
      <c r="CUU260" s="50"/>
      <c r="CUV260" s="50"/>
      <c r="CUW260" s="50"/>
      <c r="CUX260" s="50"/>
      <c r="CUY260" s="50"/>
      <c r="CUZ260" s="50"/>
      <c r="CVA260" s="50"/>
      <c r="CVB260" s="50"/>
      <c r="CVC260" s="50"/>
      <c r="CVD260" s="50"/>
      <c r="CVE260" s="50"/>
      <c r="CVF260" s="50"/>
      <c r="CVG260" s="50"/>
      <c r="CVH260" s="50"/>
      <c r="CVI260" s="50"/>
      <c r="CVJ260" s="50"/>
      <c r="CVK260" s="50"/>
      <c r="CVL260" s="50"/>
      <c r="CVM260" s="50"/>
      <c r="CVN260" s="50"/>
      <c r="CVO260" s="50"/>
      <c r="CVP260" s="50"/>
      <c r="CVQ260" s="50"/>
      <c r="CVR260" s="50"/>
      <c r="CVS260" s="50"/>
      <c r="CVT260" s="50"/>
      <c r="CVU260" s="50"/>
      <c r="CVV260" s="50"/>
      <c r="CVW260" s="50"/>
      <c r="CVX260" s="50"/>
      <c r="CVY260" s="50"/>
      <c r="CVZ260" s="50"/>
      <c r="CWA260" s="50"/>
      <c r="CWB260" s="50"/>
      <c r="CWC260" s="50"/>
      <c r="CWD260" s="50"/>
      <c r="CWE260" s="50"/>
      <c r="CWF260" s="50"/>
      <c r="CWG260" s="50"/>
      <c r="CWH260" s="50"/>
      <c r="CWI260" s="50"/>
      <c r="CWJ260" s="50"/>
      <c r="CWK260" s="50"/>
      <c r="CWL260" s="50"/>
      <c r="CWM260" s="50"/>
      <c r="CWN260" s="50"/>
      <c r="CWO260" s="50"/>
      <c r="CWP260" s="50"/>
      <c r="CWQ260" s="50"/>
      <c r="CWR260" s="50"/>
      <c r="CWS260" s="50"/>
      <c r="CWT260" s="50"/>
      <c r="CWU260" s="50"/>
      <c r="CWV260" s="50"/>
      <c r="CWW260" s="50"/>
      <c r="CWX260" s="50"/>
      <c r="CWY260" s="50"/>
      <c r="CWZ260" s="50"/>
      <c r="CXA260" s="50"/>
      <c r="CXB260" s="50"/>
      <c r="CXC260" s="50"/>
      <c r="CXD260" s="50"/>
      <c r="CXE260" s="50"/>
      <c r="CXF260" s="50"/>
      <c r="CXG260" s="50"/>
      <c r="CXH260" s="50"/>
      <c r="CXI260" s="50"/>
      <c r="CXJ260" s="50"/>
      <c r="CXK260" s="50"/>
      <c r="CXL260" s="50"/>
      <c r="CXM260" s="50"/>
      <c r="CXN260" s="50"/>
      <c r="CXO260" s="50"/>
      <c r="CXP260" s="50"/>
      <c r="CXQ260" s="50"/>
      <c r="CXR260" s="50"/>
      <c r="CXS260" s="50"/>
      <c r="CXT260" s="50"/>
      <c r="CXU260" s="50"/>
      <c r="CXV260" s="50"/>
      <c r="CXW260" s="50"/>
      <c r="CXX260" s="50"/>
      <c r="CXY260" s="50"/>
      <c r="CXZ260" s="50"/>
      <c r="CYA260" s="50"/>
      <c r="CYB260" s="50"/>
      <c r="CYC260" s="50"/>
      <c r="CYD260" s="50"/>
      <c r="CYE260" s="50"/>
      <c r="CYF260" s="50"/>
      <c r="CYG260" s="50"/>
      <c r="CYH260" s="50"/>
      <c r="CYI260" s="50"/>
      <c r="CYJ260" s="50"/>
      <c r="CYK260" s="50"/>
      <c r="CYL260" s="50"/>
      <c r="CYM260" s="50"/>
      <c r="CYN260" s="50"/>
      <c r="CYO260" s="50"/>
      <c r="CYP260" s="50"/>
      <c r="CYQ260" s="50"/>
      <c r="CYR260" s="50"/>
      <c r="CYS260" s="50"/>
      <c r="CYT260" s="50"/>
      <c r="CYU260" s="50"/>
      <c r="CYV260" s="50"/>
      <c r="CYW260" s="50"/>
      <c r="CYX260" s="50"/>
      <c r="CYY260" s="50"/>
      <c r="CYZ260" s="50"/>
      <c r="CZA260" s="50"/>
      <c r="CZB260" s="50"/>
      <c r="CZC260" s="50"/>
      <c r="CZD260" s="50"/>
      <c r="CZE260" s="50"/>
      <c r="CZF260" s="50"/>
      <c r="CZG260" s="50"/>
      <c r="CZH260" s="50"/>
      <c r="CZI260" s="50"/>
      <c r="CZJ260" s="50"/>
      <c r="CZK260" s="50"/>
      <c r="CZL260" s="50"/>
      <c r="CZM260" s="50"/>
      <c r="CZN260" s="50"/>
      <c r="CZO260" s="50"/>
      <c r="CZP260" s="50"/>
      <c r="CZQ260" s="50"/>
      <c r="CZR260" s="50"/>
      <c r="CZS260" s="50"/>
      <c r="CZT260" s="50"/>
      <c r="CZU260" s="50"/>
      <c r="CZV260" s="50"/>
      <c r="CZW260" s="50"/>
      <c r="CZX260" s="50"/>
      <c r="CZY260" s="50"/>
      <c r="CZZ260" s="50"/>
      <c r="DAA260" s="50"/>
      <c r="DAB260" s="50"/>
      <c r="DAC260" s="50"/>
      <c r="DAD260" s="50"/>
      <c r="DAE260" s="50"/>
      <c r="DAF260" s="50"/>
      <c r="DAG260" s="50"/>
      <c r="DAH260" s="50"/>
      <c r="DAI260" s="50"/>
      <c r="DAJ260" s="50"/>
      <c r="DAK260" s="50"/>
      <c r="DAL260" s="50"/>
      <c r="DAM260" s="50"/>
      <c r="DAN260" s="50"/>
      <c r="DAO260" s="50"/>
      <c r="DAP260" s="50"/>
      <c r="DAQ260" s="50"/>
      <c r="DAR260" s="50"/>
      <c r="DAS260" s="50"/>
      <c r="DAT260" s="50"/>
      <c r="DAU260" s="50"/>
      <c r="DAV260" s="50"/>
      <c r="DAW260" s="50"/>
      <c r="DAX260" s="50"/>
      <c r="DAY260" s="50"/>
      <c r="DAZ260" s="50"/>
      <c r="DBA260" s="50"/>
      <c r="DBB260" s="50"/>
      <c r="DBC260" s="50"/>
      <c r="DBD260" s="50"/>
      <c r="DBE260" s="50"/>
      <c r="DBF260" s="50"/>
      <c r="DBG260" s="50"/>
      <c r="DBH260" s="50"/>
      <c r="DBI260" s="50"/>
      <c r="DBJ260" s="50"/>
      <c r="DBK260" s="50"/>
      <c r="DBL260" s="50"/>
      <c r="DBM260" s="50"/>
      <c r="DBN260" s="50"/>
      <c r="DBO260" s="50"/>
      <c r="DBP260" s="50"/>
      <c r="DBQ260" s="50"/>
      <c r="DBR260" s="50"/>
      <c r="DBS260" s="50"/>
      <c r="DBT260" s="50"/>
      <c r="DBU260" s="50"/>
      <c r="DBV260" s="50"/>
      <c r="DBW260" s="50"/>
      <c r="DBX260" s="50"/>
      <c r="DBY260" s="50"/>
      <c r="DBZ260" s="50"/>
      <c r="DCA260" s="50"/>
      <c r="DCB260" s="50"/>
      <c r="DCC260" s="50"/>
      <c r="DCD260" s="50"/>
      <c r="DCE260" s="50"/>
      <c r="DCF260" s="50"/>
      <c r="DCG260" s="50"/>
      <c r="DCH260" s="50"/>
      <c r="DCI260" s="50"/>
      <c r="DCJ260" s="50"/>
      <c r="DCK260" s="50"/>
      <c r="DCL260" s="50"/>
      <c r="DCM260" s="50"/>
      <c r="DCN260" s="50"/>
      <c r="DCO260" s="50"/>
      <c r="DCP260" s="50"/>
      <c r="DCQ260" s="50"/>
      <c r="DCR260" s="50"/>
      <c r="DCS260" s="50"/>
      <c r="DCT260" s="50"/>
      <c r="DCU260" s="50"/>
      <c r="DCV260" s="50"/>
      <c r="DCW260" s="50"/>
      <c r="DCX260" s="50"/>
      <c r="DCY260" s="50"/>
      <c r="DCZ260" s="50"/>
      <c r="DDA260" s="50"/>
      <c r="DDB260" s="50"/>
      <c r="DDC260" s="50"/>
      <c r="DDD260" s="50"/>
      <c r="DDE260" s="50"/>
      <c r="DDF260" s="50"/>
      <c r="DDG260" s="50"/>
      <c r="DDH260" s="50"/>
      <c r="DDI260" s="50"/>
      <c r="DDJ260" s="50"/>
      <c r="DDK260" s="50"/>
      <c r="DDL260" s="50"/>
      <c r="DDM260" s="50"/>
      <c r="DDN260" s="50"/>
      <c r="DDO260" s="50"/>
      <c r="DDP260" s="50"/>
      <c r="DDQ260" s="50"/>
      <c r="DDR260" s="50"/>
      <c r="DDS260" s="50"/>
      <c r="DDT260" s="50"/>
      <c r="DDU260" s="50"/>
      <c r="DDV260" s="50"/>
      <c r="DDW260" s="50"/>
      <c r="DDX260" s="50"/>
      <c r="DDY260" s="50"/>
      <c r="DDZ260" s="50"/>
      <c r="DEA260" s="50"/>
      <c r="DEB260" s="50"/>
      <c r="DEC260" s="50"/>
      <c r="DED260" s="50"/>
      <c r="DEE260" s="50"/>
      <c r="DEF260" s="50"/>
      <c r="DEG260" s="50"/>
      <c r="DEH260" s="50"/>
      <c r="DEI260" s="50"/>
      <c r="DEJ260" s="50"/>
      <c r="DEK260" s="50"/>
      <c r="DEL260" s="50"/>
      <c r="DEM260" s="50"/>
      <c r="DEN260" s="50"/>
      <c r="DEO260" s="50"/>
      <c r="DEP260" s="50"/>
      <c r="DEQ260" s="50"/>
      <c r="DER260" s="50"/>
      <c r="DES260" s="50"/>
      <c r="DET260" s="50"/>
      <c r="DEU260" s="50"/>
      <c r="DEV260" s="50"/>
      <c r="DEW260" s="50"/>
      <c r="DEX260" s="50"/>
      <c r="DEY260" s="50"/>
      <c r="DEZ260" s="50"/>
      <c r="DFA260" s="50"/>
      <c r="DFB260" s="50"/>
      <c r="DFC260" s="50"/>
      <c r="DFD260" s="50"/>
      <c r="DFE260" s="50"/>
      <c r="DFF260" s="50"/>
      <c r="DFG260" s="50"/>
      <c r="DFH260" s="50"/>
      <c r="DFI260" s="50"/>
      <c r="DFJ260" s="50"/>
      <c r="DFK260" s="50"/>
      <c r="DFL260" s="50"/>
      <c r="DFM260" s="50"/>
      <c r="DFN260" s="50"/>
      <c r="DFO260" s="50"/>
      <c r="DFP260" s="50"/>
      <c r="DFQ260" s="50"/>
      <c r="DFR260" s="50"/>
      <c r="DFS260" s="50"/>
      <c r="DFT260" s="50"/>
      <c r="DFU260" s="50"/>
      <c r="DFV260" s="50"/>
      <c r="DFW260" s="50"/>
      <c r="DFX260" s="50"/>
      <c r="DFY260" s="50"/>
      <c r="DFZ260" s="50"/>
      <c r="DGA260" s="50"/>
      <c r="DGB260" s="50"/>
      <c r="DGC260" s="50"/>
      <c r="DGD260" s="50"/>
      <c r="DGE260" s="50"/>
      <c r="DGF260" s="50"/>
      <c r="DGG260" s="50"/>
      <c r="DGH260" s="50"/>
      <c r="DGI260" s="50"/>
      <c r="DGJ260" s="50"/>
      <c r="DGK260" s="50"/>
      <c r="DGL260" s="50"/>
      <c r="DGM260" s="50"/>
      <c r="DGN260" s="50"/>
      <c r="DGO260" s="50"/>
      <c r="DGP260" s="50"/>
      <c r="DGQ260" s="50"/>
      <c r="DGR260" s="50"/>
      <c r="DGS260" s="50"/>
      <c r="DGT260" s="50"/>
      <c r="DGU260" s="50"/>
      <c r="DGV260" s="50"/>
      <c r="DGW260" s="50"/>
      <c r="DGX260" s="50"/>
      <c r="DGY260" s="50"/>
      <c r="DGZ260" s="50"/>
      <c r="DHA260" s="50"/>
      <c r="DHB260" s="50"/>
      <c r="DHC260" s="50"/>
      <c r="DHD260" s="50"/>
      <c r="DHE260" s="50"/>
      <c r="DHF260" s="50"/>
      <c r="DHG260" s="50"/>
      <c r="DHH260" s="50"/>
      <c r="DHI260" s="50"/>
      <c r="DHJ260" s="50"/>
      <c r="DHK260" s="50"/>
      <c r="DHL260" s="50"/>
      <c r="DHM260" s="50"/>
      <c r="DHN260" s="50"/>
      <c r="DHO260" s="50"/>
      <c r="DHP260" s="50"/>
      <c r="DHQ260" s="50"/>
      <c r="DHR260" s="50"/>
      <c r="DHS260" s="50"/>
      <c r="DHT260" s="50"/>
      <c r="DHU260" s="50"/>
      <c r="DHV260" s="50"/>
      <c r="DHW260" s="50"/>
      <c r="DHX260" s="50"/>
      <c r="DHY260" s="50"/>
      <c r="DHZ260" s="50"/>
      <c r="DIA260" s="50"/>
      <c r="DIB260" s="50"/>
      <c r="DIC260" s="50"/>
      <c r="DID260" s="50"/>
      <c r="DIE260" s="50"/>
      <c r="DIF260" s="50"/>
      <c r="DIG260" s="50"/>
      <c r="DIH260" s="50"/>
      <c r="DII260" s="50"/>
      <c r="DIJ260" s="50"/>
      <c r="DIK260" s="50"/>
      <c r="DIL260" s="50"/>
      <c r="DIM260" s="50"/>
      <c r="DIN260" s="50"/>
      <c r="DIO260" s="50"/>
      <c r="DIP260" s="50"/>
      <c r="DIQ260" s="50"/>
      <c r="DIR260" s="50"/>
      <c r="DIS260" s="50"/>
      <c r="DIT260" s="50"/>
      <c r="DIU260" s="50"/>
      <c r="DIV260" s="50"/>
      <c r="DIW260" s="50"/>
      <c r="DIX260" s="50"/>
      <c r="DIY260" s="50"/>
      <c r="DIZ260" s="50"/>
      <c r="DJA260" s="50"/>
      <c r="DJB260" s="50"/>
      <c r="DJC260" s="50"/>
      <c r="DJD260" s="50"/>
      <c r="DJE260" s="50"/>
      <c r="DJF260" s="50"/>
      <c r="DJG260" s="50"/>
      <c r="DJH260" s="50"/>
      <c r="DJI260" s="50"/>
      <c r="DJJ260" s="50"/>
      <c r="DJK260" s="50"/>
      <c r="DJL260" s="50"/>
      <c r="DJM260" s="50"/>
      <c r="DJN260" s="50"/>
      <c r="DJO260" s="50"/>
      <c r="DJP260" s="50"/>
      <c r="DJQ260" s="50"/>
      <c r="DJR260" s="50"/>
      <c r="DJS260" s="50"/>
      <c r="DJT260" s="50"/>
      <c r="DJU260" s="50"/>
      <c r="DJV260" s="50"/>
      <c r="DJW260" s="50"/>
      <c r="DJX260" s="50"/>
      <c r="DJY260" s="50"/>
      <c r="DJZ260" s="50"/>
      <c r="DKA260" s="50"/>
      <c r="DKB260" s="50"/>
      <c r="DKC260" s="50"/>
      <c r="DKD260" s="50"/>
      <c r="DKE260" s="50"/>
      <c r="DKF260" s="50"/>
      <c r="DKG260" s="50"/>
      <c r="DKH260" s="50"/>
      <c r="DKI260" s="50"/>
      <c r="DKJ260" s="50"/>
      <c r="DKK260" s="50"/>
      <c r="DKL260" s="50"/>
      <c r="DKM260" s="50"/>
      <c r="DKN260" s="50"/>
      <c r="DKO260" s="50"/>
      <c r="DKP260" s="50"/>
      <c r="DKQ260" s="50"/>
      <c r="DKR260" s="50"/>
      <c r="DKS260" s="50"/>
      <c r="DKT260" s="50"/>
      <c r="DKU260" s="50"/>
      <c r="DKV260" s="50"/>
      <c r="DKW260" s="50"/>
      <c r="DKX260" s="50"/>
      <c r="DKY260" s="50"/>
      <c r="DKZ260" s="50"/>
      <c r="DLA260" s="50"/>
      <c r="DLB260" s="50"/>
      <c r="DLC260" s="50"/>
      <c r="DLD260" s="50"/>
      <c r="DLE260" s="50"/>
      <c r="DLF260" s="50"/>
      <c r="DLG260" s="50"/>
      <c r="DLH260" s="50"/>
      <c r="DLI260" s="50"/>
      <c r="DLJ260" s="50"/>
      <c r="DLK260" s="50"/>
      <c r="DLL260" s="50"/>
      <c r="DLM260" s="50"/>
      <c r="DLN260" s="50"/>
      <c r="DLO260" s="50"/>
      <c r="DLP260" s="50"/>
      <c r="DLQ260" s="50"/>
      <c r="DLR260" s="50"/>
      <c r="DLS260" s="50"/>
      <c r="DLT260" s="50"/>
      <c r="DLU260" s="50"/>
      <c r="DLV260" s="50"/>
      <c r="DLW260" s="50"/>
      <c r="DLX260" s="50"/>
      <c r="DLY260" s="50"/>
      <c r="DLZ260" s="50"/>
      <c r="DMA260" s="50"/>
      <c r="DMB260" s="50"/>
      <c r="DMC260" s="50"/>
      <c r="DMD260" s="50"/>
      <c r="DME260" s="50"/>
      <c r="DMF260" s="50"/>
      <c r="DMG260" s="50"/>
      <c r="DMH260" s="50"/>
      <c r="DMI260" s="50"/>
      <c r="DMJ260" s="50"/>
      <c r="DMK260" s="50"/>
      <c r="DML260" s="50"/>
      <c r="DMM260" s="50"/>
      <c r="DMN260" s="50"/>
      <c r="DMO260" s="50"/>
      <c r="DMP260" s="50"/>
      <c r="DMQ260" s="50"/>
      <c r="DMR260" s="50"/>
      <c r="DMS260" s="50"/>
      <c r="DMT260" s="50"/>
      <c r="DMU260" s="50"/>
      <c r="DMV260" s="50"/>
      <c r="DMW260" s="50"/>
      <c r="DMX260" s="50"/>
      <c r="DMY260" s="50"/>
      <c r="DMZ260" s="50"/>
      <c r="DNA260" s="50"/>
      <c r="DNB260" s="50"/>
      <c r="DNC260" s="50"/>
      <c r="DND260" s="50"/>
      <c r="DNE260" s="50"/>
      <c r="DNF260" s="50"/>
      <c r="DNG260" s="50"/>
      <c r="DNH260" s="50"/>
      <c r="DNI260" s="50"/>
      <c r="DNJ260" s="50"/>
      <c r="DNK260" s="50"/>
      <c r="DNL260" s="50"/>
      <c r="DNM260" s="50"/>
      <c r="DNN260" s="50"/>
      <c r="DNO260" s="50"/>
      <c r="DNP260" s="50"/>
      <c r="DNQ260" s="50"/>
      <c r="DNR260" s="50"/>
      <c r="DNS260" s="50"/>
      <c r="DNT260" s="50"/>
      <c r="DNU260" s="50"/>
      <c r="DNV260" s="50"/>
      <c r="DNW260" s="50"/>
      <c r="DNX260" s="50"/>
      <c r="DNY260" s="50"/>
      <c r="DNZ260" s="50"/>
      <c r="DOA260" s="50"/>
      <c r="DOB260" s="50"/>
      <c r="DOC260" s="50"/>
      <c r="DOD260" s="50"/>
      <c r="DOE260" s="50"/>
      <c r="DOF260" s="50"/>
      <c r="DOG260" s="50"/>
      <c r="DOH260" s="50"/>
      <c r="DOI260" s="50"/>
      <c r="DOJ260" s="50"/>
      <c r="DOK260" s="50"/>
      <c r="DOL260" s="50"/>
      <c r="DOM260" s="50"/>
      <c r="DON260" s="50"/>
      <c r="DOO260" s="50"/>
      <c r="DOP260" s="50"/>
      <c r="DOQ260" s="50"/>
      <c r="DOR260" s="50"/>
      <c r="DOS260" s="50"/>
      <c r="DOT260" s="50"/>
      <c r="DOU260" s="50"/>
      <c r="DOV260" s="50"/>
      <c r="DOW260" s="50"/>
      <c r="DOX260" s="50"/>
      <c r="DOY260" s="50"/>
      <c r="DOZ260" s="50"/>
      <c r="DPA260" s="50"/>
      <c r="DPB260" s="50"/>
      <c r="DPC260" s="50"/>
      <c r="DPD260" s="50"/>
      <c r="DPE260" s="50"/>
      <c r="DPF260" s="50"/>
      <c r="DPG260" s="50"/>
      <c r="DPH260" s="50"/>
      <c r="DPI260" s="50"/>
      <c r="DPJ260" s="50"/>
      <c r="DPK260" s="50"/>
      <c r="DPL260" s="50"/>
      <c r="DPM260" s="50"/>
      <c r="DPN260" s="50"/>
      <c r="DPO260" s="50"/>
      <c r="DPP260" s="50"/>
      <c r="DPQ260" s="50"/>
      <c r="DPR260" s="50"/>
      <c r="DPS260" s="50"/>
      <c r="DPT260" s="50"/>
      <c r="DPU260" s="50"/>
      <c r="DPV260" s="50"/>
      <c r="DPW260" s="50"/>
      <c r="DPX260" s="50"/>
      <c r="DPY260" s="50"/>
      <c r="DPZ260" s="50"/>
      <c r="DQA260" s="50"/>
      <c r="DQB260" s="50"/>
      <c r="DQC260" s="50"/>
      <c r="DQD260" s="50"/>
      <c r="DQE260" s="50"/>
      <c r="DQF260" s="50"/>
      <c r="DQG260" s="50"/>
      <c r="DQH260" s="50"/>
      <c r="DQI260" s="50"/>
      <c r="DQJ260" s="50"/>
      <c r="DQK260" s="50"/>
      <c r="DQL260" s="50"/>
      <c r="DQM260" s="50"/>
      <c r="DQN260" s="50"/>
      <c r="DQO260" s="50"/>
      <c r="DQP260" s="50"/>
      <c r="DQQ260" s="50"/>
      <c r="DQR260" s="50"/>
      <c r="DQS260" s="50"/>
      <c r="DQT260" s="50"/>
      <c r="DQU260" s="50"/>
      <c r="DQV260" s="50"/>
      <c r="DQW260" s="50"/>
      <c r="DQX260" s="50"/>
      <c r="DQY260" s="50"/>
      <c r="DQZ260" s="50"/>
      <c r="DRA260" s="50"/>
      <c r="DRB260" s="50"/>
      <c r="DRC260" s="50"/>
      <c r="DRD260" s="50"/>
      <c r="DRE260" s="50"/>
      <c r="DRF260" s="50"/>
      <c r="DRG260" s="50"/>
      <c r="DRH260" s="50"/>
      <c r="DRI260" s="50"/>
      <c r="DRJ260" s="50"/>
      <c r="DRK260" s="50"/>
      <c r="DRL260" s="50"/>
      <c r="DRM260" s="50"/>
      <c r="DRN260" s="50"/>
      <c r="DRO260" s="50"/>
      <c r="DRP260" s="50"/>
      <c r="DRQ260" s="50"/>
      <c r="DRR260" s="50"/>
      <c r="DRS260" s="50"/>
      <c r="DRT260" s="50"/>
      <c r="DRU260" s="50"/>
      <c r="DRV260" s="50"/>
      <c r="DRW260" s="50"/>
      <c r="DRX260" s="50"/>
      <c r="DRY260" s="50"/>
      <c r="DRZ260" s="50"/>
      <c r="DSA260" s="50"/>
      <c r="DSB260" s="50"/>
      <c r="DSC260" s="50"/>
      <c r="DSD260" s="50"/>
      <c r="DSE260" s="50"/>
      <c r="DSF260" s="50"/>
      <c r="DSG260" s="50"/>
      <c r="DSH260" s="50"/>
      <c r="DSI260" s="50"/>
      <c r="DSJ260" s="50"/>
      <c r="DSK260" s="50"/>
      <c r="DSL260" s="50"/>
      <c r="DSM260" s="50"/>
      <c r="DSN260" s="50"/>
      <c r="DSO260" s="50"/>
      <c r="DSP260" s="50"/>
      <c r="DSQ260" s="50"/>
      <c r="DSR260" s="50"/>
      <c r="DSS260" s="50"/>
      <c r="DST260" s="50"/>
      <c r="DSU260" s="50"/>
      <c r="DSV260" s="50"/>
      <c r="DSW260" s="50"/>
      <c r="DSX260" s="50"/>
      <c r="DSY260" s="50"/>
      <c r="DSZ260" s="50"/>
      <c r="DTA260" s="50"/>
      <c r="DTB260" s="50"/>
      <c r="DTC260" s="50"/>
      <c r="DTD260" s="50"/>
      <c r="DTE260" s="50"/>
      <c r="DTF260" s="50"/>
      <c r="DTG260" s="50"/>
      <c r="DTH260" s="50"/>
      <c r="DTI260" s="50"/>
      <c r="DTJ260" s="50"/>
      <c r="DTK260" s="50"/>
      <c r="DTL260" s="50"/>
      <c r="DTM260" s="50"/>
      <c r="DTN260" s="50"/>
      <c r="DTO260" s="50"/>
      <c r="DTP260" s="50"/>
      <c r="DTQ260" s="50"/>
      <c r="DTR260" s="50"/>
      <c r="DTS260" s="50"/>
      <c r="DTT260" s="50"/>
      <c r="DTU260" s="50"/>
      <c r="DTV260" s="50"/>
      <c r="DTW260" s="50"/>
      <c r="DTX260" s="50"/>
      <c r="DTY260" s="50"/>
      <c r="DTZ260" s="50"/>
      <c r="DUA260" s="50"/>
      <c r="DUB260" s="50"/>
      <c r="DUC260" s="50"/>
      <c r="DUD260" s="50"/>
      <c r="DUE260" s="50"/>
      <c r="DUF260" s="50"/>
      <c r="DUG260" s="50"/>
      <c r="DUH260" s="50"/>
      <c r="DUI260" s="50"/>
      <c r="DUJ260" s="50"/>
      <c r="DUK260" s="50"/>
      <c r="DUL260" s="50"/>
      <c r="DUM260" s="50"/>
      <c r="DUN260" s="50"/>
      <c r="DUO260" s="50"/>
      <c r="DUP260" s="50"/>
      <c r="DUQ260" s="50"/>
      <c r="DUR260" s="50"/>
      <c r="DUS260" s="50"/>
      <c r="DUT260" s="50"/>
      <c r="DUU260" s="50"/>
      <c r="DUV260" s="50"/>
      <c r="DUW260" s="50"/>
      <c r="DUX260" s="50"/>
      <c r="DUY260" s="50"/>
      <c r="DUZ260" s="50"/>
      <c r="DVA260" s="50"/>
      <c r="DVB260" s="50"/>
      <c r="DVC260" s="50"/>
      <c r="DVD260" s="50"/>
      <c r="DVE260" s="50"/>
      <c r="DVF260" s="50"/>
      <c r="DVG260" s="50"/>
      <c r="DVH260" s="50"/>
      <c r="DVI260" s="50"/>
      <c r="DVJ260" s="50"/>
      <c r="DVK260" s="50"/>
      <c r="DVL260" s="50"/>
      <c r="DVM260" s="50"/>
      <c r="DVN260" s="50"/>
      <c r="DVO260" s="50"/>
      <c r="DVP260" s="50"/>
      <c r="DVQ260" s="50"/>
      <c r="DVR260" s="50"/>
      <c r="DVS260" s="50"/>
      <c r="DVT260" s="50"/>
      <c r="DVU260" s="50"/>
      <c r="DVV260" s="50"/>
      <c r="DVW260" s="50"/>
      <c r="DVX260" s="50"/>
      <c r="DVY260" s="50"/>
      <c r="DVZ260" s="50"/>
      <c r="DWA260" s="50"/>
      <c r="DWB260" s="50"/>
      <c r="DWC260" s="50"/>
      <c r="DWD260" s="50"/>
      <c r="DWE260" s="50"/>
      <c r="DWF260" s="50"/>
      <c r="DWG260" s="50"/>
      <c r="DWH260" s="50"/>
      <c r="DWI260" s="50"/>
      <c r="DWJ260" s="50"/>
      <c r="DWK260" s="50"/>
      <c r="DWL260" s="50"/>
      <c r="DWM260" s="50"/>
      <c r="DWN260" s="50"/>
      <c r="DWO260" s="50"/>
      <c r="DWP260" s="50"/>
      <c r="DWQ260" s="50"/>
      <c r="DWR260" s="50"/>
      <c r="DWS260" s="50"/>
      <c r="DWT260" s="50"/>
      <c r="DWU260" s="50"/>
      <c r="DWV260" s="50"/>
      <c r="DWW260" s="50"/>
      <c r="DWX260" s="50"/>
      <c r="DWY260" s="50"/>
      <c r="DWZ260" s="50"/>
      <c r="DXA260" s="50"/>
      <c r="DXB260" s="50"/>
      <c r="DXC260" s="50"/>
      <c r="DXD260" s="50"/>
      <c r="DXE260" s="50"/>
      <c r="DXF260" s="50"/>
      <c r="DXG260" s="50"/>
      <c r="DXH260" s="50"/>
      <c r="DXI260" s="50"/>
      <c r="DXJ260" s="50"/>
      <c r="DXK260" s="50"/>
      <c r="DXL260" s="50"/>
      <c r="DXM260" s="50"/>
      <c r="DXN260" s="50"/>
      <c r="DXO260" s="50"/>
      <c r="DXP260" s="50"/>
      <c r="DXQ260" s="50"/>
      <c r="DXR260" s="50"/>
      <c r="DXS260" s="50"/>
      <c r="DXT260" s="50"/>
      <c r="DXU260" s="50"/>
      <c r="DXV260" s="50"/>
      <c r="DXW260" s="50"/>
      <c r="DXX260" s="50"/>
      <c r="DXY260" s="50"/>
      <c r="DXZ260" s="50"/>
      <c r="DYA260" s="50"/>
      <c r="DYB260" s="50"/>
      <c r="DYC260" s="50"/>
      <c r="DYD260" s="50"/>
      <c r="DYE260" s="50"/>
      <c r="DYF260" s="50"/>
      <c r="DYG260" s="50"/>
      <c r="DYH260" s="50"/>
      <c r="DYI260" s="50"/>
      <c r="DYJ260" s="50"/>
      <c r="DYK260" s="50"/>
      <c r="DYL260" s="50"/>
      <c r="DYM260" s="50"/>
      <c r="DYN260" s="50"/>
      <c r="DYO260" s="50"/>
      <c r="DYP260" s="50"/>
      <c r="DYQ260" s="50"/>
      <c r="DYR260" s="50"/>
      <c r="DYS260" s="50"/>
      <c r="DYT260" s="50"/>
      <c r="DYU260" s="50"/>
      <c r="DYV260" s="50"/>
      <c r="DYW260" s="50"/>
      <c r="DYX260" s="50"/>
      <c r="DYY260" s="50"/>
      <c r="DYZ260" s="50"/>
      <c r="DZA260" s="50"/>
      <c r="DZB260" s="50"/>
      <c r="DZC260" s="50"/>
      <c r="DZD260" s="50"/>
      <c r="DZE260" s="50"/>
      <c r="DZF260" s="50"/>
      <c r="DZG260" s="50"/>
      <c r="DZH260" s="50"/>
      <c r="DZI260" s="50"/>
      <c r="DZJ260" s="50"/>
      <c r="DZK260" s="50"/>
      <c r="DZL260" s="50"/>
      <c r="DZM260" s="50"/>
      <c r="DZN260" s="50"/>
      <c r="DZO260" s="50"/>
      <c r="DZP260" s="50"/>
      <c r="DZQ260" s="50"/>
      <c r="DZR260" s="50"/>
      <c r="DZS260" s="50"/>
      <c r="DZT260" s="50"/>
      <c r="DZU260" s="50"/>
      <c r="DZV260" s="50"/>
      <c r="DZW260" s="50"/>
      <c r="DZX260" s="50"/>
      <c r="DZY260" s="50"/>
      <c r="DZZ260" s="50"/>
      <c r="EAA260" s="50"/>
      <c r="EAB260" s="50"/>
      <c r="EAC260" s="50"/>
      <c r="EAD260" s="50"/>
      <c r="EAE260" s="50"/>
      <c r="EAF260" s="50"/>
      <c r="EAG260" s="50"/>
      <c r="EAH260" s="50"/>
      <c r="EAI260" s="50"/>
      <c r="EAJ260" s="50"/>
      <c r="EAK260" s="50"/>
      <c r="EAL260" s="50"/>
      <c r="EAM260" s="50"/>
      <c r="EAN260" s="50"/>
      <c r="EAO260" s="50"/>
      <c r="EAP260" s="50"/>
      <c r="EAQ260" s="50"/>
      <c r="EAR260" s="50"/>
      <c r="EAS260" s="50"/>
      <c r="EAT260" s="50"/>
      <c r="EAU260" s="50"/>
      <c r="EAV260" s="50"/>
      <c r="EAW260" s="50"/>
      <c r="EAX260" s="50"/>
      <c r="EAY260" s="50"/>
      <c r="EAZ260" s="50"/>
      <c r="EBA260" s="50"/>
      <c r="EBB260" s="50"/>
      <c r="EBC260" s="50"/>
      <c r="EBD260" s="50"/>
      <c r="EBE260" s="50"/>
      <c r="EBF260" s="50"/>
      <c r="EBG260" s="50"/>
      <c r="EBH260" s="50"/>
      <c r="EBI260" s="50"/>
      <c r="EBJ260" s="50"/>
      <c r="EBK260" s="50"/>
      <c r="EBL260" s="50"/>
      <c r="EBM260" s="50"/>
      <c r="EBN260" s="50"/>
      <c r="EBO260" s="50"/>
      <c r="EBP260" s="50"/>
      <c r="EBQ260" s="50"/>
      <c r="EBR260" s="50"/>
      <c r="EBS260" s="50"/>
      <c r="EBT260" s="50"/>
      <c r="EBU260" s="50"/>
      <c r="EBV260" s="50"/>
      <c r="EBW260" s="50"/>
      <c r="EBX260" s="50"/>
      <c r="EBY260" s="50"/>
      <c r="EBZ260" s="50"/>
      <c r="ECA260" s="50"/>
      <c r="ECB260" s="50"/>
      <c r="ECC260" s="50"/>
      <c r="ECD260" s="50"/>
      <c r="ECE260" s="50"/>
      <c r="ECF260" s="50"/>
      <c r="ECG260" s="50"/>
      <c r="ECH260" s="50"/>
      <c r="ECI260" s="50"/>
      <c r="ECJ260" s="50"/>
      <c r="ECK260" s="50"/>
      <c r="ECL260" s="50"/>
      <c r="ECM260" s="50"/>
      <c r="ECN260" s="50"/>
      <c r="ECO260" s="50"/>
      <c r="ECP260" s="50"/>
      <c r="ECQ260" s="50"/>
      <c r="ECR260" s="50"/>
      <c r="ECS260" s="50"/>
      <c r="ECT260" s="50"/>
      <c r="ECU260" s="50"/>
      <c r="ECV260" s="50"/>
      <c r="ECW260" s="50"/>
      <c r="ECX260" s="50"/>
      <c r="ECY260" s="50"/>
      <c r="ECZ260" s="50"/>
      <c r="EDA260" s="50"/>
      <c r="EDB260" s="50"/>
      <c r="EDC260" s="50"/>
      <c r="EDD260" s="50"/>
      <c r="EDE260" s="50"/>
      <c r="EDF260" s="50"/>
      <c r="EDG260" s="50"/>
      <c r="EDH260" s="50"/>
      <c r="EDI260" s="50"/>
      <c r="EDJ260" s="50"/>
      <c r="EDK260" s="50"/>
      <c r="EDL260" s="50"/>
      <c r="EDM260" s="50"/>
      <c r="EDN260" s="50"/>
      <c r="EDO260" s="50"/>
      <c r="EDP260" s="50"/>
      <c r="EDQ260" s="50"/>
      <c r="EDR260" s="50"/>
      <c r="EDS260" s="50"/>
      <c r="EDT260" s="50"/>
      <c r="EDU260" s="50"/>
      <c r="EDV260" s="50"/>
      <c r="EDW260" s="50"/>
      <c r="EDX260" s="50"/>
      <c r="EDY260" s="50"/>
      <c r="EDZ260" s="50"/>
      <c r="EEA260" s="50"/>
      <c r="EEB260" s="50"/>
      <c r="EEC260" s="50"/>
      <c r="EED260" s="50"/>
      <c r="EEE260" s="50"/>
      <c r="EEF260" s="50"/>
      <c r="EEG260" s="50"/>
      <c r="EEH260" s="50"/>
      <c r="EEI260" s="50"/>
      <c r="EEJ260" s="50"/>
      <c r="EEK260" s="50"/>
      <c r="EEL260" s="50"/>
      <c r="EEM260" s="50"/>
      <c r="EEN260" s="50"/>
      <c r="EEO260" s="50"/>
      <c r="EEP260" s="50"/>
      <c r="EEQ260" s="50"/>
      <c r="EER260" s="50"/>
      <c r="EES260" s="50"/>
      <c r="EET260" s="50"/>
      <c r="EEU260" s="50"/>
      <c r="EEV260" s="50"/>
      <c r="EEW260" s="50"/>
      <c r="EEX260" s="50"/>
      <c r="EEY260" s="50"/>
      <c r="EEZ260" s="50"/>
      <c r="EFA260" s="50"/>
      <c r="EFB260" s="50"/>
      <c r="EFC260" s="50"/>
      <c r="EFD260" s="50"/>
      <c r="EFE260" s="50"/>
      <c r="EFF260" s="50"/>
      <c r="EFG260" s="50"/>
      <c r="EFH260" s="50"/>
      <c r="EFI260" s="50"/>
      <c r="EFJ260" s="50"/>
      <c r="EFK260" s="50"/>
      <c r="EFL260" s="50"/>
      <c r="EFM260" s="50"/>
      <c r="EFN260" s="50"/>
      <c r="EFO260" s="50"/>
      <c r="EFP260" s="50"/>
      <c r="EFQ260" s="50"/>
      <c r="EFR260" s="50"/>
      <c r="EFS260" s="50"/>
      <c r="EFT260" s="50"/>
      <c r="EFU260" s="50"/>
      <c r="EFV260" s="50"/>
      <c r="EFW260" s="50"/>
      <c r="EFX260" s="50"/>
      <c r="EFY260" s="50"/>
      <c r="EFZ260" s="50"/>
      <c r="EGA260" s="50"/>
      <c r="EGB260" s="50"/>
      <c r="EGC260" s="50"/>
      <c r="EGD260" s="50"/>
      <c r="EGE260" s="50"/>
      <c r="EGF260" s="50"/>
      <c r="EGG260" s="50"/>
      <c r="EGH260" s="50"/>
      <c r="EGI260" s="50"/>
      <c r="EGJ260" s="50"/>
      <c r="EGK260" s="50"/>
      <c r="EGL260" s="50"/>
      <c r="EGM260" s="50"/>
      <c r="EGN260" s="50"/>
      <c r="EGO260" s="50"/>
      <c r="EGP260" s="50"/>
      <c r="EGQ260" s="50"/>
      <c r="EGR260" s="50"/>
      <c r="EGS260" s="50"/>
      <c r="EGT260" s="50"/>
      <c r="EGU260" s="50"/>
      <c r="EGV260" s="50"/>
      <c r="EGW260" s="50"/>
      <c r="EGX260" s="50"/>
      <c r="EGY260" s="50"/>
      <c r="EGZ260" s="50"/>
      <c r="EHA260" s="50"/>
      <c r="EHB260" s="50"/>
      <c r="EHC260" s="50"/>
      <c r="EHD260" s="50"/>
      <c r="EHE260" s="50"/>
      <c r="EHF260" s="50"/>
      <c r="EHG260" s="50"/>
      <c r="EHH260" s="50"/>
      <c r="EHI260" s="50"/>
      <c r="EHJ260" s="50"/>
      <c r="EHK260" s="50"/>
      <c r="EHL260" s="50"/>
      <c r="EHM260" s="50"/>
      <c r="EHN260" s="50"/>
      <c r="EHO260" s="50"/>
      <c r="EHP260" s="50"/>
      <c r="EHQ260" s="50"/>
      <c r="EHR260" s="50"/>
      <c r="EHS260" s="50"/>
      <c r="EHT260" s="50"/>
      <c r="EHU260" s="50"/>
      <c r="EHV260" s="50"/>
      <c r="EHW260" s="50"/>
      <c r="EHX260" s="50"/>
      <c r="EHY260" s="50"/>
      <c r="EHZ260" s="50"/>
      <c r="EIA260" s="50"/>
      <c r="EIB260" s="50"/>
      <c r="EIC260" s="50"/>
      <c r="EID260" s="50"/>
      <c r="EIE260" s="50"/>
      <c r="EIF260" s="50"/>
      <c r="EIG260" s="50"/>
      <c r="EIH260" s="50"/>
      <c r="EII260" s="50"/>
      <c r="EIJ260" s="50"/>
      <c r="EIK260" s="50"/>
      <c r="EIL260" s="50"/>
      <c r="EIM260" s="50"/>
      <c r="EIN260" s="50"/>
      <c r="EIO260" s="50"/>
      <c r="EIP260" s="50"/>
      <c r="EIQ260" s="50"/>
      <c r="EIR260" s="50"/>
      <c r="EIS260" s="50"/>
      <c r="EIT260" s="50"/>
      <c r="EIU260" s="50"/>
      <c r="EIV260" s="50"/>
      <c r="EIW260" s="50"/>
      <c r="EIX260" s="50"/>
      <c r="EIY260" s="50"/>
      <c r="EIZ260" s="50"/>
      <c r="EJA260" s="50"/>
      <c r="EJB260" s="50"/>
      <c r="EJC260" s="50"/>
      <c r="EJD260" s="50"/>
      <c r="EJE260" s="50"/>
      <c r="EJF260" s="50"/>
      <c r="EJG260" s="50"/>
      <c r="EJH260" s="50"/>
      <c r="EJI260" s="50"/>
      <c r="EJJ260" s="50"/>
      <c r="EJK260" s="50"/>
      <c r="EJL260" s="50"/>
      <c r="EJM260" s="50"/>
      <c r="EJN260" s="50"/>
      <c r="EJO260" s="50"/>
      <c r="EJP260" s="50"/>
      <c r="EJQ260" s="50"/>
      <c r="EJR260" s="50"/>
      <c r="EJS260" s="50"/>
      <c r="EJT260" s="50"/>
      <c r="EJU260" s="50"/>
      <c r="EJV260" s="50"/>
      <c r="EJW260" s="50"/>
      <c r="EJX260" s="50"/>
      <c r="EJY260" s="50"/>
      <c r="EJZ260" s="50"/>
      <c r="EKA260" s="50"/>
      <c r="EKB260" s="50"/>
      <c r="EKC260" s="50"/>
      <c r="EKD260" s="50"/>
      <c r="EKE260" s="50"/>
      <c r="EKF260" s="50"/>
      <c r="EKG260" s="50"/>
      <c r="EKH260" s="50"/>
      <c r="EKI260" s="50"/>
      <c r="EKJ260" s="50"/>
      <c r="EKK260" s="50"/>
      <c r="EKL260" s="50"/>
      <c r="EKM260" s="50"/>
      <c r="EKN260" s="50"/>
      <c r="EKO260" s="50"/>
      <c r="EKP260" s="50"/>
      <c r="EKQ260" s="50"/>
      <c r="EKR260" s="50"/>
      <c r="EKS260" s="50"/>
      <c r="EKT260" s="50"/>
      <c r="EKU260" s="50"/>
      <c r="EKV260" s="50"/>
      <c r="EKW260" s="50"/>
      <c r="EKX260" s="50"/>
      <c r="EKY260" s="50"/>
      <c r="EKZ260" s="50"/>
      <c r="ELA260" s="50"/>
      <c r="ELB260" s="50"/>
      <c r="ELC260" s="50"/>
      <c r="ELD260" s="50"/>
      <c r="ELE260" s="50"/>
      <c r="ELF260" s="50"/>
      <c r="ELG260" s="50"/>
      <c r="ELH260" s="50"/>
      <c r="ELI260" s="50"/>
      <c r="ELJ260" s="50"/>
      <c r="ELK260" s="50"/>
      <c r="ELL260" s="50"/>
      <c r="ELM260" s="50"/>
      <c r="ELN260" s="50"/>
      <c r="ELO260" s="50"/>
      <c r="ELP260" s="50"/>
      <c r="ELQ260" s="50"/>
      <c r="ELR260" s="50"/>
      <c r="ELS260" s="50"/>
      <c r="ELT260" s="50"/>
      <c r="ELU260" s="50"/>
      <c r="ELV260" s="50"/>
      <c r="ELW260" s="50"/>
      <c r="ELX260" s="50"/>
      <c r="ELY260" s="50"/>
      <c r="ELZ260" s="50"/>
      <c r="EMA260" s="50"/>
      <c r="EMB260" s="50"/>
      <c r="EMC260" s="50"/>
      <c r="EMD260" s="50"/>
      <c r="EME260" s="50"/>
      <c r="EMF260" s="50"/>
      <c r="EMG260" s="50"/>
      <c r="EMH260" s="50"/>
      <c r="EMI260" s="50"/>
      <c r="EMJ260" s="50"/>
      <c r="EMK260" s="50"/>
      <c r="EML260" s="50"/>
      <c r="EMM260" s="50"/>
      <c r="EMN260" s="50"/>
      <c r="EMO260" s="50"/>
      <c r="EMP260" s="50"/>
      <c r="EMQ260" s="50"/>
      <c r="EMR260" s="50"/>
      <c r="EMS260" s="50"/>
      <c r="EMT260" s="50"/>
      <c r="EMU260" s="50"/>
      <c r="EMV260" s="50"/>
      <c r="EMW260" s="50"/>
      <c r="EMX260" s="50"/>
      <c r="EMY260" s="50"/>
      <c r="EMZ260" s="50"/>
      <c r="ENA260" s="50"/>
      <c r="ENB260" s="50"/>
      <c r="ENC260" s="50"/>
      <c r="END260" s="50"/>
      <c r="ENE260" s="50"/>
      <c r="ENF260" s="50"/>
      <c r="ENG260" s="50"/>
      <c r="ENH260" s="50"/>
      <c r="ENI260" s="50"/>
      <c r="ENJ260" s="50"/>
      <c r="ENK260" s="50"/>
      <c r="ENL260" s="50"/>
      <c r="ENM260" s="50"/>
      <c r="ENN260" s="50"/>
      <c r="ENO260" s="50"/>
      <c r="ENP260" s="50"/>
      <c r="ENQ260" s="50"/>
      <c r="ENR260" s="50"/>
      <c r="ENS260" s="50"/>
      <c r="ENT260" s="50"/>
      <c r="ENU260" s="50"/>
      <c r="ENV260" s="50"/>
      <c r="ENW260" s="50"/>
      <c r="ENX260" s="50"/>
      <c r="ENY260" s="50"/>
      <c r="ENZ260" s="50"/>
      <c r="EOA260" s="50"/>
      <c r="EOB260" s="50"/>
      <c r="EOC260" s="50"/>
      <c r="EOD260" s="50"/>
      <c r="EOE260" s="50"/>
      <c r="EOF260" s="50"/>
      <c r="EOG260" s="50"/>
      <c r="EOH260" s="50"/>
      <c r="EOI260" s="50"/>
      <c r="EOJ260" s="50"/>
      <c r="EOK260" s="50"/>
      <c r="EOL260" s="50"/>
      <c r="EOM260" s="50"/>
      <c r="EON260" s="50"/>
      <c r="EOO260" s="50"/>
      <c r="EOP260" s="50"/>
      <c r="EOQ260" s="50"/>
      <c r="EOR260" s="50"/>
      <c r="EOS260" s="50"/>
      <c r="EOT260" s="50"/>
      <c r="EOU260" s="50"/>
      <c r="EOV260" s="50"/>
      <c r="EOW260" s="50"/>
      <c r="EOX260" s="50"/>
      <c r="EOY260" s="50"/>
      <c r="EOZ260" s="50"/>
      <c r="EPA260" s="50"/>
      <c r="EPB260" s="50"/>
      <c r="EPC260" s="50"/>
      <c r="EPD260" s="50"/>
      <c r="EPE260" s="50"/>
      <c r="EPF260" s="50"/>
      <c r="EPG260" s="50"/>
      <c r="EPH260" s="50"/>
      <c r="EPI260" s="50"/>
      <c r="EPJ260" s="50"/>
      <c r="EPK260" s="50"/>
      <c r="EPL260" s="50"/>
      <c r="EPM260" s="50"/>
      <c r="EPN260" s="50"/>
      <c r="EPO260" s="50"/>
      <c r="EPP260" s="50"/>
      <c r="EPQ260" s="50"/>
      <c r="EPR260" s="50"/>
      <c r="EPS260" s="50"/>
      <c r="EPT260" s="50"/>
      <c r="EPU260" s="50"/>
      <c r="EPV260" s="50"/>
      <c r="EPW260" s="50"/>
      <c r="EPX260" s="50"/>
      <c r="EPY260" s="50"/>
      <c r="EPZ260" s="50"/>
      <c r="EQA260" s="50"/>
      <c r="EQB260" s="50"/>
      <c r="EQC260" s="50"/>
      <c r="EQD260" s="50"/>
      <c r="EQE260" s="50"/>
      <c r="EQF260" s="50"/>
      <c r="EQG260" s="50"/>
      <c r="EQH260" s="50"/>
      <c r="EQI260" s="50"/>
      <c r="EQJ260" s="50"/>
      <c r="EQK260" s="50"/>
      <c r="EQL260" s="50"/>
      <c r="EQM260" s="50"/>
      <c r="EQN260" s="50"/>
      <c r="EQO260" s="50"/>
      <c r="EQP260" s="50"/>
      <c r="EQQ260" s="50"/>
      <c r="EQR260" s="50"/>
      <c r="EQS260" s="50"/>
      <c r="EQT260" s="50"/>
      <c r="EQU260" s="50"/>
      <c r="EQV260" s="50"/>
      <c r="EQW260" s="50"/>
      <c r="EQX260" s="50"/>
      <c r="EQY260" s="50"/>
      <c r="EQZ260" s="50"/>
      <c r="ERA260" s="50"/>
      <c r="ERB260" s="50"/>
      <c r="ERC260" s="50"/>
      <c r="ERD260" s="50"/>
      <c r="ERE260" s="50"/>
      <c r="ERF260" s="50"/>
      <c r="ERG260" s="50"/>
      <c r="ERH260" s="50"/>
      <c r="ERI260" s="50"/>
      <c r="ERJ260" s="50"/>
      <c r="ERK260" s="50"/>
      <c r="ERL260" s="50"/>
      <c r="ERM260" s="50"/>
      <c r="ERN260" s="50"/>
      <c r="ERO260" s="50"/>
      <c r="ERP260" s="50"/>
      <c r="ERQ260" s="50"/>
      <c r="ERR260" s="50"/>
      <c r="ERS260" s="50"/>
      <c r="ERT260" s="50"/>
      <c r="ERU260" s="50"/>
      <c r="ERV260" s="50"/>
      <c r="ERW260" s="50"/>
      <c r="ERX260" s="50"/>
      <c r="ERY260" s="50"/>
      <c r="ERZ260" s="50"/>
      <c r="ESA260" s="50"/>
      <c r="ESB260" s="50"/>
      <c r="ESC260" s="50"/>
      <c r="ESD260" s="50"/>
      <c r="ESE260" s="50"/>
      <c r="ESF260" s="50"/>
      <c r="ESG260" s="50"/>
      <c r="ESH260" s="50"/>
      <c r="ESI260" s="50"/>
      <c r="ESJ260" s="50"/>
      <c r="ESK260" s="50"/>
      <c r="ESL260" s="50"/>
      <c r="ESM260" s="50"/>
      <c r="ESN260" s="50"/>
      <c r="ESO260" s="50"/>
      <c r="ESP260" s="50"/>
      <c r="ESQ260" s="50"/>
      <c r="ESR260" s="50"/>
      <c r="ESS260" s="50"/>
      <c r="EST260" s="50"/>
      <c r="ESU260" s="50"/>
      <c r="ESV260" s="50"/>
      <c r="ESW260" s="50"/>
      <c r="ESX260" s="50"/>
      <c r="ESY260" s="50"/>
      <c r="ESZ260" s="50"/>
      <c r="ETA260" s="50"/>
      <c r="ETB260" s="50"/>
      <c r="ETC260" s="50"/>
      <c r="ETD260" s="50"/>
      <c r="ETE260" s="50"/>
      <c r="ETF260" s="50"/>
      <c r="ETG260" s="50"/>
      <c r="ETH260" s="50"/>
      <c r="ETI260" s="50"/>
      <c r="ETJ260" s="50"/>
      <c r="ETK260" s="50"/>
      <c r="ETL260" s="50"/>
      <c r="ETM260" s="50"/>
      <c r="ETN260" s="50"/>
      <c r="ETO260" s="50"/>
      <c r="ETP260" s="50"/>
      <c r="ETQ260" s="50"/>
      <c r="ETR260" s="50"/>
      <c r="ETS260" s="50"/>
      <c r="ETT260" s="50"/>
      <c r="ETU260" s="50"/>
      <c r="ETV260" s="50"/>
      <c r="ETW260" s="50"/>
      <c r="ETX260" s="50"/>
      <c r="ETY260" s="50"/>
      <c r="ETZ260" s="50"/>
      <c r="EUA260" s="50"/>
      <c r="EUB260" s="50"/>
      <c r="EUC260" s="50"/>
      <c r="EUD260" s="50"/>
      <c r="EUE260" s="50"/>
      <c r="EUF260" s="50"/>
      <c r="EUG260" s="50"/>
      <c r="EUH260" s="50"/>
      <c r="EUI260" s="50"/>
      <c r="EUJ260" s="50"/>
      <c r="EUK260" s="50"/>
      <c r="EUL260" s="50"/>
      <c r="EUM260" s="50"/>
      <c r="EUN260" s="50"/>
      <c r="EUO260" s="50"/>
      <c r="EUP260" s="50"/>
      <c r="EUQ260" s="50"/>
      <c r="EUR260" s="50"/>
      <c r="EUS260" s="50"/>
      <c r="EUT260" s="50"/>
      <c r="EUU260" s="50"/>
      <c r="EUV260" s="50"/>
      <c r="EUW260" s="50"/>
      <c r="EUX260" s="50"/>
      <c r="EUY260" s="50"/>
      <c r="EUZ260" s="50"/>
      <c r="EVA260" s="50"/>
      <c r="EVB260" s="50"/>
      <c r="EVC260" s="50"/>
      <c r="EVD260" s="50"/>
      <c r="EVE260" s="50"/>
      <c r="EVF260" s="50"/>
      <c r="EVG260" s="50"/>
      <c r="EVH260" s="50"/>
      <c r="EVI260" s="50"/>
      <c r="EVJ260" s="50"/>
      <c r="EVK260" s="50"/>
      <c r="EVL260" s="50"/>
      <c r="EVM260" s="50"/>
      <c r="EVN260" s="50"/>
      <c r="EVO260" s="50"/>
      <c r="EVP260" s="50"/>
      <c r="EVQ260" s="50"/>
      <c r="EVR260" s="50"/>
      <c r="EVS260" s="50"/>
      <c r="EVT260" s="50"/>
      <c r="EVU260" s="50"/>
      <c r="EVV260" s="50"/>
      <c r="EVW260" s="50"/>
      <c r="EVX260" s="50"/>
      <c r="EVY260" s="50"/>
      <c r="EVZ260" s="50"/>
      <c r="EWA260" s="50"/>
      <c r="EWB260" s="50"/>
      <c r="EWC260" s="50"/>
      <c r="EWD260" s="50"/>
      <c r="EWE260" s="50"/>
      <c r="EWF260" s="50"/>
      <c r="EWG260" s="50"/>
      <c r="EWH260" s="50"/>
      <c r="EWI260" s="50"/>
      <c r="EWJ260" s="50"/>
      <c r="EWK260" s="50"/>
      <c r="EWL260" s="50"/>
      <c r="EWM260" s="50"/>
      <c r="EWN260" s="50"/>
      <c r="EWO260" s="50"/>
      <c r="EWP260" s="50"/>
      <c r="EWQ260" s="50"/>
      <c r="EWR260" s="50"/>
      <c r="EWS260" s="50"/>
      <c r="EWT260" s="50"/>
      <c r="EWU260" s="50"/>
      <c r="EWV260" s="50"/>
      <c r="EWW260" s="50"/>
      <c r="EWX260" s="50"/>
      <c r="EWY260" s="50"/>
      <c r="EWZ260" s="50"/>
      <c r="EXA260" s="50"/>
      <c r="EXB260" s="50"/>
      <c r="EXC260" s="50"/>
      <c r="EXD260" s="50"/>
      <c r="EXE260" s="50"/>
      <c r="EXF260" s="50"/>
      <c r="EXG260" s="50"/>
      <c r="EXH260" s="50"/>
      <c r="EXI260" s="50"/>
      <c r="EXJ260" s="50"/>
      <c r="EXK260" s="50"/>
      <c r="EXL260" s="50"/>
      <c r="EXM260" s="50"/>
      <c r="EXN260" s="50"/>
      <c r="EXO260" s="50"/>
      <c r="EXP260" s="50"/>
      <c r="EXQ260" s="50"/>
      <c r="EXR260" s="50"/>
      <c r="EXS260" s="50"/>
      <c r="EXT260" s="50"/>
      <c r="EXU260" s="50"/>
      <c r="EXV260" s="50"/>
      <c r="EXW260" s="50"/>
      <c r="EXX260" s="50"/>
      <c r="EXY260" s="50"/>
      <c r="EXZ260" s="50"/>
      <c r="EYA260" s="50"/>
      <c r="EYB260" s="50"/>
      <c r="EYC260" s="50"/>
      <c r="EYD260" s="50"/>
      <c r="EYE260" s="50"/>
      <c r="EYF260" s="50"/>
      <c r="EYG260" s="50"/>
      <c r="EYH260" s="50"/>
      <c r="EYI260" s="50"/>
      <c r="EYJ260" s="50"/>
      <c r="EYK260" s="50"/>
      <c r="EYL260" s="50"/>
      <c r="EYM260" s="50"/>
      <c r="EYN260" s="50"/>
      <c r="EYO260" s="50"/>
      <c r="EYP260" s="50"/>
      <c r="EYQ260" s="50"/>
      <c r="EYR260" s="50"/>
      <c r="EYS260" s="50"/>
      <c r="EYT260" s="50"/>
      <c r="EYU260" s="50"/>
      <c r="EYV260" s="50"/>
      <c r="EYW260" s="50"/>
      <c r="EYX260" s="50"/>
      <c r="EYY260" s="50"/>
      <c r="EYZ260" s="50"/>
      <c r="EZA260" s="50"/>
      <c r="EZB260" s="50"/>
      <c r="EZC260" s="50"/>
      <c r="EZD260" s="50"/>
      <c r="EZE260" s="50"/>
      <c r="EZF260" s="50"/>
      <c r="EZG260" s="50"/>
      <c r="EZH260" s="50"/>
      <c r="EZI260" s="50"/>
      <c r="EZJ260" s="50"/>
      <c r="EZK260" s="50"/>
      <c r="EZL260" s="50"/>
      <c r="EZM260" s="50"/>
      <c r="EZN260" s="50"/>
      <c r="EZO260" s="50"/>
      <c r="EZP260" s="50"/>
      <c r="EZQ260" s="50"/>
      <c r="EZR260" s="50"/>
      <c r="EZS260" s="50"/>
      <c r="EZT260" s="50"/>
      <c r="EZU260" s="50"/>
      <c r="EZV260" s="50"/>
      <c r="EZW260" s="50"/>
      <c r="EZX260" s="50"/>
      <c r="EZY260" s="50"/>
      <c r="EZZ260" s="50"/>
      <c r="FAA260" s="50"/>
      <c r="FAB260" s="50"/>
      <c r="FAC260" s="50"/>
      <c r="FAD260" s="50"/>
      <c r="FAE260" s="50"/>
      <c r="FAF260" s="50"/>
      <c r="FAG260" s="50"/>
      <c r="FAH260" s="50"/>
      <c r="FAI260" s="50"/>
      <c r="FAJ260" s="50"/>
      <c r="FAK260" s="50"/>
      <c r="FAL260" s="50"/>
      <c r="FAM260" s="50"/>
      <c r="FAN260" s="50"/>
      <c r="FAO260" s="50"/>
      <c r="FAP260" s="50"/>
      <c r="FAQ260" s="50"/>
      <c r="FAR260" s="50"/>
      <c r="FAS260" s="50"/>
      <c r="FAT260" s="50"/>
      <c r="FAU260" s="50"/>
      <c r="FAV260" s="50"/>
      <c r="FAW260" s="50"/>
      <c r="FAX260" s="50"/>
      <c r="FAY260" s="50"/>
      <c r="FAZ260" s="50"/>
      <c r="FBA260" s="50"/>
      <c r="FBB260" s="50"/>
      <c r="FBC260" s="50"/>
      <c r="FBD260" s="50"/>
      <c r="FBE260" s="50"/>
      <c r="FBF260" s="50"/>
      <c r="FBG260" s="50"/>
      <c r="FBH260" s="50"/>
      <c r="FBI260" s="50"/>
      <c r="FBJ260" s="50"/>
      <c r="FBK260" s="50"/>
      <c r="FBL260" s="50"/>
      <c r="FBM260" s="50"/>
      <c r="FBN260" s="50"/>
      <c r="FBO260" s="50"/>
      <c r="FBP260" s="50"/>
      <c r="FBQ260" s="50"/>
      <c r="FBR260" s="50"/>
      <c r="FBS260" s="50"/>
      <c r="FBT260" s="50"/>
      <c r="FBU260" s="50"/>
      <c r="FBV260" s="50"/>
      <c r="FBW260" s="50"/>
      <c r="FBX260" s="50"/>
      <c r="FBY260" s="50"/>
      <c r="FBZ260" s="50"/>
      <c r="FCA260" s="50"/>
      <c r="FCB260" s="50"/>
      <c r="FCC260" s="50"/>
      <c r="FCD260" s="50"/>
      <c r="FCE260" s="50"/>
      <c r="FCF260" s="50"/>
      <c r="FCG260" s="50"/>
      <c r="FCH260" s="50"/>
      <c r="FCI260" s="50"/>
      <c r="FCJ260" s="50"/>
      <c r="FCK260" s="50"/>
      <c r="FCL260" s="50"/>
      <c r="FCM260" s="50"/>
      <c r="FCN260" s="50"/>
      <c r="FCO260" s="50"/>
      <c r="FCP260" s="50"/>
      <c r="FCQ260" s="50"/>
      <c r="FCR260" s="50"/>
      <c r="FCS260" s="50"/>
      <c r="FCT260" s="50"/>
      <c r="FCU260" s="50"/>
      <c r="FCV260" s="50"/>
      <c r="FCW260" s="50"/>
      <c r="FCX260" s="50"/>
      <c r="FCY260" s="50"/>
      <c r="FCZ260" s="50"/>
      <c r="FDA260" s="50"/>
      <c r="FDB260" s="50"/>
      <c r="FDC260" s="50"/>
      <c r="FDD260" s="50"/>
      <c r="FDE260" s="50"/>
      <c r="FDF260" s="50"/>
      <c r="FDG260" s="50"/>
      <c r="FDH260" s="50"/>
      <c r="FDI260" s="50"/>
      <c r="FDJ260" s="50"/>
      <c r="FDK260" s="50"/>
      <c r="FDL260" s="50"/>
      <c r="FDM260" s="50"/>
      <c r="FDN260" s="50"/>
      <c r="FDO260" s="50"/>
      <c r="FDP260" s="50"/>
      <c r="FDQ260" s="50"/>
      <c r="FDR260" s="50"/>
      <c r="FDS260" s="50"/>
      <c r="FDT260" s="50"/>
      <c r="FDU260" s="50"/>
      <c r="FDV260" s="50"/>
      <c r="FDW260" s="50"/>
      <c r="FDX260" s="50"/>
      <c r="FDY260" s="50"/>
      <c r="FDZ260" s="50"/>
      <c r="FEA260" s="50"/>
      <c r="FEB260" s="50"/>
      <c r="FEC260" s="50"/>
      <c r="FED260" s="50"/>
      <c r="FEE260" s="50"/>
      <c r="FEF260" s="50"/>
      <c r="FEG260" s="50"/>
      <c r="FEH260" s="50"/>
      <c r="FEI260" s="50"/>
      <c r="FEJ260" s="50"/>
      <c r="FEK260" s="50"/>
      <c r="FEL260" s="50"/>
      <c r="FEM260" s="50"/>
      <c r="FEN260" s="50"/>
      <c r="FEO260" s="50"/>
      <c r="FEP260" s="50"/>
      <c r="FEQ260" s="50"/>
      <c r="FER260" s="50"/>
      <c r="FES260" s="50"/>
      <c r="FET260" s="50"/>
      <c r="FEU260" s="50"/>
      <c r="FEV260" s="50"/>
      <c r="FEW260" s="50"/>
      <c r="FEX260" s="50"/>
      <c r="FEY260" s="50"/>
      <c r="FEZ260" s="50"/>
      <c r="FFA260" s="50"/>
      <c r="FFB260" s="50"/>
      <c r="FFC260" s="50"/>
      <c r="FFD260" s="50"/>
      <c r="FFE260" s="50"/>
      <c r="FFF260" s="50"/>
      <c r="FFG260" s="50"/>
      <c r="FFH260" s="50"/>
      <c r="FFI260" s="50"/>
      <c r="FFJ260" s="50"/>
      <c r="FFK260" s="50"/>
      <c r="FFL260" s="50"/>
      <c r="FFM260" s="50"/>
      <c r="FFN260" s="50"/>
      <c r="FFO260" s="50"/>
      <c r="FFP260" s="50"/>
      <c r="FFQ260" s="50"/>
      <c r="FFR260" s="50"/>
      <c r="FFS260" s="50"/>
      <c r="FFT260" s="50"/>
      <c r="FFU260" s="50"/>
      <c r="FFV260" s="50"/>
      <c r="FFW260" s="50"/>
      <c r="FFX260" s="50"/>
      <c r="FFY260" s="50"/>
      <c r="FFZ260" s="50"/>
      <c r="FGA260" s="50"/>
      <c r="FGB260" s="50"/>
      <c r="FGC260" s="50"/>
      <c r="FGD260" s="50"/>
      <c r="FGE260" s="50"/>
      <c r="FGF260" s="50"/>
      <c r="FGG260" s="50"/>
      <c r="FGH260" s="50"/>
      <c r="FGI260" s="50"/>
      <c r="FGJ260" s="50"/>
      <c r="FGK260" s="50"/>
      <c r="FGL260" s="50"/>
      <c r="FGM260" s="50"/>
      <c r="FGN260" s="50"/>
      <c r="FGO260" s="50"/>
      <c r="FGP260" s="50"/>
      <c r="FGQ260" s="50"/>
      <c r="FGR260" s="50"/>
      <c r="FGS260" s="50"/>
      <c r="FGT260" s="50"/>
      <c r="FGU260" s="50"/>
      <c r="FGV260" s="50"/>
      <c r="FGW260" s="50"/>
      <c r="FGX260" s="50"/>
      <c r="FGY260" s="50"/>
      <c r="FGZ260" s="50"/>
      <c r="FHA260" s="50"/>
      <c r="FHB260" s="50"/>
      <c r="FHC260" s="50"/>
      <c r="FHD260" s="50"/>
      <c r="FHE260" s="50"/>
      <c r="FHF260" s="50"/>
      <c r="FHG260" s="50"/>
      <c r="FHH260" s="50"/>
      <c r="FHI260" s="50"/>
      <c r="FHJ260" s="50"/>
      <c r="FHK260" s="50"/>
      <c r="FHL260" s="50"/>
      <c r="FHM260" s="50"/>
      <c r="FHN260" s="50"/>
      <c r="FHO260" s="50"/>
      <c r="FHP260" s="50"/>
      <c r="FHQ260" s="50"/>
      <c r="FHR260" s="50"/>
      <c r="FHS260" s="50"/>
      <c r="FHT260" s="50"/>
      <c r="FHU260" s="50"/>
      <c r="FHV260" s="50"/>
      <c r="FHW260" s="50"/>
      <c r="FHX260" s="50"/>
      <c r="FHY260" s="50"/>
      <c r="FHZ260" s="50"/>
      <c r="FIA260" s="50"/>
      <c r="FIB260" s="50"/>
      <c r="FIC260" s="50"/>
      <c r="FID260" s="50"/>
      <c r="FIE260" s="50"/>
      <c r="FIF260" s="50"/>
      <c r="FIG260" s="50"/>
      <c r="FIH260" s="50"/>
      <c r="FII260" s="50"/>
      <c r="FIJ260" s="50"/>
      <c r="FIK260" s="50"/>
      <c r="FIL260" s="50"/>
      <c r="FIM260" s="50"/>
      <c r="FIN260" s="50"/>
      <c r="FIO260" s="50"/>
      <c r="FIP260" s="50"/>
      <c r="FIQ260" s="50"/>
      <c r="FIR260" s="50"/>
      <c r="FIS260" s="50"/>
      <c r="FIT260" s="50"/>
      <c r="FIU260" s="50"/>
      <c r="FIV260" s="50"/>
      <c r="FIW260" s="50"/>
      <c r="FIX260" s="50"/>
      <c r="FIY260" s="50"/>
      <c r="FIZ260" s="50"/>
      <c r="FJA260" s="50"/>
      <c r="FJB260" s="50"/>
      <c r="FJC260" s="50"/>
      <c r="FJD260" s="50"/>
      <c r="FJE260" s="50"/>
      <c r="FJF260" s="50"/>
      <c r="FJG260" s="50"/>
      <c r="FJH260" s="50"/>
      <c r="FJI260" s="50"/>
      <c r="FJJ260" s="50"/>
      <c r="FJK260" s="50"/>
      <c r="FJL260" s="50"/>
      <c r="FJM260" s="50"/>
      <c r="FJN260" s="50"/>
      <c r="FJO260" s="50"/>
      <c r="FJP260" s="50"/>
      <c r="FJQ260" s="50"/>
      <c r="FJR260" s="50"/>
      <c r="FJS260" s="50"/>
      <c r="FJT260" s="50"/>
      <c r="FJU260" s="50"/>
      <c r="FJV260" s="50"/>
      <c r="FJW260" s="50"/>
      <c r="FJX260" s="50"/>
      <c r="FJY260" s="50"/>
      <c r="FJZ260" s="50"/>
      <c r="FKA260" s="50"/>
      <c r="FKB260" s="50"/>
      <c r="FKC260" s="50"/>
      <c r="FKD260" s="50"/>
      <c r="FKE260" s="50"/>
      <c r="FKF260" s="50"/>
      <c r="FKG260" s="50"/>
      <c r="FKH260" s="50"/>
      <c r="FKI260" s="50"/>
      <c r="FKJ260" s="50"/>
      <c r="FKK260" s="50"/>
      <c r="FKL260" s="50"/>
      <c r="FKM260" s="50"/>
      <c r="FKN260" s="50"/>
      <c r="FKO260" s="50"/>
      <c r="FKP260" s="50"/>
      <c r="FKQ260" s="50"/>
      <c r="FKR260" s="50"/>
      <c r="FKS260" s="50"/>
      <c r="FKT260" s="50"/>
      <c r="FKU260" s="50"/>
      <c r="FKV260" s="50"/>
      <c r="FKW260" s="50"/>
      <c r="FKX260" s="50"/>
      <c r="FKY260" s="50"/>
      <c r="FKZ260" s="50"/>
      <c r="FLA260" s="50"/>
      <c r="FLB260" s="50"/>
      <c r="FLC260" s="50"/>
      <c r="FLD260" s="50"/>
      <c r="FLE260" s="50"/>
      <c r="FLF260" s="50"/>
      <c r="FLG260" s="50"/>
      <c r="FLH260" s="50"/>
      <c r="FLI260" s="50"/>
      <c r="FLJ260" s="50"/>
      <c r="FLK260" s="50"/>
      <c r="FLL260" s="50"/>
      <c r="FLM260" s="50"/>
      <c r="FLN260" s="50"/>
      <c r="FLO260" s="50"/>
      <c r="FLP260" s="50"/>
      <c r="FLQ260" s="50"/>
      <c r="FLR260" s="50"/>
      <c r="FLS260" s="50"/>
      <c r="FLT260" s="50"/>
      <c r="FLU260" s="50"/>
      <c r="FLV260" s="50"/>
      <c r="FLW260" s="50"/>
      <c r="FLX260" s="50"/>
      <c r="FLY260" s="50"/>
      <c r="FLZ260" s="50"/>
      <c r="FMA260" s="50"/>
      <c r="FMB260" s="50"/>
      <c r="FMC260" s="50"/>
      <c r="FMD260" s="50"/>
      <c r="FME260" s="50"/>
      <c r="FMF260" s="50"/>
      <c r="FMG260" s="50"/>
      <c r="FMH260" s="50"/>
      <c r="FMI260" s="50"/>
      <c r="FMJ260" s="50"/>
      <c r="FMK260" s="50"/>
      <c r="FML260" s="50"/>
      <c r="FMM260" s="50"/>
      <c r="FMN260" s="50"/>
      <c r="FMO260" s="50"/>
      <c r="FMP260" s="50"/>
      <c r="FMQ260" s="50"/>
      <c r="FMR260" s="50"/>
      <c r="FMS260" s="50"/>
      <c r="FMT260" s="50"/>
      <c r="FMU260" s="50"/>
      <c r="FMV260" s="50"/>
      <c r="FMW260" s="50"/>
      <c r="FMX260" s="50"/>
      <c r="FMY260" s="50"/>
      <c r="FMZ260" s="50"/>
      <c r="FNA260" s="50"/>
      <c r="FNB260" s="50"/>
      <c r="FNC260" s="50"/>
      <c r="FND260" s="50"/>
      <c r="FNE260" s="50"/>
      <c r="FNF260" s="50"/>
      <c r="FNG260" s="50"/>
      <c r="FNH260" s="50"/>
      <c r="FNI260" s="50"/>
      <c r="FNJ260" s="50"/>
      <c r="FNK260" s="50"/>
      <c r="FNL260" s="50"/>
      <c r="FNM260" s="50"/>
      <c r="FNN260" s="50"/>
      <c r="FNO260" s="50"/>
      <c r="FNP260" s="50"/>
      <c r="FNQ260" s="50"/>
      <c r="FNR260" s="50"/>
      <c r="FNS260" s="50"/>
      <c r="FNT260" s="50"/>
      <c r="FNU260" s="50"/>
      <c r="FNV260" s="50"/>
      <c r="FNW260" s="50"/>
      <c r="FNX260" s="50"/>
      <c r="FNY260" s="50"/>
      <c r="FNZ260" s="50"/>
      <c r="FOA260" s="50"/>
      <c r="FOB260" s="50"/>
      <c r="FOC260" s="50"/>
      <c r="FOD260" s="50"/>
      <c r="FOE260" s="50"/>
      <c r="FOF260" s="50"/>
      <c r="FOG260" s="50"/>
      <c r="FOH260" s="50"/>
      <c r="FOI260" s="50"/>
      <c r="FOJ260" s="50"/>
      <c r="FOK260" s="50"/>
      <c r="FOL260" s="50"/>
      <c r="FOM260" s="50"/>
      <c r="FON260" s="50"/>
      <c r="FOO260" s="50"/>
      <c r="FOP260" s="50"/>
      <c r="FOQ260" s="50"/>
      <c r="FOR260" s="50"/>
      <c r="FOS260" s="50"/>
      <c r="FOT260" s="50"/>
      <c r="FOU260" s="50"/>
      <c r="FOV260" s="50"/>
      <c r="FOW260" s="50"/>
      <c r="FOX260" s="50"/>
      <c r="FOY260" s="50"/>
      <c r="FOZ260" s="50"/>
      <c r="FPA260" s="50"/>
      <c r="FPB260" s="50"/>
      <c r="FPC260" s="50"/>
      <c r="FPD260" s="50"/>
      <c r="FPE260" s="50"/>
      <c r="FPF260" s="50"/>
      <c r="FPG260" s="50"/>
      <c r="FPH260" s="50"/>
      <c r="FPI260" s="50"/>
      <c r="FPJ260" s="50"/>
      <c r="FPK260" s="50"/>
      <c r="FPL260" s="50"/>
      <c r="FPM260" s="50"/>
      <c r="FPN260" s="50"/>
      <c r="FPO260" s="50"/>
      <c r="FPP260" s="50"/>
      <c r="FPQ260" s="50"/>
      <c r="FPR260" s="50"/>
      <c r="FPS260" s="50"/>
      <c r="FPT260" s="50"/>
      <c r="FPU260" s="50"/>
      <c r="FPV260" s="50"/>
      <c r="FPW260" s="50"/>
      <c r="FPX260" s="50"/>
      <c r="FPY260" s="50"/>
      <c r="FPZ260" s="50"/>
      <c r="FQA260" s="50"/>
      <c r="FQB260" s="50"/>
      <c r="FQC260" s="50"/>
      <c r="FQD260" s="50"/>
      <c r="FQE260" s="50"/>
      <c r="FQF260" s="50"/>
      <c r="FQG260" s="50"/>
      <c r="FQH260" s="50"/>
      <c r="FQI260" s="50"/>
      <c r="FQJ260" s="50"/>
      <c r="FQK260" s="50"/>
      <c r="FQL260" s="50"/>
      <c r="FQM260" s="50"/>
      <c r="FQN260" s="50"/>
      <c r="FQO260" s="50"/>
      <c r="FQP260" s="50"/>
      <c r="FQQ260" s="50"/>
      <c r="FQR260" s="50"/>
      <c r="FQS260" s="50"/>
      <c r="FQT260" s="50"/>
      <c r="FQU260" s="50"/>
      <c r="FQV260" s="50"/>
      <c r="FQW260" s="50"/>
      <c r="FQX260" s="50"/>
      <c r="FQY260" s="50"/>
      <c r="FQZ260" s="50"/>
      <c r="FRA260" s="50"/>
      <c r="FRB260" s="50"/>
      <c r="FRC260" s="50"/>
      <c r="FRD260" s="50"/>
      <c r="FRE260" s="50"/>
      <c r="FRF260" s="50"/>
      <c r="FRG260" s="50"/>
      <c r="FRH260" s="50"/>
      <c r="FRI260" s="50"/>
      <c r="FRJ260" s="50"/>
      <c r="FRK260" s="50"/>
      <c r="FRL260" s="50"/>
      <c r="FRM260" s="50"/>
      <c r="FRN260" s="50"/>
      <c r="FRO260" s="50"/>
      <c r="FRP260" s="50"/>
      <c r="FRQ260" s="50"/>
      <c r="FRR260" s="50"/>
      <c r="FRS260" s="50"/>
      <c r="FRT260" s="50"/>
      <c r="FRU260" s="50"/>
      <c r="FRV260" s="50"/>
      <c r="FRW260" s="50"/>
      <c r="FRX260" s="50"/>
      <c r="FRY260" s="50"/>
      <c r="FRZ260" s="50"/>
      <c r="FSA260" s="50"/>
      <c r="FSB260" s="50"/>
      <c r="FSC260" s="50"/>
      <c r="FSD260" s="50"/>
      <c r="FSE260" s="50"/>
      <c r="FSF260" s="50"/>
      <c r="FSG260" s="50"/>
      <c r="FSH260" s="50"/>
      <c r="FSI260" s="50"/>
      <c r="FSJ260" s="50"/>
      <c r="FSK260" s="50"/>
      <c r="FSL260" s="50"/>
      <c r="FSM260" s="50"/>
      <c r="FSN260" s="50"/>
      <c r="FSO260" s="50"/>
      <c r="FSP260" s="50"/>
      <c r="FSQ260" s="50"/>
      <c r="FSR260" s="50"/>
      <c r="FSS260" s="50"/>
      <c r="FST260" s="50"/>
      <c r="FSU260" s="50"/>
      <c r="FSV260" s="50"/>
      <c r="FSW260" s="50"/>
      <c r="FSX260" s="50"/>
      <c r="FSY260" s="50"/>
      <c r="FSZ260" s="50"/>
      <c r="FTA260" s="50"/>
      <c r="FTB260" s="50"/>
      <c r="FTC260" s="50"/>
      <c r="FTD260" s="50"/>
      <c r="FTE260" s="50"/>
      <c r="FTF260" s="50"/>
      <c r="FTG260" s="50"/>
      <c r="FTH260" s="50"/>
      <c r="FTI260" s="50"/>
      <c r="FTJ260" s="50"/>
      <c r="FTK260" s="50"/>
      <c r="FTL260" s="50"/>
      <c r="FTM260" s="50"/>
      <c r="FTN260" s="50"/>
      <c r="FTO260" s="50"/>
      <c r="FTP260" s="50"/>
      <c r="FTQ260" s="50"/>
      <c r="FTR260" s="50"/>
      <c r="FTS260" s="50"/>
      <c r="FTT260" s="50"/>
      <c r="FTU260" s="50"/>
      <c r="FTV260" s="50"/>
      <c r="FTW260" s="50"/>
      <c r="FTX260" s="50"/>
      <c r="FTY260" s="50"/>
      <c r="FTZ260" s="50"/>
      <c r="FUA260" s="50"/>
      <c r="FUB260" s="50"/>
      <c r="FUC260" s="50"/>
      <c r="FUD260" s="50"/>
      <c r="FUE260" s="50"/>
      <c r="FUF260" s="50"/>
      <c r="FUG260" s="50"/>
      <c r="FUH260" s="50"/>
      <c r="FUI260" s="50"/>
      <c r="FUJ260" s="50"/>
      <c r="FUK260" s="50"/>
      <c r="FUL260" s="50"/>
      <c r="FUM260" s="50"/>
      <c r="FUN260" s="50"/>
      <c r="FUO260" s="50"/>
      <c r="FUP260" s="50"/>
      <c r="FUQ260" s="50"/>
      <c r="FUR260" s="50"/>
      <c r="FUS260" s="50"/>
      <c r="FUT260" s="50"/>
      <c r="FUU260" s="50"/>
      <c r="FUV260" s="50"/>
      <c r="FUW260" s="50"/>
      <c r="FUX260" s="50"/>
      <c r="FUY260" s="50"/>
      <c r="FUZ260" s="50"/>
      <c r="FVA260" s="50"/>
      <c r="FVB260" s="50"/>
      <c r="FVC260" s="50"/>
      <c r="FVD260" s="50"/>
      <c r="FVE260" s="50"/>
      <c r="FVF260" s="50"/>
      <c r="FVG260" s="50"/>
      <c r="FVH260" s="50"/>
      <c r="FVI260" s="50"/>
      <c r="FVJ260" s="50"/>
      <c r="FVK260" s="50"/>
      <c r="FVL260" s="50"/>
      <c r="FVM260" s="50"/>
      <c r="FVN260" s="50"/>
      <c r="FVO260" s="50"/>
      <c r="FVP260" s="50"/>
      <c r="FVQ260" s="50"/>
      <c r="FVR260" s="50"/>
      <c r="FVS260" s="50"/>
      <c r="FVT260" s="50"/>
      <c r="FVU260" s="50"/>
      <c r="FVV260" s="50"/>
      <c r="FVW260" s="50"/>
      <c r="FVX260" s="50"/>
      <c r="FVY260" s="50"/>
      <c r="FVZ260" s="50"/>
      <c r="FWA260" s="50"/>
      <c r="FWB260" s="50"/>
      <c r="FWC260" s="50"/>
      <c r="FWD260" s="50"/>
      <c r="FWE260" s="50"/>
      <c r="FWF260" s="50"/>
      <c r="FWG260" s="50"/>
      <c r="FWH260" s="50"/>
      <c r="FWI260" s="50"/>
      <c r="FWJ260" s="50"/>
      <c r="FWK260" s="50"/>
      <c r="FWL260" s="50"/>
      <c r="FWM260" s="50"/>
      <c r="FWN260" s="50"/>
      <c r="FWO260" s="50"/>
      <c r="FWP260" s="50"/>
      <c r="FWQ260" s="50"/>
      <c r="FWR260" s="50"/>
      <c r="FWS260" s="50"/>
      <c r="FWT260" s="50"/>
      <c r="FWU260" s="50"/>
      <c r="FWV260" s="50"/>
      <c r="FWW260" s="50"/>
      <c r="FWX260" s="50"/>
      <c r="FWY260" s="50"/>
      <c r="FWZ260" s="50"/>
      <c r="FXA260" s="50"/>
      <c r="FXB260" s="50"/>
      <c r="FXC260" s="50"/>
      <c r="FXD260" s="50"/>
      <c r="FXE260" s="50"/>
      <c r="FXF260" s="50"/>
      <c r="FXG260" s="50"/>
      <c r="FXH260" s="50"/>
      <c r="FXI260" s="50"/>
      <c r="FXJ260" s="50"/>
      <c r="FXK260" s="50"/>
      <c r="FXL260" s="50"/>
      <c r="FXM260" s="50"/>
      <c r="FXN260" s="50"/>
      <c r="FXO260" s="50"/>
      <c r="FXP260" s="50"/>
      <c r="FXQ260" s="50"/>
      <c r="FXR260" s="50"/>
      <c r="FXS260" s="50"/>
      <c r="FXT260" s="50"/>
      <c r="FXU260" s="50"/>
      <c r="FXV260" s="50"/>
      <c r="FXW260" s="50"/>
      <c r="FXX260" s="50"/>
      <c r="FXY260" s="50"/>
      <c r="FXZ260" s="50"/>
      <c r="FYA260" s="50"/>
      <c r="FYB260" s="50"/>
      <c r="FYC260" s="50"/>
      <c r="FYD260" s="50"/>
      <c r="FYE260" s="50"/>
      <c r="FYF260" s="50"/>
      <c r="FYG260" s="50"/>
      <c r="FYH260" s="50"/>
      <c r="FYI260" s="50"/>
      <c r="FYJ260" s="50"/>
      <c r="FYK260" s="50"/>
      <c r="FYL260" s="50"/>
      <c r="FYM260" s="50"/>
      <c r="FYN260" s="50"/>
      <c r="FYO260" s="50"/>
      <c r="FYP260" s="50"/>
      <c r="FYQ260" s="50"/>
      <c r="FYR260" s="50"/>
      <c r="FYS260" s="50"/>
      <c r="FYT260" s="50"/>
      <c r="FYU260" s="50"/>
      <c r="FYV260" s="50"/>
      <c r="FYW260" s="50"/>
      <c r="FYX260" s="50"/>
      <c r="FYY260" s="50"/>
      <c r="FYZ260" s="50"/>
      <c r="FZA260" s="50"/>
      <c r="FZB260" s="50"/>
      <c r="FZC260" s="50"/>
      <c r="FZD260" s="50"/>
      <c r="FZE260" s="50"/>
      <c r="FZF260" s="50"/>
      <c r="FZG260" s="50"/>
      <c r="FZH260" s="50"/>
      <c r="FZI260" s="50"/>
      <c r="FZJ260" s="50"/>
      <c r="FZK260" s="50"/>
      <c r="FZL260" s="50"/>
      <c r="FZM260" s="50"/>
      <c r="FZN260" s="50"/>
      <c r="FZO260" s="50"/>
      <c r="FZP260" s="50"/>
      <c r="FZQ260" s="50"/>
      <c r="FZR260" s="50"/>
      <c r="FZS260" s="50"/>
      <c r="FZT260" s="50"/>
      <c r="FZU260" s="50"/>
      <c r="FZV260" s="50"/>
      <c r="FZW260" s="50"/>
      <c r="FZX260" s="50"/>
      <c r="FZY260" s="50"/>
      <c r="FZZ260" s="50"/>
      <c r="GAA260" s="50"/>
      <c r="GAB260" s="50"/>
      <c r="GAC260" s="50"/>
      <c r="GAD260" s="50"/>
      <c r="GAE260" s="50"/>
      <c r="GAF260" s="50"/>
      <c r="GAG260" s="50"/>
      <c r="GAH260" s="50"/>
      <c r="GAI260" s="50"/>
      <c r="GAJ260" s="50"/>
      <c r="GAK260" s="50"/>
      <c r="GAL260" s="50"/>
      <c r="GAM260" s="50"/>
      <c r="GAN260" s="50"/>
      <c r="GAO260" s="50"/>
      <c r="GAP260" s="50"/>
      <c r="GAQ260" s="50"/>
      <c r="GAR260" s="50"/>
      <c r="GAS260" s="50"/>
      <c r="GAT260" s="50"/>
      <c r="GAU260" s="50"/>
      <c r="GAV260" s="50"/>
      <c r="GAW260" s="50"/>
      <c r="GAX260" s="50"/>
      <c r="GAY260" s="50"/>
      <c r="GAZ260" s="50"/>
      <c r="GBA260" s="50"/>
      <c r="GBB260" s="50"/>
      <c r="GBC260" s="50"/>
      <c r="GBD260" s="50"/>
      <c r="GBE260" s="50"/>
      <c r="GBF260" s="50"/>
      <c r="GBG260" s="50"/>
      <c r="GBH260" s="50"/>
      <c r="GBI260" s="50"/>
      <c r="GBJ260" s="50"/>
      <c r="GBK260" s="50"/>
      <c r="GBL260" s="50"/>
      <c r="GBM260" s="50"/>
      <c r="GBN260" s="50"/>
      <c r="GBO260" s="50"/>
      <c r="GBP260" s="50"/>
      <c r="GBQ260" s="50"/>
      <c r="GBR260" s="50"/>
      <c r="GBS260" s="50"/>
      <c r="GBT260" s="50"/>
      <c r="GBU260" s="50"/>
      <c r="GBV260" s="50"/>
      <c r="GBW260" s="50"/>
      <c r="GBX260" s="50"/>
      <c r="GBY260" s="50"/>
      <c r="GBZ260" s="50"/>
      <c r="GCA260" s="50"/>
      <c r="GCB260" s="50"/>
      <c r="GCC260" s="50"/>
      <c r="GCD260" s="50"/>
      <c r="GCE260" s="50"/>
      <c r="GCF260" s="50"/>
      <c r="GCG260" s="50"/>
      <c r="GCH260" s="50"/>
      <c r="GCI260" s="50"/>
      <c r="GCJ260" s="50"/>
      <c r="GCK260" s="50"/>
      <c r="GCL260" s="50"/>
      <c r="GCM260" s="50"/>
      <c r="GCN260" s="50"/>
      <c r="GCO260" s="50"/>
      <c r="GCP260" s="50"/>
      <c r="GCQ260" s="50"/>
      <c r="GCR260" s="50"/>
      <c r="GCS260" s="50"/>
      <c r="GCT260" s="50"/>
      <c r="GCU260" s="50"/>
      <c r="GCV260" s="50"/>
      <c r="GCW260" s="50"/>
      <c r="GCX260" s="50"/>
      <c r="GCY260" s="50"/>
      <c r="GCZ260" s="50"/>
      <c r="GDA260" s="50"/>
      <c r="GDB260" s="50"/>
      <c r="GDC260" s="50"/>
      <c r="GDD260" s="50"/>
      <c r="GDE260" s="50"/>
      <c r="GDF260" s="50"/>
      <c r="GDG260" s="50"/>
      <c r="GDH260" s="50"/>
      <c r="GDI260" s="50"/>
      <c r="GDJ260" s="50"/>
      <c r="GDK260" s="50"/>
      <c r="GDL260" s="50"/>
      <c r="GDM260" s="50"/>
      <c r="GDN260" s="50"/>
      <c r="GDO260" s="50"/>
      <c r="GDP260" s="50"/>
      <c r="GDQ260" s="50"/>
      <c r="GDR260" s="50"/>
      <c r="GDS260" s="50"/>
      <c r="GDT260" s="50"/>
      <c r="GDU260" s="50"/>
      <c r="GDV260" s="50"/>
      <c r="GDW260" s="50"/>
      <c r="GDX260" s="50"/>
      <c r="GDY260" s="50"/>
      <c r="GDZ260" s="50"/>
      <c r="GEA260" s="50"/>
      <c r="GEB260" s="50"/>
      <c r="GEC260" s="50"/>
      <c r="GED260" s="50"/>
      <c r="GEE260" s="50"/>
      <c r="GEF260" s="50"/>
      <c r="GEG260" s="50"/>
      <c r="GEH260" s="50"/>
      <c r="GEI260" s="50"/>
      <c r="GEJ260" s="50"/>
      <c r="GEK260" s="50"/>
      <c r="GEL260" s="50"/>
      <c r="GEM260" s="50"/>
      <c r="GEN260" s="50"/>
      <c r="GEO260" s="50"/>
      <c r="GEP260" s="50"/>
      <c r="GEQ260" s="50"/>
      <c r="GER260" s="50"/>
      <c r="GES260" s="50"/>
      <c r="GET260" s="50"/>
      <c r="GEU260" s="50"/>
      <c r="GEV260" s="50"/>
      <c r="GEW260" s="50"/>
      <c r="GEX260" s="50"/>
      <c r="GEY260" s="50"/>
      <c r="GEZ260" s="50"/>
      <c r="GFA260" s="50"/>
      <c r="GFB260" s="50"/>
      <c r="GFC260" s="50"/>
      <c r="GFD260" s="50"/>
      <c r="GFE260" s="50"/>
      <c r="GFF260" s="50"/>
      <c r="GFG260" s="50"/>
      <c r="GFH260" s="50"/>
      <c r="GFI260" s="50"/>
      <c r="GFJ260" s="50"/>
      <c r="GFK260" s="50"/>
      <c r="GFL260" s="50"/>
      <c r="GFM260" s="50"/>
      <c r="GFN260" s="50"/>
      <c r="GFO260" s="50"/>
      <c r="GFP260" s="50"/>
      <c r="GFQ260" s="50"/>
      <c r="GFR260" s="50"/>
      <c r="GFS260" s="50"/>
      <c r="GFT260" s="50"/>
      <c r="GFU260" s="50"/>
      <c r="GFV260" s="50"/>
      <c r="GFW260" s="50"/>
      <c r="GFX260" s="50"/>
      <c r="GFY260" s="50"/>
      <c r="GFZ260" s="50"/>
      <c r="GGA260" s="50"/>
      <c r="GGB260" s="50"/>
      <c r="GGC260" s="50"/>
      <c r="GGD260" s="50"/>
      <c r="GGE260" s="50"/>
      <c r="GGF260" s="50"/>
      <c r="GGG260" s="50"/>
      <c r="GGH260" s="50"/>
      <c r="GGI260" s="50"/>
      <c r="GGJ260" s="50"/>
      <c r="GGK260" s="50"/>
      <c r="GGL260" s="50"/>
      <c r="GGM260" s="50"/>
      <c r="GGN260" s="50"/>
      <c r="GGO260" s="50"/>
      <c r="GGP260" s="50"/>
      <c r="GGQ260" s="50"/>
      <c r="GGR260" s="50"/>
      <c r="GGS260" s="50"/>
      <c r="GGT260" s="50"/>
      <c r="GGU260" s="50"/>
      <c r="GGV260" s="50"/>
      <c r="GGW260" s="50"/>
      <c r="GGX260" s="50"/>
      <c r="GGY260" s="50"/>
      <c r="GGZ260" s="50"/>
      <c r="GHA260" s="50"/>
      <c r="GHB260" s="50"/>
      <c r="GHC260" s="50"/>
      <c r="GHD260" s="50"/>
      <c r="GHE260" s="50"/>
      <c r="GHF260" s="50"/>
      <c r="GHG260" s="50"/>
      <c r="GHH260" s="50"/>
      <c r="GHI260" s="50"/>
      <c r="GHJ260" s="50"/>
      <c r="GHK260" s="50"/>
      <c r="GHL260" s="50"/>
      <c r="GHM260" s="50"/>
      <c r="GHN260" s="50"/>
      <c r="GHO260" s="50"/>
      <c r="GHP260" s="50"/>
      <c r="GHQ260" s="50"/>
      <c r="GHR260" s="50"/>
      <c r="GHS260" s="50"/>
      <c r="GHT260" s="50"/>
      <c r="GHU260" s="50"/>
      <c r="GHV260" s="50"/>
      <c r="GHW260" s="50"/>
      <c r="GHX260" s="50"/>
      <c r="GHY260" s="50"/>
      <c r="GHZ260" s="50"/>
      <c r="GIA260" s="50"/>
      <c r="GIB260" s="50"/>
      <c r="GIC260" s="50"/>
      <c r="GID260" s="50"/>
      <c r="GIE260" s="50"/>
      <c r="GIF260" s="50"/>
      <c r="GIG260" s="50"/>
      <c r="GIH260" s="50"/>
      <c r="GII260" s="50"/>
      <c r="GIJ260" s="50"/>
      <c r="GIK260" s="50"/>
      <c r="GIL260" s="50"/>
      <c r="GIM260" s="50"/>
      <c r="GIN260" s="50"/>
      <c r="GIO260" s="50"/>
      <c r="GIP260" s="50"/>
      <c r="GIQ260" s="50"/>
      <c r="GIR260" s="50"/>
      <c r="GIS260" s="50"/>
      <c r="GIT260" s="50"/>
      <c r="GIU260" s="50"/>
      <c r="GIV260" s="50"/>
      <c r="GIW260" s="50"/>
      <c r="GIX260" s="50"/>
      <c r="GIY260" s="50"/>
      <c r="GIZ260" s="50"/>
      <c r="GJA260" s="50"/>
      <c r="GJB260" s="50"/>
      <c r="GJC260" s="50"/>
      <c r="GJD260" s="50"/>
      <c r="GJE260" s="50"/>
      <c r="GJF260" s="50"/>
      <c r="GJG260" s="50"/>
      <c r="GJH260" s="50"/>
      <c r="GJI260" s="50"/>
      <c r="GJJ260" s="50"/>
      <c r="GJK260" s="50"/>
      <c r="GJL260" s="50"/>
      <c r="GJM260" s="50"/>
      <c r="GJN260" s="50"/>
      <c r="GJO260" s="50"/>
      <c r="GJP260" s="50"/>
      <c r="GJQ260" s="50"/>
      <c r="GJR260" s="50"/>
      <c r="GJS260" s="50"/>
      <c r="GJT260" s="50"/>
      <c r="GJU260" s="50"/>
      <c r="GJV260" s="50"/>
      <c r="GJW260" s="50"/>
      <c r="GJX260" s="50"/>
      <c r="GJY260" s="50"/>
      <c r="GJZ260" s="50"/>
      <c r="GKA260" s="50"/>
      <c r="GKB260" s="50"/>
      <c r="GKC260" s="50"/>
      <c r="GKD260" s="50"/>
      <c r="GKE260" s="50"/>
      <c r="GKF260" s="50"/>
      <c r="GKG260" s="50"/>
      <c r="GKH260" s="50"/>
      <c r="GKI260" s="50"/>
      <c r="GKJ260" s="50"/>
      <c r="GKK260" s="50"/>
      <c r="GKL260" s="50"/>
      <c r="GKM260" s="50"/>
      <c r="GKN260" s="50"/>
      <c r="GKO260" s="50"/>
      <c r="GKP260" s="50"/>
      <c r="GKQ260" s="50"/>
      <c r="GKR260" s="50"/>
      <c r="GKS260" s="50"/>
      <c r="GKT260" s="50"/>
      <c r="GKU260" s="50"/>
      <c r="GKV260" s="50"/>
      <c r="GKW260" s="50"/>
      <c r="GKX260" s="50"/>
      <c r="GKY260" s="50"/>
      <c r="GKZ260" s="50"/>
      <c r="GLA260" s="50"/>
      <c r="GLB260" s="50"/>
      <c r="GLC260" s="50"/>
      <c r="GLD260" s="50"/>
      <c r="GLE260" s="50"/>
      <c r="GLF260" s="50"/>
      <c r="GLG260" s="50"/>
      <c r="GLH260" s="50"/>
      <c r="GLI260" s="50"/>
      <c r="GLJ260" s="50"/>
      <c r="GLK260" s="50"/>
      <c r="GLL260" s="50"/>
      <c r="GLM260" s="50"/>
      <c r="GLN260" s="50"/>
      <c r="GLO260" s="50"/>
      <c r="GLP260" s="50"/>
      <c r="GLQ260" s="50"/>
      <c r="GLR260" s="50"/>
      <c r="GLS260" s="50"/>
      <c r="GLT260" s="50"/>
      <c r="GLU260" s="50"/>
      <c r="GLV260" s="50"/>
      <c r="GLW260" s="50"/>
      <c r="GLX260" s="50"/>
      <c r="GLY260" s="50"/>
      <c r="GLZ260" s="50"/>
      <c r="GMA260" s="50"/>
      <c r="GMB260" s="50"/>
      <c r="GMC260" s="50"/>
      <c r="GMD260" s="50"/>
      <c r="GME260" s="50"/>
      <c r="GMF260" s="50"/>
      <c r="GMG260" s="50"/>
      <c r="GMH260" s="50"/>
      <c r="GMI260" s="50"/>
      <c r="GMJ260" s="50"/>
      <c r="GMK260" s="50"/>
      <c r="GML260" s="50"/>
      <c r="GMM260" s="50"/>
      <c r="GMN260" s="50"/>
      <c r="GMO260" s="50"/>
      <c r="GMP260" s="50"/>
      <c r="GMQ260" s="50"/>
      <c r="GMR260" s="50"/>
      <c r="GMS260" s="50"/>
      <c r="GMT260" s="50"/>
      <c r="GMU260" s="50"/>
      <c r="GMV260" s="50"/>
      <c r="GMW260" s="50"/>
      <c r="GMX260" s="50"/>
      <c r="GMY260" s="50"/>
      <c r="GMZ260" s="50"/>
      <c r="GNA260" s="50"/>
      <c r="GNB260" s="50"/>
      <c r="GNC260" s="50"/>
      <c r="GND260" s="50"/>
      <c r="GNE260" s="50"/>
      <c r="GNF260" s="50"/>
      <c r="GNG260" s="50"/>
      <c r="GNH260" s="50"/>
      <c r="GNI260" s="50"/>
      <c r="GNJ260" s="50"/>
      <c r="GNK260" s="50"/>
      <c r="GNL260" s="50"/>
      <c r="GNM260" s="50"/>
      <c r="GNN260" s="50"/>
      <c r="GNO260" s="50"/>
      <c r="GNP260" s="50"/>
      <c r="GNQ260" s="50"/>
      <c r="GNR260" s="50"/>
      <c r="GNS260" s="50"/>
      <c r="GNT260" s="50"/>
      <c r="GNU260" s="50"/>
      <c r="GNV260" s="50"/>
      <c r="GNW260" s="50"/>
      <c r="GNX260" s="50"/>
      <c r="GNY260" s="50"/>
      <c r="GNZ260" s="50"/>
      <c r="GOA260" s="50"/>
      <c r="GOB260" s="50"/>
      <c r="GOC260" s="50"/>
      <c r="GOD260" s="50"/>
      <c r="GOE260" s="50"/>
      <c r="GOF260" s="50"/>
      <c r="GOG260" s="50"/>
      <c r="GOH260" s="50"/>
      <c r="GOI260" s="50"/>
      <c r="GOJ260" s="50"/>
      <c r="GOK260" s="50"/>
      <c r="GOL260" s="50"/>
      <c r="GOM260" s="50"/>
      <c r="GON260" s="50"/>
      <c r="GOO260" s="50"/>
      <c r="GOP260" s="50"/>
      <c r="GOQ260" s="50"/>
      <c r="GOR260" s="50"/>
      <c r="GOS260" s="50"/>
      <c r="GOT260" s="50"/>
      <c r="GOU260" s="50"/>
      <c r="GOV260" s="50"/>
      <c r="GOW260" s="50"/>
      <c r="GOX260" s="50"/>
      <c r="GOY260" s="50"/>
      <c r="GOZ260" s="50"/>
      <c r="GPA260" s="50"/>
      <c r="GPB260" s="50"/>
      <c r="GPC260" s="50"/>
      <c r="GPD260" s="50"/>
      <c r="GPE260" s="50"/>
      <c r="GPF260" s="50"/>
      <c r="GPG260" s="50"/>
      <c r="GPH260" s="50"/>
      <c r="GPI260" s="50"/>
      <c r="GPJ260" s="50"/>
      <c r="GPK260" s="50"/>
      <c r="GPL260" s="50"/>
      <c r="GPM260" s="50"/>
      <c r="GPN260" s="50"/>
      <c r="GPO260" s="50"/>
      <c r="GPP260" s="50"/>
      <c r="GPQ260" s="50"/>
      <c r="GPR260" s="50"/>
      <c r="GPS260" s="50"/>
      <c r="GPT260" s="50"/>
      <c r="GPU260" s="50"/>
      <c r="GPV260" s="50"/>
      <c r="GPW260" s="50"/>
      <c r="GPX260" s="50"/>
      <c r="GPY260" s="50"/>
      <c r="GPZ260" s="50"/>
      <c r="GQA260" s="50"/>
      <c r="GQB260" s="50"/>
      <c r="GQC260" s="50"/>
      <c r="GQD260" s="50"/>
      <c r="GQE260" s="50"/>
      <c r="GQF260" s="50"/>
      <c r="GQG260" s="50"/>
      <c r="GQH260" s="50"/>
      <c r="GQI260" s="50"/>
      <c r="GQJ260" s="50"/>
      <c r="GQK260" s="50"/>
      <c r="GQL260" s="50"/>
      <c r="GQM260" s="50"/>
      <c r="GQN260" s="50"/>
      <c r="GQO260" s="50"/>
      <c r="GQP260" s="50"/>
      <c r="GQQ260" s="50"/>
      <c r="GQR260" s="50"/>
      <c r="GQS260" s="50"/>
      <c r="GQT260" s="50"/>
      <c r="GQU260" s="50"/>
      <c r="GQV260" s="50"/>
      <c r="GQW260" s="50"/>
      <c r="GQX260" s="50"/>
      <c r="GQY260" s="50"/>
      <c r="GQZ260" s="50"/>
      <c r="GRA260" s="50"/>
      <c r="GRB260" s="50"/>
      <c r="GRC260" s="50"/>
      <c r="GRD260" s="50"/>
      <c r="GRE260" s="50"/>
      <c r="GRF260" s="50"/>
      <c r="GRG260" s="50"/>
      <c r="GRH260" s="50"/>
      <c r="GRI260" s="50"/>
      <c r="GRJ260" s="50"/>
      <c r="GRK260" s="50"/>
      <c r="GRL260" s="50"/>
      <c r="GRM260" s="50"/>
      <c r="GRN260" s="50"/>
      <c r="GRO260" s="50"/>
      <c r="GRP260" s="50"/>
      <c r="GRQ260" s="50"/>
      <c r="GRR260" s="50"/>
      <c r="GRS260" s="50"/>
      <c r="GRT260" s="50"/>
      <c r="GRU260" s="50"/>
      <c r="GRV260" s="50"/>
      <c r="GRW260" s="50"/>
      <c r="GRX260" s="50"/>
      <c r="GRY260" s="50"/>
      <c r="GRZ260" s="50"/>
      <c r="GSA260" s="50"/>
      <c r="GSB260" s="50"/>
      <c r="GSC260" s="50"/>
      <c r="GSD260" s="50"/>
      <c r="GSE260" s="50"/>
      <c r="GSF260" s="50"/>
      <c r="GSG260" s="50"/>
      <c r="GSH260" s="50"/>
      <c r="GSI260" s="50"/>
      <c r="GSJ260" s="50"/>
      <c r="GSK260" s="50"/>
      <c r="GSL260" s="50"/>
      <c r="GSM260" s="50"/>
      <c r="GSN260" s="50"/>
      <c r="GSO260" s="50"/>
      <c r="GSP260" s="50"/>
      <c r="GSQ260" s="50"/>
      <c r="GSR260" s="50"/>
      <c r="GSS260" s="50"/>
      <c r="GST260" s="50"/>
      <c r="GSU260" s="50"/>
      <c r="GSV260" s="50"/>
      <c r="GSW260" s="50"/>
      <c r="GSX260" s="50"/>
      <c r="GSY260" s="50"/>
      <c r="GSZ260" s="50"/>
      <c r="GTA260" s="50"/>
      <c r="GTB260" s="50"/>
      <c r="GTC260" s="50"/>
      <c r="GTD260" s="50"/>
      <c r="GTE260" s="50"/>
      <c r="GTF260" s="50"/>
      <c r="GTG260" s="50"/>
      <c r="GTH260" s="50"/>
      <c r="GTI260" s="50"/>
      <c r="GTJ260" s="50"/>
      <c r="GTK260" s="50"/>
      <c r="GTL260" s="50"/>
      <c r="GTM260" s="50"/>
      <c r="GTN260" s="50"/>
      <c r="GTO260" s="50"/>
      <c r="GTP260" s="50"/>
      <c r="GTQ260" s="50"/>
      <c r="GTR260" s="50"/>
      <c r="GTS260" s="50"/>
      <c r="GTT260" s="50"/>
      <c r="GTU260" s="50"/>
      <c r="GTV260" s="50"/>
      <c r="GTW260" s="50"/>
      <c r="GTX260" s="50"/>
      <c r="GTY260" s="50"/>
      <c r="GTZ260" s="50"/>
      <c r="GUA260" s="50"/>
      <c r="GUB260" s="50"/>
      <c r="GUC260" s="50"/>
      <c r="GUD260" s="50"/>
      <c r="GUE260" s="50"/>
      <c r="GUF260" s="50"/>
      <c r="GUG260" s="50"/>
      <c r="GUH260" s="50"/>
      <c r="GUI260" s="50"/>
      <c r="GUJ260" s="50"/>
      <c r="GUK260" s="50"/>
      <c r="GUL260" s="50"/>
      <c r="GUM260" s="50"/>
      <c r="GUN260" s="50"/>
      <c r="GUO260" s="50"/>
      <c r="GUP260" s="50"/>
      <c r="GUQ260" s="50"/>
      <c r="GUR260" s="50"/>
      <c r="GUS260" s="50"/>
      <c r="GUT260" s="50"/>
      <c r="GUU260" s="50"/>
      <c r="GUV260" s="50"/>
      <c r="GUW260" s="50"/>
      <c r="GUX260" s="50"/>
      <c r="GUY260" s="50"/>
      <c r="GUZ260" s="50"/>
      <c r="GVA260" s="50"/>
      <c r="GVB260" s="50"/>
      <c r="GVC260" s="50"/>
      <c r="GVD260" s="50"/>
      <c r="GVE260" s="50"/>
      <c r="GVF260" s="50"/>
      <c r="GVG260" s="50"/>
      <c r="GVH260" s="50"/>
      <c r="GVI260" s="50"/>
      <c r="GVJ260" s="50"/>
      <c r="GVK260" s="50"/>
      <c r="GVL260" s="50"/>
      <c r="GVM260" s="50"/>
      <c r="GVN260" s="50"/>
      <c r="GVO260" s="50"/>
      <c r="GVP260" s="50"/>
      <c r="GVQ260" s="50"/>
      <c r="GVR260" s="50"/>
      <c r="GVS260" s="50"/>
      <c r="GVT260" s="50"/>
      <c r="GVU260" s="50"/>
      <c r="GVV260" s="50"/>
      <c r="GVW260" s="50"/>
      <c r="GVX260" s="50"/>
      <c r="GVY260" s="50"/>
      <c r="GVZ260" s="50"/>
      <c r="GWA260" s="50"/>
      <c r="GWB260" s="50"/>
      <c r="GWC260" s="50"/>
      <c r="GWD260" s="50"/>
      <c r="GWE260" s="50"/>
      <c r="GWF260" s="50"/>
      <c r="GWG260" s="50"/>
      <c r="GWH260" s="50"/>
      <c r="GWI260" s="50"/>
      <c r="GWJ260" s="50"/>
      <c r="GWK260" s="50"/>
      <c r="GWL260" s="50"/>
      <c r="GWM260" s="50"/>
      <c r="GWN260" s="50"/>
      <c r="GWO260" s="50"/>
      <c r="GWP260" s="50"/>
      <c r="GWQ260" s="50"/>
      <c r="GWR260" s="50"/>
      <c r="GWS260" s="50"/>
      <c r="GWT260" s="50"/>
      <c r="GWU260" s="50"/>
      <c r="GWV260" s="50"/>
      <c r="GWW260" s="50"/>
      <c r="GWX260" s="50"/>
      <c r="GWY260" s="50"/>
      <c r="GWZ260" s="50"/>
      <c r="GXA260" s="50"/>
      <c r="GXB260" s="50"/>
      <c r="GXC260" s="50"/>
      <c r="GXD260" s="50"/>
      <c r="GXE260" s="50"/>
      <c r="GXF260" s="50"/>
      <c r="GXG260" s="50"/>
      <c r="GXH260" s="50"/>
      <c r="GXI260" s="50"/>
      <c r="GXJ260" s="50"/>
      <c r="GXK260" s="50"/>
      <c r="GXL260" s="50"/>
      <c r="GXM260" s="50"/>
      <c r="GXN260" s="50"/>
      <c r="GXO260" s="50"/>
      <c r="GXP260" s="50"/>
      <c r="GXQ260" s="50"/>
      <c r="GXR260" s="50"/>
      <c r="GXS260" s="50"/>
      <c r="GXT260" s="50"/>
      <c r="GXU260" s="50"/>
      <c r="GXV260" s="50"/>
      <c r="GXW260" s="50"/>
      <c r="GXX260" s="50"/>
      <c r="GXY260" s="50"/>
      <c r="GXZ260" s="50"/>
      <c r="GYA260" s="50"/>
      <c r="GYB260" s="50"/>
      <c r="GYC260" s="50"/>
      <c r="GYD260" s="50"/>
      <c r="GYE260" s="50"/>
      <c r="GYF260" s="50"/>
      <c r="GYG260" s="50"/>
      <c r="GYH260" s="50"/>
      <c r="GYI260" s="50"/>
      <c r="GYJ260" s="50"/>
      <c r="GYK260" s="50"/>
      <c r="GYL260" s="50"/>
      <c r="GYM260" s="50"/>
      <c r="GYN260" s="50"/>
      <c r="GYO260" s="50"/>
      <c r="GYP260" s="50"/>
      <c r="GYQ260" s="50"/>
      <c r="GYR260" s="50"/>
      <c r="GYS260" s="50"/>
      <c r="GYT260" s="50"/>
      <c r="GYU260" s="50"/>
      <c r="GYV260" s="50"/>
      <c r="GYW260" s="50"/>
      <c r="GYX260" s="50"/>
      <c r="GYY260" s="50"/>
      <c r="GYZ260" s="50"/>
      <c r="GZA260" s="50"/>
      <c r="GZB260" s="50"/>
      <c r="GZC260" s="50"/>
      <c r="GZD260" s="50"/>
      <c r="GZE260" s="50"/>
      <c r="GZF260" s="50"/>
      <c r="GZG260" s="50"/>
      <c r="GZH260" s="50"/>
      <c r="GZI260" s="50"/>
      <c r="GZJ260" s="50"/>
      <c r="GZK260" s="50"/>
      <c r="GZL260" s="50"/>
      <c r="GZM260" s="50"/>
      <c r="GZN260" s="50"/>
      <c r="GZO260" s="50"/>
      <c r="GZP260" s="50"/>
      <c r="GZQ260" s="50"/>
      <c r="GZR260" s="50"/>
      <c r="GZS260" s="50"/>
      <c r="GZT260" s="50"/>
      <c r="GZU260" s="50"/>
      <c r="GZV260" s="50"/>
      <c r="GZW260" s="50"/>
      <c r="GZX260" s="50"/>
      <c r="GZY260" s="50"/>
      <c r="GZZ260" s="50"/>
      <c r="HAA260" s="50"/>
      <c r="HAB260" s="50"/>
      <c r="HAC260" s="50"/>
      <c r="HAD260" s="50"/>
      <c r="HAE260" s="50"/>
      <c r="HAF260" s="50"/>
      <c r="HAG260" s="50"/>
      <c r="HAH260" s="50"/>
      <c r="HAI260" s="50"/>
      <c r="HAJ260" s="50"/>
      <c r="HAK260" s="50"/>
      <c r="HAL260" s="50"/>
      <c r="HAM260" s="50"/>
      <c r="HAN260" s="50"/>
      <c r="HAO260" s="50"/>
      <c r="HAP260" s="50"/>
      <c r="HAQ260" s="50"/>
      <c r="HAR260" s="50"/>
      <c r="HAS260" s="50"/>
      <c r="HAT260" s="50"/>
      <c r="HAU260" s="50"/>
      <c r="HAV260" s="50"/>
      <c r="HAW260" s="50"/>
      <c r="HAX260" s="50"/>
      <c r="HAY260" s="50"/>
      <c r="HAZ260" s="50"/>
      <c r="HBA260" s="50"/>
      <c r="HBB260" s="50"/>
      <c r="HBC260" s="50"/>
      <c r="HBD260" s="50"/>
      <c r="HBE260" s="50"/>
      <c r="HBF260" s="50"/>
      <c r="HBG260" s="50"/>
      <c r="HBH260" s="50"/>
      <c r="HBI260" s="50"/>
      <c r="HBJ260" s="50"/>
      <c r="HBK260" s="50"/>
      <c r="HBL260" s="50"/>
      <c r="HBM260" s="50"/>
      <c r="HBN260" s="50"/>
      <c r="HBO260" s="50"/>
      <c r="HBP260" s="50"/>
      <c r="HBQ260" s="50"/>
      <c r="HBR260" s="50"/>
      <c r="HBS260" s="50"/>
      <c r="HBT260" s="50"/>
      <c r="HBU260" s="50"/>
      <c r="HBV260" s="50"/>
      <c r="HBW260" s="50"/>
      <c r="HBX260" s="50"/>
      <c r="HBY260" s="50"/>
      <c r="HBZ260" s="50"/>
      <c r="HCA260" s="50"/>
      <c r="HCB260" s="50"/>
      <c r="HCC260" s="50"/>
      <c r="HCD260" s="50"/>
      <c r="HCE260" s="50"/>
      <c r="HCF260" s="50"/>
      <c r="HCG260" s="50"/>
      <c r="HCH260" s="50"/>
      <c r="HCI260" s="50"/>
      <c r="HCJ260" s="50"/>
      <c r="HCK260" s="50"/>
      <c r="HCL260" s="50"/>
      <c r="HCM260" s="50"/>
      <c r="HCN260" s="50"/>
      <c r="HCO260" s="50"/>
      <c r="HCP260" s="50"/>
      <c r="HCQ260" s="50"/>
      <c r="HCR260" s="50"/>
      <c r="HCS260" s="50"/>
      <c r="HCT260" s="50"/>
      <c r="HCU260" s="50"/>
      <c r="HCV260" s="50"/>
      <c r="HCW260" s="50"/>
      <c r="HCX260" s="50"/>
      <c r="HCY260" s="50"/>
      <c r="HCZ260" s="50"/>
      <c r="HDA260" s="50"/>
      <c r="HDB260" s="50"/>
      <c r="HDC260" s="50"/>
      <c r="HDD260" s="50"/>
      <c r="HDE260" s="50"/>
      <c r="HDF260" s="50"/>
      <c r="HDG260" s="50"/>
      <c r="HDH260" s="50"/>
      <c r="HDI260" s="50"/>
      <c r="HDJ260" s="50"/>
      <c r="HDK260" s="50"/>
      <c r="HDL260" s="50"/>
      <c r="HDM260" s="50"/>
      <c r="HDN260" s="50"/>
      <c r="HDO260" s="50"/>
      <c r="HDP260" s="50"/>
      <c r="HDQ260" s="50"/>
      <c r="HDR260" s="50"/>
      <c r="HDS260" s="50"/>
      <c r="HDT260" s="50"/>
      <c r="HDU260" s="50"/>
      <c r="HDV260" s="50"/>
      <c r="HDW260" s="50"/>
      <c r="HDX260" s="50"/>
      <c r="HDY260" s="50"/>
      <c r="HDZ260" s="50"/>
      <c r="HEA260" s="50"/>
      <c r="HEB260" s="50"/>
      <c r="HEC260" s="50"/>
      <c r="HED260" s="50"/>
      <c r="HEE260" s="50"/>
      <c r="HEF260" s="50"/>
      <c r="HEG260" s="50"/>
      <c r="HEH260" s="50"/>
      <c r="HEI260" s="50"/>
      <c r="HEJ260" s="50"/>
      <c r="HEK260" s="50"/>
      <c r="HEL260" s="50"/>
      <c r="HEM260" s="50"/>
      <c r="HEN260" s="50"/>
      <c r="HEO260" s="50"/>
      <c r="HEP260" s="50"/>
      <c r="HEQ260" s="50"/>
      <c r="HER260" s="50"/>
      <c r="HES260" s="50"/>
      <c r="HET260" s="50"/>
      <c r="HEU260" s="50"/>
      <c r="HEV260" s="50"/>
      <c r="HEW260" s="50"/>
      <c r="HEX260" s="50"/>
      <c r="HEY260" s="50"/>
      <c r="HEZ260" s="50"/>
      <c r="HFA260" s="50"/>
      <c r="HFB260" s="50"/>
      <c r="HFC260" s="50"/>
      <c r="HFD260" s="50"/>
      <c r="HFE260" s="50"/>
      <c r="HFF260" s="50"/>
      <c r="HFG260" s="50"/>
      <c r="HFH260" s="50"/>
      <c r="HFI260" s="50"/>
      <c r="HFJ260" s="50"/>
      <c r="HFK260" s="50"/>
      <c r="HFL260" s="50"/>
      <c r="HFM260" s="50"/>
      <c r="HFN260" s="50"/>
      <c r="HFO260" s="50"/>
      <c r="HFP260" s="50"/>
      <c r="HFQ260" s="50"/>
      <c r="HFR260" s="50"/>
      <c r="HFS260" s="50"/>
      <c r="HFT260" s="50"/>
      <c r="HFU260" s="50"/>
      <c r="HFV260" s="50"/>
      <c r="HFW260" s="50"/>
      <c r="HFX260" s="50"/>
      <c r="HFY260" s="50"/>
      <c r="HFZ260" s="50"/>
      <c r="HGA260" s="50"/>
      <c r="HGB260" s="50"/>
      <c r="HGC260" s="50"/>
      <c r="HGD260" s="50"/>
      <c r="HGE260" s="50"/>
      <c r="HGF260" s="50"/>
      <c r="HGG260" s="50"/>
      <c r="HGH260" s="50"/>
      <c r="HGI260" s="50"/>
      <c r="HGJ260" s="50"/>
      <c r="HGK260" s="50"/>
      <c r="HGL260" s="50"/>
      <c r="HGM260" s="50"/>
      <c r="HGN260" s="50"/>
      <c r="HGO260" s="50"/>
      <c r="HGP260" s="50"/>
      <c r="HGQ260" s="50"/>
      <c r="HGR260" s="50"/>
      <c r="HGS260" s="50"/>
      <c r="HGT260" s="50"/>
      <c r="HGU260" s="50"/>
      <c r="HGV260" s="50"/>
      <c r="HGW260" s="50"/>
      <c r="HGX260" s="50"/>
      <c r="HGY260" s="50"/>
      <c r="HGZ260" s="50"/>
      <c r="HHA260" s="50"/>
      <c r="HHB260" s="50"/>
      <c r="HHC260" s="50"/>
      <c r="HHD260" s="50"/>
      <c r="HHE260" s="50"/>
      <c r="HHF260" s="50"/>
      <c r="HHG260" s="50"/>
      <c r="HHH260" s="50"/>
      <c r="HHI260" s="50"/>
      <c r="HHJ260" s="50"/>
      <c r="HHK260" s="50"/>
      <c r="HHL260" s="50"/>
      <c r="HHM260" s="50"/>
      <c r="HHN260" s="50"/>
      <c r="HHO260" s="50"/>
      <c r="HHP260" s="50"/>
      <c r="HHQ260" s="50"/>
      <c r="HHR260" s="50"/>
      <c r="HHS260" s="50"/>
      <c r="HHT260" s="50"/>
      <c r="HHU260" s="50"/>
      <c r="HHV260" s="50"/>
      <c r="HHW260" s="50"/>
      <c r="HHX260" s="50"/>
      <c r="HHY260" s="50"/>
      <c r="HHZ260" s="50"/>
      <c r="HIA260" s="50"/>
      <c r="HIB260" s="50"/>
      <c r="HIC260" s="50"/>
      <c r="HID260" s="50"/>
      <c r="HIE260" s="50"/>
      <c r="HIF260" s="50"/>
      <c r="HIG260" s="50"/>
      <c r="HIH260" s="50"/>
      <c r="HII260" s="50"/>
      <c r="HIJ260" s="50"/>
      <c r="HIK260" s="50"/>
      <c r="HIL260" s="50"/>
      <c r="HIM260" s="50"/>
      <c r="HIN260" s="50"/>
      <c r="HIO260" s="50"/>
      <c r="HIP260" s="50"/>
      <c r="HIQ260" s="50"/>
      <c r="HIR260" s="50"/>
      <c r="HIS260" s="50"/>
      <c r="HIT260" s="50"/>
      <c r="HIU260" s="50"/>
      <c r="HIV260" s="50"/>
      <c r="HIW260" s="50"/>
      <c r="HIX260" s="50"/>
      <c r="HIY260" s="50"/>
      <c r="HIZ260" s="50"/>
      <c r="HJA260" s="50"/>
      <c r="HJB260" s="50"/>
      <c r="HJC260" s="50"/>
      <c r="HJD260" s="50"/>
      <c r="HJE260" s="50"/>
      <c r="HJF260" s="50"/>
      <c r="HJG260" s="50"/>
      <c r="HJH260" s="50"/>
      <c r="HJI260" s="50"/>
      <c r="HJJ260" s="50"/>
      <c r="HJK260" s="50"/>
      <c r="HJL260" s="50"/>
      <c r="HJM260" s="50"/>
      <c r="HJN260" s="50"/>
      <c r="HJO260" s="50"/>
      <c r="HJP260" s="50"/>
      <c r="HJQ260" s="50"/>
      <c r="HJR260" s="50"/>
      <c r="HJS260" s="50"/>
      <c r="HJT260" s="50"/>
      <c r="HJU260" s="50"/>
      <c r="HJV260" s="50"/>
      <c r="HJW260" s="50"/>
      <c r="HJX260" s="50"/>
      <c r="HJY260" s="50"/>
      <c r="HJZ260" s="50"/>
      <c r="HKA260" s="50"/>
      <c r="HKB260" s="50"/>
      <c r="HKC260" s="50"/>
      <c r="HKD260" s="50"/>
      <c r="HKE260" s="50"/>
      <c r="HKF260" s="50"/>
      <c r="HKG260" s="50"/>
      <c r="HKH260" s="50"/>
      <c r="HKI260" s="50"/>
      <c r="HKJ260" s="50"/>
      <c r="HKK260" s="50"/>
      <c r="HKL260" s="50"/>
      <c r="HKM260" s="50"/>
      <c r="HKN260" s="50"/>
      <c r="HKO260" s="50"/>
      <c r="HKP260" s="50"/>
      <c r="HKQ260" s="50"/>
      <c r="HKR260" s="50"/>
      <c r="HKS260" s="50"/>
      <c r="HKT260" s="50"/>
      <c r="HKU260" s="50"/>
      <c r="HKV260" s="50"/>
      <c r="HKW260" s="50"/>
      <c r="HKX260" s="50"/>
      <c r="HKY260" s="50"/>
      <c r="HKZ260" s="50"/>
      <c r="HLA260" s="50"/>
      <c r="HLB260" s="50"/>
      <c r="HLC260" s="50"/>
      <c r="HLD260" s="50"/>
      <c r="HLE260" s="50"/>
      <c r="HLF260" s="50"/>
      <c r="HLG260" s="50"/>
      <c r="HLH260" s="50"/>
      <c r="HLI260" s="50"/>
      <c r="HLJ260" s="50"/>
      <c r="HLK260" s="50"/>
      <c r="HLL260" s="50"/>
      <c r="HLM260" s="50"/>
      <c r="HLN260" s="50"/>
      <c r="HLO260" s="50"/>
      <c r="HLP260" s="50"/>
      <c r="HLQ260" s="50"/>
      <c r="HLR260" s="50"/>
      <c r="HLS260" s="50"/>
      <c r="HLT260" s="50"/>
      <c r="HLU260" s="50"/>
      <c r="HLV260" s="50"/>
      <c r="HLW260" s="50"/>
      <c r="HLX260" s="50"/>
      <c r="HLY260" s="50"/>
      <c r="HLZ260" s="50"/>
      <c r="HMA260" s="50"/>
      <c r="HMB260" s="50"/>
      <c r="HMC260" s="50"/>
      <c r="HMD260" s="50"/>
      <c r="HME260" s="50"/>
      <c r="HMF260" s="50"/>
      <c r="HMG260" s="50"/>
      <c r="HMH260" s="50"/>
      <c r="HMI260" s="50"/>
      <c r="HMJ260" s="50"/>
      <c r="HMK260" s="50"/>
      <c r="HML260" s="50"/>
      <c r="HMM260" s="50"/>
      <c r="HMN260" s="50"/>
      <c r="HMO260" s="50"/>
      <c r="HMP260" s="50"/>
      <c r="HMQ260" s="50"/>
      <c r="HMR260" s="50"/>
      <c r="HMS260" s="50"/>
      <c r="HMT260" s="50"/>
      <c r="HMU260" s="50"/>
      <c r="HMV260" s="50"/>
      <c r="HMW260" s="50"/>
      <c r="HMX260" s="50"/>
      <c r="HMY260" s="50"/>
      <c r="HMZ260" s="50"/>
      <c r="HNA260" s="50"/>
      <c r="HNB260" s="50"/>
      <c r="HNC260" s="50"/>
      <c r="HND260" s="50"/>
      <c r="HNE260" s="50"/>
      <c r="HNF260" s="50"/>
      <c r="HNG260" s="50"/>
      <c r="HNH260" s="50"/>
      <c r="HNI260" s="50"/>
      <c r="HNJ260" s="50"/>
      <c r="HNK260" s="50"/>
      <c r="HNL260" s="50"/>
      <c r="HNM260" s="50"/>
      <c r="HNN260" s="50"/>
      <c r="HNO260" s="50"/>
      <c r="HNP260" s="50"/>
      <c r="HNQ260" s="50"/>
      <c r="HNR260" s="50"/>
      <c r="HNS260" s="50"/>
      <c r="HNT260" s="50"/>
      <c r="HNU260" s="50"/>
      <c r="HNV260" s="50"/>
      <c r="HNW260" s="50"/>
      <c r="HNX260" s="50"/>
      <c r="HNY260" s="50"/>
      <c r="HNZ260" s="50"/>
      <c r="HOA260" s="50"/>
      <c r="HOB260" s="50"/>
      <c r="HOC260" s="50"/>
      <c r="HOD260" s="50"/>
      <c r="HOE260" s="50"/>
      <c r="HOF260" s="50"/>
      <c r="HOG260" s="50"/>
      <c r="HOH260" s="50"/>
      <c r="HOI260" s="50"/>
      <c r="HOJ260" s="50"/>
      <c r="HOK260" s="50"/>
      <c r="HOL260" s="50"/>
      <c r="HOM260" s="50"/>
      <c r="HON260" s="50"/>
      <c r="HOO260" s="50"/>
      <c r="HOP260" s="50"/>
      <c r="HOQ260" s="50"/>
      <c r="HOR260" s="50"/>
      <c r="HOS260" s="50"/>
      <c r="HOT260" s="50"/>
      <c r="HOU260" s="50"/>
      <c r="HOV260" s="50"/>
      <c r="HOW260" s="50"/>
      <c r="HOX260" s="50"/>
      <c r="HOY260" s="50"/>
      <c r="HOZ260" s="50"/>
      <c r="HPA260" s="50"/>
      <c r="HPB260" s="50"/>
      <c r="HPC260" s="50"/>
      <c r="HPD260" s="50"/>
      <c r="HPE260" s="50"/>
      <c r="HPF260" s="50"/>
      <c r="HPG260" s="50"/>
      <c r="HPH260" s="50"/>
      <c r="HPI260" s="50"/>
      <c r="HPJ260" s="50"/>
      <c r="HPK260" s="50"/>
      <c r="HPL260" s="50"/>
      <c r="HPM260" s="50"/>
      <c r="HPN260" s="50"/>
      <c r="HPO260" s="50"/>
      <c r="HPP260" s="50"/>
      <c r="HPQ260" s="50"/>
      <c r="HPR260" s="50"/>
      <c r="HPS260" s="50"/>
      <c r="HPT260" s="50"/>
      <c r="HPU260" s="50"/>
      <c r="HPV260" s="50"/>
      <c r="HPW260" s="50"/>
      <c r="HPX260" s="50"/>
      <c r="HPY260" s="50"/>
      <c r="HPZ260" s="50"/>
      <c r="HQA260" s="50"/>
      <c r="HQB260" s="50"/>
      <c r="HQC260" s="50"/>
      <c r="HQD260" s="50"/>
      <c r="HQE260" s="50"/>
      <c r="HQF260" s="50"/>
      <c r="HQG260" s="50"/>
      <c r="HQH260" s="50"/>
      <c r="HQI260" s="50"/>
      <c r="HQJ260" s="50"/>
      <c r="HQK260" s="50"/>
      <c r="HQL260" s="50"/>
      <c r="HQM260" s="50"/>
      <c r="HQN260" s="50"/>
      <c r="HQO260" s="50"/>
      <c r="HQP260" s="50"/>
      <c r="HQQ260" s="50"/>
      <c r="HQR260" s="50"/>
      <c r="HQS260" s="50"/>
      <c r="HQT260" s="50"/>
      <c r="HQU260" s="50"/>
      <c r="HQV260" s="50"/>
      <c r="HQW260" s="50"/>
      <c r="HQX260" s="50"/>
      <c r="HQY260" s="50"/>
      <c r="HQZ260" s="50"/>
      <c r="HRA260" s="50"/>
      <c r="HRB260" s="50"/>
      <c r="HRC260" s="50"/>
      <c r="HRD260" s="50"/>
      <c r="HRE260" s="50"/>
      <c r="HRF260" s="50"/>
      <c r="HRG260" s="50"/>
      <c r="HRH260" s="50"/>
      <c r="HRI260" s="50"/>
      <c r="HRJ260" s="50"/>
      <c r="HRK260" s="50"/>
      <c r="HRL260" s="50"/>
      <c r="HRM260" s="50"/>
      <c r="HRN260" s="50"/>
      <c r="HRO260" s="50"/>
      <c r="HRP260" s="50"/>
      <c r="HRQ260" s="50"/>
      <c r="HRR260" s="50"/>
      <c r="HRS260" s="50"/>
      <c r="HRT260" s="50"/>
      <c r="HRU260" s="50"/>
      <c r="HRV260" s="50"/>
      <c r="HRW260" s="50"/>
      <c r="HRX260" s="50"/>
      <c r="HRY260" s="50"/>
      <c r="HRZ260" s="50"/>
      <c r="HSA260" s="50"/>
      <c r="HSB260" s="50"/>
      <c r="HSC260" s="50"/>
      <c r="HSD260" s="50"/>
      <c r="HSE260" s="50"/>
      <c r="HSF260" s="50"/>
      <c r="HSG260" s="50"/>
      <c r="HSH260" s="50"/>
      <c r="HSI260" s="50"/>
      <c r="HSJ260" s="50"/>
      <c r="HSK260" s="50"/>
      <c r="HSL260" s="50"/>
      <c r="HSM260" s="50"/>
      <c r="HSN260" s="50"/>
      <c r="HSO260" s="50"/>
      <c r="HSP260" s="50"/>
      <c r="HSQ260" s="50"/>
      <c r="HSR260" s="50"/>
      <c r="HSS260" s="50"/>
      <c r="HST260" s="50"/>
      <c r="HSU260" s="50"/>
      <c r="HSV260" s="50"/>
      <c r="HSW260" s="50"/>
      <c r="HSX260" s="50"/>
      <c r="HSY260" s="50"/>
      <c r="HSZ260" s="50"/>
      <c r="HTA260" s="50"/>
      <c r="HTB260" s="50"/>
      <c r="HTC260" s="50"/>
      <c r="HTD260" s="50"/>
      <c r="HTE260" s="50"/>
      <c r="HTF260" s="50"/>
      <c r="HTG260" s="50"/>
      <c r="HTH260" s="50"/>
      <c r="HTI260" s="50"/>
      <c r="HTJ260" s="50"/>
      <c r="HTK260" s="50"/>
      <c r="HTL260" s="50"/>
      <c r="HTM260" s="50"/>
      <c r="HTN260" s="50"/>
      <c r="HTO260" s="50"/>
      <c r="HTP260" s="50"/>
      <c r="HTQ260" s="50"/>
      <c r="HTR260" s="50"/>
      <c r="HTS260" s="50"/>
      <c r="HTT260" s="50"/>
      <c r="HTU260" s="50"/>
      <c r="HTV260" s="50"/>
      <c r="HTW260" s="50"/>
      <c r="HTX260" s="50"/>
      <c r="HTY260" s="50"/>
      <c r="HTZ260" s="50"/>
      <c r="HUA260" s="50"/>
      <c r="HUB260" s="50"/>
      <c r="HUC260" s="50"/>
      <c r="HUD260" s="50"/>
      <c r="HUE260" s="50"/>
      <c r="HUF260" s="50"/>
      <c r="HUG260" s="50"/>
      <c r="HUH260" s="50"/>
      <c r="HUI260" s="50"/>
      <c r="HUJ260" s="50"/>
      <c r="HUK260" s="50"/>
      <c r="HUL260" s="50"/>
      <c r="HUM260" s="50"/>
      <c r="HUN260" s="50"/>
      <c r="HUO260" s="50"/>
      <c r="HUP260" s="50"/>
      <c r="HUQ260" s="50"/>
      <c r="HUR260" s="50"/>
      <c r="HUS260" s="50"/>
      <c r="HUT260" s="50"/>
      <c r="HUU260" s="50"/>
      <c r="HUV260" s="50"/>
      <c r="HUW260" s="50"/>
      <c r="HUX260" s="50"/>
      <c r="HUY260" s="50"/>
      <c r="HUZ260" s="50"/>
      <c r="HVA260" s="50"/>
      <c r="HVB260" s="50"/>
      <c r="HVC260" s="50"/>
      <c r="HVD260" s="50"/>
      <c r="HVE260" s="50"/>
      <c r="HVF260" s="50"/>
      <c r="HVG260" s="50"/>
      <c r="HVH260" s="50"/>
      <c r="HVI260" s="50"/>
      <c r="HVJ260" s="50"/>
      <c r="HVK260" s="50"/>
      <c r="HVL260" s="50"/>
      <c r="HVM260" s="50"/>
      <c r="HVN260" s="50"/>
      <c r="HVO260" s="50"/>
      <c r="HVP260" s="50"/>
      <c r="HVQ260" s="50"/>
      <c r="HVR260" s="50"/>
      <c r="HVS260" s="50"/>
      <c r="HVT260" s="50"/>
      <c r="HVU260" s="50"/>
      <c r="HVV260" s="50"/>
      <c r="HVW260" s="50"/>
      <c r="HVX260" s="50"/>
      <c r="HVY260" s="50"/>
      <c r="HVZ260" s="50"/>
      <c r="HWA260" s="50"/>
      <c r="HWB260" s="50"/>
      <c r="HWC260" s="50"/>
      <c r="HWD260" s="50"/>
      <c r="HWE260" s="50"/>
      <c r="HWF260" s="50"/>
      <c r="HWG260" s="50"/>
      <c r="HWH260" s="50"/>
      <c r="HWI260" s="50"/>
      <c r="HWJ260" s="50"/>
      <c r="HWK260" s="50"/>
      <c r="HWL260" s="50"/>
      <c r="HWM260" s="50"/>
      <c r="HWN260" s="50"/>
      <c r="HWO260" s="50"/>
      <c r="HWP260" s="50"/>
      <c r="HWQ260" s="50"/>
      <c r="HWR260" s="50"/>
      <c r="HWS260" s="50"/>
      <c r="HWT260" s="50"/>
      <c r="HWU260" s="50"/>
      <c r="HWV260" s="50"/>
      <c r="HWW260" s="50"/>
      <c r="HWX260" s="50"/>
      <c r="HWY260" s="50"/>
      <c r="HWZ260" s="50"/>
      <c r="HXA260" s="50"/>
      <c r="HXB260" s="50"/>
      <c r="HXC260" s="50"/>
      <c r="HXD260" s="50"/>
      <c r="HXE260" s="50"/>
      <c r="HXF260" s="50"/>
      <c r="HXG260" s="50"/>
      <c r="HXH260" s="50"/>
      <c r="HXI260" s="50"/>
      <c r="HXJ260" s="50"/>
      <c r="HXK260" s="50"/>
      <c r="HXL260" s="50"/>
      <c r="HXM260" s="50"/>
      <c r="HXN260" s="50"/>
      <c r="HXO260" s="50"/>
      <c r="HXP260" s="50"/>
      <c r="HXQ260" s="50"/>
      <c r="HXR260" s="50"/>
      <c r="HXS260" s="50"/>
      <c r="HXT260" s="50"/>
      <c r="HXU260" s="50"/>
      <c r="HXV260" s="50"/>
      <c r="HXW260" s="50"/>
      <c r="HXX260" s="50"/>
      <c r="HXY260" s="50"/>
      <c r="HXZ260" s="50"/>
      <c r="HYA260" s="50"/>
      <c r="HYB260" s="50"/>
      <c r="HYC260" s="50"/>
      <c r="HYD260" s="50"/>
      <c r="HYE260" s="50"/>
      <c r="HYF260" s="50"/>
      <c r="HYG260" s="50"/>
      <c r="HYH260" s="50"/>
      <c r="HYI260" s="50"/>
      <c r="HYJ260" s="50"/>
      <c r="HYK260" s="50"/>
      <c r="HYL260" s="50"/>
      <c r="HYM260" s="50"/>
      <c r="HYN260" s="50"/>
      <c r="HYO260" s="50"/>
      <c r="HYP260" s="50"/>
      <c r="HYQ260" s="50"/>
      <c r="HYR260" s="50"/>
      <c r="HYS260" s="50"/>
      <c r="HYT260" s="50"/>
      <c r="HYU260" s="50"/>
      <c r="HYV260" s="50"/>
      <c r="HYW260" s="50"/>
      <c r="HYX260" s="50"/>
      <c r="HYY260" s="50"/>
      <c r="HYZ260" s="50"/>
      <c r="HZA260" s="50"/>
      <c r="HZB260" s="50"/>
      <c r="HZC260" s="50"/>
      <c r="HZD260" s="50"/>
      <c r="HZE260" s="50"/>
      <c r="HZF260" s="50"/>
      <c r="HZG260" s="50"/>
      <c r="HZH260" s="50"/>
      <c r="HZI260" s="50"/>
      <c r="HZJ260" s="50"/>
      <c r="HZK260" s="50"/>
      <c r="HZL260" s="50"/>
      <c r="HZM260" s="50"/>
      <c r="HZN260" s="50"/>
      <c r="HZO260" s="50"/>
      <c r="HZP260" s="50"/>
      <c r="HZQ260" s="50"/>
      <c r="HZR260" s="50"/>
      <c r="HZS260" s="50"/>
      <c r="HZT260" s="50"/>
      <c r="HZU260" s="50"/>
      <c r="HZV260" s="50"/>
      <c r="HZW260" s="50"/>
      <c r="HZX260" s="50"/>
      <c r="HZY260" s="50"/>
      <c r="HZZ260" s="50"/>
      <c r="IAA260" s="50"/>
      <c r="IAB260" s="50"/>
      <c r="IAC260" s="50"/>
      <c r="IAD260" s="50"/>
      <c r="IAE260" s="50"/>
      <c r="IAF260" s="50"/>
      <c r="IAG260" s="50"/>
      <c r="IAH260" s="50"/>
      <c r="IAI260" s="50"/>
      <c r="IAJ260" s="50"/>
      <c r="IAK260" s="50"/>
      <c r="IAL260" s="50"/>
      <c r="IAM260" s="50"/>
      <c r="IAN260" s="50"/>
      <c r="IAO260" s="50"/>
      <c r="IAP260" s="50"/>
      <c r="IAQ260" s="50"/>
      <c r="IAR260" s="50"/>
      <c r="IAS260" s="50"/>
      <c r="IAT260" s="50"/>
      <c r="IAU260" s="50"/>
      <c r="IAV260" s="50"/>
      <c r="IAW260" s="50"/>
      <c r="IAX260" s="50"/>
      <c r="IAY260" s="50"/>
      <c r="IAZ260" s="50"/>
      <c r="IBA260" s="50"/>
      <c r="IBB260" s="50"/>
      <c r="IBC260" s="50"/>
      <c r="IBD260" s="50"/>
      <c r="IBE260" s="50"/>
      <c r="IBF260" s="50"/>
      <c r="IBG260" s="50"/>
      <c r="IBH260" s="50"/>
      <c r="IBI260" s="50"/>
      <c r="IBJ260" s="50"/>
      <c r="IBK260" s="50"/>
      <c r="IBL260" s="50"/>
      <c r="IBM260" s="50"/>
      <c r="IBN260" s="50"/>
      <c r="IBO260" s="50"/>
      <c r="IBP260" s="50"/>
      <c r="IBQ260" s="50"/>
      <c r="IBR260" s="50"/>
      <c r="IBS260" s="50"/>
      <c r="IBT260" s="50"/>
      <c r="IBU260" s="50"/>
      <c r="IBV260" s="50"/>
      <c r="IBW260" s="50"/>
      <c r="IBX260" s="50"/>
      <c r="IBY260" s="50"/>
      <c r="IBZ260" s="50"/>
      <c r="ICA260" s="50"/>
      <c r="ICB260" s="50"/>
      <c r="ICC260" s="50"/>
      <c r="ICD260" s="50"/>
      <c r="ICE260" s="50"/>
      <c r="ICF260" s="50"/>
      <c r="ICG260" s="50"/>
      <c r="ICH260" s="50"/>
      <c r="ICI260" s="50"/>
      <c r="ICJ260" s="50"/>
      <c r="ICK260" s="50"/>
      <c r="ICL260" s="50"/>
      <c r="ICM260" s="50"/>
      <c r="ICN260" s="50"/>
      <c r="ICO260" s="50"/>
      <c r="ICP260" s="50"/>
      <c r="ICQ260" s="50"/>
      <c r="ICR260" s="50"/>
      <c r="ICS260" s="50"/>
      <c r="ICT260" s="50"/>
      <c r="ICU260" s="50"/>
      <c r="ICV260" s="50"/>
      <c r="ICW260" s="50"/>
      <c r="ICX260" s="50"/>
      <c r="ICY260" s="50"/>
      <c r="ICZ260" s="50"/>
      <c r="IDA260" s="50"/>
      <c r="IDB260" s="50"/>
      <c r="IDC260" s="50"/>
      <c r="IDD260" s="50"/>
      <c r="IDE260" s="50"/>
      <c r="IDF260" s="50"/>
      <c r="IDG260" s="50"/>
      <c r="IDH260" s="50"/>
      <c r="IDI260" s="50"/>
      <c r="IDJ260" s="50"/>
      <c r="IDK260" s="50"/>
      <c r="IDL260" s="50"/>
      <c r="IDM260" s="50"/>
      <c r="IDN260" s="50"/>
      <c r="IDO260" s="50"/>
      <c r="IDP260" s="50"/>
      <c r="IDQ260" s="50"/>
      <c r="IDR260" s="50"/>
      <c r="IDS260" s="50"/>
      <c r="IDT260" s="50"/>
      <c r="IDU260" s="50"/>
      <c r="IDV260" s="50"/>
      <c r="IDW260" s="50"/>
      <c r="IDX260" s="50"/>
      <c r="IDY260" s="50"/>
      <c r="IDZ260" s="50"/>
      <c r="IEA260" s="50"/>
      <c r="IEB260" s="50"/>
      <c r="IEC260" s="50"/>
      <c r="IED260" s="50"/>
      <c r="IEE260" s="50"/>
      <c r="IEF260" s="50"/>
      <c r="IEG260" s="50"/>
      <c r="IEH260" s="50"/>
      <c r="IEI260" s="50"/>
      <c r="IEJ260" s="50"/>
      <c r="IEK260" s="50"/>
      <c r="IEL260" s="50"/>
      <c r="IEM260" s="50"/>
      <c r="IEN260" s="50"/>
      <c r="IEO260" s="50"/>
      <c r="IEP260" s="50"/>
      <c r="IEQ260" s="50"/>
      <c r="IER260" s="50"/>
      <c r="IES260" s="50"/>
      <c r="IET260" s="50"/>
      <c r="IEU260" s="50"/>
      <c r="IEV260" s="50"/>
      <c r="IEW260" s="50"/>
      <c r="IEX260" s="50"/>
      <c r="IEY260" s="50"/>
      <c r="IEZ260" s="50"/>
      <c r="IFA260" s="50"/>
      <c r="IFB260" s="50"/>
      <c r="IFC260" s="50"/>
      <c r="IFD260" s="50"/>
      <c r="IFE260" s="50"/>
      <c r="IFF260" s="50"/>
      <c r="IFG260" s="50"/>
      <c r="IFH260" s="50"/>
      <c r="IFI260" s="50"/>
      <c r="IFJ260" s="50"/>
      <c r="IFK260" s="50"/>
      <c r="IFL260" s="50"/>
      <c r="IFM260" s="50"/>
      <c r="IFN260" s="50"/>
      <c r="IFO260" s="50"/>
      <c r="IFP260" s="50"/>
      <c r="IFQ260" s="50"/>
      <c r="IFR260" s="50"/>
      <c r="IFS260" s="50"/>
      <c r="IFT260" s="50"/>
      <c r="IFU260" s="50"/>
      <c r="IFV260" s="50"/>
      <c r="IFW260" s="50"/>
      <c r="IFX260" s="50"/>
      <c r="IFY260" s="50"/>
      <c r="IFZ260" s="50"/>
      <c r="IGA260" s="50"/>
      <c r="IGB260" s="50"/>
      <c r="IGC260" s="50"/>
      <c r="IGD260" s="50"/>
      <c r="IGE260" s="50"/>
      <c r="IGF260" s="50"/>
      <c r="IGG260" s="50"/>
      <c r="IGH260" s="50"/>
      <c r="IGI260" s="50"/>
      <c r="IGJ260" s="50"/>
      <c r="IGK260" s="50"/>
      <c r="IGL260" s="50"/>
      <c r="IGM260" s="50"/>
      <c r="IGN260" s="50"/>
      <c r="IGO260" s="50"/>
      <c r="IGP260" s="50"/>
      <c r="IGQ260" s="50"/>
      <c r="IGR260" s="50"/>
      <c r="IGS260" s="50"/>
      <c r="IGT260" s="50"/>
      <c r="IGU260" s="50"/>
      <c r="IGV260" s="50"/>
      <c r="IGW260" s="50"/>
      <c r="IGX260" s="50"/>
      <c r="IGY260" s="50"/>
      <c r="IGZ260" s="50"/>
      <c r="IHA260" s="50"/>
      <c r="IHB260" s="50"/>
      <c r="IHC260" s="50"/>
      <c r="IHD260" s="50"/>
      <c r="IHE260" s="50"/>
      <c r="IHF260" s="50"/>
      <c r="IHG260" s="50"/>
      <c r="IHH260" s="50"/>
      <c r="IHI260" s="50"/>
      <c r="IHJ260" s="50"/>
      <c r="IHK260" s="50"/>
      <c r="IHL260" s="50"/>
      <c r="IHM260" s="50"/>
      <c r="IHN260" s="50"/>
      <c r="IHO260" s="50"/>
      <c r="IHP260" s="50"/>
      <c r="IHQ260" s="50"/>
      <c r="IHR260" s="50"/>
      <c r="IHS260" s="50"/>
      <c r="IHT260" s="50"/>
      <c r="IHU260" s="50"/>
      <c r="IHV260" s="50"/>
      <c r="IHW260" s="50"/>
      <c r="IHX260" s="50"/>
      <c r="IHY260" s="50"/>
      <c r="IHZ260" s="50"/>
      <c r="IIA260" s="50"/>
      <c r="IIB260" s="50"/>
      <c r="IIC260" s="50"/>
      <c r="IID260" s="50"/>
      <c r="IIE260" s="50"/>
      <c r="IIF260" s="50"/>
      <c r="IIG260" s="50"/>
      <c r="IIH260" s="50"/>
      <c r="III260" s="50"/>
      <c r="IIJ260" s="50"/>
      <c r="IIK260" s="50"/>
      <c r="IIL260" s="50"/>
      <c r="IIM260" s="50"/>
      <c r="IIN260" s="50"/>
      <c r="IIO260" s="50"/>
      <c r="IIP260" s="50"/>
      <c r="IIQ260" s="50"/>
      <c r="IIR260" s="50"/>
      <c r="IIS260" s="50"/>
      <c r="IIT260" s="50"/>
      <c r="IIU260" s="50"/>
      <c r="IIV260" s="50"/>
      <c r="IIW260" s="50"/>
      <c r="IIX260" s="50"/>
      <c r="IIY260" s="50"/>
      <c r="IIZ260" s="50"/>
      <c r="IJA260" s="50"/>
      <c r="IJB260" s="50"/>
      <c r="IJC260" s="50"/>
      <c r="IJD260" s="50"/>
      <c r="IJE260" s="50"/>
      <c r="IJF260" s="50"/>
      <c r="IJG260" s="50"/>
      <c r="IJH260" s="50"/>
      <c r="IJI260" s="50"/>
      <c r="IJJ260" s="50"/>
      <c r="IJK260" s="50"/>
      <c r="IJL260" s="50"/>
      <c r="IJM260" s="50"/>
      <c r="IJN260" s="50"/>
      <c r="IJO260" s="50"/>
      <c r="IJP260" s="50"/>
      <c r="IJQ260" s="50"/>
      <c r="IJR260" s="50"/>
      <c r="IJS260" s="50"/>
      <c r="IJT260" s="50"/>
      <c r="IJU260" s="50"/>
      <c r="IJV260" s="50"/>
      <c r="IJW260" s="50"/>
      <c r="IJX260" s="50"/>
      <c r="IJY260" s="50"/>
      <c r="IJZ260" s="50"/>
      <c r="IKA260" s="50"/>
      <c r="IKB260" s="50"/>
      <c r="IKC260" s="50"/>
      <c r="IKD260" s="50"/>
      <c r="IKE260" s="50"/>
      <c r="IKF260" s="50"/>
      <c r="IKG260" s="50"/>
      <c r="IKH260" s="50"/>
      <c r="IKI260" s="50"/>
      <c r="IKJ260" s="50"/>
      <c r="IKK260" s="50"/>
      <c r="IKL260" s="50"/>
      <c r="IKM260" s="50"/>
      <c r="IKN260" s="50"/>
      <c r="IKO260" s="50"/>
      <c r="IKP260" s="50"/>
      <c r="IKQ260" s="50"/>
      <c r="IKR260" s="50"/>
      <c r="IKS260" s="50"/>
      <c r="IKT260" s="50"/>
      <c r="IKU260" s="50"/>
      <c r="IKV260" s="50"/>
      <c r="IKW260" s="50"/>
      <c r="IKX260" s="50"/>
      <c r="IKY260" s="50"/>
      <c r="IKZ260" s="50"/>
      <c r="ILA260" s="50"/>
      <c r="ILB260" s="50"/>
      <c r="ILC260" s="50"/>
      <c r="ILD260" s="50"/>
      <c r="ILE260" s="50"/>
      <c r="ILF260" s="50"/>
      <c r="ILG260" s="50"/>
      <c r="ILH260" s="50"/>
      <c r="ILI260" s="50"/>
      <c r="ILJ260" s="50"/>
      <c r="ILK260" s="50"/>
      <c r="ILL260" s="50"/>
      <c r="ILM260" s="50"/>
      <c r="ILN260" s="50"/>
      <c r="ILO260" s="50"/>
      <c r="ILP260" s="50"/>
      <c r="ILQ260" s="50"/>
      <c r="ILR260" s="50"/>
      <c r="ILS260" s="50"/>
      <c r="ILT260" s="50"/>
      <c r="ILU260" s="50"/>
      <c r="ILV260" s="50"/>
      <c r="ILW260" s="50"/>
      <c r="ILX260" s="50"/>
      <c r="ILY260" s="50"/>
      <c r="ILZ260" s="50"/>
      <c r="IMA260" s="50"/>
      <c r="IMB260" s="50"/>
      <c r="IMC260" s="50"/>
      <c r="IMD260" s="50"/>
      <c r="IME260" s="50"/>
      <c r="IMF260" s="50"/>
      <c r="IMG260" s="50"/>
      <c r="IMH260" s="50"/>
      <c r="IMI260" s="50"/>
      <c r="IMJ260" s="50"/>
      <c r="IMK260" s="50"/>
      <c r="IML260" s="50"/>
      <c r="IMM260" s="50"/>
      <c r="IMN260" s="50"/>
      <c r="IMO260" s="50"/>
      <c r="IMP260" s="50"/>
      <c r="IMQ260" s="50"/>
      <c r="IMR260" s="50"/>
      <c r="IMS260" s="50"/>
      <c r="IMT260" s="50"/>
      <c r="IMU260" s="50"/>
      <c r="IMV260" s="50"/>
      <c r="IMW260" s="50"/>
      <c r="IMX260" s="50"/>
      <c r="IMY260" s="50"/>
      <c r="IMZ260" s="50"/>
      <c r="INA260" s="50"/>
      <c r="INB260" s="50"/>
      <c r="INC260" s="50"/>
      <c r="IND260" s="50"/>
      <c r="INE260" s="50"/>
      <c r="INF260" s="50"/>
      <c r="ING260" s="50"/>
      <c r="INH260" s="50"/>
      <c r="INI260" s="50"/>
      <c r="INJ260" s="50"/>
      <c r="INK260" s="50"/>
      <c r="INL260" s="50"/>
      <c r="INM260" s="50"/>
      <c r="INN260" s="50"/>
      <c r="INO260" s="50"/>
      <c r="INP260" s="50"/>
      <c r="INQ260" s="50"/>
      <c r="INR260" s="50"/>
      <c r="INS260" s="50"/>
      <c r="INT260" s="50"/>
      <c r="INU260" s="50"/>
      <c r="INV260" s="50"/>
      <c r="INW260" s="50"/>
      <c r="INX260" s="50"/>
      <c r="INY260" s="50"/>
      <c r="INZ260" s="50"/>
      <c r="IOA260" s="50"/>
      <c r="IOB260" s="50"/>
      <c r="IOC260" s="50"/>
      <c r="IOD260" s="50"/>
      <c r="IOE260" s="50"/>
      <c r="IOF260" s="50"/>
      <c r="IOG260" s="50"/>
      <c r="IOH260" s="50"/>
      <c r="IOI260" s="50"/>
      <c r="IOJ260" s="50"/>
      <c r="IOK260" s="50"/>
      <c r="IOL260" s="50"/>
      <c r="IOM260" s="50"/>
      <c r="ION260" s="50"/>
      <c r="IOO260" s="50"/>
      <c r="IOP260" s="50"/>
      <c r="IOQ260" s="50"/>
      <c r="IOR260" s="50"/>
      <c r="IOS260" s="50"/>
      <c r="IOT260" s="50"/>
      <c r="IOU260" s="50"/>
      <c r="IOV260" s="50"/>
      <c r="IOW260" s="50"/>
      <c r="IOX260" s="50"/>
      <c r="IOY260" s="50"/>
      <c r="IOZ260" s="50"/>
      <c r="IPA260" s="50"/>
      <c r="IPB260" s="50"/>
      <c r="IPC260" s="50"/>
      <c r="IPD260" s="50"/>
      <c r="IPE260" s="50"/>
      <c r="IPF260" s="50"/>
      <c r="IPG260" s="50"/>
      <c r="IPH260" s="50"/>
      <c r="IPI260" s="50"/>
      <c r="IPJ260" s="50"/>
      <c r="IPK260" s="50"/>
      <c r="IPL260" s="50"/>
      <c r="IPM260" s="50"/>
      <c r="IPN260" s="50"/>
      <c r="IPO260" s="50"/>
      <c r="IPP260" s="50"/>
      <c r="IPQ260" s="50"/>
      <c r="IPR260" s="50"/>
      <c r="IPS260" s="50"/>
      <c r="IPT260" s="50"/>
      <c r="IPU260" s="50"/>
      <c r="IPV260" s="50"/>
      <c r="IPW260" s="50"/>
      <c r="IPX260" s="50"/>
      <c r="IPY260" s="50"/>
      <c r="IPZ260" s="50"/>
      <c r="IQA260" s="50"/>
      <c r="IQB260" s="50"/>
      <c r="IQC260" s="50"/>
      <c r="IQD260" s="50"/>
      <c r="IQE260" s="50"/>
      <c r="IQF260" s="50"/>
      <c r="IQG260" s="50"/>
      <c r="IQH260" s="50"/>
      <c r="IQI260" s="50"/>
      <c r="IQJ260" s="50"/>
      <c r="IQK260" s="50"/>
      <c r="IQL260" s="50"/>
      <c r="IQM260" s="50"/>
      <c r="IQN260" s="50"/>
      <c r="IQO260" s="50"/>
      <c r="IQP260" s="50"/>
      <c r="IQQ260" s="50"/>
      <c r="IQR260" s="50"/>
      <c r="IQS260" s="50"/>
      <c r="IQT260" s="50"/>
      <c r="IQU260" s="50"/>
      <c r="IQV260" s="50"/>
      <c r="IQW260" s="50"/>
      <c r="IQX260" s="50"/>
      <c r="IQY260" s="50"/>
      <c r="IQZ260" s="50"/>
      <c r="IRA260" s="50"/>
      <c r="IRB260" s="50"/>
      <c r="IRC260" s="50"/>
      <c r="IRD260" s="50"/>
      <c r="IRE260" s="50"/>
      <c r="IRF260" s="50"/>
      <c r="IRG260" s="50"/>
      <c r="IRH260" s="50"/>
      <c r="IRI260" s="50"/>
      <c r="IRJ260" s="50"/>
      <c r="IRK260" s="50"/>
      <c r="IRL260" s="50"/>
      <c r="IRM260" s="50"/>
      <c r="IRN260" s="50"/>
      <c r="IRO260" s="50"/>
      <c r="IRP260" s="50"/>
      <c r="IRQ260" s="50"/>
      <c r="IRR260" s="50"/>
      <c r="IRS260" s="50"/>
      <c r="IRT260" s="50"/>
      <c r="IRU260" s="50"/>
      <c r="IRV260" s="50"/>
      <c r="IRW260" s="50"/>
      <c r="IRX260" s="50"/>
      <c r="IRY260" s="50"/>
      <c r="IRZ260" s="50"/>
      <c r="ISA260" s="50"/>
      <c r="ISB260" s="50"/>
      <c r="ISC260" s="50"/>
      <c r="ISD260" s="50"/>
      <c r="ISE260" s="50"/>
      <c r="ISF260" s="50"/>
      <c r="ISG260" s="50"/>
      <c r="ISH260" s="50"/>
      <c r="ISI260" s="50"/>
      <c r="ISJ260" s="50"/>
      <c r="ISK260" s="50"/>
      <c r="ISL260" s="50"/>
      <c r="ISM260" s="50"/>
      <c r="ISN260" s="50"/>
      <c r="ISO260" s="50"/>
      <c r="ISP260" s="50"/>
      <c r="ISQ260" s="50"/>
      <c r="ISR260" s="50"/>
      <c r="ISS260" s="50"/>
      <c r="IST260" s="50"/>
      <c r="ISU260" s="50"/>
      <c r="ISV260" s="50"/>
      <c r="ISW260" s="50"/>
      <c r="ISX260" s="50"/>
      <c r="ISY260" s="50"/>
      <c r="ISZ260" s="50"/>
      <c r="ITA260" s="50"/>
      <c r="ITB260" s="50"/>
      <c r="ITC260" s="50"/>
      <c r="ITD260" s="50"/>
      <c r="ITE260" s="50"/>
      <c r="ITF260" s="50"/>
      <c r="ITG260" s="50"/>
      <c r="ITH260" s="50"/>
      <c r="ITI260" s="50"/>
      <c r="ITJ260" s="50"/>
      <c r="ITK260" s="50"/>
      <c r="ITL260" s="50"/>
      <c r="ITM260" s="50"/>
      <c r="ITN260" s="50"/>
      <c r="ITO260" s="50"/>
      <c r="ITP260" s="50"/>
      <c r="ITQ260" s="50"/>
      <c r="ITR260" s="50"/>
      <c r="ITS260" s="50"/>
      <c r="ITT260" s="50"/>
      <c r="ITU260" s="50"/>
      <c r="ITV260" s="50"/>
      <c r="ITW260" s="50"/>
      <c r="ITX260" s="50"/>
      <c r="ITY260" s="50"/>
      <c r="ITZ260" s="50"/>
      <c r="IUA260" s="50"/>
      <c r="IUB260" s="50"/>
      <c r="IUC260" s="50"/>
      <c r="IUD260" s="50"/>
      <c r="IUE260" s="50"/>
      <c r="IUF260" s="50"/>
      <c r="IUG260" s="50"/>
      <c r="IUH260" s="50"/>
      <c r="IUI260" s="50"/>
      <c r="IUJ260" s="50"/>
      <c r="IUK260" s="50"/>
      <c r="IUL260" s="50"/>
      <c r="IUM260" s="50"/>
      <c r="IUN260" s="50"/>
      <c r="IUO260" s="50"/>
      <c r="IUP260" s="50"/>
      <c r="IUQ260" s="50"/>
      <c r="IUR260" s="50"/>
      <c r="IUS260" s="50"/>
      <c r="IUT260" s="50"/>
      <c r="IUU260" s="50"/>
      <c r="IUV260" s="50"/>
      <c r="IUW260" s="50"/>
      <c r="IUX260" s="50"/>
      <c r="IUY260" s="50"/>
      <c r="IUZ260" s="50"/>
      <c r="IVA260" s="50"/>
      <c r="IVB260" s="50"/>
      <c r="IVC260" s="50"/>
      <c r="IVD260" s="50"/>
      <c r="IVE260" s="50"/>
      <c r="IVF260" s="50"/>
      <c r="IVG260" s="50"/>
      <c r="IVH260" s="50"/>
      <c r="IVI260" s="50"/>
      <c r="IVJ260" s="50"/>
      <c r="IVK260" s="50"/>
      <c r="IVL260" s="50"/>
      <c r="IVM260" s="50"/>
      <c r="IVN260" s="50"/>
      <c r="IVO260" s="50"/>
      <c r="IVP260" s="50"/>
      <c r="IVQ260" s="50"/>
      <c r="IVR260" s="50"/>
      <c r="IVS260" s="50"/>
      <c r="IVT260" s="50"/>
      <c r="IVU260" s="50"/>
      <c r="IVV260" s="50"/>
      <c r="IVW260" s="50"/>
      <c r="IVX260" s="50"/>
      <c r="IVY260" s="50"/>
      <c r="IVZ260" s="50"/>
      <c r="IWA260" s="50"/>
      <c r="IWB260" s="50"/>
      <c r="IWC260" s="50"/>
      <c r="IWD260" s="50"/>
      <c r="IWE260" s="50"/>
      <c r="IWF260" s="50"/>
      <c r="IWG260" s="50"/>
      <c r="IWH260" s="50"/>
      <c r="IWI260" s="50"/>
      <c r="IWJ260" s="50"/>
      <c r="IWK260" s="50"/>
      <c r="IWL260" s="50"/>
      <c r="IWM260" s="50"/>
      <c r="IWN260" s="50"/>
      <c r="IWO260" s="50"/>
      <c r="IWP260" s="50"/>
      <c r="IWQ260" s="50"/>
      <c r="IWR260" s="50"/>
      <c r="IWS260" s="50"/>
      <c r="IWT260" s="50"/>
      <c r="IWU260" s="50"/>
      <c r="IWV260" s="50"/>
      <c r="IWW260" s="50"/>
      <c r="IWX260" s="50"/>
      <c r="IWY260" s="50"/>
      <c r="IWZ260" s="50"/>
      <c r="IXA260" s="50"/>
      <c r="IXB260" s="50"/>
      <c r="IXC260" s="50"/>
      <c r="IXD260" s="50"/>
      <c r="IXE260" s="50"/>
      <c r="IXF260" s="50"/>
      <c r="IXG260" s="50"/>
      <c r="IXH260" s="50"/>
      <c r="IXI260" s="50"/>
      <c r="IXJ260" s="50"/>
      <c r="IXK260" s="50"/>
      <c r="IXL260" s="50"/>
      <c r="IXM260" s="50"/>
      <c r="IXN260" s="50"/>
      <c r="IXO260" s="50"/>
      <c r="IXP260" s="50"/>
      <c r="IXQ260" s="50"/>
      <c r="IXR260" s="50"/>
      <c r="IXS260" s="50"/>
      <c r="IXT260" s="50"/>
      <c r="IXU260" s="50"/>
      <c r="IXV260" s="50"/>
      <c r="IXW260" s="50"/>
      <c r="IXX260" s="50"/>
      <c r="IXY260" s="50"/>
      <c r="IXZ260" s="50"/>
      <c r="IYA260" s="50"/>
      <c r="IYB260" s="50"/>
      <c r="IYC260" s="50"/>
      <c r="IYD260" s="50"/>
      <c r="IYE260" s="50"/>
      <c r="IYF260" s="50"/>
      <c r="IYG260" s="50"/>
      <c r="IYH260" s="50"/>
      <c r="IYI260" s="50"/>
      <c r="IYJ260" s="50"/>
      <c r="IYK260" s="50"/>
      <c r="IYL260" s="50"/>
      <c r="IYM260" s="50"/>
      <c r="IYN260" s="50"/>
      <c r="IYO260" s="50"/>
      <c r="IYP260" s="50"/>
      <c r="IYQ260" s="50"/>
      <c r="IYR260" s="50"/>
      <c r="IYS260" s="50"/>
      <c r="IYT260" s="50"/>
      <c r="IYU260" s="50"/>
      <c r="IYV260" s="50"/>
      <c r="IYW260" s="50"/>
      <c r="IYX260" s="50"/>
      <c r="IYY260" s="50"/>
      <c r="IYZ260" s="50"/>
      <c r="IZA260" s="50"/>
      <c r="IZB260" s="50"/>
      <c r="IZC260" s="50"/>
      <c r="IZD260" s="50"/>
      <c r="IZE260" s="50"/>
      <c r="IZF260" s="50"/>
      <c r="IZG260" s="50"/>
      <c r="IZH260" s="50"/>
      <c r="IZI260" s="50"/>
      <c r="IZJ260" s="50"/>
      <c r="IZK260" s="50"/>
      <c r="IZL260" s="50"/>
      <c r="IZM260" s="50"/>
      <c r="IZN260" s="50"/>
      <c r="IZO260" s="50"/>
      <c r="IZP260" s="50"/>
      <c r="IZQ260" s="50"/>
      <c r="IZR260" s="50"/>
      <c r="IZS260" s="50"/>
      <c r="IZT260" s="50"/>
      <c r="IZU260" s="50"/>
      <c r="IZV260" s="50"/>
      <c r="IZW260" s="50"/>
      <c r="IZX260" s="50"/>
      <c r="IZY260" s="50"/>
      <c r="IZZ260" s="50"/>
      <c r="JAA260" s="50"/>
      <c r="JAB260" s="50"/>
      <c r="JAC260" s="50"/>
      <c r="JAD260" s="50"/>
      <c r="JAE260" s="50"/>
      <c r="JAF260" s="50"/>
      <c r="JAG260" s="50"/>
      <c r="JAH260" s="50"/>
      <c r="JAI260" s="50"/>
      <c r="JAJ260" s="50"/>
      <c r="JAK260" s="50"/>
      <c r="JAL260" s="50"/>
      <c r="JAM260" s="50"/>
      <c r="JAN260" s="50"/>
      <c r="JAO260" s="50"/>
      <c r="JAP260" s="50"/>
      <c r="JAQ260" s="50"/>
      <c r="JAR260" s="50"/>
      <c r="JAS260" s="50"/>
      <c r="JAT260" s="50"/>
      <c r="JAU260" s="50"/>
      <c r="JAV260" s="50"/>
      <c r="JAW260" s="50"/>
      <c r="JAX260" s="50"/>
      <c r="JAY260" s="50"/>
      <c r="JAZ260" s="50"/>
      <c r="JBA260" s="50"/>
      <c r="JBB260" s="50"/>
      <c r="JBC260" s="50"/>
      <c r="JBD260" s="50"/>
      <c r="JBE260" s="50"/>
      <c r="JBF260" s="50"/>
      <c r="JBG260" s="50"/>
      <c r="JBH260" s="50"/>
      <c r="JBI260" s="50"/>
      <c r="JBJ260" s="50"/>
      <c r="JBK260" s="50"/>
      <c r="JBL260" s="50"/>
      <c r="JBM260" s="50"/>
      <c r="JBN260" s="50"/>
      <c r="JBO260" s="50"/>
      <c r="JBP260" s="50"/>
      <c r="JBQ260" s="50"/>
      <c r="JBR260" s="50"/>
      <c r="JBS260" s="50"/>
      <c r="JBT260" s="50"/>
      <c r="JBU260" s="50"/>
      <c r="JBV260" s="50"/>
      <c r="JBW260" s="50"/>
      <c r="JBX260" s="50"/>
      <c r="JBY260" s="50"/>
      <c r="JBZ260" s="50"/>
      <c r="JCA260" s="50"/>
      <c r="JCB260" s="50"/>
      <c r="JCC260" s="50"/>
      <c r="JCD260" s="50"/>
      <c r="JCE260" s="50"/>
      <c r="JCF260" s="50"/>
      <c r="JCG260" s="50"/>
      <c r="JCH260" s="50"/>
      <c r="JCI260" s="50"/>
      <c r="JCJ260" s="50"/>
      <c r="JCK260" s="50"/>
      <c r="JCL260" s="50"/>
      <c r="JCM260" s="50"/>
      <c r="JCN260" s="50"/>
      <c r="JCO260" s="50"/>
      <c r="JCP260" s="50"/>
      <c r="JCQ260" s="50"/>
      <c r="JCR260" s="50"/>
      <c r="JCS260" s="50"/>
      <c r="JCT260" s="50"/>
      <c r="JCU260" s="50"/>
      <c r="JCV260" s="50"/>
      <c r="JCW260" s="50"/>
      <c r="JCX260" s="50"/>
      <c r="JCY260" s="50"/>
      <c r="JCZ260" s="50"/>
      <c r="JDA260" s="50"/>
      <c r="JDB260" s="50"/>
      <c r="JDC260" s="50"/>
      <c r="JDD260" s="50"/>
      <c r="JDE260" s="50"/>
      <c r="JDF260" s="50"/>
      <c r="JDG260" s="50"/>
      <c r="JDH260" s="50"/>
      <c r="JDI260" s="50"/>
      <c r="JDJ260" s="50"/>
      <c r="JDK260" s="50"/>
      <c r="JDL260" s="50"/>
      <c r="JDM260" s="50"/>
      <c r="JDN260" s="50"/>
      <c r="JDO260" s="50"/>
      <c r="JDP260" s="50"/>
      <c r="JDQ260" s="50"/>
      <c r="JDR260" s="50"/>
      <c r="JDS260" s="50"/>
      <c r="JDT260" s="50"/>
      <c r="JDU260" s="50"/>
      <c r="JDV260" s="50"/>
      <c r="JDW260" s="50"/>
      <c r="JDX260" s="50"/>
      <c r="JDY260" s="50"/>
      <c r="JDZ260" s="50"/>
      <c r="JEA260" s="50"/>
      <c r="JEB260" s="50"/>
      <c r="JEC260" s="50"/>
      <c r="JED260" s="50"/>
      <c r="JEE260" s="50"/>
      <c r="JEF260" s="50"/>
      <c r="JEG260" s="50"/>
      <c r="JEH260" s="50"/>
      <c r="JEI260" s="50"/>
      <c r="JEJ260" s="50"/>
      <c r="JEK260" s="50"/>
      <c r="JEL260" s="50"/>
      <c r="JEM260" s="50"/>
      <c r="JEN260" s="50"/>
      <c r="JEO260" s="50"/>
      <c r="JEP260" s="50"/>
      <c r="JEQ260" s="50"/>
      <c r="JER260" s="50"/>
      <c r="JES260" s="50"/>
      <c r="JET260" s="50"/>
      <c r="JEU260" s="50"/>
      <c r="JEV260" s="50"/>
      <c r="JEW260" s="50"/>
      <c r="JEX260" s="50"/>
      <c r="JEY260" s="50"/>
      <c r="JEZ260" s="50"/>
      <c r="JFA260" s="50"/>
      <c r="JFB260" s="50"/>
      <c r="JFC260" s="50"/>
      <c r="JFD260" s="50"/>
      <c r="JFE260" s="50"/>
      <c r="JFF260" s="50"/>
      <c r="JFG260" s="50"/>
      <c r="JFH260" s="50"/>
      <c r="JFI260" s="50"/>
      <c r="JFJ260" s="50"/>
      <c r="JFK260" s="50"/>
      <c r="JFL260" s="50"/>
      <c r="JFM260" s="50"/>
      <c r="JFN260" s="50"/>
      <c r="JFO260" s="50"/>
      <c r="JFP260" s="50"/>
      <c r="JFQ260" s="50"/>
      <c r="JFR260" s="50"/>
      <c r="JFS260" s="50"/>
      <c r="JFT260" s="50"/>
      <c r="JFU260" s="50"/>
      <c r="JFV260" s="50"/>
      <c r="JFW260" s="50"/>
      <c r="JFX260" s="50"/>
      <c r="JFY260" s="50"/>
      <c r="JFZ260" s="50"/>
      <c r="JGA260" s="50"/>
      <c r="JGB260" s="50"/>
      <c r="JGC260" s="50"/>
      <c r="JGD260" s="50"/>
      <c r="JGE260" s="50"/>
      <c r="JGF260" s="50"/>
      <c r="JGG260" s="50"/>
      <c r="JGH260" s="50"/>
      <c r="JGI260" s="50"/>
      <c r="JGJ260" s="50"/>
      <c r="JGK260" s="50"/>
      <c r="JGL260" s="50"/>
      <c r="JGM260" s="50"/>
      <c r="JGN260" s="50"/>
      <c r="JGO260" s="50"/>
      <c r="JGP260" s="50"/>
      <c r="JGQ260" s="50"/>
      <c r="JGR260" s="50"/>
      <c r="JGS260" s="50"/>
      <c r="JGT260" s="50"/>
      <c r="JGU260" s="50"/>
      <c r="JGV260" s="50"/>
      <c r="JGW260" s="50"/>
      <c r="JGX260" s="50"/>
      <c r="JGY260" s="50"/>
      <c r="JGZ260" s="50"/>
      <c r="JHA260" s="50"/>
      <c r="JHB260" s="50"/>
      <c r="JHC260" s="50"/>
      <c r="JHD260" s="50"/>
      <c r="JHE260" s="50"/>
      <c r="JHF260" s="50"/>
      <c r="JHG260" s="50"/>
      <c r="JHH260" s="50"/>
      <c r="JHI260" s="50"/>
      <c r="JHJ260" s="50"/>
      <c r="JHK260" s="50"/>
      <c r="JHL260" s="50"/>
      <c r="JHM260" s="50"/>
      <c r="JHN260" s="50"/>
      <c r="JHO260" s="50"/>
      <c r="JHP260" s="50"/>
      <c r="JHQ260" s="50"/>
      <c r="JHR260" s="50"/>
      <c r="JHS260" s="50"/>
      <c r="JHT260" s="50"/>
      <c r="JHU260" s="50"/>
      <c r="JHV260" s="50"/>
      <c r="JHW260" s="50"/>
      <c r="JHX260" s="50"/>
      <c r="JHY260" s="50"/>
      <c r="JHZ260" s="50"/>
      <c r="JIA260" s="50"/>
      <c r="JIB260" s="50"/>
      <c r="JIC260" s="50"/>
      <c r="JID260" s="50"/>
      <c r="JIE260" s="50"/>
      <c r="JIF260" s="50"/>
      <c r="JIG260" s="50"/>
      <c r="JIH260" s="50"/>
      <c r="JII260" s="50"/>
      <c r="JIJ260" s="50"/>
      <c r="JIK260" s="50"/>
      <c r="JIL260" s="50"/>
      <c r="JIM260" s="50"/>
      <c r="JIN260" s="50"/>
      <c r="JIO260" s="50"/>
      <c r="JIP260" s="50"/>
      <c r="JIQ260" s="50"/>
      <c r="JIR260" s="50"/>
      <c r="JIS260" s="50"/>
      <c r="JIT260" s="50"/>
      <c r="JIU260" s="50"/>
      <c r="JIV260" s="50"/>
      <c r="JIW260" s="50"/>
      <c r="JIX260" s="50"/>
      <c r="JIY260" s="50"/>
      <c r="JIZ260" s="50"/>
      <c r="JJA260" s="50"/>
      <c r="JJB260" s="50"/>
      <c r="JJC260" s="50"/>
      <c r="JJD260" s="50"/>
      <c r="JJE260" s="50"/>
      <c r="JJF260" s="50"/>
      <c r="JJG260" s="50"/>
      <c r="JJH260" s="50"/>
      <c r="JJI260" s="50"/>
      <c r="JJJ260" s="50"/>
      <c r="JJK260" s="50"/>
      <c r="JJL260" s="50"/>
      <c r="JJM260" s="50"/>
      <c r="JJN260" s="50"/>
      <c r="JJO260" s="50"/>
      <c r="JJP260" s="50"/>
      <c r="JJQ260" s="50"/>
      <c r="JJR260" s="50"/>
      <c r="JJS260" s="50"/>
      <c r="JJT260" s="50"/>
      <c r="JJU260" s="50"/>
      <c r="JJV260" s="50"/>
      <c r="JJW260" s="50"/>
      <c r="JJX260" s="50"/>
      <c r="JJY260" s="50"/>
      <c r="JJZ260" s="50"/>
      <c r="JKA260" s="50"/>
      <c r="JKB260" s="50"/>
      <c r="JKC260" s="50"/>
      <c r="JKD260" s="50"/>
      <c r="JKE260" s="50"/>
      <c r="JKF260" s="50"/>
      <c r="JKG260" s="50"/>
      <c r="JKH260" s="50"/>
      <c r="JKI260" s="50"/>
      <c r="JKJ260" s="50"/>
      <c r="JKK260" s="50"/>
      <c r="JKL260" s="50"/>
      <c r="JKM260" s="50"/>
      <c r="JKN260" s="50"/>
      <c r="JKO260" s="50"/>
      <c r="JKP260" s="50"/>
      <c r="JKQ260" s="50"/>
      <c r="JKR260" s="50"/>
      <c r="JKS260" s="50"/>
      <c r="JKT260" s="50"/>
      <c r="JKU260" s="50"/>
      <c r="JKV260" s="50"/>
      <c r="JKW260" s="50"/>
      <c r="JKX260" s="50"/>
      <c r="JKY260" s="50"/>
      <c r="JKZ260" s="50"/>
      <c r="JLA260" s="50"/>
      <c r="JLB260" s="50"/>
      <c r="JLC260" s="50"/>
      <c r="JLD260" s="50"/>
      <c r="JLE260" s="50"/>
      <c r="JLF260" s="50"/>
      <c r="JLG260" s="50"/>
      <c r="JLH260" s="50"/>
      <c r="JLI260" s="50"/>
      <c r="JLJ260" s="50"/>
      <c r="JLK260" s="50"/>
      <c r="JLL260" s="50"/>
      <c r="JLM260" s="50"/>
      <c r="JLN260" s="50"/>
      <c r="JLO260" s="50"/>
      <c r="JLP260" s="50"/>
      <c r="JLQ260" s="50"/>
      <c r="JLR260" s="50"/>
      <c r="JLS260" s="50"/>
      <c r="JLT260" s="50"/>
      <c r="JLU260" s="50"/>
      <c r="JLV260" s="50"/>
      <c r="JLW260" s="50"/>
      <c r="JLX260" s="50"/>
      <c r="JLY260" s="50"/>
      <c r="JLZ260" s="50"/>
      <c r="JMA260" s="50"/>
      <c r="JMB260" s="50"/>
      <c r="JMC260" s="50"/>
      <c r="JMD260" s="50"/>
      <c r="JME260" s="50"/>
      <c r="JMF260" s="50"/>
      <c r="JMG260" s="50"/>
      <c r="JMH260" s="50"/>
      <c r="JMI260" s="50"/>
      <c r="JMJ260" s="50"/>
      <c r="JMK260" s="50"/>
      <c r="JML260" s="50"/>
      <c r="JMM260" s="50"/>
      <c r="JMN260" s="50"/>
      <c r="JMO260" s="50"/>
      <c r="JMP260" s="50"/>
      <c r="JMQ260" s="50"/>
      <c r="JMR260" s="50"/>
      <c r="JMS260" s="50"/>
      <c r="JMT260" s="50"/>
      <c r="JMU260" s="50"/>
      <c r="JMV260" s="50"/>
      <c r="JMW260" s="50"/>
      <c r="JMX260" s="50"/>
      <c r="JMY260" s="50"/>
      <c r="JMZ260" s="50"/>
      <c r="JNA260" s="50"/>
      <c r="JNB260" s="50"/>
      <c r="JNC260" s="50"/>
      <c r="JND260" s="50"/>
      <c r="JNE260" s="50"/>
      <c r="JNF260" s="50"/>
      <c r="JNG260" s="50"/>
      <c r="JNH260" s="50"/>
      <c r="JNI260" s="50"/>
      <c r="JNJ260" s="50"/>
      <c r="JNK260" s="50"/>
      <c r="JNL260" s="50"/>
      <c r="JNM260" s="50"/>
      <c r="JNN260" s="50"/>
      <c r="JNO260" s="50"/>
      <c r="JNP260" s="50"/>
      <c r="JNQ260" s="50"/>
      <c r="JNR260" s="50"/>
      <c r="JNS260" s="50"/>
      <c r="JNT260" s="50"/>
      <c r="JNU260" s="50"/>
      <c r="JNV260" s="50"/>
      <c r="JNW260" s="50"/>
      <c r="JNX260" s="50"/>
      <c r="JNY260" s="50"/>
      <c r="JNZ260" s="50"/>
      <c r="JOA260" s="50"/>
      <c r="JOB260" s="50"/>
      <c r="JOC260" s="50"/>
      <c r="JOD260" s="50"/>
      <c r="JOE260" s="50"/>
      <c r="JOF260" s="50"/>
      <c r="JOG260" s="50"/>
      <c r="JOH260" s="50"/>
      <c r="JOI260" s="50"/>
      <c r="JOJ260" s="50"/>
      <c r="JOK260" s="50"/>
      <c r="JOL260" s="50"/>
      <c r="JOM260" s="50"/>
      <c r="JON260" s="50"/>
      <c r="JOO260" s="50"/>
      <c r="JOP260" s="50"/>
      <c r="JOQ260" s="50"/>
      <c r="JOR260" s="50"/>
      <c r="JOS260" s="50"/>
      <c r="JOT260" s="50"/>
      <c r="JOU260" s="50"/>
      <c r="JOV260" s="50"/>
      <c r="JOW260" s="50"/>
      <c r="JOX260" s="50"/>
      <c r="JOY260" s="50"/>
      <c r="JOZ260" s="50"/>
      <c r="JPA260" s="50"/>
      <c r="JPB260" s="50"/>
      <c r="JPC260" s="50"/>
      <c r="JPD260" s="50"/>
      <c r="JPE260" s="50"/>
      <c r="JPF260" s="50"/>
      <c r="JPG260" s="50"/>
      <c r="JPH260" s="50"/>
      <c r="JPI260" s="50"/>
      <c r="JPJ260" s="50"/>
      <c r="JPK260" s="50"/>
      <c r="JPL260" s="50"/>
      <c r="JPM260" s="50"/>
      <c r="JPN260" s="50"/>
      <c r="JPO260" s="50"/>
      <c r="JPP260" s="50"/>
      <c r="JPQ260" s="50"/>
      <c r="JPR260" s="50"/>
      <c r="JPS260" s="50"/>
      <c r="JPT260" s="50"/>
      <c r="JPU260" s="50"/>
      <c r="JPV260" s="50"/>
      <c r="JPW260" s="50"/>
      <c r="JPX260" s="50"/>
      <c r="JPY260" s="50"/>
      <c r="JPZ260" s="50"/>
      <c r="JQA260" s="50"/>
      <c r="JQB260" s="50"/>
      <c r="JQC260" s="50"/>
      <c r="JQD260" s="50"/>
      <c r="JQE260" s="50"/>
      <c r="JQF260" s="50"/>
      <c r="JQG260" s="50"/>
      <c r="JQH260" s="50"/>
      <c r="JQI260" s="50"/>
      <c r="JQJ260" s="50"/>
      <c r="JQK260" s="50"/>
      <c r="JQL260" s="50"/>
      <c r="JQM260" s="50"/>
      <c r="JQN260" s="50"/>
      <c r="JQO260" s="50"/>
      <c r="JQP260" s="50"/>
      <c r="JQQ260" s="50"/>
      <c r="JQR260" s="50"/>
      <c r="JQS260" s="50"/>
      <c r="JQT260" s="50"/>
      <c r="JQU260" s="50"/>
      <c r="JQV260" s="50"/>
      <c r="JQW260" s="50"/>
      <c r="JQX260" s="50"/>
      <c r="JQY260" s="50"/>
      <c r="JQZ260" s="50"/>
      <c r="JRA260" s="50"/>
      <c r="JRB260" s="50"/>
      <c r="JRC260" s="50"/>
      <c r="JRD260" s="50"/>
      <c r="JRE260" s="50"/>
      <c r="JRF260" s="50"/>
      <c r="JRG260" s="50"/>
      <c r="JRH260" s="50"/>
      <c r="JRI260" s="50"/>
      <c r="JRJ260" s="50"/>
      <c r="JRK260" s="50"/>
      <c r="JRL260" s="50"/>
      <c r="JRM260" s="50"/>
      <c r="JRN260" s="50"/>
      <c r="JRO260" s="50"/>
      <c r="JRP260" s="50"/>
      <c r="JRQ260" s="50"/>
      <c r="JRR260" s="50"/>
      <c r="JRS260" s="50"/>
      <c r="JRT260" s="50"/>
      <c r="JRU260" s="50"/>
      <c r="JRV260" s="50"/>
      <c r="JRW260" s="50"/>
      <c r="JRX260" s="50"/>
      <c r="JRY260" s="50"/>
      <c r="JRZ260" s="50"/>
      <c r="JSA260" s="50"/>
      <c r="JSB260" s="50"/>
      <c r="JSC260" s="50"/>
      <c r="JSD260" s="50"/>
      <c r="JSE260" s="50"/>
      <c r="JSF260" s="50"/>
      <c r="JSG260" s="50"/>
      <c r="JSH260" s="50"/>
      <c r="JSI260" s="50"/>
      <c r="JSJ260" s="50"/>
      <c r="JSK260" s="50"/>
      <c r="JSL260" s="50"/>
      <c r="JSM260" s="50"/>
      <c r="JSN260" s="50"/>
      <c r="JSO260" s="50"/>
      <c r="JSP260" s="50"/>
      <c r="JSQ260" s="50"/>
      <c r="JSR260" s="50"/>
      <c r="JSS260" s="50"/>
      <c r="JST260" s="50"/>
      <c r="JSU260" s="50"/>
      <c r="JSV260" s="50"/>
      <c r="JSW260" s="50"/>
      <c r="JSX260" s="50"/>
      <c r="JSY260" s="50"/>
      <c r="JSZ260" s="50"/>
      <c r="JTA260" s="50"/>
      <c r="JTB260" s="50"/>
      <c r="JTC260" s="50"/>
      <c r="JTD260" s="50"/>
      <c r="JTE260" s="50"/>
      <c r="JTF260" s="50"/>
      <c r="JTG260" s="50"/>
      <c r="JTH260" s="50"/>
      <c r="JTI260" s="50"/>
      <c r="JTJ260" s="50"/>
      <c r="JTK260" s="50"/>
      <c r="JTL260" s="50"/>
      <c r="JTM260" s="50"/>
      <c r="JTN260" s="50"/>
      <c r="JTO260" s="50"/>
      <c r="JTP260" s="50"/>
      <c r="JTQ260" s="50"/>
      <c r="JTR260" s="50"/>
      <c r="JTS260" s="50"/>
      <c r="JTT260" s="50"/>
      <c r="JTU260" s="50"/>
      <c r="JTV260" s="50"/>
      <c r="JTW260" s="50"/>
      <c r="JTX260" s="50"/>
      <c r="JTY260" s="50"/>
      <c r="JTZ260" s="50"/>
      <c r="JUA260" s="50"/>
      <c r="JUB260" s="50"/>
      <c r="JUC260" s="50"/>
      <c r="JUD260" s="50"/>
      <c r="JUE260" s="50"/>
      <c r="JUF260" s="50"/>
      <c r="JUG260" s="50"/>
      <c r="JUH260" s="50"/>
      <c r="JUI260" s="50"/>
      <c r="JUJ260" s="50"/>
      <c r="JUK260" s="50"/>
      <c r="JUL260" s="50"/>
      <c r="JUM260" s="50"/>
      <c r="JUN260" s="50"/>
      <c r="JUO260" s="50"/>
      <c r="JUP260" s="50"/>
      <c r="JUQ260" s="50"/>
      <c r="JUR260" s="50"/>
      <c r="JUS260" s="50"/>
      <c r="JUT260" s="50"/>
      <c r="JUU260" s="50"/>
      <c r="JUV260" s="50"/>
      <c r="JUW260" s="50"/>
      <c r="JUX260" s="50"/>
      <c r="JUY260" s="50"/>
      <c r="JUZ260" s="50"/>
      <c r="JVA260" s="50"/>
      <c r="JVB260" s="50"/>
      <c r="JVC260" s="50"/>
      <c r="JVD260" s="50"/>
      <c r="JVE260" s="50"/>
      <c r="JVF260" s="50"/>
      <c r="JVG260" s="50"/>
      <c r="JVH260" s="50"/>
      <c r="JVI260" s="50"/>
      <c r="JVJ260" s="50"/>
      <c r="JVK260" s="50"/>
      <c r="JVL260" s="50"/>
      <c r="JVM260" s="50"/>
      <c r="JVN260" s="50"/>
      <c r="JVO260" s="50"/>
      <c r="JVP260" s="50"/>
      <c r="JVQ260" s="50"/>
      <c r="JVR260" s="50"/>
      <c r="JVS260" s="50"/>
      <c r="JVT260" s="50"/>
      <c r="JVU260" s="50"/>
      <c r="JVV260" s="50"/>
      <c r="JVW260" s="50"/>
      <c r="JVX260" s="50"/>
      <c r="JVY260" s="50"/>
      <c r="JVZ260" s="50"/>
      <c r="JWA260" s="50"/>
      <c r="JWB260" s="50"/>
      <c r="JWC260" s="50"/>
      <c r="JWD260" s="50"/>
      <c r="JWE260" s="50"/>
      <c r="JWF260" s="50"/>
      <c r="JWG260" s="50"/>
      <c r="JWH260" s="50"/>
      <c r="JWI260" s="50"/>
      <c r="JWJ260" s="50"/>
      <c r="JWK260" s="50"/>
      <c r="JWL260" s="50"/>
      <c r="JWM260" s="50"/>
      <c r="JWN260" s="50"/>
      <c r="JWO260" s="50"/>
      <c r="JWP260" s="50"/>
      <c r="JWQ260" s="50"/>
      <c r="JWR260" s="50"/>
      <c r="JWS260" s="50"/>
      <c r="JWT260" s="50"/>
      <c r="JWU260" s="50"/>
      <c r="JWV260" s="50"/>
      <c r="JWW260" s="50"/>
      <c r="JWX260" s="50"/>
      <c r="JWY260" s="50"/>
      <c r="JWZ260" s="50"/>
      <c r="JXA260" s="50"/>
      <c r="JXB260" s="50"/>
      <c r="JXC260" s="50"/>
      <c r="JXD260" s="50"/>
      <c r="JXE260" s="50"/>
      <c r="JXF260" s="50"/>
      <c r="JXG260" s="50"/>
      <c r="JXH260" s="50"/>
      <c r="JXI260" s="50"/>
      <c r="JXJ260" s="50"/>
      <c r="JXK260" s="50"/>
      <c r="JXL260" s="50"/>
      <c r="JXM260" s="50"/>
      <c r="JXN260" s="50"/>
      <c r="JXO260" s="50"/>
      <c r="JXP260" s="50"/>
      <c r="JXQ260" s="50"/>
      <c r="JXR260" s="50"/>
      <c r="JXS260" s="50"/>
      <c r="JXT260" s="50"/>
      <c r="JXU260" s="50"/>
      <c r="JXV260" s="50"/>
      <c r="JXW260" s="50"/>
      <c r="JXX260" s="50"/>
      <c r="JXY260" s="50"/>
      <c r="JXZ260" s="50"/>
      <c r="JYA260" s="50"/>
      <c r="JYB260" s="50"/>
      <c r="JYC260" s="50"/>
      <c r="JYD260" s="50"/>
      <c r="JYE260" s="50"/>
      <c r="JYF260" s="50"/>
      <c r="JYG260" s="50"/>
      <c r="JYH260" s="50"/>
      <c r="JYI260" s="50"/>
      <c r="JYJ260" s="50"/>
      <c r="JYK260" s="50"/>
      <c r="JYL260" s="50"/>
      <c r="JYM260" s="50"/>
      <c r="JYN260" s="50"/>
      <c r="JYO260" s="50"/>
      <c r="JYP260" s="50"/>
      <c r="JYQ260" s="50"/>
      <c r="JYR260" s="50"/>
      <c r="JYS260" s="50"/>
      <c r="JYT260" s="50"/>
      <c r="JYU260" s="50"/>
      <c r="JYV260" s="50"/>
      <c r="JYW260" s="50"/>
      <c r="JYX260" s="50"/>
      <c r="JYY260" s="50"/>
      <c r="JYZ260" s="50"/>
      <c r="JZA260" s="50"/>
      <c r="JZB260" s="50"/>
      <c r="JZC260" s="50"/>
      <c r="JZD260" s="50"/>
      <c r="JZE260" s="50"/>
      <c r="JZF260" s="50"/>
      <c r="JZG260" s="50"/>
      <c r="JZH260" s="50"/>
      <c r="JZI260" s="50"/>
      <c r="JZJ260" s="50"/>
      <c r="JZK260" s="50"/>
      <c r="JZL260" s="50"/>
      <c r="JZM260" s="50"/>
      <c r="JZN260" s="50"/>
      <c r="JZO260" s="50"/>
      <c r="JZP260" s="50"/>
      <c r="JZQ260" s="50"/>
      <c r="JZR260" s="50"/>
      <c r="JZS260" s="50"/>
      <c r="JZT260" s="50"/>
      <c r="JZU260" s="50"/>
      <c r="JZV260" s="50"/>
      <c r="JZW260" s="50"/>
      <c r="JZX260" s="50"/>
      <c r="JZY260" s="50"/>
      <c r="JZZ260" s="50"/>
      <c r="KAA260" s="50"/>
      <c r="KAB260" s="50"/>
      <c r="KAC260" s="50"/>
      <c r="KAD260" s="50"/>
      <c r="KAE260" s="50"/>
      <c r="KAF260" s="50"/>
      <c r="KAG260" s="50"/>
      <c r="KAH260" s="50"/>
      <c r="KAI260" s="50"/>
      <c r="KAJ260" s="50"/>
      <c r="KAK260" s="50"/>
      <c r="KAL260" s="50"/>
      <c r="KAM260" s="50"/>
      <c r="KAN260" s="50"/>
      <c r="KAO260" s="50"/>
      <c r="KAP260" s="50"/>
      <c r="KAQ260" s="50"/>
      <c r="KAR260" s="50"/>
      <c r="KAS260" s="50"/>
      <c r="KAT260" s="50"/>
      <c r="KAU260" s="50"/>
      <c r="KAV260" s="50"/>
      <c r="KAW260" s="50"/>
      <c r="KAX260" s="50"/>
      <c r="KAY260" s="50"/>
      <c r="KAZ260" s="50"/>
      <c r="KBA260" s="50"/>
      <c r="KBB260" s="50"/>
      <c r="KBC260" s="50"/>
      <c r="KBD260" s="50"/>
      <c r="KBE260" s="50"/>
      <c r="KBF260" s="50"/>
      <c r="KBG260" s="50"/>
      <c r="KBH260" s="50"/>
      <c r="KBI260" s="50"/>
      <c r="KBJ260" s="50"/>
      <c r="KBK260" s="50"/>
      <c r="KBL260" s="50"/>
      <c r="KBM260" s="50"/>
      <c r="KBN260" s="50"/>
      <c r="KBO260" s="50"/>
      <c r="KBP260" s="50"/>
      <c r="KBQ260" s="50"/>
      <c r="KBR260" s="50"/>
      <c r="KBS260" s="50"/>
      <c r="KBT260" s="50"/>
      <c r="KBU260" s="50"/>
      <c r="KBV260" s="50"/>
      <c r="KBW260" s="50"/>
      <c r="KBX260" s="50"/>
      <c r="KBY260" s="50"/>
      <c r="KBZ260" s="50"/>
      <c r="KCA260" s="50"/>
      <c r="KCB260" s="50"/>
      <c r="KCC260" s="50"/>
      <c r="KCD260" s="50"/>
      <c r="KCE260" s="50"/>
      <c r="KCF260" s="50"/>
      <c r="KCG260" s="50"/>
      <c r="KCH260" s="50"/>
      <c r="KCI260" s="50"/>
      <c r="KCJ260" s="50"/>
      <c r="KCK260" s="50"/>
      <c r="KCL260" s="50"/>
      <c r="KCM260" s="50"/>
      <c r="KCN260" s="50"/>
      <c r="KCO260" s="50"/>
      <c r="KCP260" s="50"/>
      <c r="KCQ260" s="50"/>
      <c r="KCR260" s="50"/>
      <c r="KCS260" s="50"/>
      <c r="KCT260" s="50"/>
      <c r="KCU260" s="50"/>
      <c r="KCV260" s="50"/>
      <c r="KCW260" s="50"/>
      <c r="KCX260" s="50"/>
      <c r="KCY260" s="50"/>
      <c r="KCZ260" s="50"/>
      <c r="KDA260" s="50"/>
      <c r="KDB260" s="50"/>
      <c r="KDC260" s="50"/>
      <c r="KDD260" s="50"/>
      <c r="KDE260" s="50"/>
      <c r="KDF260" s="50"/>
      <c r="KDG260" s="50"/>
      <c r="KDH260" s="50"/>
      <c r="KDI260" s="50"/>
      <c r="KDJ260" s="50"/>
      <c r="KDK260" s="50"/>
      <c r="KDL260" s="50"/>
      <c r="KDM260" s="50"/>
      <c r="KDN260" s="50"/>
      <c r="KDO260" s="50"/>
      <c r="KDP260" s="50"/>
      <c r="KDQ260" s="50"/>
      <c r="KDR260" s="50"/>
      <c r="KDS260" s="50"/>
      <c r="KDT260" s="50"/>
      <c r="KDU260" s="50"/>
      <c r="KDV260" s="50"/>
      <c r="KDW260" s="50"/>
      <c r="KDX260" s="50"/>
      <c r="KDY260" s="50"/>
      <c r="KDZ260" s="50"/>
      <c r="KEA260" s="50"/>
      <c r="KEB260" s="50"/>
      <c r="KEC260" s="50"/>
      <c r="KED260" s="50"/>
      <c r="KEE260" s="50"/>
      <c r="KEF260" s="50"/>
      <c r="KEG260" s="50"/>
      <c r="KEH260" s="50"/>
      <c r="KEI260" s="50"/>
      <c r="KEJ260" s="50"/>
      <c r="KEK260" s="50"/>
      <c r="KEL260" s="50"/>
      <c r="KEM260" s="50"/>
      <c r="KEN260" s="50"/>
      <c r="KEO260" s="50"/>
      <c r="KEP260" s="50"/>
      <c r="KEQ260" s="50"/>
      <c r="KER260" s="50"/>
      <c r="KES260" s="50"/>
      <c r="KET260" s="50"/>
      <c r="KEU260" s="50"/>
      <c r="KEV260" s="50"/>
      <c r="KEW260" s="50"/>
      <c r="KEX260" s="50"/>
      <c r="KEY260" s="50"/>
      <c r="KEZ260" s="50"/>
      <c r="KFA260" s="50"/>
      <c r="KFB260" s="50"/>
      <c r="KFC260" s="50"/>
      <c r="KFD260" s="50"/>
      <c r="KFE260" s="50"/>
      <c r="KFF260" s="50"/>
      <c r="KFG260" s="50"/>
      <c r="KFH260" s="50"/>
      <c r="KFI260" s="50"/>
      <c r="KFJ260" s="50"/>
      <c r="KFK260" s="50"/>
      <c r="KFL260" s="50"/>
      <c r="KFM260" s="50"/>
      <c r="KFN260" s="50"/>
      <c r="KFO260" s="50"/>
      <c r="KFP260" s="50"/>
      <c r="KFQ260" s="50"/>
      <c r="KFR260" s="50"/>
      <c r="KFS260" s="50"/>
      <c r="KFT260" s="50"/>
      <c r="KFU260" s="50"/>
      <c r="KFV260" s="50"/>
      <c r="KFW260" s="50"/>
      <c r="KFX260" s="50"/>
      <c r="KFY260" s="50"/>
      <c r="KFZ260" s="50"/>
      <c r="KGA260" s="50"/>
      <c r="KGB260" s="50"/>
      <c r="KGC260" s="50"/>
      <c r="KGD260" s="50"/>
      <c r="KGE260" s="50"/>
      <c r="KGF260" s="50"/>
      <c r="KGG260" s="50"/>
      <c r="KGH260" s="50"/>
      <c r="KGI260" s="50"/>
      <c r="KGJ260" s="50"/>
      <c r="KGK260" s="50"/>
      <c r="KGL260" s="50"/>
      <c r="KGM260" s="50"/>
      <c r="KGN260" s="50"/>
      <c r="KGO260" s="50"/>
      <c r="KGP260" s="50"/>
      <c r="KGQ260" s="50"/>
      <c r="KGR260" s="50"/>
      <c r="KGS260" s="50"/>
      <c r="KGT260" s="50"/>
      <c r="KGU260" s="50"/>
      <c r="KGV260" s="50"/>
      <c r="KGW260" s="50"/>
      <c r="KGX260" s="50"/>
      <c r="KGY260" s="50"/>
      <c r="KGZ260" s="50"/>
      <c r="KHA260" s="50"/>
      <c r="KHB260" s="50"/>
      <c r="KHC260" s="50"/>
      <c r="KHD260" s="50"/>
      <c r="KHE260" s="50"/>
      <c r="KHF260" s="50"/>
      <c r="KHG260" s="50"/>
      <c r="KHH260" s="50"/>
      <c r="KHI260" s="50"/>
      <c r="KHJ260" s="50"/>
      <c r="KHK260" s="50"/>
      <c r="KHL260" s="50"/>
      <c r="KHM260" s="50"/>
      <c r="KHN260" s="50"/>
      <c r="KHO260" s="50"/>
      <c r="KHP260" s="50"/>
      <c r="KHQ260" s="50"/>
      <c r="KHR260" s="50"/>
      <c r="KHS260" s="50"/>
      <c r="KHT260" s="50"/>
      <c r="KHU260" s="50"/>
      <c r="KHV260" s="50"/>
      <c r="KHW260" s="50"/>
      <c r="KHX260" s="50"/>
      <c r="KHY260" s="50"/>
      <c r="KHZ260" s="50"/>
      <c r="KIA260" s="50"/>
      <c r="KIB260" s="50"/>
      <c r="KIC260" s="50"/>
      <c r="KID260" s="50"/>
      <c r="KIE260" s="50"/>
      <c r="KIF260" s="50"/>
      <c r="KIG260" s="50"/>
      <c r="KIH260" s="50"/>
      <c r="KII260" s="50"/>
      <c r="KIJ260" s="50"/>
      <c r="KIK260" s="50"/>
      <c r="KIL260" s="50"/>
      <c r="KIM260" s="50"/>
      <c r="KIN260" s="50"/>
      <c r="KIO260" s="50"/>
      <c r="KIP260" s="50"/>
      <c r="KIQ260" s="50"/>
      <c r="KIR260" s="50"/>
      <c r="KIS260" s="50"/>
      <c r="KIT260" s="50"/>
      <c r="KIU260" s="50"/>
      <c r="KIV260" s="50"/>
      <c r="KIW260" s="50"/>
      <c r="KIX260" s="50"/>
      <c r="KIY260" s="50"/>
      <c r="KIZ260" s="50"/>
      <c r="KJA260" s="50"/>
      <c r="KJB260" s="50"/>
      <c r="KJC260" s="50"/>
      <c r="KJD260" s="50"/>
      <c r="KJE260" s="50"/>
      <c r="KJF260" s="50"/>
      <c r="KJG260" s="50"/>
      <c r="KJH260" s="50"/>
      <c r="KJI260" s="50"/>
      <c r="KJJ260" s="50"/>
      <c r="KJK260" s="50"/>
      <c r="KJL260" s="50"/>
      <c r="KJM260" s="50"/>
      <c r="KJN260" s="50"/>
      <c r="KJO260" s="50"/>
      <c r="KJP260" s="50"/>
      <c r="KJQ260" s="50"/>
      <c r="KJR260" s="50"/>
      <c r="KJS260" s="50"/>
      <c r="KJT260" s="50"/>
      <c r="KJU260" s="50"/>
      <c r="KJV260" s="50"/>
      <c r="KJW260" s="50"/>
      <c r="KJX260" s="50"/>
      <c r="KJY260" s="50"/>
      <c r="KJZ260" s="50"/>
      <c r="KKA260" s="50"/>
      <c r="KKB260" s="50"/>
      <c r="KKC260" s="50"/>
      <c r="KKD260" s="50"/>
      <c r="KKE260" s="50"/>
      <c r="KKF260" s="50"/>
      <c r="KKG260" s="50"/>
      <c r="KKH260" s="50"/>
      <c r="KKI260" s="50"/>
      <c r="KKJ260" s="50"/>
      <c r="KKK260" s="50"/>
      <c r="KKL260" s="50"/>
      <c r="KKM260" s="50"/>
      <c r="KKN260" s="50"/>
      <c r="KKO260" s="50"/>
      <c r="KKP260" s="50"/>
      <c r="KKQ260" s="50"/>
      <c r="KKR260" s="50"/>
      <c r="KKS260" s="50"/>
      <c r="KKT260" s="50"/>
      <c r="KKU260" s="50"/>
      <c r="KKV260" s="50"/>
      <c r="KKW260" s="50"/>
      <c r="KKX260" s="50"/>
      <c r="KKY260" s="50"/>
      <c r="KKZ260" s="50"/>
      <c r="KLA260" s="50"/>
      <c r="KLB260" s="50"/>
      <c r="KLC260" s="50"/>
      <c r="KLD260" s="50"/>
      <c r="KLE260" s="50"/>
      <c r="KLF260" s="50"/>
      <c r="KLG260" s="50"/>
      <c r="KLH260" s="50"/>
      <c r="KLI260" s="50"/>
      <c r="KLJ260" s="50"/>
      <c r="KLK260" s="50"/>
      <c r="KLL260" s="50"/>
      <c r="KLM260" s="50"/>
      <c r="KLN260" s="50"/>
      <c r="KLO260" s="50"/>
      <c r="KLP260" s="50"/>
      <c r="KLQ260" s="50"/>
      <c r="KLR260" s="50"/>
      <c r="KLS260" s="50"/>
      <c r="KLT260" s="50"/>
      <c r="KLU260" s="50"/>
      <c r="KLV260" s="50"/>
      <c r="KLW260" s="50"/>
      <c r="KLX260" s="50"/>
      <c r="KLY260" s="50"/>
      <c r="KLZ260" s="50"/>
      <c r="KMA260" s="50"/>
      <c r="KMB260" s="50"/>
      <c r="KMC260" s="50"/>
      <c r="KMD260" s="50"/>
      <c r="KME260" s="50"/>
      <c r="KMF260" s="50"/>
      <c r="KMG260" s="50"/>
      <c r="KMH260" s="50"/>
      <c r="KMI260" s="50"/>
      <c r="KMJ260" s="50"/>
      <c r="KMK260" s="50"/>
      <c r="KML260" s="50"/>
      <c r="KMM260" s="50"/>
      <c r="KMN260" s="50"/>
      <c r="KMO260" s="50"/>
      <c r="KMP260" s="50"/>
      <c r="KMQ260" s="50"/>
      <c r="KMR260" s="50"/>
      <c r="KMS260" s="50"/>
      <c r="KMT260" s="50"/>
      <c r="KMU260" s="50"/>
      <c r="KMV260" s="50"/>
      <c r="KMW260" s="50"/>
      <c r="KMX260" s="50"/>
      <c r="KMY260" s="50"/>
      <c r="KMZ260" s="50"/>
      <c r="KNA260" s="50"/>
      <c r="KNB260" s="50"/>
      <c r="KNC260" s="50"/>
      <c r="KND260" s="50"/>
      <c r="KNE260" s="50"/>
      <c r="KNF260" s="50"/>
      <c r="KNG260" s="50"/>
      <c r="KNH260" s="50"/>
      <c r="KNI260" s="50"/>
      <c r="KNJ260" s="50"/>
      <c r="KNK260" s="50"/>
      <c r="KNL260" s="50"/>
      <c r="KNM260" s="50"/>
      <c r="KNN260" s="50"/>
      <c r="KNO260" s="50"/>
      <c r="KNP260" s="50"/>
      <c r="KNQ260" s="50"/>
      <c r="KNR260" s="50"/>
      <c r="KNS260" s="50"/>
      <c r="KNT260" s="50"/>
      <c r="KNU260" s="50"/>
      <c r="KNV260" s="50"/>
      <c r="KNW260" s="50"/>
      <c r="KNX260" s="50"/>
      <c r="KNY260" s="50"/>
      <c r="KNZ260" s="50"/>
      <c r="KOA260" s="50"/>
      <c r="KOB260" s="50"/>
      <c r="KOC260" s="50"/>
      <c r="KOD260" s="50"/>
      <c r="KOE260" s="50"/>
      <c r="KOF260" s="50"/>
      <c r="KOG260" s="50"/>
      <c r="KOH260" s="50"/>
      <c r="KOI260" s="50"/>
      <c r="KOJ260" s="50"/>
      <c r="KOK260" s="50"/>
      <c r="KOL260" s="50"/>
      <c r="KOM260" s="50"/>
      <c r="KON260" s="50"/>
      <c r="KOO260" s="50"/>
      <c r="KOP260" s="50"/>
      <c r="KOQ260" s="50"/>
      <c r="KOR260" s="50"/>
      <c r="KOS260" s="50"/>
      <c r="KOT260" s="50"/>
      <c r="KOU260" s="50"/>
      <c r="KOV260" s="50"/>
      <c r="KOW260" s="50"/>
      <c r="KOX260" s="50"/>
      <c r="KOY260" s="50"/>
      <c r="KOZ260" s="50"/>
      <c r="KPA260" s="50"/>
      <c r="KPB260" s="50"/>
      <c r="KPC260" s="50"/>
      <c r="KPD260" s="50"/>
      <c r="KPE260" s="50"/>
      <c r="KPF260" s="50"/>
      <c r="KPG260" s="50"/>
      <c r="KPH260" s="50"/>
      <c r="KPI260" s="50"/>
      <c r="KPJ260" s="50"/>
      <c r="KPK260" s="50"/>
      <c r="KPL260" s="50"/>
      <c r="KPM260" s="50"/>
      <c r="KPN260" s="50"/>
      <c r="KPO260" s="50"/>
      <c r="KPP260" s="50"/>
      <c r="KPQ260" s="50"/>
      <c r="KPR260" s="50"/>
      <c r="KPS260" s="50"/>
      <c r="KPT260" s="50"/>
      <c r="KPU260" s="50"/>
      <c r="KPV260" s="50"/>
      <c r="KPW260" s="50"/>
      <c r="KPX260" s="50"/>
      <c r="KPY260" s="50"/>
      <c r="KPZ260" s="50"/>
      <c r="KQA260" s="50"/>
      <c r="KQB260" s="50"/>
      <c r="KQC260" s="50"/>
      <c r="KQD260" s="50"/>
      <c r="KQE260" s="50"/>
      <c r="KQF260" s="50"/>
      <c r="KQG260" s="50"/>
      <c r="KQH260" s="50"/>
      <c r="KQI260" s="50"/>
      <c r="KQJ260" s="50"/>
      <c r="KQK260" s="50"/>
      <c r="KQL260" s="50"/>
      <c r="KQM260" s="50"/>
      <c r="KQN260" s="50"/>
      <c r="KQO260" s="50"/>
      <c r="KQP260" s="50"/>
      <c r="KQQ260" s="50"/>
      <c r="KQR260" s="50"/>
      <c r="KQS260" s="50"/>
      <c r="KQT260" s="50"/>
      <c r="KQU260" s="50"/>
      <c r="KQV260" s="50"/>
      <c r="KQW260" s="50"/>
      <c r="KQX260" s="50"/>
      <c r="KQY260" s="50"/>
      <c r="KQZ260" s="50"/>
      <c r="KRA260" s="50"/>
      <c r="KRB260" s="50"/>
      <c r="KRC260" s="50"/>
      <c r="KRD260" s="50"/>
      <c r="KRE260" s="50"/>
      <c r="KRF260" s="50"/>
      <c r="KRG260" s="50"/>
      <c r="KRH260" s="50"/>
      <c r="KRI260" s="50"/>
      <c r="KRJ260" s="50"/>
      <c r="KRK260" s="50"/>
      <c r="KRL260" s="50"/>
      <c r="KRM260" s="50"/>
      <c r="KRN260" s="50"/>
      <c r="KRO260" s="50"/>
      <c r="KRP260" s="50"/>
      <c r="KRQ260" s="50"/>
      <c r="KRR260" s="50"/>
      <c r="KRS260" s="50"/>
      <c r="KRT260" s="50"/>
      <c r="KRU260" s="50"/>
      <c r="KRV260" s="50"/>
      <c r="KRW260" s="50"/>
      <c r="KRX260" s="50"/>
      <c r="KRY260" s="50"/>
      <c r="KRZ260" s="50"/>
      <c r="KSA260" s="50"/>
      <c r="KSB260" s="50"/>
      <c r="KSC260" s="50"/>
      <c r="KSD260" s="50"/>
      <c r="KSE260" s="50"/>
      <c r="KSF260" s="50"/>
      <c r="KSG260" s="50"/>
      <c r="KSH260" s="50"/>
      <c r="KSI260" s="50"/>
      <c r="KSJ260" s="50"/>
      <c r="KSK260" s="50"/>
      <c r="KSL260" s="50"/>
      <c r="KSM260" s="50"/>
      <c r="KSN260" s="50"/>
      <c r="KSO260" s="50"/>
      <c r="KSP260" s="50"/>
      <c r="KSQ260" s="50"/>
      <c r="KSR260" s="50"/>
      <c r="KSS260" s="50"/>
      <c r="KST260" s="50"/>
      <c r="KSU260" s="50"/>
      <c r="KSV260" s="50"/>
      <c r="KSW260" s="50"/>
      <c r="KSX260" s="50"/>
      <c r="KSY260" s="50"/>
      <c r="KSZ260" s="50"/>
      <c r="KTA260" s="50"/>
      <c r="KTB260" s="50"/>
      <c r="KTC260" s="50"/>
      <c r="KTD260" s="50"/>
      <c r="KTE260" s="50"/>
      <c r="KTF260" s="50"/>
      <c r="KTG260" s="50"/>
      <c r="KTH260" s="50"/>
      <c r="KTI260" s="50"/>
      <c r="KTJ260" s="50"/>
      <c r="KTK260" s="50"/>
      <c r="KTL260" s="50"/>
      <c r="KTM260" s="50"/>
      <c r="KTN260" s="50"/>
      <c r="KTO260" s="50"/>
      <c r="KTP260" s="50"/>
      <c r="KTQ260" s="50"/>
      <c r="KTR260" s="50"/>
      <c r="KTS260" s="50"/>
      <c r="KTT260" s="50"/>
      <c r="KTU260" s="50"/>
      <c r="KTV260" s="50"/>
      <c r="KTW260" s="50"/>
      <c r="KTX260" s="50"/>
      <c r="KTY260" s="50"/>
      <c r="KTZ260" s="50"/>
      <c r="KUA260" s="50"/>
      <c r="KUB260" s="50"/>
      <c r="KUC260" s="50"/>
      <c r="KUD260" s="50"/>
      <c r="KUE260" s="50"/>
      <c r="KUF260" s="50"/>
      <c r="KUG260" s="50"/>
      <c r="KUH260" s="50"/>
      <c r="KUI260" s="50"/>
      <c r="KUJ260" s="50"/>
      <c r="KUK260" s="50"/>
      <c r="KUL260" s="50"/>
      <c r="KUM260" s="50"/>
      <c r="KUN260" s="50"/>
      <c r="KUO260" s="50"/>
      <c r="KUP260" s="50"/>
      <c r="KUQ260" s="50"/>
      <c r="KUR260" s="50"/>
      <c r="KUS260" s="50"/>
      <c r="KUT260" s="50"/>
      <c r="KUU260" s="50"/>
      <c r="KUV260" s="50"/>
      <c r="KUW260" s="50"/>
      <c r="KUX260" s="50"/>
      <c r="KUY260" s="50"/>
      <c r="KUZ260" s="50"/>
      <c r="KVA260" s="50"/>
      <c r="KVB260" s="50"/>
      <c r="KVC260" s="50"/>
      <c r="KVD260" s="50"/>
      <c r="KVE260" s="50"/>
      <c r="KVF260" s="50"/>
      <c r="KVG260" s="50"/>
      <c r="KVH260" s="50"/>
      <c r="KVI260" s="50"/>
      <c r="KVJ260" s="50"/>
      <c r="KVK260" s="50"/>
      <c r="KVL260" s="50"/>
      <c r="KVM260" s="50"/>
      <c r="KVN260" s="50"/>
      <c r="KVO260" s="50"/>
      <c r="KVP260" s="50"/>
      <c r="KVQ260" s="50"/>
      <c r="KVR260" s="50"/>
      <c r="KVS260" s="50"/>
      <c r="KVT260" s="50"/>
      <c r="KVU260" s="50"/>
      <c r="KVV260" s="50"/>
      <c r="KVW260" s="50"/>
      <c r="KVX260" s="50"/>
      <c r="KVY260" s="50"/>
      <c r="KVZ260" s="50"/>
      <c r="KWA260" s="50"/>
      <c r="KWB260" s="50"/>
      <c r="KWC260" s="50"/>
      <c r="KWD260" s="50"/>
      <c r="KWE260" s="50"/>
      <c r="KWF260" s="50"/>
      <c r="KWG260" s="50"/>
      <c r="KWH260" s="50"/>
      <c r="KWI260" s="50"/>
      <c r="KWJ260" s="50"/>
      <c r="KWK260" s="50"/>
      <c r="KWL260" s="50"/>
      <c r="KWM260" s="50"/>
      <c r="KWN260" s="50"/>
      <c r="KWO260" s="50"/>
      <c r="KWP260" s="50"/>
      <c r="KWQ260" s="50"/>
      <c r="KWR260" s="50"/>
      <c r="KWS260" s="50"/>
      <c r="KWT260" s="50"/>
      <c r="KWU260" s="50"/>
      <c r="KWV260" s="50"/>
      <c r="KWW260" s="50"/>
      <c r="KWX260" s="50"/>
      <c r="KWY260" s="50"/>
      <c r="KWZ260" s="50"/>
      <c r="KXA260" s="50"/>
      <c r="KXB260" s="50"/>
      <c r="KXC260" s="50"/>
      <c r="KXD260" s="50"/>
      <c r="KXE260" s="50"/>
      <c r="KXF260" s="50"/>
      <c r="KXG260" s="50"/>
      <c r="KXH260" s="50"/>
      <c r="KXI260" s="50"/>
      <c r="KXJ260" s="50"/>
      <c r="KXK260" s="50"/>
      <c r="KXL260" s="50"/>
      <c r="KXM260" s="50"/>
      <c r="KXN260" s="50"/>
      <c r="KXO260" s="50"/>
      <c r="KXP260" s="50"/>
      <c r="KXQ260" s="50"/>
      <c r="KXR260" s="50"/>
      <c r="KXS260" s="50"/>
      <c r="KXT260" s="50"/>
      <c r="KXU260" s="50"/>
      <c r="KXV260" s="50"/>
      <c r="KXW260" s="50"/>
      <c r="KXX260" s="50"/>
      <c r="KXY260" s="50"/>
      <c r="KXZ260" s="50"/>
      <c r="KYA260" s="50"/>
      <c r="KYB260" s="50"/>
      <c r="KYC260" s="50"/>
      <c r="KYD260" s="50"/>
      <c r="KYE260" s="50"/>
      <c r="KYF260" s="50"/>
      <c r="KYG260" s="50"/>
      <c r="KYH260" s="50"/>
      <c r="KYI260" s="50"/>
      <c r="KYJ260" s="50"/>
      <c r="KYK260" s="50"/>
      <c r="KYL260" s="50"/>
      <c r="KYM260" s="50"/>
      <c r="KYN260" s="50"/>
      <c r="KYO260" s="50"/>
      <c r="KYP260" s="50"/>
      <c r="KYQ260" s="50"/>
      <c r="KYR260" s="50"/>
      <c r="KYS260" s="50"/>
      <c r="KYT260" s="50"/>
      <c r="KYU260" s="50"/>
      <c r="KYV260" s="50"/>
      <c r="KYW260" s="50"/>
      <c r="KYX260" s="50"/>
      <c r="KYY260" s="50"/>
      <c r="KYZ260" s="50"/>
      <c r="KZA260" s="50"/>
      <c r="KZB260" s="50"/>
      <c r="KZC260" s="50"/>
      <c r="KZD260" s="50"/>
      <c r="KZE260" s="50"/>
      <c r="KZF260" s="50"/>
      <c r="KZG260" s="50"/>
      <c r="KZH260" s="50"/>
      <c r="KZI260" s="50"/>
      <c r="KZJ260" s="50"/>
      <c r="KZK260" s="50"/>
      <c r="KZL260" s="50"/>
      <c r="KZM260" s="50"/>
      <c r="KZN260" s="50"/>
      <c r="KZO260" s="50"/>
      <c r="KZP260" s="50"/>
      <c r="KZQ260" s="50"/>
      <c r="KZR260" s="50"/>
      <c r="KZS260" s="50"/>
      <c r="KZT260" s="50"/>
      <c r="KZU260" s="50"/>
      <c r="KZV260" s="50"/>
      <c r="KZW260" s="50"/>
      <c r="KZX260" s="50"/>
      <c r="KZY260" s="50"/>
      <c r="KZZ260" s="50"/>
      <c r="LAA260" s="50"/>
      <c r="LAB260" s="50"/>
      <c r="LAC260" s="50"/>
      <c r="LAD260" s="50"/>
      <c r="LAE260" s="50"/>
      <c r="LAF260" s="50"/>
      <c r="LAG260" s="50"/>
      <c r="LAH260" s="50"/>
      <c r="LAI260" s="50"/>
      <c r="LAJ260" s="50"/>
      <c r="LAK260" s="50"/>
      <c r="LAL260" s="50"/>
      <c r="LAM260" s="50"/>
      <c r="LAN260" s="50"/>
      <c r="LAO260" s="50"/>
      <c r="LAP260" s="50"/>
      <c r="LAQ260" s="50"/>
      <c r="LAR260" s="50"/>
      <c r="LAS260" s="50"/>
      <c r="LAT260" s="50"/>
      <c r="LAU260" s="50"/>
      <c r="LAV260" s="50"/>
      <c r="LAW260" s="50"/>
      <c r="LAX260" s="50"/>
      <c r="LAY260" s="50"/>
      <c r="LAZ260" s="50"/>
      <c r="LBA260" s="50"/>
      <c r="LBB260" s="50"/>
      <c r="LBC260" s="50"/>
      <c r="LBD260" s="50"/>
      <c r="LBE260" s="50"/>
      <c r="LBF260" s="50"/>
      <c r="LBG260" s="50"/>
      <c r="LBH260" s="50"/>
      <c r="LBI260" s="50"/>
      <c r="LBJ260" s="50"/>
      <c r="LBK260" s="50"/>
      <c r="LBL260" s="50"/>
      <c r="LBM260" s="50"/>
      <c r="LBN260" s="50"/>
      <c r="LBO260" s="50"/>
      <c r="LBP260" s="50"/>
      <c r="LBQ260" s="50"/>
      <c r="LBR260" s="50"/>
      <c r="LBS260" s="50"/>
      <c r="LBT260" s="50"/>
      <c r="LBU260" s="50"/>
      <c r="LBV260" s="50"/>
      <c r="LBW260" s="50"/>
      <c r="LBX260" s="50"/>
      <c r="LBY260" s="50"/>
      <c r="LBZ260" s="50"/>
      <c r="LCA260" s="50"/>
      <c r="LCB260" s="50"/>
      <c r="LCC260" s="50"/>
      <c r="LCD260" s="50"/>
      <c r="LCE260" s="50"/>
      <c r="LCF260" s="50"/>
      <c r="LCG260" s="50"/>
      <c r="LCH260" s="50"/>
      <c r="LCI260" s="50"/>
      <c r="LCJ260" s="50"/>
      <c r="LCK260" s="50"/>
      <c r="LCL260" s="50"/>
      <c r="LCM260" s="50"/>
      <c r="LCN260" s="50"/>
      <c r="LCO260" s="50"/>
      <c r="LCP260" s="50"/>
      <c r="LCQ260" s="50"/>
      <c r="LCR260" s="50"/>
      <c r="LCS260" s="50"/>
      <c r="LCT260" s="50"/>
      <c r="LCU260" s="50"/>
      <c r="LCV260" s="50"/>
      <c r="LCW260" s="50"/>
      <c r="LCX260" s="50"/>
      <c r="LCY260" s="50"/>
      <c r="LCZ260" s="50"/>
      <c r="LDA260" s="50"/>
      <c r="LDB260" s="50"/>
      <c r="LDC260" s="50"/>
      <c r="LDD260" s="50"/>
      <c r="LDE260" s="50"/>
      <c r="LDF260" s="50"/>
      <c r="LDG260" s="50"/>
      <c r="LDH260" s="50"/>
      <c r="LDI260" s="50"/>
      <c r="LDJ260" s="50"/>
      <c r="LDK260" s="50"/>
      <c r="LDL260" s="50"/>
      <c r="LDM260" s="50"/>
      <c r="LDN260" s="50"/>
      <c r="LDO260" s="50"/>
      <c r="LDP260" s="50"/>
      <c r="LDQ260" s="50"/>
      <c r="LDR260" s="50"/>
      <c r="LDS260" s="50"/>
      <c r="LDT260" s="50"/>
      <c r="LDU260" s="50"/>
      <c r="LDV260" s="50"/>
      <c r="LDW260" s="50"/>
      <c r="LDX260" s="50"/>
      <c r="LDY260" s="50"/>
      <c r="LDZ260" s="50"/>
      <c r="LEA260" s="50"/>
      <c r="LEB260" s="50"/>
      <c r="LEC260" s="50"/>
      <c r="LED260" s="50"/>
      <c r="LEE260" s="50"/>
      <c r="LEF260" s="50"/>
      <c r="LEG260" s="50"/>
      <c r="LEH260" s="50"/>
      <c r="LEI260" s="50"/>
      <c r="LEJ260" s="50"/>
      <c r="LEK260" s="50"/>
      <c r="LEL260" s="50"/>
      <c r="LEM260" s="50"/>
      <c r="LEN260" s="50"/>
      <c r="LEO260" s="50"/>
      <c r="LEP260" s="50"/>
      <c r="LEQ260" s="50"/>
      <c r="LER260" s="50"/>
      <c r="LES260" s="50"/>
      <c r="LET260" s="50"/>
      <c r="LEU260" s="50"/>
      <c r="LEV260" s="50"/>
      <c r="LEW260" s="50"/>
      <c r="LEX260" s="50"/>
      <c r="LEY260" s="50"/>
      <c r="LEZ260" s="50"/>
      <c r="LFA260" s="50"/>
      <c r="LFB260" s="50"/>
      <c r="LFC260" s="50"/>
      <c r="LFD260" s="50"/>
      <c r="LFE260" s="50"/>
      <c r="LFF260" s="50"/>
      <c r="LFG260" s="50"/>
      <c r="LFH260" s="50"/>
      <c r="LFI260" s="50"/>
      <c r="LFJ260" s="50"/>
      <c r="LFK260" s="50"/>
      <c r="LFL260" s="50"/>
      <c r="LFM260" s="50"/>
      <c r="LFN260" s="50"/>
      <c r="LFO260" s="50"/>
      <c r="LFP260" s="50"/>
      <c r="LFQ260" s="50"/>
      <c r="LFR260" s="50"/>
      <c r="LFS260" s="50"/>
      <c r="LFT260" s="50"/>
      <c r="LFU260" s="50"/>
      <c r="LFV260" s="50"/>
      <c r="LFW260" s="50"/>
      <c r="LFX260" s="50"/>
      <c r="LFY260" s="50"/>
      <c r="LFZ260" s="50"/>
      <c r="LGA260" s="50"/>
      <c r="LGB260" s="50"/>
      <c r="LGC260" s="50"/>
      <c r="LGD260" s="50"/>
      <c r="LGE260" s="50"/>
      <c r="LGF260" s="50"/>
      <c r="LGG260" s="50"/>
      <c r="LGH260" s="50"/>
      <c r="LGI260" s="50"/>
      <c r="LGJ260" s="50"/>
      <c r="LGK260" s="50"/>
      <c r="LGL260" s="50"/>
      <c r="LGM260" s="50"/>
      <c r="LGN260" s="50"/>
      <c r="LGO260" s="50"/>
      <c r="LGP260" s="50"/>
      <c r="LGQ260" s="50"/>
      <c r="LGR260" s="50"/>
      <c r="LGS260" s="50"/>
      <c r="LGT260" s="50"/>
      <c r="LGU260" s="50"/>
      <c r="LGV260" s="50"/>
      <c r="LGW260" s="50"/>
      <c r="LGX260" s="50"/>
      <c r="LGY260" s="50"/>
      <c r="LGZ260" s="50"/>
      <c r="LHA260" s="50"/>
      <c r="LHB260" s="50"/>
      <c r="LHC260" s="50"/>
      <c r="LHD260" s="50"/>
      <c r="LHE260" s="50"/>
      <c r="LHF260" s="50"/>
      <c r="LHG260" s="50"/>
      <c r="LHH260" s="50"/>
      <c r="LHI260" s="50"/>
      <c r="LHJ260" s="50"/>
      <c r="LHK260" s="50"/>
      <c r="LHL260" s="50"/>
      <c r="LHM260" s="50"/>
      <c r="LHN260" s="50"/>
      <c r="LHO260" s="50"/>
      <c r="LHP260" s="50"/>
      <c r="LHQ260" s="50"/>
      <c r="LHR260" s="50"/>
      <c r="LHS260" s="50"/>
      <c r="LHT260" s="50"/>
      <c r="LHU260" s="50"/>
      <c r="LHV260" s="50"/>
      <c r="LHW260" s="50"/>
      <c r="LHX260" s="50"/>
      <c r="LHY260" s="50"/>
      <c r="LHZ260" s="50"/>
      <c r="LIA260" s="50"/>
      <c r="LIB260" s="50"/>
      <c r="LIC260" s="50"/>
      <c r="LID260" s="50"/>
      <c r="LIE260" s="50"/>
      <c r="LIF260" s="50"/>
      <c r="LIG260" s="50"/>
      <c r="LIH260" s="50"/>
      <c r="LII260" s="50"/>
      <c r="LIJ260" s="50"/>
      <c r="LIK260" s="50"/>
      <c r="LIL260" s="50"/>
      <c r="LIM260" s="50"/>
      <c r="LIN260" s="50"/>
      <c r="LIO260" s="50"/>
      <c r="LIP260" s="50"/>
      <c r="LIQ260" s="50"/>
      <c r="LIR260" s="50"/>
      <c r="LIS260" s="50"/>
      <c r="LIT260" s="50"/>
      <c r="LIU260" s="50"/>
      <c r="LIV260" s="50"/>
      <c r="LIW260" s="50"/>
      <c r="LIX260" s="50"/>
      <c r="LIY260" s="50"/>
      <c r="LIZ260" s="50"/>
      <c r="LJA260" s="50"/>
      <c r="LJB260" s="50"/>
      <c r="LJC260" s="50"/>
      <c r="LJD260" s="50"/>
      <c r="LJE260" s="50"/>
      <c r="LJF260" s="50"/>
      <c r="LJG260" s="50"/>
      <c r="LJH260" s="50"/>
      <c r="LJI260" s="50"/>
      <c r="LJJ260" s="50"/>
      <c r="LJK260" s="50"/>
      <c r="LJL260" s="50"/>
      <c r="LJM260" s="50"/>
      <c r="LJN260" s="50"/>
      <c r="LJO260" s="50"/>
      <c r="LJP260" s="50"/>
      <c r="LJQ260" s="50"/>
      <c r="LJR260" s="50"/>
      <c r="LJS260" s="50"/>
      <c r="LJT260" s="50"/>
      <c r="LJU260" s="50"/>
      <c r="LJV260" s="50"/>
      <c r="LJW260" s="50"/>
      <c r="LJX260" s="50"/>
      <c r="LJY260" s="50"/>
      <c r="LJZ260" s="50"/>
      <c r="LKA260" s="50"/>
      <c r="LKB260" s="50"/>
      <c r="LKC260" s="50"/>
      <c r="LKD260" s="50"/>
      <c r="LKE260" s="50"/>
      <c r="LKF260" s="50"/>
      <c r="LKG260" s="50"/>
      <c r="LKH260" s="50"/>
      <c r="LKI260" s="50"/>
      <c r="LKJ260" s="50"/>
      <c r="LKK260" s="50"/>
      <c r="LKL260" s="50"/>
      <c r="LKM260" s="50"/>
      <c r="LKN260" s="50"/>
      <c r="LKO260" s="50"/>
      <c r="LKP260" s="50"/>
      <c r="LKQ260" s="50"/>
      <c r="LKR260" s="50"/>
      <c r="LKS260" s="50"/>
      <c r="LKT260" s="50"/>
      <c r="LKU260" s="50"/>
      <c r="LKV260" s="50"/>
      <c r="LKW260" s="50"/>
      <c r="LKX260" s="50"/>
      <c r="LKY260" s="50"/>
      <c r="LKZ260" s="50"/>
      <c r="LLA260" s="50"/>
      <c r="LLB260" s="50"/>
      <c r="LLC260" s="50"/>
      <c r="LLD260" s="50"/>
      <c r="LLE260" s="50"/>
      <c r="LLF260" s="50"/>
      <c r="LLG260" s="50"/>
      <c r="LLH260" s="50"/>
      <c r="LLI260" s="50"/>
      <c r="LLJ260" s="50"/>
      <c r="LLK260" s="50"/>
      <c r="LLL260" s="50"/>
      <c r="LLM260" s="50"/>
      <c r="LLN260" s="50"/>
      <c r="LLO260" s="50"/>
      <c r="LLP260" s="50"/>
      <c r="LLQ260" s="50"/>
      <c r="LLR260" s="50"/>
      <c r="LLS260" s="50"/>
      <c r="LLT260" s="50"/>
      <c r="LLU260" s="50"/>
      <c r="LLV260" s="50"/>
      <c r="LLW260" s="50"/>
      <c r="LLX260" s="50"/>
      <c r="LLY260" s="50"/>
      <c r="LLZ260" s="50"/>
      <c r="LMA260" s="50"/>
      <c r="LMB260" s="50"/>
      <c r="LMC260" s="50"/>
      <c r="LMD260" s="50"/>
      <c r="LME260" s="50"/>
      <c r="LMF260" s="50"/>
      <c r="LMG260" s="50"/>
      <c r="LMH260" s="50"/>
      <c r="LMI260" s="50"/>
      <c r="LMJ260" s="50"/>
      <c r="LMK260" s="50"/>
      <c r="LML260" s="50"/>
      <c r="LMM260" s="50"/>
      <c r="LMN260" s="50"/>
      <c r="LMO260" s="50"/>
      <c r="LMP260" s="50"/>
      <c r="LMQ260" s="50"/>
      <c r="LMR260" s="50"/>
      <c r="LMS260" s="50"/>
      <c r="LMT260" s="50"/>
      <c r="LMU260" s="50"/>
      <c r="LMV260" s="50"/>
      <c r="LMW260" s="50"/>
      <c r="LMX260" s="50"/>
      <c r="LMY260" s="50"/>
      <c r="LMZ260" s="50"/>
      <c r="LNA260" s="50"/>
      <c r="LNB260" s="50"/>
      <c r="LNC260" s="50"/>
      <c r="LND260" s="50"/>
      <c r="LNE260" s="50"/>
      <c r="LNF260" s="50"/>
      <c r="LNG260" s="50"/>
      <c r="LNH260" s="50"/>
      <c r="LNI260" s="50"/>
      <c r="LNJ260" s="50"/>
      <c r="LNK260" s="50"/>
      <c r="LNL260" s="50"/>
      <c r="LNM260" s="50"/>
      <c r="LNN260" s="50"/>
      <c r="LNO260" s="50"/>
      <c r="LNP260" s="50"/>
      <c r="LNQ260" s="50"/>
      <c r="LNR260" s="50"/>
      <c r="LNS260" s="50"/>
      <c r="LNT260" s="50"/>
      <c r="LNU260" s="50"/>
      <c r="LNV260" s="50"/>
      <c r="LNW260" s="50"/>
      <c r="LNX260" s="50"/>
      <c r="LNY260" s="50"/>
      <c r="LNZ260" s="50"/>
      <c r="LOA260" s="50"/>
      <c r="LOB260" s="50"/>
      <c r="LOC260" s="50"/>
      <c r="LOD260" s="50"/>
      <c r="LOE260" s="50"/>
      <c r="LOF260" s="50"/>
      <c r="LOG260" s="50"/>
      <c r="LOH260" s="50"/>
      <c r="LOI260" s="50"/>
      <c r="LOJ260" s="50"/>
      <c r="LOK260" s="50"/>
      <c r="LOL260" s="50"/>
      <c r="LOM260" s="50"/>
      <c r="LON260" s="50"/>
      <c r="LOO260" s="50"/>
      <c r="LOP260" s="50"/>
      <c r="LOQ260" s="50"/>
      <c r="LOR260" s="50"/>
      <c r="LOS260" s="50"/>
      <c r="LOT260" s="50"/>
      <c r="LOU260" s="50"/>
      <c r="LOV260" s="50"/>
      <c r="LOW260" s="50"/>
      <c r="LOX260" s="50"/>
      <c r="LOY260" s="50"/>
      <c r="LOZ260" s="50"/>
      <c r="LPA260" s="50"/>
      <c r="LPB260" s="50"/>
      <c r="LPC260" s="50"/>
      <c r="LPD260" s="50"/>
      <c r="LPE260" s="50"/>
      <c r="LPF260" s="50"/>
      <c r="LPG260" s="50"/>
      <c r="LPH260" s="50"/>
      <c r="LPI260" s="50"/>
      <c r="LPJ260" s="50"/>
      <c r="LPK260" s="50"/>
      <c r="LPL260" s="50"/>
      <c r="LPM260" s="50"/>
      <c r="LPN260" s="50"/>
      <c r="LPO260" s="50"/>
      <c r="LPP260" s="50"/>
      <c r="LPQ260" s="50"/>
      <c r="LPR260" s="50"/>
      <c r="LPS260" s="50"/>
      <c r="LPT260" s="50"/>
      <c r="LPU260" s="50"/>
      <c r="LPV260" s="50"/>
      <c r="LPW260" s="50"/>
      <c r="LPX260" s="50"/>
      <c r="LPY260" s="50"/>
      <c r="LPZ260" s="50"/>
      <c r="LQA260" s="50"/>
      <c r="LQB260" s="50"/>
      <c r="LQC260" s="50"/>
      <c r="LQD260" s="50"/>
      <c r="LQE260" s="50"/>
      <c r="LQF260" s="50"/>
      <c r="LQG260" s="50"/>
      <c r="LQH260" s="50"/>
      <c r="LQI260" s="50"/>
      <c r="LQJ260" s="50"/>
      <c r="LQK260" s="50"/>
      <c r="LQL260" s="50"/>
      <c r="LQM260" s="50"/>
      <c r="LQN260" s="50"/>
      <c r="LQO260" s="50"/>
      <c r="LQP260" s="50"/>
      <c r="LQQ260" s="50"/>
      <c r="LQR260" s="50"/>
      <c r="LQS260" s="50"/>
      <c r="LQT260" s="50"/>
      <c r="LQU260" s="50"/>
      <c r="LQV260" s="50"/>
      <c r="LQW260" s="50"/>
      <c r="LQX260" s="50"/>
      <c r="LQY260" s="50"/>
      <c r="LQZ260" s="50"/>
      <c r="LRA260" s="50"/>
      <c r="LRB260" s="50"/>
      <c r="LRC260" s="50"/>
      <c r="LRD260" s="50"/>
      <c r="LRE260" s="50"/>
      <c r="LRF260" s="50"/>
      <c r="LRG260" s="50"/>
      <c r="LRH260" s="50"/>
      <c r="LRI260" s="50"/>
      <c r="LRJ260" s="50"/>
      <c r="LRK260" s="50"/>
      <c r="LRL260" s="50"/>
      <c r="LRM260" s="50"/>
      <c r="LRN260" s="50"/>
      <c r="LRO260" s="50"/>
      <c r="LRP260" s="50"/>
      <c r="LRQ260" s="50"/>
      <c r="LRR260" s="50"/>
      <c r="LRS260" s="50"/>
      <c r="LRT260" s="50"/>
      <c r="LRU260" s="50"/>
      <c r="LRV260" s="50"/>
      <c r="LRW260" s="50"/>
      <c r="LRX260" s="50"/>
      <c r="LRY260" s="50"/>
      <c r="LRZ260" s="50"/>
      <c r="LSA260" s="50"/>
      <c r="LSB260" s="50"/>
      <c r="LSC260" s="50"/>
      <c r="LSD260" s="50"/>
      <c r="LSE260" s="50"/>
      <c r="LSF260" s="50"/>
      <c r="LSG260" s="50"/>
      <c r="LSH260" s="50"/>
      <c r="LSI260" s="50"/>
      <c r="LSJ260" s="50"/>
      <c r="LSK260" s="50"/>
      <c r="LSL260" s="50"/>
      <c r="LSM260" s="50"/>
      <c r="LSN260" s="50"/>
      <c r="LSO260" s="50"/>
      <c r="LSP260" s="50"/>
      <c r="LSQ260" s="50"/>
      <c r="LSR260" s="50"/>
      <c r="LSS260" s="50"/>
      <c r="LST260" s="50"/>
      <c r="LSU260" s="50"/>
      <c r="LSV260" s="50"/>
      <c r="LSW260" s="50"/>
      <c r="LSX260" s="50"/>
      <c r="LSY260" s="50"/>
      <c r="LSZ260" s="50"/>
      <c r="LTA260" s="50"/>
      <c r="LTB260" s="50"/>
      <c r="LTC260" s="50"/>
      <c r="LTD260" s="50"/>
      <c r="LTE260" s="50"/>
      <c r="LTF260" s="50"/>
      <c r="LTG260" s="50"/>
      <c r="LTH260" s="50"/>
      <c r="LTI260" s="50"/>
      <c r="LTJ260" s="50"/>
      <c r="LTK260" s="50"/>
      <c r="LTL260" s="50"/>
      <c r="LTM260" s="50"/>
      <c r="LTN260" s="50"/>
      <c r="LTO260" s="50"/>
      <c r="LTP260" s="50"/>
      <c r="LTQ260" s="50"/>
      <c r="LTR260" s="50"/>
      <c r="LTS260" s="50"/>
      <c r="LTT260" s="50"/>
      <c r="LTU260" s="50"/>
      <c r="LTV260" s="50"/>
      <c r="LTW260" s="50"/>
      <c r="LTX260" s="50"/>
      <c r="LTY260" s="50"/>
      <c r="LTZ260" s="50"/>
      <c r="LUA260" s="50"/>
      <c r="LUB260" s="50"/>
      <c r="LUC260" s="50"/>
      <c r="LUD260" s="50"/>
      <c r="LUE260" s="50"/>
      <c r="LUF260" s="50"/>
      <c r="LUG260" s="50"/>
      <c r="LUH260" s="50"/>
      <c r="LUI260" s="50"/>
      <c r="LUJ260" s="50"/>
      <c r="LUK260" s="50"/>
      <c r="LUL260" s="50"/>
      <c r="LUM260" s="50"/>
      <c r="LUN260" s="50"/>
      <c r="LUO260" s="50"/>
      <c r="LUP260" s="50"/>
      <c r="LUQ260" s="50"/>
      <c r="LUR260" s="50"/>
      <c r="LUS260" s="50"/>
      <c r="LUT260" s="50"/>
      <c r="LUU260" s="50"/>
      <c r="LUV260" s="50"/>
      <c r="LUW260" s="50"/>
      <c r="LUX260" s="50"/>
      <c r="LUY260" s="50"/>
      <c r="LUZ260" s="50"/>
      <c r="LVA260" s="50"/>
      <c r="LVB260" s="50"/>
      <c r="LVC260" s="50"/>
      <c r="LVD260" s="50"/>
      <c r="LVE260" s="50"/>
      <c r="LVF260" s="50"/>
      <c r="LVG260" s="50"/>
      <c r="LVH260" s="50"/>
      <c r="LVI260" s="50"/>
      <c r="LVJ260" s="50"/>
      <c r="LVK260" s="50"/>
      <c r="LVL260" s="50"/>
      <c r="LVM260" s="50"/>
      <c r="LVN260" s="50"/>
      <c r="LVO260" s="50"/>
      <c r="LVP260" s="50"/>
      <c r="LVQ260" s="50"/>
      <c r="LVR260" s="50"/>
      <c r="LVS260" s="50"/>
      <c r="LVT260" s="50"/>
      <c r="LVU260" s="50"/>
      <c r="LVV260" s="50"/>
      <c r="LVW260" s="50"/>
      <c r="LVX260" s="50"/>
      <c r="LVY260" s="50"/>
      <c r="LVZ260" s="50"/>
      <c r="LWA260" s="50"/>
      <c r="LWB260" s="50"/>
      <c r="LWC260" s="50"/>
      <c r="LWD260" s="50"/>
      <c r="LWE260" s="50"/>
      <c r="LWF260" s="50"/>
      <c r="LWG260" s="50"/>
      <c r="LWH260" s="50"/>
      <c r="LWI260" s="50"/>
      <c r="LWJ260" s="50"/>
      <c r="LWK260" s="50"/>
      <c r="LWL260" s="50"/>
      <c r="LWM260" s="50"/>
      <c r="LWN260" s="50"/>
      <c r="LWO260" s="50"/>
      <c r="LWP260" s="50"/>
      <c r="LWQ260" s="50"/>
      <c r="LWR260" s="50"/>
      <c r="LWS260" s="50"/>
      <c r="LWT260" s="50"/>
      <c r="LWU260" s="50"/>
      <c r="LWV260" s="50"/>
      <c r="LWW260" s="50"/>
      <c r="LWX260" s="50"/>
      <c r="LWY260" s="50"/>
      <c r="LWZ260" s="50"/>
      <c r="LXA260" s="50"/>
      <c r="LXB260" s="50"/>
      <c r="LXC260" s="50"/>
      <c r="LXD260" s="50"/>
      <c r="LXE260" s="50"/>
      <c r="LXF260" s="50"/>
      <c r="LXG260" s="50"/>
      <c r="LXH260" s="50"/>
      <c r="LXI260" s="50"/>
      <c r="LXJ260" s="50"/>
      <c r="LXK260" s="50"/>
      <c r="LXL260" s="50"/>
      <c r="LXM260" s="50"/>
      <c r="LXN260" s="50"/>
      <c r="LXO260" s="50"/>
      <c r="LXP260" s="50"/>
      <c r="LXQ260" s="50"/>
      <c r="LXR260" s="50"/>
      <c r="LXS260" s="50"/>
      <c r="LXT260" s="50"/>
      <c r="LXU260" s="50"/>
      <c r="LXV260" s="50"/>
      <c r="LXW260" s="50"/>
      <c r="LXX260" s="50"/>
      <c r="LXY260" s="50"/>
      <c r="LXZ260" s="50"/>
      <c r="LYA260" s="50"/>
      <c r="LYB260" s="50"/>
      <c r="LYC260" s="50"/>
      <c r="LYD260" s="50"/>
      <c r="LYE260" s="50"/>
      <c r="LYF260" s="50"/>
      <c r="LYG260" s="50"/>
      <c r="LYH260" s="50"/>
      <c r="LYI260" s="50"/>
      <c r="LYJ260" s="50"/>
      <c r="LYK260" s="50"/>
      <c r="LYL260" s="50"/>
      <c r="LYM260" s="50"/>
      <c r="LYN260" s="50"/>
      <c r="LYO260" s="50"/>
      <c r="LYP260" s="50"/>
      <c r="LYQ260" s="50"/>
      <c r="LYR260" s="50"/>
      <c r="LYS260" s="50"/>
      <c r="LYT260" s="50"/>
      <c r="LYU260" s="50"/>
      <c r="LYV260" s="50"/>
      <c r="LYW260" s="50"/>
      <c r="LYX260" s="50"/>
      <c r="LYY260" s="50"/>
      <c r="LYZ260" s="50"/>
      <c r="LZA260" s="50"/>
      <c r="LZB260" s="50"/>
      <c r="LZC260" s="50"/>
      <c r="LZD260" s="50"/>
      <c r="LZE260" s="50"/>
      <c r="LZF260" s="50"/>
      <c r="LZG260" s="50"/>
      <c r="LZH260" s="50"/>
      <c r="LZI260" s="50"/>
      <c r="LZJ260" s="50"/>
      <c r="LZK260" s="50"/>
      <c r="LZL260" s="50"/>
      <c r="LZM260" s="50"/>
      <c r="LZN260" s="50"/>
      <c r="LZO260" s="50"/>
      <c r="LZP260" s="50"/>
      <c r="LZQ260" s="50"/>
      <c r="LZR260" s="50"/>
      <c r="LZS260" s="50"/>
      <c r="LZT260" s="50"/>
      <c r="LZU260" s="50"/>
      <c r="LZV260" s="50"/>
      <c r="LZW260" s="50"/>
      <c r="LZX260" s="50"/>
      <c r="LZY260" s="50"/>
      <c r="LZZ260" s="50"/>
      <c r="MAA260" s="50"/>
      <c r="MAB260" s="50"/>
      <c r="MAC260" s="50"/>
      <c r="MAD260" s="50"/>
      <c r="MAE260" s="50"/>
      <c r="MAF260" s="50"/>
      <c r="MAG260" s="50"/>
      <c r="MAH260" s="50"/>
      <c r="MAI260" s="50"/>
      <c r="MAJ260" s="50"/>
      <c r="MAK260" s="50"/>
      <c r="MAL260" s="50"/>
      <c r="MAM260" s="50"/>
      <c r="MAN260" s="50"/>
      <c r="MAO260" s="50"/>
      <c r="MAP260" s="50"/>
      <c r="MAQ260" s="50"/>
      <c r="MAR260" s="50"/>
      <c r="MAS260" s="50"/>
      <c r="MAT260" s="50"/>
      <c r="MAU260" s="50"/>
      <c r="MAV260" s="50"/>
      <c r="MAW260" s="50"/>
      <c r="MAX260" s="50"/>
      <c r="MAY260" s="50"/>
      <c r="MAZ260" s="50"/>
      <c r="MBA260" s="50"/>
      <c r="MBB260" s="50"/>
      <c r="MBC260" s="50"/>
      <c r="MBD260" s="50"/>
      <c r="MBE260" s="50"/>
      <c r="MBF260" s="50"/>
      <c r="MBG260" s="50"/>
      <c r="MBH260" s="50"/>
      <c r="MBI260" s="50"/>
      <c r="MBJ260" s="50"/>
      <c r="MBK260" s="50"/>
      <c r="MBL260" s="50"/>
      <c r="MBM260" s="50"/>
      <c r="MBN260" s="50"/>
      <c r="MBO260" s="50"/>
      <c r="MBP260" s="50"/>
      <c r="MBQ260" s="50"/>
      <c r="MBR260" s="50"/>
      <c r="MBS260" s="50"/>
      <c r="MBT260" s="50"/>
      <c r="MBU260" s="50"/>
      <c r="MBV260" s="50"/>
      <c r="MBW260" s="50"/>
      <c r="MBX260" s="50"/>
      <c r="MBY260" s="50"/>
      <c r="MBZ260" s="50"/>
      <c r="MCA260" s="50"/>
      <c r="MCB260" s="50"/>
      <c r="MCC260" s="50"/>
      <c r="MCD260" s="50"/>
      <c r="MCE260" s="50"/>
      <c r="MCF260" s="50"/>
      <c r="MCG260" s="50"/>
      <c r="MCH260" s="50"/>
      <c r="MCI260" s="50"/>
      <c r="MCJ260" s="50"/>
      <c r="MCK260" s="50"/>
      <c r="MCL260" s="50"/>
      <c r="MCM260" s="50"/>
      <c r="MCN260" s="50"/>
      <c r="MCO260" s="50"/>
      <c r="MCP260" s="50"/>
      <c r="MCQ260" s="50"/>
      <c r="MCR260" s="50"/>
      <c r="MCS260" s="50"/>
      <c r="MCT260" s="50"/>
      <c r="MCU260" s="50"/>
      <c r="MCV260" s="50"/>
      <c r="MCW260" s="50"/>
      <c r="MCX260" s="50"/>
      <c r="MCY260" s="50"/>
      <c r="MCZ260" s="50"/>
      <c r="MDA260" s="50"/>
      <c r="MDB260" s="50"/>
      <c r="MDC260" s="50"/>
      <c r="MDD260" s="50"/>
      <c r="MDE260" s="50"/>
      <c r="MDF260" s="50"/>
      <c r="MDG260" s="50"/>
      <c r="MDH260" s="50"/>
      <c r="MDI260" s="50"/>
      <c r="MDJ260" s="50"/>
      <c r="MDK260" s="50"/>
      <c r="MDL260" s="50"/>
      <c r="MDM260" s="50"/>
      <c r="MDN260" s="50"/>
      <c r="MDO260" s="50"/>
      <c r="MDP260" s="50"/>
      <c r="MDQ260" s="50"/>
      <c r="MDR260" s="50"/>
      <c r="MDS260" s="50"/>
      <c r="MDT260" s="50"/>
      <c r="MDU260" s="50"/>
      <c r="MDV260" s="50"/>
      <c r="MDW260" s="50"/>
      <c r="MDX260" s="50"/>
      <c r="MDY260" s="50"/>
      <c r="MDZ260" s="50"/>
      <c r="MEA260" s="50"/>
      <c r="MEB260" s="50"/>
      <c r="MEC260" s="50"/>
      <c r="MED260" s="50"/>
      <c r="MEE260" s="50"/>
      <c r="MEF260" s="50"/>
      <c r="MEG260" s="50"/>
      <c r="MEH260" s="50"/>
      <c r="MEI260" s="50"/>
      <c r="MEJ260" s="50"/>
      <c r="MEK260" s="50"/>
      <c r="MEL260" s="50"/>
      <c r="MEM260" s="50"/>
      <c r="MEN260" s="50"/>
      <c r="MEO260" s="50"/>
      <c r="MEP260" s="50"/>
      <c r="MEQ260" s="50"/>
      <c r="MER260" s="50"/>
      <c r="MES260" s="50"/>
      <c r="MET260" s="50"/>
      <c r="MEU260" s="50"/>
      <c r="MEV260" s="50"/>
      <c r="MEW260" s="50"/>
      <c r="MEX260" s="50"/>
      <c r="MEY260" s="50"/>
      <c r="MEZ260" s="50"/>
      <c r="MFA260" s="50"/>
      <c r="MFB260" s="50"/>
      <c r="MFC260" s="50"/>
      <c r="MFD260" s="50"/>
      <c r="MFE260" s="50"/>
      <c r="MFF260" s="50"/>
      <c r="MFG260" s="50"/>
      <c r="MFH260" s="50"/>
      <c r="MFI260" s="50"/>
      <c r="MFJ260" s="50"/>
      <c r="MFK260" s="50"/>
      <c r="MFL260" s="50"/>
      <c r="MFM260" s="50"/>
      <c r="MFN260" s="50"/>
      <c r="MFO260" s="50"/>
      <c r="MFP260" s="50"/>
      <c r="MFQ260" s="50"/>
      <c r="MFR260" s="50"/>
      <c r="MFS260" s="50"/>
      <c r="MFT260" s="50"/>
      <c r="MFU260" s="50"/>
      <c r="MFV260" s="50"/>
      <c r="MFW260" s="50"/>
      <c r="MFX260" s="50"/>
      <c r="MFY260" s="50"/>
      <c r="MFZ260" s="50"/>
      <c r="MGA260" s="50"/>
      <c r="MGB260" s="50"/>
      <c r="MGC260" s="50"/>
      <c r="MGD260" s="50"/>
      <c r="MGE260" s="50"/>
      <c r="MGF260" s="50"/>
      <c r="MGG260" s="50"/>
      <c r="MGH260" s="50"/>
      <c r="MGI260" s="50"/>
      <c r="MGJ260" s="50"/>
      <c r="MGK260" s="50"/>
      <c r="MGL260" s="50"/>
      <c r="MGM260" s="50"/>
      <c r="MGN260" s="50"/>
      <c r="MGO260" s="50"/>
      <c r="MGP260" s="50"/>
      <c r="MGQ260" s="50"/>
      <c r="MGR260" s="50"/>
      <c r="MGS260" s="50"/>
      <c r="MGT260" s="50"/>
      <c r="MGU260" s="50"/>
      <c r="MGV260" s="50"/>
      <c r="MGW260" s="50"/>
      <c r="MGX260" s="50"/>
      <c r="MGY260" s="50"/>
      <c r="MGZ260" s="50"/>
      <c r="MHA260" s="50"/>
      <c r="MHB260" s="50"/>
      <c r="MHC260" s="50"/>
      <c r="MHD260" s="50"/>
      <c r="MHE260" s="50"/>
      <c r="MHF260" s="50"/>
      <c r="MHG260" s="50"/>
      <c r="MHH260" s="50"/>
      <c r="MHI260" s="50"/>
      <c r="MHJ260" s="50"/>
      <c r="MHK260" s="50"/>
      <c r="MHL260" s="50"/>
      <c r="MHM260" s="50"/>
      <c r="MHN260" s="50"/>
      <c r="MHO260" s="50"/>
      <c r="MHP260" s="50"/>
      <c r="MHQ260" s="50"/>
      <c r="MHR260" s="50"/>
      <c r="MHS260" s="50"/>
      <c r="MHT260" s="50"/>
      <c r="MHU260" s="50"/>
      <c r="MHV260" s="50"/>
      <c r="MHW260" s="50"/>
      <c r="MHX260" s="50"/>
      <c r="MHY260" s="50"/>
      <c r="MHZ260" s="50"/>
      <c r="MIA260" s="50"/>
      <c r="MIB260" s="50"/>
      <c r="MIC260" s="50"/>
      <c r="MID260" s="50"/>
      <c r="MIE260" s="50"/>
      <c r="MIF260" s="50"/>
      <c r="MIG260" s="50"/>
      <c r="MIH260" s="50"/>
      <c r="MII260" s="50"/>
      <c r="MIJ260" s="50"/>
      <c r="MIK260" s="50"/>
      <c r="MIL260" s="50"/>
      <c r="MIM260" s="50"/>
      <c r="MIN260" s="50"/>
      <c r="MIO260" s="50"/>
      <c r="MIP260" s="50"/>
      <c r="MIQ260" s="50"/>
      <c r="MIR260" s="50"/>
      <c r="MIS260" s="50"/>
      <c r="MIT260" s="50"/>
      <c r="MIU260" s="50"/>
      <c r="MIV260" s="50"/>
      <c r="MIW260" s="50"/>
      <c r="MIX260" s="50"/>
      <c r="MIY260" s="50"/>
      <c r="MIZ260" s="50"/>
      <c r="MJA260" s="50"/>
      <c r="MJB260" s="50"/>
      <c r="MJC260" s="50"/>
      <c r="MJD260" s="50"/>
      <c r="MJE260" s="50"/>
      <c r="MJF260" s="50"/>
      <c r="MJG260" s="50"/>
      <c r="MJH260" s="50"/>
      <c r="MJI260" s="50"/>
      <c r="MJJ260" s="50"/>
      <c r="MJK260" s="50"/>
      <c r="MJL260" s="50"/>
      <c r="MJM260" s="50"/>
      <c r="MJN260" s="50"/>
      <c r="MJO260" s="50"/>
      <c r="MJP260" s="50"/>
      <c r="MJQ260" s="50"/>
      <c r="MJR260" s="50"/>
      <c r="MJS260" s="50"/>
      <c r="MJT260" s="50"/>
      <c r="MJU260" s="50"/>
      <c r="MJV260" s="50"/>
      <c r="MJW260" s="50"/>
      <c r="MJX260" s="50"/>
      <c r="MJY260" s="50"/>
      <c r="MJZ260" s="50"/>
      <c r="MKA260" s="50"/>
      <c r="MKB260" s="50"/>
      <c r="MKC260" s="50"/>
      <c r="MKD260" s="50"/>
      <c r="MKE260" s="50"/>
      <c r="MKF260" s="50"/>
      <c r="MKG260" s="50"/>
      <c r="MKH260" s="50"/>
      <c r="MKI260" s="50"/>
      <c r="MKJ260" s="50"/>
      <c r="MKK260" s="50"/>
      <c r="MKL260" s="50"/>
      <c r="MKM260" s="50"/>
      <c r="MKN260" s="50"/>
      <c r="MKO260" s="50"/>
      <c r="MKP260" s="50"/>
      <c r="MKQ260" s="50"/>
      <c r="MKR260" s="50"/>
      <c r="MKS260" s="50"/>
      <c r="MKT260" s="50"/>
      <c r="MKU260" s="50"/>
      <c r="MKV260" s="50"/>
      <c r="MKW260" s="50"/>
      <c r="MKX260" s="50"/>
      <c r="MKY260" s="50"/>
      <c r="MKZ260" s="50"/>
      <c r="MLA260" s="50"/>
      <c r="MLB260" s="50"/>
      <c r="MLC260" s="50"/>
      <c r="MLD260" s="50"/>
      <c r="MLE260" s="50"/>
      <c r="MLF260" s="50"/>
      <c r="MLG260" s="50"/>
      <c r="MLH260" s="50"/>
      <c r="MLI260" s="50"/>
      <c r="MLJ260" s="50"/>
      <c r="MLK260" s="50"/>
      <c r="MLL260" s="50"/>
      <c r="MLM260" s="50"/>
      <c r="MLN260" s="50"/>
      <c r="MLO260" s="50"/>
      <c r="MLP260" s="50"/>
      <c r="MLQ260" s="50"/>
      <c r="MLR260" s="50"/>
      <c r="MLS260" s="50"/>
      <c r="MLT260" s="50"/>
      <c r="MLU260" s="50"/>
      <c r="MLV260" s="50"/>
      <c r="MLW260" s="50"/>
      <c r="MLX260" s="50"/>
      <c r="MLY260" s="50"/>
      <c r="MLZ260" s="50"/>
      <c r="MMA260" s="50"/>
      <c r="MMB260" s="50"/>
      <c r="MMC260" s="50"/>
      <c r="MMD260" s="50"/>
      <c r="MME260" s="50"/>
      <c r="MMF260" s="50"/>
      <c r="MMG260" s="50"/>
      <c r="MMH260" s="50"/>
      <c r="MMI260" s="50"/>
      <c r="MMJ260" s="50"/>
      <c r="MMK260" s="50"/>
      <c r="MML260" s="50"/>
      <c r="MMM260" s="50"/>
      <c r="MMN260" s="50"/>
      <c r="MMO260" s="50"/>
      <c r="MMP260" s="50"/>
      <c r="MMQ260" s="50"/>
      <c r="MMR260" s="50"/>
      <c r="MMS260" s="50"/>
      <c r="MMT260" s="50"/>
      <c r="MMU260" s="50"/>
      <c r="MMV260" s="50"/>
      <c r="MMW260" s="50"/>
      <c r="MMX260" s="50"/>
      <c r="MMY260" s="50"/>
      <c r="MMZ260" s="50"/>
      <c r="MNA260" s="50"/>
      <c r="MNB260" s="50"/>
      <c r="MNC260" s="50"/>
      <c r="MND260" s="50"/>
      <c r="MNE260" s="50"/>
      <c r="MNF260" s="50"/>
      <c r="MNG260" s="50"/>
      <c r="MNH260" s="50"/>
      <c r="MNI260" s="50"/>
      <c r="MNJ260" s="50"/>
      <c r="MNK260" s="50"/>
      <c r="MNL260" s="50"/>
      <c r="MNM260" s="50"/>
      <c r="MNN260" s="50"/>
      <c r="MNO260" s="50"/>
      <c r="MNP260" s="50"/>
      <c r="MNQ260" s="50"/>
      <c r="MNR260" s="50"/>
      <c r="MNS260" s="50"/>
      <c r="MNT260" s="50"/>
      <c r="MNU260" s="50"/>
      <c r="MNV260" s="50"/>
      <c r="MNW260" s="50"/>
      <c r="MNX260" s="50"/>
      <c r="MNY260" s="50"/>
      <c r="MNZ260" s="50"/>
      <c r="MOA260" s="50"/>
      <c r="MOB260" s="50"/>
      <c r="MOC260" s="50"/>
      <c r="MOD260" s="50"/>
      <c r="MOE260" s="50"/>
      <c r="MOF260" s="50"/>
      <c r="MOG260" s="50"/>
      <c r="MOH260" s="50"/>
      <c r="MOI260" s="50"/>
      <c r="MOJ260" s="50"/>
      <c r="MOK260" s="50"/>
      <c r="MOL260" s="50"/>
      <c r="MOM260" s="50"/>
      <c r="MON260" s="50"/>
      <c r="MOO260" s="50"/>
      <c r="MOP260" s="50"/>
      <c r="MOQ260" s="50"/>
      <c r="MOR260" s="50"/>
      <c r="MOS260" s="50"/>
      <c r="MOT260" s="50"/>
      <c r="MOU260" s="50"/>
      <c r="MOV260" s="50"/>
      <c r="MOW260" s="50"/>
      <c r="MOX260" s="50"/>
      <c r="MOY260" s="50"/>
      <c r="MOZ260" s="50"/>
      <c r="MPA260" s="50"/>
      <c r="MPB260" s="50"/>
      <c r="MPC260" s="50"/>
      <c r="MPD260" s="50"/>
      <c r="MPE260" s="50"/>
      <c r="MPF260" s="50"/>
      <c r="MPG260" s="50"/>
      <c r="MPH260" s="50"/>
      <c r="MPI260" s="50"/>
      <c r="MPJ260" s="50"/>
      <c r="MPK260" s="50"/>
      <c r="MPL260" s="50"/>
      <c r="MPM260" s="50"/>
      <c r="MPN260" s="50"/>
      <c r="MPO260" s="50"/>
      <c r="MPP260" s="50"/>
      <c r="MPQ260" s="50"/>
      <c r="MPR260" s="50"/>
      <c r="MPS260" s="50"/>
      <c r="MPT260" s="50"/>
      <c r="MPU260" s="50"/>
      <c r="MPV260" s="50"/>
      <c r="MPW260" s="50"/>
      <c r="MPX260" s="50"/>
      <c r="MPY260" s="50"/>
      <c r="MPZ260" s="50"/>
      <c r="MQA260" s="50"/>
      <c r="MQB260" s="50"/>
      <c r="MQC260" s="50"/>
      <c r="MQD260" s="50"/>
      <c r="MQE260" s="50"/>
      <c r="MQF260" s="50"/>
      <c r="MQG260" s="50"/>
      <c r="MQH260" s="50"/>
      <c r="MQI260" s="50"/>
      <c r="MQJ260" s="50"/>
      <c r="MQK260" s="50"/>
      <c r="MQL260" s="50"/>
      <c r="MQM260" s="50"/>
      <c r="MQN260" s="50"/>
      <c r="MQO260" s="50"/>
      <c r="MQP260" s="50"/>
      <c r="MQQ260" s="50"/>
      <c r="MQR260" s="50"/>
      <c r="MQS260" s="50"/>
      <c r="MQT260" s="50"/>
      <c r="MQU260" s="50"/>
      <c r="MQV260" s="50"/>
      <c r="MQW260" s="50"/>
      <c r="MQX260" s="50"/>
      <c r="MQY260" s="50"/>
      <c r="MQZ260" s="50"/>
      <c r="MRA260" s="50"/>
      <c r="MRB260" s="50"/>
      <c r="MRC260" s="50"/>
      <c r="MRD260" s="50"/>
      <c r="MRE260" s="50"/>
      <c r="MRF260" s="50"/>
      <c r="MRG260" s="50"/>
      <c r="MRH260" s="50"/>
      <c r="MRI260" s="50"/>
      <c r="MRJ260" s="50"/>
      <c r="MRK260" s="50"/>
      <c r="MRL260" s="50"/>
      <c r="MRM260" s="50"/>
      <c r="MRN260" s="50"/>
      <c r="MRO260" s="50"/>
      <c r="MRP260" s="50"/>
      <c r="MRQ260" s="50"/>
      <c r="MRR260" s="50"/>
      <c r="MRS260" s="50"/>
      <c r="MRT260" s="50"/>
      <c r="MRU260" s="50"/>
      <c r="MRV260" s="50"/>
      <c r="MRW260" s="50"/>
      <c r="MRX260" s="50"/>
      <c r="MRY260" s="50"/>
      <c r="MRZ260" s="50"/>
      <c r="MSA260" s="50"/>
      <c r="MSB260" s="50"/>
      <c r="MSC260" s="50"/>
      <c r="MSD260" s="50"/>
      <c r="MSE260" s="50"/>
      <c r="MSF260" s="50"/>
      <c r="MSG260" s="50"/>
      <c r="MSH260" s="50"/>
      <c r="MSI260" s="50"/>
      <c r="MSJ260" s="50"/>
      <c r="MSK260" s="50"/>
      <c r="MSL260" s="50"/>
      <c r="MSM260" s="50"/>
      <c r="MSN260" s="50"/>
      <c r="MSO260" s="50"/>
      <c r="MSP260" s="50"/>
      <c r="MSQ260" s="50"/>
      <c r="MSR260" s="50"/>
      <c r="MSS260" s="50"/>
      <c r="MST260" s="50"/>
      <c r="MSU260" s="50"/>
      <c r="MSV260" s="50"/>
      <c r="MSW260" s="50"/>
      <c r="MSX260" s="50"/>
      <c r="MSY260" s="50"/>
      <c r="MSZ260" s="50"/>
      <c r="MTA260" s="50"/>
      <c r="MTB260" s="50"/>
      <c r="MTC260" s="50"/>
      <c r="MTD260" s="50"/>
      <c r="MTE260" s="50"/>
      <c r="MTF260" s="50"/>
      <c r="MTG260" s="50"/>
      <c r="MTH260" s="50"/>
      <c r="MTI260" s="50"/>
      <c r="MTJ260" s="50"/>
      <c r="MTK260" s="50"/>
      <c r="MTL260" s="50"/>
      <c r="MTM260" s="50"/>
      <c r="MTN260" s="50"/>
      <c r="MTO260" s="50"/>
      <c r="MTP260" s="50"/>
      <c r="MTQ260" s="50"/>
      <c r="MTR260" s="50"/>
      <c r="MTS260" s="50"/>
      <c r="MTT260" s="50"/>
      <c r="MTU260" s="50"/>
      <c r="MTV260" s="50"/>
      <c r="MTW260" s="50"/>
      <c r="MTX260" s="50"/>
      <c r="MTY260" s="50"/>
      <c r="MTZ260" s="50"/>
      <c r="MUA260" s="50"/>
      <c r="MUB260" s="50"/>
      <c r="MUC260" s="50"/>
      <c r="MUD260" s="50"/>
      <c r="MUE260" s="50"/>
      <c r="MUF260" s="50"/>
      <c r="MUG260" s="50"/>
      <c r="MUH260" s="50"/>
      <c r="MUI260" s="50"/>
      <c r="MUJ260" s="50"/>
      <c r="MUK260" s="50"/>
      <c r="MUL260" s="50"/>
      <c r="MUM260" s="50"/>
      <c r="MUN260" s="50"/>
      <c r="MUO260" s="50"/>
      <c r="MUP260" s="50"/>
      <c r="MUQ260" s="50"/>
      <c r="MUR260" s="50"/>
      <c r="MUS260" s="50"/>
      <c r="MUT260" s="50"/>
      <c r="MUU260" s="50"/>
      <c r="MUV260" s="50"/>
      <c r="MUW260" s="50"/>
      <c r="MUX260" s="50"/>
      <c r="MUY260" s="50"/>
      <c r="MUZ260" s="50"/>
      <c r="MVA260" s="50"/>
      <c r="MVB260" s="50"/>
      <c r="MVC260" s="50"/>
      <c r="MVD260" s="50"/>
      <c r="MVE260" s="50"/>
      <c r="MVF260" s="50"/>
      <c r="MVG260" s="50"/>
      <c r="MVH260" s="50"/>
      <c r="MVI260" s="50"/>
      <c r="MVJ260" s="50"/>
      <c r="MVK260" s="50"/>
      <c r="MVL260" s="50"/>
      <c r="MVM260" s="50"/>
      <c r="MVN260" s="50"/>
      <c r="MVO260" s="50"/>
      <c r="MVP260" s="50"/>
      <c r="MVQ260" s="50"/>
      <c r="MVR260" s="50"/>
      <c r="MVS260" s="50"/>
      <c r="MVT260" s="50"/>
      <c r="MVU260" s="50"/>
      <c r="MVV260" s="50"/>
      <c r="MVW260" s="50"/>
      <c r="MVX260" s="50"/>
      <c r="MVY260" s="50"/>
      <c r="MVZ260" s="50"/>
      <c r="MWA260" s="50"/>
      <c r="MWB260" s="50"/>
      <c r="MWC260" s="50"/>
      <c r="MWD260" s="50"/>
      <c r="MWE260" s="50"/>
      <c r="MWF260" s="50"/>
      <c r="MWG260" s="50"/>
      <c r="MWH260" s="50"/>
      <c r="MWI260" s="50"/>
      <c r="MWJ260" s="50"/>
      <c r="MWK260" s="50"/>
      <c r="MWL260" s="50"/>
      <c r="MWM260" s="50"/>
      <c r="MWN260" s="50"/>
      <c r="MWO260" s="50"/>
      <c r="MWP260" s="50"/>
      <c r="MWQ260" s="50"/>
      <c r="MWR260" s="50"/>
      <c r="MWS260" s="50"/>
      <c r="MWT260" s="50"/>
      <c r="MWU260" s="50"/>
      <c r="MWV260" s="50"/>
      <c r="MWW260" s="50"/>
      <c r="MWX260" s="50"/>
      <c r="MWY260" s="50"/>
      <c r="MWZ260" s="50"/>
      <c r="MXA260" s="50"/>
      <c r="MXB260" s="50"/>
      <c r="MXC260" s="50"/>
      <c r="MXD260" s="50"/>
      <c r="MXE260" s="50"/>
      <c r="MXF260" s="50"/>
      <c r="MXG260" s="50"/>
      <c r="MXH260" s="50"/>
      <c r="MXI260" s="50"/>
      <c r="MXJ260" s="50"/>
      <c r="MXK260" s="50"/>
      <c r="MXL260" s="50"/>
      <c r="MXM260" s="50"/>
      <c r="MXN260" s="50"/>
      <c r="MXO260" s="50"/>
      <c r="MXP260" s="50"/>
      <c r="MXQ260" s="50"/>
      <c r="MXR260" s="50"/>
      <c r="MXS260" s="50"/>
      <c r="MXT260" s="50"/>
      <c r="MXU260" s="50"/>
      <c r="MXV260" s="50"/>
      <c r="MXW260" s="50"/>
      <c r="MXX260" s="50"/>
      <c r="MXY260" s="50"/>
      <c r="MXZ260" s="50"/>
      <c r="MYA260" s="50"/>
      <c r="MYB260" s="50"/>
      <c r="MYC260" s="50"/>
      <c r="MYD260" s="50"/>
      <c r="MYE260" s="50"/>
      <c r="MYF260" s="50"/>
      <c r="MYG260" s="50"/>
      <c r="MYH260" s="50"/>
      <c r="MYI260" s="50"/>
      <c r="MYJ260" s="50"/>
      <c r="MYK260" s="50"/>
      <c r="MYL260" s="50"/>
      <c r="MYM260" s="50"/>
      <c r="MYN260" s="50"/>
      <c r="MYO260" s="50"/>
      <c r="MYP260" s="50"/>
      <c r="MYQ260" s="50"/>
      <c r="MYR260" s="50"/>
      <c r="MYS260" s="50"/>
      <c r="MYT260" s="50"/>
      <c r="MYU260" s="50"/>
      <c r="MYV260" s="50"/>
      <c r="MYW260" s="50"/>
      <c r="MYX260" s="50"/>
      <c r="MYY260" s="50"/>
      <c r="MYZ260" s="50"/>
      <c r="MZA260" s="50"/>
      <c r="MZB260" s="50"/>
      <c r="MZC260" s="50"/>
      <c r="MZD260" s="50"/>
      <c r="MZE260" s="50"/>
      <c r="MZF260" s="50"/>
      <c r="MZG260" s="50"/>
      <c r="MZH260" s="50"/>
      <c r="MZI260" s="50"/>
      <c r="MZJ260" s="50"/>
      <c r="MZK260" s="50"/>
      <c r="MZL260" s="50"/>
      <c r="MZM260" s="50"/>
      <c r="MZN260" s="50"/>
      <c r="MZO260" s="50"/>
      <c r="MZP260" s="50"/>
      <c r="MZQ260" s="50"/>
      <c r="MZR260" s="50"/>
      <c r="MZS260" s="50"/>
      <c r="MZT260" s="50"/>
      <c r="MZU260" s="50"/>
      <c r="MZV260" s="50"/>
      <c r="MZW260" s="50"/>
      <c r="MZX260" s="50"/>
      <c r="MZY260" s="50"/>
      <c r="MZZ260" s="50"/>
      <c r="NAA260" s="50"/>
      <c r="NAB260" s="50"/>
      <c r="NAC260" s="50"/>
      <c r="NAD260" s="50"/>
      <c r="NAE260" s="50"/>
      <c r="NAF260" s="50"/>
      <c r="NAG260" s="50"/>
      <c r="NAH260" s="50"/>
      <c r="NAI260" s="50"/>
      <c r="NAJ260" s="50"/>
      <c r="NAK260" s="50"/>
      <c r="NAL260" s="50"/>
      <c r="NAM260" s="50"/>
      <c r="NAN260" s="50"/>
      <c r="NAO260" s="50"/>
      <c r="NAP260" s="50"/>
      <c r="NAQ260" s="50"/>
      <c r="NAR260" s="50"/>
      <c r="NAS260" s="50"/>
      <c r="NAT260" s="50"/>
      <c r="NAU260" s="50"/>
      <c r="NAV260" s="50"/>
      <c r="NAW260" s="50"/>
      <c r="NAX260" s="50"/>
      <c r="NAY260" s="50"/>
      <c r="NAZ260" s="50"/>
      <c r="NBA260" s="50"/>
      <c r="NBB260" s="50"/>
      <c r="NBC260" s="50"/>
      <c r="NBD260" s="50"/>
      <c r="NBE260" s="50"/>
      <c r="NBF260" s="50"/>
      <c r="NBG260" s="50"/>
      <c r="NBH260" s="50"/>
      <c r="NBI260" s="50"/>
      <c r="NBJ260" s="50"/>
      <c r="NBK260" s="50"/>
      <c r="NBL260" s="50"/>
      <c r="NBM260" s="50"/>
      <c r="NBN260" s="50"/>
      <c r="NBO260" s="50"/>
      <c r="NBP260" s="50"/>
      <c r="NBQ260" s="50"/>
      <c r="NBR260" s="50"/>
      <c r="NBS260" s="50"/>
      <c r="NBT260" s="50"/>
      <c r="NBU260" s="50"/>
      <c r="NBV260" s="50"/>
      <c r="NBW260" s="50"/>
      <c r="NBX260" s="50"/>
      <c r="NBY260" s="50"/>
      <c r="NBZ260" s="50"/>
      <c r="NCA260" s="50"/>
      <c r="NCB260" s="50"/>
      <c r="NCC260" s="50"/>
      <c r="NCD260" s="50"/>
      <c r="NCE260" s="50"/>
      <c r="NCF260" s="50"/>
      <c r="NCG260" s="50"/>
      <c r="NCH260" s="50"/>
      <c r="NCI260" s="50"/>
      <c r="NCJ260" s="50"/>
      <c r="NCK260" s="50"/>
      <c r="NCL260" s="50"/>
      <c r="NCM260" s="50"/>
      <c r="NCN260" s="50"/>
      <c r="NCO260" s="50"/>
      <c r="NCP260" s="50"/>
      <c r="NCQ260" s="50"/>
      <c r="NCR260" s="50"/>
      <c r="NCS260" s="50"/>
      <c r="NCT260" s="50"/>
      <c r="NCU260" s="50"/>
      <c r="NCV260" s="50"/>
      <c r="NCW260" s="50"/>
      <c r="NCX260" s="50"/>
      <c r="NCY260" s="50"/>
      <c r="NCZ260" s="50"/>
      <c r="NDA260" s="50"/>
      <c r="NDB260" s="50"/>
      <c r="NDC260" s="50"/>
      <c r="NDD260" s="50"/>
      <c r="NDE260" s="50"/>
      <c r="NDF260" s="50"/>
      <c r="NDG260" s="50"/>
      <c r="NDH260" s="50"/>
      <c r="NDI260" s="50"/>
      <c r="NDJ260" s="50"/>
      <c r="NDK260" s="50"/>
      <c r="NDL260" s="50"/>
      <c r="NDM260" s="50"/>
      <c r="NDN260" s="50"/>
      <c r="NDO260" s="50"/>
      <c r="NDP260" s="50"/>
      <c r="NDQ260" s="50"/>
      <c r="NDR260" s="50"/>
      <c r="NDS260" s="50"/>
      <c r="NDT260" s="50"/>
      <c r="NDU260" s="50"/>
      <c r="NDV260" s="50"/>
      <c r="NDW260" s="50"/>
      <c r="NDX260" s="50"/>
      <c r="NDY260" s="50"/>
      <c r="NDZ260" s="50"/>
      <c r="NEA260" s="50"/>
      <c r="NEB260" s="50"/>
      <c r="NEC260" s="50"/>
      <c r="NED260" s="50"/>
      <c r="NEE260" s="50"/>
      <c r="NEF260" s="50"/>
      <c r="NEG260" s="50"/>
      <c r="NEH260" s="50"/>
      <c r="NEI260" s="50"/>
      <c r="NEJ260" s="50"/>
      <c r="NEK260" s="50"/>
      <c r="NEL260" s="50"/>
      <c r="NEM260" s="50"/>
      <c r="NEN260" s="50"/>
      <c r="NEO260" s="50"/>
      <c r="NEP260" s="50"/>
      <c r="NEQ260" s="50"/>
      <c r="NER260" s="50"/>
      <c r="NES260" s="50"/>
      <c r="NET260" s="50"/>
      <c r="NEU260" s="50"/>
      <c r="NEV260" s="50"/>
      <c r="NEW260" s="50"/>
      <c r="NEX260" s="50"/>
      <c r="NEY260" s="50"/>
      <c r="NEZ260" s="50"/>
      <c r="NFA260" s="50"/>
      <c r="NFB260" s="50"/>
      <c r="NFC260" s="50"/>
      <c r="NFD260" s="50"/>
      <c r="NFE260" s="50"/>
      <c r="NFF260" s="50"/>
      <c r="NFG260" s="50"/>
      <c r="NFH260" s="50"/>
      <c r="NFI260" s="50"/>
      <c r="NFJ260" s="50"/>
      <c r="NFK260" s="50"/>
      <c r="NFL260" s="50"/>
      <c r="NFM260" s="50"/>
      <c r="NFN260" s="50"/>
      <c r="NFO260" s="50"/>
      <c r="NFP260" s="50"/>
      <c r="NFQ260" s="50"/>
      <c r="NFR260" s="50"/>
      <c r="NFS260" s="50"/>
      <c r="NFT260" s="50"/>
      <c r="NFU260" s="50"/>
      <c r="NFV260" s="50"/>
      <c r="NFW260" s="50"/>
      <c r="NFX260" s="50"/>
      <c r="NFY260" s="50"/>
      <c r="NFZ260" s="50"/>
      <c r="NGA260" s="50"/>
      <c r="NGB260" s="50"/>
      <c r="NGC260" s="50"/>
      <c r="NGD260" s="50"/>
      <c r="NGE260" s="50"/>
      <c r="NGF260" s="50"/>
      <c r="NGG260" s="50"/>
      <c r="NGH260" s="50"/>
      <c r="NGI260" s="50"/>
      <c r="NGJ260" s="50"/>
      <c r="NGK260" s="50"/>
      <c r="NGL260" s="50"/>
      <c r="NGM260" s="50"/>
      <c r="NGN260" s="50"/>
      <c r="NGO260" s="50"/>
      <c r="NGP260" s="50"/>
      <c r="NGQ260" s="50"/>
      <c r="NGR260" s="50"/>
      <c r="NGS260" s="50"/>
      <c r="NGT260" s="50"/>
      <c r="NGU260" s="50"/>
      <c r="NGV260" s="50"/>
      <c r="NGW260" s="50"/>
      <c r="NGX260" s="50"/>
      <c r="NGY260" s="50"/>
      <c r="NGZ260" s="50"/>
      <c r="NHA260" s="50"/>
      <c r="NHB260" s="50"/>
      <c r="NHC260" s="50"/>
      <c r="NHD260" s="50"/>
      <c r="NHE260" s="50"/>
      <c r="NHF260" s="50"/>
      <c r="NHG260" s="50"/>
      <c r="NHH260" s="50"/>
      <c r="NHI260" s="50"/>
      <c r="NHJ260" s="50"/>
      <c r="NHK260" s="50"/>
      <c r="NHL260" s="50"/>
      <c r="NHM260" s="50"/>
      <c r="NHN260" s="50"/>
      <c r="NHO260" s="50"/>
      <c r="NHP260" s="50"/>
      <c r="NHQ260" s="50"/>
      <c r="NHR260" s="50"/>
      <c r="NHS260" s="50"/>
      <c r="NHT260" s="50"/>
      <c r="NHU260" s="50"/>
      <c r="NHV260" s="50"/>
      <c r="NHW260" s="50"/>
      <c r="NHX260" s="50"/>
      <c r="NHY260" s="50"/>
      <c r="NHZ260" s="50"/>
      <c r="NIA260" s="50"/>
      <c r="NIB260" s="50"/>
      <c r="NIC260" s="50"/>
      <c r="NID260" s="50"/>
      <c r="NIE260" s="50"/>
      <c r="NIF260" s="50"/>
      <c r="NIG260" s="50"/>
      <c r="NIH260" s="50"/>
      <c r="NII260" s="50"/>
      <c r="NIJ260" s="50"/>
      <c r="NIK260" s="50"/>
      <c r="NIL260" s="50"/>
      <c r="NIM260" s="50"/>
      <c r="NIN260" s="50"/>
      <c r="NIO260" s="50"/>
      <c r="NIP260" s="50"/>
      <c r="NIQ260" s="50"/>
      <c r="NIR260" s="50"/>
      <c r="NIS260" s="50"/>
      <c r="NIT260" s="50"/>
      <c r="NIU260" s="50"/>
      <c r="NIV260" s="50"/>
      <c r="NIW260" s="50"/>
      <c r="NIX260" s="50"/>
      <c r="NIY260" s="50"/>
      <c r="NIZ260" s="50"/>
      <c r="NJA260" s="50"/>
      <c r="NJB260" s="50"/>
      <c r="NJC260" s="50"/>
      <c r="NJD260" s="50"/>
      <c r="NJE260" s="50"/>
      <c r="NJF260" s="50"/>
      <c r="NJG260" s="50"/>
      <c r="NJH260" s="50"/>
      <c r="NJI260" s="50"/>
      <c r="NJJ260" s="50"/>
      <c r="NJK260" s="50"/>
      <c r="NJL260" s="50"/>
      <c r="NJM260" s="50"/>
      <c r="NJN260" s="50"/>
      <c r="NJO260" s="50"/>
      <c r="NJP260" s="50"/>
      <c r="NJQ260" s="50"/>
      <c r="NJR260" s="50"/>
      <c r="NJS260" s="50"/>
      <c r="NJT260" s="50"/>
      <c r="NJU260" s="50"/>
      <c r="NJV260" s="50"/>
      <c r="NJW260" s="50"/>
      <c r="NJX260" s="50"/>
      <c r="NJY260" s="50"/>
      <c r="NJZ260" s="50"/>
      <c r="NKA260" s="50"/>
      <c r="NKB260" s="50"/>
      <c r="NKC260" s="50"/>
      <c r="NKD260" s="50"/>
      <c r="NKE260" s="50"/>
      <c r="NKF260" s="50"/>
      <c r="NKG260" s="50"/>
      <c r="NKH260" s="50"/>
      <c r="NKI260" s="50"/>
      <c r="NKJ260" s="50"/>
      <c r="NKK260" s="50"/>
      <c r="NKL260" s="50"/>
      <c r="NKM260" s="50"/>
      <c r="NKN260" s="50"/>
      <c r="NKO260" s="50"/>
      <c r="NKP260" s="50"/>
      <c r="NKQ260" s="50"/>
      <c r="NKR260" s="50"/>
      <c r="NKS260" s="50"/>
      <c r="NKT260" s="50"/>
      <c r="NKU260" s="50"/>
      <c r="NKV260" s="50"/>
      <c r="NKW260" s="50"/>
      <c r="NKX260" s="50"/>
      <c r="NKY260" s="50"/>
      <c r="NKZ260" s="50"/>
      <c r="NLA260" s="50"/>
      <c r="NLB260" s="50"/>
      <c r="NLC260" s="50"/>
      <c r="NLD260" s="50"/>
      <c r="NLE260" s="50"/>
      <c r="NLF260" s="50"/>
      <c r="NLG260" s="50"/>
      <c r="NLH260" s="50"/>
      <c r="NLI260" s="50"/>
      <c r="NLJ260" s="50"/>
      <c r="NLK260" s="50"/>
      <c r="NLL260" s="50"/>
      <c r="NLM260" s="50"/>
      <c r="NLN260" s="50"/>
      <c r="NLO260" s="50"/>
      <c r="NLP260" s="50"/>
      <c r="NLQ260" s="50"/>
      <c r="NLR260" s="50"/>
      <c r="NLS260" s="50"/>
      <c r="NLT260" s="50"/>
      <c r="NLU260" s="50"/>
      <c r="NLV260" s="50"/>
      <c r="NLW260" s="50"/>
      <c r="NLX260" s="50"/>
      <c r="NLY260" s="50"/>
      <c r="NLZ260" s="50"/>
      <c r="NMA260" s="50"/>
      <c r="NMB260" s="50"/>
      <c r="NMC260" s="50"/>
      <c r="NMD260" s="50"/>
      <c r="NME260" s="50"/>
      <c r="NMF260" s="50"/>
      <c r="NMG260" s="50"/>
      <c r="NMH260" s="50"/>
      <c r="NMI260" s="50"/>
      <c r="NMJ260" s="50"/>
      <c r="NMK260" s="50"/>
      <c r="NML260" s="50"/>
      <c r="NMM260" s="50"/>
      <c r="NMN260" s="50"/>
      <c r="NMO260" s="50"/>
      <c r="NMP260" s="50"/>
      <c r="NMQ260" s="50"/>
      <c r="NMR260" s="50"/>
      <c r="NMS260" s="50"/>
      <c r="NMT260" s="50"/>
      <c r="NMU260" s="50"/>
      <c r="NMV260" s="50"/>
      <c r="NMW260" s="50"/>
      <c r="NMX260" s="50"/>
      <c r="NMY260" s="50"/>
      <c r="NMZ260" s="50"/>
      <c r="NNA260" s="50"/>
      <c r="NNB260" s="50"/>
      <c r="NNC260" s="50"/>
      <c r="NND260" s="50"/>
      <c r="NNE260" s="50"/>
      <c r="NNF260" s="50"/>
      <c r="NNG260" s="50"/>
      <c r="NNH260" s="50"/>
      <c r="NNI260" s="50"/>
      <c r="NNJ260" s="50"/>
      <c r="NNK260" s="50"/>
      <c r="NNL260" s="50"/>
      <c r="NNM260" s="50"/>
      <c r="NNN260" s="50"/>
      <c r="NNO260" s="50"/>
      <c r="NNP260" s="50"/>
      <c r="NNQ260" s="50"/>
      <c r="NNR260" s="50"/>
      <c r="NNS260" s="50"/>
      <c r="NNT260" s="50"/>
      <c r="NNU260" s="50"/>
      <c r="NNV260" s="50"/>
      <c r="NNW260" s="50"/>
      <c r="NNX260" s="50"/>
      <c r="NNY260" s="50"/>
      <c r="NNZ260" s="50"/>
      <c r="NOA260" s="50"/>
      <c r="NOB260" s="50"/>
      <c r="NOC260" s="50"/>
      <c r="NOD260" s="50"/>
      <c r="NOE260" s="50"/>
      <c r="NOF260" s="50"/>
      <c r="NOG260" s="50"/>
      <c r="NOH260" s="50"/>
      <c r="NOI260" s="50"/>
      <c r="NOJ260" s="50"/>
      <c r="NOK260" s="50"/>
      <c r="NOL260" s="50"/>
      <c r="NOM260" s="50"/>
      <c r="NON260" s="50"/>
      <c r="NOO260" s="50"/>
      <c r="NOP260" s="50"/>
      <c r="NOQ260" s="50"/>
      <c r="NOR260" s="50"/>
      <c r="NOS260" s="50"/>
      <c r="NOT260" s="50"/>
      <c r="NOU260" s="50"/>
      <c r="NOV260" s="50"/>
      <c r="NOW260" s="50"/>
      <c r="NOX260" s="50"/>
      <c r="NOY260" s="50"/>
      <c r="NOZ260" s="50"/>
      <c r="NPA260" s="50"/>
      <c r="NPB260" s="50"/>
      <c r="NPC260" s="50"/>
      <c r="NPD260" s="50"/>
      <c r="NPE260" s="50"/>
      <c r="NPF260" s="50"/>
      <c r="NPG260" s="50"/>
      <c r="NPH260" s="50"/>
      <c r="NPI260" s="50"/>
      <c r="NPJ260" s="50"/>
      <c r="NPK260" s="50"/>
      <c r="NPL260" s="50"/>
      <c r="NPM260" s="50"/>
      <c r="NPN260" s="50"/>
      <c r="NPO260" s="50"/>
      <c r="NPP260" s="50"/>
      <c r="NPQ260" s="50"/>
      <c r="NPR260" s="50"/>
      <c r="NPS260" s="50"/>
      <c r="NPT260" s="50"/>
      <c r="NPU260" s="50"/>
      <c r="NPV260" s="50"/>
      <c r="NPW260" s="50"/>
      <c r="NPX260" s="50"/>
      <c r="NPY260" s="50"/>
      <c r="NPZ260" s="50"/>
      <c r="NQA260" s="50"/>
      <c r="NQB260" s="50"/>
      <c r="NQC260" s="50"/>
      <c r="NQD260" s="50"/>
      <c r="NQE260" s="50"/>
      <c r="NQF260" s="50"/>
      <c r="NQG260" s="50"/>
      <c r="NQH260" s="50"/>
      <c r="NQI260" s="50"/>
      <c r="NQJ260" s="50"/>
      <c r="NQK260" s="50"/>
      <c r="NQL260" s="50"/>
      <c r="NQM260" s="50"/>
      <c r="NQN260" s="50"/>
      <c r="NQO260" s="50"/>
      <c r="NQP260" s="50"/>
      <c r="NQQ260" s="50"/>
      <c r="NQR260" s="50"/>
      <c r="NQS260" s="50"/>
      <c r="NQT260" s="50"/>
      <c r="NQU260" s="50"/>
      <c r="NQV260" s="50"/>
      <c r="NQW260" s="50"/>
      <c r="NQX260" s="50"/>
      <c r="NQY260" s="50"/>
      <c r="NQZ260" s="50"/>
      <c r="NRA260" s="50"/>
      <c r="NRB260" s="50"/>
      <c r="NRC260" s="50"/>
      <c r="NRD260" s="50"/>
      <c r="NRE260" s="50"/>
      <c r="NRF260" s="50"/>
      <c r="NRG260" s="50"/>
      <c r="NRH260" s="50"/>
      <c r="NRI260" s="50"/>
      <c r="NRJ260" s="50"/>
      <c r="NRK260" s="50"/>
      <c r="NRL260" s="50"/>
      <c r="NRM260" s="50"/>
      <c r="NRN260" s="50"/>
      <c r="NRO260" s="50"/>
      <c r="NRP260" s="50"/>
      <c r="NRQ260" s="50"/>
      <c r="NRR260" s="50"/>
      <c r="NRS260" s="50"/>
      <c r="NRT260" s="50"/>
      <c r="NRU260" s="50"/>
      <c r="NRV260" s="50"/>
      <c r="NRW260" s="50"/>
      <c r="NRX260" s="50"/>
      <c r="NRY260" s="50"/>
      <c r="NRZ260" s="50"/>
      <c r="NSA260" s="50"/>
      <c r="NSB260" s="50"/>
      <c r="NSC260" s="50"/>
      <c r="NSD260" s="50"/>
      <c r="NSE260" s="50"/>
      <c r="NSF260" s="50"/>
      <c r="NSG260" s="50"/>
      <c r="NSH260" s="50"/>
      <c r="NSI260" s="50"/>
      <c r="NSJ260" s="50"/>
      <c r="NSK260" s="50"/>
      <c r="NSL260" s="50"/>
      <c r="NSM260" s="50"/>
      <c r="NSN260" s="50"/>
      <c r="NSO260" s="50"/>
      <c r="NSP260" s="50"/>
      <c r="NSQ260" s="50"/>
      <c r="NSR260" s="50"/>
      <c r="NSS260" s="50"/>
      <c r="NST260" s="50"/>
      <c r="NSU260" s="50"/>
      <c r="NSV260" s="50"/>
      <c r="NSW260" s="50"/>
      <c r="NSX260" s="50"/>
      <c r="NSY260" s="50"/>
      <c r="NSZ260" s="50"/>
      <c r="NTA260" s="50"/>
      <c r="NTB260" s="50"/>
      <c r="NTC260" s="50"/>
      <c r="NTD260" s="50"/>
      <c r="NTE260" s="50"/>
      <c r="NTF260" s="50"/>
      <c r="NTG260" s="50"/>
      <c r="NTH260" s="50"/>
      <c r="NTI260" s="50"/>
      <c r="NTJ260" s="50"/>
      <c r="NTK260" s="50"/>
      <c r="NTL260" s="50"/>
      <c r="NTM260" s="50"/>
      <c r="NTN260" s="50"/>
      <c r="NTO260" s="50"/>
      <c r="NTP260" s="50"/>
      <c r="NTQ260" s="50"/>
      <c r="NTR260" s="50"/>
      <c r="NTS260" s="50"/>
      <c r="NTT260" s="50"/>
      <c r="NTU260" s="50"/>
      <c r="NTV260" s="50"/>
      <c r="NTW260" s="50"/>
      <c r="NTX260" s="50"/>
      <c r="NTY260" s="50"/>
      <c r="NTZ260" s="50"/>
      <c r="NUA260" s="50"/>
      <c r="NUB260" s="50"/>
      <c r="NUC260" s="50"/>
      <c r="NUD260" s="50"/>
      <c r="NUE260" s="50"/>
      <c r="NUF260" s="50"/>
      <c r="NUG260" s="50"/>
      <c r="NUH260" s="50"/>
      <c r="NUI260" s="50"/>
      <c r="NUJ260" s="50"/>
      <c r="NUK260" s="50"/>
      <c r="NUL260" s="50"/>
      <c r="NUM260" s="50"/>
      <c r="NUN260" s="50"/>
      <c r="NUO260" s="50"/>
      <c r="NUP260" s="50"/>
      <c r="NUQ260" s="50"/>
      <c r="NUR260" s="50"/>
      <c r="NUS260" s="50"/>
      <c r="NUT260" s="50"/>
      <c r="NUU260" s="50"/>
      <c r="NUV260" s="50"/>
      <c r="NUW260" s="50"/>
      <c r="NUX260" s="50"/>
      <c r="NUY260" s="50"/>
      <c r="NUZ260" s="50"/>
      <c r="NVA260" s="50"/>
      <c r="NVB260" s="50"/>
      <c r="NVC260" s="50"/>
      <c r="NVD260" s="50"/>
      <c r="NVE260" s="50"/>
      <c r="NVF260" s="50"/>
      <c r="NVG260" s="50"/>
      <c r="NVH260" s="50"/>
      <c r="NVI260" s="50"/>
      <c r="NVJ260" s="50"/>
      <c r="NVK260" s="50"/>
      <c r="NVL260" s="50"/>
      <c r="NVM260" s="50"/>
      <c r="NVN260" s="50"/>
      <c r="NVO260" s="50"/>
      <c r="NVP260" s="50"/>
      <c r="NVQ260" s="50"/>
      <c r="NVR260" s="50"/>
      <c r="NVS260" s="50"/>
      <c r="NVT260" s="50"/>
      <c r="NVU260" s="50"/>
      <c r="NVV260" s="50"/>
      <c r="NVW260" s="50"/>
      <c r="NVX260" s="50"/>
      <c r="NVY260" s="50"/>
      <c r="NVZ260" s="50"/>
      <c r="NWA260" s="50"/>
      <c r="NWB260" s="50"/>
      <c r="NWC260" s="50"/>
      <c r="NWD260" s="50"/>
      <c r="NWE260" s="50"/>
      <c r="NWF260" s="50"/>
      <c r="NWG260" s="50"/>
      <c r="NWH260" s="50"/>
      <c r="NWI260" s="50"/>
      <c r="NWJ260" s="50"/>
      <c r="NWK260" s="50"/>
      <c r="NWL260" s="50"/>
      <c r="NWM260" s="50"/>
      <c r="NWN260" s="50"/>
      <c r="NWO260" s="50"/>
      <c r="NWP260" s="50"/>
      <c r="NWQ260" s="50"/>
      <c r="NWR260" s="50"/>
      <c r="NWS260" s="50"/>
      <c r="NWT260" s="50"/>
      <c r="NWU260" s="50"/>
      <c r="NWV260" s="50"/>
      <c r="NWW260" s="50"/>
      <c r="NWX260" s="50"/>
      <c r="NWY260" s="50"/>
      <c r="NWZ260" s="50"/>
      <c r="NXA260" s="50"/>
      <c r="NXB260" s="50"/>
      <c r="NXC260" s="50"/>
      <c r="NXD260" s="50"/>
      <c r="NXE260" s="50"/>
      <c r="NXF260" s="50"/>
      <c r="NXG260" s="50"/>
      <c r="NXH260" s="50"/>
      <c r="NXI260" s="50"/>
      <c r="NXJ260" s="50"/>
      <c r="NXK260" s="50"/>
      <c r="NXL260" s="50"/>
      <c r="NXM260" s="50"/>
      <c r="NXN260" s="50"/>
      <c r="NXO260" s="50"/>
      <c r="NXP260" s="50"/>
      <c r="NXQ260" s="50"/>
      <c r="NXR260" s="50"/>
      <c r="NXS260" s="50"/>
      <c r="NXT260" s="50"/>
      <c r="NXU260" s="50"/>
      <c r="NXV260" s="50"/>
      <c r="NXW260" s="50"/>
      <c r="NXX260" s="50"/>
      <c r="NXY260" s="50"/>
      <c r="NXZ260" s="50"/>
      <c r="NYA260" s="50"/>
      <c r="NYB260" s="50"/>
      <c r="NYC260" s="50"/>
      <c r="NYD260" s="50"/>
      <c r="NYE260" s="50"/>
      <c r="NYF260" s="50"/>
      <c r="NYG260" s="50"/>
      <c r="NYH260" s="50"/>
      <c r="NYI260" s="50"/>
      <c r="NYJ260" s="50"/>
      <c r="NYK260" s="50"/>
      <c r="NYL260" s="50"/>
      <c r="NYM260" s="50"/>
      <c r="NYN260" s="50"/>
      <c r="NYO260" s="50"/>
      <c r="NYP260" s="50"/>
      <c r="NYQ260" s="50"/>
      <c r="NYR260" s="50"/>
      <c r="NYS260" s="50"/>
      <c r="NYT260" s="50"/>
      <c r="NYU260" s="50"/>
      <c r="NYV260" s="50"/>
      <c r="NYW260" s="50"/>
      <c r="NYX260" s="50"/>
      <c r="NYY260" s="50"/>
      <c r="NYZ260" s="50"/>
      <c r="NZA260" s="50"/>
      <c r="NZB260" s="50"/>
      <c r="NZC260" s="50"/>
      <c r="NZD260" s="50"/>
      <c r="NZE260" s="50"/>
      <c r="NZF260" s="50"/>
      <c r="NZG260" s="50"/>
      <c r="NZH260" s="50"/>
      <c r="NZI260" s="50"/>
      <c r="NZJ260" s="50"/>
      <c r="NZK260" s="50"/>
      <c r="NZL260" s="50"/>
      <c r="NZM260" s="50"/>
      <c r="NZN260" s="50"/>
      <c r="NZO260" s="50"/>
      <c r="NZP260" s="50"/>
      <c r="NZQ260" s="50"/>
      <c r="NZR260" s="50"/>
      <c r="NZS260" s="50"/>
      <c r="NZT260" s="50"/>
      <c r="NZU260" s="50"/>
      <c r="NZV260" s="50"/>
      <c r="NZW260" s="50"/>
      <c r="NZX260" s="50"/>
      <c r="NZY260" s="50"/>
      <c r="NZZ260" s="50"/>
      <c r="OAA260" s="50"/>
      <c r="OAB260" s="50"/>
      <c r="OAC260" s="50"/>
      <c r="OAD260" s="50"/>
      <c r="OAE260" s="50"/>
      <c r="OAF260" s="50"/>
      <c r="OAG260" s="50"/>
      <c r="OAH260" s="50"/>
      <c r="OAI260" s="50"/>
      <c r="OAJ260" s="50"/>
      <c r="OAK260" s="50"/>
      <c r="OAL260" s="50"/>
      <c r="OAM260" s="50"/>
      <c r="OAN260" s="50"/>
      <c r="OAO260" s="50"/>
      <c r="OAP260" s="50"/>
      <c r="OAQ260" s="50"/>
      <c r="OAR260" s="50"/>
      <c r="OAS260" s="50"/>
      <c r="OAT260" s="50"/>
      <c r="OAU260" s="50"/>
      <c r="OAV260" s="50"/>
      <c r="OAW260" s="50"/>
      <c r="OAX260" s="50"/>
      <c r="OAY260" s="50"/>
      <c r="OAZ260" s="50"/>
      <c r="OBA260" s="50"/>
      <c r="OBB260" s="50"/>
      <c r="OBC260" s="50"/>
      <c r="OBD260" s="50"/>
      <c r="OBE260" s="50"/>
      <c r="OBF260" s="50"/>
      <c r="OBG260" s="50"/>
      <c r="OBH260" s="50"/>
      <c r="OBI260" s="50"/>
      <c r="OBJ260" s="50"/>
      <c r="OBK260" s="50"/>
      <c r="OBL260" s="50"/>
      <c r="OBM260" s="50"/>
      <c r="OBN260" s="50"/>
      <c r="OBO260" s="50"/>
      <c r="OBP260" s="50"/>
      <c r="OBQ260" s="50"/>
      <c r="OBR260" s="50"/>
      <c r="OBS260" s="50"/>
      <c r="OBT260" s="50"/>
      <c r="OBU260" s="50"/>
      <c r="OBV260" s="50"/>
      <c r="OBW260" s="50"/>
      <c r="OBX260" s="50"/>
      <c r="OBY260" s="50"/>
      <c r="OBZ260" s="50"/>
      <c r="OCA260" s="50"/>
      <c r="OCB260" s="50"/>
      <c r="OCC260" s="50"/>
      <c r="OCD260" s="50"/>
      <c r="OCE260" s="50"/>
      <c r="OCF260" s="50"/>
      <c r="OCG260" s="50"/>
      <c r="OCH260" s="50"/>
      <c r="OCI260" s="50"/>
      <c r="OCJ260" s="50"/>
      <c r="OCK260" s="50"/>
      <c r="OCL260" s="50"/>
      <c r="OCM260" s="50"/>
      <c r="OCN260" s="50"/>
      <c r="OCO260" s="50"/>
      <c r="OCP260" s="50"/>
      <c r="OCQ260" s="50"/>
      <c r="OCR260" s="50"/>
      <c r="OCS260" s="50"/>
      <c r="OCT260" s="50"/>
      <c r="OCU260" s="50"/>
      <c r="OCV260" s="50"/>
      <c r="OCW260" s="50"/>
      <c r="OCX260" s="50"/>
      <c r="OCY260" s="50"/>
      <c r="OCZ260" s="50"/>
      <c r="ODA260" s="50"/>
      <c r="ODB260" s="50"/>
      <c r="ODC260" s="50"/>
      <c r="ODD260" s="50"/>
      <c r="ODE260" s="50"/>
      <c r="ODF260" s="50"/>
      <c r="ODG260" s="50"/>
      <c r="ODH260" s="50"/>
      <c r="ODI260" s="50"/>
      <c r="ODJ260" s="50"/>
      <c r="ODK260" s="50"/>
      <c r="ODL260" s="50"/>
      <c r="ODM260" s="50"/>
      <c r="ODN260" s="50"/>
      <c r="ODO260" s="50"/>
      <c r="ODP260" s="50"/>
      <c r="ODQ260" s="50"/>
      <c r="ODR260" s="50"/>
      <c r="ODS260" s="50"/>
      <c r="ODT260" s="50"/>
      <c r="ODU260" s="50"/>
      <c r="ODV260" s="50"/>
      <c r="ODW260" s="50"/>
      <c r="ODX260" s="50"/>
      <c r="ODY260" s="50"/>
      <c r="ODZ260" s="50"/>
      <c r="OEA260" s="50"/>
      <c r="OEB260" s="50"/>
      <c r="OEC260" s="50"/>
      <c r="OED260" s="50"/>
      <c r="OEE260" s="50"/>
      <c r="OEF260" s="50"/>
      <c r="OEG260" s="50"/>
      <c r="OEH260" s="50"/>
      <c r="OEI260" s="50"/>
      <c r="OEJ260" s="50"/>
      <c r="OEK260" s="50"/>
      <c r="OEL260" s="50"/>
      <c r="OEM260" s="50"/>
      <c r="OEN260" s="50"/>
      <c r="OEO260" s="50"/>
      <c r="OEP260" s="50"/>
      <c r="OEQ260" s="50"/>
      <c r="OER260" s="50"/>
      <c r="OES260" s="50"/>
      <c r="OET260" s="50"/>
      <c r="OEU260" s="50"/>
      <c r="OEV260" s="50"/>
      <c r="OEW260" s="50"/>
      <c r="OEX260" s="50"/>
      <c r="OEY260" s="50"/>
      <c r="OEZ260" s="50"/>
      <c r="OFA260" s="50"/>
      <c r="OFB260" s="50"/>
      <c r="OFC260" s="50"/>
      <c r="OFD260" s="50"/>
      <c r="OFE260" s="50"/>
      <c r="OFF260" s="50"/>
      <c r="OFG260" s="50"/>
      <c r="OFH260" s="50"/>
      <c r="OFI260" s="50"/>
      <c r="OFJ260" s="50"/>
      <c r="OFK260" s="50"/>
      <c r="OFL260" s="50"/>
      <c r="OFM260" s="50"/>
      <c r="OFN260" s="50"/>
      <c r="OFO260" s="50"/>
      <c r="OFP260" s="50"/>
      <c r="OFQ260" s="50"/>
      <c r="OFR260" s="50"/>
      <c r="OFS260" s="50"/>
      <c r="OFT260" s="50"/>
      <c r="OFU260" s="50"/>
      <c r="OFV260" s="50"/>
      <c r="OFW260" s="50"/>
      <c r="OFX260" s="50"/>
      <c r="OFY260" s="50"/>
      <c r="OFZ260" s="50"/>
      <c r="OGA260" s="50"/>
      <c r="OGB260" s="50"/>
      <c r="OGC260" s="50"/>
      <c r="OGD260" s="50"/>
      <c r="OGE260" s="50"/>
      <c r="OGF260" s="50"/>
      <c r="OGG260" s="50"/>
      <c r="OGH260" s="50"/>
      <c r="OGI260" s="50"/>
      <c r="OGJ260" s="50"/>
      <c r="OGK260" s="50"/>
      <c r="OGL260" s="50"/>
      <c r="OGM260" s="50"/>
      <c r="OGN260" s="50"/>
      <c r="OGO260" s="50"/>
      <c r="OGP260" s="50"/>
      <c r="OGQ260" s="50"/>
      <c r="OGR260" s="50"/>
      <c r="OGS260" s="50"/>
      <c r="OGT260" s="50"/>
      <c r="OGU260" s="50"/>
      <c r="OGV260" s="50"/>
      <c r="OGW260" s="50"/>
      <c r="OGX260" s="50"/>
      <c r="OGY260" s="50"/>
      <c r="OGZ260" s="50"/>
      <c r="OHA260" s="50"/>
      <c r="OHB260" s="50"/>
      <c r="OHC260" s="50"/>
      <c r="OHD260" s="50"/>
      <c r="OHE260" s="50"/>
      <c r="OHF260" s="50"/>
      <c r="OHG260" s="50"/>
      <c r="OHH260" s="50"/>
      <c r="OHI260" s="50"/>
      <c r="OHJ260" s="50"/>
      <c r="OHK260" s="50"/>
      <c r="OHL260" s="50"/>
      <c r="OHM260" s="50"/>
      <c r="OHN260" s="50"/>
      <c r="OHO260" s="50"/>
      <c r="OHP260" s="50"/>
      <c r="OHQ260" s="50"/>
      <c r="OHR260" s="50"/>
      <c r="OHS260" s="50"/>
      <c r="OHT260" s="50"/>
      <c r="OHU260" s="50"/>
      <c r="OHV260" s="50"/>
      <c r="OHW260" s="50"/>
      <c r="OHX260" s="50"/>
      <c r="OHY260" s="50"/>
      <c r="OHZ260" s="50"/>
      <c r="OIA260" s="50"/>
      <c r="OIB260" s="50"/>
      <c r="OIC260" s="50"/>
      <c r="OID260" s="50"/>
      <c r="OIE260" s="50"/>
      <c r="OIF260" s="50"/>
      <c r="OIG260" s="50"/>
      <c r="OIH260" s="50"/>
      <c r="OII260" s="50"/>
      <c r="OIJ260" s="50"/>
      <c r="OIK260" s="50"/>
      <c r="OIL260" s="50"/>
      <c r="OIM260" s="50"/>
      <c r="OIN260" s="50"/>
      <c r="OIO260" s="50"/>
      <c r="OIP260" s="50"/>
      <c r="OIQ260" s="50"/>
      <c r="OIR260" s="50"/>
      <c r="OIS260" s="50"/>
      <c r="OIT260" s="50"/>
      <c r="OIU260" s="50"/>
      <c r="OIV260" s="50"/>
      <c r="OIW260" s="50"/>
      <c r="OIX260" s="50"/>
      <c r="OIY260" s="50"/>
      <c r="OIZ260" s="50"/>
      <c r="OJA260" s="50"/>
      <c r="OJB260" s="50"/>
      <c r="OJC260" s="50"/>
      <c r="OJD260" s="50"/>
      <c r="OJE260" s="50"/>
      <c r="OJF260" s="50"/>
      <c r="OJG260" s="50"/>
      <c r="OJH260" s="50"/>
      <c r="OJI260" s="50"/>
      <c r="OJJ260" s="50"/>
      <c r="OJK260" s="50"/>
      <c r="OJL260" s="50"/>
      <c r="OJM260" s="50"/>
      <c r="OJN260" s="50"/>
      <c r="OJO260" s="50"/>
      <c r="OJP260" s="50"/>
      <c r="OJQ260" s="50"/>
      <c r="OJR260" s="50"/>
      <c r="OJS260" s="50"/>
      <c r="OJT260" s="50"/>
      <c r="OJU260" s="50"/>
      <c r="OJV260" s="50"/>
      <c r="OJW260" s="50"/>
      <c r="OJX260" s="50"/>
      <c r="OJY260" s="50"/>
      <c r="OJZ260" s="50"/>
      <c r="OKA260" s="50"/>
      <c r="OKB260" s="50"/>
      <c r="OKC260" s="50"/>
      <c r="OKD260" s="50"/>
      <c r="OKE260" s="50"/>
      <c r="OKF260" s="50"/>
      <c r="OKG260" s="50"/>
      <c r="OKH260" s="50"/>
      <c r="OKI260" s="50"/>
      <c r="OKJ260" s="50"/>
      <c r="OKK260" s="50"/>
      <c r="OKL260" s="50"/>
      <c r="OKM260" s="50"/>
      <c r="OKN260" s="50"/>
      <c r="OKO260" s="50"/>
      <c r="OKP260" s="50"/>
      <c r="OKQ260" s="50"/>
      <c r="OKR260" s="50"/>
      <c r="OKS260" s="50"/>
      <c r="OKT260" s="50"/>
      <c r="OKU260" s="50"/>
      <c r="OKV260" s="50"/>
      <c r="OKW260" s="50"/>
      <c r="OKX260" s="50"/>
      <c r="OKY260" s="50"/>
      <c r="OKZ260" s="50"/>
      <c r="OLA260" s="50"/>
      <c r="OLB260" s="50"/>
      <c r="OLC260" s="50"/>
      <c r="OLD260" s="50"/>
      <c r="OLE260" s="50"/>
      <c r="OLF260" s="50"/>
      <c r="OLG260" s="50"/>
      <c r="OLH260" s="50"/>
      <c r="OLI260" s="50"/>
      <c r="OLJ260" s="50"/>
      <c r="OLK260" s="50"/>
      <c r="OLL260" s="50"/>
      <c r="OLM260" s="50"/>
      <c r="OLN260" s="50"/>
      <c r="OLO260" s="50"/>
      <c r="OLP260" s="50"/>
      <c r="OLQ260" s="50"/>
      <c r="OLR260" s="50"/>
      <c r="OLS260" s="50"/>
      <c r="OLT260" s="50"/>
      <c r="OLU260" s="50"/>
      <c r="OLV260" s="50"/>
      <c r="OLW260" s="50"/>
      <c r="OLX260" s="50"/>
      <c r="OLY260" s="50"/>
      <c r="OLZ260" s="50"/>
      <c r="OMA260" s="50"/>
      <c r="OMB260" s="50"/>
      <c r="OMC260" s="50"/>
      <c r="OMD260" s="50"/>
      <c r="OME260" s="50"/>
      <c r="OMF260" s="50"/>
      <c r="OMG260" s="50"/>
      <c r="OMH260" s="50"/>
      <c r="OMI260" s="50"/>
      <c r="OMJ260" s="50"/>
      <c r="OMK260" s="50"/>
      <c r="OML260" s="50"/>
      <c r="OMM260" s="50"/>
      <c r="OMN260" s="50"/>
      <c r="OMO260" s="50"/>
      <c r="OMP260" s="50"/>
      <c r="OMQ260" s="50"/>
      <c r="OMR260" s="50"/>
      <c r="OMS260" s="50"/>
      <c r="OMT260" s="50"/>
      <c r="OMU260" s="50"/>
      <c r="OMV260" s="50"/>
      <c r="OMW260" s="50"/>
      <c r="OMX260" s="50"/>
      <c r="OMY260" s="50"/>
      <c r="OMZ260" s="50"/>
      <c r="ONA260" s="50"/>
      <c r="ONB260" s="50"/>
      <c r="ONC260" s="50"/>
      <c r="OND260" s="50"/>
      <c r="ONE260" s="50"/>
      <c r="ONF260" s="50"/>
      <c r="ONG260" s="50"/>
      <c r="ONH260" s="50"/>
      <c r="ONI260" s="50"/>
      <c r="ONJ260" s="50"/>
      <c r="ONK260" s="50"/>
      <c r="ONL260" s="50"/>
      <c r="ONM260" s="50"/>
      <c r="ONN260" s="50"/>
      <c r="ONO260" s="50"/>
      <c r="ONP260" s="50"/>
      <c r="ONQ260" s="50"/>
      <c r="ONR260" s="50"/>
      <c r="ONS260" s="50"/>
      <c r="ONT260" s="50"/>
      <c r="ONU260" s="50"/>
      <c r="ONV260" s="50"/>
      <c r="ONW260" s="50"/>
      <c r="ONX260" s="50"/>
      <c r="ONY260" s="50"/>
      <c r="ONZ260" s="50"/>
      <c r="OOA260" s="50"/>
      <c r="OOB260" s="50"/>
      <c r="OOC260" s="50"/>
      <c r="OOD260" s="50"/>
      <c r="OOE260" s="50"/>
      <c r="OOF260" s="50"/>
      <c r="OOG260" s="50"/>
      <c r="OOH260" s="50"/>
      <c r="OOI260" s="50"/>
      <c r="OOJ260" s="50"/>
      <c r="OOK260" s="50"/>
      <c r="OOL260" s="50"/>
      <c r="OOM260" s="50"/>
      <c r="OON260" s="50"/>
      <c r="OOO260" s="50"/>
      <c r="OOP260" s="50"/>
      <c r="OOQ260" s="50"/>
      <c r="OOR260" s="50"/>
      <c r="OOS260" s="50"/>
      <c r="OOT260" s="50"/>
      <c r="OOU260" s="50"/>
      <c r="OOV260" s="50"/>
      <c r="OOW260" s="50"/>
      <c r="OOX260" s="50"/>
      <c r="OOY260" s="50"/>
      <c r="OOZ260" s="50"/>
      <c r="OPA260" s="50"/>
      <c r="OPB260" s="50"/>
      <c r="OPC260" s="50"/>
      <c r="OPD260" s="50"/>
      <c r="OPE260" s="50"/>
      <c r="OPF260" s="50"/>
      <c r="OPG260" s="50"/>
      <c r="OPH260" s="50"/>
      <c r="OPI260" s="50"/>
      <c r="OPJ260" s="50"/>
      <c r="OPK260" s="50"/>
      <c r="OPL260" s="50"/>
      <c r="OPM260" s="50"/>
      <c r="OPN260" s="50"/>
      <c r="OPO260" s="50"/>
      <c r="OPP260" s="50"/>
      <c r="OPQ260" s="50"/>
      <c r="OPR260" s="50"/>
      <c r="OPS260" s="50"/>
      <c r="OPT260" s="50"/>
      <c r="OPU260" s="50"/>
      <c r="OPV260" s="50"/>
      <c r="OPW260" s="50"/>
      <c r="OPX260" s="50"/>
      <c r="OPY260" s="50"/>
      <c r="OPZ260" s="50"/>
      <c r="OQA260" s="50"/>
      <c r="OQB260" s="50"/>
      <c r="OQC260" s="50"/>
      <c r="OQD260" s="50"/>
      <c r="OQE260" s="50"/>
      <c r="OQF260" s="50"/>
      <c r="OQG260" s="50"/>
      <c r="OQH260" s="50"/>
      <c r="OQI260" s="50"/>
      <c r="OQJ260" s="50"/>
      <c r="OQK260" s="50"/>
      <c r="OQL260" s="50"/>
      <c r="OQM260" s="50"/>
      <c r="OQN260" s="50"/>
      <c r="OQO260" s="50"/>
      <c r="OQP260" s="50"/>
      <c r="OQQ260" s="50"/>
      <c r="OQR260" s="50"/>
      <c r="OQS260" s="50"/>
      <c r="OQT260" s="50"/>
      <c r="OQU260" s="50"/>
      <c r="OQV260" s="50"/>
      <c r="OQW260" s="50"/>
      <c r="OQX260" s="50"/>
      <c r="OQY260" s="50"/>
      <c r="OQZ260" s="50"/>
      <c r="ORA260" s="50"/>
      <c r="ORB260" s="50"/>
      <c r="ORC260" s="50"/>
      <c r="ORD260" s="50"/>
      <c r="ORE260" s="50"/>
      <c r="ORF260" s="50"/>
      <c r="ORG260" s="50"/>
      <c r="ORH260" s="50"/>
      <c r="ORI260" s="50"/>
      <c r="ORJ260" s="50"/>
      <c r="ORK260" s="50"/>
      <c r="ORL260" s="50"/>
      <c r="ORM260" s="50"/>
      <c r="ORN260" s="50"/>
      <c r="ORO260" s="50"/>
      <c r="ORP260" s="50"/>
      <c r="ORQ260" s="50"/>
      <c r="ORR260" s="50"/>
      <c r="ORS260" s="50"/>
      <c r="ORT260" s="50"/>
      <c r="ORU260" s="50"/>
      <c r="ORV260" s="50"/>
      <c r="ORW260" s="50"/>
      <c r="ORX260" s="50"/>
      <c r="ORY260" s="50"/>
      <c r="ORZ260" s="50"/>
      <c r="OSA260" s="50"/>
      <c r="OSB260" s="50"/>
      <c r="OSC260" s="50"/>
      <c r="OSD260" s="50"/>
      <c r="OSE260" s="50"/>
      <c r="OSF260" s="50"/>
      <c r="OSG260" s="50"/>
      <c r="OSH260" s="50"/>
      <c r="OSI260" s="50"/>
      <c r="OSJ260" s="50"/>
      <c r="OSK260" s="50"/>
      <c r="OSL260" s="50"/>
      <c r="OSM260" s="50"/>
      <c r="OSN260" s="50"/>
      <c r="OSO260" s="50"/>
      <c r="OSP260" s="50"/>
      <c r="OSQ260" s="50"/>
      <c r="OSR260" s="50"/>
      <c r="OSS260" s="50"/>
      <c r="OST260" s="50"/>
      <c r="OSU260" s="50"/>
      <c r="OSV260" s="50"/>
      <c r="OSW260" s="50"/>
      <c r="OSX260" s="50"/>
      <c r="OSY260" s="50"/>
      <c r="OSZ260" s="50"/>
      <c r="OTA260" s="50"/>
      <c r="OTB260" s="50"/>
      <c r="OTC260" s="50"/>
      <c r="OTD260" s="50"/>
      <c r="OTE260" s="50"/>
      <c r="OTF260" s="50"/>
      <c r="OTG260" s="50"/>
      <c r="OTH260" s="50"/>
      <c r="OTI260" s="50"/>
      <c r="OTJ260" s="50"/>
      <c r="OTK260" s="50"/>
      <c r="OTL260" s="50"/>
      <c r="OTM260" s="50"/>
      <c r="OTN260" s="50"/>
      <c r="OTO260" s="50"/>
      <c r="OTP260" s="50"/>
      <c r="OTQ260" s="50"/>
      <c r="OTR260" s="50"/>
      <c r="OTS260" s="50"/>
      <c r="OTT260" s="50"/>
      <c r="OTU260" s="50"/>
      <c r="OTV260" s="50"/>
      <c r="OTW260" s="50"/>
      <c r="OTX260" s="50"/>
      <c r="OTY260" s="50"/>
      <c r="OTZ260" s="50"/>
      <c r="OUA260" s="50"/>
      <c r="OUB260" s="50"/>
      <c r="OUC260" s="50"/>
      <c r="OUD260" s="50"/>
      <c r="OUE260" s="50"/>
      <c r="OUF260" s="50"/>
      <c r="OUG260" s="50"/>
      <c r="OUH260" s="50"/>
      <c r="OUI260" s="50"/>
      <c r="OUJ260" s="50"/>
      <c r="OUK260" s="50"/>
      <c r="OUL260" s="50"/>
      <c r="OUM260" s="50"/>
      <c r="OUN260" s="50"/>
      <c r="OUO260" s="50"/>
      <c r="OUP260" s="50"/>
      <c r="OUQ260" s="50"/>
      <c r="OUR260" s="50"/>
      <c r="OUS260" s="50"/>
      <c r="OUT260" s="50"/>
      <c r="OUU260" s="50"/>
      <c r="OUV260" s="50"/>
      <c r="OUW260" s="50"/>
      <c r="OUX260" s="50"/>
      <c r="OUY260" s="50"/>
      <c r="OUZ260" s="50"/>
      <c r="OVA260" s="50"/>
      <c r="OVB260" s="50"/>
      <c r="OVC260" s="50"/>
      <c r="OVD260" s="50"/>
      <c r="OVE260" s="50"/>
      <c r="OVF260" s="50"/>
      <c r="OVG260" s="50"/>
      <c r="OVH260" s="50"/>
      <c r="OVI260" s="50"/>
      <c r="OVJ260" s="50"/>
      <c r="OVK260" s="50"/>
      <c r="OVL260" s="50"/>
      <c r="OVM260" s="50"/>
      <c r="OVN260" s="50"/>
      <c r="OVO260" s="50"/>
      <c r="OVP260" s="50"/>
      <c r="OVQ260" s="50"/>
      <c r="OVR260" s="50"/>
      <c r="OVS260" s="50"/>
      <c r="OVT260" s="50"/>
      <c r="OVU260" s="50"/>
      <c r="OVV260" s="50"/>
      <c r="OVW260" s="50"/>
      <c r="OVX260" s="50"/>
      <c r="OVY260" s="50"/>
      <c r="OVZ260" s="50"/>
      <c r="OWA260" s="50"/>
      <c r="OWB260" s="50"/>
      <c r="OWC260" s="50"/>
      <c r="OWD260" s="50"/>
      <c r="OWE260" s="50"/>
      <c r="OWF260" s="50"/>
      <c r="OWG260" s="50"/>
      <c r="OWH260" s="50"/>
      <c r="OWI260" s="50"/>
      <c r="OWJ260" s="50"/>
      <c r="OWK260" s="50"/>
      <c r="OWL260" s="50"/>
      <c r="OWM260" s="50"/>
      <c r="OWN260" s="50"/>
      <c r="OWO260" s="50"/>
      <c r="OWP260" s="50"/>
      <c r="OWQ260" s="50"/>
      <c r="OWR260" s="50"/>
      <c r="OWS260" s="50"/>
      <c r="OWT260" s="50"/>
      <c r="OWU260" s="50"/>
      <c r="OWV260" s="50"/>
      <c r="OWW260" s="50"/>
      <c r="OWX260" s="50"/>
      <c r="OWY260" s="50"/>
      <c r="OWZ260" s="50"/>
      <c r="OXA260" s="50"/>
      <c r="OXB260" s="50"/>
      <c r="OXC260" s="50"/>
      <c r="OXD260" s="50"/>
      <c r="OXE260" s="50"/>
      <c r="OXF260" s="50"/>
      <c r="OXG260" s="50"/>
      <c r="OXH260" s="50"/>
      <c r="OXI260" s="50"/>
      <c r="OXJ260" s="50"/>
      <c r="OXK260" s="50"/>
      <c r="OXL260" s="50"/>
      <c r="OXM260" s="50"/>
      <c r="OXN260" s="50"/>
      <c r="OXO260" s="50"/>
      <c r="OXP260" s="50"/>
      <c r="OXQ260" s="50"/>
      <c r="OXR260" s="50"/>
      <c r="OXS260" s="50"/>
      <c r="OXT260" s="50"/>
      <c r="OXU260" s="50"/>
      <c r="OXV260" s="50"/>
      <c r="OXW260" s="50"/>
      <c r="OXX260" s="50"/>
      <c r="OXY260" s="50"/>
      <c r="OXZ260" s="50"/>
      <c r="OYA260" s="50"/>
      <c r="OYB260" s="50"/>
      <c r="OYC260" s="50"/>
      <c r="OYD260" s="50"/>
      <c r="OYE260" s="50"/>
      <c r="OYF260" s="50"/>
      <c r="OYG260" s="50"/>
      <c r="OYH260" s="50"/>
      <c r="OYI260" s="50"/>
      <c r="OYJ260" s="50"/>
      <c r="OYK260" s="50"/>
      <c r="OYL260" s="50"/>
      <c r="OYM260" s="50"/>
      <c r="OYN260" s="50"/>
      <c r="OYO260" s="50"/>
      <c r="OYP260" s="50"/>
      <c r="OYQ260" s="50"/>
      <c r="OYR260" s="50"/>
      <c r="OYS260" s="50"/>
      <c r="OYT260" s="50"/>
      <c r="OYU260" s="50"/>
      <c r="OYV260" s="50"/>
      <c r="OYW260" s="50"/>
      <c r="OYX260" s="50"/>
      <c r="OYY260" s="50"/>
      <c r="OYZ260" s="50"/>
      <c r="OZA260" s="50"/>
      <c r="OZB260" s="50"/>
      <c r="OZC260" s="50"/>
      <c r="OZD260" s="50"/>
      <c r="OZE260" s="50"/>
      <c r="OZF260" s="50"/>
      <c r="OZG260" s="50"/>
      <c r="OZH260" s="50"/>
      <c r="OZI260" s="50"/>
      <c r="OZJ260" s="50"/>
      <c r="OZK260" s="50"/>
      <c r="OZL260" s="50"/>
      <c r="OZM260" s="50"/>
      <c r="OZN260" s="50"/>
      <c r="OZO260" s="50"/>
      <c r="OZP260" s="50"/>
      <c r="OZQ260" s="50"/>
      <c r="OZR260" s="50"/>
      <c r="OZS260" s="50"/>
      <c r="OZT260" s="50"/>
      <c r="OZU260" s="50"/>
      <c r="OZV260" s="50"/>
      <c r="OZW260" s="50"/>
      <c r="OZX260" s="50"/>
      <c r="OZY260" s="50"/>
      <c r="OZZ260" s="50"/>
      <c r="PAA260" s="50"/>
      <c r="PAB260" s="50"/>
      <c r="PAC260" s="50"/>
      <c r="PAD260" s="50"/>
      <c r="PAE260" s="50"/>
      <c r="PAF260" s="50"/>
      <c r="PAG260" s="50"/>
      <c r="PAH260" s="50"/>
      <c r="PAI260" s="50"/>
      <c r="PAJ260" s="50"/>
      <c r="PAK260" s="50"/>
      <c r="PAL260" s="50"/>
      <c r="PAM260" s="50"/>
      <c r="PAN260" s="50"/>
      <c r="PAO260" s="50"/>
      <c r="PAP260" s="50"/>
      <c r="PAQ260" s="50"/>
      <c r="PAR260" s="50"/>
      <c r="PAS260" s="50"/>
      <c r="PAT260" s="50"/>
      <c r="PAU260" s="50"/>
      <c r="PAV260" s="50"/>
      <c r="PAW260" s="50"/>
      <c r="PAX260" s="50"/>
      <c r="PAY260" s="50"/>
      <c r="PAZ260" s="50"/>
      <c r="PBA260" s="50"/>
      <c r="PBB260" s="50"/>
      <c r="PBC260" s="50"/>
      <c r="PBD260" s="50"/>
      <c r="PBE260" s="50"/>
      <c r="PBF260" s="50"/>
      <c r="PBG260" s="50"/>
      <c r="PBH260" s="50"/>
      <c r="PBI260" s="50"/>
      <c r="PBJ260" s="50"/>
      <c r="PBK260" s="50"/>
      <c r="PBL260" s="50"/>
      <c r="PBM260" s="50"/>
      <c r="PBN260" s="50"/>
      <c r="PBO260" s="50"/>
      <c r="PBP260" s="50"/>
      <c r="PBQ260" s="50"/>
      <c r="PBR260" s="50"/>
      <c r="PBS260" s="50"/>
      <c r="PBT260" s="50"/>
      <c r="PBU260" s="50"/>
      <c r="PBV260" s="50"/>
      <c r="PBW260" s="50"/>
      <c r="PBX260" s="50"/>
      <c r="PBY260" s="50"/>
      <c r="PBZ260" s="50"/>
      <c r="PCA260" s="50"/>
      <c r="PCB260" s="50"/>
      <c r="PCC260" s="50"/>
      <c r="PCD260" s="50"/>
      <c r="PCE260" s="50"/>
      <c r="PCF260" s="50"/>
      <c r="PCG260" s="50"/>
      <c r="PCH260" s="50"/>
      <c r="PCI260" s="50"/>
      <c r="PCJ260" s="50"/>
      <c r="PCK260" s="50"/>
      <c r="PCL260" s="50"/>
      <c r="PCM260" s="50"/>
      <c r="PCN260" s="50"/>
      <c r="PCO260" s="50"/>
      <c r="PCP260" s="50"/>
      <c r="PCQ260" s="50"/>
      <c r="PCR260" s="50"/>
      <c r="PCS260" s="50"/>
      <c r="PCT260" s="50"/>
      <c r="PCU260" s="50"/>
      <c r="PCV260" s="50"/>
      <c r="PCW260" s="50"/>
      <c r="PCX260" s="50"/>
      <c r="PCY260" s="50"/>
      <c r="PCZ260" s="50"/>
      <c r="PDA260" s="50"/>
      <c r="PDB260" s="50"/>
      <c r="PDC260" s="50"/>
      <c r="PDD260" s="50"/>
      <c r="PDE260" s="50"/>
      <c r="PDF260" s="50"/>
      <c r="PDG260" s="50"/>
      <c r="PDH260" s="50"/>
      <c r="PDI260" s="50"/>
      <c r="PDJ260" s="50"/>
      <c r="PDK260" s="50"/>
      <c r="PDL260" s="50"/>
      <c r="PDM260" s="50"/>
      <c r="PDN260" s="50"/>
      <c r="PDO260" s="50"/>
      <c r="PDP260" s="50"/>
      <c r="PDQ260" s="50"/>
      <c r="PDR260" s="50"/>
      <c r="PDS260" s="50"/>
      <c r="PDT260" s="50"/>
      <c r="PDU260" s="50"/>
      <c r="PDV260" s="50"/>
      <c r="PDW260" s="50"/>
      <c r="PDX260" s="50"/>
      <c r="PDY260" s="50"/>
      <c r="PDZ260" s="50"/>
      <c r="PEA260" s="50"/>
      <c r="PEB260" s="50"/>
      <c r="PEC260" s="50"/>
      <c r="PED260" s="50"/>
      <c r="PEE260" s="50"/>
      <c r="PEF260" s="50"/>
      <c r="PEG260" s="50"/>
      <c r="PEH260" s="50"/>
      <c r="PEI260" s="50"/>
      <c r="PEJ260" s="50"/>
      <c r="PEK260" s="50"/>
      <c r="PEL260" s="50"/>
      <c r="PEM260" s="50"/>
      <c r="PEN260" s="50"/>
      <c r="PEO260" s="50"/>
      <c r="PEP260" s="50"/>
      <c r="PEQ260" s="50"/>
      <c r="PER260" s="50"/>
      <c r="PES260" s="50"/>
      <c r="PET260" s="50"/>
      <c r="PEU260" s="50"/>
      <c r="PEV260" s="50"/>
      <c r="PEW260" s="50"/>
      <c r="PEX260" s="50"/>
      <c r="PEY260" s="50"/>
      <c r="PEZ260" s="50"/>
      <c r="PFA260" s="50"/>
      <c r="PFB260" s="50"/>
      <c r="PFC260" s="50"/>
      <c r="PFD260" s="50"/>
      <c r="PFE260" s="50"/>
      <c r="PFF260" s="50"/>
      <c r="PFG260" s="50"/>
      <c r="PFH260" s="50"/>
      <c r="PFI260" s="50"/>
      <c r="PFJ260" s="50"/>
      <c r="PFK260" s="50"/>
      <c r="PFL260" s="50"/>
      <c r="PFM260" s="50"/>
      <c r="PFN260" s="50"/>
      <c r="PFO260" s="50"/>
      <c r="PFP260" s="50"/>
      <c r="PFQ260" s="50"/>
      <c r="PFR260" s="50"/>
      <c r="PFS260" s="50"/>
      <c r="PFT260" s="50"/>
      <c r="PFU260" s="50"/>
      <c r="PFV260" s="50"/>
      <c r="PFW260" s="50"/>
      <c r="PFX260" s="50"/>
      <c r="PFY260" s="50"/>
      <c r="PFZ260" s="50"/>
      <c r="PGA260" s="50"/>
      <c r="PGB260" s="50"/>
      <c r="PGC260" s="50"/>
      <c r="PGD260" s="50"/>
      <c r="PGE260" s="50"/>
      <c r="PGF260" s="50"/>
      <c r="PGG260" s="50"/>
      <c r="PGH260" s="50"/>
      <c r="PGI260" s="50"/>
      <c r="PGJ260" s="50"/>
      <c r="PGK260" s="50"/>
      <c r="PGL260" s="50"/>
      <c r="PGM260" s="50"/>
      <c r="PGN260" s="50"/>
      <c r="PGO260" s="50"/>
      <c r="PGP260" s="50"/>
      <c r="PGQ260" s="50"/>
      <c r="PGR260" s="50"/>
      <c r="PGS260" s="50"/>
      <c r="PGT260" s="50"/>
      <c r="PGU260" s="50"/>
      <c r="PGV260" s="50"/>
      <c r="PGW260" s="50"/>
      <c r="PGX260" s="50"/>
      <c r="PGY260" s="50"/>
      <c r="PGZ260" s="50"/>
      <c r="PHA260" s="50"/>
      <c r="PHB260" s="50"/>
      <c r="PHC260" s="50"/>
      <c r="PHD260" s="50"/>
      <c r="PHE260" s="50"/>
      <c r="PHF260" s="50"/>
      <c r="PHG260" s="50"/>
      <c r="PHH260" s="50"/>
      <c r="PHI260" s="50"/>
      <c r="PHJ260" s="50"/>
      <c r="PHK260" s="50"/>
      <c r="PHL260" s="50"/>
      <c r="PHM260" s="50"/>
      <c r="PHN260" s="50"/>
      <c r="PHO260" s="50"/>
      <c r="PHP260" s="50"/>
      <c r="PHQ260" s="50"/>
      <c r="PHR260" s="50"/>
      <c r="PHS260" s="50"/>
      <c r="PHT260" s="50"/>
      <c r="PHU260" s="50"/>
      <c r="PHV260" s="50"/>
      <c r="PHW260" s="50"/>
      <c r="PHX260" s="50"/>
      <c r="PHY260" s="50"/>
      <c r="PHZ260" s="50"/>
      <c r="PIA260" s="50"/>
      <c r="PIB260" s="50"/>
      <c r="PIC260" s="50"/>
      <c r="PID260" s="50"/>
      <c r="PIE260" s="50"/>
      <c r="PIF260" s="50"/>
      <c r="PIG260" s="50"/>
      <c r="PIH260" s="50"/>
      <c r="PII260" s="50"/>
      <c r="PIJ260" s="50"/>
      <c r="PIK260" s="50"/>
      <c r="PIL260" s="50"/>
      <c r="PIM260" s="50"/>
      <c r="PIN260" s="50"/>
      <c r="PIO260" s="50"/>
      <c r="PIP260" s="50"/>
      <c r="PIQ260" s="50"/>
      <c r="PIR260" s="50"/>
      <c r="PIS260" s="50"/>
      <c r="PIT260" s="50"/>
      <c r="PIU260" s="50"/>
      <c r="PIV260" s="50"/>
      <c r="PIW260" s="50"/>
      <c r="PIX260" s="50"/>
      <c r="PIY260" s="50"/>
      <c r="PIZ260" s="50"/>
      <c r="PJA260" s="50"/>
      <c r="PJB260" s="50"/>
      <c r="PJC260" s="50"/>
      <c r="PJD260" s="50"/>
      <c r="PJE260" s="50"/>
      <c r="PJF260" s="50"/>
      <c r="PJG260" s="50"/>
      <c r="PJH260" s="50"/>
      <c r="PJI260" s="50"/>
      <c r="PJJ260" s="50"/>
      <c r="PJK260" s="50"/>
      <c r="PJL260" s="50"/>
      <c r="PJM260" s="50"/>
      <c r="PJN260" s="50"/>
      <c r="PJO260" s="50"/>
      <c r="PJP260" s="50"/>
      <c r="PJQ260" s="50"/>
      <c r="PJR260" s="50"/>
      <c r="PJS260" s="50"/>
      <c r="PJT260" s="50"/>
      <c r="PJU260" s="50"/>
      <c r="PJV260" s="50"/>
      <c r="PJW260" s="50"/>
      <c r="PJX260" s="50"/>
      <c r="PJY260" s="50"/>
      <c r="PJZ260" s="50"/>
      <c r="PKA260" s="50"/>
      <c r="PKB260" s="50"/>
      <c r="PKC260" s="50"/>
      <c r="PKD260" s="50"/>
      <c r="PKE260" s="50"/>
      <c r="PKF260" s="50"/>
      <c r="PKG260" s="50"/>
      <c r="PKH260" s="50"/>
      <c r="PKI260" s="50"/>
      <c r="PKJ260" s="50"/>
      <c r="PKK260" s="50"/>
      <c r="PKL260" s="50"/>
      <c r="PKM260" s="50"/>
      <c r="PKN260" s="50"/>
      <c r="PKO260" s="50"/>
      <c r="PKP260" s="50"/>
      <c r="PKQ260" s="50"/>
      <c r="PKR260" s="50"/>
      <c r="PKS260" s="50"/>
      <c r="PKT260" s="50"/>
      <c r="PKU260" s="50"/>
      <c r="PKV260" s="50"/>
      <c r="PKW260" s="50"/>
      <c r="PKX260" s="50"/>
      <c r="PKY260" s="50"/>
      <c r="PKZ260" s="50"/>
      <c r="PLA260" s="50"/>
      <c r="PLB260" s="50"/>
      <c r="PLC260" s="50"/>
      <c r="PLD260" s="50"/>
      <c r="PLE260" s="50"/>
      <c r="PLF260" s="50"/>
      <c r="PLG260" s="50"/>
      <c r="PLH260" s="50"/>
      <c r="PLI260" s="50"/>
      <c r="PLJ260" s="50"/>
      <c r="PLK260" s="50"/>
      <c r="PLL260" s="50"/>
      <c r="PLM260" s="50"/>
      <c r="PLN260" s="50"/>
      <c r="PLO260" s="50"/>
      <c r="PLP260" s="50"/>
      <c r="PLQ260" s="50"/>
      <c r="PLR260" s="50"/>
      <c r="PLS260" s="50"/>
      <c r="PLT260" s="50"/>
      <c r="PLU260" s="50"/>
      <c r="PLV260" s="50"/>
      <c r="PLW260" s="50"/>
      <c r="PLX260" s="50"/>
      <c r="PLY260" s="50"/>
      <c r="PLZ260" s="50"/>
      <c r="PMA260" s="50"/>
      <c r="PMB260" s="50"/>
      <c r="PMC260" s="50"/>
      <c r="PMD260" s="50"/>
      <c r="PME260" s="50"/>
      <c r="PMF260" s="50"/>
      <c r="PMG260" s="50"/>
      <c r="PMH260" s="50"/>
      <c r="PMI260" s="50"/>
      <c r="PMJ260" s="50"/>
      <c r="PMK260" s="50"/>
      <c r="PML260" s="50"/>
      <c r="PMM260" s="50"/>
      <c r="PMN260" s="50"/>
      <c r="PMO260" s="50"/>
      <c r="PMP260" s="50"/>
      <c r="PMQ260" s="50"/>
      <c r="PMR260" s="50"/>
      <c r="PMS260" s="50"/>
      <c r="PMT260" s="50"/>
      <c r="PMU260" s="50"/>
      <c r="PMV260" s="50"/>
      <c r="PMW260" s="50"/>
      <c r="PMX260" s="50"/>
      <c r="PMY260" s="50"/>
      <c r="PMZ260" s="50"/>
      <c r="PNA260" s="50"/>
      <c r="PNB260" s="50"/>
      <c r="PNC260" s="50"/>
      <c r="PND260" s="50"/>
      <c r="PNE260" s="50"/>
      <c r="PNF260" s="50"/>
      <c r="PNG260" s="50"/>
      <c r="PNH260" s="50"/>
      <c r="PNI260" s="50"/>
      <c r="PNJ260" s="50"/>
      <c r="PNK260" s="50"/>
      <c r="PNL260" s="50"/>
      <c r="PNM260" s="50"/>
      <c r="PNN260" s="50"/>
      <c r="PNO260" s="50"/>
      <c r="PNP260" s="50"/>
      <c r="PNQ260" s="50"/>
      <c r="PNR260" s="50"/>
      <c r="PNS260" s="50"/>
      <c r="PNT260" s="50"/>
      <c r="PNU260" s="50"/>
      <c r="PNV260" s="50"/>
      <c r="PNW260" s="50"/>
      <c r="PNX260" s="50"/>
      <c r="PNY260" s="50"/>
      <c r="PNZ260" s="50"/>
      <c r="POA260" s="50"/>
      <c r="POB260" s="50"/>
      <c r="POC260" s="50"/>
      <c r="POD260" s="50"/>
      <c r="POE260" s="50"/>
      <c r="POF260" s="50"/>
      <c r="POG260" s="50"/>
      <c r="POH260" s="50"/>
      <c r="POI260" s="50"/>
      <c r="POJ260" s="50"/>
      <c r="POK260" s="50"/>
      <c r="POL260" s="50"/>
      <c r="POM260" s="50"/>
      <c r="PON260" s="50"/>
      <c r="POO260" s="50"/>
      <c r="POP260" s="50"/>
      <c r="POQ260" s="50"/>
      <c r="POR260" s="50"/>
      <c r="POS260" s="50"/>
      <c r="POT260" s="50"/>
      <c r="POU260" s="50"/>
      <c r="POV260" s="50"/>
      <c r="POW260" s="50"/>
      <c r="POX260" s="50"/>
      <c r="POY260" s="50"/>
      <c r="POZ260" s="50"/>
      <c r="PPA260" s="50"/>
      <c r="PPB260" s="50"/>
      <c r="PPC260" s="50"/>
      <c r="PPD260" s="50"/>
      <c r="PPE260" s="50"/>
      <c r="PPF260" s="50"/>
      <c r="PPG260" s="50"/>
      <c r="PPH260" s="50"/>
      <c r="PPI260" s="50"/>
      <c r="PPJ260" s="50"/>
      <c r="PPK260" s="50"/>
      <c r="PPL260" s="50"/>
      <c r="PPM260" s="50"/>
      <c r="PPN260" s="50"/>
      <c r="PPO260" s="50"/>
      <c r="PPP260" s="50"/>
      <c r="PPQ260" s="50"/>
      <c r="PPR260" s="50"/>
      <c r="PPS260" s="50"/>
      <c r="PPT260" s="50"/>
      <c r="PPU260" s="50"/>
      <c r="PPV260" s="50"/>
      <c r="PPW260" s="50"/>
      <c r="PPX260" s="50"/>
      <c r="PPY260" s="50"/>
      <c r="PPZ260" s="50"/>
      <c r="PQA260" s="50"/>
      <c r="PQB260" s="50"/>
      <c r="PQC260" s="50"/>
      <c r="PQD260" s="50"/>
      <c r="PQE260" s="50"/>
      <c r="PQF260" s="50"/>
      <c r="PQG260" s="50"/>
      <c r="PQH260" s="50"/>
      <c r="PQI260" s="50"/>
      <c r="PQJ260" s="50"/>
      <c r="PQK260" s="50"/>
      <c r="PQL260" s="50"/>
      <c r="PQM260" s="50"/>
      <c r="PQN260" s="50"/>
      <c r="PQO260" s="50"/>
      <c r="PQP260" s="50"/>
      <c r="PQQ260" s="50"/>
      <c r="PQR260" s="50"/>
      <c r="PQS260" s="50"/>
      <c r="PQT260" s="50"/>
      <c r="PQU260" s="50"/>
      <c r="PQV260" s="50"/>
      <c r="PQW260" s="50"/>
      <c r="PQX260" s="50"/>
      <c r="PQY260" s="50"/>
      <c r="PQZ260" s="50"/>
      <c r="PRA260" s="50"/>
      <c r="PRB260" s="50"/>
      <c r="PRC260" s="50"/>
      <c r="PRD260" s="50"/>
      <c r="PRE260" s="50"/>
      <c r="PRF260" s="50"/>
      <c r="PRG260" s="50"/>
      <c r="PRH260" s="50"/>
      <c r="PRI260" s="50"/>
      <c r="PRJ260" s="50"/>
      <c r="PRK260" s="50"/>
      <c r="PRL260" s="50"/>
      <c r="PRM260" s="50"/>
      <c r="PRN260" s="50"/>
      <c r="PRO260" s="50"/>
      <c r="PRP260" s="50"/>
      <c r="PRQ260" s="50"/>
      <c r="PRR260" s="50"/>
      <c r="PRS260" s="50"/>
      <c r="PRT260" s="50"/>
      <c r="PRU260" s="50"/>
      <c r="PRV260" s="50"/>
      <c r="PRW260" s="50"/>
      <c r="PRX260" s="50"/>
      <c r="PRY260" s="50"/>
      <c r="PRZ260" s="50"/>
      <c r="PSA260" s="50"/>
      <c r="PSB260" s="50"/>
      <c r="PSC260" s="50"/>
      <c r="PSD260" s="50"/>
      <c r="PSE260" s="50"/>
      <c r="PSF260" s="50"/>
      <c r="PSG260" s="50"/>
      <c r="PSH260" s="50"/>
      <c r="PSI260" s="50"/>
      <c r="PSJ260" s="50"/>
      <c r="PSK260" s="50"/>
      <c r="PSL260" s="50"/>
      <c r="PSM260" s="50"/>
      <c r="PSN260" s="50"/>
      <c r="PSO260" s="50"/>
      <c r="PSP260" s="50"/>
      <c r="PSQ260" s="50"/>
      <c r="PSR260" s="50"/>
      <c r="PSS260" s="50"/>
      <c r="PST260" s="50"/>
      <c r="PSU260" s="50"/>
      <c r="PSV260" s="50"/>
      <c r="PSW260" s="50"/>
      <c r="PSX260" s="50"/>
      <c r="PSY260" s="50"/>
      <c r="PSZ260" s="50"/>
      <c r="PTA260" s="50"/>
      <c r="PTB260" s="50"/>
      <c r="PTC260" s="50"/>
      <c r="PTD260" s="50"/>
      <c r="PTE260" s="50"/>
      <c r="PTF260" s="50"/>
      <c r="PTG260" s="50"/>
      <c r="PTH260" s="50"/>
      <c r="PTI260" s="50"/>
      <c r="PTJ260" s="50"/>
      <c r="PTK260" s="50"/>
      <c r="PTL260" s="50"/>
      <c r="PTM260" s="50"/>
      <c r="PTN260" s="50"/>
      <c r="PTO260" s="50"/>
      <c r="PTP260" s="50"/>
      <c r="PTQ260" s="50"/>
      <c r="PTR260" s="50"/>
      <c r="PTS260" s="50"/>
      <c r="PTT260" s="50"/>
      <c r="PTU260" s="50"/>
      <c r="PTV260" s="50"/>
      <c r="PTW260" s="50"/>
      <c r="PTX260" s="50"/>
      <c r="PTY260" s="50"/>
      <c r="PTZ260" s="50"/>
      <c r="PUA260" s="50"/>
      <c r="PUB260" s="50"/>
      <c r="PUC260" s="50"/>
      <c r="PUD260" s="50"/>
      <c r="PUE260" s="50"/>
      <c r="PUF260" s="50"/>
      <c r="PUG260" s="50"/>
      <c r="PUH260" s="50"/>
      <c r="PUI260" s="50"/>
      <c r="PUJ260" s="50"/>
      <c r="PUK260" s="50"/>
      <c r="PUL260" s="50"/>
      <c r="PUM260" s="50"/>
      <c r="PUN260" s="50"/>
      <c r="PUO260" s="50"/>
      <c r="PUP260" s="50"/>
      <c r="PUQ260" s="50"/>
      <c r="PUR260" s="50"/>
      <c r="PUS260" s="50"/>
      <c r="PUT260" s="50"/>
      <c r="PUU260" s="50"/>
      <c r="PUV260" s="50"/>
      <c r="PUW260" s="50"/>
      <c r="PUX260" s="50"/>
      <c r="PUY260" s="50"/>
      <c r="PUZ260" s="50"/>
      <c r="PVA260" s="50"/>
      <c r="PVB260" s="50"/>
      <c r="PVC260" s="50"/>
      <c r="PVD260" s="50"/>
      <c r="PVE260" s="50"/>
      <c r="PVF260" s="50"/>
      <c r="PVG260" s="50"/>
      <c r="PVH260" s="50"/>
      <c r="PVI260" s="50"/>
      <c r="PVJ260" s="50"/>
      <c r="PVK260" s="50"/>
      <c r="PVL260" s="50"/>
      <c r="PVM260" s="50"/>
      <c r="PVN260" s="50"/>
      <c r="PVO260" s="50"/>
      <c r="PVP260" s="50"/>
      <c r="PVQ260" s="50"/>
      <c r="PVR260" s="50"/>
      <c r="PVS260" s="50"/>
      <c r="PVT260" s="50"/>
      <c r="PVU260" s="50"/>
      <c r="PVV260" s="50"/>
      <c r="PVW260" s="50"/>
      <c r="PVX260" s="50"/>
      <c r="PVY260" s="50"/>
      <c r="PVZ260" s="50"/>
      <c r="PWA260" s="50"/>
      <c r="PWB260" s="50"/>
      <c r="PWC260" s="50"/>
      <c r="PWD260" s="50"/>
      <c r="PWE260" s="50"/>
      <c r="PWF260" s="50"/>
      <c r="PWG260" s="50"/>
      <c r="PWH260" s="50"/>
      <c r="PWI260" s="50"/>
      <c r="PWJ260" s="50"/>
      <c r="PWK260" s="50"/>
      <c r="PWL260" s="50"/>
      <c r="PWM260" s="50"/>
      <c r="PWN260" s="50"/>
      <c r="PWO260" s="50"/>
      <c r="PWP260" s="50"/>
      <c r="PWQ260" s="50"/>
      <c r="PWR260" s="50"/>
      <c r="PWS260" s="50"/>
      <c r="PWT260" s="50"/>
      <c r="PWU260" s="50"/>
      <c r="PWV260" s="50"/>
      <c r="PWW260" s="50"/>
      <c r="PWX260" s="50"/>
      <c r="PWY260" s="50"/>
      <c r="PWZ260" s="50"/>
      <c r="PXA260" s="50"/>
      <c r="PXB260" s="50"/>
      <c r="PXC260" s="50"/>
      <c r="PXD260" s="50"/>
      <c r="PXE260" s="50"/>
      <c r="PXF260" s="50"/>
      <c r="PXG260" s="50"/>
      <c r="PXH260" s="50"/>
      <c r="PXI260" s="50"/>
      <c r="PXJ260" s="50"/>
      <c r="PXK260" s="50"/>
      <c r="PXL260" s="50"/>
      <c r="PXM260" s="50"/>
      <c r="PXN260" s="50"/>
      <c r="PXO260" s="50"/>
      <c r="PXP260" s="50"/>
      <c r="PXQ260" s="50"/>
      <c r="PXR260" s="50"/>
      <c r="PXS260" s="50"/>
      <c r="PXT260" s="50"/>
      <c r="PXU260" s="50"/>
      <c r="PXV260" s="50"/>
      <c r="PXW260" s="50"/>
      <c r="PXX260" s="50"/>
      <c r="PXY260" s="50"/>
      <c r="PXZ260" s="50"/>
      <c r="PYA260" s="50"/>
      <c r="PYB260" s="50"/>
      <c r="PYC260" s="50"/>
      <c r="PYD260" s="50"/>
      <c r="PYE260" s="50"/>
      <c r="PYF260" s="50"/>
      <c r="PYG260" s="50"/>
      <c r="PYH260" s="50"/>
      <c r="PYI260" s="50"/>
      <c r="PYJ260" s="50"/>
      <c r="PYK260" s="50"/>
      <c r="PYL260" s="50"/>
      <c r="PYM260" s="50"/>
      <c r="PYN260" s="50"/>
      <c r="PYO260" s="50"/>
      <c r="PYP260" s="50"/>
      <c r="PYQ260" s="50"/>
      <c r="PYR260" s="50"/>
      <c r="PYS260" s="50"/>
      <c r="PYT260" s="50"/>
      <c r="PYU260" s="50"/>
      <c r="PYV260" s="50"/>
      <c r="PYW260" s="50"/>
      <c r="PYX260" s="50"/>
      <c r="PYY260" s="50"/>
      <c r="PYZ260" s="50"/>
      <c r="PZA260" s="50"/>
      <c r="PZB260" s="50"/>
      <c r="PZC260" s="50"/>
      <c r="PZD260" s="50"/>
      <c r="PZE260" s="50"/>
      <c r="PZF260" s="50"/>
      <c r="PZG260" s="50"/>
      <c r="PZH260" s="50"/>
      <c r="PZI260" s="50"/>
      <c r="PZJ260" s="50"/>
      <c r="PZK260" s="50"/>
      <c r="PZL260" s="50"/>
      <c r="PZM260" s="50"/>
      <c r="PZN260" s="50"/>
      <c r="PZO260" s="50"/>
      <c r="PZP260" s="50"/>
      <c r="PZQ260" s="50"/>
      <c r="PZR260" s="50"/>
      <c r="PZS260" s="50"/>
      <c r="PZT260" s="50"/>
      <c r="PZU260" s="50"/>
      <c r="PZV260" s="50"/>
      <c r="PZW260" s="50"/>
      <c r="PZX260" s="50"/>
      <c r="PZY260" s="50"/>
      <c r="PZZ260" s="50"/>
      <c r="QAA260" s="50"/>
      <c r="QAB260" s="50"/>
      <c r="QAC260" s="50"/>
      <c r="QAD260" s="50"/>
      <c r="QAE260" s="50"/>
      <c r="QAF260" s="50"/>
      <c r="QAG260" s="50"/>
      <c r="QAH260" s="50"/>
      <c r="QAI260" s="50"/>
      <c r="QAJ260" s="50"/>
      <c r="QAK260" s="50"/>
      <c r="QAL260" s="50"/>
      <c r="QAM260" s="50"/>
      <c r="QAN260" s="50"/>
      <c r="QAO260" s="50"/>
      <c r="QAP260" s="50"/>
      <c r="QAQ260" s="50"/>
      <c r="QAR260" s="50"/>
      <c r="QAS260" s="50"/>
      <c r="QAT260" s="50"/>
      <c r="QAU260" s="50"/>
      <c r="QAV260" s="50"/>
      <c r="QAW260" s="50"/>
      <c r="QAX260" s="50"/>
      <c r="QAY260" s="50"/>
      <c r="QAZ260" s="50"/>
      <c r="QBA260" s="50"/>
      <c r="QBB260" s="50"/>
      <c r="QBC260" s="50"/>
      <c r="QBD260" s="50"/>
      <c r="QBE260" s="50"/>
      <c r="QBF260" s="50"/>
      <c r="QBG260" s="50"/>
      <c r="QBH260" s="50"/>
      <c r="QBI260" s="50"/>
      <c r="QBJ260" s="50"/>
      <c r="QBK260" s="50"/>
      <c r="QBL260" s="50"/>
      <c r="QBM260" s="50"/>
      <c r="QBN260" s="50"/>
      <c r="QBO260" s="50"/>
      <c r="QBP260" s="50"/>
      <c r="QBQ260" s="50"/>
      <c r="QBR260" s="50"/>
      <c r="QBS260" s="50"/>
      <c r="QBT260" s="50"/>
      <c r="QBU260" s="50"/>
      <c r="QBV260" s="50"/>
      <c r="QBW260" s="50"/>
      <c r="QBX260" s="50"/>
      <c r="QBY260" s="50"/>
      <c r="QBZ260" s="50"/>
      <c r="QCA260" s="50"/>
      <c r="QCB260" s="50"/>
      <c r="QCC260" s="50"/>
      <c r="QCD260" s="50"/>
      <c r="QCE260" s="50"/>
      <c r="QCF260" s="50"/>
      <c r="QCG260" s="50"/>
      <c r="QCH260" s="50"/>
      <c r="QCI260" s="50"/>
      <c r="QCJ260" s="50"/>
      <c r="QCK260" s="50"/>
      <c r="QCL260" s="50"/>
      <c r="QCM260" s="50"/>
      <c r="QCN260" s="50"/>
      <c r="QCO260" s="50"/>
      <c r="QCP260" s="50"/>
      <c r="QCQ260" s="50"/>
      <c r="QCR260" s="50"/>
      <c r="QCS260" s="50"/>
      <c r="QCT260" s="50"/>
      <c r="QCU260" s="50"/>
      <c r="QCV260" s="50"/>
      <c r="QCW260" s="50"/>
      <c r="QCX260" s="50"/>
      <c r="QCY260" s="50"/>
      <c r="QCZ260" s="50"/>
      <c r="QDA260" s="50"/>
      <c r="QDB260" s="50"/>
      <c r="QDC260" s="50"/>
      <c r="QDD260" s="50"/>
      <c r="QDE260" s="50"/>
      <c r="QDF260" s="50"/>
      <c r="QDG260" s="50"/>
      <c r="QDH260" s="50"/>
      <c r="QDI260" s="50"/>
      <c r="QDJ260" s="50"/>
      <c r="QDK260" s="50"/>
      <c r="QDL260" s="50"/>
      <c r="QDM260" s="50"/>
      <c r="QDN260" s="50"/>
      <c r="QDO260" s="50"/>
      <c r="QDP260" s="50"/>
      <c r="QDQ260" s="50"/>
      <c r="QDR260" s="50"/>
      <c r="QDS260" s="50"/>
      <c r="QDT260" s="50"/>
      <c r="QDU260" s="50"/>
      <c r="QDV260" s="50"/>
      <c r="QDW260" s="50"/>
      <c r="QDX260" s="50"/>
      <c r="QDY260" s="50"/>
      <c r="QDZ260" s="50"/>
      <c r="QEA260" s="50"/>
      <c r="QEB260" s="50"/>
      <c r="QEC260" s="50"/>
      <c r="QED260" s="50"/>
      <c r="QEE260" s="50"/>
      <c r="QEF260" s="50"/>
      <c r="QEG260" s="50"/>
      <c r="QEH260" s="50"/>
      <c r="QEI260" s="50"/>
      <c r="QEJ260" s="50"/>
      <c r="QEK260" s="50"/>
      <c r="QEL260" s="50"/>
      <c r="QEM260" s="50"/>
      <c r="QEN260" s="50"/>
      <c r="QEO260" s="50"/>
      <c r="QEP260" s="50"/>
      <c r="QEQ260" s="50"/>
      <c r="QER260" s="50"/>
      <c r="QES260" s="50"/>
      <c r="QET260" s="50"/>
      <c r="QEU260" s="50"/>
      <c r="QEV260" s="50"/>
      <c r="QEW260" s="50"/>
      <c r="QEX260" s="50"/>
      <c r="QEY260" s="50"/>
      <c r="QEZ260" s="50"/>
      <c r="QFA260" s="50"/>
      <c r="QFB260" s="50"/>
      <c r="QFC260" s="50"/>
      <c r="QFD260" s="50"/>
      <c r="QFE260" s="50"/>
      <c r="QFF260" s="50"/>
      <c r="QFG260" s="50"/>
      <c r="QFH260" s="50"/>
      <c r="QFI260" s="50"/>
      <c r="QFJ260" s="50"/>
      <c r="QFK260" s="50"/>
      <c r="QFL260" s="50"/>
      <c r="QFM260" s="50"/>
      <c r="QFN260" s="50"/>
      <c r="QFO260" s="50"/>
      <c r="QFP260" s="50"/>
      <c r="QFQ260" s="50"/>
      <c r="QFR260" s="50"/>
      <c r="QFS260" s="50"/>
      <c r="QFT260" s="50"/>
      <c r="QFU260" s="50"/>
      <c r="QFV260" s="50"/>
      <c r="QFW260" s="50"/>
      <c r="QFX260" s="50"/>
      <c r="QFY260" s="50"/>
      <c r="QFZ260" s="50"/>
      <c r="QGA260" s="50"/>
      <c r="QGB260" s="50"/>
      <c r="QGC260" s="50"/>
      <c r="QGD260" s="50"/>
      <c r="QGE260" s="50"/>
      <c r="QGF260" s="50"/>
      <c r="QGG260" s="50"/>
      <c r="QGH260" s="50"/>
      <c r="QGI260" s="50"/>
      <c r="QGJ260" s="50"/>
      <c r="QGK260" s="50"/>
      <c r="QGL260" s="50"/>
      <c r="QGM260" s="50"/>
      <c r="QGN260" s="50"/>
      <c r="QGO260" s="50"/>
      <c r="QGP260" s="50"/>
      <c r="QGQ260" s="50"/>
      <c r="QGR260" s="50"/>
      <c r="QGS260" s="50"/>
      <c r="QGT260" s="50"/>
      <c r="QGU260" s="50"/>
      <c r="QGV260" s="50"/>
      <c r="QGW260" s="50"/>
      <c r="QGX260" s="50"/>
      <c r="QGY260" s="50"/>
      <c r="QGZ260" s="50"/>
      <c r="QHA260" s="50"/>
      <c r="QHB260" s="50"/>
      <c r="QHC260" s="50"/>
      <c r="QHD260" s="50"/>
      <c r="QHE260" s="50"/>
      <c r="QHF260" s="50"/>
      <c r="QHG260" s="50"/>
      <c r="QHH260" s="50"/>
      <c r="QHI260" s="50"/>
      <c r="QHJ260" s="50"/>
      <c r="QHK260" s="50"/>
      <c r="QHL260" s="50"/>
      <c r="QHM260" s="50"/>
      <c r="QHN260" s="50"/>
      <c r="QHO260" s="50"/>
      <c r="QHP260" s="50"/>
      <c r="QHQ260" s="50"/>
      <c r="QHR260" s="50"/>
      <c r="QHS260" s="50"/>
      <c r="QHT260" s="50"/>
      <c r="QHU260" s="50"/>
      <c r="QHV260" s="50"/>
      <c r="QHW260" s="50"/>
      <c r="QHX260" s="50"/>
      <c r="QHY260" s="50"/>
      <c r="QHZ260" s="50"/>
      <c r="QIA260" s="50"/>
      <c r="QIB260" s="50"/>
      <c r="QIC260" s="50"/>
      <c r="QID260" s="50"/>
      <c r="QIE260" s="50"/>
      <c r="QIF260" s="50"/>
      <c r="QIG260" s="50"/>
      <c r="QIH260" s="50"/>
      <c r="QII260" s="50"/>
      <c r="QIJ260" s="50"/>
      <c r="QIK260" s="50"/>
      <c r="QIL260" s="50"/>
      <c r="QIM260" s="50"/>
      <c r="QIN260" s="50"/>
      <c r="QIO260" s="50"/>
      <c r="QIP260" s="50"/>
      <c r="QIQ260" s="50"/>
      <c r="QIR260" s="50"/>
      <c r="QIS260" s="50"/>
      <c r="QIT260" s="50"/>
      <c r="QIU260" s="50"/>
      <c r="QIV260" s="50"/>
      <c r="QIW260" s="50"/>
      <c r="QIX260" s="50"/>
      <c r="QIY260" s="50"/>
      <c r="QIZ260" s="50"/>
      <c r="QJA260" s="50"/>
      <c r="QJB260" s="50"/>
      <c r="QJC260" s="50"/>
      <c r="QJD260" s="50"/>
      <c r="QJE260" s="50"/>
      <c r="QJF260" s="50"/>
      <c r="QJG260" s="50"/>
      <c r="QJH260" s="50"/>
      <c r="QJI260" s="50"/>
      <c r="QJJ260" s="50"/>
      <c r="QJK260" s="50"/>
      <c r="QJL260" s="50"/>
      <c r="QJM260" s="50"/>
      <c r="QJN260" s="50"/>
      <c r="QJO260" s="50"/>
      <c r="QJP260" s="50"/>
      <c r="QJQ260" s="50"/>
      <c r="QJR260" s="50"/>
      <c r="QJS260" s="50"/>
      <c r="QJT260" s="50"/>
      <c r="QJU260" s="50"/>
      <c r="QJV260" s="50"/>
      <c r="QJW260" s="50"/>
      <c r="QJX260" s="50"/>
      <c r="QJY260" s="50"/>
      <c r="QJZ260" s="50"/>
      <c r="QKA260" s="50"/>
      <c r="QKB260" s="50"/>
      <c r="QKC260" s="50"/>
      <c r="QKD260" s="50"/>
      <c r="QKE260" s="50"/>
      <c r="QKF260" s="50"/>
      <c r="QKG260" s="50"/>
      <c r="QKH260" s="50"/>
      <c r="QKI260" s="50"/>
      <c r="QKJ260" s="50"/>
      <c r="QKK260" s="50"/>
      <c r="QKL260" s="50"/>
      <c r="QKM260" s="50"/>
      <c r="QKN260" s="50"/>
      <c r="QKO260" s="50"/>
      <c r="QKP260" s="50"/>
      <c r="QKQ260" s="50"/>
      <c r="QKR260" s="50"/>
      <c r="QKS260" s="50"/>
      <c r="QKT260" s="50"/>
      <c r="QKU260" s="50"/>
      <c r="QKV260" s="50"/>
      <c r="QKW260" s="50"/>
      <c r="QKX260" s="50"/>
      <c r="QKY260" s="50"/>
      <c r="QKZ260" s="50"/>
      <c r="QLA260" s="50"/>
      <c r="QLB260" s="50"/>
      <c r="QLC260" s="50"/>
      <c r="QLD260" s="50"/>
      <c r="QLE260" s="50"/>
      <c r="QLF260" s="50"/>
      <c r="QLG260" s="50"/>
      <c r="QLH260" s="50"/>
      <c r="QLI260" s="50"/>
      <c r="QLJ260" s="50"/>
      <c r="QLK260" s="50"/>
      <c r="QLL260" s="50"/>
      <c r="QLM260" s="50"/>
      <c r="QLN260" s="50"/>
      <c r="QLO260" s="50"/>
      <c r="QLP260" s="50"/>
      <c r="QLQ260" s="50"/>
      <c r="QLR260" s="50"/>
      <c r="QLS260" s="50"/>
      <c r="QLT260" s="50"/>
      <c r="QLU260" s="50"/>
      <c r="QLV260" s="50"/>
      <c r="QLW260" s="50"/>
      <c r="QLX260" s="50"/>
      <c r="QLY260" s="50"/>
      <c r="QLZ260" s="50"/>
      <c r="QMA260" s="50"/>
      <c r="QMB260" s="50"/>
      <c r="QMC260" s="50"/>
      <c r="QMD260" s="50"/>
      <c r="QME260" s="50"/>
      <c r="QMF260" s="50"/>
      <c r="QMG260" s="50"/>
      <c r="QMH260" s="50"/>
      <c r="QMI260" s="50"/>
      <c r="QMJ260" s="50"/>
      <c r="QMK260" s="50"/>
      <c r="QML260" s="50"/>
      <c r="QMM260" s="50"/>
      <c r="QMN260" s="50"/>
      <c r="QMO260" s="50"/>
      <c r="QMP260" s="50"/>
      <c r="QMQ260" s="50"/>
      <c r="QMR260" s="50"/>
      <c r="QMS260" s="50"/>
      <c r="QMT260" s="50"/>
      <c r="QMU260" s="50"/>
      <c r="QMV260" s="50"/>
      <c r="QMW260" s="50"/>
      <c r="QMX260" s="50"/>
      <c r="QMY260" s="50"/>
      <c r="QMZ260" s="50"/>
      <c r="QNA260" s="50"/>
      <c r="QNB260" s="50"/>
      <c r="QNC260" s="50"/>
      <c r="QND260" s="50"/>
      <c r="QNE260" s="50"/>
      <c r="QNF260" s="50"/>
      <c r="QNG260" s="50"/>
      <c r="QNH260" s="50"/>
      <c r="QNI260" s="50"/>
      <c r="QNJ260" s="50"/>
      <c r="QNK260" s="50"/>
      <c r="QNL260" s="50"/>
      <c r="QNM260" s="50"/>
      <c r="QNN260" s="50"/>
      <c r="QNO260" s="50"/>
      <c r="QNP260" s="50"/>
      <c r="QNQ260" s="50"/>
      <c r="QNR260" s="50"/>
      <c r="QNS260" s="50"/>
      <c r="QNT260" s="50"/>
      <c r="QNU260" s="50"/>
      <c r="QNV260" s="50"/>
      <c r="QNW260" s="50"/>
      <c r="QNX260" s="50"/>
      <c r="QNY260" s="50"/>
      <c r="QNZ260" s="50"/>
      <c r="QOA260" s="50"/>
      <c r="QOB260" s="50"/>
      <c r="QOC260" s="50"/>
      <c r="QOD260" s="50"/>
      <c r="QOE260" s="50"/>
      <c r="QOF260" s="50"/>
      <c r="QOG260" s="50"/>
      <c r="QOH260" s="50"/>
      <c r="QOI260" s="50"/>
      <c r="QOJ260" s="50"/>
      <c r="QOK260" s="50"/>
      <c r="QOL260" s="50"/>
      <c r="QOM260" s="50"/>
      <c r="QON260" s="50"/>
      <c r="QOO260" s="50"/>
      <c r="QOP260" s="50"/>
      <c r="QOQ260" s="50"/>
      <c r="QOR260" s="50"/>
      <c r="QOS260" s="50"/>
      <c r="QOT260" s="50"/>
      <c r="QOU260" s="50"/>
      <c r="QOV260" s="50"/>
      <c r="QOW260" s="50"/>
      <c r="QOX260" s="50"/>
      <c r="QOY260" s="50"/>
      <c r="QOZ260" s="50"/>
      <c r="QPA260" s="50"/>
      <c r="QPB260" s="50"/>
      <c r="QPC260" s="50"/>
      <c r="QPD260" s="50"/>
      <c r="QPE260" s="50"/>
      <c r="QPF260" s="50"/>
      <c r="QPG260" s="50"/>
      <c r="QPH260" s="50"/>
      <c r="QPI260" s="50"/>
      <c r="QPJ260" s="50"/>
      <c r="QPK260" s="50"/>
      <c r="QPL260" s="50"/>
      <c r="QPM260" s="50"/>
      <c r="QPN260" s="50"/>
      <c r="QPO260" s="50"/>
      <c r="QPP260" s="50"/>
      <c r="QPQ260" s="50"/>
      <c r="QPR260" s="50"/>
      <c r="QPS260" s="50"/>
      <c r="QPT260" s="50"/>
      <c r="QPU260" s="50"/>
      <c r="QPV260" s="50"/>
      <c r="QPW260" s="50"/>
      <c r="QPX260" s="50"/>
      <c r="QPY260" s="50"/>
      <c r="QPZ260" s="50"/>
      <c r="QQA260" s="50"/>
      <c r="QQB260" s="50"/>
      <c r="QQC260" s="50"/>
      <c r="QQD260" s="50"/>
      <c r="QQE260" s="50"/>
      <c r="QQF260" s="50"/>
      <c r="QQG260" s="50"/>
      <c r="QQH260" s="50"/>
      <c r="QQI260" s="50"/>
      <c r="QQJ260" s="50"/>
      <c r="QQK260" s="50"/>
      <c r="QQL260" s="50"/>
      <c r="QQM260" s="50"/>
      <c r="QQN260" s="50"/>
      <c r="QQO260" s="50"/>
      <c r="QQP260" s="50"/>
      <c r="QQQ260" s="50"/>
      <c r="QQR260" s="50"/>
      <c r="QQS260" s="50"/>
      <c r="QQT260" s="50"/>
      <c r="QQU260" s="50"/>
      <c r="QQV260" s="50"/>
      <c r="QQW260" s="50"/>
      <c r="QQX260" s="50"/>
      <c r="QQY260" s="50"/>
      <c r="QQZ260" s="50"/>
      <c r="QRA260" s="50"/>
      <c r="QRB260" s="50"/>
      <c r="QRC260" s="50"/>
      <c r="QRD260" s="50"/>
      <c r="QRE260" s="50"/>
      <c r="QRF260" s="50"/>
      <c r="QRG260" s="50"/>
      <c r="QRH260" s="50"/>
      <c r="QRI260" s="50"/>
      <c r="QRJ260" s="50"/>
      <c r="QRK260" s="50"/>
      <c r="QRL260" s="50"/>
      <c r="QRM260" s="50"/>
      <c r="QRN260" s="50"/>
      <c r="QRO260" s="50"/>
      <c r="QRP260" s="50"/>
      <c r="QRQ260" s="50"/>
      <c r="QRR260" s="50"/>
      <c r="QRS260" s="50"/>
      <c r="QRT260" s="50"/>
      <c r="QRU260" s="50"/>
      <c r="QRV260" s="50"/>
      <c r="QRW260" s="50"/>
      <c r="QRX260" s="50"/>
      <c r="QRY260" s="50"/>
      <c r="QRZ260" s="50"/>
      <c r="QSA260" s="50"/>
      <c r="QSB260" s="50"/>
      <c r="QSC260" s="50"/>
      <c r="QSD260" s="50"/>
      <c r="QSE260" s="50"/>
      <c r="QSF260" s="50"/>
      <c r="QSG260" s="50"/>
      <c r="QSH260" s="50"/>
      <c r="QSI260" s="50"/>
      <c r="QSJ260" s="50"/>
      <c r="QSK260" s="50"/>
      <c r="QSL260" s="50"/>
      <c r="QSM260" s="50"/>
      <c r="QSN260" s="50"/>
      <c r="QSO260" s="50"/>
      <c r="QSP260" s="50"/>
      <c r="QSQ260" s="50"/>
      <c r="QSR260" s="50"/>
      <c r="QSS260" s="50"/>
      <c r="QST260" s="50"/>
      <c r="QSU260" s="50"/>
      <c r="QSV260" s="50"/>
      <c r="QSW260" s="50"/>
      <c r="QSX260" s="50"/>
      <c r="QSY260" s="50"/>
      <c r="QSZ260" s="50"/>
      <c r="QTA260" s="50"/>
      <c r="QTB260" s="50"/>
      <c r="QTC260" s="50"/>
      <c r="QTD260" s="50"/>
      <c r="QTE260" s="50"/>
      <c r="QTF260" s="50"/>
      <c r="QTG260" s="50"/>
      <c r="QTH260" s="50"/>
      <c r="QTI260" s="50"/>
      <c r="QTJ260" s="50"/>
      <c r="QTK260" s="50"/>
      <c r="QTL260" s="50"/>
      <c r="QTM260" s="50"/>
      <c r="QTN260" s="50"/>
      <c r="QTO260" s="50"/>
      <c r="QTP260" s="50"/>
      <c r="QTQ260" s="50"/>
      <c r="QTR260" s="50"/>
      <c r="QTS260" s="50"/>
      <c r="QTT260" s="50"/>
      <c r="QTU260" s="50"/>
      <c r="QTV260" s="50"/>
      <c r="QTW260" s="50"/>
      <c r="QTX260" s="50"/>
      <c r="QTY260" s="50"/>
      <c r="QTZ260" s="50"/>
      <c r="QUA260" s="50"/>
      <c r="QUB260" s="50"/>
      <c r="QUC260" s="50"/>
      <c r="QUD260" s="50"/>
      <c r="QUE260" s="50"/>
      <c r="QUF260" s="50"/>
      <c r="QUG260" s="50"/>
      <c r="QUH260" s="50"/>
      <c r="QUI260" s="50"/>
      <c r="QUJ260" s="50"/>
      <c r="QUK260" s="50"/>
      <c r="QUL260" s="50"/>
      <c r="QUM260" s="50"/>
      <c r="QUN260" s="50"/>
      <c r="QUO260" s="50"/>
      <c r="QUP260" s="50"/>
      <c r="QUQ260" s="50"/>
      <c r="QUR260" s="50"/>
      <c r="QUS260" s="50"/>
      <c r="QUT260" s="50"/>
      <c r="QUU260" s="50"/>
      <c r="QUV260" s="50"/>
      <c r="QUW260" s="50"/>
      <c r="QUX260" s="50"/>
      <c r="QUY260" s="50"/>
      <c r="QUZ260" s="50"/>
      <c r="QVA260" s="50"/>
      <c r="QVB260" s="50"/>
      <c r="QVC260" s="50"/>
      <c r="QVD260" s="50"/>
      <c r="QVE260" s="50"/>
      <c r="QVF260" s="50"/>
      <c r="QVG260" s="50"/>
      <c r="QVH260" s="50"/>
      <c r="QVI260" s="50"/>
      <c r="QVJ260" s="50"/>
      <c r="QVK260" s="50"/>
      <c r="QVL260" s="50"/>
      <c r="QVM260" s="50"/>
      <c r="QVN260" s="50"/>
      <c r="QVO260" s="50"/>
      <c r="QVP260" s="50"/>
      <c r="QVQ260" s="50"/>
      <c r="QVR260" s="50"/>
      <c r="QVS260" s="50"/>
      <c r="QVT260" s="50"/>
      <c r="QVU260" s="50"/>
      <c r="QVV260" s="50"/>
      <c r="QVW260" s="50"/>
      <c r="QVX260" s="50"/>
      <c r="QVY260" s="50"/>
      <c r="QVZ260" s="50"/>
      <c r="QWA260" s="50"/>
      <c r="QWB260" s="50"/>
      <c r="QWC260" s="50"/>
      <c r="QWD260" s="50"/>
      <c r="QWE260" s="50"/>
      <c r="QWF260" s="50"/>
      <c r="QWG260" s="50"/>
      <c r="QWH260" s="50"/>
      <c r="QWI260" s="50"/>
      <c r="QWJ260" s="50"/>
      <c r="QWK260" s="50"/>
      <c r="QWL260" s="50"/>
      <c r="QWM260" s="50"/>
      <c r="QWN260" s="50"/>
      <c r="QWO260" s="50"/>
      <c r="QWP260" s="50"/>
      <c r="QWQ260" s="50"/>
      <c r="QWR260" s="50"/>
      <c r="QWS260" s="50"/>
      <c r="QWT260" s="50"/>
      <c r="QWU260" s="50"/>
      <c r="QWV260" s="50"/>
      <c r="QWW260" s="50"/>
      <c r="QWX260" s="50"/>
      <c r="QWY260" s="50"/>
      <c r="QWZ260" s="50"/>
      <c r="QXA260" s="50"/>
      <c r="QXB260" s="50"/>
      <c r="QXC260" s="50"/>
      <c r="QXD260" s="50"/>
      <c r="QXE260" s="50"/>
      <c r="QXF260" s="50"/>
      <c r="QXG260" s="50"/>
      <c r="QXH260" s="50"/>
      <c r="QXI260" s="50"/>
      <c r="QXJ260" s="50"/>
      <c r="QXK260" s="50"/>
      <c r="QXL260" s="50"/>
      <c r="QXM260" s="50"/>
      <c r="QXN260" s="50"/>
      <c r="QXO260" s="50"/>
      <c r="QXP260" s="50"/>
      <c r="QXQ260" s="50"/>
      <c r="QXR260" s="50"/>
      <c r="QXS260" s="50"/>
      <c r="QXT260" s="50"/>
      <c r="QXU260" s="50"/>
      <c r="QXV260" s="50"/>
      <c r="QXW260" s="50"/>
      <c r="QXX260" s="50"/>
      <c r="QXY260" s="50"/>
      <c r="QXZ260" s="50"/>
      <c r="QYA260" s="50"/>
      <c r="QYB260" s="50"/>
      <c r="QYC260" s="50"/>
      <c r="QYD260" s="50"/>
      <c r="QYE260" s="50"/>
      <c r="QYF260" s="50"/>
      <c r="QYG260" s="50"/>
      <c r="QYH260" s="50"/>
      <c r="QYI260" s="50"/>
      <c r="QYJ260" s="50"/>
      <c r="QYK260" s="50"/>
      <c r="QYL260" s="50"/>
      <c r="QYM260" s="50"/>
      <c r="QYN260" s="50"/>
      <c r="QYO260" s="50"/>
      <c r="QYP260" s="50"/>
      <c r="QYQ260" s="50"/>
      <c r="QYR260" s="50"/>
      <c r="QYS260" s="50"/>
      <c r="QYT260" s="50"/>
      <c r="QYU260" s="50"/>
      <c r="QYV260" s="50"/>
      <c r="QYW260" s="50"/>
      <c r="QYX260" s="50"/>
      <c r="QYY260" s="50"/>
      <c r="QYZ260" s="50"/>
      <c r="QZA260" s="50"/>
      <c r="QZB260" s="50"/>
      <c r="QZC260" s="50"/>
      <c r="QZD260" s="50"/>
      <c r="QZE260" s="50"/>
      <c r="QZF260" s="50"/>
      <c r="QZG260" s="50"/>
      <c r="QZH260" s="50"/>
      <c r="QZI260" s="50"/>
      <c r="QZJ260" s="50"/>
      <c r="QZK260" s="50"/>
      <c r="QZL260" s="50"/>
      <c r="QZM260" s="50"/>
      <c r="QZN260" s="50"/>
      <c r="QZO260" s="50"/>
      <c r="QZP260" s="50"/>
      <c r="QZQ260" s="50"/>
      <c r="QZR260" s="50"/>
      <c r="QZS260" s="50"/>
      <c r="QZT260" s="50"/>
      <c r="QZU260" s="50"/>
      <c r="QZV260" s="50"/>
      <c r="QZW260" s="50"/>
      <c r="QZX260" s="50"/>
      <c r="QZY260" s="50"/>
      <c r="QZZ260" s="50"/>
      <c r="RAA260" s="50"/>
      <c r="RAB260" s="50"/>
      <c r="RAC260" s="50"/>
      <c r="RAD260" s="50"/>
      <c r="RAE260" s="50"/>
      <c r="RAF260" s="50"/>
      <c r="RAG260" s="50"/>
      <c r="RAH260" s="50"/>
      <c r="RAI260" s="50"/>
      <c r="RAJ260" s="50"/>
      <c r="RAK260" s="50"/>
      <c r="RAL260" s="50"/>
      <c r="RAM260" s="50"/>
      <c r="RAN260" s="50"/>
      <c r="RAO260" s="50"/>
      <c r="RAP260" s="50"/>
      <c r="RAQ260" s="50"/>
      <c r="RAR260" s="50"/>
      <c r="RAS260" s="50"/>
      <c r="RAT260" s="50"/>
      <c r="RAU260" s="50"/>
      <c r="RAV260" s="50"/>
      <c r="RAW260" s="50"/>
      <c r="RAX260" s="50"/>
      <c r="RAY260" s="50"/>
      <c r="RAZ260" s="50"/>
      <c r="RBA260" s="50"/>
      <c r="RBB260" s="50"/>
      <c r="RBC260" s="50"/>
      <c r="RBD260" s="50"/>
      <c r="RBE260" s="50"/>
      <c r="RBF260" s="50"/>
      <c r="RBG260" s="50"/>
      <c r="RBH260" s="50"/>
      <c r="RBI260" s="50"/>
      <c r="RBJ260" s="50"/>
      <c r="RBK260" s="50"/>
      <c r="RBL260" s="50"/>
      <c r="RBM260" s="50"/>
      <c r="RBN260" s="50"/>
      <c r="RBO260" s="50"/>
      <c r="RBP260" s="50"/>
      <c r="RBQ260" s="50"/>
      <c r="RBR260" s="50"/>
      <c r="RBS260" s="50"/>
      <c r="RBT260" s="50"/>
      <c r="RBU260" s="50"/>
      <c r="RBV260" s="50"/>
      <c r="RBW260" s="50"/>
      <c r="RBX260" s="50"/>
      <c r="RBY260" s="50"/>
      <c r="RBZ260" s="50"/>
      <c r="RCA260" s="50"/>
      <c r="RCB260" s="50"/>
      <c r="RCC260" s="50"/>
      <c r="RCD260" s="50"/>
      <c r="RCE260" s="50"/>
      <c r="RCF260" s="50"/>
      <c r="RCG260" s="50"/>
      <c r="RCH260" s="50"/>
      <c r="RCI260" s="50"/>
      <c r="RCJ260" s="50"/>
      <c r="RCK260" s="50"/>
      <c r="RCL260" s="50"/>
      <c r="RCM260" s="50"/>
      <c r="RCN260" s="50"/>
      <c r="RCO260" s="50"/>
      <c r="RCP260" s="50"/>
      <c r="RCQ260" s="50"/>
      <c r="RCR260" s="50"/>
      <c r="RCS260" s="50"/>
      <c r="RCT260" s="50"/>
      <c r="RCU260" s="50"/>
      <c r="RCV260" s="50"/>
      <c r="RCW260" s="50"/>
      <c r="RCX260" s="50"/>
      <c r="RCY260" s="50"/>
      <c r="RCZ260" s="50"/>
      <c r="RDA260" s="50"/>
      <c r="RDB260" s="50"/>
      <c r="RDC260" s="50"/>
      <c r="RDD260" s="50"/>
      <c r="RDE260" s="50"/>
      <c r="RDF260" s="50"/>
      <c r="RDG260" s="50"/>
      <c r="RDH260" s="50"/>
      <c r="RDI260" s="50"/>
      <c r="RDJ260" s="50"/>
      <c r="RDK260" s="50"/>
      <c r="RDL260" s="50"/>
      <c r="RDM260" s="50"/>
      <c r="RDN260" s="50"/>
      <c r="RDO260" s="50"/>
      <c r="RDP260" s="50"/>
      <c r="RDQ260" s="50"/>
      <c r="RDR260" s="50"/>
      <c r="RDS260" s="50"/>
      <c r="RDT260" s="50"/>
      <c r="RDU260" s="50"/>
      <c r="RDV260" s="50"/>
      <c r="RDW260" s="50"/>
      <c r="RDX260" s="50"/>
      <c r="RDY260" s="50"/>
      <c r="RDZ260" s="50"/>
      <c r="REA260" s="50"/>
      <c r="REB260" s="50"/>
      <c r="REC260" s="50"/>
      <c r="RED260" s="50"/>
      <c r="REE260" s="50"/>
      <c r="REF260" s="50"/>
      <c r="REG260" s="50"/>
      <c r="REH260" s="50"/>
      <c r="REI260" s="50"/>
      <c r="REJ260" s="50"/>
      <c r="REK260" s="50"/>
      <c r="REL260" s="50"/>
      <c r="REM260" s="50"/>
      <c r="REN260" s="50"/>
      <c r="REO260" s="50"/>
      <c r="REP260" s="50"/>
      <c r="REQ260" s="50"/>
      <c r="RER260" s="50"/>
      <c r="RES260" s="50"/>
      <c r="RET260" s="50"/>
      <c r="REU260" s="50"/>
      <c r="REV260" s="50"/>
      <c r="REW260" s="50"/>
      <c r="REX260" s="50"/>
      <c r="REY260" s="50"/>
      <c r="REZ260" s="50"/>
      <c r="RFA260" s="50"/>
      <c r="RFB260" s="50"/>
      <c r="RFC260" s="50"/>
      <c r="RFD260" s="50"/>
      <c r="RFE260" s="50"/>
      <c r="RFF260" s="50"/>
      <c r="RFG260" s="50"/>
      <c r="RFH260" s="50"/>
      <c r="RFI260" s="50"/>
      <c r="RFJ260" s="50"/>
      <c r="RFK260" s="50"/>
      <c r="RFL260" s="50"/>
      <c r="RFM260" s="50"/>
      <c r="RFN260" s="50"/>
      <c r="RFO260" s="50"/>
      <c r="RFP260" s="50"/>
      <c r="RFQ260" s="50"/>
      <c r="RFR260" s="50"/>
      <c r="RFS260" s="50"/>
      <c r="RFT260" s="50"/>
      <c r="RFU260" s="50"/>
      <c r="RFV260" s="50"/>
      <c r="RFW260" s="50"/>
      <c r="RFX260" s="50"/>
      <c r="RFY260" s="50"/>
      <c r="RFZ260" s="50"/>
      <c r="RGA260" s="50"/>
      <c r="RGB260" s="50"/>
      <c r="RGC260" s="50"/>
      <c r="RGD260" s="50"/>
      <c r="RGE260" s="50"/>
      <c r="RGF260" s="50"/>
      <c r="RGG260" s="50"/>
      <c r="RGH260" s="50"/>
      <c r="RGI260" s="50"/>
      <c r="RGJ260" s="50"/>
      <c r="RGK260" s="50"/>
      <c r="RGL260" s="50"/>
      <c r="RGM260" s="50"/>
      <c r="RGN260" s="50"/>
      <c r="RGO260" s="50"/>
      <c r="RGP260" s="50"/>
      <c r="RGQ260" s="50"/>
      <c r="RGR260" s="50"/>
      <c r="RGS260" s="50"/>
      <c r="RGT260" s="50"/>
      <c r="RGU260" s="50"/>
      <c r="RGV260" s="50"/>
      <c r="RGW260" s="50"/>
      <c r="RGX260" s="50"/>
      <c r="RGY260" s="50"/>
      <c r="RGZ260" s="50"/>
      <c r="RHA260" s="50"/>
      <c r="RHB260" s="50"/>
      <c r="RHC260" s="50"/>
      <c r="RHD260" s="50"/>
      <c r="RHE260" s="50"/>
      <c r="RHF260" s="50"/>
      <c r="RHG260" s="50"/>
      <c r="RHH260" s="50"/>
      <c r="RHI260" s="50"/>
      <c r="RHJ260" s="50"/>
      <c r="RHK260" s="50"/>
      <c r="RHL260" s="50"/>
      <c r="RHM260" s="50"/>
      <c r="RHN260" s="50"/>
      <c r="RHO260" s="50"/>
      <c r="RHP260" s="50"/>
      <c r="RHQ260" s="50"/>
      <c r="RHR260" s="50"/>
      <c r="RHS260" s="50"/>
      <c r="RHT260" s="50"/>
      <c r="RHU260" s="50"/>
      <c r="RHV260" s="50"/>
      <c r="RHW260" s="50"/>
      <c r="RHX260" s="50"/>
      <c r="RHY260" s="50"/>
      <c r="RHZ260" s="50"/>
      <c r="RIA260" s="50"/>
      <c r="RIB260" s="50"/>
      <c r="RIC260" s="50"/>
      <c r="RID260" s="50"/>
      <c r="RIE260" s="50"/>
      <c r="RIF260" s="50"/>
      <c r="RIG260" s="50"/>
      <c r="RIH260" s="50"/>
      <c r="RII260" s="50"/>
      <c r="RIJ260" s="50"/>
      <c r="RIK260" s="50"/>
      <c r="RIL260" s="50"/>
      <c r="RIM260" s="50"/>
      <c r="RIN260" s="50"/>
      <c r="RIO260" s="50"/>
      <c r="RIP260" s="50"/>
      <c r="RIQ260" s="50"/>
      <c r="RIR260" s="50"/>
      <c r="RIS260" s="50"/>
      <c r="RIT260" s="50"/>
      <c r="RIU260" s="50"/>
      <c r="RIV260" s="50"/>
      <c r="RIW260" s="50"/>
      <c r="RIX260" s="50"/>
      <c r="RIY260" s="50"/>
      <c r="RIZ260" s="50"/>
      <c r="RJA260" s="50"/>
      <c r="RJB260" s="50"/>
      <c r="RJC260" s="50"/>
      <c r="RJD260" s="50"/>
      <c r="RJE260" s="50"/>
      <c r="RJF260" s="50"/>
      <c r="RJG260" s="50"/>
      <c r="RJH260" s="50"/>
      <c r="RJI260" s="50"/>
      <c r="RJJ260" s="50"/>
      <c r="RJK260" s="50"/>
      <c r="RJL260" s="50"/>
      <c r="RJM260" s="50"/>
      <c r="RJN260" s="50"/>
      <c r="RJO260" s="50"/>
      <c r="RJP260" s="50"/>
      <c r="RJQ260" s="50"/>
      <c r="RJR260" s="50"/>
      <c r="RJS260" s="50"/>
      <c r="RJT260" s="50"/>
      <c r="RJU260" s="50"/>
      <c r="RJV260" s="50"/>
      <c r="RJW260" s="50"/>
      <c r="RJX260" s="50"/>
      <c r="RJY260" s="50"/>
      <c r="RJZ260" s="50"/>
      <c r="RKA260" s="50"/>
      <c r="RKB260" s="50"/>
      <c r="RKC260" s="50"/>
      <c r="RKD260" s="50"/>
      <c r="RKE260" s="50"/>
      <c r="RKF260" s="50"/>
      <c r="RKG260" s="50"/>
      <c r="RKH260" s="50"/>
      <c r="RKI260" s="50"/>
      <c r="RKJ260" s="50"/>
      <c r="RKK260" s="50"/>
      <c r="RKL260" s="50"/>
      <c r="RKM260" s="50"/>
      <c r="RKN260" s="50"/>
      <c r="RKO260" s="50"/>
      <c r="RKP260" s="50"/>
      <c r="RKQ260" s="50"/>
      <c r="RKR260" s="50"/>
      <c r="RKS260" s="50"/>
      <c r="RKT260" s="50"/>
      <c r="RKU260" s="50"/>
      <c r="RKV260" s="50"/>
      <c r="RKW260" s="50"/>
      <c r="RKX260" s="50"/>
      <c r="RKY260" s="50"/>
      <c r="RKZ260" s="50"/>
      <c r="RLA260" s="50"/>
      <c r="RLB260" s="50"/>
      <c r="RLC260" s="50"/>
      <c r="RLD260" s="50"/>
      <c r="RLE260" s="50"/>
      <c r="RLF260" s="50"/>
      <c r="RLG260" s="50"/>
      <c r="RLH260" s="50"/>
      <c r="RLI260" s="50"/>
      <c r="RLJ260" s="50"/>
      <c r="RLK260" s="50"/>
      <c r="RLL260" s="50"/>
      <c r="RLM260" s="50"/>
      <c r="RLN260" s="50"/>
      <c r="RLO260" s="50"/>
      <c r="RLP260" s="50"/>
      <c r="RLQ260" s="50"/>
      <c r="RLR260" s="50"/>
      <c r="RLS260" s="50"/>
      <c r="RLT260" s="50"/>
      <c r="RLU260" s="50"/>
      <c r="RLV260" s="50"/>
      <c r="RLW260" s="50"/>
      <c r="RLX260" s="50"/>
      <c r="RLY260" s="50"/>
      <c r="RLZ260" s="50"/>
      <c r="RMA260" s="50"/>
      <c r="RMB260" s="50"/>
      <c r="RMC260" s="50"/>
      <c r="RMD260" s="50"/>
      <c r="RME260" s="50"/>
      <c r="RMF260" s="50"/>
      <c r="RMG260" s="50"/>
      <c r="RMH260" s="50"/>
      <c r="RMI260" s="50"/>
      <c r="RMJ260" s="50"/>
      <c r="RMK260" s="50"/>
      <c r="RML260" s="50"/>
      <c r="RMM260" s="50"/>
      <c r="RMN260" s="50"/>
      <c r="RMO260" s="50"/>
      <c r="RMP260" s="50"/>
      <c r="RMQ260" s="50"/>
      <c r="RMR260" s="50"/>
      <c r="RMS260" s="50"/>
      <c r="RMT260" s="50"/>
      <c r="RMU260" s="50"/>
      <c r="RMV260" s="50"/>
      <c r="RMW260" s="50"/>
      <c r="RMX260" s="50"/>
      <c r="RMY260" s="50"/>
      <c r="RMZ260" s="50"/>
      <c r="RNA260" s="50"/>
      <c r="RNB260" s="50"/>
      <c r="RNC260" s="50"/>
      <c r="RND260" s="50"/>
      <c r="RNE260" s="50"/>
      <c r="RNF260" s="50"/>
      <c r="RNG260" s="50"/>
      <c r="RNH260" s="50"/>
      <c r="RNI260" s="50"/>
      <c r="RNJ260" s="50"/>
      <c r="RNK260" s="50"/>
      <c r="RNL260" s="50"/>
      <c r="RNM260" s="50"/>
      <c r="RNN260" s="50"/>
      <c r="RNO260" s="50"/>
      <c r="RNP260" s="50"/>
      <c r="RNQ260" s="50"/>
      <c r="RNR260" s="50"/>
      <c r="RNS260" s="50"/>
      <c r="RNT260" s="50"/>
      <c r="RNU260" s="50"/>
      <c r="RNV260" s="50"/>
      <c r="RNW260" s="50"/>
      <c r="RNX260" s="50"/>
      <c r="RNY260" s="50"/>
      <c r="RNZ260" s="50"/>
      <c r="ROA260" s="50"/>
      <c r="ROB260" s="50"/>
      <c r="ROC260" s="50"/>
      <c r="ROD260" s="50"/>
      <c r="ROE260" s="50"/>
      <c r="ROF260" s="50"/>
      <c r="ROG260" s="50"/>
      <c r="ROH260" s="50"/>
      <c r="ROI260" s="50"/>
      <c r="ROJ260" s="50"/>
      <c r="ROK260" s="50"/>
      <c r="ROL260" s="50"/>
      <c r="ROM260" s="50"/>
      <c r="RON260" s="50"/>
      <c r="ROO260" s="50"/>
      <c r="ROP260" s="50"/>
      <c r="ROQ260" s="50"/>
      <c r="ROR260" s="50"/>
      <c r="ROS260" s="50"/>
      <c r="ROT260" s="50"/>
      <c r="ROU260" s="50"/>
      <c r="ROV260" s="50"/>
      <c r="ROW260" s="50"/>
      <c r="ROX260" s="50"/>
      <c r="ROY260" s="50"/>
      <c r="ROZ260" s="50"/>
      <c r="RPA260" s="50"/>
      <c r="RPB260" s="50"/>
      <c r="RPC260" s="50"/>
      <c r="RPD260" s="50"/>
      <c r="RPE260" s="50"/>
      <c r="RPF260" s="50"/>
      <c r="RPG260" s="50"/>
      <c r="RPH260" s="50"/>
      <c r="RPI260" s="50"/>
      <c r="RPJ260" s="50"/>
      <c r="RPK260" s="50"/>
      <c r="RPL260" s="50"/>
      <c r="RPM260" s="50"/>
      <c r="RPN260" s="50"/>
      <c r="RPO260" s="50"/>
      <c r="RPP260" s="50"/>
      <c r="RPQ260" s="50"/>
      <c r="RPR260" s="50"/>
      <c r="RPS260" s="50"/>
      <c r="RPT260" s="50"/>
      <c r="RPU260" s="50"/>
      <c r="RPV260" s="50"/>
      <c r="RPW260" s="50"/>
      <c r="RPX260" s="50"/>
      <c r="RPY260" s="50"/>
      <c r="RPZ260" s="50"/>
      <c r="RQA260" s="50"/>
      <c r="RQB260" s="50"/>
      <c r="RQC260" s="50"/>
      <c r="RQD260" s="50"/>
      <c r="RQE260" s="50"/>
      <c r="RQF260" s="50"/>
      <c r="RQG260" s="50"/>
      <c r="RQH260" s="50"/>
      <c r="RQI260" s="50"/>
      <c r="RQJ260" s="50"/>
      <c r="RQK260" s="50"/>
      <c r="RQL260" s="50"/>
      <c r="RQM260" s="50"/>
      <c r="RQN260" s="50"/>
      <c r="RQO260" s="50"/>
      <c r="RQP260" s="50"/>
      <c r="RQQ260" s="50"/>
      <c r="RQR260" s="50"/>
      <c r="RQS260" s="50"/>
      <c r="RQT260" s="50"/>
      <c r="RQU260" s="50"/>
      <c r="RQV260" s="50"/>
      <c r="RQW260" s="50"/>
      <c r="RQX260" s="50"/>
      <c r="RQY260" s="50"/>
      <c r="RQZ260" s="50"/>
      <c r="RRA260" s="50"/>
      <c r="RRB260" s="50"/>
      <c r="RRC260" s="50"/>
      <c r="RRD260" s="50"/>
      <c r="RRE260" s="50"/>
      <c r="RRF260" s="50"/>
      <c r="RRG260" s="50"/>
      <c r="RRH260" s="50"/>
      <c r="RRI260" s="50"/>
      <c r="RRJ260" s="50"/>
      <c r="RRK260" s="50"/>
      <c r="RRL260" s="50"/>
      <c r="RRM260" s="50"/>
      <c r="RRN260" s="50"/>
      <c r="RRO260" s="50"/>
      <c r="RRP260" s="50"/>
      <c r="RRQ260" s="50"/>
      <c r="RRR260" s="50"/>
      <c r="RRS260" s="50"/>
      <c r="RRT260" s="50"/>
      <c r="RRU260" s="50"/>
      <c r="RRV260" s="50"/>
      <c r="RRW260" s="50"/>
      <c r="RRX260" s="50"/>
      <c r="RRY260" s="50"/>
      <c r="RRZ260" s="50"/>
      <c r="RSA260" s="50"/>
      <c r="RSB260" s="50"/>
      <c r="RSC260" s="50"/>
      <c r="RSD260" s="50"/>
      <c r="RSE260" s="50"/>
      <c r="RSF260" s="50"/>
      <c r="RSG260" s="50"/>
      <c r="RSH260" s="50"/>
      <c r="RSI260" s="50"/>
      <c r="RSJ260" s="50"/>
      <c r="RSK260" s="50"/>
      <c r="RSL260" s="50"/>
      <c r="RSM260" s="50"/>
      <c r="RSN260" s="50"/>
      <c r="RSO260" s="50"/>
      <c r="RSP260" s="50"/>
      <c r="RSQ260" s="50"/>
      <c r="RSR260" s="50"/>
      <c r="RSS260" s="50"/>
      <c r="RST260" s="50"/>
      <c r="RSU260" s="50"/>
      <c r="RSV260" s="50"/>
      <c r="RSW260" s="50"/>
      <c r="RSX260" s="50"/>
      <c r="RSY260" s="50"/>
      <c r="RSZ260" s="50"/>
      <c r="RTA260" s="50"/>
      <c r="RTB260" s="50"/>
      <c r="RTC260" s="50"/>
      <c r="RTD260" s="50"/>
      <c r="RTE260" s="50"/>
      <c r="RTF260" s="50"/>
      <c r="RTG260" s="50"/>
      <c r="RTH260" s="50"/>
      <c r="RTI260" s="50"/>
      <c r="RTJ260" s="50"/>
      <c r="RTK260" s="50"/>
      <c r="RTL260" s="50"/>
      <c r="RTM260" s="50"/>
      <c r="RTN260" s="50"/>
      <c r="RTO260" s="50"/>
      <c r="RTP260" s="50"/>
      <c r="RTQ260" s="50"/>
      <c r="RTR260" s="50"/>
      <c r="RTS260" s="50"/>
      <c r="RTT260" s="50"/>
      <c r="RTU260" s="50"/>
      <c r="RTV260" s="50"/>
      <c r="RTW260" s="50"/>
      <c r="RTX260" s="50"/>
      <c r="RTY260" s="50"/>
      <c r="RTZ260" s="50"/>
      <c r="RUA260" s="50"/>
      <c r="RUB260" s="50"/>
      <c r="RUC260" s="50"/>
      <c r="RUD260" s="50"/>
      <c r="RUE260" s="50"/>
      <c r="RUF260" s="50"/>
      <c r="RUG260" s="50"/>
      <c r="RUH260" s="50"/>
      <c r="RUI260" s="50"/>
      <c r="RUJ260" s="50"/>
      <c r="RUK260" s="50"/>
      <c r="RUL260" s="50"/>
      <c r="RUM260" s="50"/>
      <c r="RUN260" s="50"/>
      <c r="RUO260" s="50"/>
      <c r="RUP260" s="50"/>
      <c r="RUQ260" s="50"/>
      <c r="RUR260" s="50"/>
      <c r="RUS260" s="50"/>
      <c r="RUT260" s="50"/>
      <c r="RUU260" s="50"/>
      <c r="RUV260" s="50"/>
      <c r="RUW260" s="50"/>
      <c r="RUX260" s="50"/>
      <c r="RUY260" s="50"/>
      <c r="RUZ260" s="50"/>
      <c r="RVA260" s="50"/>
      <c r="RVB260" s="50"/>
      <c r="RVC260" s="50"/>
      <c r="RVD260" s="50"/>
      <c r="RVE260" s="50"/>
      <c r="RVF260" s="50"/>
      <c r="RVG260" s="50"/>
      <c r="RVH260" s="50"/>
      <c r="RVI260" s="50"/>
      <c r="RVJ260" s="50"/>
      <c r="RVK260" s="50"/>
      <c r="RVL260" s="50"/>
      <c r="RVM260" s="50"/>
      <c r="RVN260" s="50"/>
      <c r="RVO260" s="50"/>
      <c r="RVP260" s="50"/>
      <c r="RVQ260" s="50"/>
      <c r="RVR260" s="50"/>
      <c r="RVS260" s="50"/>
      <c r="RVT260" s="50"/>
      <c r="RVU260" s="50"/>
      <c r="RVV260" s="50"/>
      <c r="RVW260" s="50"/>
      <c r="RVX260" s="50"/>
      <c r="RVY260" s="50"/>
      <c r="RVZ260" s="50"/>
      <c r="RWA260" s="50"/>
      <c r="RWB260" s="50"/>
      <c r="RWC260" s="50"/>
      <c r="RWD260" s="50"/>
      <c r="RWE260" s="50"/>
      <c r="RWF260" s="50"/>
      <c r="RWG260" s="50"/>
      <c r="RWH260" s="50"/>
      <c r="RWI260" s="50"/>
      <c r="RWJ260" s="50"/>
      <c r="RWK260" s="50"/>
      <c r="RWL260" s="50"/>
      <c r="RWM260" s="50"/>
      <c r="RWN260" s="50"/>
      <c r="RWO260" s="50"/>
      <c r="RWP260" s="50"/>
      <c r="RWQ260" s="50"/>
      <c r="RWR260" s="50"/>
      <c r="RWS260" s="50"/>
      <c r="RWT260" s="50"/>
      <c r="RWU260" s="50"/>
      <c r="RWV260" s="50"/>
      <c r="RWW260" s="50"/>
      <c r="RWX260" s="50"/>
      <c r="RWY260" s="50"/>
      <c r="RWZ260" s="50"/>
      <c r="RXA260" s="50"/>
      <c r="RXB260" s="50"/>
      <c r="RXC260" s="50"/>
      <c r="RXD260" s="50"/>
      <c r="RXE260" s="50"/>
      <c r="RXF260" s="50"/>
      <c r="RXG260" s="50"/>
      <c r="RXH260" s="50"/>
      <c r="RXI260" s="50"/>
      <c r="RXJ260" s="50"/>
      <c r="RXK260" s="50"/>
      <c r="RXL260" s="50"/>
      <c r="RXM260" s="50"/>
      <c r="RXN260" s="50"/>
      <c r="RXO260" s="50"/>
      <c r="RXP260" s="50"/>
      <c r="RXQ260" s="50"/>
      <c r="RXR260" s="50"/>
      <c r="RXS260" s="50"/>
      <c r="RXT260" s="50"/>
      <c r="RXU260" s="50"/>
      <c r="RXV260" s="50"/>
      <c r="RXW260" s="50"/>
      <c r="RXX260" s="50"/>
      <c r="RXY260" s="50"/>
      <c r="RXZ260" s="50"/>
      <c r="RYA260" s="50"/>
      <c r="RYB260" s="50"/>
      <c r="RYC260" s="50"/>
      <c r="RYD260" s="50"/>
      <c r="RYE260" s="50"/>
      <c r="RYF260" s="50"/>
      <c r="RYG260" s="50"/>
      <c r="RYH260" s="50"/>
      <c r="RYI260" s="50"/>
      <c r="RYJ260" s="50"/>
      <c r="RYK260" s="50"/>
      <c r="RYL260" s="50"/>
      <c r="RYM260" s="50"/>
      <c r="RYN260" s="50"/>
      <c r="RYO260" s="50"/>
      <c r="RYP260" s="50"/>
      <c r="RYQ260" s="50"/>
      <c r="RYR260" s="50"/>
      <c r="RYS260" s="50"/>
      <c r="RYT260" s="50"/>
      <c r="RYU260" s="50"/>
      <c r="RYV260" s="50"/>
      <c r="RYW260" s="50"/>
      <c r="RYX260" s="50"/>
      <c r="RYY260" s="50"/>
      <c r="RYZ260" s="50"/>
      <c r="RZA260" s="50"/>
      <c r="RZB260" s="50"/>
      <c r="RZC260" s="50"/>
      <c r="RZD260" s="50"/>
      <c r="RZE260" s="50"/>
      <c r="RZF260" s="50"/>
      <c r="RZG260" s="50"/>
      <c r="RZH260" s="50"/>
      <c r="RZI260" s="50"/>
      <c r="RZJ260" s="50"/>
      <c r="RZK260" s="50"/>
      <c r="RZL260" s="50"/>
      <c r="RZM260" s="50"/>
      <c r="RZN260" s="50"/>
      <c r="RZO260" s="50"/>
      <c r="RZP260" s="50"/>
      <c r="RZQ260" s="50"/>
      <c r="RZR260" s="50"/>
      <c r="RZS260" s="50"/>
      <c r="RZT260" s="50"/>
      <c r="RZU260" s="50"/>
      <c r="RZV260" s="50"/>
      <c r="RZW260" s="50"/>
      <c r="RZX260" s="50"/>
      <c r="RZY260" s="50"/>
      <c r="RZZ260" s="50"/>
      <c r="SAA260" s="50"/>
      <c r="SAB260" s="50"/>
      <c r="SAC260" s="50"/>
      <c r="SAD260" s="50"/>
      <c r="SAE260" s="50"/>
      <c r="SAF260" s="50"/>
      <c r="SAG260" s="50"/>
      <c r="SAH260" s="50"/>
      <c r="SAI260" s="50"/>
      <c r="SAJ260" s="50"/>
      <c r="SAK260" s="50"/>
      <c r="SAL260" s="50"/>
      <c r="SAM260" s="50"/>
      <c r="SAN260" s="50"/>
      <c r="SAO260" s="50"/>
      <c r="SAP260" s="50"/>
      <c r="SAQ260" s="50"/>
      <c r="SAR260" s="50"/>
      <c r="SAS260" s="50"/>
      <c r="SAT260" s="50"/>
      <c r="SAU260" s="50"/>
      <c r="SAV260" s="50"/>
      <c r="SAW260" s="50"/>
      <c r="SAX260" s="50"/>
      <c r="SAY260" s="50"/>
      <c r="SAZ260" s="50"/>
      <c r="SBA260" s="50"/>
      <c r="SBB260" s="50"/>
      <c r="SBC260" s="50"/>
      <c r="SBD260" s="50"/>
      <c r="SBE260" s="50"/>
      <c r="SBF260" s="50"/>
      <c r="SBG260" s="50"/>
      <c r="SBH260" s="50"/>
      <c r="SBI260" s="50"/>
      <c r="SBJ260" s="50"/>
      <c r="SBK260" s="50"/>
      <c r="SBL260" s="50"/>
      <c r="SBM260" s="50"/>
      <c r="SBN260" s="50"/>
      <c r="SBO260" s="50"/>
      <c r="SBP260" s="50"/>
      <c r="SBQ260" s="50"/>
      <c r="SBR260" s="50"/>
      <c r="SBS260" s="50"/>
      <c r="SBT260" s="50"/>
      <c r="SBU260" s="50"/>
      <c r="SBV260" s="50"/>
      <c r="SBW260" s="50"/>
      <c r="SBX260" s="50"/>
      <c r="SBY260" s="50"/>
      <c r="SBZ260" s="50"/>
      <c r="SCA260" s="50"/>
      <c r="SCB260" s="50"/>
      <c r="SCC260" s="50"/>
      <c r="SCD260" s="50"/>
      <c r="SCE260" s="50"/>
      <c r="SCF260" s="50"/>
      <c r="SCG260" s="50"/>
      <c r="SCH260" s="50"/>
      <c r="SCI260" s="50"/>
      <c r="SCJ260" s="50"/>
      <c r="SCK260" s="50"/>
      <c r="SCL260" s="50"/>
      <c r="SCM260" s="50"/>
      <c r="SCN260" s="50"/>
      <c r="SCO260" s="50"/>
      <c r="SCP260" s="50"/>
      <c r="SCQ260" s="50"/>
      <c r="SCR260" s="50"/>
      <c r="SCS260" s="50"/>
      <c r="SCT260" s="50"/>
      <c r="SCU260" s="50"/>
      <c r="SCV260" s="50"/>
      <c r="SCW260" s="50"/>
      <c r="SCX260" s="50"/>
      <c r="SCY260" s="50"/>
      <c r="SCZ260" s="50"/>
      <c r="SDA260" s="50"/>
      <c r="SDB260" s="50"/>
      <c r="SDC260" s="50"/>
      <c r="SDD260" s="50"/>
      <c r="SDE260" s="50"/>
      <c r="SDF260" s="50"/>
      <c r="SDG260" s="50"/>
      <c r="SDH260" s="50"/>
      <c r="SDI260" s="50"/>
      <c r="SDJ260" s="50"/>
      <c r="SDK260" s="50"/>
      <c r="SDL260" s="50"/>
      <c r="SDM260" s="50"/>
      <c r="SDN260" s="50"/>
      <c r="SDO260" s="50"/>
      <c r="SDP260" s="50"/>
      <c r="SDQ260" s="50"/>
      <c r="SDR260" s="50"/>
      <c r="SDS260" s="50"/>
      <c r="SDT260" s="50"/>
      <c r="SDU260" s="50"/>
      <c r="SDV260" s="50"/>
      <c r="SDW260" s="50"/>
      <c r="SDX260" s="50"/>
      <c r="SDY260" s="50"/>
      <c r="SDZ260" s="50"/>
      <c r="SEA260" s="50"/>
      <c r="SEB260" s="50"/>
      <c r="SEC260" s="50"/>
      <c r="SED260" s="50"/>
      <c r="SEE260" s="50"/>
      <c r="SEF260" s="50"/>
      <c r="SEG260" s="50"/>
      <c r="SEH260" s="50"/>
      <c r="SEI260" s="50"/>
      <c r="SEJ260" s="50"/>
      <c r="SEK260" s="50"/>
      <c r="SEL260" s="50"/>
      <c r="SEM260" s="50"/>
      <c r="SEN260" s="50"/>
      <c r="SEO260" s="50"/>
      <c r="SEP260" s="50"/>
      <c r="SEQ260" s="50"/>
      <c r="SER260" s="50"/>
      <c r="SES260" s="50"/>
      <c r="SET260" s="50"/>
      <c r="SEU260" s="50"/>
      <c r="SEV260" s="50"/>
      <c r="SEW260" s="50"/>
      <c r="SEX260" s="50"/>
      <c r="SEY260" s="50"/>
      <c r="SEZ260" s="50"/>
      <c r="SFA260" s="50"/>
      <c r="SFB260" s="50"/>
      <c r="SFC260" s="50"/>
      <c r="SFD260" s="50"/>
      <c r="SFE260" s="50"/>
      <c r="SFF260" s="50"/>
      <c r="SFG260" s="50"/>
      <c r="SFH260" s="50"/>
      <c r="SFI260" s="50"/>
      <c r="SFJ260" s="50"/>
      <c r="SFK260" s="50"/>
      <c r="SFL260" s="50"/>
      <c r="SFM260" s="50"/>
      <c r="SFN260" s="50"/>
      <c r="SFO260" s="50"/>
      <c r="SFP260" s="50"/>
      <c r="SFQ260" s="50"/>
      <c r="SFR260" s="50"/>
      <c r="SFS260" s="50"/>
      <c r="SFT260" s="50"/>
      <c r="SFU260" s="50"/>
      <c r="SFV260" s="50"/>
      <c r="SFW260" s="50"/>
      <c r="SFX260" s="50"/>
      <c r="SFY260" s="50"/>
      <c r="SFZ260" s="50"/>
      <c r="SGA260" s="50"/>
      <c r="SGB260" s="50"/>
      <c r="SGC260" s="50"/>
      <c r="SGD260" s="50"/>
      <c r="SGE260" s="50"/>
      <c r="SGF260" s="50"/>
      <c r="SGG260" s="50"/>
      <c r="SGH260" s="50"/>
      <c r="SGI260" s="50"/>
      <c r="SGJ260" s="50"/>
      <c r="SGK260" s="50"/>
      <c r="SGL260" s="50"/>
      <c r="SGM260" s="50"/>
      <c r="SGN260" s="50"/>
      <c r="SGO260" s="50"/>
      <c r="SGP260" s="50"/>
      <c r="SGQ260" s="50"/>
      <c r="SGR260" s="50"/>
      <c r="SGS260" s="50"/>
      <c r="SGT260" s="50"/>
      <c r="SGU260" s="50"/>
      <c r="SGV260" s="50"/>
      <c r="SGW260" s="50"/>
      <c r="SGX260" s="50"/>
      <c r="SGY260" s="50"/>
      <c r="SGZ260" s="50"/>
      <c r="SHA260" s="50"/>
      <c r="SHB260" s="50"/>
      <c r="SHC260" s="50"/>
      <c r="SHD260" s="50"/>
      <c r="SHE260" s="50"/>
      <c r="SHF260" s="50"/>
      <c r="SHG260" s="50"/>
      <c r="SHH260" s="50"/>
      <c r="SHI260" s="50"/>
      <c r="SHJ260" s="50"/>
      <c r="SHK260" s="50"/>
      <c r="SHL260" s="50"/>
      <c r="SHM260" s="50"/>
      <c r="SHN260" s="50"/>
      <c r="SHO260" s="50"/>
      <c r="SHP260" s="50"/>
      <c r="SHQ260" s="50"/>
      <c r="SHR260" s="50"/>
      <c r="SHS260" s="50"/>
      <c r="SHT260" s="50"/>
      <c r="SHU260" s="50"/>
      <c r="SHV260" s="50"/>
      <c r="SHW260" s="50"/>
      <c r="SHX260" s="50"/>
      <c r="SHY260" s="50"/>
      <c r="SHZ260" s="50"/>
      <c r="SIA260" s="50"/>
      <c r="SIB260" s="50"/>
      <c r="SIC260" s="50"/>
      <c r="SID260" s="50"/>
      <c r="SIE260" s="50"/>
      <c r="SIF260" s="50"/>
      <c r="SIG260" s="50"/>
      <c r="SIH260" s="50"/>
      <c r="SII260" s="50"/>
      <c r="SIJ260" s="50"/>
      <c r="SIK260" s="50"/>
      <c r="SIL260" s="50"/>
      <c r="SIM260" s="50"/>
      <c r="SIN260" s="50"/>
      <c r="SIO260" s="50"/>
      <c r="SIP260" s="50"/>
      <c r="SIQ260" s="50"/>
      <c r="SIR260" s="50"/>
      <c r="SIS260" s="50"/>
      <c r="SIT260" s="50"/>
      <c r="SIU260" s="50"/>
      <c r="SIV260" s="50"/>
      <c r="SIW260" s="50"/>
      <c r="SIX260" s="50"/>
      <c r="SIY260" s="50"/>
      <c r="SIZ260" s="50"/>
      <c r="SJA260" s="50"/>
      <c r="SJB260" s="50"/>
      <c r="SJC260" s="50"/>
      <c r="SJD260" s="50"/>
      <c r="SJE260" s="50"/>
      <c r="SJF260" s="50"/>
      <c r="SJG260" s="50"/>
      <c r="SJH260" s="50"/>
      <c r="SJI260" s="50"/>
      <c r="SJJ260" s="50"/>
      <c r="SJK260" s="50"/>
      <c r="SJL260" s="50"/>
      <c r="SJM260" s="50"/>
      <c r="SJN260" s="50"/>
      <c r="SJO260" s="50"/>
      <c r="SJP260" s="50"/>
      <c r="SJQ260" s="50"/>
      <c r="SJR260" s="50"/>
      <c r="SJS260" s="50"/>
      <c r="SJT260" s="50"/>
      <c r="SJU260" s="50"/>
      <c r="SJV260" s="50"/>
      <c r="SJW260" s="50"/>
      <c r="SJX260" s="50"/>
      <c r="SJY260" s="50"/>
      <c r="SJZ260" s="50"/>
      <c r="SKA260" s="50"/>
      <c r="SKB260" s="50"/>
      <c r="SKC260" s="50"/>
      <c r="SKD260" s="50"/>
      <c r="SKE260" s="50"/>
      <c r="SKF260" s="50"/>
      <c r="SKG260" s="50"/>
      <c r="SKH260" s="50"/>
      <c r="SKI260" s="50"/>
      <c r="SKJ260" s="50"/>
      <c r="SKK260" s="50"/>
      <c r="SKL260" s="50"/>
      <c r="SKM260" s="50"/>
      <c r="SKN260" s="50"/>
      <c r="SKO260" s="50"/>
      <c r="SKP260" s="50"/>
      <c r="SKQ260" s="50"/>
      <c r="SKR260" s="50"/>
      <c r="SKS260" s="50"/>
      <c r="SKT260" s="50"/>
      <c r="SKU260" s="50"/>
      <c r="SKV260" s="50"/>
      <c r="SKW260" s="50"/>
      <c r="SKX260" s="50"/>
      <c r="SKY260" s="50"/>
      <c r="SKZ260" s="50"/>
      <c r="SLA260" s="50"/>
      <c r="SLB260" s="50"/>
      <c r="SLC260" s="50"/>
      <c r="SLD260" s="50"/>
      <c r="SLE260" s="50"/>
      <c r="SLF260" s="50"/>
      <c r="SLG260" s="50"/>
      <c r="SLH260" s="50"/>
      <c r="SLI260" s="50"/>
      <c r="SLJ260" s="50"/>
      <c r="SLK260" s="50"/>
      <c r="SLL260" s="50"/>
      <c r="SLM260" s="50"/>
      <c r="SLN260" s="50"/>
      <c r="SLO260" s="50"/>
      <c r="SLP260" s="50"/>
      <c r="SLQ260" s="50"/>
      <c r="SLR260" s="50"/>
      <c r="SLS260" s="50"/>
      <c r="SLT260" s="50"/>
      <c r="SLU260" s="50"/>
      <c r="SLV260" s="50"/>
      <c r="SLW260" s="50"/>
      <c r="SLX260" s="50"/>
      <c r="SLY260" s="50"/>
      <c r="SLZ260" s="50"/>
      <c r="SMA260" s="50"/>
      <c r="SMB260" s="50"/>
      <c r="SMC260" s="50"/>
      <c r="SMD260" s="50"/>
      <c r="SME260" s="50"/>
      <c r="SMF260" s="50"/>
      <c r="SMG260" s="50"/>
      <c r="SMH260" s="50"/>
      <c r="SMI260" s="50"/>
      <c r="SMJ260" s="50"/>
      <c r="SMK260" s="50"/>
      <c r="SML260" s="50"/>
      <c r="SMM260" s="50"/>
      <c r="SMN260" s="50"/>
      <c r="SMO260" s="50"/>
      <c r="SMP260" s="50"/>
      <c r="SMQ260" s="50"/>
      <c r="SMR260" s="50"/>
      <c r="SMS260" s="50"/>
      <c r="SMT260" s="50"/>
      <c r="SMU260" s="50"/>
      <c r="SMV260" s="50"/>
      <c r="SMW260" s="50"/>
      <c r="SMX260" s="50"/>
      <c r="SMY260" s="50"/>
      <c r="SMZ260" s="50"/>
      <c r="SNA260" s="50"/>
      <c r="SNB260" s="50"/>
      <c r="SNC260" s="50"/>
      <c r="SND260" s="50"/>
      <c r="SNE260" s="50"/>
      <c r="SNF260" s="50"/>
      <c r="SNG260" s="50"/>
      <c r="SNH260" s="50"/>
      <c r="SNI260" s="50"/>
      <c r="SNJ260" s="50"/>
      <c r="SNK260" s="50"/>
      <c r="SNL260" s="50"/>
      <c r="SNM260" s="50"/>
      <c r="SNN260" s="50"/>
      <c r="SNO260" s="50"/>
      <c r="SNP260" s="50"/>
      <c r="SNQ260" s="50"/>
      <c r="SNR260" s="50"/>
      <c r="SNS260" s="50"/>
      <c r="SNT260" s="50"/>
      <c r="SNU260" s="50"/>
      <c r="SNV260" s="50"/>
      <c r="SNW260" s="50"/>
      <c r="SNX260" s="50"/>
      <c r="SNY260" s="50"/>
      <c r="SNZ260" s="50"/>
      <c r="SOA260" s="50"/>
      <c r="SOB260" s="50"/>
      <c r="SOC260" s="50"/>
      <c r="SOD260" s="50"/>
      <c r="SOE260" s="50"/>
      <c r="SOF260" s="50"/>
      <c r="SOG260" s="50"/>
      <c r="SOH260" s="50"/>
      <c r="SOI260" s="50"/>
      <c r="SOJ260" s="50"/>
      <c r="SOK260" s="50"/>
      <c r="SOL260" s="50"/>
      <c r="SOM260" s="50"/>
      <c r="SON260" s="50"/>
      <c r="SOO260" s="50"/>
      <c r="SOP260" s="50"/>
      <c r="SOQ260" s="50"/>
      <c r="SOR260" s="50"/>
      <c r="SOS260" s="50"/>
      <c r="SOT260" s="50"/>
      <c r="SOU260" s="50"/>
      <c r="SOV260" s="50"/>
      <c r="SOW260" s="50"/>
      <c r="SOX260" s="50"/>
      <c r="SOY260" s="50"/>
      <c r="SOZ260" s="50"/>
      <c r="SPA260" s="50"/>
      <c r="SPB260" s="50"/>
      <c r="SPC260" s="50"/>
      <c r="SPD260" s="50"/>
      <c r="SPE260" s="50"/>
      <c r="SPF260" s="50"/>
      <c r="SPG260" s="50"/>
      <c r="SPH260" s="50"/>
      <c r="SPI260" s="50"/>
      <c r="SPJ260" s="50"/>
      <c r="SPK260" s="50"/>
      <c r="SPL260" s="50"/>
      <c r="SPM260" s="50"/>
      <c r="SPN260" s="50"/>
      <c r="SPO260" s="50"/>
      <c r="SPP260" s="50"/>
      <c r="SPQ260" s="50"/>
      <c r="SPR260" s="50"/>
      <c r="SPS260" s="50"/>
      <c r="SPT260" s="50"/>
      <c r="SPU260" s="50"/>
      <c r="SPV260" s="50"/>
      <c r="SPW260" s="50"/>
      <c r="SPX260" s="50"/>
      <c r="SPY260" s="50"/>
      <c r="SPZ260" s="50"/>
      <c r="SQA260" s="50"/>
      <c r="SQB260" s="50"/>
      <c r="SQC260" s="50"/>
      <c r="SQD260" s="50"/>
      <c r="SQE260" s="50"/>
      <c r="SQF260" s="50"/>
      <c r="SQG260" s="50"/>
      <c r="SQH260" s="50"/>
      <c r="SQI260" s="50"/>
      <c r="SQJ260" s="50"/>
      <c r="SQK260" s="50"/>
      <c r="SQL260" s="50"/>
      <c r="SQM260" s="50"/>
      <c r="SQN260" s="50"/>
      <c r="SQO260" s="50"/>
      <c r="SQP260" s="50"/>
      <c r="SQQ260" s="50"/>
      <c r="SQR260" s="50"/>
      <c r="SQS260" s="50"/>
      <c r="SQT260" s="50"/>
      <c r="SQU260" s="50"/>
      <c r="SQV260" s="50"/>
      <c r="SQW260" s="50"/>
      <c r="SQX260" s="50"/>
      <c r="SQY260" s="50"/>
      <c r="SQZ260" s="50"/>
      <c r="SRA260" s="50"/>
      <c r="SRB260" s="50"/>
      <c r="SRC260" s="50"/>
      <c r="SRD260" s="50"/>
      <c r="SRE260" s="50"/>
      <c r="SRF260" s="50"/>
      <c r="SRG260" s="50"/>
      <c r="SRH260" s="50"/>
      <c r="SRI260" s="50"/>
      <c r="SRJ260" s="50"/>
      <c r="SRK260" s="50"/>
      <c r="SRL260" s="50"/>
      <c r="SRM260" s="50"/>
      <c r="SRN260" s="50"/>
      <c r="SRO260" s="50"/>
      <c r="SRP260" s="50"/>
      <c r="SRQ260" s="50"/>
      <c r="SRR260" s="50"/>
      <c r="SRS260" s="50"/>
      <c r="SRT260" s="50"/>
      <c r="SRU260" s="50"/>
      <c r="SRV260" s="50"/>
      <c r="SRW260" s="50"/>
      <c r="SRX260" s="50"/>
      <c r="SRY260" s="50"/>
      <c r="SRZ260" s="50"/>
      <c r="SSA260" s="50"/>
      <c r="SSB260" s="50"/>
      <c r="SSC260" s="50"/>
      <c r="SSD260" s="50"/>
      <c r="SSE260" s="50"/>
      <c r="SSF260" s="50"/>
      <c r="SSG260" s="50"/>
      <c r="SSH260" s="50"/>
      <c r="SSI260" s="50"/>
      <c r="SSJ260" s="50"/>
      <c r="SSK260" s="50"/>
      <c r="SSL260" s="50"/>
      <c r="SSM260" s="50"/>
      <c r="SSN260" s="50"/>
      <c r="SSO260" s="50"/>
      <c r="SSP260" s="50"/>
      <c r="SSQ260" s="50"/>
      <c r="SSR260" s="50"/>
      <c r="SSS260" s="50"/>
      <c r="SST260" s="50"/>
      <c r="SSU260" s="50"/>
      <c r="SSV260" s="50"/>
      <c r="SSW260" s="50"/>
      <c r="SSX260" s="50"/>
      <c r="SSY260" s="50"/>
      <c r="SSZ260" s="50"/>
      <c r="STA260" s="50"/>
      <c r="STB260" s="50"/>
      <c r="STC260" s="50"/>
      <c r="STD260" s="50"/>
      <c r="STE260" s="50"/>
      <c r="STF260" s="50"/>
      <c r="STG260" s="50"/>
      <c r="STH260" s="50"/>
      <c r="STI260" s="50"/>
      <c r="STJ260" s="50"/>
      <c r="STK260" s="50"/>
      <c r="STL260" s="50"/>
      <c r="STM260" s="50"/>
      <c r="STN260" s="50"/>
      <c r="STO260" s="50"/>
      <c r="STP260" s="50"/>
      <c r="STQ260" s="50"/>
      <c r="STR260" s="50"/>
      <c r="STS260" s="50"/>
      <c r="STT260" s="50"/>
      <c r="STU260" s="50"/>
      <c r="STV260" s="50"/>
      <c r="STW260" s="50"/>
      <c r="STX260" s="50"/>
      <c r="STY260" s="50"/>
      <c r="STZ260" s="50"/>
      <c r="SUA260" s="50"/>
      <c r="SUB260" s="50"/>
      <c r="SUC260" s="50"/>
      <c r="SUD260" s="50"/>
      <c r="SUE260" s="50"/>
      <c r="SUF260" s="50"/>
      <c r="SUG260" s="50"/>
      <c r="SUH260" s="50"/>
      <c r="SUI260" s="50"/>
      <c r="SUJ260" s="50"/>
      <c r="SUK260" s="50"/>
      <c r="SUL260" s="50"/>
      <c r="SUM260" s="50"/>
      <c r="SUN260" s="50"/>
      <c r="SUO260" s="50"/>
      <c r="SUP260" s="50"/>
      <c r="SUQ260" s="50"/>
      <c r="SUR260" s="50"/>
      <c r="SUS260" s="50"/>
      <c r="SUT260" s="50"/>
      <c r="SUU260" s="50"/>
      <c r="SUV260" s="50"/>
      <c r="SUW260" s="50"/>
      <c r="SUX260" s="50"/>
      <c r="SUY260" s="50"/>
      <c r="SUZ260" s="50"/>
      <c r="SVA260" s="50"/>
      <c r="SVB260" s="50"/>
      <c r="SVC260" s="50"/>
      <c r="SVD260" s="50"/>
      <c r="SVE260" s="50"/>
      <c r="SVF260" s="50"/>
      <c r="SVG260" s="50"/>
      <c r="SVH260" s="50"/>
      <c r="SVI260" s="50"/>
      <c r="SVJ260" s="50"/>
      <c r="SVK260" s="50"/>
      <c r="SVL260" s="50"/>
      <c r="SVM260" s="50"/>
      <c r="SVN260" s="50"/>
      <c r="SVO260" s="50"/>
      <c r="SVP260" s="50"/>
      <c r="SVQ260" s="50"/>
      <c r="SVR260" s="50"/>
      <c r="SVS260" s="50"/>
      <c r="SVT260" s="50"/>
      <c r="SVU260" s="50"/>
      <c r="SVV260" s="50"/>
      <c r="SVW260" s="50"/>
      <c r="SVX260" s="50"/>
      <c r="SVY260" s="50"/>
      <c r="SVZ260" s="50"/>
      <c r="SWA260" s="50"/>
      <c r="SWB260" s="50"/>
      <c r="SWC260" s="50"/>
      <c r="SWD260" s="50"/>
      <c r="SWE260" s="50"/>
      <c r="SWF260" s="50"/>
      <c r="SWG260" s="50"/>
      <c r="SWH260" s="50"/>
      <c r="SWI260" s="50"/>
      <c r="SWJ260" s="50"/>
      <c r="SWK260" s="50"/>
      <c r="SWL260" s="50"/>
      <c r="SWM260" s="50"/>
      <c r="SWN260" s="50"/>
      <c r="SWO260" s="50"/>
      <c r="SWP260" s="50"/>
      <c r="SWQ260" s="50"/>
      <c r="SWR260" s="50"/>
      <c r="SWS260" s="50"/>
      <c r="SWT260" s="50"/>
      <c r="SWU260" s="50"/>
      <c r="SWV260" s="50"/>
      <c r="SWW260" s="50"/>
      <c r="SWX260" s="50"/>
      <c r="SWY260" s="50"/>
      <c r="SWZ260" s="50"/>
      <c r="SXA260" s="50"/>
      <c r="SXB260" s="50"/>
      <c r="SXC260" s="50"/>
      <c r="SXD260" s="50"/>
      <c r="SXE260" s="50"/>
      <c r="SXF260" s="50"/>
      <c r="SXG260" s="50"/>
      <c r="SXH260" s="50"/>
      <c r="SXI260" s="50"/>
      <c r="SXJ260" s="50"/>
      <c r="SXK260" s="50"/>
      <c r="SXL260" s="50"/>
      <c r="SXM260" s="50"/>
      <c r="SXN260" s="50"/>
      <c r="SXO260" s="50"/>
      <c r="SXP260" s="50"/>
      <c r="SXQ260" s="50"/>
      <c r="SXR260" s="50"/>
      <c r="SXS260" s="50"/>
      <c r="SXT260" s="50"/>
      <c r="SXU260" s="50"/>
      <c r="SXV260" s="50"/>
      <c r="SXW260" s="50"/>
      <c r="SXX260" s="50"/>
      <c r="SXY260" s="50"/>
      <c r="SXZ260" s="50"/>
      <c r="SYA260" s="50"/>
      <c r="SYB260" s="50"/>
      <c r="SYC260" s="50"/>
      <c r="SYD260" s="50"/>
      <c r="SYE260" s="50"/>
      <c r="SYF260" s="50"/>
      <c r="SYG260" s="50"/>
      <c r="SYH260" s="50"/>
      <c r="SYI260" s="50"/>
      <c r="SYJ260" s="50"/>
      <c r="SYK260" s="50"/>
      <c r="SYL260" s="50"/>
      <c r="SYM260" s="50"/>
      <c r="SYN260" s="50"/>
      <c r="SYO260" s="50"/>
      <c r="SYP260" s="50"/>
      <c r="SYQ260" s="50"/>
      <c r="SYR260" s="50"/>
      <c r="SYS260" s="50"/>
      <c r="SYT260" s="50"/>
      <c r="SYU260" s="50"/>
      <c r="SYV260" s="50"/>
      <c r="SYW260" s="50"/>
      <c r="SYX260" s="50"/>
      <c r="SYY260" s="50"/>
      <c r="SYZ260" s="50"/>
      <c r="SZA260" s="50"/>
      <c r="SZB260" s="50"/>
      <c r="SZC260" s="50"/>
      <c r="SZD260" s="50"/>
      <c r="SZE260" s="50"/>
      <c r="SZF260" s="50"/>
      <c r="SZG260" s="50"/>
      <c r="SZH260" s="50"/>
      <c r="SZI260" s="50"/>
      <c r="SZJ260" s="50"/>
      <c r="SZK260" s="50"/>
      <c r="SZL260" s="50"/>
      <c r="SZM260" s="50"/>
      <c r="SZN260" s="50"/>
      <c r="SZO260" s="50"/>
      <c r="SZP260" s="50"/>
      <c r="SZQ260" s="50"/>
      <c r="SZR260" s="50"/>
      <c r="SZS260" s="50"/>
      <c r="SZT260" s="50"/>
      <c r="SZU260" s="50"/>
      <c r="SZV260" s="50"/>
      <c r="SZW260" s="50"/>
      <c r="SZX260" s="50"/>
      <c r="SZY260" s="50"/>
      <c r="SZZ260" s="50"/>
      <c r="TAA260" s="50"/>
      <c r="TAB260" s="50"/>
      <c r="TAC260" s="50"/>
      <c r="TAD260" s="50"/>
      <c r="TAE260" s="50"/>
      <c r="TAF260" s="50"/>
      <c r="TAG260" s="50"/>
      <c r="TAH260" s="50"/>
      <c r="TAI260" s="50"/>
      <c r="TAJ260" s="50"/>
      <c r="TAK260" s="50"/>
      <c r="TAL260" s="50"/>
      <c r="TAM260" s="50"/>
      <c r="TAN260" s="50"/>
      <c r="TAO260" s="50"/>
      <c r="TAP260" s="50"/>
      <c r="TAQ260" s="50"/>
      <c r="TAR260" s="50"/>
      <c r="TAS260" s="50"/>
      <c r="TAT260" s="50"/>
      <c r="TAU260" s="50"/>
      <c r="TAV260" s="50"/>
      <c r="TAW260" s="50"/>
      <c r="TAX260" s="50"/>
      <c r="TAY260" s="50"/>
      <c r="TAZ260" s="50"/>
      <c r="TBA260" s="50"/>
      <c r="TBB260" s="50"/>
      <c r="TBC260" s="50"/>
      <c r="TBD260" s="50"/>
      <c r="TBE260" s="50"/>
      <c r="TBF260" s="50"/>
      <c r="TBG260" s="50"/>
      <c r="TBH260" s="50"/>
      <c r="TBI260" s="50"/>
      <c r="TBJ260" s="50"/>
      <c r="TBK260" s="50"/>
      <c r="TBL260" s="50"/>
      <c r="TBM260" s="50"/>
      <c r="TBN260" s="50"/>
      <c r="TBO260" s="50"/>
      <c r="TBP260" s="50"/>
      <c r="TBQ260" s="50"/>
      <c r="TBR260" s="50"/>
      <c r="TBS260" s="50"/>
      <c r="TBT260" s="50"/>
      <c r="TBU260" s="50"/>
      <c r="TBV260" s="50"/>
      <c r="TBW260" s="50"/>
      <c r="TBX260" s="50"/>
      <c r="TBY260" s="50"/>
      <c r="TBZ260" s="50"/>
      <c r="TCA260" s="50"/>
      <c r="TCB260" s="50"/>
      <c r="TCC260" s="50"/>
      <c r="TCD260" s="50"/>
      <c r="TCE260" s="50"/>
      <c r="TCF260" s="50"/>
      <c r="TCG260" s="50"/>
      <c r="TCH260" s="50"/>
      <c r="TCI260" s="50"/>
      <c r="TCJ260" s="50"/>
      <c r="TCK260" s="50"/>
      <c r="TCL260" s="50"/>
      <c r="TCM260" s="50"/>
      <c r="TCN260" s="50"/>
      <c r="TCO260" s="50"/>
      <c r="TCP260" s="50"/>
      <c r="TCQ260" s="50"/>
      <c r="TCR260" s="50"/>
      <c r="TCS260" s="50"/>
      <c r="TCT260" s="50"/>
      <c r="TCU260" s="50"/>
      <c r="TCV260" s="50"/>
      <c r="TCW260" s="50"/>
      <c r="TCX260" s="50"/>
      <c r="TCY260" s="50"/>
      <c r="TCZ260" s="50"/>
      <c r="TDA260" s="50"/>
      <c r="TDB260" s="50"/>
      <c r="TDC260" s="50"/>
      <c r="TDD260" s="50"/>
      <c r="TDE260" s="50"/>
      <c r="TDF260" s="50"/>
      <c r="TDG260" s="50"/>
      <c r="TDH260" s="50"/>
      <c r="TDI260" s="50"/>
      <c r="TDJ260" s="50"/>
      <c r="TDK260" s="50"/>
      <c r="TDL260" s="50"/>
      <c r="TDM260" s="50"/>
      <c r="TDN260" s="50"/>
      <c r="TDO260" s="50"/>
      <c r="TDP260" s="50"/>
      <c r="TDQ260" s="50"/>
      <c r="TDR260" s="50"/>
      <c r="TDS260" s="50"/>
      <c r="TDT260" s="50"/>
      <c r="TDU260" s="50"/>
      <c r="TDV260" s="50"/>
      <c r="TDW260" s="50"/>
      <c r="TDX260" s="50"/>
      <c r="TDY260" s="50"/>
      <c r="TDZ260" s="50"/>
      <c r="TEA260" s="50"/>
      <c r="TEB260" s="50"/>
      <c r="TEC260" s="50"/>
      <c r="TED260" s="50"/>
      <c r="TEE260" s="50"/>
      <c r="TEF260" s="50"/>
      <c r="TEG260" s="50"/>
      <c r="TEH260" s="50"/>
      <c r="TEI260" s="50"/>
      <c r="TEJ260" s="50"/>
      <c r="TEK260" s="50"/>
      <c r="TEL260" s="50"/>
      <c r="TEM260" s="50"/>
      <c r="TEN260" s="50"/>
      <c r="TEO260" s="50"/>
      <c r="TEP260" s="50"/>
      <c r="TEQ260" s="50"/>
      <c r="TER260" s="50"/>
      <c r="TES260" s="50"/>
      <c r="TET260" s="50"/>
      <c r="TEU260" s="50"/>
      <c r="TEV260" s="50"/>
      <c r="TEW260" s="50"/>
      <c r="TEX260" s="50"/>
      <c r="TEY260" s="50"/>
      <c r="TEZ260" s="50"/>
      <c r="TFA260" s="50"/>
      <c r="TFB260" s="50"/>
      <c r="TFC260" s="50"/>
      <c r="TFD260" s="50"/>
      <c r="TFE260" s="50"/>
      <c r="TFF260" s="50"/>
      <c r="TFG260" s="50"/>
      <c r="TFH260" s="50"/>
      <c r="TFI260" s="50"/>
      <c r="TFJ260" s="50"/>
      <c r="TFK260" s="50"/>
      <c r="TFL260" s="50"/>
      <c r="TFM260" s="50"/>
      <c r="TFN260" s="50"/>
      <c r="TFO260" s="50"/>
      <c r="TFP260" s="50"/>
      <c r="TFQ260" s="50"/>
      <c r="TFR260" s="50"/>
      <c r="TFS260" s="50"/>
      <c r="TFT260" s="50"/>
      <c r="TFU260" s="50"/>
      <c r="TFV260" s="50"/>
      <c r="TFW260" s="50"/>
      <c r="TFX260" s="50"/>
      <c r="TFY260" s="50"/>
      <c r="TFZ260" s="50"/>
      <c r="TGA260" s="50"/>
      <c r="TGB260" s="50"/>
      <c r="TGC260" s="50"/>
      <c r="TGD260" s="50"/>
      <c r="TGE260" s="50"/>
      <c r="TGF260" s="50"/>
      <c r="TGG260" s="50"/>
      <c r="TGH260" s="50"/>
      <c r="TGI260" s="50"/>
      <c r="TGJ260" s="50"/>
      <c r="TGK260" s="50"/>
      <c r="TGL260" s="50"/>
      <c r="TGM260" s="50"/>
      <c r="TGN260" s="50"/>
      <c r="TGO260" s="50"/>
      <c r="TGP260" s="50"/>
      <c r="TGQ260" s="50"/>
      <c r="TGR260" s="50"/>
      <c r="TGS260" s="50"/>
      <c r="TGT260" s="50"/>
      <c r="TGU260" s="50"/>
      <c r="TGV260" s="50"/>
      <c r="TGW260" s="50"/>
      <c r="TGX260" s="50"/>
      <c r="TGY260" s="50"/>
      <c r="TGZ260" s="50"/>
      <c r="THA260" s="50"/>
      <c r="THB260" s="50"/>
      <c r="THC260" s="50"/>
      <c r="THD260" s="50"/>
      <c r="THE260" s="50"/>
      <c r="THF260" s="50"/>
      <c r="THG260" s="50"/>
      <c r="THH260" s="50"/>
      <c r="THI260" s="50"/>
      <c r="THJ260" s="50"/>
      <c r="THK260" s="50"/>
      <c r="THL260" s="50"/>
      <c r="THM260" s="50"/>
      <c r="THN260" s="50"/>
      <c r="THO260" s="50"/>
      <c r="THP260" s="50"/>
      <c r="THQ260" s="50"/>
      <c r="THR260" s="50"/>
      <c r="THS260" s="50"/>
      <c r="THT260" s="50"/>
      <c r="THU260" s="50"/>
      <c r="THV260" s="50"/>
      <c r="THW260" s="50"/>
      <c r="THX260" s="50"/>
      <c r="THY260" s="50"/>
      <c r="THZ260" s="50"/>
      <c r="TIA260" s="50"/>
      <c r="TIB260" s="50"/>
      <c r="TIC260" s="50"/>
      <c r="TID260" s="50"/>
      <c r="TIE260" s="50"/>
      <c r="TIF260" s="50"/>
      <c r="TIG260" s="50"/>
      <c r="TIH260" s="50"/>
      <c r="TII260" s="50"/>
      <c r="TIJ260" s="50"/>
      <c r="TIK260" s="50"/>
      <c r="TIL260" s="50"/>
      <c r="TIM260" s="50"/>
      <c r="TIN260" s="50"/>
      <c r="TIO260" s="50"/>
      <c r="TIP260" s="50"/>
      <c r="TIQ260" s="50"/>
      <c r="TIR260" s="50"/>
      <c r="TIS260" s="50"/>
      <c r="TIT260" s="50"/>
      <c r="TIU260" s="50"/>
      <c r="TIV260" s="50"/>
      <c r="TIW260" s="50"/>
      <c r="TIX260" s="50"/>
      <c r="TIY260" s="50"/>
      <c r="TIZ260" s="50"/>
      <c r="TJA260" s="50"/>
      <c r="TJB260" s="50"/>
      <c r="TJC260" s="50"/>
      <c r="TJD260" s="50"/>
      <c r="TJE260" s="50"/>
      <c r="TJF260" s="50"/>
      <c r="TJG260" s="50"/>
      <c r="TJH260" s="50"/>
      <c r="TJI260" s="50"/>
      <c r="TJJ260" s="50"/>
      <c r="TJK260" s="50"/>
      <c r="TJL260" s="50"/>
      <c r="TJM260" s="50"/>
      <c r="TJN260" s="50"/>
      <c r="TJO260" s="50"/>
      <c r="TJP260" s="50"/>
      <c r="TJQ260" s="50"/>
      <c r="TJR260" s="50"/>
      <c r="TJS260" s="50"/>
      <c r="TJT260" s="50"/>
      <c r="TJU260" s="50"/>
      <c r="TJV260" s="50"/>
      <c r="TJW260" s="50"/>
      <c r="TJX260" s="50"/>
      <c r="TJY260" s="50"/>
      <c r="TJZ260" s="50"/>
      <c r="TKA260" s="50"/>
      <c r="TKB260" s="50"/>
      <c r="TKC260" s="50"/>
      <c r="TKD260" s="50"/>
      <c r="TKE260" s="50"/>
      <c r="TKF260" s="50"/>
      <c r="TKG260" s="50"/>
      <c r="TKH260" s="50"/>
      <c r="TKI260" s="50"/>
      <c r="TKJ260" s="50"/>
      <c r="TKK260" s="50"/>
      <c r="TKL260" s="50"/>
      <c r="TKM260" s="50"/>
      <c r="TKN260" s="50"/>
      <c r="TKO260" s="50"/>
      <c r="TKP260" s="50"/>
      <c r="TKQ260" s="50"/>
      <c r="TKR260" s="50"/>
      <c r="TKS260" s="50"/>
      <c r="TKT260" s="50"/>
      <c r="TKU260" s="50"/>
      <c r="TKV260" s="50"/>
      <c r="TKW260" s="50"/>
      <c r="TKX260" s="50"/>
      <c r="TKY260" s="50"/>
      <c r="TKZ260" s="50"/>
      <c r="TLA260" s="50"/>
      <c r="TLB260" s="50"/>
      <c r="TLC260" s="50"/>
      <c r="TLD260" s="50"/>
      <c r="TLE260" s="50"/>
      <c r="TLF260" s="50"/>
      <c r="TLG260" s="50"/>
      <c r="TLH260" s="50"/>
      <c r="TLI260" s="50"/>
      <c r="TLJ260" s="50"/>
      <c r="TLK260" s="50"/>
      <c r="TLL260" s="50"/>
      <c r="TLM260" s="50"/>
      <c r="TLN260" s="50"/>
      <c r="TLO260" s="50"/>
      <c r="TLP260" s="50"/>
      <c r="TLQ260" s="50"/>
      <c r="TLR260" s="50"/>
      <c r="TLS260" s="50"/>
      <c r="TLT260" s="50"/>
      <c r="TLU260" s="50"/>
      <c r="TLV260" s="50"/>
      <c r="TLW260" s="50"/>
      <c r="TLX260" s="50"/>
      <c r="TLY260" s="50"/>
      <c r="TLZ260" s="50"/>
      <c r="TMA260" s="50"/>
      <c r="TMB260" s="50"/>
      <c r="TMC260" s="50"/>
      <c r="TMD260" s="50"/>
      <c r="TME260" s="50"/>
      <c r="TMF260" s="50"/>
      <c r="TMG260" s="50"/>
      <c r="TMH260" s="50"/>
      <c r="TMI260" s="50"/>
      <c r="TMJ260" s="50"/>
      <c r="TMK260" s="50"/>
      <c r="TML260" s="50"/>
      <c r="TMM260" s="50"/>
      <c r="TMN260" s="50"/>
      <c r="TMO260" s="50"/>
      <c r="TMP260" s="50"/>
      <c r="TMQ260" s="50"/>
      <c r="TMR260" s="50"/>
      <c r="TMS260" s="50"/>
      <c r="TMT260" s="50"/>
      <c r="TMU260" s="50"/>
      <c r="TMV260" s="50"/>
      <c r="TMW260" s="50"/>
      <c r="TMX260" s="50"/>
      <c r="TMY260" s="50"/>
      <c r="TMZ260" s="50"/>
      <c r="TNA260" s="50"/>
      <c r="TNB260" s="50"/>
      <c r="TNC260" s="50"/>
      <c r="TND260" s="50"/>
      <c r="TNE260" s="50"/>
      <c r="TNF260" s="50"/>
      <c r="TNG260" s="50"/>
      <c r="TNH260" s="50"/>
      <c r="TNI260" s="50"/>
      <c r="TNJ260" s="50"/>
      <c r="TNK260" s="50"/>
      <c r="TNL260" s="50"/>
      <c r="TNM260" s="50"/>
      <c r="TNN260" s="50"/>
      <c r="TNO260" s="50"/>
      <c r="TNP260" s="50"/>
      <c r="TNQ260" s="50"/>
      <c r="TNR260" s="50"/>
      <c r="TNS260" s="50"/>
      <c r="TNT260" s="50"/>
      <c r="TNU260" s="50"/>
      <c r="TNV260" s="50"/>
      <c r="TNW260" s="50"/>
      <c r="TNX260" s="50"/>
      <c r="TNY260" s="50"/>
      <c r="TNZ260" s="50"/>
      <c r="TOA260" s="50"/>
      <c r="TOB260" s="50"/>
      <c r="TOC260" s="50"/>
      <c r="TOD260" s="50"/>
      <c r="TOE260" s="50"/>
      <c r="TOF260" s="50"/>
      <c r="TOG260" s="50"/>
      <c r="TOH260" s="50"/>
      <c r="TOI260" s="50"/>
      <c r="TOJ260" s="50"/>
      <c r="TOK260" s="50"/>
      <c r="TOL260" s="50"/>
      <c r="TOM260" s="50"/>
      <c r="TON260" s="50"/>
      <c r="TOO260" s="50"/>
      <c r="TOP260" s="50"/>
      <c r="TOQ260" s="50"/>
      <c r="TOR260" s="50"/>
      <c r="TOS260" s="50"/>
      <c r="TOT260" s="50"/>
      <c r="TOU260" s="50"/>
      <c r="TOV260" s="50"/>
      <c r="TOW260" s="50"/>
      <c r="TOX260" s="50"/>
      <c r="TOY260" s="50"/>
      <c r="TOZ260" s="50"/>
      <c r="TPA260" s="50"/>
      <c r="TPB260" s="50"/>
      <c r="TPC260" s="50"/>
      <c r="TPD260" s="50"/>
      <c r="TPE260" s="50"/>
      <c r="TPF260" s="50"/>
      <c r="TPG260" s="50"/>
      <c r="TPH260" s="50"/>
      <c r="TPI260" s="50"/>
      <c r="TPJ260" s="50"/>
      <c r="TPK260" s="50"/>
      <c r="TPL260" s="50"/>
      <c r="TPM260" s="50"/>
      <c r="TPN260" s="50"/>
      <c r="TPO260" s="50"/>
      <c r="TPP260" s="50"/>
      <c r="TPQ260" s="50"/>
      <c r="TPR260" s="50"/>
      <c r="TPS260" s="50"/>
      <c r="TPT260" s="50"/>
      <c r="TPU260" s="50"/>
      <c r="TPV260" s="50"/>
      <c r="TPW260" s="50"/>
      <c r="TPX260" s="50"/>
      <c r="TPY260" s="50"/>
      <c r="TPZ260" s="50"/>
      <c r="TQA260" s="50"/>
      <c r="TQB260" s="50"/>
      <c r="TQC260" s="50"/>
      <c r="TQD260" s="50"/>
      <c r="TQE260" s="50"/>
      <c r="TQF260" s="50"/>
      <c r="TQG260" s="50"/>
      <c r="TQH260" s="50"/>
      <c r="TQI260" s="50"/>
      <c r="TQJ260" s="50"/>
      <c r="TQK260" s="50"/>
      <c r="TQL260" s="50"/>
      <c r="TQM260" s="50"/>
      <c r="TQN260" s="50"/>
      <c r="TQO260" s="50"/>
      <c r="TQP260" s="50"/>
      <c r="TQQ260" s="50"/>
      <c r="TQR260" s="50"/>
      <c r="TQS260" s="50"/>
      <c r="TQT260" s="50"/>
      <c r="TQU260" s="50"/>
      <c r="TQV260" s="50"/>
      <c r="TQW260" s="50"/>
      <c r="TQX260" s="50"/>
      <c r="TQY260" s="50"/>
      <c r="TQZ260" s="50"/>
      <c r="TRA260" s="50"/>
      <c r="TRB260" s="50"/>
      <c r="TRC260" s="50"/>
      <c r="TRD260" s="50"/>
      <c r="TRE260" s="50"/>
      <c r="TRF260" s="50"/>
      <c r="TRG260" s="50"/>
      <c r="TRH260" s="50"/>
      <c r="TRI260" s="50"/>
      <c r="TRJ260" s="50"/>
      <c r="TRK260" s="50"/>
      <c r="TRL260" s="50"/>
      <c r="TRM260" s="50"/>
      <c r="TRN260" s="50"/>
      <c r="TRO260" s="50"/>
      <c r="TRP260" s="50"/>
      <c r="TRQ260" s="50"/>
      <c r="TRR260" s="50"/>
      <c r="TRS260" s="50"/>
      <c r="TRT260" s="50"/>
      <c r="TRU260" s="50"/>
      <c r="TRV260" s="50"/>
      <c r="TRW260" s="50"/>
      <c r="TRX260" s="50"/>
      <c r="TRY260" s="50"/>
      <c r="TRZ260" s="50"/>
      <c r="TSA260" s="50"/>
      <c r="TSB260" s="50"/>
      <c r="TSC260" s="50"/>
      <c r="TSD260" s="50"/>
      <c r="TSE260" s="50"/>
      <c r="TSF260" s="50"/>
      <c r="TSG260" s="50"/>
      <c r="TSH260" s="50"/>
      <c r="TSI260" s="50"/>
      <c r="TSJ260" s="50"/>
      <c r="TSK260" s="50"/>
      <c r="TSL260" s="50"/>
      <c r="TSM260" s="50"/>
      <c r="TSN260" s="50"/>
      <c r="TSO260" s="50"/>
      <c r="TSP260" s="50"/>
      <c r="TSQ260" s="50"/>
      <c r="TSR260" s="50"/>
      <c r="TSS260" s="50"/>
      <c r="TST260" s="50"/>
      <c r="TSU260" s="50"/>
      <c r="TSV260" s="50"/>
      <c r="TSW260" s="50"/>
      <c r="TSX260" s="50"/>
      <c r="TSY260" s="50"/>
      <c r="TSZ260" s="50"/>
      <c r="TTA260" s="50"/>
      <c r="TTB260" s="50"/>
      <c r="TTC260" s="50"/>
      <c r="TTD260" s="50"/>
      <c r="TTE260" s="50"/>
      <c r="TTF260" s="50"/>
      <c r="TTG260" s="50"/>
      <c r="TTH260" s="50"/>
      <c r="TTI260" s="50"/>
      <c r="TTJ260" s="50"/>
      <c r="TTK260" s="50"/>
      <c r="TTL260" s="50"/>
      <c r="TTM260" s="50"/>
      <c r="TTN260" s="50"/>
      <c r="TTO260" s="50"/>
      <c r="TTP260" s="50"/>
      <c r="TTQ260" s="50"/>
      <c r="TTR260" s="50"/>
      <c r="TTS260" s="50"/>
      <c r="TTT260" s="50"/>
      <c r="TTU260" s="50"/>
      <c r="TTV260" s="50"/>
      <c r="TTW260" s="50"/>
      <c r="TTX260" s="50"/>
      <c r="TTY260" s="50"/>
      <c r="TTZ260" s="50"/>
      <c r="TUA260" s="50"/>
      <c r="TUB260" s="50"/>
      <c r="TUC260" s="50"/>
      <c r="TUD260" s="50"/>
      <c r="TUE260" s="50"/>
      <c r="TUF260" s="50"/>
      <c r="TUG260" s="50"/>
      <c r="TUH260" s="50"/>
      <c r="TUI260" s="50"/>
      <c r="TUJ260" s="50"/>
      <c r="TUK260" s="50"/>
      <c r="TUL260" s="50"/>
      <c r="TUM260" s="50"/>
      <c r="TUN260" s="50"/>
      <c r="TUO260" s="50"/>
      <c r="TUP260" s="50"/>
      <c r="TUQ260" s="50"/>
      <c r="TUR260" s="50"/>
      <c r="TUS260" s="50"/>
      <c r="TUT260" s="50"/>
      <c r="TUU260" s="50"/>
      <c r="TUV260" s="50"/>
      <c r="TUW260" s="50"/>
      <c r="TUX260" s="50"/>
      <c r="TUY260" s="50"/>
      <c r="TUZ260" s="50"/>
      <c r="TVA260" s="50"/>
      <c r="TVB260" s="50"/>
      <c r="TVC260" s="50"/>
      <c r="TVD260" s="50"/>
      <c r="TVE260" s="50"/>
      <c r="TVF260" s="50"/>
      <c r="TVG260" s="50"/>
      <c r="TVH260" s="50"/>
      <c r="TVI260" s="50"/>
      <c r="TVJ260" s="50"/>
      <c r="TVK260" s="50"/>
      <c r="TVL260" s="50"/>
      <c r="TVM260" s="50"/>
      <c r="TVN260" s="50"/>
      <c r="TVO260" s="50"/>
      <c r="TVP260" s="50"/>
      <c r="TVQ260" s="50"/>
      <c r="TVR260" s="50"/>
      <c r="TVS260" s="50"/>
      <c r="TVT260" s="50"/>
      <c r="TVU260" s="50"/>
      <c r="TVV260" s="50"/>
      <c r="TVW260" s="50"/>
      <c r="TVX260" s="50"/>
      <c r="TVY260" s="50"/>
      <c r="TVZ260" s="50"/>
      <c r="TWA260" s="50"/>
      <c r="TWB260" s="50"/>
      <c r="TWC260" s="50"/>
      <c r="TWD260" s="50"/>
      <c r="TWE260" s="50"/>
      <c r="TWF260" s="50"/>
      <c r="TWG260" s="50"/>
      <c r="TWH260" s="50"/>
      <c r="TWI260" s="50"/>
      <c r="TWJ260" s="50"/>
      <c r="TWK260" s="50"/>
      <c r="TWL260" s="50"/>
      <c r="TWM260" s="50"/>
      <c r="TWN260" s="50"/>
      <c r="TWO260" s="50"/>
      <c r="TWP260" s="50"/>
      <c r="TWQ260" s="50"/>
      <c r="TWR260" s="50"/>
      <c r="TWS260" s="50"/>
      <c r="TWT260" s="50"/>
      <c r="TWU260" s="50"/>
      <c r="TWV260" s="50"/>
      <c r="TWW260" s="50"/>
      <c r="TWX260" s="50"/>
      <c r="TWY260" s="50"/>
      <c r="TWZ260" s="50"/>
      <c r="TXA260" s="50"/>
      <c r="TXB260" s="50"/>
      <c r="TXC260" s="50"/>
      <c r="TXD260" s="50"/>
      <c r="TXE260" s="50"/>
      <c r="TXF260" s="50"/>
      <c r="TXG260" s="50"/>
      <c r="TXH260" s="50"/>
      <c r="TXI260" s="50"/>
      <c r="TXJ260" s="50"/>
      <c r="TXK260" s="50"/>
      <c r="TXL260" s="50"/>
      <c r="TXM260" s="50"/>
      <c r="TXN260" s="50"/>
      <c r="TXO260" s="50"/>
      <c r="TXP260" s="50"/>
      <c r="TXQ260" s="50"/>
      <c r="TXR260" s="50"/>
      <c r="TXS260" s="50"/>
      <c r="TXT260" s="50"/>
      <c r="TXU260" s="50"/>
      <c r="TXV260" s="50"/>
      <c r="TXW260" s="50"/>
      <c r="TXX260" s="50"/>
      <c r="TXY260" s="50"/>
      <c r="TXZ260" s="50"/>
      <c r="TYA260" s="50"/>
      <c r="TYB260" s="50"/>
      <c r="TYC260" s="50"/>
      <c r="TYD260" s="50"/>
      <c r="TYE260" s="50"/>
      <c r="TYF260" s="50"/>
      <c r="TYG260" s="50"/>
      <c r="TYH260" s="50"/>
      <c r="TYI260" s="50"/>
      <c r="TYJ260" s="50"/>
      <c r="TYK260" s="50"/>
      <c r="TYL260" s="50"/>
      <c r="TYM260" s="50"/>
      <c r="TYN260" s="50"/>
      <c r="TYO260" s="50"/>
      <c r="TYP260" s="50"/>
      <c r="TYQ260" s="50"/>
      <c r="TYR260" s="50"/>
      <c r="TYS260" s="50"/>
      <c r="TYT260" s="50"/>
      <c r="TYU260" s="50"/>
      <c r="TYV260" s="50"/>
      <c r="TYW260" s="50"/>
      <c r="TYX260" s="50"/>
      <c r="TYY260" s="50"/>
      <c r="TYZ260" s="50"/>
      <c r="TZA260" s="50"/>
      <c r="TZB260" s="50"/>
      <c r="TZC260" s="50"/>
      <c r="TZD260" s="50"/>
      <c r="TZE260" s="50"/>
      <c r="TZF260" s="50"/>
      <c r="TZG260" s="50"/>
      <c r="TZH260" s="50"/>
      <c r="TZI260" s="50"/>
      <c r="TZJ260" s="50"/>
      <c r="TZK260" s="50"/>
      <c r="TZL260" s="50"/>
      <c r="TZM260" s="50"/>
      <c r="TZN260" s="50"/>
      <c r="TZO260" s="50"/>
      <c r="TZP260" s="50"/>
      <c r="TZQ260" s="50"/>
      <c r="TZR260" s="50"/>
      <c r="TZS260" s="50"/>
      <c r="TZT260" s="50"/>
      <c r="TZU260" s="50"/>
      <c r="TZV260" s="50"/>
      <c r="TZW260" s="50"/>
      <c r="TZX260" s="50"/>
      <c r="TZY260" s="50"/>
      <c r="TZZ260" s="50"/>
      <c r="UAA260" s="50"/>
      <c r="UAB260" s="50"/>
      <c r="UAC260" s="50"/>
      <c r="UAD260" s="50"/>
      <c r="UAE260" s="50"/>
      <c r="UAF260" s="50"/>
      <c r="UAG260" s="50"/>
      <c r="UAH260" s="50"/>
      <c r="UAI260" s="50"/>
      <c r="UAJ260" s="50"/>
      <c r="UAK260" s="50"/>
      <c r="UAL260" s="50"/>
      <c r="UAM260" s="50"/>
      <c r="UAN260" s="50"/>
      <c r="UAO260" s="50"/>
      <c r="UAP260" s="50"/>
      <c r="UAQ260" s="50"/>
      <c r="UAR260" s="50"/>
      <c r="UAS260" s="50"/>
      <c r="UAT260" s="50"/>
      <c r="UAU260" s="50"/>
      <c r="UAV260" s="50"/>
      <c r="UAW260" s="50"/>
      <c r="UAX260" s="50"/>
      <c r="UAY260" s="50"/>
      <c r="UAZ260" s="50"/>
      <c r="UBA260" s="50"/>
      <c r="UBB260" s="50"/>
      <c r="UBC260" s="50"/>
      <c r="UBD260" s="50"/>
      <c r="UBE260" s="50"/>
      <c r="UBF260" s="50"/>
      <c r="UBG260" s="50"/>
      <c r="UBH260" s="50"/>
      <c r="UBI260" s="50"/>
      <c r="UBJ260" s="50"/>
      <c r="UBK260" s="50"/>
      <c r="UBL260" s="50"/>
      <c r="UBM260" s="50"/>
      <c r="UBN260" s="50"/>
      <c r="UBO260" s="50"/>
      <c r="UBP260" s="50"/>
      <c r="UBQ260" s="50"/>
      <c r="UBR260" s="50"/>
      <c r="UBS260" s="50"/>
      <c r="UBT260" s="50"/>
      <c r="UBU260" s="50"/>
      <c r="UBV260" s="50"/>
      <c r="UBW260" s="50"/>
      <c r="UBX260" s="50"/>
      <c r="UBY260" s="50"/>
      <c r="UBZ260" s="50"/>
      <c r="UCA260" s="50"/>
      <c r="UCB260" s="50"/>
      <c r="UCC260" s="50"/>
      <c r="UCD260" s="50"/>
      <c r="UCE260" s="50"/>
      <c r="UCF260" s="50"/>
      <c r="UCG260" s="50"/>
      <c r="UCH260" s="50"/>
      <c r="UCI260" s="50"/>
      <c r="UCJ260" s="50"/>
      <c r="UCK260" s="50"/>
      <c r="UCL260" s="50"/>
      <c r="UCM260" s="50"/>
      <c r="UCN260" s="50"/>
      <c r="UCO260" s="50"/>
      <c r="UCP260" s="50"/>
      <c r="UCQ260" s="50"/>
      <c r="UCR260" s="50"/>
      <c r="UCS260" s="50"/>
      <c r="UCT260" s="50"/>
      <c r="UCU260" s="50"/>
      <c r="UCV260" s="50"/>
      <c r="UCW260" s="50"/>
      <c r="UCX260" s="50"/>
      <c r="UCY260" s="50"/>
      <c r="UCZ260" s="50"/>
      <c r="UDA260" s="50"/>
      <c r="UDB260" s="50"/>
      <c r="UDC260" s="50"/>
      <c r="UDD260" s="50"/>
      <c r="UDE260" s="50"/>
      <c r="UDF260" s="50"/>
      <c r="UDG260" s="50"/>
      <c r="UDH260" s="50"/>
      <c r="UDI260" s="50"/>
      <c r="UDJ260" s="50"/>
      <c r="UDK260" s="50"/>
      <c r="UDL260" s="50"/>
      <c r="UDM260" s="50"/>
      <c r="UDN260" s="50"/>
      <c r="UDO260" s="50"/>
      <c r="UDP260" s="50"/>
      <c r="UDQ260" s="50"/>
      <c r="UDR260" s="50"/>
      <c r="UDS260" s="50"/>
      <c r="UDT260" s="50"/>
      <c r="UDU260" s="50"/>
      <c r="UDV260" s="50"/>
      <c r="UDW260" s="50"/>
      <c r="UDX260" s="50"/>
      <c r="UDY260" s="50"/>
      <c r="UDZ260" s="50"/>
      <c r="UEA260" s="50"/>
      <c r="UEB260" s="50"/>
      <c r="UEC260" s="50"/>
      <c r="UED260" s="50"/>
      <c r="UEE260" s="50"/>
      <c r="UEF260" s="50"/>
      <c r="UEG260" s="50"/>
      <c r="UEH260" s="50"/>
      <c r="UEI260" s="50"/>
      <c r="UEJ260" s="50"/>
      <c r="UEK260" s="50"/>
      <c r="UEL260" s="50"/>
      <c r="UEM260" s="50"/>
      <c r="UEN260" s="50"/>
      <c r="UEO260" s="50"/>
      <c r="UEP260" s="50"/>
      <c r="UEQ260" s="50"/>
      <c r="UER260" s="50"/>
      <c r="UES260" s="50"/>
      <c r="UET260" s="50"/>
      <c r="UEU260" s="50"/>
      <c r="UEV260" s="50"/>
      <c r="UEW260" s="50"/>
      <c r="UEX260" s="50"/>
      <c r="UEY260" s="50"/>
      <c r="UEZ260" s="50"/>
      <c r="UFA260" s="50"/>
      <c r="UFB260" s="50"/>
      <c r="UFC260" s="50"/>
      <c r="UFD260" s="50"/>
      <c r="UFE260" s="50"/>
      <c r="UFF260" s="50"/>
      <c r="UFG260" s="50"/>
      <c r="UFH260" s="50"/>
      <c r="UFI260" s="50"/>
      <c r="UFJ260" s="50"/>
      <c r="UFK260" s="50"/>
      <c r="UFL260" s="50"/>
      <c r="UFM260" s="50"/>
      <c r="UFN260" s="50"/>
      <c r="UFO260" s="50"/>
      <c r="UFP260" s="50"/>
      <c r="UFQ260" s="50"/>
      <c r="UFR260" s="50"/>
      <c r="UFS260" s="50"/>
      <c r="UFT260" s="50"/>
      <c r="UFU260" s="50"/>
      <c r="UFV260" s="50"/>
      <c r="UFW260" s="50"/>
      <c r="UFX260" s="50"/>
      <c r="UFY260" s="50"/>
      <c r="UFZ260" s="50"/>
      <c r="UGA260" s="50"/>
      <c r="UGB260" s="50"/>
      <c r="UGC260" s="50"/>
      <c r="UGD260" s="50"/>
      <c r="UGE260" s="50"/>
      <c r="UGF260" s="50"/>
      <c r="UGG260" s="50"/>
      <c r="UGH260" s="50"/>
      <c r="UGI260" s="50"/>
      <c r="UGJ260" s="50"/>
      <c r="UGK260" s="50"/>
      <c r="UGL260" s="50"/>
      <c r="UGM260" s="50"/>
      <c r="UGN260" s="50"/>
      <c r="UGO260" s="50"/>
      <c r="UGP260" s="50"/>
      <c r="UGQ260" s="50"/>
      <c r="UGR260" s="50"/>
      <c r="UGS260" s="50"/>
      <c r="UGT260" s="50"/>
      <c r="UGU260" s="50"/>
      <c r="UGV260" s="50"/>
      <c r="UGW260" s="50"/>
      <c r="UGX260" s="50"/>
      <c r="UGY260" s="50"/>
      <c r="UGZ260" s="50"/>
      <c r="UHA260" s="50"/>
      <c r="UHB260" s="50"/>
      <c r="UHC260" s="50"/>
      <c r="UHD260" s="50"/>
      <c r="UHE260" s="50"/>
      <c r="UHF260" s="50"/>
      <c r="UHG260" s="50"/>
      <c r="UHH260" s="50"/>
      <c r="UHI260" s="50"/>
      <c r="UHJ260" s="50"/>
      <c r="UHK260" s="50"/>
      <c r="UHL260" s="50"/>
      <c r="UHM260" s="50"/>
      <c r="UHN260" s="50"/>
      <c r="UHO260" s="50"/>
      <c r="UHP260" s="50"/>
      <c r="UHQ260" s="50"/>
      <c r="UHR260" s="50"/>
      <c r="UHS260" s="50"/>
      <c r="UHT260" s="50"/>
      <c r="UHU260" s="50"/>
      <c r="UHV260" s="50"/>
      <c r="UHW260" s="50"/>
      <c r="UHX260" s="50"/>
      <c r="UHY260" s="50"/>
      <c r="UHZ260" s="50"/>
      <c r="UIA260" s="50"/>
      <c r="UIB260" s="50"/>
      <c r="UIC260" s="50"/>
      <c r="UID260" s="50"/>
      <c r="UIE260" s="50"/>
      <c r="UIF260" s="50"/>
      <c r="UIG260" s="50"/>
      <c r="UIH260" s="50"/>
      <c r="UII260" s="50"/>
      <c r="UIJ260" s="50"/>
      <c r="UIK260" s="50"/>
      <c r="UIL260" s="50"/>
      <c r="UIM260" s="50"/>
      <c r="UIN260" s="50"/>
      <c r="UIO260" s="50"/>
      <c r="UIP260" s="50"/>
      <c r="UIQ260" s="50"/>
      <c r="UIR260" s="50"/>
      <c r="UIS260" s="50"/>
      <c r="UIT260" s="50"/>
      <c r="UIU260" s="50"/>
      <c r="UIV260" s="50"/>
      <c r="UIW260" s="50"/>
      <c r="UIX260" s="50"/>
      <c r="UIY260" s="50"/>
      <c r="UIZ260" s="50"/>
      <c r="UJA260" s="50"/>
      <c r="UJB260" s="50"/>
      <c r="UJC260" s="50"/>
      <c r="UJD260" s="50"/>
      <c r="UJE260" s="50"/>
      <c r="UJF260" s="50"/>
      <c r="UJG260" s="50"/>
      <c r="UJH260" s="50"/>
      <c r="UJI260" s="50"/>
      <c r="UJJ260" s="50"/>
      <c r="UJK260" s="50"/>
      <c r="UJL260" s="50"/>
      <c r="UJM260" s="50"/>
      <c r="UJN260" s="50"/>
      <c r="UJO260" s="50"/>
      <c r="UJP260" s="50"/>
      <c r="UJQ260" s="50"/>
      <c r="UJR260" s="50"/>
      <c r="UJS260" s="50"/>
      <c r="UJT260" s="50"/>
      <c r="UJU260" s="50"/>
      <c r="UJV260" s="50"/>
      <c r="UJW260" s="50"/>
      <c r="UJX260" s="50"/>
      <c r="UJY260" s="50"/>
      <c r="UJZ260" s="50"/>
      <c r="UKA260" s="50"/>
      <c r="UKB260" s="50"/>
      <c r="UKC260" s="50"/>
      <c r="UKD260" s="50"/>
      <c r="UKE260" s="50"/>
      <c r="UKF260" s="50"/>
      <c r="UKG260" s="50"/>
      <c r="UKH260" s="50"/>
      <c r="UKI260" s="50"/>
      <c r="UKJ260" s="50"/>
      <c r="UKK260" s="50"/>
      <c r="UKL260" s="50"/>
      <c r="UKM260" s="50"/>
      <c r="UKN260" s="50"/>
      <c r="UKO260" s="50"/>
      <c r="UKP260" s="50"/>
      <c r="UKQ260" s="50"/>
      <c r="UKR260" s="50"/>
      <c r="UKS260" s="50"/>
      <c r="UKT260" s="50"/>
      <c r="UKU260" s="50"/>
      <c r="UKV260" s="50"/>
      <c r="UKW260" s="50"/>
      <c r="UKX260" s="50"/>
      <c r="UKY260" s="50"/>
      <c r="UKZ260" s="50"/>
      <c r="ULA260" s="50"/>
      <c r="ULB260" s="50"/>
      <c r="ULC260" s="50"/>
      <c r="ULD260" s="50"/>
      <c r="ULE260" s="50"/>
      <c r="ULF260" s="50"/>
      <c r="ULG260" s="50"/>
      <c r="ULH260" s="50"/>
      <c r="ULI260" s="50"/>
      <c r="ULJ260" s="50"/>
      <c r="ULK260" s="50"/>
      <c r="ULL260" s="50"/>
      <c r="ULM260" s="50"/>
      <c r="ULN260" s="50"/>
      <c r="ULO260" s="50"/>
      <c r="ULP260" s="50"/>
      <c r="ULQ260" s="50"/>
      <c r="ULR260" s="50"/>
      <c r="ULS260" s="50"/>
      <c r="ULT260" s="50"/>
      <c r="ULU260" s="50"/>
      <c r="ULV260" s="50"/>
      <c r="ULW260" s="50"/>
      <c r="ULX260" s="50"/>
      <c r="ULY260" s="50"/>
      <c r="ULZ260" s="50"/>
      <c r="UMA260" s="50"/>
      <c r="UMB260" s="50"/>
      <c r="UMC260" s="50"/>
      <c r="UMD260" s="50"/>
      <c r="UME260" s="50"/>
      <c r="UMF260" s="50"/>
      <c r="UMG260" s="50"/>
      <c r="UMH260" s="50"/>
      <c r="UMI260" s="50"/>
      <c r="UMJ260" s="50"/>
      <c r="UMK260" s="50"/>
      <c r="UML260" s="50"/>
      <c r="UMM260" s="50"/>
      <c r="UMN260" s="50"/>
      <c r="UMO260" s="50"/>
      <c r="UMP260" s="50"/>
      <c r="UMQ260" s="50"/>
      <c r="UMR260" s="50"/>
      <c r="UMS260" s="50"/>
      <c r="UMT260" s="50"/>
      <c r="UMU260" s="50"/>
      <c r="UMV260" s="50"/>
      <c r="UMW260" s="50"/>
      <c r="UMX260" s="50"/>
      <c r="UMY260" s="50"/>
      <c r="UMZ260" s="50"/>
      <c r="UNA260" s="50"/>
      <c r="UNB260" s="50"/>
      <c r="UNC260" s="50"/>
      <c r="UND260" s="50"/>
      <c r="UNE260" s="50"/>
      <c r="UNF260" s="50"/>
      <c r="UNG260" s="50"/>
      <c r="UNH260" s="50"/>
      <c r="UNI260" s="50"/>
      <c r="UNJ260" s="50"/>
      <c r="UNK260" s="50"/>
      <c r="UNL260" s="50"/>
      <c r="UNM260" s="50"/>
      <c r="UNN260" s="50"/>
      <c r="UNO260" s="50"/>
      <c r="UNP260" s="50"/>
      <c r="UNQ260" s="50"/>
      <c r="UNR260" s="50"/>
      <c r="UNS260" s="50"/>
      <c r="UNT260" s="50"/>
      <c r="UNU260" s="50"/>
      <c r="UNV260" s="50"/>
      <c r="UNW260" s="50"/>
      <c r="UNX260" s="50"/>
      <c r="UNY260" s="50"/>
      <c r="UNZ260" s="50"/>
      <c r="UOA260" s="50"/>
      <c r="UOB260" s="50"/>
      <c r="UOC260" s="50"/>
      <c r="UOD260" s="50"/>
      <c r="UOE260" s="50"/>
      <c r="UOF260" s="50"/>
      <c r="UOG260" s="50"/>
      <c r="UOH260" s="50"/>
      <c r="UOI260" s="50"/>
      <c r="UOJ260" s="50"/>
      <c r="UOK260" s="50"/>
      <c r="UOL260" s="50"/>
      <c r="UOM260" s="50"/>
      <c r="UON260" s="50"/>
      <c r="UOO260" s="50"/>
      <c r="UOP260" s="50"/>
      <c r="UOQ260" s="50"/>
      <c r="UOR260" s="50"/>
      <c r="UOS260" s="50"/>
      <c r="UOT260" s="50"/>
      <c r="UOU260" s="50"/>
      <c r="UOV260" s="50"/>
      <c r="UOW260" s="50"/>
      <c r="UOX260" s="50"/>
      <c r="UOY260" s="50"/>
      <c r="UOZ260" s="50"/>
      <c r="UPA260" s="50"/>
      <c r="UPB260" s="50"/>
      <c r="UPC260" s="50"/>
      <c r="UPD260" s="50"/>
      <c r="UPE260" s="50"/>
      <c r="UPF260" s="50"/>
      <c r="UPG260" s="50"/>
      <c r="UPH260" s="50"/>
      <c r="UPI260" s="50"/>
      <c r="UPJ260" s="50"/>
      <c r="UPK260" s="50"/>
      <c r="UPL260" s="50"/>
      <c r="UPM260" s="50"/>
      <c r="UPN260" s="50"/>
      <c r="UPO260" s="50"/>
      <c r="UPP260" s="50"/>
      <c r="UPQ260" s="50"/>
      <c r="UPR260" s="50"/>
      <c r="UPS260" s="50"/>
      <c r="UPT260" s="50"/>
      <c r="UPU260" s="50"/>
      <c r="UPV260" s="50"/>
      <c r="UPW260" s="50"/>
      <c r="UPX260" s="50"/>
      <c r="UPY260" s="50"/>
      <c r="UPZ260" s="50"/>
      <c r="UQA260" s="50"/>
      <c r="UQB260" s="50"/>
      <c r="UQC260" s="50"/>
      <c r="UQD260" s="50"/>
      <c r="UQE260" s="50"/>
      <c r="UQF260" s="50"/>
      <c r="UQG260" s="50"/>
      <c r="UQH260" s="50"/>
      <c r="UQI260" s="50"/>
      <c r="UQJ260" s="50"/>
      <c r="UQK260" s="50"/>
      <c r="UQL260" s="50"/>
      <c r="UQM260" s="50"/>
      <c r="UQN260" s="50"/>
      <c r="UQO260" s="50"/>
      <c r="UQP260" s="50"/>
      <c r="UQQ260" s="50"/>
      <c r="UQR260" s="50"/>
      <c r="UQS260" s="50"/>
      <c r="UQT260" s="50"/>
      <c r="UQU260" s="50"/>
      <c r="UQV260" s="50"/>
      <c r="UQW260" s="50"/>
      <c r="UQX260" s="50"/>
      <c r="UQY260" s="50"/>
      <c r="UQZ260" s="50"/>
      <c r="URA260" s="50"/>
      <c r="URB260" s="50"/>
      <c r="URC260" s="50"/>
      <c r="URD260" s="50"/>
      <c r="URE260" s="50"/>
      <c r="URF260" s="50"/>
      <c r="URG260" s="50"/>
      <c r="URH260" s="50"/>
      <c r="URI260" s="50"/>
      <c r="URJ260" s="50"/>
      <c r="URK260" s="50"/>
      <c r="URL260" s="50"/>
      <c r="URM260" s="50"/>
      <c r="URN260" s="50"/>
      <c r="URO260" s="50"/>
      <c r="URP260" s="50"/>
      <c r="URQ260" s="50"/>
      <c r="URR260" s="50"/>
      <c r="URS260" s="50"/>
      <c r="URT260" s="50"/>
      <c r="URU260" s="50"/>
      <c r="URV260" s="50"/>
      <c r="URW260" s="50"/>
      <c r="URX260" s="50"/>
      <c r="URY260" s="50"/>
      <c r="URZ260" s="50"/>
      <c r="USA260" s="50"/>
      <c r="USB260" s="50"/>
      <c r="USC260" s="50"/>
      <c r="USD260" s="50"/>
      <c r="USE260" s="50"/>
      <c r="USF260" s="50"/>
      <c r="USG260" s="50"/>
      <c r="USH260" s="50"/>
      <c r="USI260" s="50"/>
      <c r="USJ260" s="50"/>
      <c r="USK260" s="50"/>
      <c r="USL260" s="50"/>
      <c r="USM260" s="50"/>
      <c r="USN260" s="50"/>
      <c r="USO260" s="50"/>
      <c r="USP260" s="50"/>
      <c r="USQ260" s="50"/>
      <c r="USR260" s="50"/>
      <c r="USS260" s="50"/>
      <c r="UST260" s="50"/>
      <c r="USU260" s="50"/>
      <c r="USV260" s="50"/>
      <c r="USW260" s="50"/>
      <c r="USX260" s="50"/>
      <c r="USY260" s="50"/>
      <c r="USZ260" s="50"/>
      <c r="UTA260" s="50"/>
      <c r="UTB260" s="50"/>
      <c r="UTC260" s="50"/>
      <c r="UTD260" s="50"/>
      <c r="UTE260" s="50"/>
      <c r="UTF260" s="50"/>
      <c r="UTG260" s="50"/>
      <c r="UTH260" s="50"/>
      <c r="UTI260" s="50"/>
      <c r="UTJ260" s="50"/>
      <c r="UTK260" s="50"/>
      <c r="UTL260" s="50"/>
      <c r="UTM260" s="50"/>
      <c r="UTN260" s="50"/>
      <c r="UTO260" s="50"/>
      <c r="UTP260" s="50"/>
      <c r="UTQ260" s="50"/>
      <c r="UTR260" s="50"/>
      <c r="UTS260" s="50"/>
      <c r="UTT260" s="50"/>
      <c r="UTU260" s="50"/>
      <c r="UTV260" s="50"/>
      <c r="UTW260" s="50"/>
      <c r="UTX260" s="50"/>
      <c r="UTY260" s="50"/>
      <c r="UTZ260" s="50"/>
      <c r="UUA260" s="50"/>
      <c r="UUB260" s="50"/>
      <c r="UUC260" s="50"/>
      <c r="UUD260" s="50"/>
      <c r="UUE260" s="50"/>
      <c r="UUF260" s="50"/>
      <c r="UUG260" s="50"/>
      <c r="UUH260" s="50"/>
      <c r="UUI260" s="50"/>
      <c r="UUJ260" s="50"/>
      <c r="UUK260" s="50"/>
      <c r="UUL260" s="50"/>
      <c r="UUM260" s="50"/>
      <c r="UUN260" s="50"/>
      <c r="UUO260" s="50"/>
      <c r="UUP260" s="50"/>
      <c r="UUQ260" s="50"/>
      <c r="UUR260" s="50"/>
      <c r="UUS260" s="50"/>
      <c r="UUT260" s="50"/>
      <c r="UUU260" s="50"/>
      <c r="UUV260" s="50"/>
      <c r="UUW260" s="50"/>
      <c r="UUX260" s="50"/>
      <c r="UUY260" s="50"/>
      <c r="UUZ260" s="50"/>
      <c r="UVA260" s="50"/>
      <c r="UVB260" s="50"/>
      <c r="UVC260" s="50"/>
      <c r="UVD260" s="50"/>
      <c r="UVE260" s="50"/>
      <c r="UVF260" s="50"/>
      <c r="UVG260" s="50"/>
      <c r="UVH260" s="50"/>
      <c r="UVI260" s="50"/>
      <c r="UVJ260" s="50"/>
      <c r="UVK260" s="50"/>
      <c r="UVL260" s="50"/>
      <c r="UVM260" s="50"/>
      <c r="UVN260" s="50"/>
      <c r="UVO260" s="50"/>
      <c r="UVP260" s="50"/>
      <c r="UVQ260" s="50"/>
      <c r="UVR260" s="50"/>
      <c r="UVS260" s="50"/>
      <c r="UVT260" s="50"/>
      <c r="UVU260" s="50"/>
      <c r="UVV260" s="50"/>
      <c r="UVW260" s="50"/>
      <c r="UVX260" s="50"/>
      <c r="UVY260" s="50"/>
      <c r="UVZ260" s="50"/>
      <c r="UWA260" s="50"/>
      <c r="UWB260" s="50"/>
      <c r="UWC260" s="50"/>
      <c r="UWD260" s="50"/>
      <c r="UWE260" s="50"/>
      <c r="UWF260" s="50"/>
      <c r="UWG260" s="50"/>
      <c r="UWH260" s="50"/>
      <c r="UWI260" s="50"/>
      <c r="UWJ260" s="50"/>
      <c r="UWK260" s="50"/>
      <c r="UWL260" s="50"/>
      <c r="UWM260" s="50"/>
      <c r="UWN260" s="50"/>
      <c r="UWO260" s="50"/>
      <c r="UWP260" s="50"/>
      <c r="UWQ260" s="50"/>
      <c r="UWR260" s="50"/>
      <c r="UWS260" s="50"/>
      <c r="UWT260" s="50"/>
      <c r="UWU260" s="50"/>
      <c r="UWV260" s="50"/>
      <c r="UWW260" s="50"/>
      <c r="UWX260" s="50"/>
      <c r="UWY260" s="50"/>
      <c r="UWZ260" s="50"/>
      <c r="UXA260" s="50"/>
      <c r="UXB260" s="50"/>
      <c r="UXC260" s="50"/>
      <c r="UXD260" s="50"/>
      <c r="UXE260" s="50"/>
      <c r="UXF260" s="50"/>
      <c r="UXG260" s="50"/>
      <c r="UXH260" s="50"/>
      <c r="UXI260" s="50"/>
      <c r="UXJ260" s="50"/>
      <c r="UXK260" s="50"/>
      <c r="UXL260" s="50"/>
      <c r="UXM260" s="50"/>
      <c r="UXN260" s="50"/>
      <c r="UXO260" s="50"/>
      <c r="UXP260" s="50"/>
      <c r="UXQ260" s="50"/>
      <c r="UXR260" s="50"/>
      <c r="UXS260" s="50"/>
      <c r="UXT260" s="50"/>
      <c r="UXU260" s="50"/>
      <c r="UXV260" s="50"/>
      <c r="UXW260" s="50"/>
      <c r="UXX260" s="50"/>
      <c r="UXY260" s="50"/>
      <c r="UXZ260" s="50"/>
      <c r="UYA260" s="50"/>
      <c r="UYB260" s="50"/>
      <c r="UYC260" s="50"/>
      <c r="UYD260" s="50"/>
      <c r="UYE260" s="50"/>
      <c r="UYF260" s="50"/>
      <c r="UYG260" s="50"/>
      <c r="UYH260" s="50"/>
      <c r="UYI260" s="50"/>
      <c r="UYJ260" s="50"/>
      <c r="UYK260" s="50"/>
      <c r="UYL260" s="50"/>
      <c r="UYM260" s="50"/>
      <c r="UYN260" s="50"/>
      <c r="UYO260" s="50"/>
      <c r="UYP260" s="50"/>
      <c r="UYQ260" s="50"/>
      <c r="UYR260" s="50"/>
      <c r="UYS260" s="50"/>
      <c r="UYT260" s="50"/>
      <c r="UYU260" s="50"/>
      <c r="UYV260" s="50"/>
      <c r="UYW260" s="50"/>
      <c r="UYX260" s="50"/>
      <c r="UYY260" s="50"/>
      <c r="UYZ260" s="50"/>
      <c r="UZA260" s="50"/>
      <c r="UZB260" s="50"/>
      <c r="UZC260" s="50"/>
      <c r="UZD260" s="50"/>
      <c r="UZE260" s="50"/>
      <c r="UZF260" s="50"/>
      <c r="UZG260" s="50"/>
      <c r="UZH260" s="50"/>
      <c r="UZI260" s="50"/>
      <c r="UZJ260" s="50"/>
      <c r="UZK260" s="50"/>
      <c r="UZL260" s="50"/>
      <c r="UZM260" s="50"/>
      <c r="UZN260" s="50"/>
      <c r="UZO260" s="50"/>
      <c r="UZP260" s="50"/>
      <c r="UZQ260" s="50"/>
      <c r="UZR260" s="50"/>
      <c r="UZS260" s="50"/>
      <c r="UZT260" s="50"/>
      <c r="UZU260" s="50"/>
      <c r="UZV260" s="50"/>
      <c r="UZW260" s="50"/>
      <c r="UZX260" s="50"/>
      <c r="UZY260" s="50"/>
      <c r="UZZ260" s="50"/>
      <c r="VAA260" s="50"/>
      <c r="VAB260" s="50"/>
      <c r="VAC260" s="50"/>
      <c r="VAD260" s="50"/>
      <c r="VAE260" s="50"/>
      <c r="VAF260" s="50"/>
      <c r="VAG260" s="50"/>
      <c r="VAH260" s="50"/>
      <c r="VAI260" s="50"/>
      <c r="VAJ260" s="50"/>
      <c r="VAK260" s="50"/>
      <c r="VAL260" s="50"/>
      <c r="VAM260" s="50"/>
      <c r="VAN260" s="50"/>
      <c r="VAO260" s="50"/>
      <c r="VAP260" s="50"/>
      <c r="VAQ260" s="50"/>
      <c r="VAR260" s="50"/>
      <c r="VAS260" s="50"/>
      <c r="VAT260" s="50"/>
      <c r="VAU260" s="50"/>
      <c r="VAV260" s="50"/>
      <c r="VAW260" s="50"/>
      <c r="VAX260" s="50"/>
      <c r="VAY260" s="50"/>
      <c r="VAZ260" s="50"/>
      <c r="VBA260" s="50"/>
      <c r="VBB260" s="50"/>
      <c r="VBC260" s="50"/>
      <c r="VBD260" s="50"/>
      <c r="VBE260" s="50"/>
      <c r="VBF260" s="50"/>
      <c r="VBG260" s="50"/>
      <c r="VBH260" s="50"/>
      <c r="VBI260" s="50"/>
      <c r="VBJ260" s="50"/>
      <c r="VBK260" s="50"/>
      <c r="VBL260" s="50"/>
      <c r="VBM260" s="50"/>
      <c r="VBN260" s="50"/>
      <c r="VBO260" s="50"/>
      <c r="VBP260" s="50"/>
      <c r="VBQ260" s="50"/>
      <c r="VBR260" s="50"/>
      <c r="VBS260" s="50"/>
      <c r="VBT260" s="50"/>
      <c r="VBU260" s="50"/>
      <c r="VBV260" s="50"/>
      <c r="VBW260" s="50"/>
      <c r="VBX260" s="50"/>
      <c r="VBY260" s="50"/>
      <c r="VBZ260" s="50"/>
      <c r="VCA260" s="50"/>
      <c r="VCB260" s="50"/>
      <c r="VCC260" s="50"/>
      <c r="VCD260" s="50"/>
      <c r="VCE260" s="50"/>
      <c r="VCF260" s="50"/>
      <c r="VCG260" s="50"/>
      <c r="VCH260" s="50"/>
      <c r="VCI260" s="50"/>
      <c r="VCJ260" s="50"/>
      <c r="VCK260" s="50"/>
      <c r="VCL260" s="50"/>
      <c r="VCM260" s="50"/>
      <c r="VCN260" s="50"/>
      <c r="VCO260" s="50"/>
      <c r="VCP260" s="50"/>
      <c r="VCQ260" s="50"/>
      <c r="VCR260" s="50"/>
      <c r="VCS260" s="50"/>
      <c r="VCT260" s="50"/>
      <c r="VCU260" s="50"/>
      <c r="VCV260" s="50"/>
      <c r="VCW260" s="50"/>
      <c r="VCX260" s="50"/>
      <c r="VCY260" s="50"/>
      <c r="VCZ260" s="50"/>
      <c r="VDA260" s="50"/>
      <c r="VDB260" s="50"/>
      <c r="VDC260" s="50"/>
      <c r="VDD260" s="50"/>
      <c r="VDE260" s="50"/>
      <c r="VDF260" s="50"/>
      <c r="VDG260" s="50"/>
      <c r="VDH260" s="50"/>
      <c r="VDI260" s="50"/>
      <c r="VDJ260" s="50"/>
      <c r="VDK260" s="50"/>
      <c r="VDL260" s="50"/>
      <c r="VDM260" s="50"/>
      <c r="VDN260" s="50"/>
      <c r="VDO260" s="50"/>
      <c r="VDP260" s="50"/>
      <c r="VDQ260" s="50"/>
      <c r="VDR260" s="50"/>
      <c r="VDS260" s="50"/>
      <c r="VDT260" s="50"/>
      <c r="VDU260" s="50"/>
      <c r="VDV260" s="50"/>
      <c r="VDW260" s="50"/>
      <c r="VDX260" s="50"/>
      <c r="VDY260" s="50"/>
      <c r="VDZ260" s="50"/>
      <c r="VEA260" s="50"/>
      <c r="VEB260" s="50"/>
      <c r="VEC260" s="50"/>
      <c r="VED260" s="50"/>
      <c r="VEE260" s="50"/>
      <c r="VEF260" s="50"/>
      <c r="VEG260" s="50"/>
      <c r="VEH260" s="50"/>
      <c r="VEI260" s="50"/>
      <c r="VEJ260" s="50"/>
      <c r="VEK260" s="50"/>
      <c r="VEL260" s="50"/>
      <c r="VEM260" s="50"/>
      <c r="VEN260" s="50"/>
      <c r="VEO260" s="50"/>
      <c r="VEP260" s="50"/>
      <c r="VEQ260" s="50"/>
      <c r="VER260" s="50"/>
      <c r="VES260" s="50"/>
      <c r="VET260" s="50"/>
      <c r="VEU260" s="50"/>
      <c r="VEV260" s="50"/>
      <c r="VEW260" s="50"/>
      <c r="VEX260" s="50"/>
      <c r="VEY260" s="50"/>
      <c r="VEZ260" s="50"/>
      <c r="VFA260" s="50"/>
      <c r="VFB260" s="50"/>
      <c r="VFC260" s="50"/>
      <c r="VFD260" s="50"/>
      <c r="VFE260" s="50"/>
      <c r="VFF260" s="50"/>
      <c r="VFG260" s="50"/>
      <c r="VFH260" s="50"/>
      <c r="VFI260" s="50"/>
      <c r="VFJ260" s="50"/>
      <c r="VFK260" s="50"/>
      <c r="VFL260" s="50"/>
      <c r="VFM260" s="50"/>
      <c r="VFN260" s="50"/>
      <c r="VFO260" s="50"/>
      <c r="VFP260" s="50"/>
      <c r="VFQ260" s="50"/>
      <c r="VFR260" s="50"/>
      <c r="VFS260" s="50"/>
      <c r="VFT260" s="50"/>
      <c r="VFU260" s="50"/>
      <c r="VFV260" s="50"/>
      <c r="VFW260" s="50"/>
      <c r="VFX260" s="50"/>
      <c r="VFY260" s="50"/>
      <c r="VFZ260" s="50"/>
      <c r="VGA260" s="50"/>
      <c r="VGB260" s="50"/>
      <c r="VGC260" s="50"/>
      <c r="VGD260" s="50"/>
      <c r="VGE260" s="50"/>
      <c r="VGF260" s="50"/>
      <c r="VGG260" s="50"/>
      <c r="VGH260" s="50"/>
      <c r="VGI260" s="50"/>
      <c r="VGJ260" s="50"/>
      <c r="VGK260" s="50"/>
      <c r="VGL260" s="50"/>
      <c r="VGM260" s="50"/>
      <c r="VGN260" s="50"/>
      <c r="VGO260" s="50"/>
      <c r="VGP260" s="50"/>
      <c r="VGQ260" s="50"/>
      <c r="VGR260" s="50"/>
      <c r="VGS260" s="50"/>
      <c r="VGT260" s="50"/>
      <c r="VGU260" s="50"/>
      <c r="VGV260" s="50"/>
      <c r="VGW260" s="50"/>
      <c r="VGX260" s="50"/>
      <c r="VGY260" s="50"/>
      <c r="VGZ260" s="50"/>
      <c r="VHA260" s="50"/>
      <c r="VHB260" s="50"/>
      <c r="VHC260" s="50"/>
      <c r="VHD260" s="50"/>
      <c r="VHE260" s="50"/>
      <c r="VHF260" s="50"/>
      <c r="VHG260" s="50"/>
      <c r="VHH260" s="50"/>
      <c r="VHI260" s="50"/>
      <c r="VHJ260" s="50"/>
      <c r="VHK260" s="50"/>
      <c r="VHL260" s="50"/>
      <c r="VHM260" s="50"/>
      <c r="VHN260" s="50"/>
      <c r="VHO260" s="50"/>
      <c r="VHP260" s="50"/>
      <c r="VHQ260" s="50"/>
      <c r="VHR260" s="50"/>
      <c r="VHS260" s="50"/>
      <c r="VHT260" s="50"/>
      <c r="VHU260" s="50"/>
      <c r="VHV260" s="50"/>
      <c r="VHW260" s="50"/>
      <c r="VHX260" s="50"/>
      <c r="VHY260" s="50"/>
      <c r="VHZ260" s="50"/>
      <c r="VIA260" s="50"/>
      <c r="VIB260" s="50"/>
      <c r="VIC260" s="50"/>
      <c r="VID260" s="50"/>
      <c r="VIE260" s="50"/>
      <c r="VIF260" s="50"/>
      <c r="VIG260" s="50"/>
      <c r="VIH260" s="50"/>
      <c r="VII260" s="50"/>
      <c r="VIJ260" s="50"/>
      <c r="VIK260" s="50"/>
      <c r="VIL260" s="50"/>
      <c r="VIM260" s="50"/>
      <c r="VIN260" s="50"/>
      <c r="VIO260" s="50"/>
      <c r="VIP260" s="50"/>
      <c r="VIQ260" s="50"/>
      <c r="VIR260" s="50"/>
      <c r="VIS260" s="50"/>
      <c r="VIT260" s="50"/>
      <c r="VIU260" s="50"/>
      <c r="VIV260" s="50"/>
      <c r="VIW260" s="50"/>
      <c r="VIX260" s="50"/>
      <c r="VIY260" s="50"/>
      <c r="VIZ260" s="50"/>
      <c r="VJA260" s="50"/>
      <c r="VJB260" s="50"/>
      <c r="VJC260" s="50"/>
      <c r="VJD260" s="50"/>
      <c r="VJE260" s="50"/>
      <c r="VJF260" s="50"/>
      <c r="VJG260" s="50"/>
      <c r="VJH260" s="50"/>
      <c r="VJI260" s="50"/>
      <c r="VJJ260" s="50"/>
      <c r="VJK260" s="50"/>
      <c r="VJL260" s="50"/>
      <c r="VJM260" s="50"/>
      <c r="VJN260" s="50"/>
      <c r="VJO260" s="50"/>
      <c r="VJP260" s="50"/>
      <c r="VJQ260" s="50"/>
      <c r="VJR260" s="50"/>
      <c r="VJS260" s="50"/>
      <c r="VJT260" s="50"/>
      <c r="VJU260" s="50"/>
      <c r="VJV260" s="50"/>
      <c r="VJW260" s="50"/>
      <c r="VJX260" s="50"/>
      <c r="VJY260" s="50"/>
      <c r="VJZ260" s="50"/>
      <c r="VKA260" s="50"/>
      <c r="VKB260" s="50"/>
      <c r="VKC260" s="50"/>
      <c r="VKD260" s="50"/>
      <c r="VKE260" s="50"/>
      <c r="VKF260" s="50"/>
      <c r="VKG260" s="50"/>
      <c r="VKH260" s="50"/>
      <c r="VKI260" s="50"/>
      <c r="VKJ260" s="50"/>
      <c r="VKK260" s="50"/>
      <c r="VKL260" s="50"/>
      <c r="VKM260" s="50"/>
      <c r="VKN260" s="50"/>
      <c r="VKO260" s="50"/>
      <c r="VKP260" s="50"/>
      <c r="VKQ260" s="50"/>
      <c r="VKR260" s="50"/>
      <c r="VKS260" s="50"/>
      <c r="VKT260" s="50"/>
      <c r="VKU260" s="50"/>
      <c r="VKV260" s="50"/>
      <c r="VKW260" s="50"/>
      <c r="VKX260" s="50"/>
      <c r="VKY260" s="50"/>
      <c r="VKZ260" s="50"/>
      <c r="VLA260" s="50"/>
      <c r="VLB260" s="50"/>
      <c r="VLC260" s="50"/>
      <c r="VLD260" s="50"/>
      <c r="VLE260" s="50"/>
      <c r="VLF260" s="50"/>
      <c r="VLG260" s="50"/>
      <c r="VLH260" s="50"/>
      <c r="VLI260" s="50"/>
      <c r="VLJ260" s="50"/>
      <c r="VLK260" s="50"/>
      <c r="VLL260" s="50"/>
      <c r="VLM260" s="50"/>
      <c r="VLN260" s="50"/>
      <c r="VLO260" s="50"/>
      <c r="VLP260" s="50"/>
      <c r="VLQ260" s="50"/>
      <c r="VLR260" s="50"/>
      <c r="VLS260" s="50"/>
      <c r="VLT260" s="50"/>
      <c r="VLU260" s="50"/>
      <c r="VLV260" s="50"/>
      <c r="VLW260" s="50"/>
      <c r="VLX260" s="50"/>
      <c r="VLY260" s="50"/>
      <c r="VLZ260" s="50"/>
      <c r="VMA260" s="50"/>
      <c r="VMB260" s="50"/>
      <c r="VMC260" s="50"/>
      <c r="VMD260" s="50"/>
      <c r="VME260" s="50"/>
      <c r="VMF260" s="50"/>
      <c r="VMG260" s="50"/>
      <c r="VMH260" s="50"/>
      <c r="VMI260" s="50"/>
      <c r="VMJ260" s="50"/>
      <c r="VMK260" s="50"/>
      <c r="VML260" s="50"/>
      <c r="VMM260" s="50"/>
      <c r="VMN260" s="50"/>
      <c r="VMO260" s="50"/>
      <c r="VMP260" s="50"/>
      <c r="VMQ260" s="50"/>
      <c r="VMR260" s="50"/>
      <c r="VMS260" s="50"/>
      <c r="VMT260" s="50"/>
      <c r="VMU260" s="50"/>
      <c r="VMV260" s="50"/>
      <c r="VMW260" s="50"/>
      <c r="VMX260" s="50"/>
      <c r="VMY260" s="50"/>
      <c r="VMZ260" s="50"/>
      <c r="VNA260" s="50"/>
      <c r="VNB260" s="50"/>
      <c r="VNC260" s="50"/>
      <c r="VND260" s="50"/>
      <c r="VNE260" s="50"/>
      <c r="VNF260" s="50"/>
      <c r="VNG260" s="50"/>
      <c r="VNH260" s="50"/>
      <c r="VNI260" s="50"/>
      <c r="VNJ260" s="50"/>
      <c r="VNK260" s="50"/>
      <c r="VNL260" s="50"/>
      <c r="VNM260" s="50"/>
      <c r="VNN260" s="50"/>
      <c r="VNO260" s="50"/>
      <c r="VNP260" s="50"/>
      <c r="VNQ260" s="50"/>
      <c r="VNR260" s="50"/>
      <c r="VNS260" s="50"/>
      <c r="VNT260" s="50"/>
      <c r="VNU260" s="50"/>
      <c r="VNV260" s="50"/>
      <c r="VNW260" s="50"/>
      <c r="VNX260" s="50"/>
      <c r="VNY260" s="50"/>
      <c r="VNZ260" s="50"/>
      <c r="VOA260" s="50"/>
      <c r="VOB260" s="50"/>
      <c r="VOC260" s="50"/>
      <c r="VOD260" s="50"/>
      <c r="VOE260" s="50"/>
      <c r="VOF260" s="50"/>
      <c r="VOG260" s="50"/>
      <c r="VOH260" s="50"/>
      <c r="VOI260" s="50"/>
      <c r="VOJ260" s="50"/>
      <c r="VOK260" s="50"/>
      <c r="VOL260" s="50"/>
      <c r="VOM260" s="50"/>
      <c r="VON260" s="50"/>
      <c r="VOO260" s="50"/>
      <c r="VOP260" s="50"/>
      <c r="VOQ260" s="50"/>
      <c r="VOR260" s="50"/>
      <c r="VOS260" s="50"/>
      <c r="VOT260" s="50"/>
      <c r="VOU260" s="50"/>
      <c r="VOV260" s="50"/>
      <c r="VOW260" s="50"/>
      <c r="VOX260" s="50"/>
      <c r="VOY260" s="50"/>
      <c r="VOZ260" s="50"/>
      <c r="VPA260" s="50"/>
      <c r="VPB260" s="50"/>
      <c r="VPC260" s="50"/>
      <c r="VPD260" s="50"/>
      <c r="VPE260" s="50"/>
      <c r="VPF260" s="50"/>
      <c r="VPG260" s="50"/>
      <c r="VPH260" s="50"/>
      <c r="VPI260" s="50"/>
      <c r="VPJ260" s="50"/>
      <c r="VPK260" s="50"/>
      <c r="VPL260" s="50"/>
      <c r="VPM260" s="50"/>
      <c r="VPN260" s="50"/>
      <c r="VPO260" s="50"/>
      <c r="VPP260" s="50"/>
      <c r="VPQ260" s="50"/>
      <c r="VPR260" s="50"/>
      <c r="VPS260" s="50"/>
      <c r="VPT260" s="50"/>
      <c r="VPU260" s="50"/>
      <c r="VPV260" s="50"/>
      <c r="VPW260" s="50"/>
      <c r="VPX260" s="50"/>
      <c r="VPY260" s="50"/>
      <c r="VPZ260" s="50"/>
      <c r="VQA260" s="50"/>
      <c r="VQB260" s="50"/>
      <c r="VQC260" s="50"/>
      <c r="VQD260" s="50"/>
      <c r="VQE260" s="50"/>
      <c r="VQF260" s="50"/>
      <c r="VQG260" s="50"/>
      <c r="VQH260" s="50"/>
      <c r="VQI260" s="50"/>
      <c r="VQJ260" s="50"/>
      <c r="VQK260" s="50"/>
      <c r="VQL260" s="50"/>
      <c r="VQM260" s="50"/>
      <c r="VQN260" s="50"/>
      <c r="VQO260" s="50"/>
      <c r="VQP260" s="50"/>
      <c r="VQQ260" s="50"/>
      <c r="VQR260" s="50"/>
      <c r="VQS260" s="50"/>
      <c r="VQT260" s="50"/>
      <c r="VQU260" s="50"/>
      <c r="VQV260" s="50"/>
      <c r="VQW260" s="50"/>
      <c r="VQX260" s="50"/>
      <c r="VQY260" s="50"/>
      <c r="VQZ260" s="50"/>
      <c r="VRA260" s="50"/>
      <c r="VRB260" s="50"/>
      <c r="VRC260" s="50"/>
      <c r="VRD260" s="50"/>
      <c r="VRE260" s="50"/>
      <c r="VRF260" s="50"/>
      <c r="VRG260" s="50"/>
      <c r="VRH260" s="50"/>
      <c r="VRI260" s="50"/>
      <c r="VRJ260" s="50"/>
      <c r="VRK260" s="50"/>
      <c r="VRL260" s="50"/>
      <c r="VRM260" s="50"/>
      <c r="VRN260" s="50"/>
      <c r="VRO260" s="50"/>
      <c r="VRP260" s="50"/>
      <c r="VRQ260" s="50"/>
      <c r="VRR260" s="50"/>
      <c r="VRS260" s="50"/>
      <c r="VRT260" s="50"/>
      <c r="VRU260" s="50"/>
      <c r="VRV260" s="50"/>
      <c r="VRW260" s="50"/>
      <c r="VRX260" s="50"/>
      <c r="VRY260" s="50"/>
      <c r="VRZ260" s="50"/>
      <c r="VSA260" s="50"/>
      <c r="VSB260" s="50"/>
      <c r="VSC260" s="50"/>
      <c r="VSD260" s="50"/>
      <c r="VSE260" s="50"/>
      <c r="VSF260" s="50"/>
      <c r="VSG260" s="50"/>
      <c r="VSH260" s="50"/>
      <c r="VSI260" s="50"/>
      <c r="VSJ260" s="50"/>
      <c r="VSK260" s="50"/>
      <c r="VSL260" s="50"/>
      <c r="VSM260" s="50"/>
      <c r="VSN260" s="50"/>
      <c r="VSO260" s="50"/>
      <c r="VSP260" s="50"/>
      <c r="VSQ260" s="50"/>
      <c r="VSR260" s="50"/>
      <c r="VSS260" s="50"/>
      <c r="VST260" s="50"/>
      <c r="VSU260" s="50"/>
      <c r="VSV260" s="50"/>
      <c r="VSW260" s="50"/>
      <c r="VSX260" s="50"/>
      <c r="VSY260" s="50"/>
      <c r="VSZ260" s="50"/>
      <c r="VTA260" s="50"/>
      <c r="VTB260" s="50"/>
      <c r="VTC260" s="50"/>
      <c r="VTD260" s="50"/>
      <c r="VTE260" s="50"/>
      <c r="VTF260" s="50"/>
      <c r="VTG260" s="50"/>
      <c r="VTH260" s="50"/>
      <c r="VTI260" s="50"/>
      <c r="VTJ260" s="50"/>
      <c r="VTK260" s="50"/>
      <c r="VTL260" s="50"/>
      <c r="VTM260" s="50"/>
      <c r="VTN260" s="50"/>
      <c r="VTO260" s="50"/>
      <c r="VTP260" s="50"/>
      <c r="VTQ260" s="50"/>
      <c r="VTR260" s="50"/>
      <c r="VTS260" s="50"/>
      <c r="VTT260" s="50"/>
      <c r="VTU260" s="50"/>
      <c r="VTV260" s="50"/>
      <c r="VTW260" s="50"/>
      <c r="VTX260" s="50"/>
      <c r="VTY260" s="50"/>
      <c r="VTZ260" s="50"/>
      <c r="VUA260" s="50"/>
      <c r="VUB260" s="50"/>
      <c r="VUC260" s="50"/>
      <c r="VUD260" s="50"/>
      <c r="VUE260" s="50"/>
      <c r="VUF260" s="50"/>
      <c r="VUG260" s="50"/>
      <c r="VUH260" s="50"/>
      <c r="VUI260" s="50"/>
      <c r="VUJ260" s="50"/>
      <c r="VUK260" s="50"/>
      <c r="VUL260" s="50"/>
      <c r="VUM260" s="50"/>
      <c r="VUN260" s="50"/>
      <c r="VUO260" s="50"/>
      <c r="VUP260" s="50"/>
      <c r="VUQ260" s="50"/>
      <c r="VUR260" s="50"/>
      <c r="VUS260" s="50"/>
      <c r="VUT260" s="50"/>
      <c r="VUU260" s="50"/>
      <c r="VUV260" s="50"/>
      <c r="VUW260" s="50"/>
      <c r="VUX260" s="50"/>
      <c r="VUY260" s="50"/>
      <c r="VUZ260" s="50"/>
      <c r="VVA260" s="50"/>
      <c r="VVB260" s="50"/>
      <c r="VVC260" s="50"/>
      <c r="VVD260" s="50"/>
      <c r="VVE260" s="50"/>
      <c r="VVF260" s="50"/>
      <c r="VVG260" s="50"/>
      <c r="VVH260" s="50"/>
      <c r="VVI260" s="50"/>
      <c r="VVJ260" s="50"/>
      <c r="VVK260" s="50"/>
      <c r="VVL260" s="50"/>
      <c r="VVM260" s="50"/>
      <c r="VVN260" s="50"/>
      <c r="VVO260" s="50"/>
      <c r="VVP260" s="50"/>
      <c r="VVQ260" s="50"/>
      <c r="VVR260" s="50"/>
      <c r="VVS260" s="50"/>
      <c r="VVT260" s="50"/>
      <c r="VVU260" s="50"/>
      <c r="VVV260" s="50"/>
      <c r="VVW260" s="50"/>
      <c r="VVX260" s="50"/>
      <c r="VVY260" s="50"/>
      <c r="VVZ260" s="50"/>
      <c r="VWA260" s="50"/>
      <c r="VWB260" s="50"/>
      <c r="VWC260" s="50"/>
      <c r="VWD260" s="50"/>
      <c r="VWE260" s="50"/>
      <c r="VWF260" s="50"/>
      <c r="VWG260" s="50"/>
      <c r="VWH260" s="50"/>
      <c r="VWI260" s="50"/>
      <c r="VWJ260" s="50"/>
      <c r="VWK260" s="50"/>
      <c r="VWL260" s="50"/>
      <c r="VWM260" s="50"/>
      <c r="VWN260" s="50"/>
      <c r="VWO260" s="50"/>
      <c r="VWP260" s="50"/>
      <c r="VWQ260" s="50"/>
      <c r="VWR260" s="50"/>
      <c r="VWS260" s="50"/>
      <c r="VWT260" s="50"/>
      <c r="VWU260" s="50"/>
      <c r="VWV260" s="50"/>
      <c r="VWW260" s="50"/>
      <c r="VWX260" s="50"/>
      <c r="VWY260" s="50"/>
      <c r="VWZ260" s="50"/>
      <c r="VXA260" s="50"/>
      <c r="VXB260" s="50"/>
      <c r="VXC260" s="50"/>
      <c r="VXD260" s="50"/>
      <c r="VXE260" s="50"/>
      <c r="VXF260" s="50"/>
      <c r="VXG260" s="50"/>
      <c r="VXH260" s="50"/>
      <c r="VXI260" s="50"/>
      <c r="VXJ260" s="50"/>
      <c r="VXK260" s="50"/>
      <c r="VXL260" s="50"/>
      <c r="VXM260" s="50"/>
      <c r="VXN260" s="50"/>
      <c r="VXO260" s="50"/>
      <c r="VXP260" s="50"/>
      <c r="VXQ260" s="50"/>
      <c r="VXR260" s="50"/>
      <c r="VXS260" s="50"/>
      <c r="VXT260" s="50"/>
      <c r="VXU260" s="50"/>
      <c r="VXV260" s="50"/>
      <c r="VXW260" s="50"/>
      <c r="VXX260" s="50"/>
      <c r="VXY260" s="50"/>
      <c r="VXZ260" s="50"/>
      <c r="VYA260" s="50"/>
      <c r="VYB260" s="50"/>
      <c r="VYC260" s="50"/>
      <c r="VYD260" s="50"/>
      <c r="VYE260" s="50"/>
      <c r="VYF260" s="50"/>
      <c r="VYG260" s="50"/>
      <c r="VYH260" s="50"/>
      <c r="VYI260" s="50"/>
      <c r="VYJ260" s="50"/>
      <c r="VYK260" s="50"/>
      <c r="VYL260" s="50"/>
      <c r="VYM260" s="50"/>
      <c r="VYN260" s="50"/>
      <c r="VYO260" s="50"/>
      <c r="VYP260" s="50"/>
      <c r="VYQ260" s="50"/>
      <c r="VYR260" s="50"/>
      <c r="VYS260" s="50"/>
      <c r="VYT260" s="50"/>
      <c r="VYU260" s="50"/>
      <c r="VYV260" s="50"/>
      <c r="VYW260" s="50"/>
      <c r="VYX260" s="50"/>
      <c r="VYY260" s="50"/>
      <c r="VYZ260" s="50"/>
      <c r="VZA260" s="50"/>
      <c r="VZB260" s="50"/>
      <c r="VZC260" s="50"/>
      <c r="VZD260" s="50"/>
      <c r="VZE260" s="50"/>
      <c r="VZF260" s="50"/>
      <c r="VZG260" s="50"/>
      <c r="VZH260" s="50"/>
      <c r="VZI260" s="50"/>
      <c r="VZJ260" s="50"/>
      <c r="VZK260" s="50"/>
      <c r="VZL260" s="50"/>
      <c r="VZM260" s="50"/>
      <c r="VZN260" s="50"/>
      <c r="VZO260" s="50"/>
      <c r="VZP260" s="50"/>
      <c r="VZQ260" s="50"/>
      <c r="VZR260" s="50"/>
      <c r="VZS260" s="50"/>
      <c r="VZT260" s="50"/>
      <c r="VZU260" s="50"/>
      <c r="VZV260" s="50"/>
      <c r="VZW260" s="50"/>
      <c r="VZX260" s="50"/>
      <c r="VZY260" s="50"/>
      <c r="VZZ260" s="50"/>
      <c r="WAA260" s="50"/>
      <c r="WAB260" s="50"/>
      <c r="WAC260" s="50"/>
      <c r="WAD260" s="50"/>
      <c r="WAE260" s="50"/>
      <c r="WAF260" s="50"/>
      <c r="WAG260" s="50"/>
      <c r="WAH260" s="50"/>
      <c r="WAI260" s="50"/>
      <c r="WAJ260" s="50"/>
      <c r="WAK260" s="50"/>
      <c r="WAL260" s="50"/>
      <c r="WAM260" s="50"/>
      <c r="WAN260" s="50"/>
      <c r="WAO260" s="50"/>
      <c r="WAP260" s="50"/>
      <c r="WAQ260" s="50"/>
      <c r="WAR260" s="50"/>
      <c r="WAS260" s="50"/>
      <c r="WAT260" s="50"/>
      <c r="WAU260" s="50"/>
      <c r="WAV260" s="50"/>
      <c r="WAW260" s="50"/>
      <c r="WAX260" s="50"/>
      <c r="WAY260" s="50"/>
      <c r="WAZ260" s="50"/>
      <c r="WBA260" s="50"/>
      <c r="WBB260" s="50"/>
      <c r="WBC260" s="50"/>
      <c r="WBD260" s="50"/>
      <c r="WBE260" s="50"/>
      <c r="WBF260" s="50"/>
      <c r="WBG260" s="50"/>
      <c r="WBH260" s="50"/>
      <c r="WBI260" s="50"/>
      <c r="WBJ260" s="50"/>
      <c r="WBK260" s="50"/>
      <c r="WBL260" s="50"/>
      <c r="WBM260" s="50"/>
      <c r="WBN260" s="50"/>
      <c r="WBO260" s="50"/>
      <c r="WBP260" s="50"/>
      <c r="WBQ260" s="50"/>
      <c r="WBR260" s="50"/>
      <c r="WBS260" s="50"/>
      <c r="WBT260" s="50"/>
      <c r="WBU260" s="50"/>
      <c r="WBV260" s="50"/>
      <c r="WBW260" s="50"/>
      <c r="WBX260" s="50"/>
      <c r="WBY260" s="50"/>
      <c r="WBZ260" s="50"/>
      <c r="WCA260" s="50"/>
      <c r="WCB260" s="50"/>
      <c r="WCC260" s="50"/>
      <c r="WCD260" s="50"/>
      <c r="WCE260" s="50"/>
      <c r="WCF260" s="50"/>
      <c r="WCG260" s="50"/>
      <c r="WCH260" s="50"/>
      <c r="WCI260" s="50"/>
      <c r="WCJ260" s="50"/>
      <c r="WCK260" s="50"/>
      <c r="WCL260" s="50"/>
      <c r="WCM260" s="50"/>
      <c r="WCN260" s="50"/>
      <c r="WCO260" s="50"/>
      <c r="WCP260" s="50"/>
      <c r="WCQ260" s="50"/>
      <c r="WCR260" s="50"/>
      <c r="WCS260" s="50"/>
      <c r="WCT260" s="50"/>
      <c r="WCU260" s="50"/>
      <c r="WCV260" s="50"/>
      <c r="WCW260" s="50"/>
      <c r="WCX260" s="50"/>
      <c r="WCY260" s="50"/>
      <c r="WCZ260" s="50"/>
      <c r="WDA260" s="50"/>
      <c r="WDB260" s="50"/>
      <c r="WDC260" s="50"/>
      <c r="WDD260" s="50"/>
      <c r="WDE260" s="50"/>
      <c r="WDF260" s="50"/>
      <c r="WDG260" s="50"/>
      <c r="WDH260" s="50"/>
      <c r="WDI260" s="50"/>
      <c r="WDJ260" s="50"/>
      <c r="WDK260" s="50"/>
      <c r="WDL260" s="50"/>
      <c r="WDM260" s="50"/>
      <c r="WDN260" s="50"/>
      <c r="WDO260" s="50"/>
      <c r="WDP260" s="50"/>
      <c r="WDQ260" s="50"/>
      <c r="WDR260" s="50"/>
      <c r="WDS260" s="50"/>
      <c r="WDT260" s="50"/>
      <c r="WDU260" s="50"/>
      <c r="WDV260" s="50"/>
      <c r="WDW260" s="50"/>
      <c r="WDX260" s="50"/>
      <c r="WDY260" s="50"/>
      <c r="WDZ260" s="50"/>
      <c r="WEA260" s="50"/>
      <c r="WEB260" s="50"/>
      <c r="WEC260" s="50"/>
      <c r="WED260" s="50"/>
      <c r="WEE260" s="50"/>
      <c r="WEF260" s="50"/>
      <c r="WEG260" s="50"/>
      <c r="WEH260" s="50"/>
      <c r="WEI260" s="50"/>
      <c r="WEJ260" s="50"/>
      <c r="WEK260" s="50"/>
      <c r="WEL260" s="50"/>
      <c r="WEM260" s="50"/>
      <c r="WEN260" s="50"/>
      <c r="WEO260" s="50"/>
      <c r="WEP260" s="50"/>
      <c r="WEQ260" s="50"/>
      <c r="WER260" s="50"/>
      <c r="WES260" s="50"/>
      <c r="WET260" s="50"/>
      <c r="WEU260" s="50"/>
      <c r="WEV260" s="50"/>
      <c r="WEW260" s="50"/>
      <c r="WEX260" s="50"/>
      <c r="WEY260" s="50"/>
      <c r="WEZ260" s="50"/>
      <c r="WFA260" s="50"/>
      <c r="WFB260" s="50"/>
      <c r="WFC260" s="50"/>
      <c r="WFD260" s="50"/>
      <c r="WFE260" s="50"/>
      <c r="WFF260" s="50"/>
      <c r="WFG260" s="50"/>
      <c r="WFH260" s="50"/>
      <c r="WFI260" s="50"/>
      <c r="WFJ260" s="50"/>
      <c r="WFK260" s="50"/>
      <c r="WFL260" s="50"/>
      <c r="WFM260" s="50"/>
      <c r="WFN260" s="50"/>
      <c r="WFO260" s="50"/>
      <c r="WFP260" s="50"/>
      <c r="WFQ260" s="50"/>
      <c r="WFR260" s="50"/>
      <c r="WFS260" s="50"/>
      <c r="WFT260" s="50"/>
      <c r="WFU260" s="50"/>
      <c r="WFV260" s="50"/>
      <c r="WFW260" s="50"/>
      <c r="WFX260" s="50"/>
      <c r="WFY260" s="50"/>
      <c r="WFZ260" s="50"/>
      <c r="WGA260" s="50"/>
      <c r="WGB260" s="50"/>
      <c r="WGC260" s="50"/>
      <c r="WGD260" s="50"/>
      <c r="WGE260" s="50"/>
      <c r="WGF260" s="50"/>
      <c r="WGG260" s="50"/>
      <c r="WGH260" s="50"/>
      <c r="WGI260" s="50"/>
      <c r="WGJ260" s="50"/>
      <c r="WGK260" s="50"/>
      <c r="WGL260" s="50"/>
      <c r="WGM260" s="50"/>
      <c r="WGN260" s="50"/>
      <c r="WGO260" s="50"/>
      <c r="WGP260" s="50"/>
      <c r="WGQ260" s="50"/>
      <c r="WGR260" s="50"/>
      <c r="WGS260" s="50"/>
      <c r="WGT260" s="50"/>
      <c r="WGU260" s="50"/>
      <c r="WGV260" s="50"/>
      <c r="WGW260" s="50"/>
      <c r="WGX260" s="50"/>
      <c r="WGY260" s="50"/>
      <c r="WGZ260" s="50"/>
      <c r="WHA260" s="50"/>
      <c r="WHB260" s="50"/>
      <c r="WHC260" s="50"/>
      <c r="WHD260" s="50"/>
      <c r="WHE260" s="50"/>
      <c r="WHF260" s="50"/>
      <c r="WHG260" s="50"/>
      <c r="WHH260" s="50"/>
      <c r="WHI260" s="50"/>
      <c r="WHJ260" s="50"/>
      <c r="WHK260" s="50"/>
      <c r="WHL260" s="50"/>
      <c r="WHM260" s="50"/>
      <c r="WHN260" s="50"/>
      <c r="WHO260" s="50"/>
      <c r="WHP260" s="50"/>
      <c r="WHQ260" s="50"/>
      <c r="WHR260" s="50"/>
      <c r="WHS260" s="50"/>
      <c r="WHT260" s="50"/>
      <c r="WHU260" s="50"/>
      <c r="WHV260" s="50"/>
      <c r="WHW260" s="50"/>
      <c r="WHX260" s="50"/>
      <c r="WHY260" s="50"/>
      <c r="WHZ260" s="50"/>
      <c r="WIA260" s="50"/>
      <c r="WIB260" s="50"/>
      <c r="WIC260" s="50"/>
      <c r="WID260" s="50"/>
      <c r="WIE260" s="50"/>
      <c r="WIF260" s="50"/>
      <c r="WIG260" s="50"/>
      <c r="WIH260" s="50"/>
      <c r="WII260" s="50"/>
      <c r="WIJ260" s="50"/>
      <c r="WIK260" s="50"/>
      <c r="WIL260" s="50"/>
      <c r="WIM260" s="50"/>
      <c r="WIN260" s="50"/>
      <c r="WIO260" s="50"/>
      <c r="WIP260" s="50"/>
      <c r="WIQ260" s="50"/>
      <c r="WIR260" s="50"/>
      <c r="WIS260" s="50"/>
      <c r="WIT260" s="50"/>
      <c r="WIU260" s="50"/>
      <c r="WIV260" s="50"/>
      <c r="WIW260" s="50"/>
      <c r="WIX260" s="50"/>
      <c r="WIY260" s="50"/>
      <c r="WIZ260" s="50"/>
      <c r="WJA260" s="50"/>
      <c r="WJB260" s="50"/>
      <c r="WJC260" s="50"/>
      <c r="WJD260" s="50"/>
      <c r="WJE260" s="50"/>
      <c r="WJF260" s="50"/>
      <c r="WJG260" s="50"/>
      <c r="WJH260" s="50"/>
      <c r="WJI260" s="50"/>
      <c r="WJJ260" s="50"/>
      <c r="WJK260" s="50"/>
      <c r="WJL260" s="50"/>
      <c r="WJM260" s="50"/>
      <c r="WJN260" s="50"/>
      <c r="WJO260" s="50"/>
      <c r="WJP260" s="50"/>
      <c r="WJQ260" s="50"/>
      <c r="WJR260" s="50"/>
      <c r="WJS260" s="50"/>
      <c r="WJT260" s="50"/>
      <c r="WJU260" s="50"/>
      <c r="WJV260" s="50"/>
      <c r="WJW260" s="50"/>
      <c r="WJX260" s="50"/>
      <c r="WJY260" s="50"/>
      <c r="WJZ260" s="50"/>
      <c r="WKA260" s="50"/>
      <c r="WKB260" s="50"/>
      <c r="WKC260" s="50"/>
      <c r="WKD260" s="50"/>
      <c r="WKE260" s="50"/>
      <c r="WKF260" s="50"/>
      <c r="WKG260" s="50"/>
      <c r="WKH260" s="50"/>
      <c r="WKI260" s="50"/>
      <c r="WKJ260" s="50"/>
      <c r="WKK260" s="50"/>
      <c r="WKL260" s="50"/>
      <c r="WKM260" s="50"/>
      <c r="WKN260" s="50"/>
      <c r="WKO260" s="50"/>
      <c r="WKP260" s="50"/>
      <c r="WKQ260" s="50"/>
      <c r="WKR260" s="50"/>
      <c r="WKS260" s="50"/>
      <c r="WKT260" s="50"/>
      <c r="WKU260" s="50"/>
      <c r="WKV260" s="50"/>
      <c r="WKW260" s="50"/>
      <c r="WKX260" s="50"/>
      <c r="WKY260" s="50"/>
      <c r="WKZ260" s="50"/>
      <c r="WLA260" s="50"/>
      <c r="WLB260" s="50"/>
      <c r="WLC260" s="50"/>
      <c r="WLD260" s="50"/>
      <c r="WLE260" s="50"/>
      <c r="WLF260" s="50"/>
      <c r="WLG260" s="50"/>
      <c r="WLH260" s="50"/>
      <c r="WLI260" s="50"/>
      <c r="WLJ260" s="50"/>
      <c r="WLK260" s="50"/>
      <c r="WLL260" s="50"/>
      <c r="WLM260" s="50"/>
      <c r="WLN260" s="50"/>
      <c r="WLO260" s="50"/>
      <c r="WLP260" s="50"/>
      <c r="WLQ260" s="50"/>
      <c r="WLR260" s="50"/>
      <c r="WLS260" s="50"/>
      <c r="WLT260" s="50"/>
      <c r="WLU260" s="50"/>
      <c r="WLV260" s="50"/>
      <c r="WLW260" s="50"/>
      <c r="WLX260" s="50"/>
      <c r="WLY260" s="50"/>
      <c r="WLZ260" s="50"/>
      <c r="WMA260" s="50"/>
      <c r="WMB260" s="50"/>
      <c r="WMC260" s="50"/>
      <c r="WMD260" s="50"/>
      <c r="WME260" s="50"/>
      <c r="WMF260" s="50"/>
      <c r="WMG260" s="50"/>
      <c r="WMH260" s="50"/>
      <c r="WMI260" s="50"/>
      <c r="WMJ260" s="50"/>
      <c r="WMK260" s="50"/>
      <c r="WML260" s="50"/>
      <c r="WMM260" s="50"/>
      <c r="WMN260" s="50"/>
      <c r="WMO260" s="50"/>
      <c r="WMP260" s="50"/>
      <c r="WMQ260" s="50"/>
      <c r="WMR260" s="50"/>
      <c r="WMS260" s="50"/>
      <c r="WMT260" s="50"/>
      <c r="WMU260" s="50"/>
      <c r="WMV260" s="50"/>
      <c r="WMW260" s="50"/>
      <c r="WMX260" s="50"/>
      <c r="WMY260" s="50"/>
      <c r="WMZ260" s="50"/>
      <c r="WNA260" s="50"/>
      <c r="WNB260" s="50"/>
      <c r="WNC260" s="50"/>
      <c r="WND260" s="50"/>
      <c r="WNE260" s="50"/>
      <c r="WNF260" s="50"/>
      <c r="WNG260" s="50"/>
      <c r="WNH260" s="50"/>
      <c r="WNI260" s="50"/>
      <c r="WNJ260" s="50"/>
      <c r="WNK260" s="50"/>
      <c r="WNL260" s="50"/>
      <c r="WNM260" s="50"/>
      <c r="WNN260" s="50"/>
      <c r="WNO260" s="50"/>
      <c r="WNP260" s="50"/>
      <c r="WNQ260" s="50"/>
      <c r="WNR260" s="50"/>
      <c r="WNS260" s="50"/>
      <c r="WNT260" s="50"/>
      <c r="WNU260" s="50"/>
      <c r="WNV260" s="50"/>
      <c r="WNW260" s="50"/>
      <c r="WNX260" s="50"/>
      <c r="WNY260" s="50"/>
      <c r="WNZ260" s="50"/>
      <c r="WOA260" s="50"/>
      <c r="WOB260" s="50"/>
      <c r="WOC260" s="50"/>
      <c r="WOD260" s="50"/>
      <c r="WOE260" s="50"/>
      <c r="WOF260" s="50"/>
      <c r="WOG260" s="50"/>
      <c r="WOH260" s="50"/>
      <c r="WOI260" s="50"/>
      <c r="WOJ260" s="50"/>
      <c r="WOK260" s="50"/>
      <c r="WOL260" s="50"/>
      <c r="WOM260" s="50"/>
      <c r="WON260" s="50"/>
      <c r="WOO260" s="50"/>
      <c r="WOP260" s="50"/>
      <c r="WOQ260" s="50"/>
      <c r="WOR260" s="50"/>
      <c r="WOS260" s="50"/>
      <c r="WOT260" s="50"/>
      <c r="WOU260" s="50"/>
      <c r="WOV260" s="50"/>
      <c r="WOW260" s="50"/>
      <c r="WOX260" s="50"/>
      <c r="WOY260" s="50"/>
      <c r="WOZ260" s="50"/>
      <c r="WPA260" s="50"/>
      <c r="WPB260" s="50"/>
      <c r="WPC260" s="50"/>
      <c r="WPD260" s="50"/>
      <c r="WPE260" s="50"/>
      <c r="WPF260" s="50"/>
      <c r="WPG260" s="50"/>
      <c r="WPH260" s="50"/>
      <c r="WPI260" s="50"/>
      <c r="WPJ260" s="50"/>
      <c r="WPK260" s="50"/>
      <c r="WPL260" s="50"/>
      <c r="WPM260" s="50"/>
      <c r="WPN260" s="50"/>
      <c r="WPO260" s="50"/>
      <c r="WPP260" s="50"/>
      <c r="WPQ260" s="50"/>
      <c r="WPR260" s="50"/>
      <c r="WPS260" s="50"/>
      <c r="WPT260" s="50"/>
      <c r="WPU260" s="50"/>
      <c r="WPV260" s="50"/>
      <c r="WPW260" s="50"/>
      <c r="WPX260" s="50"/>
      <c r="WPY260" s="50"/>
      <c r="WPZ260" s="50"/>
      <c r="WQA260" s="50"/>
      <c r="WQB260" s="50"/>
      <c r="WQC260" s="50"/>
      <c r="WQD260" s="50"/>
      <c r="WQE260" s="50"/>
      <c r="WQF260" s="50"/>
      <c r="WQG260" s="50"/>
      <c r="WQH260" s="50"/>
      <c r="WQI260" s="50"/>
      <c r="WQJ260" s="50"/>
      <c r="WQK260" s="50"/>
      <c r="WQL260" s="50"/>
      <c r="WQM260" s="50"/>
      <c r="WQN260" s="50"/>
      <c r="WQO260" s="50"/>
      <c r="WQP260" s="50"/>
      <c r="WQQ260" s="50"/>
      <c r="WQR260" s="50"/>
      <c r="WQS260" s="50"/>
      <c r="WQT260" s="50"/>
      <c r="WQU260" s="50"/>
      <c r="WQV260" s="50"/>
      <c r="WQW260" s="50"/>
      <c r="WQX260" s="50"/>
      <c r="WQY260" s="50"/>
      <c r="WQZ260" s="50"/>
      <c r="WRA260" s="50"/>
      <c r="WRB260" s="50"/>
      <c r="WRC260" s="50"/>
      <c r="WRD260" s="50"/>
      <c r="WRE260" s="50"/>
      <c r="WRF260" s="50"/>
      <c r="WRG260" s="50"/>
      <c r="WRH260" s="50"/>
      <c r="WRI260" s="50"/>
      <c r="WRJ260" s="50"/>
      <c r="WRK260" s="50"/>
      <c r="WRL260" s="50"/>
      <c r="WRM260" s="50"/>
      <c r="WRN260" s="50"/>
      <c r="WRO260" s="50"/>
      <c r="WRP260" s="50"/>
      <c r="WRQ260" s="50"/>
      <c r="WRR260" s="50"/>
      <c r="WRS260" s="50"/>
      <c r="WRT260" s="50"/>
      <c r="WRU260" s="50"/>
      <c r="WRV260" s="50"/>
      <c r="WRW260" s="50"/>
      <c r="WRX260" s="50"/>
      <c r="WRY260" s="50"/>
      <c r="WRZ260" s="50"/>
      <c r="WSA260" s="50"/>
      <c r="WSB260" s="50"/>
      <c r="WSC260" s="50"/>
      <c r="WSD260" s="50"/>
      <c r="WSE260" s="50"/>
      <c r="WSF260" s="50"/>
      <c r="WSG260" s="50"/>
      <c r="WSH260" s="50"/>
      <c r="WSI260" s="50"/>
      <c r="WSJ260" s="50"/>
      <c r="WSK260" s="50"/>
      <c r="WSL260" s="50"/>
      <c r="WSM260" s="50"/>
      <c r="WSN260" s="50"/>
      <c r="WSO260" s="50"/>
      <c r="WSP260" s="50"/>
      <c r="WSQ260" s="50"/>
      <c r="WSR260" s="50"/>
      <c r="WSS260" s="50"/>
      <c r="WST260" s="50"/>
      <c r="WSU260" s="50"/>
      <c r="WSV260" s="50"/>
      <c r="WSW260" s="50"/>
      <c r="WSX260" s="50"/>
      <c r="WSY260" s="50"/>
      <c r="WSZ260" s="50"/>
      <c r="WTA260" s="50"/>
      <c r="WTB260" s="50"/>
      <c r="WTC260" s="50"/>
      <c r="WTD260" s="50"/>
      <c r="WTE260" s="50"/>
      <c r="WTF260" s="50"/>
      <c r="WTG260" s="50"/>
      <c r="WTH260" s="50"/>
      <c r="WTI260" s="50"/>
      <c r="WTJ260" s="50"/>
      <c r="WTK260" s="50"/>
      <c r="WTL260" s="50"/>
      <c r="WTM260" s="50"/>
      <c r="WTN260" s="50"/>
      <c r="WTO260" s="50"/>
      <c r="WTP260" s="50"/>
      <c r="WTQ260" s="50"/>
      <c r="WTR260" s="50"/>
      <c r="WTS260" s="50"/>
      <c r="WTT260" s="50"/>
      <c r="WTU260" s="50"/>
      <c r="WTV260" s="50"/>
      <c r="WTW260" s="50"/>
      <c r="WTX260" s="50"/>
      <c r="WTY260" s="50"/>
      <c r="WTZ260" s="50"/>
      <c r="WUA260" s="50"/>
      <c r="WUB260" s="50"/>
      <c r="WUC260" s="50"/>
      <c r="WUD260" s="50"/>
      <c r="WUE260" s="50"/>
      <c r="WUF260" s="50"/>
      <c r="WUG260" s="50"/>
      <c r="WUH260" s="50"/>
      <c r="WUI260" s="50"/>
      <c r="WUJ260" s="50"/>
      <c r="WUK260" s="50"/>
      <c r="WUL260" s="50"/>
      <c r="WUM260" s="50"/>
      <c r="WUN260" s="50"/>
      <c r="WUO260" s="50"/>
      <c r="WUP260" s="50"/>
      <c r="WUQ260" s="50"/>
      <c r="WUR260" s="50"/>
      <c r="WUS260" s="50"/>
      <c r="WUT260" s="50"/>
      <c r="WUU260" s="50"/>
      <c r="WUV260" s="50"/>
      <c r="WUW260" s="50"/>
      <c r="WUX260" s="50"/>
      <c r="WUY260" s="50"/>
      <c r="WUZ260" s="50"/>
      <c r="WVA260" s="50"/>
      <c r="WVB260" s="50"/>
      <c r="WVC260" s="50"/>
      <c r="WVD260" s="50"/>
      <c r="WVE260" s="50"/>
      <c r="WVF260" s="50"/>
      <c r="WVG260" s="50"/>
      <c r="WVH260" s="50"/>
      <c r="WVI260" s="50"/>
      <c r="WVJ260" s="50"/>
      <c r="WVK260" s="50"/>
      <c r="WVL260" s="50"/>
      <c r="WVM260" s="50"/>
      <c r="WVN260" s="50"/>
      <c r="WVO260" s="50"/>
      <c r="WVP260" s="50"/>
      <c r="WVQ260" s="50"/>
      <c r="WVR260" s="50"/>
      <c r="WVS260" s="50"/>
      <c r="WVT260" s="50"/>
      <c r="WVU260" s="50"/>
      <c r="WVV260" s="50"/>
      <c r="WVW260" s="50"/>
      <c r="WVX260" s="50"/>
      <c r="WVY260" s="50"/>
      <c r="WVZ260" s="50"/>
      <c r="WWA260" s="50"/>
      <c r="WWB260" s="50"/>
      <c r="WWC260" s="50"/>
      <c r="WWD260" s="50"/>
      <c r="WWE260" s="50"/>
      <c r="WWF260" s="50"/>
      <c r="WWG260" s="50"/>
      <c r="WWH260" s="50"/>
      <c r="WWI260" s="50"/>
      <c r="WWJ260" s="50"/>
      <c r="WWK260" s="50"/>
      <c r="WWL260" s="50"/>
      <c r="WWM260" s="50"/>
      <c r="WWN260" s="50"/>
      <c r="WWO260" s="50"/>
      <c r="WWP260" s="50"/>
      <c r="WWQ260" s="50"/>
      <c r="WWR260" s="50"/>
      <c r="WWS260" s="50"/>
      <c r="WWT260" s="50"/>
      <c r="WWU260" s="50"/>
      <c r="WWV260" s="50"/>
      <c r="WWW260" s="50"/>
      <c r="WWX260" s="50"/>
      <c r="WWY260" s="50"/>
      <c r="WWZ260" s="50"/>
      <c r="WXA260" s="50"/>
      <c r="WXB260" s="50"/>
      <c r="WXC260" s="50"/>
      <c r="WXD260" s="50"/>
      <c r="WXE260" s="50"/>
      <c r="WXF260" s="50"/>
      <c r="WXG260" s="50"/>
      <c r="WXH260" s="50"/>
      <c r="WXI260" s="50"/>
      <c r="WXJ260" s="50"/>
      <c r="WXK260" s="50"/>
      <c r="WXL260" s="50"/>
      <c r="WXM260" s="50"/>
      <c r="WXN260" s="50"/>
      <c r="WXO260" s="50"/>
      <c r="WXP260" s="50"/>
      <c r="WXQ260" s="50"/>
      <c r="WXR260" s="50"/>
      <c r="WXS260" s="50"/>
      <c r="WXT260" s="50"/>
      <c r="WXU260" s="50"/>
      <c r="WXV260" s="50"/>
      <c r="WXW260" s="50"/>
      <c r="WXX260" s="50"/>
      <c r="WXY260" s="50"/>
      <c r="WXZ260" s="50"/>
      <c r="WYA260" s="50"/>
      <c r="WYB260" s="50"/>
      <c r="WYC260" s="50"/>
      <c r="WYD260" s="50"/>
      <c r="WYE260" s="50"/>
      <c r="WYF260" s="50"/>
      <c r="WYG260" s="50"/>
      <c r="WYH260" s="50"/>
      <c r="WYI260" s="50"/>
      <c r="WYJ260" s="50"/>
      <c r="WYK260" s="50"/>
      <c r="WYL260" s="50"/>
      <c r="WYM260" s="50"/>
      <c r="WYN260" s="50"/>
      <c r="WYO260" s="50"/>
      <c r="WYP260" s="50"/>
      <c r="WYQ260" s="50"/>
      <c r="WYR260" s="50"/>
      <c r="WYS260" s="50"/>
      <c r="WYT260" s="50"/>
      <c r="WYU260" s="50"/>
      <c r="WYV260" s="50"/>
      <c r="WYW260" s="50"/>
      <c r="WYX260" s="50"/>
      <c r="WYY260" s="50"/>
      <c r="WYZ260" s="50"/>
      <c r="WZA260" s="50"/>
      <c r="WZB260" s="50"/>
      <c r="WZC260" s="50"/>
      <c r="WZD260" s="50"/>
      <c r="WZE260" s="50"/>
      <c r="WZF260" s="50"/>
      <c r="WZG260" s="50"/>
      <c r="WZH260" s="50"/>
      <c r="WZI260" s="50"/>
      <c r="WZJ260" s="50"/>
      <c r="WZK260" s="50"/>
      <c r="WZL260" s="50"/>
      <c r="WZM260" s="50"/>
      <c r="WZN260" s="50"/>
      <c r="WZO260" s="50"/>
      <c r="WZP260" s="50"/>
      <c r="WZQ260" s="50"/>
      <c r="WZR260" s="50"/>
      <c r="WZS260" s="50"/>
      <c r="WZT260" s="50"/>
      <c r="WZU260" s="50"/>
      <c r="WZV260" s="50"/>
      <c r="WZW260" s="50"/>
      <c r="WZX260" s="50"/>
      <c r="WZY260" s="50"/>
      <c r="WZZ260" s="50"/>
      <c r="XAA260" s="50"/>
      <c r="XAB260" s="50"/>
      <c r="XAC260" s="50"/>
      <c r="XAD260" s="50"/>
      <c r="XAE260" s="50"/>
      <c r="XAF260" s="50"/>
      <c r="XAG260" s="50"/>
      <c r="XAH260" s="50"/>
      <c r="XAI260" s="50"/>
      <c r="XAJ260" s="50"/>
      <c r="XAK260" s="50"/>
      <c r="XAL260" s="50"/>
      <c r="XAM260" s="50"/>
      <c r="XAN260" s="50"/>
      <c r="XAO260" s="50"/>
      <c r="XAP260" s="50"/>
      <c r="XAQ260" s="50"/>
      <c r="XAR260" s="50"/>
      <c r="XAS260" s="50"/>
      <c r="XAT260" s="50"/>
      <c r="XAU260" s="50"/>
      <c r="XAV260" s="50"/>
      <c r="XAW260" s="50"/>
      <c r="XAX260" s="50"/>
      <c r="XAY260" s="50"/>
      <c r="XAZ260" s="50"/>
      <c r="XBA260" s="50"/>
      <c r="XBB260" s="50"/>
      <c r="XBC260" s="50"/>
      <c r="XBD260" s="50"/>
      <c r="XBE260" s="50"/>
      <c r="XBF260" s="50"/>
      <c r="XBG260" s="50"/>
      <c r="XBH260" s="50"/>
      <c r="XBI260" s="50"/>
      <c r="XBJ260" s="50"/>
      <c r="XBK260" s="50"/>
      <c r="XBL260" s="50"/>
      <c r="XBM260" s="50"/>
      <c r="XBN260" s="50"/>
      <c r="XBO260" s="50"/>
      <c r="XBP260" s="50"/>
      <c r="XBQ260" s="50"/>
      <c r="XBR260" s="50"/>
      <c r="XBS260" s="50"/>
      <c r="XBT260" s="50"/>
      <c r="XBU260" s="50"/>
      <c r="XBV260" s="50"/>
      <c r="XBW260" s="50"/>
      <c r="XBX260" s="50"/>
      <c r="XBY260" s="50"/>
      <c r="XBZ260" s="50"/>
      <c r="XCA260" s="50"/>
      <c r="XCB260" s="50"/>
      <c r="XCC260" s="50"/>
      <c r="XCD260" s="50"/>
      <c r="XCE260" s="50"/>
      <c r="XCF260" s="50"/>
      <c r="XCG260" s="50"/>
      <c r="XCH260" s="50"/>
      <c r="XCI260" s="50"/>
      <c r="XCJ260" s="50"/>
      <c r="XCK260" s="50"/>
      <c r="XCL260" s="50"/>
      <c r="XCM260" s="50"/>
      <c r="XCN260" s="50"/>
      <c r="XCO260" s="50"/>
      <c r="XCP260" s="50"/>
      <c r="XCQ260" s="50"/>
      <c r="XCR260" s="50"/>
      <c r="XCS260" s="50"/>
      <c r="XCT260" s="50"/>
      <c r="XCU260" s="50"/>
      <c r="XCV260" s="50"/>
      <c r="XCW260" s="50"/>
      <c r="XCX260" s="50"/>
      <c r="XCY260" s="50"/>
      <c r="XCZ260" s="50"/>
      <c r="XDA260" s="50"/>
      <c r="XDB260" s="50"/>
      <c r="XDC260" s="50"/>
      <c r="XDD260" s="50"/>
      <c r="XDE260" s="50"/>
      <c r="XDF260" s="50"/>
      <c r="XDG260" s="50"/>
      <c r="XDH260" s="50"/>
      <c r="XDI260" s="50"/>
      <c r="XDJ260" s="50"/>
      <c r="XDK260" s="50"/>
      <c r="XDL260" s="50"/>
      <c r="XDM260" s="50"/>
      <c r="XDN260" s="50"/>
      <c r="XDO260" s="50"/>
      <c r="XDP260" s="50"/>
      <c r="XDQ260" s="50"/>
      <c r="XDR260" s="50"/>
      <c r="XDS260" s="50"/>
      <c r="XDT260" s="50"/>
      <c r="XDU260" s="50"/>
      <c r="XDV260" s="50"/>
      <c r="XDW260" s="50"/>
      <c r="XDX260" s="50"/>
      <c r="XDY260" s="50"/>
      <c r="XDZ260" s="50"/>
      <c r="XEA260" s="50"/>
      <c r="XEB260" s="50"/>
      <c r="XEC260" s="50"/>
      <c r="XED260" s="50"/>
      <c r="XEE260" s="50"/>
      <c r="XEF260" s="50"/>
      <c r="XEG260" s="50"/>
      <c r="XEH260" s="50"/>
      <c r="XEI260" s="50"/>
      <c r="XEJ260" s="50"/>
      <c r="XEK260" s="50"/>
      <c r="XEL260" s="50"/>
      <c r="XEM260" s="50"/>
      <c r="XEN260" s="50"/>
      <c r="XEO260" s="50"/>
      <c r="XEP260" s="50"/>
      <c r="XEQ260" s="50"/>
      <c r="XER260" s="50"/>
      <c r="XES260" s="50"/>
      <c r="XET260" s="50"/>
      <c r="XEU260" s="50"/>
      <c r="XEV260" s="50"/>
      <c r="XEW260" s="50"/>
      <c r="XEX260" s="50"/>
      <c r="XEY260" s="50"/>
      <c r="XEZ260" s="50"/>
    </row>
    <row r="261" spans="1:16380" s="14" customFormat="1" ht="15.75" outlineLevel="1">
      <c r="A261" s="118">
        <v>0</v>
      </c>
      <c r="B261" s="180" t="s">
        <v>28</v>
      </c>
      <c r="C261" s="119" t="s">
        <v>28</v>
      </c>
      <c r="D261" s="31" t="s">
        <v>381</v>
      </c>
      <c r="E261" s="102">
        <v>44442</v>
      </c>
      <c r="F261" s="102">
        <v>45174</v>
      </c>
      <c r="G261" s="123"/>
      <c r="H261" s="123">
        <v>4.9691780821917808</v>
      </c>
      <c r="I261" s="274"/>
      <c r="J261" s="274"/>
      <c r="K261" s="275">
        <v>45174</v>
      </c>
      <c r="L261" s="275"/>
      <c r="M261" s="275"/>
      <c r="N261" s="275"/>
      <c r="O261" s="276"/>
      <c r="P261" s="250"/>
      <c r="Q261" s="250"/>
      <c r="R261" s="250"/>
      <c r="S261" s="250"/>
      <c r="T261" s="215">
        <f t="shared" si="12"/>
        <v>0</v>
      </c>
      <c r="U261" s="278"/>
      <c r="V261" s="278">
        <v>0</v>
      </c>
      <c r="W261" s="62"/>
      <c r="X261" s="62"/>
      <c r="Y261" s="62"/>
      <c r="Z261" s="62"/>
      <c r="AA261" s="62"/>
      <c r="AB261" s="62"/>
      <c r="AC261" s="139"/>
      <c r="AD261" s="268"/>
      <c r="AE261" s="261"/>
      <c r="AF261" s="261"/>
      <c r="AG261" s="309"/>
      <c r="AH261" s="309"/>
      <c r="AI261" s="309"/>
      <c r="AJ261" s="249"/>
      <c r="AK261" s="249"/>
      <c r="AL261" s="249"/>
      <c r="AM261" s="249"/>
      <c r="AN261" s="215">
        <f t="shared" si="13"/>
        <v>0</v>
      </c>
      <c r="AO261" s="255"/>
      <c r="AP261" s="249">
        <v>0</v>
      </c>
      <c r="AQ261" s="249"/>
      <c r="AR261" s="278"/>
      <c r="AS261" s="278"/>
      <c r="AT261" s="278"/>
      <c r="AU261" s="278"/>
      <c r="AV261" s="278"/>
      <c r="AW261" s="130"/>
      <c r="AX261" s="122" t="s">
        <v>85</v>
      </c>
      <c r="AY261" s="333">
        <f t="shared" si="15"/>
        <v>0</v>
      </c>
      <c r="AZ261" s="164" t="b">
        <f t="shared" si="14"/>
        <v>0</v>
      </c>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50"/>
      <c r="ZZ261" s="50"/>
      <c r="AAA261" s="50"/>
      <c r="AAB261" s="50"/>
      <c r="AAC261" s="50"/>
      <c r="AAD261" s="50"/>
      <c r="AAE261" s="50"/>
      <c r="AAF261" s="50"/>
      <c r="AAG261" s="50"/>
      <c r="AAH261" s="50"/>
      <c r="AAI261" s="50"/>
      <c r="AAJ261" s="50"/>
      <c r="AAK261" s="50"/>
      <c r="AAL261" s="50"/>
      <c r="AAM261" s="50"/>
      <c r="AAN261" s="50"/>
      <c r="AAO261" s="50"/>
      <c r="AAP261" s="50"/>
      <c r="AAQ261" s="50"/>
      <c r="AAR261" s="50"/>
      <c r="AAS261" s="50"/>
      <c r="AAT261" s="50"/>
      <c r="AAU261" s="50"/>
      <c r="AAV261" s="50"/>
      <c r="AAW261" s="50"/>
      <c r="AAX261" s="50"/>
      <c r="AAY261" s="50"/>
      <c r="AAZ261" s="50"/>
      <c r="ABA261" s="50"/>
      <c r="ABB261" s="50"/>
      <c r="ABC261" s="50"/>
      <c r="ABD261" s="50"/>
      <c r="ABE261" s="50"/>
      <c r="ABF261" s="50"/>
      <c r="ABG261" s="50"/>
      <c r="ABH261" s="50"/>
      <c r="ABI261" s="50"/>
      <c r="ABJ261" s="50"/>
      <c r="ABK261" s="50"/>
      <c r="ABL261" s="50"/>
      <c r="ABM261" s="50"/>
      <c r="ABN261" s="50"/>
      <c r="ABO261" s="50"/>
      <c r="ABP261" s="50"/>
      <c r="ABQ261" s="50"/>
      <c r="ABR261" s="50"/>
      <c r="ABS261" s="50"/>
      <c r="ABT261" s="50"/>
      <c r="ABU261" s="50"/>
      <c r="ABV261" s="50"/>
      <c r="ABW261" s="50"/>
      <c r="ABX261" s="50"/>
      <c r="ABY261" s="50"/>
      <c r="ABZ261" s="50"/>
      <c r="ACA261" s="50"/>
      <c r="ACB261" s="50"/>
      <c r="ACC261" s="50"/>
      <c r="ACD261" s="50"/>
      <c r="ACE261" s="50"/>
      <c r="ACF261" s="50"/>
      <c r="ACG261" s="50"/>
      <c r="ACH261" s="50"/>
      <c r="ACI261" s="50"/>
      <c r="ACJ261" s="50"/>
      <c r="ACK261" s="50"/>
      <c r="ACL261" s="50"/>
      <c r="ACM261" s="50"/>
      <c r="ACN261" s="50"/>
      <c r="ACO261" s="50"/>
      <c r="ACP261" s="50"/>
      <c r="ACQ261" s="50"/>
      <c r="ACR261" s="50"/>
      <c r="ACS261" s="50"/>
      <c r="ACT261" s="50"/>
      <c r="ACU261" s="50"/>
      <c r="ACV261" s="50"/>
      <c r="ACW261" s="50"/>
      <c r="ACX261" s="50"/>
      <c r="ACY261" s="50"/>
      <c r="ACZ261" s="50"/>
      <c r="ADA261" s="50"/>
      <c r="ADB261" s="50"/>
      <c r="ADC261" s="50"/>
      <c r="ADD261" s="50"/>
      <c r="ADE261" s="50"/>
      <c r="ADF261" s="50"/>
      <c r="ADG261" s="50"/>
      <c r="ADH261" s="50"/>
      <c r="ADI261" s="50"/>
      <c r="ADJ261" s="50"/>
      <c r="ADK261" s="50"/>
      <c r="ADL261" s="50"/>
      <c r="ADM261" s="50"/>
      <c r="ADN261" s="50"/>
      <c r="ADO261" s="50"/>
      <c r="ADP261" s="50"/>
      <c r="ADQ261" s="50"/>
      <c r="ADR261" s="50"/>
      <c r="ADS261" s="50"/>
      <c r="ADT261" s="50"/>
      <c r="ADU261" s="50"/>
      <c r="ADV261" s="50"/>
      <c r="ADW261" s="50"/>
      <c r="ADX261" s="50"/>
      <c r="ADY261" s="50"/>
      <c r="ADZ261" s="50"/>
      <c r="AEA261" s="50"/>
      <c r="AEB261" s="50"/>
      <c r="AEC261" s="50"/>
      <c r="AED261" s="50"/>
      <c r="AEE261" s="50"/>
      <c r="AEF261" s="50"/>
      <c r="AEG261" s="50"/>
      <c r="AEH261" s="50"/>
      <c r="AEI261" s="50"/>
      <c r="AEJ261" s="50"/>
      <c r="AEK261" s="50"/>
      <c r="AEL261" s="50"/>
      <c r="AEM261" s="50"/>
      <c r="AEN261" s="50"/>
      <c r="AEO261" s="50"/>
      <c r="AEP261" s="50"/>
      <c r="AEQ261" s="50"/>
      <c r="AER261" s="50"/>
      <c r="AES261" s="50"/>
      <c r="AET261" s="50"/>
      <c r="AEU261" s="50"/>
      <c r="AEV261" s="50"/>
      <c r="AEW261" s="50"/>
      <c r="AEX261" s="50"/>
      <c r="AEY261" s="50"/>
      <c r="AEZ261" s="50"/>
      <c r="AFA261" s="50"/>
      <c r="AFB261" s="50"/>
      <c r="AFC261" s="50"/>
      <c r="AFD261" s="50"/>
      <c r="AFE261" s="50"/>
      <c r="AFF261" s="50"/>
      <c r="AFG261" s="50"/>
      <c r="AFH261" s="50"/>
      <c r="AFI261" s="50"/>
      <c r="AFJ261" s="50"/>
      <c r="AFK261" s="50"/>
      <c r="AFL261" s="50"/>
      <c r="AFM261" s="50"/>
      <c r="AFN261" s="50"/>
      <c r="AFO261" s="50"/>
      <c r="AFP261" s="50"/>
      <c r="AFQ261" s="50"/>
      <c r="AFR261" s="50"/>
      <c r="AFS261" s="50"/>
      <c r="AFT261" s="50"/>
      <c r="AFU261" s="50"/>
      <c r="AFV261" s="50"/>
      <c r="AFW261" s="50"/>
      <c r="AFX261" s="50"/>
      <c r="AFY261" s="50"/>
      <c r="AFZ261" s="50"/>
      <c r="AGA261" s="50"/>
      <c r="AGB261" s="50"/>
      <c r="AGC261" s="50"/>
      <c r="AGD261" s="50"/>
      <c r="AGE261" s="50"/>
      <c r="AGF261" s="50"/>
      <c r="AGG261" s="50"/>
      <c r="AGH261" s="50"/>
      <c r="AGI261" s="50"/>
      <c r="AGJ261" s="50"/>
      <c r="AGK261" s="50"/>
      <c r="AGL261" s="50"/>
      <c r="AGM261" s="50"/>
      <c r="AGN261" s="50"/>
      <c r="AGO261" s="50"/>
      <c r="AGP261" s="50"/>
      <c r="AGQ261" s="50"/>
      <c r="AGR261" s="50"/>
      <c r="AGS261" s="50"/>
      <c r="AGT261" s="50"/>
      <c r="AGU261" s="50"/>
      <c r="AGV261" s="50"/>
      <c r="AGW261" s="50"/>
      <c r="AGX261" s="50"/>
      <c r="AGY261" s="50"/>
      <c r="AGZ261" s="50"/>
      <c r="AHA261" s="50"/>
      <c r="AHB261" s="50"/>
      <c r="AHC261" s="50"/>
      <c r="AHD261" s="50"/>
      <c r="AHE261" s="50"/>
      <c r="AHF261" s="50"/>
      <c r="AHG261" s="50"/>
      <c r="AHH261" s="50"/>
      <c r="AHI261" s="50"/>
      <c r="AHJ261" s="50"/>
      <c r="AHK261" s="50"/>
      <c r="AHL261" s="50"/>
      <c r="AHM261" s="50"/>
      <c r="AHN261" s="50"/>
      <c r="AHO261" s="50"/>
      <c r="AHP261" s="50"/>
      <c r="AHQ261" s="50"/>
      <c r="AHR261" s="50"/>
      <c r="AHS261" s="50"/>
      <c r="AHT261" s="50"/>
      <c r="AHU261" s="50"/>
      <c r="AHV261" s="50"/>
      <c r="AHW261" s="50"/>
      <c r="AHX261" s="50"/>
      <c r="AHY261" s="50"/>
      <c r="AHZ261" s="50"/>
      <c r="AIA261" s="50"/>
      <c r="AIB261" s="50"/>
      <c r="AIC261" s="50"/>
      <c r="AID261" s="50"/>
      <c r="AIE261" s="50"/>
      <c r="AIF261" s="50"/>
      <c r="AIG261" s="50"/>
      <c r="AIH261" s="50"/>
      <c r="AII261" s="50"/>
      <c r="AIJ261" s="50"/>
      <c r="AIK261" s="50"/>
      <c r="AIL261" s="50"/>
      <c r="AIM261" s="50"/>
      <c r="AIN261" s="50"/>
      <c r="AIO261" s="50"/>
      <c r="AIP261" s="50"/>
      <c r="AIQ261" s="50"/>
      <c r="AIR261" s="50"/>
      <c r="AIS261" s="50"/>
      <c r="AIT261" s="50"/>
      <c r="AIU261" s="50"/>
      <c r="AIV261" s="50"/>
      <c r="AIW261" s="50"/>
      <c r="AIX261" s="50"/>
      <c r="AIY261" s="50"/>
      <c r="AIZ261" s="50"/>
      <c r="AJA261" s="50"/>
      <c r="AJB261" s="50"/>
      <c r="AJC261" s="50"/>
      <c r="AJD261" s="50"/>
      <c r="AJE261" s="50"/>
      <c r="AJF261" s="50"/>
      <c r="AJG261" s="50"/>
      <c r="AJH261" s="50"/>
      <c r="AJI261" s="50"/>
      <c r="AJJ261" s="50"/>
      <c r="AJK261" s="50"/>
      <c r="AJL261" s="50"/>
      <c r="AJM261" s="50"/>
      <c r="AJN261" s="50"/>
      <c r="AJO261" s="50"/>
      <c r="AJP261" s="50"/>
      <c r="AJQ261" s="50"/>
      <c r="AJR261" s="50"/>
      <c r="AJS261" s="50"/>
      <c r="AJT261" s="50"/>
      <c r="AJU261" s="50"/>
      <c r="AJV261" s="50"/>
      <c r="AJW261" s="50"/>
      <c r="AJX261" s="50"/>
      <c r="AJY261" s="50"/>
      <c r="AJZ261" s="50"/>
      <c r="AKA261" s="50"/>
      <c r="AKB261" s="50"/>
      <c r="AKC261" s="50"/>
      <c r="AKD261" s="50"/>
      <c r="AKE261" s="50"/>
      <c r="AKF261" s="50"/>
      <c r="AKG261" s="50"/>
      <c r="AKH261" s="50"/>
      <c r="AKI261" s="50"/>
      <c r="AKJ261" s="50"/>
      <c r="AKK261" s="50"/>
      <c r="AKL261" s="50"/>
      <c r="AKM261" s="50"/>
      <c r="AKN261" s="50"/>
      <c r="AKO261" s="50"/>
      <c r="AKP261" s="50"/>
      <c r="AKQ261" s="50"/>
      <c r="AKR261" s="50"/>
      <c r="AKS261" s="50"/>
      <c r="AKT261" s="50"/>
      <c r="AKU261" s="50"/>
      <c r="AKV261" s="50"/>
      <c r="AKW261" s="50"/>
      <c r="AKX261" s="50"/>
      <c r="AKY261" s="50"/>
      <c r="AKZ261" s="50"/>
      <c r="ALA261" s="50"/>
      <c r="ALB261" s="50"/>
      <c r="ALC261" s="50"/>
      <c r="ALD261" s="50"/>
      <c r="ALE261" s="50"/>
      <c r="ALF261" s="50"/>
      <c r="ALG261" s="50"/>
      <c r="ALH261" s="50"/>
      <c r="ALI261" s="50"/>
      <c r="ALJ261" s="50"/>
      <c r="ALK261" s="50"/>
      <c r="ALL261" s="50"/>
      <c r="ALM261" s="50"/>
      <c r="ALN261" s="50"/>
      <c r="ALO261" s="50"/>
      <c r="ALP261" s="50"/>
      <c r="ALQ261" s="50"/>
      <c r="ALR261" s="50"/>
      <c r="ALS261" s="50"/>
      <c r="ALT261" s="50"/>
      <c r="ALU261" s="50"/>
      <c r="ALV261" s="50"/>
      <c r="ALW261" s="50"/>
      <c r="ALX261" s="50"/>
      <c r="ALY261" s="50"/>
      <c r="ALZ261" s="50"/>
      <c r="AMA261" s="50"/>
      <c r="AMB261" s="50"/>
      <c r="AMC261" s="50"/>
      <c r="AMD261" s="50"/>
      <c r="AME261" s="50"/>
      <c r="AMF261" s="50"/>
      <c r="AMG261" s="50"/>
      <c r="AMH261" s="50"/>
      <c r="AMI261" s="50"/>
      <c r="AMJ261" s="50"/>
      <c r="AMK261" s="50"/>
      <c r="AML261" s="50"/>
      <c r="AMM261" s="50"/>
      <c r="AMN261" s="50"/>
      <c r="AMO261" s="50"/>
      <c r="AMP261" s="50"/>
      <c r="AMQ261" s="50"/>
      <c r="AMR261" s="50"/>
      <c r="AMS261" s="50"/>
      <c r="AMT261" s="50"/>
      <c r="AMU261" s="50"/>
      <c r="AMV261" s="50"/>
      <c r="AMW261" s="50"/>
      <c r="AMX261" s="50"/>
      <c r="AMY261" s="50"/>
      <c r="AMZ261" s="50"/>
      <c r="ANA261" s="50"/>
      <c r="ANB261" s="50"/>
      <c r="ANC261" s="50"/>
      <c r="AND261" s="50"/>
      <c r="ANE261" s="50"/>
      <c r="ANF261" s="50"/>
      <c r="ANG261" s="50"/>
      <c r="ANH261" s="50"/>
      <c r="ANI261" s="50"/>
      <c r="ANJ261" s="50"/>
      <c r="ANK261" s="50"/>
      <c r="ANL261" s="50"/>
      <c r="ANM261" s="50"/>
      <c r="ANN261" s="50"/>
      <c r="ANO261" s="50"/>
      <c r="ANP261" s="50"/>
      <c r="ANQ261" s="50"/>
      <c r="ANR261" s="50"/>
      <c r="ANS261" s="50"/>
      <c r="ANT261" s="50"/>
      <c r="ANU261" s="50"/>
      <c r="ANV261" s="50"/>
      <c r="ANW261" s="50"/>
      <c r="ANX261" s="50"/>
      <c r="ANY261" s="50"/>
      <c r="ANZ261" s="50"/>
      <c r="AOA261" s="50"/>
      <c r="AOB261" s="50"/>
      <c r="AOC261" s="50"/>
      <c r="AOD261" s="50"/>
      <c r="AOE261" s="50"/>
      <c r="AOF261" s="50"/>
      <c r="AOG261" s="50"/>
      <c r="AOH261" s="50"/>
      <c r="AOI261" s="50"/>
      <c r="AOJ261" s="50"/>
      <c r="AOK261" s="50"/>
      <c r="AOL261" s="50"/>
      <c r="AOM261" s="50"/>
      <c r="AON261" s="50"/>
      <c r="AOO261" s="50"/>
      <c r="AOP261" s="50"/>
      <c r="AOQ261" s="50"/>
      <c r="AOR261" s="50"/>
      <c r="AOS261" s="50"/>
      <c r="AOT261" s="50"/>
      <c r="AOU261" s="50"/>
      <c r="AOV261" s="50"/>
      <c r="AOW261" s="50"/>
      <c r="AOX261" s="50"/>
      <c r="AOY261" s="50"/>
      <c r="AOZ261" s="50"/>
      <c r="APA261" s="50"/>
      <c r="APB261" s="50"/>
      <c r="APC261" s="50"/>
      <c r="APD261" s="50"/>
      <c r="APE261" s="50"/>
      <c r="APF261" s="50"/>
      <c r="APG261" s="50"/>
      <c r="APH261" s="50"/>
      <c r="API261" s="50"/>
      <c r="APJ261" s="50"/>
      <c r="APK261" s="50"/>
      <c r="APL261" s="50"/>
      <c r="APM261" s="50"/>
      <c r="APN261" s="50"/>
      <c r="APO261" s="50"/>
      <c r="APP261" s="50"/>
      <c r="APQ261" s="50"/>
      <c r="APR261" s="50"/>
      <c r="APS261" s="50"/>
      <c r="APT261" s="50"/>
      <c r="APU261" s="50"/>
      <c r="APV261" s="50"/>
      <c r="APW261" s="50"/>
      <c r="APX261" s="50"/>
      <c r="APY261" s="50"/>
      <c r="APZ261" s="50"/>
      <c r="AQA261" s="50"/>
      <c r="AQB261" s="50"/>
      <c r="AQC261" s="50"/>
      <c r="AQD261" s="50"/>
      <c r="AQE261" s="50"/>
      <c r="AQF261" s="50"/>
      <c r="AQG261" s="50"/>
      <c r="AQH261" s="50"/>
      <c r="AQI261" s="50"/>
      <c r="AQJ261" s="50"/>
      <c r="AQK261" s="50"/>
      <c r="AQL261" s="50"/>
      <c r="AQM261" s="50"/>
      <c r="AQN261" s="50"/>
      <c r="AQO261" s="50"/>
      <c r="AQP261" s="50"/>
      <c r="AQQ261" s="50"/>
      <c r="AQR261" s="50"/>
      <c r="AQS261" s="50"/>
      <c r="AQT261" s="50"/>
      <c r="AQU261" s="50"/>
      <c r="AQV261" s="50"/>
      <c r="AQW261" s="50"/>
      <c r="AQX261" s="50"/>
      <c r="AQY261" s="50"/>
      <c r="AQZ261" s="50"/>
      <c r="ARA261" s="50"/>
      <c r="ARB261" s="50"/>
      <c r="ARC261" s="50"/>
      <c r="ARD261" s="50"/>
      <c r="ARE261" s="50"/>
      <c r="ARF261" s="50"/>
      <c r="ARG261" s="50"/>
      <c r="ARH261" s="50"/>
      <c r="ARI261" s="50"/>
      <c r="ARJ261" s="50"/>
      <c r="ARK261" s="50"/>
      <c r="ARL261" s="50"/>
      <c r="ARM261" s="50"/>
      <c r="ARN261" s="50"/>
      <c r="ARO261" s="50"/>
      <c r="ARP261" s="50"/>
      <c r="ARQ261" s="50"/>
      <c r="ARR261" s="50"/>
      <c r="ARS261" s="50"/>
      <c r="ART261" s="50"/>
      <c r="ARU261" s="50"/>
      <c r="ARV261" s="50"/>
      <c r="ARW261" s="50"/>
      <c r="ARX261" s="50"/>
      <c r="ARY261" s="50"/>
      <c r="ARZ261" s="50"/>
      <c r="ASA261" s="50"/>
      <c r="ASB261" s="50"/>
      <c r="ASC261" s="50"/>
      <c r="ASD261" s="50"/>
      <c r="ASE261" s="50"/>
      <c r="ASF261" s="50"/>
      <c r="ASG261" s="50"/>
      <c r="ASH261" s="50"/>
      <c r="ASI261" s="50"/>
      <c r="ASJ261" s="50"/>
      <c r="ASK261" s="50"/>
      <c r="ASL261" s="50"/>
      <c r="ASM261" s="50"/>
      <c r="ASN261" s="50"/>
      <c r="ASO261" s="50"/>
      <c r="ASP261" s="50"/>
      <c r="ASQ261" s="50"/>
      <c r="ASR261" s="50"/>
      <c r="ASS261" s="50"/>
      <c r="AST261" s="50"/>
      <c r="ASU261" s="50"/>
      <c r="ASV261" s="50"/>
      <c r="ASW261" s="50"/>
      <c r="ASX261" s="50"/>
      <c r="ASY261" s="50"/>
      <c r="ASZ261" s="50"/>
      <c r="ATA261" s="50"/>
      <c r="ATB261" s="50"/>
      <c r="ATC261" s="50"/>
      <c r="ATD261" s="50"/>
      <c r="ATE261" s="50"/>
      <c r="ATF261" s="50"/>
      <c r="ATG261" s="50"/>
      <c r="ATH261" s="50"/>
      <c r="ATI261" s="50"/>
      <c r="ATJ261" s="50"/>
      <c r="ATK261" s="50"/>
      <c r="ATL261" s="50"/>
      <c r="ATM261" s="50"/>
      <c r="ATN261" s="50"/>
      <c r="ATO261" s="50"/>
      <c r="ATP261" s="50"/>
      <c r="ATQ261" s="50"/>
      <c r="ATR261" s="50"/>
      <c r="ATS261" s="50"/>
      <c r="ATT261" s="50"/>
      <c r="ATU261" s="50"/>
      <c r="ATV261" s="50"/>
      <c r="ATW261" s="50"/>
      <c r="ATX261" s="50"/>
      <c r="ATY261" s="50"/>
      <c r="ATZ261" s="50"/>
      <c r="AUA261" s="50"/>
      <c r="AUB261" s="50"/>
      <c r="AUC261" s="50"/>
      <c r="AUD261" s="50"/>
      <c r="AUE261" s="50"/>
      <c r="AUF261" s="50"/>
      <c r="AUG261" s="50"/>
      <c r="AUH261" s="50"/>
      <c r="AUI261" s="50"/>
      <c r="AUJ261" s="50"/>
      <c r="AUK261" s="50"/>
      <c r="AUL261" s="50"/>
      <c r="AUM261" s="50"/>
      <c r="AUN261" s="50"/>
      <c r="AUO261" s="50"/>
      <c r="AUP261" s="50"/>
      <c r="AUQ261" s="50"/>
      <c r="AUR261" s="50"/>
      <c r="AUS261" s="50"/>
      <c r="AUT261" s="50"/>
      <c r="AUU261" s="50"/>
      <c r="AUV261" s="50"/>
      <c r="AUW261" s="50"/>
      <c r="AUX261" s="50"/>
      <c r="AUY261" s="50"/>
      <c r="AUZ261" s="50"/>
      <c r="AVA261" s="50"/>
      <c r="AVB261" s="50"/>
      <c r="AVC261" s="50"/>
      <c r="AVD261" s="50"/>
      <c r="AVE261" s="50"/>
      <c r="AVF261" s="50"/>
      <c r="AVG261" s="50"/>
      <c r="AVH261" s="50"/>
      <c r="AVI261" s="50"/>
      <c r="AVJ261" s="50"/>
      <c r="AVK261" s="50"/>
      <c r="AVL261" s="50"/>
      <c r="AVM261" s="50"/>
      <c r="AVN261" s="50"/>
      <c r="AVO261" s="50"/>
      <c r="AVP261" s="50"/>
      <c r="AVQ261" s="50"/>
      <c r="AVR261" s="50"/>
      <c r="AVS261" s="50"/>
      <c r="AVT261" s="50"/>
      <c r="AVU261" s="50"/>
      <c r="AVV261" s="50"/>
      <c r="AVW261" s="50"/>
      <c r="AVX261" s="50"/>
      <c r="AVY261" s="50"/>
      <c r="AVZ261" s="50"/>
      <c r="AWA261" s="50"/>
      <c r="AWB261" s="50"/>
      <c r="AWC261" s="50"/>
      <c r="AWD261" s="50"/>
      <c r="AWE261" s="50"/>
      <c r="AWF261" s="50"/>
      <c r="AWG261" s="50"/>
      <c r="AWH261" s="50"/>
      <c r="AWI261" s="50"/>
      <c r="AWJ261" s="50"/>
      <c r="AWK261" s="50"/>
      <c r="AWL261" s="50"/>
      <c r="AWM261" s="50"/>
      <c r="AWN261" s="50"/>
      <c r="AWO261" s="50"/>
      <c r="AWP261" s="50"/>
      <c r="AWQ261" s="50"/>
      <c r="AWR261" s="50"/>
      <c r="AWS261" s="50"/>
      <c r="AWT261" s="50"/>
      <c r="AWU261" s="50"/>
      <c r="AWV261" s="50"/>
      <c r="AWW261" s="50"/>
      <c r="AWX261" s="50"/>
      <c r="AWY261" s="50"/>
      <c r="AWZ261" s="50"/>
      <c r="AXA261" s="50"/>
      <c r="AXB261" s="50"/>
      <c r="AXC261" s="50"/>
      <c r="AXD261" s="50"/>
      <c r="AXE261" s="50"/>
      <c r="AXF261" s="50"/>
      <c r="AXG261" s="50"/>
      <c r="AXH261" s="50"/>
      <c r="AXI261" s="50"/>
      <c r="AXJ261" s="50"/>
      <c r="AXK261" s="50"/>
      <c r="AXL261" s="50"/>
      <c r="AXM261" s="50"/>
      <c r="AXN261" s="50"/>
      <c r="AXO261" s="50"/>
      <c r="AXP261" s="50"/>
      <c r="AXQ261" s="50"/>
      <c r="AXR261" s="50"/>
      <c r="AXS261" s="50"/>
      <c r="AXT261" s="50"/>
      <c r="AXU261" s="50"/>
      <c r="AXV261" s="50"/>
      <c r="AXW261" s="50"/>
      <c r="AXX261" s="50"/>
      <c r="AXY261" s="50"/>
      <c r="AXZ261" s="50"/>
      <c r="AYA261" s="50"/>
      <c r="AYB261" s="50"/>
      <c r="AYC261" s="50"/>
      <c r="AYD261" s="50"/>
      <c r="AYE261" s="50"/>
      <c r="AYF261" s="50"/>
      <c r="AYG261" s="50"/>
      <c r="AYH261" s="50"/>
      <c r="AYI261" s="50"/>
      <c r="AYJ261" s="50"/>
      <c r="AYK261" s="50"/>
      <c r="AYL261" s="50"/>
      <c r="AYM261" s="50"/>
      <c r="AYN261" s="50"/>
      <c r="AYO261" s="50"/>
      <c r="AYP261" s="50"/>
      <c r="AYQ261" s="50"/>
      <c r="AYR261" s="50"/>
      <c r="AYS261" s="50"/>
      <c r="AYT261" s="50"/>
      <c r="AYU261" s="50"/>
      <c r="AYV261" s="50"/>
      <c r="AYW261" s="50"/>
      <c r="AYX261" s="50"/>
      <c r="AYY261" s="50"/>
      <c r="AYZ261" s="50"/>
      <c r="AZA261" s="50"/>
      <c r="AZB261" s="50"/>
      <c r="AZC261" s="50"/>
      <c r="AZD261" s="50"/>
      <c r="AZE261" s="50"/>
      <c r="AZF261" s="50"/>
      <c r="AZG261" s="50"/>
      <c r="AZH261" s="50"/>
      <c r="AZI261" s="50"/>
      <c r="AZJ261" s="50"/>
      <c r="AZK261" s="50"/>
      <c r="AZL261" s="50"/>
      <c r="AZM261" s="50"/>
      <c r="AZN261" s="50"/>
      <c r="AZO261" s="50"/>
      <c r="AZP261" s="50"/>
      <c r="AZQ261" s="50"/>
      <c r="AZR261" s="50"/>
      <c r="AZS261" s="50"/>
      <c r="AZT261" s="50"/>
      <c r="AZU261" s="50"/>
      <c r="AZV261" s="50"/>
      <c r="AZW261" s="50"/>
      <c r="AZX261" s="50"/>
      <c r="AZY261" s="50"/>
      <c r="AZZ261" s="50"/>
      <c r="BAA261" s="50"/>
      <c r="BAB261" s="50"/>
      <c r="BAC261" s="50"/>
      <c r="BAD261" s="50"/>
      <c r="BAE261" s="50"/>
      <c r="BAF261" s="50"/>
      <c r="BAG261" s="50"/>
      <c r="BAH261" s="50"/>
      <c r="BAI261" s="50"/>
      <c r="BAJ261" s="50"/>
      <c r="BAK261" s="50"/>
      <c r="BAL261" s="50"/>
      <c r="BAM261" s="50"/>
      <c r="BAN261" s="50"/>
      <c r="BAO261" s="50"/>
      <c r="BAP261" s="50"/>
      <c r="BAQ261" s="50"/>
      <c r="BAR261" s="50"/>
      <c r="BAS261" s="50"/>
      <c r="BAT261" s="50"/>
      <c r="BAU261" s="50"/>
      <c r="BAV261" s="50"/>
      <c r="BAW261" s="50"/>
      <c r="BAX261" s="50"/>
      <c r="BAY261" s="50"/>
      <c r="BAZ261" s="50"/>
      <c r="BBA261" s="50"/>
      <c r="BBB261" s="50"/>
      <c r="BBC261" s="50"/>
      <c r="BBD261" s="50"/>
      <c r="BBE261" s="50"/>
      <c r="BBF261" s="50"/>
      <c r="BBG261" s="50"/>
      <c r="BBH261" s="50"/>
      <c r="BBI261" s="50"/>
      <c r="BBJ261" s="50"/>
      <c r="BBK261" s="50"/>
      <c r="BBL261" s="50"/>
      <c r="BBM261" s="50"/>
      <c r="BBN261" s="50"/>
      <c r="BBO261" s="50"/>
      <c r="BBP261" s="50"/>
      <c r="BBQ261" s="50"/>
      <c r="BBR261" s="50"/>
      <c r="BBS261" s="50"/>
      <c r="BBT261" s="50"/>
      <c r="BBU261" s="50"/>
      <c r="BBV261" s="50"/>
      <c r="BBW261" s="50"/>
      <c r="BBX261" s="50"/>
      <c r="BBY261" s="50"/>
      <c r="BBZ261" s="50"/>
      <c r="BCA261" s="50"/>
      <c r="BCB261" s="50"/>
      <c r="BCC261" s="50"/>
      <c r="BCD261" s="50"/>
      <c r="BCE261" s="50"/>
      <c r="BCF261" s="50"/>
      <c r="BCG261" s="50"/>
      <c r="BCH261" s="50"/>
      <c r="BCI261" s="50"/>
      <c r="BCJ261" s="50"/>
      <c r="BCK261" s="50"/>
      <c r="BCL261" s="50"/>
      <c r="BCM261" s="50"/>
      <c r="BCN261" s="50"/>
      <c r="BCO261" s="50"/>
      <c r="BCP261" s="50"/>
      <c r="BCQ261" s="50"/>
      <c r="BCR261" s="50"/>
      <c r="BCS261" s="50"/>
      <c r="BCT261" s="50"/>
      <c r="BCU261" s="50"/>
      <c r="BCV261" s="50"/>
      <c r="BCW261" s="50"/>
      <c r="BCX261" s="50"/>
      <c r="BCY261" s="50"/>
      <c r="BCZ261" s="50"/>
      <c r="BDA261" s="50"/>
      <c r="BDB261" s="50"/>
      <c r="BDC261" s="50"/>
      <c r="BDD261" s="50"/>
      <c r="BDE261" s="50"/>
      <c r="BDF261" s="50"/>
      <c r="BDG261" s="50"/>
      <c r="BDH261" s="50"/>
      <c r="BDI261" s="50"/>
      <c r="BDJ261" s="50"/>
      <c r="BDK261" s="50"/>
      <c r="BDL261" s="50"/>
      <c r="BDM261" s="50"/>
      <c r="BDN261" s="50"/>
      <c r="BDO261" s="50"/>
      <c r="BDP261" s="50"/>
      <c r="BDQ261" s="50"/>
      <c r="BDR261" s="50"/>
      <c r="BDS261" s="50"/>
      <c r="BDT261" s="50"/>
      <c r="BDU261" s="50"/>
      <c r="BDV261" s="50"/>
      <c r="BDW261" s="50"/>
      <c r="BDX261" s="50"/>
      <c r="BDY261" s="50"/>
      <c r="BDZ261" s="50"/>
      <c r="BEA261" s="50"/>
      <c r="BEB261" s="50"/>
      <c r="BEC261" s="50"/>
      <c r="BED261" s="50"/>
      <c r="BEE261" s="50"/>
      <c r="BEF261" s="50"/>
      <c r="BEG261" s="50"/>
      <c r="BEH261" s="50"/>
      <c r="BEI261" s="50"/>
      <c r="BEJ261" s="50"/>
      <c r="BEK261" s="50"/>
      <c r="BEL261" s="50"/>
      <c r="BEM261" s="50"/>
      <c r="BEN261" s="50"/>
      <c r="BEO261" s="50"/>
      <c r="BEP261" s="50"/>
      <c r="BEQ261" s="50"/>
      <c r="BER261" s="50"/>
      <c r="BES261" s="50"/>
      <c r="BET261" s="50"/>
      <c r="BEU261" s="50"/>
      <c r="BEV261" s="50"/>
      <c r="BEW261" s="50"/>
      <c r="BEX261" s="50"/>
      <c r="BEY261" s="50"/>
      <c r="BEZ261" s="50"/>
      <c r="BFA261" s="50"/>
      <c r="BFB261" s="50"/>
      <c r="BFC261" s="50"/>
      <c r="BFD261" s="50"/>
      <c r="BFE261" s="50"/>
      <c r="BFF261" s="50"/>
      <c r="BFG261" s="50"/>
      <c r="BFH261" s="50"/>
      <c r="BFI261" s="50"/>
      <c r="BFJ261" s="50"/>
      <c r="BFK261" s="50"/>
      <c r="BFL261" s="50"/>
      <c r="BFM261" s="50"/>
      <c r="BFN261" s="50"/>
      <c r="BFO261" s="50"/>
      <c r="BFP261" s="50"/>
      <c r="BFQ261" s="50"/>
      <c r="BFR261" s="50"/>
      <c r="BFS261" s="50"/>
      <c r="BFT261" s="50"/>
      <c r="BFU261" s="50"/>
      <c r="BFV261" s="50"/>
      <c r="BFW261" s="50"/>
      <c r="BFX261" s="50"/>
      <c r="BFY261" s="50"/>
      <c r="BFZ261" s="50"/>
      <c r="BGA261" s="50"/>
      <c r="BGB261" s="50"/>
      <c r="BGC261" s="50"/>
      <c r="BGD261" s="50"/>
      <c r="BGE261" s="50"/>
      <c r="BGF261" s="50"/>
      <c r="BGG261" s="50"/>
      <c r="BGH261" s="50"/>
      <c r="BGI261" s="50"/>
      <c r="BGJ261" s="50"/>
      <c r="BGK261" s="50"/>
      <c r="BGL261" s="50"/>
      <c r="BGM261" s="50"/>
      <c r="BGN261" s="50"/>
      <c r="BGO261" s="50"/>
      <c r="BGP261" s="50"/>
      <c r="BGQ261" s="50"/>
      <c r="BGR261" s="50"/>
      <c r="BGS261" s="50"/>
      <c r="BGT261" s="50"/>
      <c r="BGU261" s="50"/>
      <c r="BGV261" s="50"/>
      <c r="BGW261" s="50"/>
      <c r="BGX261" s="50"/>
      <c r="BGY261" s="50"/>
      <c r="BGZ261" s="50"/>
      <c r="BHA261" s="50"/>
      <c r="BHB261" s="50"/>
      <c r="BHC261" s="50"/>
      <c r="BHD261" s="50"/>
      <c r="BHE261" s="50"/>
      <c r="BHF261" s="50"/>
      <c r="BHG261" s="50"/>
      <c r="BHH261" s="50"/>
      <c r="BHI261" s="50"/>
      <c r="BHJ261" s="50"/>
      <c r="BHK261" s="50"/>
      <c r="BHL261" s="50"/>
      <c r="BHM261" s="50"/>
      <c r="BHN261" s="50"/>
      <c r="BHO261" s="50"/>
      <c r="BHP261" s="50"/>
      <c r="BHQ261" s="50"/>
      <c r="BHR261" s="50"/>
      <c r="BHS261" s="50"/>
      <c r="BHT261" s="50"/>
      <c r="BHU261" s="50"/>
      <c r="BHV261" s="50"/>
      <c r="BHW261" s="50"/>
      <c r="BHX261" s="50"/>
      <c r="BHY261" s="50"/>
      <c r="BHZ261" s="50"/>
      <c r="BIA261" s="50"/>
      <c r="BIB261" s="50"/>
      <c r="BIC261" s="50"/>
      <c r="BID261" s="50"/>
      <c r="BIE261" s="50"/>
      <c r="BIF261" s="50"/>
      <c r="BIG261" s="50"/>
      <c r="BIH261" s="50"/>
      <c r="BII261" s="50"/>
      <c r="BIJ261" s="50"/>
      <c r="BIK261" s="50"/>
      <c r="BIL261" s="50"/>
      <c r="BIM261" s="50"/>
      <c r="BIN261" s="50"/>
      <c r="BIO261" s="50"/>
      <c r="BIP261" s="50"/>
      <c r="BIQ261" s="50"/>
      <c r="BIR261" s="50"/>
      <c r="BIS261" s="50"/>
      <c r="BIT261" s="50"/>
      <c r="BIU261" s="50"/>
      <c r="BIV261" s="50"/>
      <c r="BIW261" s="50"/>
      <c r="BIX261" s="50"/>
      <c r="BIY261" s="50"/>
      <c r="BIZ261" s="50"/>
      <c r="BJA261" s="50"/>
      <c r="BJB261" s="50"/>
      <c r="BJC261" s="50"/>
      <c r="BJD261" s="50"/>
      <c r="BJE261" s="50"/>
      <c r="BJF261" s="50"/>
      <c r="BJG261" s="50"/>
      <c r="BJH261" s="50"/>
      <c r="BJI261" s="50"/>
      <c r="BJJ261" s="50"/>
      <c r="BJK261" s="50"/>
      <c r="BJL261" s="50"/>
      <c r="BJM261" s="50"/>
      <c r="BJN261" s="50"/>
      <c r="BJO261" s="50"/>
      <c r="BJP261" s="50"/>
      <c r="BJQ261" s="50"/>
      <c r="BJR261" s="50"/>
      <c r="BJS261" s="50"/>
      <c r="BJT261" s="50"/>
      <c r="BJU261" s="50"/>
      <c r="BJV261" s="50"/>
      <c r="BJW261" s="50"/>
      <c r="BJX261" s="50"/>
      <c r="BJY261" s="50"/>
      <c r="BJZ261" s="50"/>
      <c r="BKA261" s="50"/>
      <c r="BKB261" s="50"/>
      <c r="BKC261" s="50"/>
      <c r="BKD261" s="50"/>
      <c r="BKE261" s="50"/>
      <c r="BKF261" s="50"/>
      <c r="BKG261" s="50"/>
      <c r="BKH261" s="50"/>
      <c r="BKI261" s="50"/>
      <c r="BKJ261" s="50"/>
      <c r="BKK261" s="50"/>
      <c r="BKL261" s="50"/>
      <c r="BKM261" s="50"/>
      <c r="BKN261" s="50"/>
      <c r="BKO261" s="50"/>
      <c r="BKP261" s="50"/>
      <c r="BKQ261" s="50"/>
      <c r="BKR261" s="50"/>
      <c r="BKS261" s="50"/>
      <c r="BKT261" s="50"/>
      <c r="BKU261" s="50"/>
      <c r="BKV261" s="50"/>
      <c r="BKW261" s="50"/>
      <c r="BKX261" s="50"/>
      <c r="BKY261" s="50"/>
      <c r="BKZ261" s="50"/>
      <c r="BLA261" s="50"/>
      <c r="BLB261" s="50"/>
      <c r="BLC261" s="50"/>
      <c r="BLD261" s="50"/>
      <c r="BLE261" s="50"/>
      <c r="BLF261" s="50"/>
      <c r="BLG261" s="50"/>
      <c r="BLH261" s="50"/>
      <c r="BLI261" s="50"/>
      <c r="BLJ261" s="50"/>
      <c r="BLK261" s="50"/>
      <c r="BLL261" s="50"/>
      <c r="BLM261" s="50"/>
      <c r="BLN261" s="50"/>
      <c r="BLO261" s="50"/>
      <c r="BLP261" s="50"/>
      <c r="BLQ261" s="50"/>
      <c r="BLR261" s="50"/>
      <c r="BLS261" s="50"/>
      <c r="BLT261" s="50"/>
      <c r="BLU261" s="50"/>
      <c r="BLV261" s="50"/>
      <c r="BLW261" s="50"/>
      <c r="BLX261" s="50"/>
      <c r="BLY261" s="50"/>
      <c r="BLZ261" s="50"/>
      <c r="BMA261" s="50"/>
      <c r="BMB261" s="50"/>
      <c r="BMC261" s="50"/>
      <c r="BMD261" s="50"/>
      <c r="BME261" s="50"/>
      <c r="BMF261" s="50"/>
      <c r="BMG261" s="50"/>
      <c r="BMH261" s="50"/>
      <c r="BMI261" s="50"/>
      <c r="BMJ261" s="50"/>
      <c r="BMK261" s="50"/>
      <c r="BML261" s="50"/>
      <c r="BMM261" s="50"/>
      <c r="BMN261" s="50"/>
      <c r="BMO261" s="50"/>
      <c r="BMP261" s="50"/>
      <c r="BMQ261" s="50"/>
      <c r="BMR261" s="50"/>
      <c r="BMS261" s="50"/>
      <c r="BMT261" s="50"/>
      <c r="BMU261" s="50"/>
      <c r="BMV261" s="50"/>
      <c r="BMW261" s="50"/>
      <c r="BMX261" s="50"/>
      <c r="BMY261" s="50"/>
      <c r="BMZ261" s="50"/>
      <c r="BNA261" s="50"/>
      <c r="BNB261" s="50"/>
      <c r="BNC261" s="50"/>
      <c r="BND261" s="50"/>
      <c r="BNE261" s="50"/>
      <c r="BNF261" s="50"/>
      <c r="BNG261" s="50"/>
      <c r="BNH261" s="50"/>
      <c r="BNI261" s="50"/>
      <c r="BNJ261" s="50"/>
      <c r="BNK261" s="50"/>
      <c r="BNL261" s="50"/>
      <c r="BNM261" s="50"/>
      <c r="BNN261" s="50"/>
      <c r="BNO261" s="50"/>
      <c r="BNP261" s="50"/>
      <c r="BNQ261" s="50"/>
      <c r="BNR261" s="50"/>
      <c r="BNS261" s="50"/>
      <c r="BNT261" s="50"/>
      <c r="BNU261" s="50"/>
      <c r="BNV261" s="50"/>
      <c r="BNW261" s="50"/>
      <c r="BNX261" s="50"/>
      <c r="BNY261" s="50"/>
      <c r="BNZ261" s="50"/>
      <c r="BOA261" s="50"/>
      <c r="BOB261" s="50"/>
      <c r="BOC261" s="50"/>
      <c r="BOD261" s="50"/>
      <c r="BOE261" s="50"/>
      <c r="BOF261" s="50"/>
      <c r="BOG261" s="50"/>
      <c r="BOH261" s="50"/>
      <c r="BOI261" s="50"/>
      <c r="BOJ261" s="50"/>
      <c r="BOK261" s="50"/>
      <c r="BOL261" s="50"/>
      <c r="BOM261" s="50"/>
      <c r="BON261" s="50"/>
      <c r="BOO261" s="50"/>
      <c r="BOP261" s="50"/>
      <c r="BOQ261" s="50"/>
      <c r="BOR261" s="50"/>
      <c r="BOS261" s="50"/>
      <c r="BOT261" s="50"/>
      <c r="BOU261" s="50"/>
      <c r="BOV261" s="50"/>
      <c r="BOW261" s="50"/>
      <c r="BOX261" s="50"/>
      <c r="BOY261" s="50"/>
      <c r="BOZ261" s="50"/>
      <c r="BPA261" s="50"/>
      <c r="BPB261" s="50"/>
      <c r="BPC261" s="50"/>
      <c r="BPD261" s="50"/>
      <c r="BPE261" s="50"/>
      <c r="BPF261" s="50"/>
      <c r="BPG261" s="50"/>
      <c r="BPH261" s="50"/>
      <c r="BPI261" s="50"/>
      <c r="BPJ261" s="50"/>
      <c r="BPK261" s="50"/>
      <c r="BPL261" s="50"/>
      <c r="BPM261" s="50"/>
      <c r="BPN261" s="50"/>
      <c r="BPO261" s="50"/>
      <c r="BPP261" s="50"/>
      <c r="BPQ261" s="50"/>
      <c r="BPR261" s="50"/>
      <c r="BPS261" s="50"/>
      <c r="BPT261" s="50"/>
      <c r="BPU261" s="50"/>
      <c r="BPV261" s="50"/>
      <c r="BPW261" s="50"/>
      <c r="BPX261" s="50"/>
      <c r="BPY261" s="50"/>
      <c r="BPZ261" s="50"/>
      <c r="BQA261" s="50"/>
      <c r="BQB261" s="50"/>
      <c r="BQC261" s="50"/>
      <c r="BQD261" s="50"/>
      <c r="BQE261" s="50"/>
      <c r="BQF261" s="50"/>
      <c r="BQG261" s="50"/>
      <c r="BQH261" s="50"/>
      <c r="BQI261" s="50"/>
      <c r="BQJ261" s="50"/>
      <c r="BQK261" s="50"/>
      <c r="BQL261" s="50"/>
      <c r="BQM261" s="50"/>
      <c r="BQN261" s="50"/>
      <c r="BQO261" s="50"/>
      <c r="BQP261" s="50"/>
      <c r="BQQ261" s="50"/>
      <c r="BQR261" s="50"/>
      <c r="BQS261" s="50"/>
      <c r="BQT261" s="50"/>
      <c r="BQU261" s="50"/>
      <c r="BQV261" s="50"/>
      <c r="BQW261" s="50"/>
      <c r="BQX261" s="50"/>
      <c r="BQY261" s="50"/>
      <c r="BQZ261" s="50"/>
      <c r="BRA261" s="50"/>
      <c r="BRB261" s="50"/>
      <c r="BRC261" s="50"/>
      <c r="BRD261" s="50"/>
      <c r="BRE261" s="50"/>
      <c r="BRF261" s="50"/>
      <c r="BRG261" s="50"/>
      <c r="BRH261" s="50"/>
      <c r="BRI261" s="50"/>
      <c r="BRJ261" s="50"/>
      <c r="BRK261" s="50"/>
      <c r="BRL261" s="50"/>
      <c r="BRM261" s="50"/>
      <c r="BRN261" s="50"/>
      <c r="BRO261" s="50"/>
      <c r="BRP261" s="50"/>
      <c r="BRQ261" s="50"/>
      <c r="BRR261" s="50"/>
      <c r="BRS261" s="50"/>
      <c r="BRT261" s="50"/>
      <c r="BRU261" s="50"/>
      <c r="BRV261" s="50"/>
      <c r="BRW261" s="50"/>
      <c r="BRX261" s="50"/>
      <c r="BRY261" s="50"/>
      <c r="BRZ261" s="50"/>
      <c r="BSA261" s="50"/>
      <c r="BSB261" s="50"/>
      <c r="BSC261" s="50"/>
      <c r="BSD261" s="50"/>
      <c r="BSE261" s="50"/>
      <c r="BSF261" s="50"/>
      <c r="BSG261" s="50"/>
      <c r="BSH261" s="50"/>
      <c r="BSI261" s="50"/>
      <c r="BSJ261" s="50"/>
      <c r="BSK261" s="50"/>
      <c r="BSL261" s="50"/>
      <c r="BSM261" s="50"/>
      <c r="BSN261" s="50"/>
      <c r="BSO261" s="50"/>
      <c r="BSP261" s="50"/>
      <c r="BSQ261" s="50"/>
      <c r="BSR261" s="50"/>
      <c r="BSS261" s="50"/>
      <c r="BST261" s="50"/>
      <c r="BSU261" s="50"/>
      <c r="BSV261" s="50"/>
      <c r="BSW261" s="50"/>
      <c r="BSX261" s="50"/>
      <c r="BSY261" s="50"/>
      <c r="BSZ261" s="50"/>
      <c r="BTA261" s="50"/>
      <c r="BTB261" s="50"/>
      <c r="BTC261" s="50"/>
      <c r="BTD261" s="50"/>
      <c r="BTE261" s="50"/>
      <c r="BTF261" s="50"/>
      <c r="BTG261" s="50"/>
      <c r="BTH261" s="50"/>
      <c r="BTI261" s="50"/>
      <c r="BTJ261" s="50"/>
      <c r="BTK261" s="50"/>
      <c r="BTL261" s="50"/>
      <c r="BTM261" s="50"/>
      <c r="BTN261" s="50"/>
      <c r="BTO261" s="50"/>
      <c r="BTP261" s="50"/>
      <c r="BTQ261" s="50"/>
      <c r="BTR261" s="50"/>
      <c r="BTS261" s="50"/>
      <c r="BTT261" s="50"/>
      <c r="BTU261" s="50"/>
      <c r="BTV261" s="50"/>
      <c r="BTW261" s="50"/>
      <c r="BTX261" s="50"/>
      <c r="BTY261" s="50"/>
      <c r="BTZ261" s="50"/>
      <c r="BUA261" s="50"/>
      <c r="BUB261" s="50"/>
      <c r="BUC261" s="50"/>
      <c r="BUD261" s="50"/>
      <c r="BUE261" s="50"/>
      <c r="BUF261" s="50"/>
      <c r="BUG261" s="50"/>
      <c r="BUH261" s="50"/>
      <c r="BUI261" s="50"/>
      <c r="BUJ261" s="50"/>
      <c r="BUK261" s="50"/>
      <c r="BUL261" s="50"/>
      <c r="BUM261" s="50"/>
      <c r="BUN261" s="50"/>
      <c r="BUO261" s="50"/>
      <c r="BUP261" s="50"/>
      <c r="BUQ261" s="50"/>
      <c r="BUR261" s="50"/>
      <c r="BUS261" s="50"/>
      <c r="BUT261" s="50"/>
      <c r="BUU261" s="50"/>
      <c r="BUV261" s="50"/>
      <c r="BUW261" s="50"/>
      <c r="BUX261" s="50"/>
      <c r="BUY261" s="50"/>
      <c r="BUZ261" s="50"/>
      <c r="BVA261" s="50"/>
      <c r="BVB261" s="50"/>
      <c r="BVC261" s="50"/>
      <c r="BVD261" s="50"/>
      <c r="BVE261" s="50"/>
      <c r="BVF261" s="50"/>
      <c r="BVG261" s="50"/>
      <c r="BVH261" s="50"/>
      <c r="BVI261" s="50"/>
      <c r="BVJ261" s="50"/>
      <c r="BVK261" s="50"/>
      <c r="BVL261" s="50"/>
      <c r="BVM261" s="50"/>
      <c r="BVN261" s="50"/>
      <c r="BVO261" s="50"/>
      <c r="BVP261" s="50"/>
      <c r="BVQ261" s="50"/>
      <c r="BVR261" s="50"/>
      <c r="BVS261" s="50"/>
      <c r="BVT261" s="50"/>
      <c r="BVU261" s="50"/>
      <c r="BVV261" s="50"/>
      <c r="BVW261" s="50"/>
      <c r="BVX261" s="50"/>
      <c r="BVY261" s="50"/>
      <c r="BVZ261" s="50"/>
      <c r="BWA261" s="50"/>
      <c r="BWB261" s="50"/>
      <c r="BWC261" s="50"/>
      <c r="BWD261" s="50"/>
      <c r="BWE261" s="50"/>
      <c r="BWF261" s="50"/>
      <c r="BWG261" s="50"/>
      <c r="BWH261" s="50"/>
      <c r="BWI261" s="50"/>
      <c r="BWJ261" s="50"/>
      <c r="BWK261" s="50"/>
      <c r="BWL261" s="50"/>
      <c r="BWM261" s="50"/>
      <c r="BWN261" s="50"/>
      <c r="BWO261" s="50"/>
      <c r="BWP261" s="50"/>
      <c r="BWQ261" s="50"/>
      <c r="BWR261" s="50"/>
      <c r="BWS261" s="50"/>
      <c r="BWT261" s="50"/>
      <c r="BWU261" s="50"/>
      <c r="BWV261" s="50"/>
      <c r="BWW261" s="50"/>
      <c r="BWX261" s="50"/>
      <c r="BWY261" s="50"/>
      <c r="BWZ261" s="50"/>
      <c r="BXA261" s="50"/>
      <c r="BXB261" s="50"/>
      <c r="BXC261" s="50"/>
      <c r="BXD261" s="50"/>
      <c r="BXE261" s="50"/>
      <c r="BXF261" s="50"/>
      <c r="BXG261" s="50"/>
      <c r="BXH261" s="50"/>
      <c r="BXI261" s="50"/>
      <c r="BXJ261" s="50"/>
      <c r="BXK261" s="50"/>
      <c r="BXL261" s="50"/>
      <c r="BXM261" s="50"/>
      <c r="BXN261" s="50"/>
      <c r="BXO261" s="50"/>
      <c r="BXP261" s="50"/>
      <c r="BXQ261" s="50"/>
      <c r="BXR261" s="50"/>
      <c r="BXS261" s="50"/>
      <c r="BXT261" s="50"/>
      <c r="BXU261" s="50"/>
      <c r="BXV261" s="50"/>
      <c r="BXW261" s="50"/>
      <c r="BXX261" s="50"/>
      <c r="BXY261" s="50"/>
      <c r="BXZ261" s="50"/>
      <c r="BYA261" s="50"/>
      <c r="BYB261" s="50"/>
      <c r="BYC261" s="50"/>
      <c r="BYD261" s="50"/>
      <c r="BYE261" s="50"/>
      <c r="BYF261" s="50"/>
      <c r="BYG261" s="50"/>
      <c r="BYH261" s="50"/>
      <c r="BYI261" s="50"/>
      <c r="BYJ261" s="50"/>
      <c r="BYK261" s="50"/>
      <c r="BYL261" s="50"/>
      <c r="BYM261" s="50"/>
      <c r="BYN261" s="50"/>
      <c r="BYO261" s="50"/>
      <c r="BYP261" s="50"/>
      <c r="BYQ261" s="50"/>
      <c r="BYR261" s="50"/>
      <c r="BYS261" s="50"/>
      <c r="BYT261" s="50"/>
      <c r="BYU261" s="50"/>
      <c r="BYV261" s="50"/>
      <c r="BYW261" s="50"/>
      <c r="BYX261" s="50"/>
      <c r="BYY261" s="50"/>
      <c r="BYZ261" s="50"/>
      <c r="BZA261" s="50"/>
      <c r="BZB261" s="50"/>
      <c r="BZC261" s="50"/>
      <c r="BZD261" s="50"/>
      <c r="BZE261" s="50"/>
      <c r="BZF261" s="50"/>
      <c r="BZG261" s="50"/>
      <c r="BZH261" s="50"/>
      <c r="BZI261" s="50"/>
      <c r="BZJ261" s="50"/>
      <c r="BZK261" s="50"/>
      <c r="BZL261" s="50"/>
      <c r="BZM261" s="50"/>
      <c r="BZN261" s="50"/>
      <c r="BZO261" s="50"/>
      <c r="BZP261" s="50"/>
      <c r="BZQ261" s="50"/>
      <c r="BZR261" s="50"/>
      <c r="BZS261" s="50"/>
      <c r="BZT261" s="50"/>
      <c r="BZU261" s="50"/>
      <c r="BZV261" s="50"/>
      <c r="BZW261" s="50"/>
      <c r="BZX261" s="50"/>
      <c r="BZY261" s="50"/>
      <c r="BZZ261" s="50"/>
      <c r="CAA261" s="50"/>
      <c r="CAB261" s="50"/>
      <c r="CAC261" s="50"/>
      <c r="CAD261" s="50"/>
      <c r="CAE261" s="50"/>
      <c r="CAF261" s="50"/>
      <c r="CAG261" s="50"/>
      <c r="CAH261" s="50"/>
      <c r="CAI261" s="50"/>
      <c r="CAJ261" s="50"/>
      <c r="CAK261" s="50"/>
      <c r="CAL261" s="50"/>
      <c r="CAM261" s="50"/>
      <c r="CAN261" s="50"/>
      <c r="CAO261" s="50"/>
      <c r="CAP261" s="50"/>
      <c r="CAQ261" s="50"/>
      <c r="CAR261" s="50"/>
      <c r="CAS261" s="50"/>
      <c r="CAT261" s="50"/>
      <c r="CAU261" s="50"/>
      <c r="CAV261" s="50"/>
      <c r="CAW261" s="50"/>
      <c r="CAX261" s="50"/>
      <c r="CAY261" s="50"/>
      <c r="CAZ261" s="50"/>
      <c r="CBA261" s="50"/>
      <c r="CBB261" s="50"/>
      <c r="CBC261" s="50"/>
      <c r="CBD261" s="50"/>
      <c r="CBE261" s="50"/>
      <c r="CBF261" s="50"/>
      <c r="CBG261" s="50"/>
      <c r="CBH261" s="50"/>
      <c r="CBI261" s="50"/>
      <c r="CBJ261" s="50"/>
      <c r="CBK261" s="50"/>
      <c r="CBL261" s="50"/>
      <c r="CBM261" s="50"/>
      <c r="CBN261" s="50"/>
      <c r="CBO261" s="50"/>
      <c r="CBP261" s="50"/>
      <c r="CBQ261" s="50"/>
      <c r="CBR261" s="50"/>
      <c r="CBS261" s="50"/>
      <c r="CBT261" s="50"/>
      <c r="CBU261" s="50"/>
      <c r="CBV261" s="50"/>
      <c r="CBW261" s="50"/>
      <c r="CBX261" s="50"/>
      <c r="CBY261" s="50"/>
      <c r="CBZ261" s="50"/>
      <c r="CCA261" s="50"/>
      <c r="CCB261" s="50"/>
      <c r="CCC261" s="50"/>
      <c r="CCD261" s="50"/>
      <c r="CCE261" s="50"/>
      <c r="CCF261" s="50"/>
      <c r="CCG261" s="50"/>
      <c r="CCH261" s="50"/>
      <c r="CCI261" s="50"/>
      <c r="CCJ261" s="50"/>
      <c r="CCK261" s="50"/>
      <c r="CCL261" s="50"/>
      <c r="CCM261" s="50"/>
      <c r="CCN261" s="50"/>
      <c r="CCO261" s="50"/>
      <c r="CCP261" s="50"/>
      <c r="CCQ261" s="50"/>
      <c r="CCR261" s="50"/>
      <c r="CCS261" s="50"/>
      <c r="CCT261" s="50"/>
      <c r="CCU261" s="50"/>
      <c r="CCV261" s="50"/>
      <c r="CCW261" s="50"/>
      <c r="CCX261" s="50"/>
      <c r="CCY261" s="50"/>
      <c r="CCZ261" s="50"/>
      <c r="CDA261" s="50"/>
      <c r="CDB261" s="50"/>
      <c r="CDC261" s="50"/>
      <c r="CDD261" s="50"/>
      <c r="CDE261" s="50"/>
      <c r="CDF261" s="50"/>
      <c r="CDG261" s="50"/>
      <c r="CDH261" s="50"/>
      <c r="CDI261" s="50"/>
      <c r="CDJ261" s="50"/>
      <c r="CDK261" s="50"/>
      <c r="CDL261" s="50"/>
      <c r="CDM261" s="50"/>
      <c r="CDN261" s="50"/>
      <c r="CDO261" s="50"/>
      <c r="CDP261" s="50"/>
      <c r="CDQ261" s="50"/>
      <c r="CDR261" s="50"/>
      <c r="CDS261" s="50"/>
      <c r="CDT261" s="50"/>
      <c r="CDU261" s="50"/>
      <c r="CDV261" s="50"/>
      <c r="CDW261" s="50"/>
      <c r="CDX261" s="50"/>
      <c r="CDY261" s="50"/>
      <c r="CDZ261" s="50"/>
      <c r="CEA261" s="50"/>
      <c r="CEB261" s="50"/>
      <c r="CEC261" s="50"/>
      <c r="CED261" s="50"/>
      <c r="CEE261" s="50"/>
      <c r="CEF261" s="50"/>
      <c r="CEG261" s="50"/>
      <c r="CEH261" s="50"/>
      <c r="CEI261" s="50"/>
      <c r="CEJ261" s="50"/>
      <c r="CEK261" s="50"/>
      <c r="CEL261" s="50"/>
      <c r="CEM261" s="50"/>
      <c r="CEN261" s="50"/>
      <c r="CEO261" s="50"/>
      <c r="CEP261" s="50"/>
      <c r="CEQ261" s="50"/>
      <c r="CER261" s="50"/>
      <c r="CES261" s="50"/>
      <c r="CET261" s="50"/>
      <c r="CEU261" s="50"/>
      <c r="CEV261" s="50"/>
      <c r="CEW261" s="50"/>
      <c r="CEX261" s="50"/>
      <c r="CEY261" s="50"/>
      <c r="CEZ261" s="50"/>
      <c r="CFA261" s="50"/>
      <c r="CFB261" s="50"/>
      <c r="CFC261" s="50"/>
      <c r="CFD261" s="50"/>
      <c r="CFE261" s="50"/>
      <c r="CFF261" s="50"/>
      <c r="CFG261" s="50"/>
      <c r="CFH261" s="50"/>
      <c r="CFI261" s="50"/>
      <c r="CFJ261" s="50"/>
      <c r="CFK261" s="50"/>
      <c r="CFL261" s="50"/>
      <c r="CFM261" s="50"/>
      <c r="CFN261" s="50"/>
      <c r="CFO261" s="50"/>
      <c r="CFP261" s="50"/>
      <c r="CFQ261" s="50"/>
      <c r="CFR261" s="50"/>
      <c r="CFS261" s="50"/>
      <c r="CFT261" s="50"/>
      <c r="CFU261" s="50"/>
      <c r="CFV261" s="50"/>
      <c r="CFW261" s="50"/>
      <c r="CFX261" s="50"/>
      <c r="CFY261" s="50"/>
      <c r="CFZ261" s="50"/>
      <c r="CGA261" s="50"/>
      <c r="CGB261" s="50"/>
      <c r="CGC261" s="50"/>
      <c r="CGD261" s="50"/>
      <c r="CGE261" s="50"/>
      <c r="CGF261" s="50"/>
      <c r="CGG261" s="50"/>
      <c r="CGH261" s="50"/>
      <c r="CGI261" s="50"/>
      <c r="CGJ261" s="50"/>
      <c r="CGK261" s="50"/>
      <c r="CGL261" s="50"/>
      <c r="CGM261" s="50"/>
      <c r="CGN261" s="50"/>
      <c r="CGO261" s="50"/>
      <c r="CGP261" s="50"/>
      <c r="CGQ261" s="50"/>
      <c r="CGR261" s="50"/>
      <c r="CGS261" s="50"/>
      <c r="CGT261" s="50"/>
      <c r="CGU261" s="50"/>
      <c r="CGV261" s="50"/>
      <c r="CGW261" s="50"/>
      <c r="CGX261" s="50"/>
      <c r="CGY261" s="50"/>
      <c r="CGZ261" s="50"/>
      <c r="CHA261" s="50"/>
      <c r="CHB261" s="50"/>
      <c r="CHC261" s="50"/>
      <c r="CHD261" s="50"/>
      <c r="CHE261" s="50"/>
      <c r="CHF261" s="50"/>
      <c r="CHG261" s="50"/>
      <c r="CHH261" s="50"/>
      <c r="CHI261" s="50"/>
      <c r="CHJ261" s="50"/>
      <c r="CHK261" s="50"/>
      <c r="CHL261" s="50"/>
      <c r="CHM261" s="50"/>
      <c r="CHN261" s="50"/>
      <c r="CHO261" s="50"/>
      <c r="CHP261" s="50"/>
      <c r="CHQ261" s="50"/>
      <c r="CHR261" s="50"/>
      <c r="CHS261" s="50"/>
      <c r="CHT261" s="50"/>
      <c r="CHU261" s="50"/>
      <c r="CHV261" s="50"/>
      <c r="CHW261" s="50"/>
      <c r="CHX261" s="50"/>
      <c r="CHY261" s="50"/>
      <c r="CHZ261" s="50"/>
      <c r="CIA261" s="50"/>
      <c r="CIB261" s="50"/>
      <c r="CIC261" s="50"/>
      <c r="CID261" s="50"/>
      <c r="CIE261" s="50"/>
      <c r="CIF261" s="50"/>
      <c r="CIG261" s="50"/>
      <c r="CIH261" s="50"/>
      <c r="CII261" s="50"/>
      <c r="CIJ261" s="50"/>
      <c r="CIK261" s="50"/>
      <c r="CIL261" s="50"/>
      <c r="CIM261" s="50"/>
      <c r="CIN261" s="50"/>
      <c r="CIO261" s="50"/>
      <c r="CIP261" s="50"/>
      <c r="CIQ261" s="50"/>
      <c r="CIR261" s="50"/>
      <c r="CIS261" s="50"/>
      <c r="CIT261" s="50"/>
      <c r="CIU261" s="50"/>
      <c r="CIV261" s="50"/>
      <c r="CIW261" s="50"/>
      <c r="CIX261" s="50"/>
      <c r="CIY261" s="50"/>
      <c r="CIZ261" s="50"/>
      <c r="CJA261" s="50"/>
      <c r="CJB261" s="50"/>
      <c r="CJC261" s="50"/>
      <c r="CJD261" s="50"/>
      <c r="CJE261" s="50"/>
      <c r="CJF261" s="50"/>
      <c r="CJG261" s="50"/>
      <c r="CJH261" s="50"/>
      <c r="CJI261" s="50"/>
      <c r="CJJ261" s="50"/>
      <c r="CJK261" s="50"/>
      <c r="CJL261" s="50"/>
      <c r="CJM261" s="50"/>
      <c r="CJN261" s="50"/>
      <c r="CJO261" s="50"/>
      <c r="CJP261" s="50"/>
      <c r="CJQ261" s="50"/>
      <c r="CJR261" s="50"/>
      <c r="CJS261" s="50"/>
      <c r="CJT261" s="50"/>
      <c r="CJU261" s="50"/>
      <c r="CJV261" s="50"/>
      <c r="CJW261" s="50"/>
      <c r="CJX261" s="50"/>
      <c r="CJY261" s="50"/>
      <c r="CJZ261" s="50"/>
      <c r="CKA261" s="50"/>
      <c r="CKB261" s="50"/>
      <c r="CKC261" s="50"/>
      <c r="CKD261" s="50"/>
      <c r="CKE261" s="50"/>
      <c r="CKF261" s="50"/>
      <c r="CKG261" s="50"/>
      <c r="CKH261" s="50"/>
      <c r="CKI261" s="50"/>
      <c r="CKJ261" s="50"/>
      <c r="CKK261" s="50"/>
      <c r="CKL261" s="50"/>
      <c r="CKM261" s="50"/>
      <c r="CKN261" s="50"/>
      <c r="CKO261" s="50"/>
      <c r="CKP261" s="50"/>
      <c r="CKQ261" s="50"/>
      <c r="CKR261" s="50"/>
      <c r="CKS261" s="50"/>
      <c r="CKT261" s="50"/>
      <c r="CKU261" s="50"/>
      <c r="CKV261" s="50"/>
      <c r="CKW261" s="50"/>
      <c r="CKX261" s="50"/>
      <c r="CKY261" s="50"/>
      <c r="CKZ261" s="50"/>
      <c r="CLA261" s="50"/>
      <c r="CLB261" s="50"/>
      <c r="CLC261" s="50"/>
      <c r="CLD261" s="50"/>
      <c r="CLE261" s="50"/>
      <c r="CLF261" s="50"/>
      <c r="CLG261" s="50"/>
      <c r="CLH261" s="50"/>
      <c r="CLI261" s="50"/>
      <c r="CLJ261" s="50"/>
      <c r="CLK261" s="50"/>
      <c r="CLL261" s="50"/>
      <c r="CLM261" s="50"/>
      <c r="CLN261" s="50"/>
      <c r="CLO261" s="50"/>
      <c r="CLP261" s="50"/>
      <c r="CLQ261" s="50"/>
      <c r="CLR261" s="50"/>
      <c r="CLS261" s="50"/>
      <c r="CLT261" s="50"/>
      <c r="CLU261" s="50"/>
      <c r="CLV261" s="50"/>
      <c r="CLW261" s="50"/>
      <c r="CLX261" s="50"/>
      <c r="CLY261" s="50"/>
      <c r="CLZ261" s="50"/>
      <c r="CMA261" s="50"/>
      <c r="CMB261" s="50"/>
      <c r="CMC261" s="50"/>
      <c r="CMD261" s="50"/>
      <c r="CME261" s="50"/>
      <c r="CMF261" s="50"/>
      <c r="CMG261" s="50"/>
      <c r="CMH261" s="50"/>
      <c r="CMI261" s="50"/>
      <c r="CMJ261" s="50"/>
      <c r="CMK261" s="50"/>
      <c r="CML261" s="50"/>
      <c r="CMM261" s="50"/>
      <c r="CMN261" s="50"/>
      <c r="CMO261" s="50"/>
      <c r="CMP261" s="50"/>
      <c r="CMQ261" s="50"/>
      <c r="CMR261" s="50"/>
      <c r="CMS261" s="50"/>
      <c r="CMT261" s="50"/>
      <c r="CMU261" s="50"/>
      <c r="CMV261" s="50"/>
      <c r="CMW261" s="50"/>
      <c r="CMX261" s="50"/>
      <c r="CMY261" s="50"/>
      <c r="CMZ261" s="50"/>
      <c r="CNA261" s="50"/>
      <c r="CNB261" s="50"/>
      <c r="CNC261" s="50"/>
      <c r="CND261" s="50"/>
      <c r="CNE261" s="50"/>
      <c r="CNF261" s="50"/>
      <c r="CNG261" s="50"/>
      <c r="CNH261" s="50"/>
      <c r="CNI261" s="50"/>
      <c r="CNJ261" s="50"/>
      <c r="CNK261" s="50"/>
      <c r="CNL261" s="50"/>
      <c r="CNM261" s="50"/>
      <c r="CNN261" s="50"/>
      <c r="CNO261" s="50"/>
      <c r="CNP261" s="50"/>
      <c r="CNQ261" s="50"/>
      <c r="CNR261" s="50"/>
      <c r="CNS261" s="50"/>
      <c r="CNT261" s="50"/>
      <c r="CNU261" s="50"/>
      <c r="CNV261" s="50"/>
      <c r="CNW261" s="50"/>
      <c r="CNX261" s="50"/>
      <c r="CNY261" s="50"/>
      <c r="CNZ261" s="50"/>
      <c r="COA261" s="50"/>
      <c r="COB261" s="50"/>
      <c r="COC261" s="50"/>
      <c r="COD261" s="50"/>
      <c r="COE261" s="50"/>
      <c r="COF261" s="50"/>
      <c r="COG261" s="50"/>
      <c r="COH261" s="50"/>
      <c r="COI261" s="50"/>
      <c r="COJ261" s="50"/>
      <c r="COK261" s="50"/>
      <c r="COL261" s="50"/>
      <c r="COM261" s="50"/>
      <c r="CON261" s="50"/>
      <c r="COO261" s="50"/>
      <c r="COP261" s="50"/>
      <c r="COQ261" s="50"/>
      <c r="COR261" s="50"/>
      <c r="COS261" s="50"/>
      <c r="COT261" s="50"/>
      <c r="COU261" s="50"/>
      <c r="COV261" s="50"/>
      <c r="COW261" s="50"/>
      <c r="COX261" s="50"/>
      <c r="COY261" s="50"/>
      <c r="COZ261" s="50"/>
      <c r="CPA261" s="50"/>
      <c r="CPB261" s="50"/>
      <c r="CPC261" s="50"/>
      <c r="CPD261" s="50"/>
      <c r="CPE261" s="50"/>
      <c r="CPF261" s="50"/>
      <c r="CPG261" s="50"/>
      <c r="CPH261" s="50"/>
      <c r="CPI261" s="50"/>
      <c r="CPJ261" s="50"/>
      <c r="CPK261" s="50"/>
      <c r="CPL261" s="50"/>
      <c r="CPM261" s="50"/>
      <c r="CPN261" s="50"/>
      <c r="CPO261" s="50"/>
      <c r="CPP261" s="50"/>
      <c r="CPQ261" s="50"/>
      <c r="CPR261" s="50"/>
      <c r="CPS261" s="50"/>
      <c r="CPT261" s="50"/>
      <c r="CPU261" s="50"/>
      <c r="CPV261" s="50"/>
      <c r="CPW261" s="50"/>
      <c r="CPX261" s="50"/>
      <c r="CPY261" s="50"/>
      <c r="CPZ261" s="50"/>
      <c r="CQA261" s="50"/>
      <c r="CQB261" s="50"/>
      <c r="CQC261" s="50"/>
      <c r="CQD261" s="50"/>
      <c r="CQE261" s="50"/>
      <c r="CQF261" s="50"/>
      <c r="CQG261" s="50"/>
      <c r="CQH261" s="50"/>
      <c r="CQI261" s="50"/>
      <c r="CQJ261" s="50"/>
      <c r="CQK261" s="50"/>
      <c r="CQL261" s="50"/>
      <c r="CQM261" s="50"/>
      <c r="CQN261" s="50"/>
      <c r="CQO261" s="50"/>
      <c r="CQP261" s="50"/>
      <c r="CQQ261" s="50"/>
      <c r="CQR261" s="50"/>
      <c r="CQS261" s="50"/>
      <c r="CQT261" s="50"/>
      <c r="CQU261" s="50"/>
      <c r="CQV261" s="50"/>
      <c r="CQW261" s="50"/>
      <c r="CQX261" s="50"/>
      <c r="CQY261" s="50"/>
      <c r="CQZ261" s="50"/>
      <c r="CRA261" s="50"/>
      <c r="CRB261" s="50"/>
      <c r="CRC261" s="50"/>
      <c r="CRD261" s="50"/>
      <c r="CRE261" s="50"/>
      <c r="CRF261" s="50"/>
      <c r="CRG261" s="50"/>
      <c r="CRH261" s="50"/>
      <c r="CRI261" s="50"/>
      <c r="CRJ261" s="50"/>
      <c r="CRK261" s="50"/>
      <c r="CRL261" s="50"/>
      <c r="CRM261" s="50"/>
      <c r="CRN261" s="50"/>
      <c r="CRO261" s="50"/>
      <c r="CRP261" s="50"/>
      <c r="CRQ261" s="50"/>
      <c r="CRR261" s="50"/>
      <c r="CRS261" s="50"/>
      <c r="CRT261" s="50"/>
      <c r="CRU261" s="50"/>
      <c r="CRV261" s="50"/>
      <c r="CRW261" s="50"/>
      <c r="CRX261" s="50"/>
      <c r="CRY261" s="50"/>
      <c r="CRZ261" s="50"/>
      <c r="CSA261" s="50"/>
      <c r="CSB261" s="50"/>
      <c r="CSC261" s="50"/>
      <c r="CSD261" s="50"/>
      <c r="CSE261" s="50"/>
      <c r="CSF261" s="50"/>
      <c r="CSG261" s="50"/>
      <c r="CSH261" s="50"/>
      <c r="CSI261" s="50"/>
      <c r="CSJ261" s="50"/>
      <c r="CSK261" s="50"/>
      <c r="CSL261" s="50"/>
      <c r="CSM261" s="50"/>
      <c r="CSN261" s="50"/>
      <c r="CSO261" s="50"/>
      <c r="CSP261" s="50"/>
      <c r="CSQ261" s="50"/>
      <c r="CSR261" s="50"/>
      <c r="CSS261" s="50"/>
      <c r="CST261" s="50"/>
      <c r="CSU261" s="50"/>
      <c r="CSV261" s="50"/>
      <c r="CSW261" s="50"/>
      <c r="CSX261" s="50"/>
      <c r="CSY261" s="50"/>
      <c r="CSZ261" s="50"/>
      <c r="CTA261" s="50"/>
      <c r="CTB261" s="50"/>
      <c r="CTC261" s="50"/>
      <c r="CTD261" s="50"/>
      <c r="CTE261" s="50"/>
      <c r="CTF261" s="50"/>
      <c r="CTG261" s="50"/>
      <c r="CTH261" s="50"/>
      <c r="CTI261" s="50"/>
      <c r="CTJ261" s="50"/>
      <c r="CTK261" s="50"/>
      <c r="CTL261" s="50"/>
      <c r="CTM261" s="50"/>
      <c r="CTN261" s="50"/>
      <c r="CTO261" s="50"/>
      <c r="CTP261" s="50"/>
      <c r="CTQ261" s="50"/>
      <c r="CTR261" s="50"/>
      <c r="CTS261" s="50"/>
      <c r="CTT261" s="50"/>
      <c r="CTU261" s="50"/>
      <c r="CTV261" s="50"/>
      <c r="CTW261" s="50"/>
      <c r="CTX261" s="50"/>
      <c r="CTY261" s="50"/>
      <c r="CTZ261" s="50"/>
      <c r="CUA261" s="50"/>
      <c r="CUB261" s="50"/>
      <c r="CUC261" s="50"/>
      <c r="CUD261" s="50"/>
      <c r="CUE261" s="50"/>
      <c r="CUF261" s="50"/>
      <c r="CUG261" s="50"/>
      <c r="CUH261" s="50"/>
      <c r="CUI261" s="50"/>
      <c r="CUJ261" s="50"/>
      <c r="CUK261" s="50"/>
      <c r="CUL261" s="50"/>
      <c r="CUM261" s="50"/>
      <c r="CUN261" s="50"/>
      <c r="CUO261" s="50"/>
      <c r="CUP261" s="50"/>
      <c r="CUQ261" s="50"/>
      <c r="CUR261" s="50"/>
      <c r="CUS261" s="50"/>
      <c r="CUT261" s="50"/>
      <c r="CUU261" s="50"/>
      <c r="CUV261" s="50"/>
      <c r="CUW261" s="50"/>
      <c r="CUX261" s="50"/>
      <c r="CUY261" s="50"/>
      <c r="CUZ261" s="50"/>
      <c r="CVA261" s="50"/>
      <c r="CVB261" s="50"/>
      <c r="CVC261" s="50"/>
      <c r="CVD261" s="50"/>
      <c r="CVE261" s="50"/>
      <c r="CVF261" s="50"/>
      <c r="CVG261" s="50"/>
      <c r="CVH261" s="50"/>
      <c r="CVI261" s="50"/>
      <c r="CVJ261" s="50"/>
      <c r="CVK261" s="50"/>
      <c r="CVL261" s="50"/>
      <c r="CVM261" s="50"/>
      <c r="CVN261" s="50"/>
      <c r="CVO261" s="50"/>
      <c r="CVP261" s="50"/>
      <c r="CVQ261" s="50"/>
      <c r="CVR261" s="50"/>
      <c r="CVS261" s="50"/>
      <c r="CVT261" s="50"/>
      <c r="CVU261" s="50"/>
      <c r="CVV261" s="50"/>
      <c r="CVW261" s="50"/>
      <c r="CVX261" s="50"/>
      <c r="CVY261" s="50"/>
      <c r="CVZ261" s="50"/>
      <c r="CWA261" s="50"/>
      <c r="CWB261" s="50"/>
      <c r="CWC261" s="50"/>
      <c r="CWD261" s="50"/>
      <c r="CWE261" s="50"/>
      <c r="CWF261" s="50"/>
      <c r="CWG261" s="50"/>
      <c r="CWH261" s="50"/>
      <c r="CWI261" s="50"/>
      <c r="CWJ261" s="50"/>
      <c r="CWK261" s="50"/>
      <c r="CWL261" s="50"/>
      <c r="CWM261" s="50"/>
      <c r="CWN261" s="50"/>
      <c r="CWO261" s="50"/>
      <c r="CWP261" s="50"/>
      <c r="CWQ261" s="50"/>
      <c r="CWR261" s="50"/>
      <c r="CWS261" s="50"/>
      <c r="CWT261" s="50"/>
      <c r="CWU261" s="50"/>
      <c r="CWV261" s="50"/>
      <c r="CWW261" s="50"/>
      <c r="CWX261" s="50"/>
      <c r="CWY261" s="50"/>
      <c r="CWZ261" s="50"/>
      <c r="CXA261" s="50"/>
      <c r="CXB261" s="50"/>
      <c r="CXC261" s="50"/>
      <c r="CXD261" s="50"/>
      <c r="CXE261" s="50"/>
      <c r="CXF261" s="50"/>
      <c r="CXG261" s="50"/>
      <c r="CXH261" s="50"/>
      <c r="CXI261" s="50"/>
      <c r="CXJ261" s="50"/>
      <c r="CXK261" s="50"/>
      <c r="CXL261" s="50"/>
      <c r="CXM261" s="50"/>
      <c r="CXN261" s="50"/>
      <c r="CXO261" s="50"/>
      <c r="CXP261" s="50"/>
      <c r="CXQ261" s="50"/>
      <c r="CXR261" s="50"/>
      <c r="CXS261" s="50"/>
      <c r="CXT261" s="50"/>
      <c r="CXU261" s="50"/>
      <c r="CXV261" s="50"/>
      <c r="CXW261" s="50"/>
      <c r="CXX261" s="50"/>
      <c r="CXY261" s="50"/>
      <c r="CXZ261" s="50"/>
      <c r="CYA261" s="50"/>
      <c r="CYB261" s="50"/>
      <c r="CYC261" s="50"/>
      <c r="CYD261" s="50"/>
      <c r="CYE261" s="50"/>
      <c r="CYF261" s="50"/>
      <c r="CYG261" s="50"/>
      <c r="CYH261" s="50"/>
      <c r="CYI261" s="50"/>
      <c r="CYJ261" s="50"/>
      <c r="CYK261" s="50"/>
      <c r="CYL261" s="50"/>
      <c r="CYM261" s="50"/>
      <c r="CYN261" s="50"/>
      <c r="CYO261" s="50"/>
      <c r="CYP261" s="50"/>
      <c r="CYQ261" s="50"/>
      <c r="CYR261" s="50"/>
      <c r="CYS261" s="50"/>
      <c r="CYT261" s="50"/>
      <c r="CYU261" s="50"/>
      <c r="CYV261" s="50"/>
      <c r="CYW261" s="50"/>
      <c r="CYX261" s="50"/>
      <c r="CYY261" s="50"/>
      <c r="CYZ261" s="50"/>
      <c r="CZA261" s="50"/>
      <c r="CZB261" s="50"/>
      <c r="CZC261" s="50"/>
      <c r="CZD261" s="50"/>
      <c r="CZE261" s="50"/>
      <c r="CZF261" s="50"/>
      <c r="CZG261" s="50"/>
      <c r="CZH261" s="50"/>
      <c r="CZI261" s="50"/>
      <c r="CZJ261" s="50"/>
      <c r="CZK261" s="50"/>
      <c r="CZL261" s="50"/>
      <c r="CZM261" s="50"/>
      <c r="CZN261" s="50"/>
      <c r="CZO261" s="50"/>
      <c r="CZP261" s="50"/>
      <c r="CZQ261" s="50"/>
      <c r="CZR261" s="50"/>
      <c r="CZS261" s="50"/>
      <c r="CZT261" s="50"/>
      <c r="CZU261" s="50"/>
      <c r="CZV261" s="50"/>
      <c r="CZW261" s="50"/>
      <c r="CZX261" s="50"/>
      <c r="CZY261" s="50"/>
      <c r="CZZ261" s="50"/>
      <c r="DAA261" s="50"/>
      <c r="DAB261" s="50"/>
      <c r="DAC261" s="50"/>
      <c r="DAD261" s="50"/>
      <c r="DAE261" s="50"/>
      <c r="DAF261" s="50"/>
      <c r="DAG261" s="50"/>
      <c r="DAH261" s="50"/>
      <c r="DAI261" s="50"/>
      <c r="DAJ261" s="50"/>
      <c r="DAK261" s="50"/>
      <c r="DAL261" s="50"/>
      <c r="DAM261" s="50"/>
      <c r="DAN261" s="50"/>
      <c r="DAO261" s="50"/>
      <c r="DAP261" s="50"/>
      <c r="DAQ261" s="50"/>
      <c r="DAR261" s="50"/>
      <c r="DAS261" s="50"/>
      <c r="DAT261" s="50"/>
      <c r="DAU261" s="50"/>
      <c r="DAV261" s="50"/>
      <c r="DAW261" s="50"/>
      <c r="DAX261" s="50"/>
      <c r="DAY261" s="50"/>
      <c r="DAZ261" s="50"/>
      <c r="DBA261" s="50"/>
      <c r="DBB261" s="50"/>
      <c r="DBC261" s="50"/>
      <c r="DBD261" s="50"/>
      <c r="DBE261" s="50"/>
      <c r="DBF261" s="50"/>
      <c r="DBG261" s="50"/>
      <c r="DBH261" s="50"/>
      <c r="DBI261" s="50"/>
      <c r="DBJ261" s="50"/>
      <c r="DBK261" s="50"/>
      <c r="DBL261" s="50"/>
      <c r="DBM261" s="50"/>
      <c r="DBN261" s="50"/>
      <c r="DBO261" s="50"/>
      <c r="DBP261" s="50"/>
      <c r="DBQ261" s="50"/>
      <c r="DBR261" s="50"/>
      <c r="DBS261" s="50"/>
      <c r="DBT261" s="50"/>
      <c r="DBU261" s="50"/>
      <c r="DBV261" s="50"/>
      <c r="DBW261" s="50"/>
      <c r="DBX261" s="50"/>
      <c r="DBY261" s="50"/>
      <c r="DBZ261" s="50"/>
      <c r="DCA261" s="50"/>
      <c r="DCB261" s="50"/>
      <c r="DCC261" s="50"/>
      <c r="DCD261" s="50"/>
      <c r="DCE261" s="50"/>
      <c r="DCF261" s="50"/>
      <c r="DCG261" s="50"/>
      <c r="DCH261" s="50"/>
      <c r="DCI261" s="50"/>
      <c r="DCJ261" s="50"/>
      <c r="DCK261" s="50"/>
      <c r="DCL261" s="50"/>
      <c r="DCM261" s="50"/>
      <c r="DCN261" s="50"/>
      <c r="DCO261" s="50"/>
      <c r="DCP261" s="50"/>
      <c r="DCQ261" s="50"/>
      <c r="DCR261" s="50"/>
      <c r="DCS261" s="50"/>
      <c r="DCT261" s="50"/>
      <c r="DCU261" s="50"/>
      <c r="DCV261" s="50"/>
      <c r="DCW261" s="50"/>
      <c r="DCX261" s="50"/>
      <c r="DCY261" s="50"/>
      <c r="DCZ261" s="50"/>
      <c r="DDA261" s="50"/>
      <c r="DDB261" s="50"/>
      <c r="DDC261" s="50"/>
      <c r="DDD261" s="50"/>
      <c r="DDE261" s="50"/>
      <c r="DDF261" s="50"/>
      <c r="DDG261" s="50"/>
      <c r="DDH261" s="50"/>
      <c r="DDI261" s="50"/>
      <c r="DDJ261" s="50"/>
      <c r="DDK261" s="50"/>
      <c r="DDL261" s="50"/>
      <c r="DDM261" s="50"/>
      <c r="DDN261" s="50"/>
      <c r="DDO261" s="50"/>
      <c r="DDP261" s="50"/>
      <c r="DDQ261" s="50"/>
      <c r="DDR261" s="50"/>
      <c r="DDS261" s="50"/>
      <c r="DDT261" s="50"/>
      <c r="DDU261" s="50"/>
      <c r="DDV261" s="50"/>
      <c r="DDW261" s="50"/>
      <c r="DDX261" s="50"/>
      <c r="DDY261" s="50"/>
      <c r="DDZ261" s="50"/>
      <c r="DEA261" s="50"/>
      <c r="DEB261" s="50"/>
      <c r="DEC261" s="50"/>
      <c r="DED261" s="50"/>
      <c r="DEE261" s="50"/>
      <c r="DEF261" s="50"/>
      <c r="DEG261" s="50"/>
      <c r="DEH261" s="50"/>
      <c r="DEI261" s="50"/>
      <c r="DEJ261" s="50"/>
      <c r="DEK261" s="50"/>
      <c r="DEL261" s="50"/>
      <c r="DEM261" s="50"/>
      <c r="DEN261" s="50"/>
      <c r="DEO261" s="50"/>
      <c r="DEP261" s="50"/>
      <c r="DEQ261" s="50"/>
      <c r="DER261" s="50"/>
      <c r="DES261" s="50"/>
      <c r="DET261" s="50"/>
      <c r="DEU261" s="50"/>
      <c r="DEV261" s="50"/>
      <c r="DEW261" s="50"/>
      <c r="DEX261" s="50"/>
      <c r="DEY261" s="50"/>
      <c r="DEZ261" s="50"/>
      <c r="DFA261" s="50"/>
      <c r="DFB261" s="50"/>
      <c r="DFC261" s="50"/>
      <c r="DFD261" s="50"/>
      <c r="DFE261" s="50"/>
      <c r="DFF261" s="50"/>
      <c r="DFG261" s="50"/>
      <c r="DFH261" s="50"/>
      <c r="DFI261" s="50"/>
      <c r="DFJ261" s="50"/>
      <c r="DFK261" s="50"/>
      <c r="DFL261" s="50"/>
      <c r="DFM261" s="50"/>
      <c r="DFN261" s="50"/>
      <c r="DFO261" s="50"/>
      <c r="DFP261" s="50"/>
      <c r="DFQ261" s="50"/>
      <c r="DFR261" s="50"/>
      <c r="DFS261" s="50"/>
      <c r="DFT261" s="50"/>
      <c r="DFU261" s="50"/>
      <c r="DFV261" s="50"/>
      <c r="DFW261" s="50"/>
      <c r="DFX261" s="50"/>
      <c r="DFY261" s="50"/>
      <c r="DFZ261" s="50"/>
      <c r="DGA261" s="50"/>
      <c r="DGB261" s="50"/>
      <c r="DGC261" s="50"/>
      <c r="DGD261" s="50"/>
      <c r="DGE261" s="50"/>
      <c r="DGF261" s="50"/>
      <c r="DGG261" s="50"/>
      <c r="DGH261" s="50"/>
      <c r="DGI261" s="50"/>
      <c r="DGJ261" s="50"/>
      <c r="DGK261" s="50"/>
      <c r="DGL261" s="50"/>
      <c r="DGM261" s="50"/>
      <c r="DGN261" s="50"/>
      <c r="DGO261" s="50"/>
      <c r="DGP261" s="50"/>
      <c r="DGQ261" s="50"/>
      <c r="DGR261" s="50"/>
      <c r="DGS261" s="50"/>
      <c r="DGT261" s="50"/>
      <c r="DGU261" s="50"/>
      <c r="DGV261" s="50"/>
      <c r="DGW261" s="50"/>
      <c r="DGX261" s="50"/>
      <c r="DGY261" s="50"/>
      <c r="DGZ261" s="50"/>
      <c r="DHA261" s="50"/>
      <c r="DHB261" s="50"/>
      <c r="DHC261" s="50"/>
      <c r="DHD261" s="50"/>
      <c r="DHE261" s="50"/>
      <c r="DHF261" s="50"/>
      <c r="DHG261" s="50"/>
      <c r="DHH261" s="50"/>
      <c r="DHI261" s="50"/>
      <c r="DHJ261" s="50"/>
      <c r="DHK261" s="50"/>
      <c r="DHL261" s="50"/>
      <c r="DHM261" s="50"/>
      <c r="DHN261" s="50"/>
      <c r="DHO261" s="50"/>
      <c r="DHP261" s="50"/>
      <c r="DHQ261" s="50"/>
      <c r="DHR261" s="50"/>
      <c r="DHS261" s="50"/>
      <c r="DHT261" s="50"/>
      <c r="DHU261" s="50"/>
      <c r="DHV261" s="50"/>
      <c r="DHW261" s="50"/>
      <c r="DHX261" s="50"/>
      <c r="DHY261" s="50"/>
      <c r="DHZ261" s="50"/>
      <c r="DIA261" s="50"/>
      <c r="DIB261" s="50"/>
      <c r="DIC261" s="50"/>
      <c r="DID261" s="50"/>
      <c r="DIE261" s="50"/>
      <c r="DIF261" s="50"/>
      <c r="DIG261" s="50"/>
      <c r="DIH261" s="50"/>
      <c r="DII261" s="50"/>
      <c r="DIJ261" s="50"/>
      <c r="DIK261" s="50"/>
      <c r="DIL261" s="50"/>
      <c r="DIM261" s="50"/>
      <c r="DIN261" s="50"/>
      <c r="DIO261" s="50"/>
      <c r="DIP261" s="50"/>
      <c r="DIQ261" s="50"/>
      <c r="DIR261" s="50"/>
      <c r="DIS261" s="50"/>
      <c r="DIT261" s="50"/>
      <c r="DIU261" s="50"/>
      <c r="DIV261" s="50"/>
      <c r="DIW261" s="50"/>
      <c r="DIX261" s="50"/>
      <c r="DIY261" s="50"/>
      <c r="DIZ261" s="50"/>
      <c r="DJA261" s="50"/>
      <c r="DJB261" s="50"/>
      <c r="DJC261" s="50"/>
      <c r="DJD261" s="50"/>
      <c r="DJE261" s="50"/>
      <c r="DJF261" s="50"/>
      <c r="DJG261" s="50"/>
      <c r="DJH261" s="50"/>
      <c r="DJI261" s="50"/>
      <c r="DJJ261" s="50"/>
      <c r="DJK261" s="50"/>
      <c r="DJL261" s="50"/>
      <c r="DJM261" s="50"/>
      <c r="DJN261" s="50"/>
      <c r="DJO261" s="50"/>
      <c r="DJP261" s="50"/>
      <c r="DJQ261" s="50"/>
      <c r="DJR261" s="50"/>
      <c r="DJS261" s="50"/>
      <c r="DJT261" s="50"/>
      <c r="DJU261" s="50"/>
      <c r="DJV261" s="50"/>
      <c r="DJW261" s="50"/>
      <c r="DJX261" s="50"/>
      <c r="DJY261" s="50"/>
      <c r="DJZ261" s="50"/>
      <c r="DKA261" s="50"/>
      <c r="DKB261" s="50"/>
      <c r="DKC261" s="50"/>
      <c r="DKD261" s="50"/>
      <c r="DKE261" s="50"/>
      <c r="DKF261" s="50"/>
      <c r="DKG261" s="50"/>
      <c r="DKH261" s="50"/>
      <c r="DKI261" s="50"/>
      <c r="DKJ261" s="50"/>
      <c r="DKK261" s="50"/>
      <c r="DKL261" s="50"/>
      <c r="DKM261" s="50"/>
      <c r="DKN261" s="50"/>
      <c r="DKO261" s="50"/>
      <c r="DKP261" s="50"/>
      <c r="DKQ261" s="50"/>
      <c r="DKR261" s="50"/>
      <c r="DKS261" s="50"/>
      <c r="DKT261" s="50"/>
      <c r="DKU261" s="50"/>
      <c r="DKV261" s="50"/>
      <c r="DKW261" s="50"/>
      <c r="DKX261" s="50"/>
      <c r="DKY261" s="50"/>
      <c r="DKZ261" s="50"/>
      <c r="DLA261" s="50"/>
      <c r="DLB261" s="50"/>
      <c r="DLC261" s="50"/>
      <c r="DLD261" s="50"/>
      <c r="DLE261" s="50"/>
      <c r="DLF261" s="50"/>
      <c r="DLG261" s="50"/>
      <c r="DLH261" s="50"/>
      <c r="DLI261" s="50"/>
      <c r="DLJ261" s="50"/>
      <c r="DLK261" s="50"/>
      <c r="DLL261" s="50"/>
      <c r="DLM261" s="50"/>
      <c r="DLN261" s="50"/>
      <c r="DLO261" s="50"/>
      <c r="DLP261" s="50"/>
      <c r="DLQ261" s="50"/>
      <c r="DLR261" s="50"/>
      <c r="DLS261" s="50"/>
      <c r="DLT261" s="50"/>
      <c r="DLU261" s="50"/>
      <c r="DLV261" s="50"/>
      <c r="DLW261" s="50"/>
      <c r="DLX261" s="50"/>
      <c r="DLY261" s="50"/>
      <c r="DLZ261" s="50"/>
      <c r="DMA261" s="50"/>
      <c r="DMB261" s="50"/>
      <c r="DMC261" s="50"/>
      <c r="DMD261" s="50"/>
      <c r="DME261" s="50"/>
      <c r="DMF261" s="50"/>
      <c r="DMG261" s="50"/>
      <c r="DMH261" s="50"/>
      <c r="DMI261" s="50"/>
      <c r="DMJ261" s="50"/>
      <c r="DMK261" s="50"/>
      <c r="DML261" s="50"/>
      <c r="DMM261" s="50"/>
      <c r="DMN261" s="50"/>
      <c r="DMO261" s="50"/>
      <c r="DMP261" s="50"/>
      <c r="DMQ261" s="50"/>
      <c r="DMR261" s="50"/>
      <c r="DMS261" s="50"/>
      <c r="DMT261" s="50"/>
      <c r="DMU261" s="50"/>
      <c r="DMV261" s="50"/>
      <c r="DMW261" s="50"/>
      <c r="DMX261" s="50"/>
      <c r="DMY261" s="50"/>
      <c r="DMZ261" s="50"/>
      <c r="DNA261" s="50"/>
      <c r="DNB261" s="50"/>
      <c r="DNC261" s="50"/>
      <c r="DND261" s="50"/>
      <c r="DNE261" s="50"/>
      <c r="DNF261" s="50"/>
      <c r="DNG261" s="50"/>
      <c r="DNH261" s="50"/>
      <c r="DNI261" s="50"/>
      <c r="DNJ261" s="50"/>
      <c r="DNK261" s="50"/>
      <c r="DNL261" s="50"/>
      <c r="DNM261" s="50"/>
      <c r="DNN261" s="50"/>
      <c r="DNO261" s="50"/>
      <c r="DNP261" s="50"/>
      <c r="DNQ261" s="50"/>
      <c r="DNR261" s="50"/>
      <c r="DNS261" s="50"/>
      <c r="DNT261" s="50"/>
      <c r="DNU261" s="50"/>
      <c r="DNV261" s="50"/>
      <c r="DNW261" s="50"/>
      <c r="DNX261" s="50"/>
      <c r="DNY261" s="50"/>
      <c r="DNZ261" s="50"/>
      <c r="DOA261" s="50"/>
      <c r="DOB261" s="50"/>
      <c r="DOC261" s="50"/>
      <c r="DOD261" s="50"/>
      <c r="DOE261" s="50"/>
      <c r="DOF261" s="50"/>
      <c r="DOG261" s="50"/>
      <c r="DOH261" s="50"/>
      <c r="DOI261" s="50"/>
      <c r="DOJ261" s="50"/>
      <c r="DOK261" s="50"/>
      <c r="DOL261" s="50"/>
      <c r="DOM261" s="50"/>
      <c r="DON261" s="50"/>
      <c r="DOO261" s="50"/>
      <c r="DOP261" s="50"/>
      <c r="DOQ261" s="50"/>
      <c r="DOR261" s="50"/>
      <c r="DOS261" s="50"/>
      <c r="DOT261" s="50"/>
      <c r="DOU261" s="50"/>
      <c r="DOV261" s="50"/>
      <c r="DOW261" s="50"/>
      <c r="DOX261" s="50"/>
      <c r="DOY261" s="50"/>
      <c r="DOZ261" s="50"/>
      <c r="DPA261" s="50"/>
      <c r="DPB261" s="50"/>
      <c r="DPC261" s="50"/>
      <c r="DPD261" s="50"/>
      <c r="DPE261" s="50"/>
      <c r="DPF261" s="50"/>
      <c r="DPG261" s="50"/>
      <c r="DPH261" s="50"/>
      <c r="DPI261" s="50"/>
      <c r="DPJ261" s="50"/>
      <c r="DPK261" s="50"/>
      <c r="DPL261" s="50"/>
      <c r="DPM261" s="50"/>
      <c r="DPN261" s="50"/>
      <c r="DPO261" s="50"/>
      <c r="DPP261" s="50"/>
      <c r="DPQ261" s="50"/>
      <c r="DPR261" s="50"/>
      <c r="DPS261" s="50"/>
      <c r="DPT261" s="50"/>
      <c r="DPU261" s="50"/>
      <c r="DPV261" s="50"/>
      <c r="DPW261" s="50"/>
      <c r="DPX261" s="50"/>
      <c r="DPY261" s="50"/>
      <c r="DPZ261" s="50"/>
      <c r="DQA261" s="50"/>
      <c r="DQB261" s="50"/>
      <c r="DQC261" s="50"/>
      <c r="DQD261" s="50"/>
      <c r="DQE261" s="50"/>
      <c r="DQF261" s="50"/>
      <c r="DQG261" s="50"/>
      <c r="DQH261" s="50"/>
      <c r="DQI261" s="50"/>
      <c r="DQJ261" s="50"/>
      <c r="DQK261" s="50"/>
      <c r="DQL261" s="50"/>
      <c r="DQM261" s="50"/>
      <c r="DQN261" s="50"/>
      <c r="DQO261" s="50"/>
      <c r="DQP261" s="50"/>
      <c r="DQQ261" s="50"/>
      <c r="DQR261" s="50"/>
      <c r="DQS261" s="50"/>
      <c r="DQT261" s="50"/>
      <c r="DQU261" s="50"/>
      <c r="DQV261" s="50"/>
      <c r="DQW261" s="50"/>
      <c r="DQX261" s="50"/>
      <c r="DQY261" s="50"/>
      <c r="DQZ261" s="50"/>
      <c r="DRA261" s="50"/>
      <c r="DRB261" s="50"/>
      <c r="DRC261" s="50"/>
      <c r="DRD261" s="50"/>
      <c r="DRE261" s="50"/>
      <c r="DRF261" s="50"/>
      <c r="DRG261" s="50"/>
      <c r="DRH261" s="50"/>
      <c r="DRI261" s="50"/>
      <c r="DRJ261" s="50"/>
      <c r="DRK261" s="50"/>
      <c r="DRL261" s="50"/>
      <c r="DRM261" s="50"/>
      <c r="DRN261" s="50"/>
      <c r="DRO261" s="50"/>
      <c r="DRP261" s="50"/>
      <c r="DRQ261" s="50"/>
      <c r="DRR261" s="50"/>
      <c r="DRS261" s="50"/>
      <c r="DRT261" s="50"/>
      <c r="DRU261" s="50"/>
      <c r="DRV261" s="50"/>
      <c r="DRW261" s="50"/>
      <c r="DRX261" s="50"/>
      <c r="DRY261" s="50"/>
      <c r="DRZ261" s="50"/>
      <c r="DSA261" s="50"/>
      <c r="DSB261" s="50"/>
      <c r="DSC261" s="50"/>
      <c r="DSD261" s="50"/>
      <c r="DSE261" s="50"/>
      <c r="DSF261" s="50"/>
      <c r="DSG261" s="50"/>
      <c r="DSH261" s="50"/>
      <c r="DSI261" s="50"/>
      <c r="DSJ261" s="50"/>
      <c r="DSK261" s="50"/>
      <c r="DSL261" s="50"/>
      <c r="DSM261" s="50"/>
      <c r="DSN261" s="50"/>
      <c r="DSO261" s="50"/>
      <c r="DSP261" s="50"/>
      <c r="DSQ261" s="50"/>
      <c r="DSR261" s="50"/>
      <c r="DSS261" s="50"/>
      <c r="DST261" s="50"/>
      <c r="DSU261" s="50"/>
      <c r="DSV261" s="50"/>
      <c r="DSW261" s="50"/>
      <c r="DSX261" s="50"/>
      <c r="DSY261" s="50"/>
      <c r="DSZ261" s="50"/>
      <c r="DTA261" s="50"/>
      <c r="DTB261" s="50"/>
      <c r="DTC261" s="50"/>
      <c r="DTD261" s="50"/>
      <c r="DTE261" s="50"/>
      <c r="DTF261" s="50"/>
      <c r="DTG261" s="50"/>
      <c r="DTH261" s="50"/>
      <c r="DTI261" s="50"/>
      <c r="DTJ261" s="50"/>
      <c r="DTK261" s="50"/>
      <c r="DTL261" s="50"/>
      <c r="DTM261" s="50"/>
      <c r="DTN261" s="50"/>
      <c r="DTO261" s="50"/>
      <c r="DTP261" s="50"/>
      <c r="DTQ261" s="50"/>
      <c r="DTR261" s="50"/>
      <c r="DTS261" s="50"/>
      <c r="DTT261" s="50"/>
      <c r="DTU261" s="50"/>
      <c r="DTV261" s="50"/>
      <c r="DTW261" s="50"/>
      <c r="DTX261" s="50"/>
      <c r="DTY261" s="50"/>
      <c r="DTZ261" s="50"/>
      <c r="DUA261" s="50"/>
      <c r="DUB261" s="50"/>
      <c r="DUC261" s="50"/>
      <c r="DUD261" s="50"/>
      <c r="DUE261" s="50"/>
      <c r="DUF261" s="50"/>
      <c r="DUG261" s="50"/>
      <c r="DUH261" s="50"/>
      <c r="DUI261" s="50"/>
      <c r="DUJ261" s="50"/>
      <c r="DUK261" s="50"/>
      <c r="DUL261" s="50"/>
      <c r="DUM261" s="50"/>
      <c r="DUN261" s="50"/>
      <c r="DUO261" s="50"/>
      <c r="DUP261" s="50"/>
      <c r="DUQ261" s="50"/>
      <c r="DUR261" s="50"/>
      <c r="DUS261" s="50"/>
      <c r="DUT261" s="50"/>
      <c r="DUU261" s="50"/>
      <c r="DUV261" s="50"/>
      <c r="DUW261" s="50"/>
      <c r="DUX261" s="50"/>
      <c r="DUY261" s="50"/>
      <c r="DUZ261" s="50"/>
      <c r="DVA261" s="50"/>
      <c r="DVB261" s="50"/>
      <c r="DVC261" s="50"/>
      <c r="DVD261" s="50"/>
      <c r="DVE261" s="50"/>
      <c r="DVF261" s="50"/>
      <c r="DVG261" s="50"/>
      <c r="DVH261" s="50"/>
      <c r="DVI261" s="50"/>
      <c r="DVJ261" s="50"/>
      <c r="DVK261" s="50"/>
      <c r="DVL261" s="50"/>
      <c r="DVM261" s="50"/>
      <c r="DVN261" s="50"/>
      <c r="DVO261" s="50"/>
      <c r="DVP261" s="50"/>
      <c r="DVQ261" s="50"/>
      <c r="DVR261" s="50"/>
      <c r="DVS261" s="50"/>
      <c r="DVT261" s="50"/>
      <c r="DVU261" s="50"/>
      <c r="DVV261" s="50"/>
      <c r="DVW261" s="50"/>
      <c r="DVX261" s="50"/>
      <c r="DVY261" s="50"/>
      <c r="DVZ261" s="50"/>
      <c r="DWA261" s="50"/>
      <c r="DWB261" s="50"/>
      <c r="DWC261" s="50"/>
      <c r="DWD261" s="50"/>
      <c r="DWE261" s="50"/>
      <c r="DWF261" s="50"/>
      <c r="DWG261" s="50"/>
      <c r="DWH261" s="50"/>
      <c r="DWI261" s="50"/>
      <c r="DWJ261" s="50"/>
      <c r="DWK261" s="50"/>
      <c r="DWL261" s="50"/>
      <c r="DWM261" s="50"/>
      <c r="DWN261" s="50"/>
      <c r="DWO261" s="50"/>
      <c r="DWP261" s="50"/>
      <c r="DWQ261" s="50"/>
      <c r="DWR261" s="50"/>
      <c r="DWS261" s="50"/>
      <c r="DWT261" s="50"/>
      <c r="DWU261" s="50"/>
      <c r="DWV261" s="50"/>
      <c r="DWW261" s="50"/>
      <c r="DWX261" s="50"/>
      <c r="DWY261" s="50"/>
      <c r="DWZ261" s="50"/>
      <c r="DXA261" s="50"/>
      <c r="DXB261" s="50"/>
      <c r="DXC261" s="50"/>
      <c r="DXD261" s="50"/>
      <c r="DXE261" s="50"/>
      <c r="DXF261" s="50"/>
      <c r="DXG261" s="50"/>
      <c r="DXH261" s="50"/>
      <c r="DXI261" s="50"/>
      <c r="DXJ261" s="50"/>
      <c r="DXK261" s="50"/>
      <c r="DXL261" s="50"/>
      <c r="DXM261" s="50"/>
      <c r="DXN261" s="50"/>
      <c r="DXO261" s="50"/>
      <c r="DXP261" s="50"/>
      <c r="DXQ261" s="50"/>
      <c r="DXR261" s="50"/>
      <c r="DXS261" s="50"/>
      <c r="DXT261" s="50"/>
      <c r="DXU261" s="50"/>
      <c r="DXV261" s="50"/>
      <c r="DXW261" s="50"/>
      <c r="DXX261" s="50"/>
      <c r="DXY261" s="50"/>
      <c r="DXZ261" s="50"/>
      <c r="DYA261" s="50"/>
      <c r="DYB261" s="50"/>
      <c r="DYC261" s="50"/>
      <c r="DYD261" s="50"/>
      <c r="DYE261" s="50"/>
      <c r="DYF261" s="50"/>
      <c r="DYG261" s="50"/>
      <c r="DYH261" s="50"/>
      <c r="DYI261" s="50"/>
      <c r="DYJ261" s="50"/>
      <c r="DYK261" s="50"/>
      <c r="DYL261" s="50"/>
      <c r="DYM261" s="50"/>
      <c r="DYN261" s="50"/>
      <c r="DYO261" s="50"/>
      <c r="DYP261" s="50"/>
      <c r="DYQ261" s="50"/>
      <c r="DYR261" s="50"/>
      <c r="DYS261" s="50"/>
      <c r="DYT261" s="50"/>
      <c r="DYU261" s="50"/>
      <c r="DYV261" s="50"/>
      <c r="DYW261" s="50"/>
      <c r="DYX261" s="50"/>
      <c r="DYY261" s="50"/>
      <c r="DYZ261" s="50"/>
      <c r="DZA261" s="50"/>
      <c r="DZB261" s="50"/>
      <c r="DZC261" s="50"/>
      <c r="DZD261" s="50"/>
      <c r="DZE261" s="50"/>
      <c r="DZF261" s="50"/>
      <c r="DZG261" s="50"/>
      <c r="DZH261" s="50"/>
      <c r="DZI261" s="50"/>
      <c r="DZJ261" s="50"/>
      <c r="DZK261" s="50"/>
      <c r="DZL261" s="50"/>
      <c r="DZM261" s="50"/>
      <c r="DZN261" s="50"/>
      <c r="DZO261" s="50"/>
      <c r="DZP261" s="50"/>
      <c r="DZQ261" s="50"/>
      <c r="DZR261" s="50"/>
      <c r="DZS261" s="50"/>
      <c r="DZT261" s="50"/>
      <c r="DZU261" s="50"/>
      <c r="DZV261" s="50"/>
      <c r="DZW261" s="50"/>
      <c r="DZX261" s="50"/>
      <c r="DZY261" s="50"/>
      <c r="DZZ261" s="50"/>
      <c r="EAA261" s="50"/>
      <c r="EAB261" s="50"/>
      <c r="EAC261" s="50"/>
      <c r="EAD261" s="50"/>
      <c r="EAE261" s="50"/>
      <c r="EAF261" s="50"/>
      <c r="EAG261" s="50"/>
      <c r="EAH261" s="50"/>
      <c r="EAI261" s="50"/>
      <c r="EAJ261" s="50"/>
      <c r="EAK261" s="50"/>
      <c r="EAL261" s="50"/>
      <c r="EAM261" s="50"/>
      <c r="EAN261" s="50"/>
      <c r="EAO261" s="50"/>
      <c r="EAP261" s="50"/>
      <c r="EAQ261" s="50"/>
      <c r="EAR261" s="50"/>
      <c r="EAS261" s="50"/>
      <c r="EAT261" s="50"/>
      <c r="EAU261" s="50"/>
      <c r="EAV261" s="50"/>
      <c r="EAW261" s="50"/>
      <c r="EAX261" s="50"/>
      <c r="EAY261" s="50"/>
      <c r="EAZ261" s="50"/>
      <c r="EBA261" s="50"/>
      <c r="EBB261" s="50"/>
      <c r="EBC261" s="50"/>
      <c r="EBD261" s="50"/>
      <c r="EBE261" s="50"/>
      <c r="EBF261" s="50"/>
      <c r="EBG261" s="50"/>
      <c r="EBH261" s="50"/>
      <c r="EBI261" s="50"/>
      <c r="EBJ261" s="50"/>
      <c r="EBK261" s="50"/>
      <c r="EBL261" s="50"/>
      <c r="EBM261" s="50"/>
      <c r="EBN261" s="50"/>
      <c r="EBO261" s="50"/>
      <c r="EBP261" s="50"/>
      <c r="EBQ261" s="50"/>
      <c r="EBR261" s="50"/>
      <c r="EBS261" s="50"/>
      <c r="EBT261" s="50"/>
      <c r="EBU261" s="50"/>
      <c r="EBV261" s="50"/>
      <c r="EBW261" s="50"/>
      <c r="EBX261" s="50"/>
      <c r="EBY261" s="50"/>
      <c r="EBZ261" s="50"/>
      <c r="ECA261" s="50"/>
      <c r="ECB261" s="50"/>
      <c r="ECC261" s="50"/>
      <c r="ECD261" s="50"/>
      <c r="ECE261" s="50"/>
      <c r="ECF261" s="50"/>
      <c r="ECG261" s="50"/>
      <c r="ECH261" s="50"/>
      <c r="ECI261" s="50"/>
      <c r="ECJ261" s="50"/>
      <c r="ECK261" s="50"/>
      <c r="ECL261" s="50"/>
      <c r="ECM261" s="50"/>
      <c r="ECN261" s="50"/>
      <c r="ECO261" s="50"/>
      <c r="ECP261" s="50"/>
      <c r="ECQ261" s="50"/>
      <c r="ECR261" s="50"/>
      <c r="ECS261" s="50"/>
      <c r="ECT261" s="50"/>
      <c r="ECU261" s="50"/>
      <c r="ECV261" s="50"/>
      <c r="ECW261" s="50"/>
      <c r="ECX261" s="50"/>
      <c r="ECY261" s="50"/>
      <c r="ECZ261" s="50"/>
      <c r="EDA261" s="50"/>
      <c r="EDB261" s="50"/>
      <c r="EDC261" s="50"/>
      <c r="EDD261" s="50"/>
      <c r="EDE261" s="50"/>
      <c r="EDF261" s="50"/>
      <c r="EDG261" s="50"/>
      <c r="EDH261" s="50"/>
      <c r="EDI261" s="50"/>
      <c r="EDJ261" s="50"/>
      <c r="EDK261" s="50"/>
      <c r="EDL261" s="50"/>
      <c r="EDM261" s="50"/>
      <c r="EDN261" s="50"/>
      <c r="EDO261" s="50"/>
      <c r="EDP261" s="50"/>
      <c r="EDQ261" s="50"/>
      <c r="EDR261" s="50"/>
      <c r="EDS261" s="50"/>
      <c r="EDT261" s="50"/>
      <c r="EDU261" s="50"/>
      <c r="EDV261" s="50"/>
      <c r="EDW261" s="50"/>
      <c r="EDX261" s="50"/>
      <c r="EDY261" s="50"/>
      <c r="EDZ261" s="50"/>
      <c r="EEA261" s="50"/>
      <c r="EEB261" s="50"/>
      <c r="EEC261" s="50"/>
      <c r="EED261" s="50"/>
      <c r="EEE261" s="50"/>
      <c r="EEF261" s="50"/>
      <c r="EEG261" s="50"/>
      <c r="EEH261" s="50"/>
      <c r="EEI261" s="50"/>
      <c r="EEJ261" s="50"/>
      <c r="EEK261" s="50"/>
      <c r="EEL261" s="50"/>
      <c r="EEM261" s="50"/>
      <c r="EEN261" s="50"/>
      <c r="EEO261" s="50"/>
      <c r="EEP261" s="50"/>
      <c r="EEQ261" s="50"/>
      <c r="EER261" s="50"/>
      <c r="EES261" s="50"/>
      <c r="EET261" s="50"/>
      <c r="EEU261" s="50"/>
      <c r="EEV261" s="50"/>
      <c r="EEW261" s="50"/>
      <c r="EEX261" s="50"/>
      <c r="EEY261" s="50"/>
      <c r="EEZ261" s="50"/>
      <c r="EFA261" s="50"/>
      <c r="EFB261" s="50"/>
      <c r="EFC261" s="50"/>
      <c r="EFD261" s="50"/>
      <c r="EFE261" s="50"/>
      <c r="EFF261" s="50"/>
      <c r="EFG261" s="50"/>
      <c r="EFH261" s="50"/>
      <c r="EFI261" s="50"/>
      <c r="EFJ261" s="50"/>
      <c r="EFK261" s="50"/>
      <c r="EFL261" s="50"/>
      <c r="EFM261" s="50"/>
      <c r="EFN261" s="50"/>
      <c r="EFO261" s="50"/>
      <c r="EFP261" s="50"/>
      <c r="EFQ261" s="50"/>
      <c r="EFR261" s="50"/>
      <c r="EFS261" s="50"/>
      <c r="EFT261" s="50"/>
      <c r="EFU261" s="50"/>
      <c r="EFV261" s="50"/>
      <c r="EFW261" s="50"/>
      <c r="EFX261" s="50"/>
      <c r="EFY261" s="50"/>
      <c r="EFZ261" s="50"/>
      <c r="EGA261" s="50"/>
      <c r="EGB261" s="50"/>
      <c r="EGC261" s="50"/>
      <c r="EGD261" s="50"/>
      <c r="EGE261" s="50"/>
      <c r="EGF261" s="50"/>
      <c r="EGG261" s="50"/>
      <c r="EGH261" s="50"/>
      <c r="EGI261" s="50"/>
      <c r="EGJ261" s="50"/>
      <c r="EGK261" s="50"/>
      <c r="EGL261" s="50"/>
      <c r="EGM261" s="50"/>
      <c r="EGN261" s="50"/>
      <c r="EGO261" s="50"/>
      <c r="EGP261" s="50"/>
      <c r="EGQ261" s="50"/>
      <c r="EGR261" s="50"/>
      <c r="EGS261" s="50"/>
      <c r="EGT261" s="50"/>
      <c r="EGU261" s="50"/>
      <c r="EGV261" s="50"/>
      <c r="EGW261" s="50"/>
      <c r="EGX261" s="50"/>
      <c r="EGY261" s="50"/>
      <c r="EGZ261" s="50"/>
      <c r="EHA261" s="50"/>
      <c r="EHB261" s="50"/>
      <c r="EHC261" s="50"/>
      <c r="EHD261" s="50"/>
      <c r="EHE261" s="50"/>
      <c r="EHF261" s="50"/>
      <c r="EHG261" s="50"/>
      <c r="EHH261" s="50"/>
      <c r="EHI261" s="50"/>
      <c r="EHJ261" s="50"/>
      <c r="EHK261" s="50"/>
      <c r="EHL261" s="50"/>
      <c r="EHM261" s="50"/>
      <c r="EHN261" s="50"/>
      <c r="EHO261" s="50"/>
      <c r="EHP261" s="50"/>
      <c r="EHQ261" s="50"/>
      <c r="EHR261" s="50"/>
      <c r="EHS261" s="50"/>
      <c r="EHT261" s="50"/>
      <c r="EHU261" s="50"/>
      <c r="EHV261" s="50"/>
      <c r="EHW261" s="50"/>
      <c r="EHX261" s="50"/>
      <c r="EHY261" s="50"/>
      <c r="EHZ261" s="50"/>
      <c r="EIA261" s="50"/>
      <c r="EIB261" s="50"/>
      <c r="EIC261" s="50"/>
      <c r="EID261" s="50"/>
      <c r="EIE261" s="50"/>
      <c r="EIF261" s="50"/>
      <c r="EIG261" s="50"/>
      <c r="EIH261" s="50"/>
      <c r="EII261" s="50"/>
      <c r="EIJ261" s="50"/>
      <c r="EIK261" s="50"/>
      <c r="EIL261" s="50"/>
      <c r="EIM261" s="50"/>
      <c r="EIN261" s="50"/>
      <c r="EIO261" s="50"/>
      <c r="EIP261" s="50"/>
      <c r="EIQ261" s="50"/>
      <c r="EIR261" s="50"/>
      <c r="EIS261" s="50"/>
      <c r="EIT261" s="50"/>
      <c r="EIU261" s="50"/>
      <c r="EIV261" s="50"/>
      <c r="EIW261" s="50"/>
      <c r="EIX261" s="50"/>
      <c r="EIY261" s="50"/>
      <c r="EIZ261" s="50"/>
      <c r="EJA261" s="50"/>
      <c r="EJB261" s="50"/>
      <c r="EJC261" s="50"/>
      <c r="EJD261" s="50"/>
      <c r="EJE261" s="50"/>
      <c r="EJF261" s="50"/>
      <c r="EJG261" s="50"/>
      <c r="EJH261" s="50"/>
      <c r="EJI261" s="50"/>
      <c r="EJJ261" s="50"/>
      <c r="EJK261" s="50"/>
      <c r="EJL261" s="50"/>
      <c r="EJM261" s="50"/>
      <c r="EJN261" s="50"/>
      <c r="EJO261" s="50"/>
      <c r="EJP261" s="50"/>
      <c r="EJQ261" s="50"/>
      <c r="EJR261" s="50"/>
      <c r="EJS261" s="50"/>
      <c r="EJT261" s="50"/>
      <c r="EJU261" s="50"/>
      <c r="EJV261" s="50"/>
      <c r="EJW261" s="50"/>
      <c r="EJX261" s="50"/>
      <c r="EJY261" s="50"/>
      <c r="EJZ261" s="50"/>
      <c r="EKA261" s="50"/>
      <c r="EKB261" s="50"/>
      <c r="EKC261" s="50"/>
      <c r="EKD261" s="50"/>
      <c r="EKE261" s="50"/>
      <c r="EKF261" s="50"/>
      <c r="EKG261" s="50"/>
      <c r="EKH261" s="50"/>
      <c r="EKI261" s="50"/>
      <c r="EKJ261" s="50"/>
      <c r="EKK261" s="50"/>
      <c r="EKL261" s="50"/>
      <c r="EKM261" s="50"/>
      <c r="EKN261" s="50"/>
      <c r="EKO261" s="50"/>
      <c r="EKP261" s="50"/>
      <c r="EKQ261" s="50"/>
      <c r="EKR261" s="50"/>
      <c r="EKS261" s="50"/>
      <c r="EKT261" s="50"/>
      <c r="EKU261" s="50"/>
      <c r="EKV261" s="50"/>
      <c r="EKW261" s="50"/>
      <c r="EKX261" s="50"/>
      <c r="EKY261" s="50"/>
      <c r="EKZ261" s="50"/>
      <c r="ELA261" s="50"/>
      <c r="ELB261" s="50"/>
      <c r="ELC261" s="50"/>
      <c r="ELD261" s="50"/>
      <c r="ELE261" s="50"/>
      <c r="ELF261" s="50"/>
      <c r="ELG261" s="50"/>
      <c r="ELH261" s="50"/>
      <c r="ELI261" s="50"/>
      <c r="ELJ261" s="50"/>
      <c r="ELK261" s="50"/>
      <c r="ELL261" s="50"/>
      <c r="ELM261" s="50"/>
      <c r="ELN261" s="50"/>
      <c r="ELO261" s="50"/>
      <c r="ELP261" s="50"/>
      <c r="ELQ261" s="50"/>
      <c r="ELR261" s="50"/>
      <c r="ELS261" s="50"/>
      <c r="ELT261" s="50"/>
      <c r="ELU261" s="50"/>
      <c r="ELV261" s="50"/>
      <c r="ELW261" s="50"/>
      <c r="ELX261" s="50"/>
      <c r="ELY261" s="50"/>
      <c r="ELZ261" s="50"/>
      <c r="EMA261" s="50"/>
      <c r="EMB261" s="50"/>
      <c r="EMC261" s="50"/>
      <c r="EMD261" s="50"/>
      <c r="EME261" s="50"/>
      <c r="EMF261" s="50"/>
      <c r="EMG261" s="50"/>
      <c r="EMH261" s="50"/>
      <c r="EMI261" s="50"/>
      <c r="EMJ261" s="50"/>
      <c r="EMK261" s="50"/>
      <c r="EML261" s="50"/>
      <c r="EMM261" s="50"/>
      <c r="EMN261" s="50"/>
      <c r="EMO261" s="50"/>
      <c r="EMP261" s="50"/>
      <c r="EMQ261" s="50"/>
      <c r="EMR261" s="50"/>
      <c r="EMS261" s="50"/>
      <c r="EMT261" s="50"/>
      <c r="EMU261" s="50"/>
      <c r="EMV261" s="50"/>
      <c r="EMW261" s="50"/>
      <c r="EMX261" s="50"/>
      <c r="EMY261" s="50"/>
      <c r="EMZ261" s="50"/>
      <c r="ENA261" s="50"/>
      <c r="ENB261" s="50"/>
      <c r="ENC261" s="50"/>
      <c r="END261" s="50"/>
      <c r="ENE261" s="50"/>
      <c r="ENF261" s="50"/>
      <c r="ENG261" s="50"/>
      <c r="ENH261" s="50"/>
      <c r="ENI261" s="50"/>
      <c r="ENJ261" s="50"/>
      <c r="ENK261" s="50"/>
      <c r="ENL261" s="50"/>
      <c r="ENM261" s="50"/>
      <c r="ENN261" s="50"/>
      <c r="ENO261" s="50"/>
      <c r="ENP261" s="50"/>
      <c r="ENQ261" s="50"/>
      <c r="ENR261" s="50"/>
      <c r="ENS261" s="50"/>
      <c r="ENT261" s="50"/>
      <c r="ENU261" s="50"/>
      <c r="ENV261" s="50"/>
      <c r="ENW261" s="50"/>
      <c r="ENX261" s="50"/>
      <c r="ENY261" s="50"/>
      <c r="ENZ261" s="50"/>
      <c r="EOA261" s="50"/>
      <c r="EOB261" s="50"/>
      <c r="EOC261" s="50"/>
      <c r="EOD261" s="50"/>
      <c r="EOE261" s="50"/>
      <c r="EOF261" s="50"/>
      <c r="EOG261" s="50"/>
      <c r="EOH261" s="50"/>
      <c r="EOI261" s="50"/>
      <c r="EOJ261" s="50"/>
      <c r="EOK261" s="50"/>
      <c r="EOL261" s="50"/>
      <c r="EOM261" s="50"/>
      <c r="EON261" s="50"/>
      <c r="EOO261" s="50"/>
      <c r="EOP261" s="50"/>
      <c r="EOQ261" s="50"/>
      <c r="EOR261" s="50"/>
      <c r="EOS261" s="50"/>
      <c r="EOT261" s="50"/>
      <c r="EOU261" s="50"/>
      <c r="EOV261" s="50"/>
      <c r="EOW261" s="50"/>
      <c r="EOX261" s="50"/>
      <c r="EOY261" s="50"/>
      <c r="EOZ261" s="50"/>
      <c r="EPA261" s="50"/>
      <c r="EPB261" s="50"/>
      <c r="EPC261" s="50"/>
      <c r="EPD261" s="50"/>
      <c r="EPE261" s="50"/>
      <c r="EPF261" s="50"/>
      <c r="EPG261" s="50"/>
      <c r="EPH261" s="50"/>
      <c r="EPI261" s="50"/>
      <c r="EPJ261" s="50"/>
      <c r="EPK261" s="50"/>
      <c r="EPL261" s="50"/>
      <c r="EPM261" s="50"/>
      <c r="EPN261" s="50"/>
      <c r="EPO261" s="50"/>
      <c r="EPP261" s="50"/>
      <c r="EPQ261" s="50"/>
      <c r="EPR261" s="50"/>
      <c r="EPS261" s="50"/>
      <c r="EPT261" s="50"/>
      <c r="EPU261" s="50"/>
      <c r="EPV261" s="50"/>
      <c r="EPW261" s="50"/>
      <c r="EPX261" s="50"/>
      <c r="EPY261" s="50"/>
      <c r="EPZ261" s="50"/>
      <c r="EQA261" s="50"/>
      <c r="EQB261" s="50"/>
      <c r="EQC261" s="50"/>
      <c r="EQD261" s="50"/>
      <c r="EQE261" s="50"/>
      <c r="EQF261" s="50"/>
      <c r="EQG261" s="50"/>
      <c r="EQH261" s="50"/>
      <c r="EQI261" s="50"/>
      <c r="EQJ261" s="50"/>
      <c r="EQK261" s="50"/>
      <c r="EQL261" s="50"/>
      <c r="EQM261" s="50"/>
      <c r="EQN261" s="50"/>
      <c r="EQO261" s="50"/>
      <c r="EQP261" s="50"/>
      <c r="EQQ261" s="50"/>
      <c r="EQR261" s="50"/>
      <c r="EQS261" s="50"/>
      <c r="EQT261" s="50"/>
      <c r="EQU261" s="50"/>
      <c r="EQV261" s="50"/>
      <c r="EQW261" s="50"/>
      <c r="EQX261" s="50"/>
      <c r="EQY261" s="50"/>
      <c r="EQZ261" s="50"/>
      <c r="ERA261" s="50"/>
      <c r="ERB261" s="50"/>
      <c r="ERC261" s="50"/>
      <c r="ERD261" s="50"/>
      <c r="ERE261" s="50"/>
      <c r="ERF261" s="50"/>
      <c r="ERG261" s="50"/>
      <c r="ERH261" s="50"/>
      <c r="ERI261" s="50"/>
      <c r="ERJ261" s="50"/>
      <c r="ERK261" s="50"/>
      <c r="ERL261" s="50"/>
      <c r="ERM261" s="50"/>
      <c r="ERN261" s="50"/>
      <c r="ERO261" s="50"/>
      <c r="ERP261" s="50"/>
      <c r="ERQ261" s="50"/>
      <c r="ERR261" s="50"/>
      <c r="ERS261" s="50"/>
      <c r="ERT261" s="50"/>
      <c r="ERU261" s="50"/>
      <c r="ERV261" s="50"/>
      <c r="ERW261" s="50"/>
      <c r="ERX261" s="50"/>
      <c r="ERY261" s="50"/>
      <c r="ERZ261" s="50"/>
      <c r="ESA261" s="50"/>
      <c r="ESB261" s="50"/>
      <c r="ESC261" s="50"/>
      <c r="ESD261" s="50"/>
      <c r="ESE261" s="50"/>
      <c r="ESF261" s="50"/>
      <c r="ESG261" s="50"/>
      <c r="ESH261" s="50"/>
      <c r="ESI261" s="50"/>
      <c r="ESJ261" s="50"/>
      <c r="ESK261" s="50"/>
      <c r="ESL261" s="50"/>
      <c r="ESM261" s="50"/>
      <c r="ESN261" s="50"/>
      <c r="ESO261" s="50"/>
      <c r="ESP261" s="50"/>
      <c r="ESQ261" s="50"/>
      <c r="ESR261" s="50"/>
      <c r="ESS261" s="50"/>
      <c r="EST261" s="50"/>
      <c r="ESU261" s="50"/>
      <c r="ESV261" s="50"/>
      <c r="ESW261" s="50"/>
      <c r="ESX261" s="50"/>
      <c r="ESY261" s="50"/>
      <c r="ESZ261" s="50"/>
      <c r="ETA261" s="50"/>
      <c r="ETB261" s="50"/>
      <c r="ETC261" s="50"/>
      <c r="ETD261" s="50"/>
      <c r="ETE261" s="50"/>
      <c r="ETF261" s="50"/>
      <c r="ETG261" s="50"/>
      <c r="ETH261" s="50"/>
      <c r="ETI261" s="50"/>
      <c r="ETJ261" s="50"/>
      <c r="ETK261" s="50"/>
      <c r="ETL261" s="50"/>
      <c r="ETM261" s="50"/>
      <c r="ETN261" s="50"/>
      <c r="ETO261" s="50"/>
      <c r="ETP261" s="50"/>
      <c r="ETQ261" s="50"/>
      <c r="ETR261" s="50"/>
      <c r="ETS261" s="50"/>
      <c r="ETT261" s="50"/>
      <c r="ETU261" s="50"/>
      <c r="ETV261" s="50"/>
      <c r="ETW261" s="50"/>
      <c r="ETX261" s="50"/>
      <c r="ETY261" s="50"/>
      <c r="ETZ261" s="50"/>
      <c r="EUA261" s="50"/>
      <c r="EUB261" s="50"/>
      <c r="EUC261" s="50"/>
      <c r="EUD261" s="50"/>
      <c r="EUE261" s="50"/>
      <c r="EUF261" s="50"/>
      <c r="EUG261" s="50"/>
      <c r="EUH261" s="50"/>
      <c r="EUI261" s="50"/>
      <c r="EUJ261" s="50"/>
      <c r="EUK261" s="50"/>
      <c r="EUL261" s="50"/>
      <c r="EUM261" s="50"/>
      <c r="EUN261" s="50"/>
      <c r="EUO261" s="50"/>
      <c r="EUP261" s="50"/>
      <c r="EUQ261" s="50"/>
      <c r="EUR261" s="50"/>
      <c r="EUS261" s="50"/>
      <c r="EUT261" s="50"/>
      <c r="EUU261" s="50"/>
      <c r="EUV261" s="50"/>
      <c r="EUW261" s="50"/>
      <c r="EUX261" s="50"/>
      <c r="EUY261" s="50"/>
      <c r="EUZ261" s="50"/>
      <c r="EVA261" s="50"/>
      <c r="EVB261" s="50"/>
      <c r="EVC261" s="50"/>
      <c r="EVD261" s="50"/>
      <c r="EVE261" s="50"/>
      <c r="EVF261" s="50"/>
      <c r="EVG261" s="50"/>
      <c r="EVH261" s="50"/>
      <c r="EVI261" s="50"/>
      <c r="EVJ261" s="50"/>
      <c r="EVK261" s="50"/>
      <c r="EVL261" s="50"/>
      <c r="EVM261" s="50"/>
      <c r="EVN261" s="50"/>
      <c r="EVO261" s="50"/>
      <c r="EVP261" s="50"/>
      <c r="EVQ261" s="50"/>
      <c r="EVR261" s="50"/>
      <c r="EVS261" s="50"/>
      <c r="EVT261" s="50"/>
      <c r="EVU261" s="50"/>
      <c r="EVV261" s="50"/>
      <c r="EVW261" s="50"/>
      <c r="EVX261" s="50"/>
      <c r="EVY261" s="50"/>
      <c r="EVZ261" s="50"/>
      <c r="EWA261" s="50"/>
      <c r="EWB261" s="50"/>
      <c r="EWC261" s="50"/>
      <c r="EWD261" s="50"/>
      <c r="EWE261" s="50"/>
      <c r="EWF261" s="50"/>
      <c r="EWG261" s="50"/>
      <c r="EWH261" s="50"/>
      <c r="EWI261" s="50"/>
      <c r="EWJ261" s="50"/>
      <c r="EWK261" s="50"/>
      <c r="EWL261" s="50"/>
      <c r="EWM261" s="50"/>
      <c r="EWN261" s="50"/>
      <c r="EWO261" s="50"/>
      <c r="EWP261" s="50"/>
      <c r="EWQ261" s="50"/>
      <c r="EWR261" s="50"/>
      <c r="EWS261" s="50"/>
      <c r="EWT261" s="50"/>
      <c r="EWU261" s="50"/>
      <c r="EWV261" s="50"/>
      <c r="EWW261" s="50"/>
      <c r="EWX261" s="50"/>
      <c r="EWY261" s="50"/>
      <c r="EWZ261" s="50"/>
      <c r="EXA261" s="50"/>
      <c r="EXB261" s="50"/>
      <c r="EXC261" s="50"/>
      <c r="EXD261" s="50"/>
      <c r="EXE261" s="50"/>
      <c r="EXF261" s="50"/>
      <c r="EXG261" s="50"/>
      <c r="EXH261" s="50"/>
      <c r="EXI261" s="50"/>
      <c r="EXJ261" s="50"/>
      <c r="EXK261" s="50"/>
      <c r="EXL261" s="50"/>
      <c r="EXM261" s="50"/>
      <c r="EXN261" s="50"/>
      <c r="EXO261" s="50"/>
      <c r="EXP261" s="50"/>
      <c r="EXQ261" s="50"/>
      <c r="EXR261" s="50"/>
      <c r="EXS261" s="50"/>
      <c r="EXT261" s="50"/>
      <c r="EXU261" s="50"/>
      <c r="EXV261" s="50"/>
      <c r="EXW261" s="50"/>
      <c r="EXX261" s="50"/>
      <c r="EXY261" s="50"/>
      <c r="EXZ261" s="50"/>
      <c r="EYA261" s="50"/>
      <c r="EYB261" s="50"/>
      <c r="EYC261" s="50"/>
      <c r="EYD261" s="50"/>
      <c r="EYE261" s="50"/>
      <c r="EYF261" s="50"/>
      <c r="EYG261" s="50"/>
      <c r="EYH261" s="50"/>
      <c r="EYI261" s="50"/>
      <c r="EYJ261" s="50"/>
      <c r="EYK261" s="50"/>
      <c r="EYL261" s="50"/>
      <c r="EYM261" s="50"/>
      <c r="EYN261" s="50"/>
      <c r="EYO261" s="50"/>
      <c r="EYP261" s="50"/>
      <c r="EYQ261" s="50"/>
      <c r="EYR261" s="50"/>
      <c r="EYS261" s="50"/>
      <c r="EYT261" s="50"/>
      <c r="EYU261" s="50"/>
      <c r="EYV261" s="50"/>
      <c r="EYW261" s="50"/>
      <c r="EYX261" s="50"/>
      <c r="EYY261" s="50"/>
      <c r="EYZ261" s="50"/>
      <c r="EZA261" s="50"/>
      <c r="EZB261" s="50"/>
      <c r="EZC261" s="50"/>
      <c r="EZD261" s="50"/>
      <c r="EZE261" s="50"/>
      <c r="EZF261" s="50"/>
      <c r="EZG261" s="50"/>
      <c r="EZH261" s="50"/>
      <c r="EZI261" s="50"/>
      <c r="EZJ261" s="50"/>
      <c r="EZK261" s="50"/>
      <c r="EZL261" s="50"/>
      <c r="EZM261" s="50"/>
      <c r="EZN261" s="50"/>
      <c r="EZO261" s="50"/>
      <c r="EZP261" s="50"/>
      <c r="EZQ261" s="50"/>
      <c r="EZR261" s="50"/>
      <c r="EZS261" s="50"/>
      <c r="EZT261" s="50"/>
      <c r="EZU261" s="50"/>
      <c r="EZV261" s="50"/>
      <c r="EZW261" s="50"/>
      <c r="EZX261" s="50"/>
      <c r="EZY261" s="50"/>
      <c r="EZZ261" s="50"/>
      <c r="FAA261" s="50"/>
      <c r="FAB261" s="50"/>
      <c r="FAC261" s="50"/>
      <c r="FAD261" s="50"/>
      <c r="FAE261" s="50"/>
      <c r="FAF261" s="50"/>
      <c r="FAG261" s="50"/>
      <c r="FAH261" s="50"/>
      <c r="FAI261" s="50"/>
      <c r="FAJ261" s="50"/>
      <c r="FAK261" s="50"/>
      <c r="FAL261" s="50"/>
      <c r="FAM261" s="50"/>
      <c r="FAN261" s="50"/>
      <c r="FAO261" s="50"/>
      <c r="FAP261" s="50"/>
      <c r="FAQ261" s="50"/>
      <c r="FAR261" s="50"/>
      <c r="FAS261" s="50"/>
      <c r="FAT261" s="50"/>
      <c r="FAU261" s="50"/>
      <c r="FAV261" s="50"/>
      <c r="FAW261" s="50"/>
      <c r="FAX261" s="50"/>
      <c r="FAY261" s="50"/>
      <c r="FAZ261" s="50"/>
      <c r="FBA261" s="50"/>
      <c r="FBB261" s="50"/>
      <c r="FBC261" s="50"/>
      <c r="FBD261" s="50"/>
      <c r="FBE261" s="50"/>
      <c r="FBF261" s="50"/>
      <c r="FBG261" s="50"/>
      <c r="FBH261" s="50"/>
      <c r="FBI261" s="50"/>
      <c r="FBJ261" s="50"/>
      <c r="FBK261" s="50"/>
      <c r="FBL261" s="50"/>
      <c r="FBM261" s="50"/>
      <c r="FBN261" s="50"/>
      <c r="FBO261" s="50"/>
      <c r="FBP261" s="50"/>
      <c r="FBQ261" s="50"/>
      <c r="FBR261" s="50"/>
      <c r="FBS261" s="50"/>
      <c r="FBT261" s="50"/>
      <c r="FBU261" s="50"/>
      <c r="FBV261" s="50"/>
      <c r="FBW261" s="50"/>
      <c r="FBX261" s="50"/>
      <c r="FBY261" s="50"/>
      <c r="FBZ261" s="50"/>
      <c r="FCA261" s="50"/>
      <c r="FCB261" s="50"/>
      <c r="FCC261" s="50"/>
      <c r="FCD261" s="50"/>
      <c r="FCE261" s="50"/>
      <c r="FCF261" s="50"/>
      <c r="FCG261" s="50"/>
      <c r="FCH261" s="50"/>
      <c r="FCI261" s="50"/>
      <c r="FCJ261" s="50"/>
      <c r="FCK261" s="50"/>
      <c r="FCL261" s="50"/>
      <c r="FCM261" s="50"/>
      <c r="FCN261" s="50"/>
      <c r="FCO261" s="50"/>
      <c r="FCP261" s="50"/>
      <c r="FCQ261" s="50"/>
      <c r="FCR261" s="50"/>
      <c r="FCS261" s="50"/>
      <c r="FCT261" s="50"/>
      <c r="FCU261" s="50"/>
      <c r="FCV261" s="50"/>
      <c r="FCW261" s="50"/>
      <c r="FCX261" s="50"/>
      <c r="FCY261" s="50"/>
      <c r="FCZ261" s="50"/>
      <c r="FDA261" s="50"/>
      <c r="FDB261" s="50"/>
      <c r="FDC261" s="50"/>
      <c r="FDD261" s="50"/>
      <c r="FDE261" s="50"/>
      <c r="FDF261" s="50"/>
      <c r="FDG261" s="50"/>
      <c r="FDH261" s="50"/>
      <c r="FDI261" s="50"/>
      <c r="FDJ261" s="50"/>
      <c r="FDK261" s="50"/>
      <c r="FDL261" s="50"/>
      <c r="FDM261" s="50"/>
      <c r="FDN261" s="50"/>
      <c r="FDO261" s="50"/>
      <c r="FDP261" s="50"/>
      <c r="FDQ261" s="50"/>
      <c r="FDR261" s="50"/>
      <c r="FDS261" s="50"/>
      <c r="FDT261" s="50"/>
      <c r="FDU261" s="50"/>
      <c r="FDV261" s="50"/>
      <c r="FDW261" s="50"/>
      <c r="FDX261" s="50"/>
      <c r="FDY261" s="50"/>
      <c r="FDZ261" s="50"/>
      <c r="FEA261" s="50"/>
      <c r="FEB261" s="50"/>
      <c r="FEC261" s="50"/>
      <c r="FED261" s="50"/>
      <c r="FEE261" s="50"/>
      <c r="FEF261" s="50"/>
      <c r="FEG261" s="50"/>
      <c r="FEH261" s="50"/>
      <c r="FEI261" s="50"/>
      <c r="FEJ261" s="50"/>
      <c r="FEK261" s="50"/>
      <c r="FEL261" s="50"/>
      <c r="FEM261" s="50"/>
      <c r="FEN261" s="50"/>
      <c r="FEO261" s="50"/>
      <c r="FEP261" s="50"/>
      <c r="FEQ261" s="50"/>
      <c r="FER261" s="50"/>
      <c r="FES261" s="50"/>
      <c r="FET261" s="50"/>
      <c r="FEU261" s="50"/>
      <c r="FEV261" s="50"/>
      <c r="FEW261" s="50"/>
      <c r="FEX261" s="50"/>
      <c r="FEY261" s="50"/>
      <c r="FEZ261" s="50"/>
      <c r="FFA261" s="50"/>
      <c r="FFB261" s="50"/>
      <c r="FFC261" s="50"/>
      <c r="FFD261" s="50"/>
      <c r="FFE261" s="50"/>
      <c r="FFF261" s="50"/>
      <c r="FFG261" s="50"/>
      <c r="FFH261" s="50"/>
      <c r="FFI261" s="50"/>
      <c r="FFJ261" s="50"/>
      <c r="FFK261" s="50"/>
      <c r="FFL261" s="50"/>
      <c r="FFM261" s="50"/>
      <c r="FFN261" s="50"/>
      <c r="FFO261" s="50"/>
      <c r="FFP261" s="50"/>
      <c r="FFQ261" s="50"/>
      <c r="FFR261" s="50"/>
      <c r="FFS261" s="50"/>
      <c r="FFT261" s="50"/>
      <c r="FFU261" s="50"/>
      <c r="FFV261" s="50"/>
      <c r="FFW261" s="50"/>
      <c r="FFX261" s="50"/>
      <c r="FFY261" s="50"/>
      <c r="FFZ261" s="50"/>
      <c r="FGA261" s="50"/>
      <c r="FGB261" s="50"/>
      <c r="FGC261" s="50"/>
      <c r="FGD261" s="50"/>
      <c r="FGE261" s="50"/>
      <c r="FGF261" s="50"/>
      <c r="FGG261" s="50"/>
      <c r="FGH261" s="50"/>
      <c r="FGI261" s="50"/>
      <c r="FGJ261" s="50"/>
      <c r="FGK261" s="50"/>
      <c r="FGL261" s="50"/>
      <c r="FGM261" s="50"/>
      <c r="FGN261" s="50"/>
      <c r="FGO261" s="50"/>
      <c r="FGP261" s="50"/>
      <c r="FGQ261" s="50"/>
      <c r="FGR261" s="50"/>
      <c r="FGS261" s="50"/>
      <c r="FGT261" s="50"/>
      <c r="FGU261" s="50"/>
      <c r="FGV261" s="50"/>
      <c r="FGW261" s="50"/>
      <c r="FGX261" s="50"/>
      <c r="FGY261" s="50"/>
      <c r="FGZ261" s="50"/>
      <c r="FHA261" s="50"/>
      <c r="FHB261" s="50"/>
      <c r="FHC261" s="50"/>
      <c r="FHD261" s="50"/>
      <c r="FHE261" s="50"/>
      <c r="FHF261" s="50"/>
      <c r="FHG261" s="50"/>
      <c r="FHH261" s="50"/>
      <c r="FHI261" s="50"/>
      <c r="FHJ261" s="50"/>
      <c r="FHK261" s="50"/>
      <c r="FHL261" s="50"/>
      <c r="FHM261" s="50"/>
      <c r="FHN261" s="50"/>
      <c r="FHO261" s="50"/>
      <c r="FHP261" s="50"/>
      <c r="FHQ261" s="50"/>
      <c r="FHR261" s="50"/>
      <c r="FHS261" s="50"/>
      <c r="FHT261" s="50"/>
      <c r="FHU261" s="50"/>
      <c r="FHV261" s="50"/>
      <c r="FHW261" s="50"/>
      <c r="FHX261" s="50"/>
      <c r="FHY261" s="50"/>
      <c r="FHZ261" s="50"/>
      <c r="FIA261" s="50"/>
      <c r="FIB261" s="50"/>
      <c r="FIC261" s="50"/>
      <c r="FID261" s="50"/>
      <c r="FIE261" s="50"/>
      <c r="FIF261" s="50"/>
      <c r="FIG261" s="50"/>
      <c r="FIH261" s="50"/>
      <c r="FII261" s="50"/>
      <c r="FIJ261" s="50"/>
      <c r="FIK261" s="50"/>
      <c r="FIL261" s="50"/>
      <c r="FIM261" s="50"/>
      <c r="FIN261" s="50"/>
      <c r="FIO261" s="50"/>
      <c r="FIP261" s="50"/>
      <c r="FIQ261" s="50"/>
      <c r="FIR261" s="50"/>
      <c r="FIS261" s="50"/>
      <c r="FIT261" s="50"/>
      <c r="FIU261" s="50"/>
      <c r="FIV261" s="50"/>
      <c r="FIW261" s="50"/>
      <c r="FIX261" s="50"/>
      <c r="FIY261" s="50"/>
      <c r="FIZ261" s="50"/>
      <c r="FJA261" s="50"/>
      <c r="FJB261" s="50"/>
      <c r="FJC261" s="50"/>
      <c r="FJD261" s="50"/>
      <c r="FJE261" s="50"/>
      <c r="FJF261" s="50"/>
      <c r="FJG261" s="50"/>
      <c r="FJH261" s="50"/>
      <c r="FJI261" s="50"/>
      <c r="FJJ261" s="50"/>
      <c r="FJK261" s="50"/>
      <c r="FJL261" s="50"/>
      <c r="FJM261" s="50"/>
      <c r="FJN261" s="50"/>
      <c r="FJO261" s="50"/>
      <c r="FJP261" s="50"/>
      <c r="FJQ261" s="50"/>
      <c r="FJR261" s="50"/>
      <c r="FJS261" s="50"/>
      <c r="FJT261" s="50"/>
      <c r="FJU261" s="50"/>
      <c r="FJV261" s="50"/>
      <c r="FJW261" s="50"/>
      <c r="FJX261" s="50"/>
      <c r="FJY261" s="50"/>
      <c r="FJZ261" s="50"/>
      <c r="FKA261" s="50"/>
      <c r="FKB261" s="50"/>
      <c r="FKC261" s="50"/>
      <c r="FKD261" s="50"/>
      <c r="FKE261" s="50"/>
      <c r="FKF261" s="50"/>
      <c r="FKG261" s="50"/>
      <c r="FKH261" s="50"/>
      <c r="FKI261" s="50"/>
      <c r="FKJ261" s="50"/>
      <c r="FKK261" s="50"/>
      <c r="FKL261" s="50"/>
      <c r="FKM261" s="50"/>
      <c r="FKN261" s="50"/>
      <c r="FKO261" s="50"/>
      <c r="FKP261" s="50"/>
      <c r="FKQ261" s="50"/>
      <c r="FKR261" s="50"/>
      <c r="FKS261" s="50"/>
      <c r="FKT261" s="50"/>
      <c r="FKU261" s="50"/>
      <c r="FKV261" s="50"/>
      <c r="FKW261" s="50"/>
      <c r="FKX261" s="50"/>
      <c r="FKY261" s="50"/>
      <c r="FKZ261" s="50"/>
      <c r="FLA261" s="50"/>
      <c r="FLB261" s="50"/>
      <c r="FLC261" s="50"/>
      <c r="FLD261" s="50"/>
      <c r="FLE261" s="50"/>
      <c r="FLF261" s="50"/>
      <c r="FLG261" s="50"/>
      <c r="FLH261" s="50"/>
      <c r="FLI261" s="50"/>
      <c r="FLJ261" s="50"/>
      <c r="FLK261" s="50"/>
      <c r="FLL261" s="50"/>
      <c r="FLM261" s="50"/>
      <c r="FLN261" s="50"/>
      <c r="FLO261" s="50"/>
      <c r="FLP261" s="50"/>
      <c r="FLQ261" s="50"/>
      <c r="FLR261" s="50"/>
      <c r="FLS261" s="50"/>
      <c r="FLT261" s="50"/>
      <c r="FLU261" s="50"/>
      <c r="FLV261" s="50"/>
      <c r="FLW261" s="50"/>
      <c r="FLX261" s="50"/>
      <c r="FLY261" s="50"/>
      <c r="FLZ261" s="50"/>
      <c r="FMA261" s="50"/>
      <c r="FMB261" s="50"/>
      <c r="FMC261" s="50"/>
      <c r="FMD261" s="50"/>
      <c r="FME261" s="50"/>
      <c r="FMF261" s="50"/>
      <c r="FMG261" s="50"/>
      <c r="FMH261" s="50"/>
      <c r="FMI261" s="50"/>
      <c r="FMJ261" s="50"/>
      <c r="FMK261" s="50"/>
      <c r="FML261" s="50"/>
      <c r="FMM261" s="50"/>
      <c r="FMN261" s="50"/>
      <c r="FMO261" s="50"/>
      <c r="FMP261" s="50"/>
      <c r="FMQ261" s="50"/>
      <c r="FMR261" s="50"/>
      <c r="FMS261" s="50"/>
      <c r="FMT261" s="50"/>
      <c r="FMU261" s="50"/>
      <c r="FMV261" s="50"/>
      <c r="FMW261" s="50"/>
      <c r="FMX261" s="50"/>
      <c r="FMY261" s="50"/>
      <c r="FMZ261" s="50"/>
      <c r="FNA261" s="50"/>
      <c r="FNB261" s="50"/>
      <c r="FNC261" s="50"/>
      <c r="FND261" s="50"/>
      <c r="FNE261" s="50"/>
      <c r="FNF261" s="50"/>
      <c r="FNG261" s="50"/>
      <c r="FNH261" s="50"/>
      <c r="FNI261" s="50"/>
      <c r="FNJ261" s="50"/>
      <c r="FNK261" s="50"/>
      <c r="FNL261" s="50"/>
      <c r="FNM261" s="50"/>
      <c r="FNN261" s="50"/>
      <c r="FNO261" s="50"/>
      <c r="FNP261" s="50"/>
      <c r="FNQ261" s="50"/>
      <c r="FNR261" s="50"/>
      <c r="FNS261" s="50"/>
      <c r="FNT261" s="50"/>
      <c r="FNU261" s="50"/>
      <c r="FNV261" s="50"/>
      <c r="FNW261" s="50"/>
      <c r="FNX261" s="50"/>
      <c r="FNY261" s="50"/>
      <c r="FNZ261" s="50"/>
      <c r="FOA261" s="50"/>
      <c r="FOB261" s="50"/>
      <c r="FOC261" s="50"/>
      <c r="FOD261" s="50"/>
      <c r="FOE261" s="50"/>
      <c r="FOF261" s="50"/>
      <c r="FOG261" s="50"/>
      <c r="FOH261" s="50"/>
      <c r="FOI261" s="50"/>
      <c r="FOJ261" s="50"/>
      <c r="FOK261" s="50"/>
      <c r="FOL261" s="50"/>
      <c r="FOM261" s="50"/>
      <c r="FON261" s="50"/>
      <c r="FOO261" s="50"/>
      <c r="FOP261" s="50"/>
      <c r="FOQ261" s="50"/>
      <c r="FOR261" s="50"/>
      <c r="FOS261" s="50"/>
      <c r="FOT261" s="50"/>
      <c r="FOU261" s="50"/>
      <c r="FOV261" s="50"/>
      <c r="FOW261" s="50"/>
      <c r="FOX261" s="50"/>
      <c r="FOY261" s="50"/>
      <c r="FOZ261" s="50"/>
      <c r="FPA261" s="50"/>
      <c r="FPB261" s="50"/>
      <c r="FPC261" s="50"/>
      <c r="FPD261" s="50"/>
      <c r="FPE261" s="50"/>
      <c r="FPF261" s="50"/>
      <c r="FPG261" s="50"/>
      <c r="FPH261" s="50"/>
      <c r="FPI261" s="50"/>
      <c r="FPJ261" s="50"/>
      <c r="FPK261" s="50"/>
      <c r="FPL261" s="50"/>
      <c r="FPM261" s="50"/>
      <c r="FPN261" s="50"/>
      <c r="FPO261" s="50"/>
      <c r="FPP261" s="50"/>
      <c r="FPQ261" s="50"/>
      <c r="FPR261" s="50"/>
      <c r="FPS261" s="50"/>
      <c r="FPT261" s="50"/>
      <c r="FPU261" s="50"/>
      <c r="FPV261" s="50"/>
      <c r="FPW261" s="50"/>
      <c r="FPX261" s="50"/>
      <c r="FPY261" s="50"/>
      <c r="FPZ261" s="50"/>
      <c r="FQA261" s="50"/>
      <c r="FQB261" s="50"/>
      <c r="FQC261" s="50"/>
      <c r="FQD261" s="50"/>
      <c r="FQE261" s="50"/>
      <c r="FQF261" s="50"/>
      <c r="FQG261" s="50"/>
      <c r="FQH261" s="50"/>
      <c r="FQI261" s="50"/>
      <c r="FQJ261" s="50"/>
      <c r="FQK261" s="50"/>
      <c r="FQL261" s="50"/>
      <c r="FQM261" s="50"/>
      <c r="FQN261" s="50"/>
      <c r="FQO261" s="50"/>
      <c r="FQP261" s="50"/>
      <c r="FQQ261" s="50"/>
      <c r="FQR261" s="50"/>
      <c r="FQS261" s="50"/>
      <c r="FQT261" s="50"/>
      <c r="FQU261" s="50"/>
      <c r="FQV261" s="50"/>
      <c r="FQW261" s="50"/>
      <c r="FQX261" s="50"/>
      <c r="FQY261" s="50"/>
      <c r="FQZ261" s="50"/>
      <c r="FRA261" s="50"/>
      <c r="FRB261" s="50"/>
      <c r="FRC261" s="50"/>
      <c r="FRD261" s="50"/>
      <c r="FRE261" s="50"/>
      <c r="FRF261" s="50"/>
      <c r="FRG261" s="50"/>
      <c r="FRH261" s="50"/>
      <c r="FRI261" s="50"/>
      <c r="FRJ261" s="50"/>
      <c r="FRK261" s="50"/>
      <c r="FRL261" s="50"/>
      <c r="FRM261" s="50"/>
      <c r="FRN261" s="50"/>
      <c r="FRO261" s="50"/>
      <c r="FRP261" s="50"/>
      <c r="FRQ261" s="50"/>
      <c r="FRR261" s="50"/>
      <c r="FRS261" s="50"/>
      <c r="FRT261" s="50"/>
      <c r="FRU261" s="50"/>
      <c r="FRV261" s="50"/>
      <c r="FRW261" s="50"/>
      <c r="FRX261" s="50"/>
      <c r="FRY261" s="50"/>
      <c r="FRZ261" s="50"/>
      <c r="FSA261" s="50"/>
      <c r="FSB261" s="50"/>
      <c r="FSC261" s="50"/>
      <c r="FSD261" s="50"/>
      <c r="FSE261" s="50"/>
      <c r="FSF261" s="50"/>
      <c r="FSG261" s="50"/>
      <c r="FSH261" s="50"/>
      <c r="FSI261" s="50"/>
      <c r="FSJ261" s="50"/>
      <c r="FSK261" s="50"/>
      <c r="FSL261" s="50"/>
      <c r="FSM261" s="50"/>
      <c r="FSN261" s="50"/>
      <c r="FSO261" s="50"/>
      <c r="FSP261" s="50"/>
      <c r="FSQ261" s="50"/>
      <c r="FSR261" s="50"/>
      <c r="FSS261" s="50"/>
      <c r="FST261" s="50"/>
      <c r="FSU261" s="50"/>
      <c r="FSV261" s="50"/>
      <c r="FSW261" s="50"/>
      <c r="FSX261" s="50"/>
      <c r="FSY261" s="50"/>
      <c r="FSZ261" s="50"/>
      <c r="FTA261" s="50"/>
      <c r="FTB261" s="50"/>
      <c r="FTC261" s="50"/>
      <c r="FTD261" s="50"/>
      <c r="FTE261" s="50"/>
      <c r="FTF261" s="50"/>
      <c r="FTG261" s="50"/>
      <c r="FTH261" s="50"/>
      <c r="FTI261" s="50"/>
      <c r="FTJ261" s="50"/>
      <c r="FTK261" s="50"/>
      <c r="FTL261" s="50"/>
      <c r="FTM261" s="50"/>
      <c r="FTN261" s="50"/>
      <c r="FTO261" s="50"/>
      <c r="FTP261" s="50"/>
      <c r="FTQ261" s="50"/>
      <c r="FTR261" s="50"/>
      <c r="FTS261" s="50"/>
      <c r="FTT261" s="50"/>
      <c r="FTU261" s="50"/>
      <c r="FTV261" s="50"/>
      <c r="FTW261" s="50"/>
      <c r="FTX261" s="50"/>
      <c r="FTY261" s="50"/>
      <c r="FTZ261" s="50"/>
      <c r="FUA261" s="50"/>
      <c r="FUB261" s="50"/>
      <c r="FUC261" s="50"/>
      <c r="FUD261" s="50"/>
      <c r="FUE261" s="50"/>
      <c r="FUF261" s="50"/>
      <c r="FUG261" s="50"/>
      <c r="FUH261" s="50"/>
      <c r="FUI261" s="50"/>
      <c r="FUJ261" s="50"/>
      <c r="FUK261" s="50"/>
      <c r="FUL261" s="50"/>
      <c r="FUM261" s="50"/>
      <c r="FUN261" s="50"/>
      <c r="FUO261" s="50"/>
      <c r="FUP261" s="50"/>
      <c r="FUQ261" s="50"/>
      <c r="FUR261" s="50"/>
      <c r="FUS261" s="50"/>
      <c r="FUT261" s="50"/>
      <c r="FUU261" s="50"/>
      <c r="FUV261" s="50"/>
      <c r="FUW261" s="50"/>
      <c r="FUX261" s="50"/>
      <c r="FUY261" s="50"/>
      <c r="FUZ261" s="50"/>
      <c r="FVA261" s="50"/>
      <c r="FVB261" s="50"/>
      <c r="FVC261" s="50"/>
      <c r="FVD261" s="50"/>
      <c r="FVE261" s="50"/>
      <c r="FVF261" s="50"/>
      <c r="FVG261" s="50"/>
      <c r="FVH261" s="50"/>
      <c r="FVI261" s="50"/>
      <c r="FVJ261" s="50"/>
      <c r="FVK261" s="50"/>
      <c r="FVL261" s="50"/>
      <c r="FVM261" s="50"/>
      <c r="FVN261" s="50"/>
      <c r="FVO261" s="50"/>
      <c r="FVP261" s="50"/>
      <c r="FVQ261" s="50"/>
      <c r="FVR261" s="50"/>
      <c r="FVS261" s="50"/>
      <c r="FVT261" s="50"/>
      <c r="FVU261" s="50"/>
      <c r="FVV261" s="50"/>
      <c r="FVW261" s="50"/>
      <c r="FVX261" s="50"/>
      <c r="FVY261" s="50"/>
      <c r="FVZ261" s="50"/>
      <c r="FWA261" s="50"/>
      <c r="FWB261" s="50"/>
      <c r="FWC261" s="50"/>
      <c r="FWD261" s="50"/>
      <c r="FWE261" s="50"/>
      <c r="FWF261" s="50"/>
      <c r="FWG261" s="50"/>
      <c r="FWH261" s="50"/>
      <c r="FWI261" s="50"/>
      <c r="FWJ261" s="50"/>
      <c r="FWK261" s="50"/>
      <c r="FWL261" s="50"/>
      <c r="FWM261" s="50"/>
      <c r="FWN261" s="50"/>
      <c r="FWO261" s="50"/>
      <c r="FWP261" s="50"/>
      <c r="FWQ261" s="50"/>
      <c r="FWR261" s="50"/>
      <c r="FWS261" s="50"/>
      <c r="FWT261" s="50"/>
      <c r="FWU261" s="50"/>
      <c r="FWV261" s="50"/>
      <c r="FWW261" s="50"/>
      <c r="FWX261" s="50"/>
      <c r="FWY261" s="50"/>
      <c r="FWZ261" s="50"/>
      <c r="FXA261" s="50"/>
      <c r="FXB261" s="50"/>
      <c r="FXC261" s="50"/>
      <c r="FXD261" s="50"/>
      <c r="FXE261" s="50"/>
      <c r="FXF261" s="50"/>
      <c r="FXG261" s="50"/>
      <c r="FXH261" s="50"/>
      <c r="FXI261" s="50"/>
      <c r="FXJ261" s="50"/>
      <c r="FXK261" s="50"/>
      <c r="FXL261" s="50"/>
      <c r="FXM261" s="50"/>
      <c r="FXN261" s="50"/>
      <c r="FXO261" s="50"/>
      <c r="FXP261" s="50"/>
      <c r="FXQ261" s="50"/>
      <c r="FXR261" s="50"/>
      <c r="FXS261" s="50"/>
      <c r="FXT261" s="50"/>
      <c r="FXU261" s="50"/>
      <c r="FXV261" s="50"/>
      <c r="FXW261" s="50"/>
      <c r="FXX261" s="50"/>
      <c r="FXY261" s="50"/>
      <c r="FXZ261" s="50"/>
      <c r="FYA261" s="50"/>
      <c r="FYB261" s="50"/>
      <c r="FYC261" s="50"/>
      <c r="FYD261" s="50"/>
      <c r="FYE261" s="50"/>
      <c r="FYF261" s="50"/>
      <c r="FYG261" s="50"/>
      <c r="FYH261" s="50"/>
      <c r="FYI261" s="50"/>
      <c r="FYJ261" s="50"/>
      <c r="FYK261" s="50"/>
      <c r="FYL261" s="50"/>
      <c r="FYM261" s="50"/>
      <c r="FYN261" s="50"/>
      <c r="FYO261" s="50"/>
      <c r="FYP261" s="50"/>
      <c r="FYQ261" s="50"/>
      <c r="FYR261" s="50"/>
      <c r="FYS261" s="50"/>
      <c r="FYT261" s="50"/>
      <c r="FYU261" s="50"/>
      <c r="FYV261" s="50"/>
      <c r="FYW261" s="50"/>
      <c r="FYX261" s="50"/>
      <c r="FYY261" s="50"/>
      <c r="FYZ261" s="50"/>
      <c r="FZA261" s="50"/>
      <c r="FZB261" s="50"/>
      <c r="FZC261" s="50"/>
      <c r="FZD261" s="50"/>
      <c r="FZE261" s="50"/>
      <c r="FZF261" s="50"/>
      <c r="FZG261" s="50"/>
      <c r="FZH261" s="50"/>
      <c r="FZI261" s="50"/>
      <c r="FZJ261" s="50"/>
      <c r="FZK261" s="50"/>
      <c r="FZL261" s="50"/>
      <c r="FZM261" s="50"/>
      <c r="FZN261" s="50"/>
      <c r="FZO261" s="50"/>
      <c r="FZP261" s="50"/>
      <c r="FZQ261" s="50"/>
      <c r="FZR261" s="50"/>
      <c r="FZS261" s="50"/>
      <c r="FZT261" s="50"/>
      <c r="FZU261" s="50"/>
      <c r="FZV261" s="50"/>
      <c r="FZW261" s="50"/>
      <c r="FZX261" s="50"/>
      <c r="FZY261" s="50"/>
      <c r="FZZ261" s="50"/>
      <c r="GAA261" s="50"/>
      <c r="GAB261" s="50"/>
      <c r="GAC261" s="50"/>
      <c r="GAD261" s="50"/>
      <c r="GAE261" s="50"/>
      <c r="GAF261" s="50"/>
      <c r="GAG261" s="50"/>
      <c r="GAH261" s="50"/>
      <c r="GAI261" s="50"/>
      <c r="GAJ261" s="50"/>
      <c r="GAK261" s="50"/>
      <c r="GAL261" s="50"/>
      <c r="GAM261" s="50"/>
      <c r="GAN261" s="50"/>
      <c r="GAO261" s="50"/>
      <c r="GAP261" s="50"/>
      <c r="GAQ261" s="50"/>
      <c r="GAR261" s="50"/>
      <c r="GAS261" s="50"/>
      <c r="GAT261" s="50"/>
      <c r="GAU261" s="50"/>
      <c r="GAV261" s="50"/>
      <c r="GAW261" s="50"/>
      <c r="GAX261" s="50"/>
      <c r="GAY261" s="50"/>
      <c r="GAZ261" s="50"/>
      <c r="GBA261" s="50"/>
      <c r="GBB261" s="50"/>
      <c r="GBC261" s="50"/>
      <c r="GBD261" s="50"/>
      <c r="GBE261" s="50"/>
      <c r="GBF261" s="50"/>
      <c r="GBG261" s="50"/>
      <c r="GBH261" s="50"/>
      <c r="GBI261" s="50"/>
      <c r="GBJ261" s="50"/>
      <c r="GBK261" s="50"/>
      <c r="GBL261" s="50"/>
      <c r="GBM261" s="50"/>
      <c r="GBN261" s="50"/>
      <c r="GBO261" s="50"/>
      <c r="GBP261" s="50"/>
      <c r="GBQ261" s="50"/>
      <c r="GBR261" s="50"/>
      <c r="GBS261" s="50"/>
      <c r="GBT261" s="50"/>
      <c r="GBU261" s="50"/>
      <c r="GBV261" s="50"/>
      <c r="GBW261" s="50"/>
      <c r="GBX261" s="50"/>
      <c r="GBY261" s="50"/>
      <c r="GBZ261" s="50"/>
      <c r="GCA261" s="50"/>
      <c r="GCB261" s="50"/>
      <c r="GCC261" s="50"/>
      <c r="GCD261" s="50"/>
      <c r="GCE261" s="50"/>
      <c r="GCF261" s="50"/>
      <c r="GCG261" s="50"/>
      <c r="GCH261" s="50"/>
      <c r="GCI261" s="50"/>
      <c r="GCJ261" s="50"/>
      <c r="GCK261" s="50"/>
      <c r="GCL261" s="50"/>
      <c r="GCM261" s="50"/>
      <c r="GCN261" s="50"/>
      <c r="GCO261" s="50"/>
      <c r="GCP261" s="50"/>
      <c r="GCQ261" s="50"/>
      <c r="GCR261" s="50"/>
      <c r="GCS261" s="50"/>
      <c r="GCT261" s="50"/>
      <c r="GCU261" s="50"/>
      <c r="GCV261" s="50"/>
      <c r="GCW261" s="50"/>
      <c r="GCX261" s="50"/>
      <c r="GCY261" s="50"/>
      <c r="GCZ261" s="50"/>
      <c r="GDA261" s="50"/>
      <c r="GDB261" s="50"/>
      <c r="GDC261" s="50"/>
      <c r="GDD261" s="50"/>
      <c r="GDE261" s="50"/>
      <c r="GDF261" s="50"/>
      <c r="GDG261" s="50"/>
      <c r="GDH261" s="50"/>
      <c r="GDI261" s="50"/>
      <c r="GDJ261" s="50"/>
      <c r="GDK261" s="50"/>
      <c r="GDL261" s="50"/>
      <c r="GDM261" s="50"/>
      <c r="GDN261" s="50"/>
      <c r="GDO261" s="50"/>
      <c r="GDP261" s="50"/>
      <c r="GDQ261" s="50"/>
      <c r="GDR261" s="50"/>
      <c r="GDS261" s="50"/>
      <c r="GDT261" s="50"/>
      <c r="GDU261" s="50"/>
      <c r="GDV261" s="50"/>
      <c r="GDW261" s="50"/>
      <c r="GDX261" s="50"/>
      <c r="GDY261" s="50"/>
      <c r="GDZ261" s="50"/>
      <c r="GEA261" s="50"/>
      <c r="GEB261" s="50"/>
      <c r="GEC261" s="50"/>
      <c r="GED261" s="50"/>
      <c r="GEE261" s="50"/>
      <c r="GEF261" s="50"/>
      <c r="GEG261" s="50"/>
      <c r="GEH261" s="50"/>
      <c r="GEI261" s="50"/>
      <c r="GEJ261" s="50"/>
      <c r="GEK261" s="50"/>
      <c r="GEL261" s="50"/>
      <c r="GEM261" s="50"/>
      <c r="GEN261" s="50"/>
      <c r="GEO261" s="50"/>
      <c r="GEP261" s="50"/>
      <c r="GEQ261" s="50"/>
      <c r="GER261" s="50"/>
      <c r="GES261" s="50"/>
      <c r="GET261" s="50"/>
      <c r="GEU261" s="50"/>
      <c r="GEV261" s="50"/>
      <c r="GEW261" s="50"/>
      <c r="GEX261" s="50"/>
      <c r="GEY261" s="50"/>
      <c r="GEZ261" s="50"/>
      <c r="GFA261" s="50"/>
      <c r="GFB261" s="50"/>
      <c r="GFC261" s="50"/>
      <c r="GFD261" s="50"/>
      <c r="GFE261" s="50"/>
      <c r="GFF261" s="50"/>
      <c r="GFG261" s="50"/>
      <c r="GFH261" s="50"/>
      <c r="GFI261" s="50"/>
      <c r="GFJ261" s="50"/>
      <c r="GFK261" s="50"/>
      <c r="GFL261" s="50"/>
      <c r="GFM261" s="50"/>
      <c r="GFN261" s="50"/>
      <c r="GFO261" s="50"/>
      <c r="GFP261" s="50"/>
      <c r="GFQ261" s="50"/>
      <c r="GFR261" s="50"/>
      <c r="GFS261" s="50"/>
      <c r="GFT261" s="50"/>
      <c r="GFU261" s="50"/>
      <c r="GFV261" s="50"/>
      <c r="GFW261" s="50"/>
      <c r="GFX261" s="50"/>
      <c r="GFY261" s="50"/>
      <c r="GFZ261" s="50"/>
      <c r="GGA261" s="50"/>
      <c r="GGB261" s="50"/>
      <c r="GGC261" s="50"/>
      <c r="GGD261" s="50"/>
      <c r="GGE261" s="50"/>
      <c r="GGF261" s="50"/>
      <c r="GGG261" s="50"/>
      <c r="GGH261" s="50"/>
      <c r="GGI261" s="50"/>
      <c r="GGJ261" s="50"/>
      <c r="GGK261" s="50"/>
      <c r="GGL261" s="50"/>
      <c r="GGM261" s="50"/>
      <c r="GGN261" s="50"/>
      <c r="GGO261" s="50"/>
      <c r="GGP261" s="50"/>
      <c r="GGQ261" s="50"/>
      <c r="GGR261" s="50"/>
      <c r="GGS261" s="50"/>
      <c r="GGT261" s="50"/>
      <c r="GGU261" s="50"/>
      <c r="GGV261" s="50"/>
      <c r="GGW261" s="50"/>
      <c r="GGX261" s="50"/>
      <c r="GGY261" s="50"/>
      <c r="GGZ261" s="50"/>
      <c r="GHA261" s="50"/>
      <c r="GHB261" s="50"/>
      <c r="GHC261" s="50"/>
      <c r="GHD261" s="50"/>
      <c r="GHE261" s="50"/>
      <c r="GHF261" s="50"/>
      <c r="GHG261" s="50"/>
      <c r="GHH261" s="50"/>
      <c r="GHI261" s="50"/>
      <c r="GHJ261" s="50"/>
      <c r="GHK261" s="50"/>
      <c r="GHL261" s="50"/>
      <c r="GHM261" s="50"/>
      <c r="GHN261" s="50"/>
      <c r="GHO261" s="50"/>
      <c r="GHP261" s="50"/>
      <c r="GHQ261" s="50"/>
      <c r="GHR261" s="50"/>
      <c r="GHS261" s="50"/>
      <c r="GHT261" s="50"/>
      <c r="GHU261" s="50"/>
      <c r="GHV261" s="50"/>
      <c r="GHW261" s="50"/>
      <c r="GHX261" s="50"/>
      <c r="GHY261" s="50"/>
      <c r="GHZ261" s="50"/>
      <c r="GIA261" s="50"/>
      <c r="GIB261" s="50"/>
      <c r="GIC261" s="50"/>
      <c r="GID261" s="50"/>
      <c r="GIE261" s="50"/>
      <c r="GIF261" s="50"/>
      <c r="GIG261" s="50"/>
      <c r="GIH261" s="50"/>
      <c r="GII261" s="50"/>
      <c r="GIJ261" s="50"/>
      <c r="GIK261" s="50"/>
      <c r="GIL261" s="50"/>
      <c r="GIM261" s="50"/>
      <c r="GIN261" s="50"/>
      <c r="GIO261" s="50"/>
      <c r="GIP261" s="50"/>
      <c r="GIQ261" s="50"/>
      <c r="GIR261" s="50"/>
      <c r="GIS261" s="50"/>
      <c r="GIT261" s="50"/>
      <c r="GIU261" s="50"/>
      <c r="GIV261" s="50"/>
      <c r="GIW261" s="50"/>
      <c r="GIX261" s="50"/>
      <c r="GIY261" s="50"/>
      <c r="GIZ261" s="50"/>
      <c r="GJA261" s="50"/>
      <c r="GJB261" s="50"/>
      <c r="GJC261" s="50"/>
      <c r="GJD261" s="50"/>
      <c r="GJE261" s="50"/>
      <c r="GJF261" s="50"/>
      <c r="GJG261" s="50"/>
      <c r="GJH261" s="50"/>
      <c r="GJI261" s="50"/>
      <c r="GJJ261" s="50"/>
      <c r="GJK261" s="50"/>
      <c r="GJL261" s="50"/>
      <c r="GJM261" s="50"/>
      <c r="GJN261" s="50"/>
      <c r="GJO261" s="50"/>
      <c r="GJP261" s="50"/>
      <c r="GJQ261" s="50"/>
      <c r="GJR261" s="50"/>
      <c r="GJS261" s="50"/>
      <c r="GJT261" s="50"/>
      <c r="GJU261" s="50"/>
      <c r="GJV261" s="50"/>
      <c r="GJW261" s="50"/>
      <c r="GJX261" s="50"/>
      <c r="GJY261" s="50"/>
      <c r="GJZ261" s="50"/>
      <c r="GKA261" s="50"/>
      <c r="GKB261" s="50"/>
      <c r="GKC261" s="50"/>
      <c r="GKD261" s="50"/>
      <c r="GKE261" s="50"/>
      <c r="GKF261" s="50"/>
      <c r="GKG261" s="50"/>
      <c r="GKH261" s="50"/>
      <c r="GKI261" s="50"/>
      <c r="GKJ261" s="50"/>
      <c r="GKK261" s="50"/>
      <c r="GKL261" s="50"/>
      <c r="GKM261" s="50"/>
      <c r="GKN261" s="50"/>
      <c r="GKO261" s="50"/>
      <c r="GKP261" s="50"/>
      <c r="GKQ261" s="50"/>
      <c r="GKR261" s="50"/>
      <c r="GKS261" s="50"/>
      <c r="GKT261" s="50"/>
      <c r="GKU261" s="50"/>
      <c r="GKV261" s="50"/>
      <c r="GKW261" s="50"/>
      <c r="GKX261" s="50"/>
      <c r="GKY261" s="50"/>
      <c r="GKZ261" s="50"/>
      <c r="GLA261" s="50"/>
      <c r="GLB261" s="50"/>
      <c r="GLC261" s="50"/>
      <c r="GLD261" s="50"/>
      <c r="GLE261" s="50"/>
      <c r="GLF261" s="50"/>
      <c r="GLG261" s="50"/>
      <c r="GLH261" s="50"/>
      <c r="GLI261" s="50"/>
      <c r="GLJ261" s="50"/>
      <c r="GLK261" s="50"/>
      <c r="GLL261" s="50"/>
      <c r="GLM261" s="50"/>
      <c r="GLN261" s="50"/>
      <c r="GLO261" s="50"/>
      <c r="GLP261" s="50"/>
      <c r="GLQ261" s="50"/>
      <c r="GLR261" s="50"/>
      <c r="GLS261" s="50"/>
      <c r="GLT261" s="50"/>
      <c r="GLU261" s="50"/>
      <c r="GLV261" s="50"/>
      <c r="GLW261" s="50"/>
      <c r="GLX261" s="50"/>
      <c r="GLY261" s="50"/>
      <c r="GLZ261" s="50"/>
      <c r="GMA261" s="50"/>
      <c r="GMB261" s="50"/>
      <c r="GMC261" s="50"/>
      <c r="GMD261" s="50"/>
      <c r="GME261" s="50"/>
      <c r="GMF261" s="50"/>
      <c r="GMG261" s="50"/>
      <c r="GMH261" s="50"/>
      <c r="GMI261" s="50"/>
      <c r="GMJ261" s="50"/>
      <c r="GMK261" s="50"/>
      <c r="GML261" s="50"/>
      <c r="GMM261" s="50"/>
      <c r="GMN261" s="50"/>
      <c r="GMO261" s="50"/>
      <c r="GMP261" s="50"/>
      <c r="GMQ261" s="50"/>
      <c r="GMR261" s="50"/>
      <c r="GMS261" s="50"/>
      <c r="GMT261" s="50"/>
      <c r="GMU261" s="50"/>
      <c r="GMV261" s="50"/>
      <c r="GMW261" s="50"/>
      <c r="GMX261" s="50"/>
      <c r="GMY261" s="50"/>
      <c r="GMZ261" s="50"/>
      <c r="GNA261" s="50"/>
      <c r="GNB261" s="50"/>
      <c r="GNC261" s="50"/>
      <c r="GND261" s="50"/>
      <c r="GNE261" s="50"/>
      <c r="GNF261" s="50"/>
      <c r="GNG261" s="50"/>
      <c r="GNH261" s="50"/>
      <c r="GNI261" s="50"/>
      <c r="GNJ261" s="50"/>
      <c r="GNK261" s="50"/>
      <c r="GNL261" s="50"/>
      <c r="GNM261" s="50"/>
      <c r="GNN261" s="50"/>
      <c r="GNO261" s="50"/>
      <c r="GNP261" s="50"/>
      <c r="GNQ261" s="50"/>
      <c r="GNR261" s="50"/>
      <c r="GNS261" s="50"/>
      <c r="GNT261" s="50"/>
      <c r="GNU261" s="50"/>
      <c r="GNV261" s="50"/>
      <c r="GNW261" s="50"/>
      <c r="GNX261" s="50"/>
      <c r="GNY261" s="50"/>
      <c r="GNZ261" s="50"/>
      <c r="GOA261" s="50"/>
      <c r="GOB261" s="50"/>
      <c r="GOC261" s="50"/>
      <c r="GOD261" s="50"/>
      <c r="GOE261" s="50"/>
      <c r="GOF261" s="50"/>
      <c r="GOG261" s="50"/>
      <c r="GOH261" s="50"/>
      <c r="GOI261" s="50"/>
      <c r="GOJ261" s="50"/>
      <c r="GOK261" s="50"/>
      <c r="GOL261" s="50"/>
      <c r="GOM261" s="50"/>
      <c r="GON261" s="50"/>
      <c r="GOO261" s="50"/>
      <c r="GOP261" s="50"/>
      <c r="GOQ261" s="50"/>
      <c r="GOR261" s="50"/>
      <c r="GOS261" s="50"/>
      <c r="GOT261" s="50"/>
      <c r="GOU261" s="50"/>
      <c r="GOV261" s="50"/>
      <c r="GOW261" s="50"/>
      <c r="GOX261" s="50"/>
      <c r="GOY261" s="50"/>
      <c r="GOZ261" s="50"/>
      <c r="GPA261" s="50"/>
      <c r="GPB261" s="50"/>
      <c r="GPC261" s="50"/>
      <c r="GPD261" s="50"/>
      <c r="GPE261" s="50"/>
      <c r="GPF261" s="50"/>
      <c r="GPG261" s="50"/>
      <c r="GPH261" s="50"/>
      <c r="GPI261" s="50"/>
      <c r="GPJ261" s="50"/>
      <c r="GPK261" s="50"/>
      <c r="GPL261" s="50"/>
      <c r="GPM261" s="50"/>
      <c r="GPN261" s="50"/>
      <c r="GPO261" s="50"/>
      <c r="GPP261" s="50"/>
      <c r="GPQ261" s="50"/>
      <c r="GPR261" s="50"/>
      <c r="GPS261" s="50"/>
      <c r="GPT261" s="50"/>
      <c r="GPU261" s="50"/>
      <c r="GPV261" s="50"/>
      <c r="GPW261" s="50"/>
      <c r="GPX261" s="50"/>
      <c r="GPY261" s="50"/>
      <c r="GPZ261" s="50"/>
      <c r="GQA261" s="50"/>
      <c r="GQB261" s="50"/>
      <c r="GQC261" s="50"/>
      <c r="GQD261" s="50"/>
      <c r="GQE261" s="50"/>
      <c r="GQF261" s="50"/>
      <c r="GQG261" s="50"/>
      <c r="GQH261" s="50"/>
      <c r="GQI261" s="50"/>
      <c r="GQJ261" s="50"/>
      <c r="GQK261" s="50"/>
      <c r="GQL261" s="50"/>
      <c r="GQM261" s="50"/>
      <c r="GQN261" s="50"/>
      <c r="GQO261" s="50"/>
      <c r="GQP261" s="50"/>
      <c r="GQQ261" s="50"/>
      <c r="GQR261" s="50"/>
      <c r="GQS261" s="50"/>
      <c r="GQT261" s="50"/>
      <c r="GQU261" s="50"/>
      <c r="GQV261" s="50"/>
      <c r="GQW261" s="50"/>
      <c r="GQX261" s="50"/>
      <c r="GQY261" s="50"/>
      <c r="GQZ261" s="50"/>
      <c r="GRA261" s="50"/>
      <c r="GRB261" s="50"/>
      <c r="GRC261" s="50"/>
      <c r="GRD261" s="50"/>
      <c r="GRE261" s="50"/>
      <c r="GRF261" s="50"/>
      <c r="GRG261" s="50"/>
      <c r="GRH261" s="50"/>
      <c r="GRI261" s="50"/>
      <c r="GRJ261" s="50"/>
      <c r="GRK261" s="50"/>
      <c r="GRL261" s="50"/>
      <c r="GRM261" s="50"/>
      <c r="GRN261" s="50"/>
      <c r="GRO261" s="50"/>
      <c r="GRP261" s="50"/>
      <c r="GRQ261" s="50"/>
      <c r="GRR261" s="50"/>
      <c r="GRS261" s="50"/>
      <c r="GRT261" s="50"/>
      <c r="GRU261" s="50"/>
      <c r="GRV261" s="50"/>
      <c r="GRW261" s="50"/>
      <c r="GRX261" s="50"/>
      <c r="GRY261" s="50"/>
      <c r="GRZ261" s="50"/>
      <c r="GSA261" s="50"/>
      <c r="GSB261" s="50"/>
      <c r="GSC261" s="50"/>
      <c r="GSD261" s="50"/>
      <c r="GSE261" s="50"/>
      <c r="GSF261" s="50"/>
      <c r="GSG261" s="50"/>
      <c r="GSH261" s="50"/>
      <c r="GSI261" s="50"/>
      <c r="GSJ261" s="50"/>
      <c r="GSK261" s="50"/>
      <c r="GSL261" s="50"/>
      <c r="GSM261" s="50"/>
      <c r="GSN261" s="50"/>
      <c r="GSO261" s="50"/>
      <c r="GSP261" s="50"/>
      <c r="GSQ261" s="50"/>
      <c r="GSR261" s="50"/>
      <c r="GSS261" s="50"/>
      <c r="GST261" s="50"/>
      <c r="GSU261" s="50"/>
      <c r="GSV261" s="50"/>
      <c r="GSW261" s="50"/>
      <c r="GSX261" s="50"/>
      <c r="GSY261" s="50"/>
      <c r="GSZ261" s="50"/>
      <c r="GTA261" s="50"/>
      <c r="GTB261" s="50"/>
      <c r="GTC261" s="50"/>
      <c r="GTD261" s="50"/>
      <c r="GTE261" s="50"/>
      <c r="GTF261" s="50"/>
      <c r="GTG261" s="50"/>
      <c r="GTH261" s="50"/>
      <c r="GTI261" s="50"/>
      <c r="GTJ261" s="50"/>
      <c r="GTK261" s="50"/>
      <c r="GTL261" s="50"/>
      <c r="GTM261" s="50"/>
      <c r="GTN261" s="50"/>
      <c r="GTO261" s="50"/>
      <c r="GTP261" s="50"/>
      <c r="GTQ261" s="50"/>
      <c r="GTR261" s="50"/>
      <c r="GTS261" s="50"/>
      <c r="GTT261" s="50"/>
      <c r="GTU261" s="50"/>
      <c r="GTV261" s="50"/>
      <c r="GTW261" s="50"/>
      <c r="GTX261" s="50"/>
      <c r="GTY261" s="50"/>
      <c r="GTZ261" s="50"/>
      <c r="GUA261" s="50"/>
      <c r="GUB261" s="50"/>
      <c r="GUC261" s="50"/>
      <c r="GUD261" s="50"/>
      <c r="GUE261" s="50"/>
      <c r="GUF261" s="50"/>
      <c r="GUG261" s="50"/>
      <c r="GUH261" s="50"/>
      <c r="GUI261" s="50"/>
      <c r="GUJ261" s="50"/>
      <c r="GUK261" s="50"/>
      <c r="GUL261" s="50"/>
      <c r="GUM261" s="50"/>
      <c r="GUN261" s="50"/>
      <c r="GUO261" s="50"/>
      <c r="GUP261" s="50"/>
      <c r="GUQ261" s="50"/>
      <c r="GUR261" s="50"/>
      <c r="GUS261" s="50"/>
      <c r="GUT261" s="50"/>
      <c r="GUU261" s="50"/>
      <c r="GUV261" s="50"/>
      <c r="GUW261" s="50"/>
      <c r="GUX261" s="50"/>
      <c r="GUY261" s="50"/>
      <c r="GUZ261" s="50"/>
      <c r="GVA261" s="50"/>
      <c r="GVB261" s="50"/>
      <c r="GVC261" s="50"/>
      <c r="GVD261" s="50"/>
      <c r="GVE261" s="50"/>
      <c r="GVF261" s="50"/>
      <c r="GVG261" s="50"/>
      <c r="GVH261" s="50"/>
      <c r="GVI261" s="50"/>
      <c r="GVJ261" s="50"/>
      <c r="GVK261" s="50"/>
      <c r="GVL261" s="50"/>
      <c r="GVM261" s="50"/>
      <c r="GVN261" s="50"/>
      <c r="GVO261" s="50"/>
      <c r="GVP261" s="50"/>
      <c r="GVQ261" s="50"/>
      <c r="GVR261" s="50"/>
      <c r="GVS261" s="50"/>
      <c r="GVT261" s="50"/>
      <c r="GVU261" s="50"/>
      <c r="GVV261" s="50"/>
      <c r="GVW261" s="50"/>
      <c r="GVX261" s="50"/>
      <c r="GVY261" s="50"/>
      <c r="GVZ261" s="50"/>
      <c r="GWA261" s="50"/>
      <c r="GWB261" s="50"/>
      <c r="GWC261" s="50"/>
      <c r="GWD261" s="50"/>
      <c r="GWE261" s="50"/>
      <c r="GWF261" s="50"/>
      <c r="GWG261" s="50"/>
      <c r="GWH261" s="50"/>
      <c r="GWI261" s="50"/>
      <c r="GWJ261" s="50"/>
      <c r="GWK261" s="50"/>
      <c r="GWL261" s="50"/>
      <c r="GWM261" s="50"/>
      <c r="GWN261" s="50"/>
      <c r="GWO261" s="50"/>
      <c r="GWP261" s="50"/>
      <c r="GWQ261" s="50"/>
      <c r="GWR261" s="50"/>
      <c r="GWS261" s="50"/>
      <c r="GWT261" s="50"/>
      <c r="GWU261" s="50"/>
      <c r="GWV261" s="50"/>
      <c r="GWW261" s="50"/>
      <c r="GWX261" s="50"/>
      <c r="GWY261" s="50"/>
      <c r="GWZ261" s="50"/>
      <c r="GXA261" s="50"/>
      <c r="GXB261" s="50"/>
      <c r="GXC261" s="50"/>
      <c r="GXD261" s="50"/>
      <c r="GXE261" s="50"/>
      <c r="GXF261" s="50"/>
      <c r="GXG261" s="50"/>
      <c r="GXH261" s="50"/>
      <c r="GXI261" s="50"/>
      <c r="GXJ261" s="50"/>
      <c r="GXK261" s="50"/>
      <c r="GXL261" s="50"/>
      <c r="GXM261" s="50"/>
      <c r="GXN261" s="50"/>
      <c r="GXO261" s="50"/>
      <c r="GXP261" s="50"/>
      <c r="GXQ261" s="50"/>
      <c r="GXR261" s="50"/>
      <c r="GXS261" s="50"/>
      <c r="GXT261" s="50"/>
      <c r="GXU261" s="50"/>
      <c r="GXV261" s="50"/>
      <c r="GXW261" s="50"/>
      <c r="GXX261" s="50"/>
      <c r="GXY261" s="50"/>
      <c r="GXZ261" s="50"/>
      <c r="GYA261" s="50"/>
      <c r="GYB261" s="50"/>
      <c r="GYC261" s="50"/>
      <c r="GYD261" s="50"/>
      <c r="GYE261" s="50"/>
      <c r="GYF261" s="50"/>
      <c r="GYG261" s="50"/>
      <c r="GYH261" s="50"/>
      <c r="GYI261" s="50"/>
      <c r="GYJ261" s="50"/>
      <c r="GYK261" s="50"/>
      <c r="GYL261" s="50"/>
      <c r="GYM261" s="50"/>
      <c r="GYN261" s="50"/>
      <c r="GYO261" s="50"/>
      <c r="GYP261" s="50"/>
      <c r="GYQ261" s="50"/>
      <c r="GYR261" s="50"/>
      <c r="GYS261" s="50"/>
      <c r="GYT261" s="50"/>
      <c r="GYU261" s="50"/>
      <c r="GYV261" s="50"/>
      <c r="GYW261" s="50"/>
      <c r="GYX261" s="50"/>
      <c r="GYY261" s="50"/>
      <c r="GYZ261" s="50"/>
      <c r="GZA261" s="50"/>
      <c r="GZB261" s="50"/>
      <c r="GZC261" s="50"/>
      <c r="GZD261" s="50"/>
      <c r="GZE261" s="50"/>
      <c r="GZF261" s="50"/>
      <c r="GZG261" s="50"/>
      <c r="GZH261" s="50"/>
      <c r="GZI261" s="50"/>
      <c r="GZJ261" s="50"/>
      <c r="GZK261" s="50"/>
      <c r="GZL261" s="50"/>
      <c r="GZM261" s="50"/>
      <c r="GZN261" s="50"/>
      <c r="GZO261" s="50"/>
      <c r="GZP261" s="50"/>
      <c r="GZQ261" s="50"/>
      <c r="GZR261" s="50"/>
      <c r="GZS261" s="50"/>
      <c r="GZT261" s="50"/>
      <c r="GZU261" s="50"/>
      <c r="GZV261" s="50"/>
      <c r="GZW261" s="50"/>
      <c r="GZX261" s="50"/>
      <c r="GZY261" s="50"/>
      <c r="GZZ261" s="50"/>
      <c r="HAA261" s="50"/>
      <c r="HAB261" s="50"/>
      <c r="HAC261" s="50"/>
      <c r="HAD261" s="50"/>
      <c r="HAE261" s="50"/>
      <c r="HAF261" s="50"/>
      <c r="HAG261" s="50"/>
      <c r="HAH261" s="50"/>
      <c r="HAI261" s="50"/>
      <c r="HAJ261" s="50"/>
      <c r="HAK261" s="50"/>
      <c r="HAL261" s="50"/>
      <c r="HAM261" s="50"/>
      <c r="HAN261" s="50"/>
      <c r="HAO261" s="50"/>
      <c r="HAP261" s="50"/>
      <c r="HAQ261" s="50"/>
      <c r="HAR261" s="50"/>
      <c r="HAS261" s="50"/>
      <c r="HAT261" s="50"/>
      <c r="HAU261" s="50"/>
      <c r="HAV261" s="50"/>
      <c r="HAW261" s="50"/>
      <c r="HAX261" s="50"/>
      <c r="HAY261" s="50"/>
      <c r="HAZ261" s="50"/>
      <c r="HBA261" s="50"/>
      <c r="HBB261" s="50"/>
      <c r="HBC261" s="50"/>
      <c r="HBD261" s="50"/>
      <c r="HBE261" s="50"/>
      <c r="HBF261" s="50"/>
      <c r="HBG261" s="50"/>
      <c r="HBH261" s="50"/>
      <c r="HBI261" s="50"/>
      <c r="HBJ261" s="50"/>
      <c r="HBK261" s="50"/>
      <c r="HBL261" s="50"/>
      <c r="HBM261" s="50"/>
      <c r="HBN261" s="50"/>
      <c r="HBO261" s="50"/>
      <c r="HBP261" s="50"/>
      <c r="HBQ261" s="50"/>
      <c r="HBR261" s="50"/>
      <c r="HBS261" s="50"/>
      <c r="HBT261" s="50"/>
      <c r="HBU261" s="50"/>
      <c r="HBV261" s="50"/>
      <c r="HBW261" s="50"/>
      <c r="HBX261" s="50"/>
      <c r="HBY261" s="50"/>
      <c r="HBZ261" s="50"/>
      <c r="HCA261" s="50"/>
      <c r="HCB261" s="50"/>
      <c r="HCC261" s="50"/>
      <c r="HCD261" s="50"/>
      <c r="HCE261" s="50"/>
      <c r="HCF261" s="50"/>
      <c r="HCG261" s="50"/>
      <c r="HCH261" s="50"/>
      <c r="HCI261" s="50"/>
      <c r="HCJ261" s="50"/>
      <c r="HCK261" s="50"/>
      <c r="HCL261" s="50"/>
      <c r="HCM261" s="50"/>
      <c r="HCN261" s="50"/>
      <c r="HCO261" s="50"/>
      <c r="HCP261" s="50"/>
      <c r="HCQ261" s="50"/>
      <c r="HCR261" s="50"/>
      <c r="HCS261" s="50"/>
      <c r="HCT261" s="50"/>
      <c r="HCU261" s="50"/>
      <c r="HCV261" s="50"/>
      <c r="HCW261" s="50"/>
      <c r="HCX261" s="50"/>
      <c r="HCY261" s="50"/>
      <c r="HCZ261" s="50"/>
      <c r="HDA261" s="50"/>
      <c r="HDB261" s="50"/>
      <c r="HDC261" s="50"/>
      <c r="HDD261" s="50"/>
      <c r="HDE261" s="50"/>
      <c r="HDF261" s="50"/>
      <c r="HDG261" s="50"/>
      <c r="HDH261" s="50"/>
      <c r="HDI261" s="50"/>
      <c r="HDJ261" s="50"/>
      <c r="HDK261" s="50"/>
      <c r="HDL261" s="50"/>
      <c r="HDM261" s="50"/>
      <c r="HDN261" s="50"/>
      <c r="HDO261" s="50"/>
      <c r="HDP261" s="50"/>
      <c r="HDQ261" s="50"/>
      <c r="HDR261" s="50"/>
      <c r="HDS261" s="50"/>
      <c r="HDT261" s="50"/>
      <c r="HDU261" s="50"/>
      <c r="HDV261" s="50"/>
      <c r="HDW261" s="50"/>
      <c r="HDX261" s="50"/>
      <c r="HDY261" s="50"/>
      <c r="HDZ261" s="50"/>
      <c r="HEA261" s="50"/>
      <c r="HEB261" s="50"/>
      <c r="HEC261" s="50"/>
      <c r="HED261" s="50"/>
      <c r="HEE261" s="50"/>
      <c r="HEF261" s="50"/>
      <c r="HEG261" s="50"/>
      <c r="HEH261" s="50"/>
      <c r="HEI261" s="50"/>
      <c r="HEJ261" s="50"/>
      <c r="HEK261" s="50"/>
      <c r="HEL261" s="50"/>
      <c r="HEM261" s="50"/>
      <c r="HEN261" s="50"/>
      <c r="HEO261" s="50"/>
      <c r="HEP261" s="50"/>
      <c r="HEQ261" s="50"/>
      <c r="HER261" s="50"/>
      <c r="HES261" s="50"/>
      <c r="HET261" s="50"/>
      <c r="HEU261" s="50"/>
      <c r="HEV261" s="50"/>
      <c r="HEW261" s="50"/>
      <c r="HEX261" s="50"/>
      <c r="HEY261" s="50"/>
      <c r="HEZ261" s="50"/>
      <c r="HFA261" s="50"/>
      <c r="HFB261" s="50"/>
      <c r="HFC261" s="50"/>
      <c r="HFD261" s="50"/>
      <c r="HFE261" s="50"/>
      <c r="HFF261" s="50"/>
      <c r="HFG261" s="50"/>
      <c r="HFH261" s="50"/>
      <c r="HFI261" s="50"/>
      <c r="HFJ261" s="50"/>
      <c r="HFK261" s="50"/>
      <c r="HFL261" s="50"/>
      <c r="HFM261" s="50"/>
      <c r="HFN261" s="50"/>
      <c r="HFO261" s="50"/>
      <c r="HFP261" s="50"/>
      <c r="HFQ261" s="50"/>
      <c r="HFR261" s="50"/>
      <c r="HFS261" s="50"/>
      <c r="HFT261" s="50"/>
      <c r="HFU261" s="50"/>
      <c r="HFV261" s="50"/>
      <c r="HFW261" s="50"/>
      <c r="HFX261" s="50"/>
      <c r="HFY261" s="50"/>
      <c r="HFZ261" s="50"/>
      <c r="HGA261" s="50"/>
      <c r="HGB261" s="50"/>
      <c r="HGC261" s="50"/>
      <c r="HGD261" s="50"/>
      <c r="HGE261" s="50"/>
      <c r="HGF261" s="50"/>
      <c r="HGG261" s="50"/>
      <c r="HGH261" s="50"/>
      <c r="HGI261" s="50"/>
      <c r="HGJ261" s="50"/>
      <c r="HGK261" s="50"/>
      <c r="HGL261" s="50"/>
      <c r="HGM261" s="50"/>
      <c r="HGN261" s="50"/>
      <c r="HGO261" s="50"/>
      <c r="HGP261" s="50"/>
      <c r="HGQ261" s="50"/>
      <c r="HGR261" s="50"/>
      <c r="HGS261" s="50"/>
      <c r="HGT261" s="50"/>
      <c r="HGU261" s="50"/>
      <c r="HGV261" s="50"/>
      <c r="HGW261" s="50"/>
      <c r="HGX261" s="50"/>
      <c r="HGY261" s="50"/>
      <c r="HGZ261" s="50"/>
      <c r="HHA261" s="50"/>
      <c r="HHB261" s="50"/>
      <c r="HHC261" s="50"/>
      <c r="HHD261" s="50"/>
      <c r="HHE261" s="50"/>
      <c r="HHF261" s="50"/>
      <c r="HHG261" s="50"/>
      <c r="HHH261" s="50"/>
      <c r="HHI261" s="50"/>
      <c r="HHJ261" s="50"/>
      <c r="HHK261" s="50"/>
      <c r="HHL261" s="50"/>
      <c r="HHM261" s="50"/>
      <c r="HHN261" s="50"/>
      <c r="HHO261" s="50"/>
      <c r="HHP261" s="50"/>
      <c r="HHQ261" s="50"/>
      <c r="HHR261" s="50"/>
      <c r="HHS261" s="50"/>
      <c r="HHT261" s="50"/>
      <c r="HHU261" s="50"/>
      <c r="HHV261" s="50"/>
      <c r="HHW261" s="50"/>
      <c r="HHX261" s="50"/>
      <c r="HHY261" s="50"/>
      <c r="HHZ261" s="50"/>
      <c r="HIA261" s="50"/>
      <c r="HIB261" s="50"/>
      <c r="HIC261" s="50"/>
      <c r="HID261" s="50"/>
      <c r="HIE261" s="50"/>
      <c r="HIF261" s="50"/>
      <c r="HIG261" s="50"/>
      <c r="HIH261" s="50"/>
      <c r="HII261" s="50"/>
      <c r="HIJ261" s="50"/>
      <c r="HIK261" s="50"/>
      <c r="HIL261" s="50"/>
      <c r="HIM261" s="50"/>
      <c r="HIN261" s="50"/>
      <c r="HIO261" s="50"/>
      <c r="HIP261" s="50"/>
      <c r="HIQ261" s="50"/>
      <c r="HIR261" s="50"/>
      <c r="HIS261" s="50"/>
      <c r="HIT261" s="50"/>
      <c r="HIU261" s="50"/>
      <c r="HIV261" s="50"/>
      <c r="HIW261" s="50"/>
      <c r="HIX261" s="50"/>
      <c r="HIY261" s="50"/>
      <c r="HIZ261" s="50"/>
      <c r="HJA261" s="50"/>
      <c r="HJB261" s="50"/>
      <c r="HJC261" s="50"/>
      <c r="HJD261" s="50"/>
      <c r="HJE261" s="50"/>
      <c r="HJF261" s="50"/>
      <c r="HJG261" s="50"/>
      <c r="HJH261" s="50"/>
      <c r="HJI261" s="50"/>
      <c r="HJJ261" s="50"/>
      <c r="HJK261" s="50"/>
      <c r="HJL261" s="50"/>
      <c r="HJM261" s="50"/>
      <c r="HJN261" s="50"/>
      <c r="HJO261" s="50"/>
      <c r="HJP261" s="50"/>
      <c r="HJQ261" s="50"/>
      <c r="HJR261" s="50"/>
      <c r="HJS261" s="50"/>
      <c r="HJT261" s="50"/>
      <c r="HJU261" s="50"/>
      <c r="HJV261" s="50"/>
      <c r="HJW261" s="50"/>
      <c r="HJX261" s="50"/>
      <c r="HJY261" s="50"/>
      <c r="HJZ261" s="50"/>
      <c r="HKA261" s="50"/>
      <c r="HKB261" s="50"/>
      <c r="HKC261" s="50"/>
      <c r="HKD261" s="50"/>
      <c r="HKE261" s="50"/>
      <c r="HKF261" s="50"/>
      <c r="HKG261" s="50"/>
      <c r="HKH261" s="50"/>
      <c r="HKI261" s="50"/>
      <c r="HKJ261" s="50"/>
      <c r="HKK261" s="50"/>
      <c r="HKL261" s="50"/>
      <c r="HKM261" s="50"/>
      <c r="HKN261" s="50"/>
      <c r="HKO261" s="50"/>
      <c r="HKP261" s="50"/>
      <c r="HKQ261" s="50"/>
      <c r="HKR261" s="50"/>
      <c r="HKS261" s="50"/>
      <c r="HKT261" s="50"/>
      <c r="HKU261" s="50"/>
      <c r="HKV261" s="50"/>
      <c r="HKW261" s="50"/>
      <c r="HKX261" s="50"/>
      <c r="HKY261" s="50"/>
      <c r="HKZ261" s="50"/>
      <c r="HLA261" s="50"/>
      <c r="HLB261" s="50"/>
      <c r="HLC261" s="50"/>
      <c r="HLD261" s="50"/>
      <c r="HLE261" s="50"/>
      <c r="HLF261" s="50"/>
      <c r="HLG261" s="50"/>
      <c r="HLH261" s="50"/>
      <c r="HLI261" s="50"/>
      <c r="HLJ261" s="50"/>
      <c r="HLK261" s="50"/>
      <c r="HLL261" s="50"/>
      <c r="HLM261" s="50"/>
      <c r="HLN261" s="50"/>
      <c r="HLO261" s="50"/>
      <c r="HLP261" s="50"/>
      <c r="HLQ261" s="50"/>
      <c r="HLR261" s="50"/>
      <c r="HLS261" s="50"/>
      <c r="HLT261" s="50"/>
      <c r="HLU261" s="50"/>
      <c r="HLV261" s="50"/>
      <c r="HLW261" s="50"/>
      <c r="HLX261" s="50"/>
      <c r="HLY261" s="50"/>
      <c r="HLZ261" s="50"/>
      <c r="HMA261" s="50"/>
      <c r="HMB261" s="50"/>
      <c r="HMC261" s="50"/>
      <c r="HMD261" s="50"/>
      <c r="HME261" s="50"/>
      <c r="HMF261" s="50"/>
      <c r="HMG261" s="50"/>
      <c r="HMH261" s="50"/>
      <c r="HMI261" s="50"/>
      <c r="HMJ261" s="50"/>
      <c r="HMK261" s="50"/>
      <c r="HML261" s="50"/>
      <c r="HMM261" s="50"/>
      <c r="HMN261" s="50"/>
      <c r="HMO261" s="50"/>
      <c r="HMP261" s="50"/>
      <c r="HMQ261" s="50"/>
      <c r="HMR261" s="50"/>
      <c r="HMS261" s="50"/>
      <c r="HMT261" s="50"/>
      <c r="HMU261" s="50"/>
      <c r="HMV261" s="50"/>
      <c r="HMW261" s="50"/>
      <c r="HMX261" s="50"/>
      <c r="HMY261" s="50"/>
      <c r="HMZ261" s="50"/>
      <c r="HNA261" s="50"/>
      <c r="HNB261" s="50"/>
      <c r="HNC261" s="50"/>
      <c r="HND261" s="50"/>
      <c r="HNE261" s="50"/>
      <c r="HNF261" s="50"/>
      <c r="HNG261" s="50"/>
      <c r="HNH261" s="50"/>
      <c r="HNI261" s="50"/>
      <c r="HNJ261" s="50"/>
      <c r="HNK261" s="50"/>
      <c r="HNL261" s="50"/>
      <c r="HNM261" s="50"/>
      <c r="HNN261" s="50"/>
      <c r="HNO261" s="50"/>
      <c r="HNP261" s="50"/>
      <c r="HNQ261" s="50"/>
      <c r="HNR261" s="50"/>
      <c r="HNS261" s="50"/>
      <c r="HNT261" s="50"/>
      <c r="HNU261" s="50"/>
      <c r="HNV261" s="50"/>
      <c r="HNW261" s="50"/>
      <c r="HNX261" s="50"/>
      <c r="HNY261" s="50"/>
      <c r="HNZ261" s="50"/>
      <c r="HOA261" s="50"/>
      <c r="HOB261" s="50"/>
      <c r="HOC261" s="50"/>
      <c r="HOD261" s="50"/>
      <c r="HOE261" s="50"/>
      <c r="HOF261" s="50"/>
      <c r="HOG261" s="50"/>
      <c r="HOH261" s="50"/>
      <c r="HOI261" s="50"/>
      <c r="HOJ261" s="50"/>
      <c r="HOK261" s="50"/>
      <c r="HOL261" s="50"/>
      <c r="HOM261" s="50"/>
      <c r="HON261" s="50"/>
      <c r="HOO261" s="50"/>
      <c r="HOP261" s="50"/>
      <c r="HOQ261" s="50"/>
      <c r="HOR261" s="50"/>
      <c r="HOS261" s="50"/>
      <c r="HOT261" s="50"/>
      <c r="HOU261" s="50"/>
      <c r="HOV261" s="50"/>
      <c r="HOW261" s="50"/>
      <c r="HOX261" s="50"/>
      <c r="HOY261" s="50"/>
      <c r="HOZ261" s="50"/>
      <c r="HPA261" s="50"/>
      <c r="HPB261" s="50"/>
      <c r="HPC261" s="50"/>
      <c r="HPD261" s="50"/>
      <c r="HPE261" s="50"/>
      <c r="HPF261" s="50"/>
      <c r="HPG261" s="50"/>
      <c r="HPH261" s="50"/>
      <c r="HPI261" s="50"/>
      <c r="HPJ261" s="50"/>
      <c r="HPK261" s="50"/>
      <c r="HPL261" s="50"/>
      <c r="HPM261" s="50"/>
      <c r="HPN261" s="50"/>
      <c r="HPO261" s="50"/>
      <c r="HPP261" s="50"/>
      <c r="HPQ261" s="50"/>
      <c r="HPR261" s="50"/>
      <c r="HPS261" s="50"/>
      <c r="HPT261" s="50"/>
      <c r="HPU261" s="50"/>
      <c r="HPV261" s="50"/>
      <c r="HPW261" s="50"/>
      <c r="HPX261" s="50"/>
      <c r="HPY261" s="50"/>
      <c r="HPZ261" s="50"/>
      <c r="HQA261" s="50"/>
      <c r="HQB261" s="50"/>
      <c r="HQC261" s="50"/>
      <c r="HQD261" s="50"/>
      <c r="HQE261" s="50"/>
      <c r="HQF261" s="50"/>
      <c r="HQG261" s="50"/>
      <c r="HQH261" s="50"/>
      <c r="HQI261" s="50"/>
      <c r="HQJ261" s="50"/>
      <c r="HQK261" s="50"/>
      <c r="HQL261" s="50"/>
      <c r="HQM261" s="50"/>
      <c r="HQN261" s="50"/>
      <c r="HQO261" s="50"/>
      <c r="HQP261" s="50"/>
      <c r="HQQ261" s="50"/>
      <c r="HQR261" s="50"/>
      <c r="HQS261" s="50"/>
      <c r="HQT261" s="50"/>
      <c r="HQU261" s="50"/>
      <c r="HQV261" s="50"/>
      <c r="HQW261" s="50"/>
      <c r="HQX261" s="50"/>
      <c r="HQY261" s="50"/>
      <c r="HQZ261" s="50"/>
      <c r="HRA261" s="50"/>
      <c r="HRB261" s="50"/>
      <c r="HRC261" s="50"/>
      <c r="HRD261" s="50"/>
      <c r="HRE261" s="50"/>
      <c r="HRF261" s="50"/>
      <c r="HRG261" s="50"/>
      <c r="HRH261" s="50"/>
      <c r="HRI261" s="50"/>
      <c r="HRJ261" s="50"/>
      <c r="HRK261" s="50"/>
      <c r="HRL261" s="50"/>
      <c r="HRM261" s="50"/>
      <c r="HRN261" s="50"/>
      <c r="HRO261" s="50"/>
      <c r="HRP261" s="50"/>
      <c r="HRQ261" s="50"/>
      <c r="HRR261" s="50"/>
      <c r="HRS261" s="50"/>
      <c r="HRT261" s="50"/>
      <c r="HRU261" s="50"/>
      <c r="HRV261" s="50"/>
      <c r="HRW261" s="50"/>
      <c r="HRX261" s="50"/>
      <c r="HRY261" s="50"/>
      <c r="HRZ261" s="50"/>
      <c r="HSA261" s="50"/>
      <c r="HSB261" s="50"/>
      <c r="HSC261" s="50"/>
      <c r="HSD261" s="50"/>
      <c r="HSE261" s="50"/>
      <c r="HSF261" s="50"/>
      <c r="HSG261" s="50"/>
      <c r="HSH261" s="50"/>
      <c r="HSI261" s="50"/>
      <c r="HSJ261" s="50"/>
      <c r="HSK261" s="50"/>
      <c r="HSL261" s="50"/>
      <c r="HSM261" s="50"/>
      <c r="HSN261" s="50"/>
      <c r="HSO261" s="50"/>
      <c r="HSP261" s="50"/>
      <c r="HSQ261" s="50"/>
      <c r="HSR261" s="50"/>
      <c r="HSS261" s="50"/>
      <c r="HST261" s="50"/>
      <c r="HSU261" s="50"/>
      <c r="HSV261" s="50"/>
      <c r="HSW261" s="50"/>
      <c r="HSX261" s="50"/>
      <c r="HSY261" s="50"/>
      <c r="HSZ261" s="50"/>
      <c r="HTA261" s="50"/>
      <c r="HTB261" s="50"/>
      <c r="HTC261" s="50"/>
      <c r="HTD261" s="50"/>
      <c r="HTE261" s="50"/>
      <c r="HTF261" s="50"/>
      <c r="HTG261" s="50"/>
      <c r="HTH261" s="50"/>
      <c r="HTI261" s="50"/>
      <c r="HTJ261" s="50"/>
      <c r="HTK261" s="50"/>
      <c r="HTL261" s="50"/>
      <c r="HTM261" s="50"/>
      <c r="HTN261" s="50"/>
      <c r="HTO261" s="50"/>
      <c r="HTP261" s="50"/>
      <c r="HTQ261" s="50"/>
      <c r="HTR261" s="50"/>
      <c r="HTS261" s="50"/>
      <c r="HTT261" s="50"/>
      <c r="HTU261" s="50"/>
      <c r="HTV261" s="50"/>
      <c r="HTW261" s="50"/>
      <c r="HTX261" s="50"/>
      <c r="HTY261" s="50"/>
      <c r="HTZ261" s="50"/>
      <c r="HUA261" s="50"/>
      <c r="HUB261" s="50"/>
      <c r="HUC261" s="50"/>
      <c r="HUD261" s="50"/>
      <c r="HUE261" s="50"/>
      <c r="HUF261" s="50"/>
      <c r="HUG261" s="50"/>
      <c r="HUH261" s="50"/>
      <c r="HUI261" s="50"/>
      <c r="HUJ261" s="50"/>
      <c r="HUK261" s="50"/>
      <c r="HUL261" s="50"/>
      <c r="HUM261" s="50"/>
      <c r="HUN261" s="50"/>
      <c r="HUO261" s="50"/>
      <c r="HUP261" s="50"/>
      <c r="HUQ261" s="50"/>
      <c r="HUR261" s="50"/>
      <c r="HUS261" s="50"/>
      <c r="HUT261" s="50"/>
      <c r="HUU261" s="50"/>
      <c r="HUV261" s="50"/>
      <c r="HUW261" s="50"/>
      <c r="HUX261" s="50"/>
      <c r="HUY261" s="50"/>
      <c r="HUZ261" s="50"/>
      <c r="HVA261" s="50"/>
      <c r="HVB261" s="50"/>
      <c r="HVC261" s="50"/>
      <c r="HVD261" s="50"/>
      <c r="HVE261" s="50"/>
      <c r="HVF261" s="50"/>
      <c r="HVG261" s="50"/>
      <c r="HVH261" s="50"/>
      <c r="HVI261" s="50"/>
      <c r="HVJ261" s="50"/>
      <c r="HVK261" s="50"/>
      <c r="HVL261" s="50"/>
      <c r="HVM261" s="50"/>
      <c r="HVN261" s="50"/>
      <c r="HVO261" s="50"/>
      <c r="HVP261" s="50"/>
      <c r="HVQ261" s="50"/>
      <c r="HVR261" s="50"/>
      <c r="HVS261" s="50"/>
      <c r="HVT261" s="50"/>
      <c r="HVU261" s="50"/>
      <c r="HVV261" s="50"/>
      <c r="HVW261" s="50"/>
      <c r="HVX261" s="50"/>
      <c r="HVY261" s="50"/>
      <c r="HVZ261" s="50"/>
      <c r="HWA261" s="50"/>
      <c r="HWB261" s="50"/>
      <c r="HWC261" s="50"/>
      <c r="HWD261" s="50"/>
      <c r="HWE261" s="50"/>
      <c r="HWF261" s="50"/>
      <c r="HWG261" s="50"/>
      <c r="HWH261" s="50"/>
      <c r="HWI261" s="50"/>
      <c r="HWJ261" s="50"/>
      <c r="HWK261" s="50"/>
      <c r="HWL261" s="50"/>
      <c r="HWM261" s="50"/>
      <c r="HWN261" s="50"/>
      <c r="HWO261" s="50"/>
      <c r="HWP261" s="50"/>
      <c r="HWQ261" s="50"/>
      <c r="HWR261" s="50"/>
      <c r="HWS261" s="50"/>
      <c r="HWT261" s="50"/>
      <c r="HWU261" s="50"/>
      <c r="HWV261" s="50"/>
      <c r="HWW261" s="50"/>
      <c r="HWX261" s="50"/>
      <c r="HWY261" s="50"/>
      <c r="HWZ261" s="50"/>
      <c r="HXA261" s="50"/>
      <c r="HXB261" s="50"/>
      <c r="HXC261" s="50"/>
      <c r="HXD261" s="50"/>
      <c r="HXE261" s="50"/>
      <c r="HXF261" s="50"/>
      <c r="HXG261" s="50"/>
      <c r="HXH261" s="50"/>
      <c r="HXI261" s="50"/>
      <c r="HXJ261" s="50"/>
      <c r="HXK261" s="50"/>
      <c r="HXL261" s="50"/>
      <c r="HXM261" s="50"/>
      <c r="HXN261" s="50"/>
      <c r="HXO261" s="50"/>
      <c r="HXP261" s="50"/>
      <c r="HXQ261" s="50"/>
      <c r="HXR261" s="50"/>
      <c r="HXS261" s="50"/>
      <c r="HXT261" s="50"/>
      <c r="HXU261" s="50"/>
      <c r="HXV261" s="50"/>
      <c r="HXW261" s="50"/>
      <c r="HXX261" s="50"/>
      <c r="HXY261" s="50"/>
      <c r="HXZ261" s="50"/>
      <c r="HYA261" s="50"/>
      <c r="HYB261" s="50"/>
      <c r="HYC261" s="50"/>
      <c r="HYD261" s="50"/>
      <c r="HYE261" s="50"/>
      <c r="HYF261" s="50"/>
      <c r="HYG261" s="50"/>
      <c r="HYH261" s="50"/>
      <c r="HYI261" s="50"/>
      <c r="HYJ261" s="50"/>
      <c r="HYK261" s="50"/>
      <c r="HYL261" s="50"/>
      <c r="HYM261" s="50"/>
      <c r="HYN261" s="50"/>
      <c r="HYO261" s="50"/>
      <c r="HYP261" s="50"/>
      <c r="HYQ261" s="50"/>
      <c r="HYR261" s="50"/>
      <c r="HYS261" s="50"/>
      <c r="HYT261" s="50"/>
      <c r="HYU261" s="50"/>
      <c r="HYV261" s="50"/>
      <c r="HYW261" s="50"/>
      <c r="HYX261" s="50"/>
      <c r="HYY261" s="50"/>
      <c r="HYZ261" s="50"/>
      <c r="HZA261" s="50"/>
      <c r="HZB261" s="50"/>
      <c r="HZC261" s="50"/>
      <c r="HZD261" s="50"/>
      <c r="HZE261" s="50"/>
      <c r="HZF261" s="50"/>
      <c r="HZG261" s="50"/>
      <c r="HZH261" s="50"/>
      <c r="HZI261" s="50"/>
      <c r="HZJ261" s="50"/>
      <c r="HZK261" s="50"/>
      <c r="HZL261" s="50"/>
      <c r="HZM261" s="50"/>
      <c r="HZN261" s="50"/>
      <c r="HZO261" s="50"/>
      <c r="HZP261" s="50"/>
      <c r="HZQ261" s="50"/>
      <c r="HZR261" s="50"/>
      <c r="HZS261" s="50"/>
      <c r="HZT261" s="50"/>
      <c r="HZU261" s="50"/>
      <c r="HZV261" s="50"/>
      <c r="HZW261" s="50"/>
      <c r="HZX261" s="50"/>
      <c r="HZY261" s="50"/>
      <c r="HZZ261" s="50"/>
      <c r="IAA261" s="50"/>
      <c r="IAB261" s="50"/>
      <c r="IAC261" s="50"/>
      <c r="IAD261" s="50"/>
      <c r="IAE261" s="50"/>
      <c r="IAF261" s="50"/>
      <c r="IAG261" s="50"/>
      <c r="IAH261" s="50"/>
      <c r="IAI261" s="50"/>
      <c r="IAJ261" s="50"/>
      <c r="IAK261" s="50"/>
      <c r="IAL261" s="50"/>
      <c r="IAM261" s="50"/>
      <c r="IAN261" s="50"/>
      <c r="IAO261" s="50"/>
      <c r="IAP261" s="50"/>
      <c r="IAQ261" s="50"/>
      <c r="IAR261" s="50"/>
      <c r="IAS261" s="50"/>
      <c r="IAT261" s="50"/>
      <c r="IAU261" s="50"/>
      <c r="IAV261" s="50"/>
      <c r="IAW261" s="50"/>
      <c r="IAX261" s="50"/>
      <c r="IAY261" s="50"/>
      <c r="IAZ261" s="50"/>
      <c r="IBA261" s="50"/>
      <c r="IBB261" s="50"/>
      <c r="IBC261" s="50"/>
      <c r="IBD261" s="50"/>
      <c r="IBE261" s="50"/>
      <c r="IBF261" s="50"/>
      <c r="IBG261" s="50"/>
      <c r="IBH261" s="50"/>
      <c r="IBI261" s="50"/>
      <c r="IBJ261" s="50"/>
      <c r="IBK261" s="50"/>
      <c r="IBL261" s="50"/>
      <c r="IBM261" s="50"/>
      <c r="IBN261" s="50"/>
      <c r="IBO261" s="50"/>
      <c r="IBP261" s="50"/>
      <c r="IBQ261" s="50"/>
      <c r="IBR261" s="50"/>
      <c r="IBS261" s="50"/>
      <c r="IBT261" s="50"/>
      <c r="IBU261" s="50"/>
      <c r="IBV261" s="50"/>
      <c r="IBW261" s="50"/>
      <c r="IBX261" s="50"/>
      <c r="IBY261" s="50"/>
      <c r="IBZ261" s="50"/>
      <c r="ICA261" s="50"/>
      <c r="ICB261" s="50"/>
      <c r="ICC261" s="50"/>
      <c r="ICD261" s="50"/>
      <c r="ICE261" s="50"/>
      <c r="ICF261" s="50"/>
      <c r="ICG261" s="50"/>
      <c r="ICH261" s="50"/>
      <c r="ICI261" s="50"/>
      <c r="ICJ261" s="50"/>
      <c r="ICK261" s="50"/>
      <c r="ICL261" s="50"/>
      <c r="ICM261" s="50"/>
      <c r="ICN261" s="50"/>
      <c r="ICO261" s="50"/>
      <c r="ICP261" s="50"/>
      <c r="ICQ261" s="50"/>
      <c r="ICR261" s="50"/>
      <c r="ICS261" s="50"/>
      <c r="ICT261" s="50"/>
      <c r="ICU261" s="50"/>
      <c r="ICV261" s="50"/>
      <c r="ICW261" s="50"/>
      <c r="ICX261" s="50"/>
      <c r="ICY261" s="50"/>
      <c r="ICZ261" s="50"/>
      <c r="IDA261" s="50"/>
      <c r="IDB261" s="50"/>
      <c r="IDC261" s="50"/>
      <c r="IDD261" s="50"/>
      <c r="IDE261" s="50"/>
      <c r="IDF261" s="50"/>
      <c r="IDG261" s="50"/>
      <c r="IDH261" s="50"/>
      <c r="IDI261" s="50"/>
      <c r="IDJ261" s="50"/>
      <c r="IDK261" s="50"/>
      <c r="IDL261" s="50"/>
      <c r="IDM261" s="50"/>
      <c r="IDN261" s="50"/>
      <c r="IDO261" s="50"/>
      <c r="IDP261" s="50"/>
      <c r="IDQ261" s="50"/>
      <c r="IDR261" s="50"/>
      <c r="IDS261" s="50"/>
      <c r="IDT261" s="50"/>
      <c r="IDU261" s="50"/>
      <c r="IDV261" s="50"/>
      <c r="IDW261" s="50"/>
      <c r="IDX261" s="50"/>
      <c r="IDY261" s="50"/>
      <c r="IDZ261" s="50"/>
      <c r="IEA261" s="50"/>
      <c r="IEB261" s="50"/>
      <c r="IEC261" s="50"/>
      <c r="IED261" s="50"/>
      <c r="IEE261" s="50"/>
      <c r="IEF261" s="50"/>
      <c r="IEG261" s="50"/>
      <c r="IEH261" s="50"/>
      <c r="IEI261" s="50"/>
      <c r="IEJ261" s="50"/>
      <c r="IEK261" s="50"/>
      <c r="IEL261" s="50"/>
      <c r="IEM261" s="50"/>
      <c r="IEN261" s="50"/>
      <c r="IEO261" s="50"/>
      <c r="IEP261" s="50"/>
      <c r="IEQ261" s="50"/>
      <c r="IER261" s="50"/>
      <c r="IES261" s="50"/>
      <c r="IET261" s="50"/>
      <c r="IEU261" s="50"/>
      <c r="IEV261" s="50"/>
      <c r="IEW261" s="50"/>
      <c r="IEX261" s="50"/>
      <c r="IEY261" s="50"/>
      <c r="IEZ261" s="50"/>
      <c r="IFA261" s="50"/>
      <c r="IFB261" s="50"/>
      <c r="IFC261" s="50"/>
      <c r="IFD261" s="50"/>
      <c r="IFE261" s="50"/>
      <c r="IFF261" s="50"/>
      <c r="IFG261" s="50"/>
      <c r="IFH261" s="50"/>
      <c r="IFI261" s="50"/>
      <c r="IFJ261" s="50"/>
      <c r="IFK261" s="50"/>
      <c r="IFL261" s="50"/>
      <c r="IFM261" s="50"/>
      <c r="IFN261" s="50"/>
      <c r="IFO261" s="50"/>
      <c r="IFP261" s="50"/>
      <c r="IFQ261" s="50"/>
      <c r="IFR261" s="50"/>
      <c r="IFS261" s="50"/>
      <c r="IFT261" s="50"/>
      <c r="IFU261" s="50"/>
      <c r="IFV261" s="50"/>
      <c r="IFW261" s="50"/>
      <c r="IFX261" s="50"/>
      <c r="IFY261" s="50"/>
      <c r="IFZ261" s="50"/>
      <c r="IGA261" s="50"/>
      <c r="IGB261" s="50"/>
      <c r="IGC261" s="50"/>
      <c r="IGD261" s="50"/>
      <c r="IGE261" s="50"/>
      <c r="IGF261" s="50"/>
      <c r="IGG261" s="50"/>
      <c r="IGH261" s="50"/>
      <c r="IGI261" s="50"/>
      <c r="IGJ261" s="50"/>
      <c r="IGK261" s="50"/>
      <c r="IGL261" s="50"/>
      <c r="IGM261" s="50"/>
      <c r="IGN261" s="50"/>
      <c r="IGO261" s="50"/>
      <c r="IGP261" s="50"/>
      <c r="IGQ261" s="50"/>
      <c r="IGR261" s="50"/>
      <c r="IGS261" s="50"/>
      <c r="IGT261" s="50"/>
      <c r="IGU261" s="50"/>
      <c r="IGV261" s="50"/>
      <c r="IGW261" s="50"/>
      <c r="IGX261" s="50"/>
      <c r="IGY261" s="50"/>
      <c r="IGZ261" s="50"/>
      <c r="IHA261" s="50"/>
      <c r="IHB261" s="50"/>
      <c r="IHC261" s="50"/>
      <c r="IHD261" s="50"/>
      <c r="IHE261" s="50"/>
      <c r="IHF261" s="50"/>
      <c r="IHG261" s="50"/>
      <c r="IHH261" s="50"/>
      <c r="IHI261" s="50"/>
      <c r="IHJ261" s="50"/>
      <c r="IHK261" s="50"/>
      <c r="IHL261" s="50"/>
      <c r="IHM261" s="50"/>
      <c r="IHN261" s="50"/>
      <c r="IHO261" s="50"/>
      <c r="IHP261" s="50"/>
      <c r="IHQ261" s="50"/>
      <c r="IHR261" s="50"/>
      <c r="IHS261" s="50"/>
      <c r="IHT261" s="50"/>
      <c r="IHU261" s="50"/>
      <c r="IHV261" s="50"/>
      <c r="IHW261" s="50"/>
      <c r="IHX261" s="50"/>
      <c r="IHY261" s="50"/>
      <c r="IHZ261" s="50"/>
      <c r="IIA261" s="50"/>
      <c r="IIB261" s="50"/>
      <c r="IIC261" s="50"/>
      <c r="IID261" s="50"/>
      <c r="IIE261" s="50"/>
      <c r="IIF261" s="50"/>
      <c r="IIG261" s="50"/>
      <c r="IIH261" s="50"/>
      <c r="III261" s="50"/>
      <c r="IIJ261" s="50"/>
      <c r="IIK261" s="50"/>
      <c r="IIL261" s="50"/>
      <c r="IIM261" s="50"/>
      <c r="IIN261" s="50"/>
      <c r="IIO261" s="50"/>
      <c r="IIP261" s="50"/>
      <c r="IIQ261" s="50"/>
      <c r="IIR261" s="50"/>
      <c r="IIS261" s="50"/>
      <c r="IIT261" s="50"/>
      <c r="IIU261" s="50"/>
      <c r="IIV261" s="50"/>
      <c r="IIW261" s="50"/>
      <c r="IIX261" s="50"/>
      <c r="IIY261" s="50"/>
      <c r="IIZ261" s="50"/>
      <c r="IJA261" s="50"/>
      <c r="IJB261" s="50"/>
      <c r="IJC261" s="50"/>
      <c r="IJD261" s="50"/>
      <c r="IJE261" s="50"/>
      <c r="IJF261" s="50"/>
      <c r="IJG261" s="50"/>
      <c r="IJH261" s="50"/>
      <c r="IJI261" s="50"/>
      <c r="IJJ261" s="50"/>
      <c r="IJK261" s="50"/>
      <c r="IJL261" s="50"/>
      <c r="IJM261" s="50"/>
      <c r="IJN261" s="50"/>
      <c r="IJO261" s="50"/>
      <c r="IJP261" s="50"/>
      <c r="IJQ261" s="50"/>
      <c r="IJR261" s="50"/>
      <c r="IJS261" s="50"/>
      <c r="IJT261" s="50"/>
      <c r="IJU261" s="50"/>
      <c r="IJV261" s="50"/>
      <c r="IJW261" s="50"/>
      <c r="IJX261" s="50"/>
      <c r="IJY261" s="50"/>
      <c r="IJZ261" s="50"/>
      <c r="IKA261" s="50"/>
      <c r="IKB261" s="50"/>
      <c r="IKC261" s="50"/>
      <c r="IKD261" s="50"/>
      <c r="IKE261" s="50"/>
      <c r="IKF261" s="50"/>
      <c r="IKG261" s="50"/>
      <c r="IKH261" s="50"/>
      <c r="IKI261" s="50"/>
      <c r="IKJ261" s="50"/>
      <c r="IKK261" s="50"/>
      <c r="IKL261" s="50"/>
      <c r="IKM261" s="50"/>
      <c r="IKN261" s="50"/>
      <c r="IKO261" s="50"/>
      <c r="IKP261" s="50"/>
      <c r="IKQ261" s="50"/>
      <c r="IKR261" s="50"/>
      <c r="IKS261" s="50"/>
      <c r="IKT261" s="50"/>
      <c r="IKU261" s="50"/>
      <c r="IKV261" s="50"/>
      <c r="IKW261" s="50"/>
      <c r="IKX261" s="50"/>
      <c r="IKY261" s="50"/>
      <c r="IKZ261" s="50"/>
      <c r="ILA261" s="50"/>
      <c r="ILB261" s="50"/>
      <c r="ILC261" s="50"/>
      <c r="ILD261" s="50"/>
      <c r="ILE261" s="50"/>
      <c r="ILF261" s="50"/>
      <c r="ILG261" s="50"/>
      <c r="ILH261" s="50"/>
      <c r="ILI261" s="50"/>
      <c r="ILJ261" s="50"/>
      <c r="ILK261" s="50"/>
      <c r="ILL261" s="50"/>
      <c r="ILM261" s="50"/>
      <c r="ILN261" s="50"/>
      <c r="ILO261" s="50"/>
      <c r="ILP261" s="50"/>
      <c r="ILQ261" s="50"/>
      <c r="ILR261" s="50"/>
      <c r="ILS261" s="50"/>
      <c r="ILT261" s="50"/>
      <c r="ILU261" s="50"/>
      <c r="ILV261" s="50"/>
      <c r="ILW261" s="50"/>
      <c r="ILX261" s="50"/>
      <c r="ILY261" s="50"/>
      <c r="ILZ261" s="50"/>
      <c r="IMA261" s="50"/>
      <c r="IMB261" s="50"/>
      <c r="IMC261" s="50"/>
      <c r="IMD261" s="50"/>
      <c r="IME261" s="50"/>
      <c r="IMF261" s="50"/>
      <c r="IMG261" s="50"/>
      <c r="IMH261" s="50"/>
      <c r="IMI261" s="50"/>
      <c r="IMJ261" s="50"/>
      <c r="IMK261" s="50"/>
      <c r="IML261" s="50"/>
      <c r="IMM261" s="50"/>
      <c r="IMN261" s="50"/>
      <c r="IMO261" s="50"/>
      <c r="IMP261" s="50"/>
      <c r="IMQ261" s="50"/>
      <c r="IMR261" s="50"/>
      <c r="IMS261" s="50"/>
      <c r="IMT261" s="50"/>
      <c r="IMU261" s="50"/>
      <c r="IMV261" s="50"/>
      <c r="IMW261" s="50"/>
      <c r="IMX261" s="50"/>
      <c r="IMY261" s="50"/>
      <c r="IMZ261" s="50"/>
      <c r="INA261" s="50"/>
      <c r="INB261" s="50"/>
      <c r="INC261" s="50"/>
      <c r="IND261" s="50"/>
      <c r="INE261" s="50"/>
      <c r="INF261" s="50"/>
      <c r="ING261" s="50"/>
      <c r="INH261" s="50"/>
      <c r="INI261" s="50"/>
      <c r="INJ261" s="50"/>
      <c r="INK261" s="50"/>
      <c r="INL261" s="50"/>
      <c r="INM261" s="50"/>
      <c r="INN261" s="50"/>
      <c r="INO261" s="50"/>
      <c r="INP261" s="50"/>
      <c r="INQ261" s="50"/>
      <c r="INR261" s="50"/>
      <c r="INS261" s="50"/>
      <c r="INT261" s="50"/>
      <c r="INU261" s="50"/>
      <c r="INV261" s="50"/>
      <c r="INW261" s="50"/>
      <c r="INX261" s="50"/>
      <c r="INY261" s="50"/>
      <c r="INZ261" s="50"/>
      <c r="IOA261" s="50"/>
      <c r="IOB261" s="50"/>
      <c r="IOC261" s="50"/>
      <c r="IOD261" s="50"/>
      <c r="IOE261" s="50"/>
      <c r="IOF261" s="50"/>
      <c r="IOG261" s="50"/>
      <c r="IOH261" s="50"/>
      <c r="IOI261" s="50"/>
      <c r="IOJ261" s="50"/>
      <c r="IOK261" s="50"/>
      <c r="IOL261" s="50"/>
      <c r="IOM261" s="50"/>
      <c r="ION261" s="50"/>
      <c r="IOO261" s="50"/>
      <c r="IOP261" s="50"/>
      <c r="IOQ261" s="50"/>
      <c r="IOR261" s="50"/>
      <c r="IOS261" s="50"/>
      <c r="IOT261" s="50"/>
      <c r="IOU261" s="50"/>
      <c r="IOV261" s="50"/>
      <c r="IOW261" s="50"/>
      <c r="IOX261" s="50"/>
      <c r="IOY261" s="50"/>
      <c r="IOZ261" s="50"/>
      <c r="IPA261" s="50"/>
      <c r="IPB261" s="50"/>
      <c r="IPC261" s="50"/>
      <c r="IPD261" s="50"/>
      <c r="IPE261" s="50"/>
      <c r="IPF261" s="50"/>
      <c r="IPG261" s="50"/>
      <c r="IPH261" s="50"/>
      <c r="IPI261" s="50"/>
      <c r="IPJ261" s="50"/>
      <c r="IPK261" s="50"/>
      <c r="IPL261" s="50"/>
      <c r="IPM261" s="50"/>
      <c r="IPN261" s="50"/>
      <c r="IPO261" s="50"/>
      <c r="IPP261" s="50"/>
      <c r="IPQ261" s="50"/>
      <c r="IPR261" s="50"/>
      <c r="IPS261" s="50"/>
      <c r="IPT261" s="50"/>
      <c r="IPU261" s="50"/>
      <c r="IPV261" s="50"/>
      <c r="IPW261" s="50"/>
      <c r="IPX261" s="50"/>
      <c r="IPY261" s="50"/>
      <c r="IPZ261" s="50"/>
      <c r="IQA261" s="50"/>
      <c r="IQB261" s="50"/>
      <c r="IQC261" s="50"/>
      <c r="IQD261" s="50"/>
      <c r="IQE261" s="50"/>
      <c r="IQF261" s="50"/>
      <c r="IQG261" s="50"/>
      <c r="IQH261" s="50"/>
      <c r="IQI261" s="50"/>
      <c r="IQJ261" s="50"/>
      <c r="IQK261" s="50"/>
      <c r="IQL261" s="50"/>
      <c r="IQM261" s="50"/>
      <c r="IQN261" s="50"/>
      <c r="IQO261" s="50"/>
      <c r="IQP261" s="50"/>
      <c r="IQQ261" s="50"/>
      <c r="IQR261" s="50"/>
      <c r="IQS261" s="50"/>
      <c r="IQT261" s="50"/>
      <c r="IQU261" s="50"/>
      <c r="IQV261" s="50"/>
      <c r="IQW261" s="50"/>
      <c r="IQX261" s="50"/>
      <c r="IQY261" s="50"/>
      <c r="IQZ261" s="50"/>
      <c r="IRA261" s="50"/>
      <c r="IRB261" s="50"/>
      <c r="IRC261" s="50"/>
      <c r="IRD261" s="50"/>
      <c r="IRE261" s="50"/>
      <c r="IRF261" s="50"/>
      <c r="IRG261" s="50"/>
      <c r="IRH261" s="50"/>
      <c r="IRI261" s="50"/>
      <c r="IRJ261" s="50"/>
      <c r="IRK261" s="50"/>
      <c r="IRL261" s="50"/>
      <c r="IRM261" s="50"/>
      <c r="IRN261" s="50"/>
      <c r="IRO261" s="50"/>
      <c r="IRP261" s="50"/>
      <c r="IRQ261" s="50"/>
      <c r="IRR261" s="50"/>
      <c r="IRS261" s="50"/>
      <c r="IRT261" s="50"/>
      <c r="IRU261" s="50"/>
      <c r="IRV261" s="50"/>
      <c r="IRW261" s="50"/>
      <c r="IRX261" s="50"/>
      <c r="IRY261" s="50"/>
      <c r="IRZ261" s="50"/>
      <c r="ISA261" s="50"/>
      <c r="ISB261" s="50"/>
      <c r="ISC261" s="50"/>
      <c r="ISD261" s="50"/>
      <c r="ISE261" s="50"/>
      <c r="ISF261" s="50"/>
      <c r="ISG261" s="50"/>
      <c r="ISH261" s="50"/>
      <c r="ISI261" s="50"/>
      <c r="ISJ261" s="50"/>
      <c r="ISK261" s="50"/>
      <c r="ISL261" s="50"/>
      <c r="ISM261" s="50"/>
      <c r="ISN261" s="50"/>
      <c r="ISO261" s="50"/>
      <c r="ISP261" s="50"/>
      <c r="ISQ261" s="50"/>
      <c r="ISR261" s="50"/>
      <c r="ISS261" s="50"/>
      <c r="IST261" s="50"/>
      <c r="ISU261" s="50"/>
      <c r="ISV261" s="50"/>
      <c r="ISW261" s="50"/>
      <c r="ISX261" s="50"/>
      <c r="ISY261" s="50"/>
      <c r="ISZ261" s="50"/>
      <c r="ITA261" s="50"/>
      <c r="ITB261" s="50"/>
      <c r="ITC261" s="50"/>
      <c r="ITD261" s="50"/>
      <c r="ITE261" s="50"/>
      <c r="ITF261" s="50"/>
      <c r="ITG261" s="50"/>
      <c r="ITH261" s="50"/>
      <c r="ITI261" s="50"/>
      <c r="ITJ261" s="50"/>
      <c r="ITK261" s="50"/>
      <c r="ITL261" s="50"/>
      <c r="ITM261" s="50"/>
      <c r="ITN261" s="50"/>
      <c r="ITO261" s="50"/>
      <c r="ITP261" s="50"/>
      <c r="ITQ261" s="50"/>
      <c r="ITR261" s="50"/>
      <c r="ITS261" s="50"/>
      <c r="ITT261" s="50"/>
      <c r="ITU261" s="50"/>
      <c r="ITV261" s="50"/>
      <c r="ITW261" s="50"/>
      <c r="ITX261" s="50"/>
      <c r="ITY261" s="50"/>
      <c r="ITZ261" s="50"/>
      <c r="IUA261" s="50"/>
      <c r="IUB261" s="50"/>
      <c r="IUC261" s="50"/>
      <c r="IUD261" s="50"/>
      <c r="IUE261" s="50"/>
      <c r="IUF261" s="50"/>
      <c r="IUG261" s="50"/>
      <c r="IUH261" s="50"/>
      <c r="IUI261" s="50"/>
      <c r="IUJ261" s="50"/>
      <c r="IUK261" s="50"/>
      <c r="IUL261" s="50"/>
      <c r="IUM261" s="50"/>
      <c r="IUN261" s="50"/>
      <c r="IUO261" s="50"/>
      <c r="IUP261" s="50"/>
      <c r="IUQ261" s="50"/>
      <c r="IUR261" s="50"/>
      <c r="IUS261" s="50"/>
      <c r="IUT261" s="50"/>
      <c r="IUU261" s="50"/>
      <c r="IUV261" s="50"/>
      <c r="IUW261" s="50"/>
      <c r="IUX261" s="50"/>
      <c r="IUY261" s="50"/>
      <c r="IUZ261" s="50"/>
      <c r="IVA261" s="50"/>
      <c r="IVB261" s="50"/>
      <c r="IVC261" s="50"/>
      <c r="IVD261" s="50"/>
      <c r="IVE261" s="50"/>
      <c r="IVF261" s="50"/>
      <c r="IVG261" s="50"/>
      <c r="IVH261" s="50"/>
      <c r="IVI261" s="50"/>
      <c r="IVJ261" s="50"/>
      <c r="IVK261" s="50"/>
      <c r="IVL261" s="50"/>
      <c r="IVM261" s="50"/>
      <c r="IVN261" s="50"/>
      <c r="IVO261" s="50"/>
      <c r="IVP261" s="50"/>
      <c r="IVQ261" s="50"/>
      <c r="IVR261" s="50"/>
      <c r="IVS261" s="50"/>
      <c r="IVT261" s="50"/>
      <c r="IVU261" s="50"/>
      <c r="IVV261" s="50"/>
      <c r="IVW261" s="50"/>
      <c r="IVX261" s="50"/>
      <c r="IVY261" s="50"/>
      <c r="IVZ261" s="50"/>
      <c r="IWA261" s="50"/>
      <c r="IWB261" s="50"/>
      <c r="IWC261" s="50"/>
      <c r="IWD261" s="50"/>
      <c r="IWE261" s="50"/>
      <c r="IWF261" s="50"/>
      <c r="IWG261" s="50"/>
      <c r="IWH261" s="50"/>
      <c r="IWI261" s="50"/>
      <c r="IWJ261" s="50"/>
      <c r="IWK261" s="50"/>
      <c r="IWL261" s="50"/>
      <c r="IWM261" s="50"/>
      <c r="IWN261" s="50"/>
      <c r="IWO261" s="50"/>
      <c r="IWP261" s="50"/>
      <c r="IWQ261" s="50"/>
      <c r="IWR261" s="50"/>
      <c r="IWS261" s="50"/>
      <c r="IWT261" s="50"/>
      <c r="IWU261" s="50"/>
      <c r="IWV261" s="50"/>
      <c r="IWW261" s="50"/>
      <c r="IWX261" s="50"/>
      <c r="IWY261" s="50"/>
      <c r="IWZ261" s="50"/>
      <c r="IXA261" s="50"/>
      <c r="IXB261" s="50"/>
      <c r="IXC261" s="50"/>
      <c r="IXD261" s="50"/>
      <c r="IXE261" s="50"/>
      <c r="IXF261" s="50"/>
      <c r="IXG261" s="50"/>
      <c r="IXH261" s="50"/>
      <c r="IXI261" s="50"/>
      <c r="IXJ261" s="50"/>
      <c r="IXK261" s="50"/>
      <c r="IXL261" s="50"/>
      <c r="IXM261" s="50"/>
      <c r="IXN261" s="50"/>
      <c r="IXO261" s="50"/>
      <c r="IXP261" s="50"/>
      <c r="IXQ261" s="50"/>
      <c r="IXR261" s="50"/>
      <c r="IXS261" s="50"/>
      <c r="IXT261" s="50"/>
      <c r="IXU261" s="50"/>
      <c r="IXV261" s="50"/>
      <c r="IXW261" s="50"/>
      <c r="IXX261" s="50"/>
      <c r="IXY261" s="50"/>
      <c r="IXZ261" s="50"/>
      <c r="IYA261" s="50"/>
      <c r="IYB261" s="50"/>
      <c r="IYC261" s="50"/>
      <c r="IYD261" s="50"/>
      <c r="IYE261" s="50"/>
      <c r="IYF261" s="50"/>
      <c r="IYG261" s="50"/>
      <c r="IYH261" s="50"/>
      <c r="IYI261" s="50"/>
      <c r="IYJ261" s="50"/>
      <c r="IYK261" s="50"/>
      <c r="IYL261" s="50"/>
      <c r="IYM261" s="50"/>
      <c r="IYN261" s="50"/>
      <c r="IYO261" s="50"/>
      <c r="IYP261" s="50"/>
      <c r="IYQ261" s="50"/>
      <c r="IYR261" s="50"/>
      <c r="IYS261" s="50"/>
      <c r="IYT261" s="50"/>
      <c r="IYU261" s="50"/>
      <c r="IYV261" s="50"/>
      <c r="IYW261" s="50"/>
      <c r="IYX261" s="50"/>
      <c r="IYY261" s="50"/>
      <c r="IYZ261" s="50"/>
      <c r="IZA261" s="50"/>
      <c r="IZB261" s="50"/>
      <c r="IZC261" s="50"/>
      <c r="IZD261" s="50"/>
      <c r="IZE261" s="50"/>
      <c r="IZF261" s="50"/>
      <c r="IZG261" s="50"/>
      <c r="IZH261" s="50"/>
      <c r="IZI261" s="50"/>
      <c r="IZJ261" s="50"/>
      <c r="IZK261" s="50"/>
      <c r="IZL261" s="50"/>
      <c r="IZM261" s="50"/>
      <c r="IZN261" s="50"/>
      <c r="IZO261" s="50"/>
      <c r="IZP261" s="50"/>
      <c r="IZQ261" s="50"/>
      <c r="IZR261" s="50"/>
      <c r="IZS261" s="50"/>
      <c r="IZT261" s="50"/>
      <c r="IZU261" s="50"/>
      <c r="IZV261" s="50"/>
      <c r="IZW261" s="50"/>
      <c r="IZX261" s="50"/>
      <c r="IZY261" s="50"/>
      <c r="IZZ261" s="50"/>
      <c r="JAA261" s="50"/>
      <c r="JAB261" s="50"/>
      <c r="JAC261" s="50"/>
      <c r="JAD261" s="50"/>
      <c r="JAE261" s="50"/>
      <c r="JAF261" s="50"/>
      <c r="JAG261" s="50"/>
      <c r="JAH261" s="50"/>
      <c r="JAI261" s="50"/>
      <c r="JAJ261" s="50"/>
      <c r="JAK261" s="50"/>
      <c r="JAL261" s="50"/>
      <c r="JAM261" s="50"/>
      <c r="JAN261" s="50"/>
      <c r="JAO261" s="50"/>
      <c r="JAP261" s="50"/>
      <c r="JAQ261" s="50"/>
      <c r="JAR261" s="50"/>
      <c r="JAS261" s="50"/>
      <c r="JAT261" s="50"/>
      <c r="JAU261" s="50"/>
      <c r="JAV261" s="50"/>
      <c r="JAW261" s="50"/>
      <c r="JAX261" s="50"/>
      <c r="JAY261" s="50"/>
      <c r="JAZ261" s="50"/>
      <c r="JBA261" s="50"/>
      <c r="JBB261" s="50"/>
      <c r="JBC261" s="50"/>
      <c r="JBD261" s="50"/>
      <c r="JBE261" s="50"/>
      <c r="JBF261" s="50"/>
      <c r="JBG261" s="50"/>
      <c r="JBH261" s="50"/>
      <c r="JBI261" s="50"/>
      <c r="JBJ261" s="50"/>
      <c r="JBK261" s="50"/>
      <c r="JBL261" s="50"/>
      <c r="JBM261" s="50"/>
      <c r="JBN261" s="50"/>
      <c r="JBO261" s="50"/>
      <c r="JBP261" s="50"/>
      <c r="JBQ261" s="50"/>
      <c r="JBR261" s="50"/>
      <c r="JBS261" s="50"/>
      <c r="JBT261" s="50"/>
      <c r="JBU261" s="50"/>
      <c r="JBV261" s="50"/>
      <c r="JBW261" s="50"/>
      <c r="JBX261" s="50"/>
      <c r="JBY261" s="50"/>
      <c r="JBZ261" s="50"/>
      <c r="JCA261" s="50"/>
      <c r="JCB261" s="50"/>
      <c r="JCC261" s="50"/>
      <c r="JCD261" s="50"/>
      <c r="JCE261" s="50"/>
      <c r="JCF261" s="50"/>
      <c r="JCG261" s="50"/>
      <c r="JCH261" s="50"/>
      <c r="JCI261" s="50"/>
      <c r="JCJ261" s="50"/>
      <c r="JCK261" s="50"/>
      <c r="JCL261" s="50"/>
      <c r="JCM261" s="50"/>
      <c r="JCN261" s="50"/>
      <c r="JCO261" s="50"/>
      <c r="JCP261" s="50"/>
      <c r="JCQ261" s="50"/>
      <c r="JCR261" s="50"/>
      <c r="JCS261" s="50"/>
      <c r="JCT261" s="50"/>
      <c r="JCU261" s="50"/>
      <c r="JCV261" s="50"/>
      <c r="JCW261" s="50"/>
      <c r="JCX261" s="50"/>
      <c r="JCY261" s="50"/>
      <c r="JCZ261" s="50"/>
      <c r="JDA261" s="50"/>
      <c r="JDB261" s="50"/>
      <c r="JDC261" s="50"/>
      <c r="JDD261" s="50"/>
      <c r="JDE261" s="50"/>
      <c r="JDF261" s="50"/>
      <c r="JDG261" s="50"/>
      <c r="JDH261" s="50"/>
      <c r="JDI261" s="50"/>
      <c r="JDJ261" s="50"/>
      <c r="JDK261" s="50"/>
      <c r="JDL261" s="50"/>
      <c r="JDM261" s="50"/>
      <c r="JDN261" s="50"/>
      <c r="JDO261" s="50"/>
      <c r="JDP261" s="50"/>
      <c r="JDQ261" s="50"/>
      <c r="JDR261" s="50"/>
      <c r="JDS261" s="50"/>
      <c r="JDT261" s="50"/>
      <c r="JDU261" s="50"/>
      <c r="JDV261" s="50"/>
      <c r="JDW261" s="50"/>
      <c r="JDX261" s="50"/>
      <c r="JDY261" s="50"/>
      <c r="JDZ261" s="50"/>
      <c r="JEA261" s="50"/>
      <c r="JEB261" s="50"/>
      <c r="JEC261" s="50"/>
      <c r="JED261" s="50"/>
      <c r="JEE261" s="50"/>
      <c r="JEF261" s="50"/>
      <c r="JEG261" s="50"/>
      <c r="JEH261" s="50"/>
      <c r="JEI261" s="50"/>
      <c r="JEJ261" s="50"/>
      <c r="JEK261" s="50"/>
      <c r="JEL261" s="50"/>
      <c r="JEM261" s="50"/>
      <c r="JEN261" s="50"/>
      <c r="JEO261" s="50"/>
      <c r="JEP261" s="50"/>
      <c r="JEQ261" s="50"/>
      <c r="JER261" s="50"/>
      <c r="JES261" s="50"/>
      <c r="JET261" s="50"/>
      <c r="JEU261" s="50"/>
      <c r="JEV261" s="50"/>
      <c r="JEW261" s="50"/>
      <c r="JEX261" s="50"/>
      <c r="JEY261" s="50"/>
      <c r="JEZ261" s="50"/>
      <c r="JFA261" s="50"/>
      <c r="JFB261" s="50"/>
      <c r="JFC261" s="50"/>
      <c r="JFD261" s="50"/>
      <c r="JFE261" s="50"/>
      <c r="JFF261" s="50"/>
      <c r="JFG261" s="50"/>
      <c r="JFH261" s="50"/>
      <c r="JFI261" s="50"/>
      <c r="JFJ261" s="50"/>
      <c r="JFK261" s="50"/>
      <c r="JFL261" s="50"/>
      <c r="JFM261" s="50"/>
      <c r="JFN261" s="50"/>
      <c r="JFO261" s="50"/>
      <c r="JFP261" s="50"/>
      <c r="JFQ261" s="50"/>
      <c r="JFR261" s="50"/>
      <c r="JFS261" s="50"/>
      <c r="JFT261" s="50"/>
      <c r="JFU261" s="50"/>
      <c r="JFV261" s="50"/>
      <c r="JFW261" s="50"/>
      <c r="JFX261" s="50"/>
      <c r="JFY261" s="50"/>
      <c r="JFZ261" s="50"/>
      <c r="JGA261" s="50"/>
      <c r="JGB261" s="50"/>
      <c r="JGC261" s="50"/>
      <c r="JGD261" s="50"/>
      <c r="JGE261" s="50"/>
      <c r="JGF261" s="50"/>
      <c r="JGG261" s="50"/>
      <c r="JGH261" s="50"/>
      <c r="JGI261" s="50"/>
      <c r="JGJ261" s="50"/>
      <c r="JGK261" s="50"/>
      <c r="JGL261" s="50"/>
      <c r="JGM261" s="50"/>
      <c r="JGN261" s="50"/>
      <c r="JGO261" s="50"/>
      <c r="JGP261" s="50"/>
      <c r="JGQ261" s="50"/>
      <c r="JGR261" s="50"/>
      <c r="JGS261" s="50"/>
      <c r="JGT261" s="50"/>
      <c r="JGU261" s="50"/>
      <c r="JGV261" s="50"/>
      <c r="JGW261" s="50"/>
      <c r="JGX261" s="50"/>
      <c r="JGY261" s="50"/>
      <c r="JGZ261" s="50"/>
      <c r="JHA261" s="50"/>
      <c r="JHB261" s="50"/>
      <c r="JHC261" s="50"/>
      <c r="JHD261" s="50"/>
      <c r="JHE261" s="50"/>
      <c r="JHF261" s="50"/>
      <c r="JHG261" s="50"/>
      <c r="JHH261" s="50"/>
      <c r="JHI261" s="50"/>
      <c r="JHJ261" s="50"/>
      <c r="JHK261" s="50"/>
      <c r="JHL261" s="50"/>
      <c r="JHM261" s="50"/>
      <c r="JHN261" s="50"/>
      <c r="JHO261" s="50"/>
      <c r="JHP261" s="50"/>
      <c r="JHQ261" s="50"/>
      <c r="JHR261" s="50"/>
      <c r="JHS261" s="50"/>
      <c r="JHT261" s="50"/>
      <c r="JHU261" s="50"/>
      <c r="JHV261" s="50"/>
      <c r="JHW261" s="50"/>
      <c r="JHX261" s="50"/>
      <c r="JHY261" s="50"/>
      <c r="JHZ261" s="50"/>
      <c r="JIA261" s="50"/>
      <c r="JIB261" s="50"/>
      <c r="JIC261" s="50"/>
      <c r="JID261" s="50"/>
      <c r="JIE261" s="50"/>
      <c r="JIF261" s="50"/>
      <c r="JIG261" s="50"/>
      <c r="JIH261" s="50"/>
      <c r="JII261" s="50"/>
      <c r="JIJ261" s="50"/>
      <c r="JIK261" s="50"/>
      <c r="JIL261" s="50"/>
      <c r="JIM261" s="50"/>
      <c r="JIN261" s="50"/>
      <c r="JIO261" s="50"/>
      <c r="JIP261" s="50"/>
      <c r="JIQ261" s="50"/>
      <c r="JIR261" s="50"/>
      <c r="JIS261" s="50"/>
      <c r="JIT261" s="50"/>
      <c r="JIU261" s="50"/>
      <c r="JIV261" s="50"/>
      <c r="JIW261" s="50"/>
      <c r="JIX261" s="50"/>
      <c r="JIY261" s="50"/>
      <c r="JIZ261" s="50"/>
      <c r="JJA261" s="50"/>
      <c r="JJB261" s="50"/>
      <c r="JJC261" s="50"/>
      <c r="JJD261" s="50"/>
      <c r="JJE261" s="50"/>
      <c r="JJF261" s="50"/>
      <c r="JJG261" s="50"/>
      <c r="JJH261" s="50"/>
      <c r="JJI261" s="50"/>
      <c r="JJJ261" s="50"/>
      <c r="JJK261" s="50"/>
      <c r="JJL261" s="50"/>
      <c r="JJM261" s="50"/>
      <c r="JJN261" s="50"/>
      <c r="JJO261" s="50"/>
      <c r="JJP261" s="50"/>
      <c r="JJQ261" s="50"/>
      <c r="JJR261" s="50"/>
      <c r="JJS261" s="50"/>
      <c r="JJT261" s="50"/>
      <c r="JJU261" s="50"/>
      <c r="JJV261" s="50"/>
      <c r="JJW261" s="50"/>
      <c r="JJX261" s="50"/>
      <c r="JJY261" s="50"/>
      <c r="JJZ261" s="50"/>
      <c r="JKA261" s="50"/>
      <c r="JKB261" s="50"/>
      <c r="JKC261" s="50"/>
      <c r="JKD261" s="50"/>
      <c r="JKE261" s="50"/>
      <c r="JKF261" s="50"/>
      <c r="JKG261" s="50"/>
      <c r="JKH261" s="50"/>
      <c r="JKI261" s="50"/>
      <c r="JKJ261" s="50"/>
      <c r="JKK261" s="50"/>
      <c r="JKL261" s="50"/>
      <c r="JKM261" s="50"/>
      <c r="JKN261" s="50"/>
      <c r="JKO261" s="50"/>
      <c r="JKP261" s="50"/>
      <c r="JKQ261" s="50"/>
      <c r="JKR261" s="50"/>
      <c r="JKS261" s="50"/>
      <c r="JKT261" s="50"/>
      <c r="JKU261" s="50"/>
      <c r="JKV261" s="50"/>
      <c r="JKW261" s="50"/>
      <c r="JKX261" s="50"/>
      <c r="JKY261" s="50"/>
      <c r="JKZ261" s="50"/>
      <c r="JLA261" s="50"/>
      <c r="JLB261" s="50"/>
      <c r="JLC261" s="50"/>
      <c r="JLD261" s="50"/>
      <c r="JLE261" s="50"/>
      <c r="JLF261" s="50"/>
      <c r="JLG261" s="50"/>
      <c r="JLH261" s="50"/>
      <c r="JLI261" s="50"/>
      <c r="JLJ261" s="50"/>
      <c r="JLK261" s="50"/>
      <c r="JLL261" s="50"/>
      <c r="JLM261" s="50"/>
      <c r="JLN261" s="50"/>
      <c r="JLO261" s="50"/>
      <c r="JLP261" s="50"/>
      <c r="JLQ261" s="50"/>
      <c r="JLR261" s="50"/>
      <c r="JLS261" s="50"/>
      <c r="JLT261" s="50"/>
      <c r="JLU261" s="50"/>
      <c r="JLV261" s="50"/>
      <c r="JLW261" s="50"/>
      <c r="JLX261" s="50"/>
      <c r="JLY261" s="50"/>
      <c r="JLZ261" s="50"/>
      <c r="JMA261" s="50"/>
      <c r="JMB261" s="50"/>
      <c r="JMC261" s="50"/>
      <c r="JMD261" s="50"/>
      <c r="JME261" s="50"/>
      <c r="JMF261" s="50"/>
      <c r="JMG261" s="50"/>
      <c r="JMH261" s="50"/>
      <c r="JMI261" s="50"/>
      <c r="JMJ261" s="50"/>
      <c r="JMK261" s="50"/>
      <c r="JML261" s="50"/>
      <c r="JMM261" s="50"/>
      <c r="JMN261" s="50"/>
      <c r="JMO261" s="50"/>
      <c r="JMP261" s="50"/>
      <c r="JMQ261" s="50"/>
      <c r="JMR261" s="50"/>
      <c r="JMS261" s="50"/>
      <c r="JMT261" s="50"/>
      <c r="JMU261" s="50"/>
      <c r="JMV261" s="50"/>
      <c r="JMW261" s="50"/>
      <c r="JMX261" s="50"/>
      <c r="JMY261" s="50"/>
      <c r="JMZ261" s="50"/>
      <c r="JNA261" s="50"/>
      <c r="JNB261" s="50"/>
      <c r="JNC261" s="50"/>
      <c r="JND261" s="50"/>
      <c r="JNE261" s="50"/>
      <c r="JNF261" s="50"/>
      <c r="JNG261" s="50"/>
      <c r="JNH261" s="50"/>
      <c r="JNI261" s="50"/>
      <c r="JNJ261" s="50"/>
      <c r="JNK261" s="50"/>
      <c r="JNL261" s="50"/>
      <c r="JNM261" s="50"/>
      <c r="JNN261" s="50"/>
      <c r="JNO261" s="50"/>
      <c r="JNP261" s="50"/>
      <c r="JNQ261" s="50"/>
      <c r="JNR261" s="50"/>
      <c r="JNS261" s="50"/>
      <c r="JNT261" s="50"/>
      <c r="JNU261" s="50"/>
      <c r="JNV261" s="50"/>
      <c r="JNW261" s="50"/>
      <c r="JNX261" s="50"/>
      <c r="JNY261" s="50"/>
      <c r="JNZ261" s="50"/>
      <c r="JOA261" s="50"/>
      <c r="JOB261" s="50"/>
      <c r="JOC261" s="50"/>
      <c r="JOD261" s="50"/>
      <c r="JOE261" s="50"/>
      <c r="JOF261" s="50"/>
      <c r="JOG261" s="50"/>
      <c r="JOH261" s="50"/>
      <c r="JOI261" s="50"/>
      <c r="JOJ261" s="50"/>
      <c r="JOK261" s="50"/>
      <c r="JOL261" s="50"/>
      <c r="JOM261" s="50"/>
      <c r="JON261" s="50"/>
      <c r="JOO261" s="50"/>
      <c r="JOP261" s="50"/>
      <c r="JOQ261" s="50"/>
      <c r="JOR261" s="50"/>
      <c r="JOS261" s="50"/>
      <c r="JOT261" s="50"/>
      <c r="JOU261" s="50"/>
      <c r="JOV261" s="50"/>
      <c r="JOW261" s="50"/>
      <c r="JOX261" s="50"/>
      <c r="JOY261" s="50"/>
      <c r="JOZ261" s="50"/>
      <c r="JPA261" s="50"/>
      <c r="JPB261" s="50"/>
      <c r="JPC261" s="50"/>
      <c r="JPD261" s="50"/>
      <c r="JPE261" s="50"/>
      <c r="JPF261" s="50"/>
      <c r="JPG261" s="50"/>
      <c r="JPH261" s="50"/>
      <c r="JPI261" s="50"/>
      <c r="JPJ261" s="50"/>
      <c r="JPK261" s="50"/>
      <c r="JPL261" s="50"/>
      <c r="JPM261" s="50"/>
      <c r="JPN261" s="50"/>
      <c r="JPO261" s="50"/>
      <c r="JPP261" s="50"/>
      <c r="JPQ261" s="50"/>
      <c r="JPR261" s="50"/>
      <c r="JPS261" s="50"/>
      <c r="JPT261" s="50"/>
      <c r="JPU261" s="50"/>
      <c r="JPV261" s="50"/>
      <c r="JPW261" s="50"/>
      <c r="JPX261" s="50"/>
      <c r="JPY261" s="50"/>
      <c r="JPZ261" s="50"/>
      <c r="JQA261" s="50"/>
      <c r="JQB261" s="50"/>
      <c r="JQC261" s="50"/>
      <c r="JQD261" s="50"/>
      <c r="JQE261" s="50"/>
      <c r="JQF261" s="50"/>
      <c r="JQG261" s="50"/>
      <c r="JQH261" s="50"/>
      <c r="JQI261" s="50"/>
      <c r="JQJ261" s="50"/>
      <c r="JQK261" s="50"/>
      <c r="JQL261" s="50"/>
      <c r="JQM261" s="50"/>
      <c r="JQN261" s="50"/>
      <c r="JQO261" s="50"/>
      <c r="JQP261" s="50"/>
      <c r="JQQ261" s="50"/>
      <c r="JQR261" s="50"/>
      <c r="JQS261" s="50"/>
      <c r="JQT261" s="50"/>
      <c r="JQU261" s="50"/>
      <c r="JQV261" s="50"/>
      <c r="JQW261" s="50"/>
      <c r="JQX261" s="50"/>
      <c r="JQY261" s="50"/>
      <c r="JQZ261" s="50"/>
      <c r="JRA261" s="50"/>
      <c r="JRB261" s="50"/>
      <c r="JRC261" s="50"/>
      <c r="JRD261" s="50"/>
      <c r="JRE261" s="50"/>
      <c r="JRF261" s="50"/>
      <c r="JRG261" s="50"/>
      <c r="JRH261" s="50"/>
      <c r="JRI261" s="50"/>
      <c r="JRJ261" s="50"/>
      <c r="JRK261" s="50"/>
      <c r="JRL261" s="50"/>
      <c r="JRM261" s="50"/>
      <c r="JRN261" s="50"/>
      <c r="JRO261" s="50"/>
      <c r="JRP261" s="50"/>
      <c r="JRQ261" s="50"/>
      <c r="JRR261" s="50"/>
      <c r="JRS261" s="50"/>
      <c r="JRT261" s="50"/>
      <c r="JRU261" s="50"/>
      <c r="JRV261" s="50"/>
      <c r="JRW261" s="50"/>
      <c r="JRX261" s="50"/>
      <c r="JRY261" s="50"/>
      <c r="JRZ261" s="50"/>
      <c r="JSA261" s="50"/>
      <c r="JSB261" s="50"/>
      <c r="JSC261" s="50"/>
      <c r="JSD261" s="50"/>
      <c r="JSE261" s="50"/>
      <c r="JSF261" s="50"/>
      <c r="JSG261" s="50"/>
      <c r="JSH261" s="50"/>
      <c r="JSI261" s="50"/>
      <c r="JSJ261" s="50"/>
      <c r="JSK261" s="50"/>
      <c r="JSL261" s="50"/>
      <c r="JSM261" s="50"/>
      <c r="JSN261" s="50"/>
      <c r="JSO261" s="50"/>
      <c r="JSP261" s="50"/>
      <c r="JSQ261" s="50"/>
      <c r="JSR261" s="50"/>
      <c r="JSS261" s="50"/>
      <c r="JST261" s="50"/>
      <c r="JSU261" s="50"/>
      <c r="JSV261" s="50"/>
      <c r="JSW261" s="50"/>
      <c r="JSX261" s="50"/>
      <c r="JSY261" s="50"/>
      <c r="JSZ261" s="50"/>
      <c r="JTA261" s="50"/>
      <c r="JTB261" s="50"/>
      <c r="JTC261" s="50"/>
      <c r="JTD261" s="50"/>
      <c r="JTE261" s="50"/>
      <c r="JTF261" s="50"/>
      <c r="JTG261" s="50"/>
      <c r="JTH261" s="50"/>
      <c r="JTI261" s="50"/>
      <c r="JTJ261" s="50"/>
      <c r="JTK261" s="50"/>
      <c r="JTL261" s="50"/>
      <c r="JTM261" s="50"/>
      <c r="JTN261" s="50"/>
      <c r="JTO261" s="50"/>
      <c r="JTP261" s="50"/>
      <c r="JTQ261" s="50"/>
      <c r="JTR261" s="50"/>
      <c r="JTS261" s="50"/>
      <c r="JTT261" s="50"/>
      <c r="JTU261" s="50"/>
      <c r="JTV261" s="50"/>
      <c r="JTW261" s="50"/>
      <c r="JTX261" s="50"/>
      <c r="JTY261" s="50"/>
      <c r="JTZ261" s="50"/>
      <c r="JUA261" s="50"/>
      <c r="JUB261" s="50"/>
      <c r="JUC261" s="50"/>
      <c r="JUD261" s="50"/>
      <c r="JUE261" s="50"/>
      <c r="JUF261" s="50"/>
      <c r="JUG261" s="50"/>
      <c r="JUH261" s="50"/>
      <c r="JUI261" s="50"/>
      <c r="JUJ261" s="50"/>
      <c r="JUK261" s="50"/>
      <c r="JUL261" s="50"/>
      <c r="JUM261" s="50"/>
      <c r="JUN261" s="50"/>
      <c r="JUO261" s="50"/>
      <c r="JUP261" s="50"/>
      <c r="JUQ261" s="50"/>
      <c r="JUR261" s="50"/>
      <c r="JUS261" s="50"/>
      <c r="JUT261" s="50"/>
      <c r="JUU261" s="50"/>
      <c r="JUV261" s="50"/>
      <c r="JUW261" s="50"/>
      <c r="JUX261" s="50"/>
      <c r="JUY261" s="50"/>
      <c r="JUZ261" s="50"/>
      <c r="JVA261" s="50"/>
      <c r="JVB261" s="50"/>
      <c r="JVC261" s="50"/>
      <c r="JVD261" s="50"/>
      <c r="JVE261" s="50"/>
      <c r="JVF261" s="50"/>
      <c r="JVG261" s="50"/>
      <c r="JVH261" s="50"/>
      <c r="JVI261" s="50"/>
      <c r="JVJ261" s="50"/>
      <c r="JVK261" s="50"/>
      <c r="JVL261" s="50"/>
      <c r="JVM261" s="50"/>
      <c r="JVN261" s="50"/>
      <c r="JVO261" s="50"/>
      <c r="JVP261" s="50"/>
      <c r="JVQ261" s="50"/>
      <c r="JVR261" s="50"/>
      <c r="JVS261" s="50"/>
      <c r="JVT261" s="50"/>
      <c r="JVU261" s="50"/>
      <c r="JVV261" s="50"/>
      <c r="JVW261" s="50"/>
      <c r="JVX261" s="50"/>
      <c r="JVY261" s="50"/>
      <c r="JVZ261" s="50"/>
      <c r="JWA261" s="50"/>
      <c r="JWB261" s="50"/>
      <c r="JWC261" s="50"/>
      <c r="JWD261" s="50"/>
      <c r="JWE261" s="50"/>
      <c r="JWF261" s="50"/>
      <c r="JWG261" s="50"/>
      <c r="JWH261" s="50"/>
      <c r="JWI261" s="50"/>
      <c r="JWJ261" s="50"/>
      <c r="JWK261" s="50"/>
      <c r="JWL261" s="50"/>
      <c r="JWM261" s="50"/>
      <c r="JWN261" s="50"/>
      <c r="JWO261" s="50"/>
      <c r="JWP261" s="50"/>
      <c r="JWQ261" s="50"/>
      <c r="JWR261" s="50"/>
      <c r="JWS261" s="50"/>
      <c r="JWT261" s="50"/>
      <c r="JWU261" s="50"/>
      <c r="JWV261" s="50"/>
      <c r="JWW261" s="50"/>
      <c r="JWX261" s="50"/>
      <c r="JWY261" s="50"/>
      <c r="JWZ261" s="50"/>
      <c r="JXA261" s="50"/>
      <c r="JXB261" s="50"/>
      <c r="JXC261" s="50"/>
      <c r="JXD261" s="50"/>
      <c r="JXE261" s="50"/>
      <c r="JXF261" s="50"/>
      <c r="JXG261" s="50"/>
      <c r="JXH261" s="50"/>
      <c r="JXI261" s="50"/>
      <c r="JXJ261" s="50"/>
      <c r="JXK261" s="50"/>
      <c r="JXL261" s="50"/>
      <c r="JXM261" s="50"/>
      <c r="JXN261" s="50"/>
      <c r="JXO261" s="50"/>
      <c r="JXP261" s="50"/>
      <c r="JXQ261" s="50"/>
      <c r="JXR261" s="50"/>
      <c r="JXS261" s="50"/>
      <c r="JXT261" s="50"/>
      <c r="JXU261" s="50"/>
      <c r="JXV261" s="50"/>
      <c r="JXW261" s="50"/>
      <c r="JXX261" s="50"/>
      <c r="JXY261" s="50"/>
      <c r="JXZ261" s="50"/>
      <c r="JYA261" s="50"/>
      <c r="JYB261" s="50"/>
      <c r="JYC261" s="50"/>
      <c r="JYD261" s="50"/>
      <c r="JYE261" s="50"/>
      <c r="JYF261" s="50"/>
      <c r="JYG261" s="50"/>
      <c r="JYH261" s="50"/>
      <c r="JYI261" s="50"/>
      <c r="JYJ261" s="50"/>
      <c r="JYK261" s="50"/>
      <c r="JYL261" s="50"/>
      <c r="JYM261" s="50"/>
      <c r="JYN261" s="50"/>
      <c r="JYO261" s="50"/>
      <c r="JYP261" s="50"/>
      <c r="JYQ261" s="50"/>
      <c r="JYR261" s="50"/>
      <c r="JYS261" s="50"/>
      <c r="JYT261" s="50"/>
      <c r="JYU261" s="50"/>
      <c r="JYV261" s="50"/>
      <c r="JYW261" s="50"/>
      <c r="JYX261" s="50"/>
      <c r="JYY261" s="50"/>
      <c r="JYZ261" s="50"/>
      <c r="JZA261" s="50"/>
      <c r="JZB261" s="50"/>
      <c r="JZC261" s="50"/>
      <c r="JZD261" s="50"/>
      <c r="JZE261" s="50"/>
      <c r="JZF261" s="50"/>
      <c r="JZG261" s="50"/>
      <c r="JZH261" s="50"/>
      <c r="JZI261" s="50"/>
      <c r="JZJ261" s="50"/>
      <c r="JZK261" s="50"/>
      <c r="JZL261" s="50"/>
      <c r="JZM261" s="50"/>
      <c r="JZN261" s="50"/>
      <c r="JZO261" s="50"/>
      <c r="JZP261" s="50"/>
      <c r="JZQ261" s="50"/>
      <c r="JZR261" s="50"/>
      <c r="JZS261" s="50"/>
      <c r="JZT261" s="50"/>
      <c r="JZU261" s="50"/>
      <c r="JZV261" s="50"/>
      <c r="JZW261" s="50"/>
      <c r="JZX261" s="50"/>
      <c r="JZY261" s="50"/>
      <c r="JZZ261" s="50"/>
      <c r="KAA261" s="50"/>
      <c r="KAB261" s="50"/>
      <c r="KAC261" s="50"/>
      <c r="KAD261" s="50"/>
      <c r="KAE261" s="50"/>
      <c r="KAF261" s="50"/>
      <c r="KAG261" s="50"/>
      <c r="KAH261" s="50"/>
      <c r="KAI261" s="50"/>
      <c r="KAJ261" s="50"/>
      <c r="KAK261" s="50"/>
      <c r="KAL261" s="50"/>
      <c r="KAM261" s="50"/>
      <c r="KAN261" s="50"/>
      <c r="KAO261" s="50"/>
      <c r="KAP261" s="50"/>
      <c r="KAQ261" s="50"/>
      <c r="KAR261" s="50"/>
      <c r="KAS261" s="50"/>
      <c r="KAT261" s="50"/>
      <c r="KAU261" s="50"/>
      <c r="KAV261" s="50"/>
      <c r="KAW261" s="50"/>
      <c r="KAX261" s="50"/>
      <c r="KAY261" s="50"/>
      <c r="KAZ261" s="50"/>
      <c r="KBA261" s="50"/>
      <c r="KBB261" s="50"/>
      <c r="KBC261" s="50"/>
      <c r="KBD261" s="50"/>
      <c r="KBE261" s="50"/>
      <c r="KBF261" s="50"/>
      <c r="KBG261" s="50"/>
      <c r="KBH261" s="50"/>
      <c r="KBI261" s="50"/>
      <c r="KBJ261" s="50"/>
      <c r="KBK261" s="50"/>
      <c r="KBL261" s="50"/>
      <c r="KBM261" s="50"/>
      <c r="KBN261" s="50"/>
      <c r="KBO261" s="50"/>
      <c r="KBP261" s="50"/>
      <c r="KBQ261" s="50"/>
      <c r="KBR261" s="50"/>
      <c r="KBS261" s="50"/>
      <c r="KBT261" s="50"/>
      <c r="KBU261" s="50"/>
      <c r="KBV261" s="50"/>
      <c r="KBW261" s="50"/>
      <c r="KBX261" s="50"/>
      <c r="KBY261" s="50"/>
      <c r="KBZ261" s="50"/>
      <c r="KCA261" s="50"/>
      <c r="KCB261" s="50"/>
      <c r="KCC261" s="50"/>
      <c r="KCD261" s="50"/>
      <c r="KCE261" s="50"/>
      <c r="KCF261" s="50"/>
      <c r="KCG261" s="50"/>
      <c r="KCH261" s="50"/>
      <c r="KCI261" s="50"/>
      <c r="KCJ261" s="50"/>
      <c r="KCK261" s="50"/>
      <c r="KCL261" s="50"/>
      <c r="KCM261" s="50"/>
      <c r="KCN261" s="50"/>
      <c r="KCO261" s="50"/>
      <c r="KCP261" s="50"/>
      <c r="KCQ261" s="50"/>
      <c r="KCR261" s="50"/>
      <c r="KCS261" s="50"/>
      <c r="KCT261" s="50"/>
      <c r="KCU261" s="50"/>
      <c r="KCV261" s="50"/>
      <c r="KCW261" s="50"/>
      <c r="KCX261" s="50"/>
      <c r="KCY261" s="50"/>
      <c r="KCZ261" s="50"/>
      <c r="KDA261" s="50"/>
      <c r="KDB261" s="50"/>
      <c r="KDC261" s="50"/>
      <c r="KDD261" s="50"/>
      <c r="KDE261" s="50"/>
      <c r="KDF261" s="50"/>
      <c r="KDG261" s="50"/>
      <c r="KDH261" s="50"/>
      <c r="KDI261" s="50"/>
      <c r="KDJ261" s="50"/>
      <c r="KDK261" s="50"/>
      <c r="KDL261" s="50"/>
      <c r="KDM261" s="50"/>
      <c r="KDN261" s="50"/>
      <c r="KDO261" s="50"/>
      <c r="KDP261" s="50"/>
      <c r="KDQ261" s="50"/>
      <c r="KDR261" s="50"/>
      <c r="KDS261" s="50"/>
      <c r="KDT261" s="50"/>
      <c r="KDU261" s="50"/>
      <c r="KDV261" s="50"/>
      <c r="KDW261" s="50"/>
      <c r="KDX261" s="50"/>
      <c r="KDY261" s="50"/>
      <c r="KDZ261" s="50"/>
      <c r="KEA261" s="50"/>
      <c r="KEB261" s="50"/>
      <c r="KEC261" s="50"/>
      <c r="KED261" s="50"/>
      <c r="KEE261" s="50"/>
      <c r="KEF261" s="50"/>
      <c r="KEG261" s="50"/>
      <c r="KEH261" s="50"/>
      <c r="KEI261" s="50"/>
      <c r="KEJ261" s="50"/>
      <c r="KEK261" s="50"/>
      <c r="KEL261" s="50"/>
      <c r="KEM261" s="50"/>
      <c r="KEN261" s="50"/>
      <c r="KEO261" s="50"/>
      <c r="KEP261" s="50"/>
      <c r="KEQ261" s="50"/>
      <c r="KER261" s="50"/>
      <c r="KES261" s="50"/>
      <c r="KET261" s="50"/>
      <c r="KEU261" s="50"/>
      <c r="KEV261" s="50"/>
      <c r="KEW261" s="50"/>
      <c r="KEX261" s="50"/>
      <c r="KEY261" s="50"/>
      <c r="KEZ261" s="50"/>
      <c r="KFA261" s="50"/>
      <c r="KFB261" s="50"/>
      <c r="KFC261" s="50"/>
      <c r="KFD261" s="50"/>
      <c r="KFE261" s="50"/>
      <c r="KFF261" s="50"/>
      <c r="KFG261" s="50"/>
      <c r="KFH261" s="50"/>
      <c r="KFI261" s="50"/>
      <c r="KFJ261" s="50"/>
      <c r="KFK261" s="50"/>
      <c r="KFL261" s="50"/>
      <c r="KFM261" s="50"/>
      <c r="KFN261" s="50"/>
      <c r="KFO261" s="50"/>
      <c r="KFP261" s="50"/>
      <c r="KFQ261" s="50"/>
      <c r="KFR261" s="50"/>
      <c r="KFS261" s="50"/>
      <c r="KFT261" s="50"/>
      <c r="KFU261" s="50"/>
      <c r="KFV261" s="50"/>
      <c r="KFW261" s="50"/>
      <c r="KFX261" s="50"/>
      <c r="KFY261" s="50"/>
      <c r="KFZ261" s="50"/>
      <c r="KGA261" s="50"/>
      <c r="KGB261" s="50"/>
      <c r="KGC261" s="50"/>
      <c r="KGD261" s="50"/>
      <c r="KGE261" s="50"/>
      <c r="KGF261" s="50"/>
      <c r="KGG261" s="50"/>
      <c r="KGH261" s="50"/>
      <c r="KGI261" s="50"/>
      <c r="KGJ261" s="50"/>
      <c r="KGK261" s="50"/>
      <c r="KGL261" s="50"/>
      <c r="KGM261" s="50"/>
      <c r="KGN261" s="50"/>
      <c r="KGO261" s="50"/>
      <c r="KGP261" s="50"/>
      <c r="KGQ261" s="50"/>
      <c r="KGR261" s="50"/>
      <c r="KGS261" s="50"/>
      <c r="KGT261" s="50"/>
      <c r="KGU261" s="50"/>
      <c r="KGV261" s="50"/>
      <c r="KGW261" s="50"/>
      <c r="KGX261" s="50"/>
      <c r="KGY261" s="50"/>
      <c r="KGZ261" s="50"/>
      <c r="KHA261" s="50"/>
      <c r="KHB261" s="50"/>
      <c r="KHC261" s="50"/>
      <c r="KHD261" s="50"/>
      <c r="KHE261" s="50"/>
      <c r="KHF261" s="50"/>
      <c r="KHG261" s="50"/>
      <c r="KHH261" s="50"/>
      <c r="KHI261" s="50"/>
      <c r="KHJ261" s="50"/>
      <c r="KHK261" s="50"/>
      <c r="KHL261" s="50"/>
      <c r="KHM261" s="50"/>
      <c r="KHN261" s="50"/>
      <c r="KHO261" s="50"/>
      <c r="KHP261" s="50"/>
      <c r="KHQ261" s="50"/>
      <c r="KHR261" s="50"/>
      <c r="KHS261" s="50"/>
      <c r="KHT261" s="50"/>
      <c r="KHU261" s="50"/>
      <c r="KHV261" s="50"/>
      <c r="KHW261" s="50"/>
      <c r="KHX261" s="50"/>
      <c r="KHY261" s="50"/>
      <c r="KHZ261" s="50"/>
      <c r="KIA261" s="50"/>
      <c r="KIB261" s="50"/>
      <c r="KIC261" s="50"/>
      <c r="KID261" s="50"/>
      <c r="KIE261" s="50"/>
      <c r="KIF261" s="50"/>
      <c r="KIG261" s="50"/>
      <c r="KIH261" s="50"/>
      <c r="KII261" s="50"/>
      <c r="KIJ261" s="50"/>
      <c r="KIK261" s="50"/>
      <c r="KIL261" s="50"/>
      <c r="KIM261" s="50"/>
      <c r="KIN261" s="50"/>
      <c r="KIO261" s="50"/>
      <c r="KIP261" s="50"/>
      <c r="KIQ261" s="50"/>
      <c r="KIR261" s="50"/>
      <c r="KIS261" s="50"/>
      <c r="KIT261" s="50"/>
      <c r="KIU261" s="50"/>
      <c r="KIV261" s="50"/>
      <c r="KIW261" s="50"/>
      <c r="KIX261" s="50"/>
      <c r="KIY261" s="50"/>
      <c r="KIZ261" s="50"/>
      <c r="KJA261" s="50"/>
      <c r="KJB261" s="50"/>
      <c r="KJC261" s="50"/>
      <c r="KJD261" s="50"/>
      <c r="KJE261" s="50"/>
      <c r="KJF261" s="50"/>
      <c r="KJG261" s="50"/>
      <c r="KJH261" s="50"/>
      <c r="KJI261" s="50"/>
      <c r="KJJ261" s="50"/>
      <c r="KJK261" s="50"/>
      <c r="KJL261" s="50"/>
      <c r="KJM261" s="50"/>
      <c r="KJN261" s="50"/>
      <c r="KJO261" s="50"/>
      <c r="KJP261" s="50"/>
      <c r="KJQ261" s="50"/>
      <c r="KJR261" s="50"/>
      <c r="KJS261" s="50"/>
      <c r="KJT261" s="50"/>
      <c r="KJU261" s="50"/>
      <c r="KJV261" s="50"/>
      <c r="KJW261" s="50"/>
      <c r="KJX261" s="50"/>
      <c r="KJY261" s="50"/>
      <c r="KJZ261" s="50"/>
      <c r="KKA261" s="50"/>
      <c r="KKB261" s="50"/>
      <c r="KKC261" s="50"/>
      <c r="KKD261" s="50"/>
      <c r="KKE261" s="50"/>
      <c r="KKF261" s="50"/>
      <c r="KKG261" s="50"/>
      <c r="KKH261" s="50"/>
      <c r="KKI261" s="50"/>
      <c r="KKJ261" s="50"/>
      <c r="KKK261" s="50"/>
      <c r="KKL261" s="50"/>
      <c r="KKM261" s="50"/>
      <c r="KKN261" s="50"/>
      <c r="KKO261" s="50"/>
      <c r="KKP261" s="50"/>
      <c r="KKQ261" s="50"/>
      <c r="KKR261" s="50"/>
      <c r="KKS261" s="50"/>
      <c r="KKT261" s="50"/>
      <c r="KKU261" s="50"/>
      <c r="KKV261" s="50"/>
      <c r="KKW261" s="50"/>
      <c r="KKX261" s="50"/>
      <c r="KKY261" s="50"/>
      <c r="KKZ261" s="50"/>
      <c r="KLA261" s="50"/>
      <c r="KLB261" s="50"/>
      <c r="KLC261" s="50"/>
      <c r="KLD261" s="50"/>
      <c r="KLE261" s="50"/>
      <c r="KLF261" s="50"/>
      <c r="KLG261" s="50"/>
      <c r="KLH261" s="50"/>
      <c r="KLI261" s="50"/>
      <c r="KLJ261" s="50"/>
      <c r="KLK261" s="50"/>
      <c r="KLL261" s="50"/>
      <c r="KLM261" s="50"/>
      <c r="KLN261" s="50"/>
      <c r="KLO261" s="50"/>
      <c r="KLP261" s="50"/>
      <c r="KLQ261" s="50"/>
      <c r="KLR261" s="50"/>
      <c r="KLS261" s="50"/>
      <c r="KLT261" s="50"/>
      <c r="KLU261" s="50"/>
      <c r="KLV261" s="50"/>
      <c r="KLW261" s="50"/>
      <c r="KLX261" s="50"/>
      <c r="KLY261" s="50"/>
      <c r="KLZ261" s="50"/>
      <c r="KMA261" s="50"/>
      <c r="KMB261" s="50"/>
      <c r="KMC261" s="50"/>
      <c r="KMD261" s="50"/>
      <c r="KME261" s="50"/>
      <c r="KMF261" s="50"/>
      <c r="KMG261" s="50"/>
      <c r="KMH261" s="50"/>
      <c r="KMI261" s="50"/>
      <c r="KMJ261" s="50"/>
      <c r="KMK261" s="50"/>
      <c r="KML261" s="50"/>
      <c r="KMM261" s="50"/>
      <c r="KMN261" s="50"/>
      <c r="KMO261" s="50"/>
      <c r="KMP261" s="50"/>
      <c r="KMQ261" s="50"/>
      <c r="KMR261" s="50"/>
      <c r="KMS261" s="50"/>
      <c r="KMT261" s="50"/>
      <c r="KMU261" s="50"/>
      <c r="KMV261" s="50"/>
      <c r="KMW261" s="50"/>
      <c r="KMX261" s="50"/>
      <c r="KMY261" s="50"/>
      <c r="KMZ261" s="50"/>
      <c r="KNA261" s="50"/>
      <c r="KNB261" s="50"/>
      <c r="KNC261" s="50"/>
      <c r="KND261" s="50"/>
      <c r="KNE261" s="50"/>
      <c r="KNF261" s="50"/>
      <c r="KNG261" s="50"/>
      <c r="KNH261" s="50"/>
      <c r="KNI261" s="50"/>
      <c r="KNJ261" s="50"/>
      <c r="KNK261" s="50"/>
      <c r="KNL261" s="50"/>
      <c r="KNM261" s="50"/>
      <c r="KNN261" s="50"/>
      <c r="KNO261" s="50"/>
      <c r="KNP261" s="50"/>
      <c r="KNQ261" s="50"/>
      <c r="KNR261" s="50"/>
      <c r="KNS261" s="50"/>
      <c r="KNT261" s="50"/>
      <c r="KNU261" s="50"/>
      <c r="KNV261" s="50"/>
      <c r="KNW261" s="50"/>
      <c r="KNX261" s="50"/>
      <c r="KNY261" s="50"/>
      <c r="KNZ261" s="50"/>
      <c r="KOA261" s="50"/>
      <c r="KOB261" s="50"/>
      <c r="KOC261" s="50"/>
      <c r="KOD261" s="50"/>
      <c r="KOE261" s="50"/>
      <c r="KOF261" s="50"/>
      <c r="KOG261" s="50"/>
      <c r="KOH261" s="50"/>
      <c r="KOI261" s="50"/>
      <c r="KOJ261" s="50"/>
      <c r="KOK261" s="50"/>
      <c r="KOL261" s="50"/>
      <c r="KOM261" s="50"/>
      <c r="KON261" s="50"/>
      <c r="KOO261" s="50"/>
      <c r="KOP261" s="50"/>
      <c r="KOQ261" s="50"/>
      <c r="KOR261" s="50"/>
      <c r="KOS261" s="50"/>
      <c r="KOT261" s="50"/>
      <c r="KOU261" s="50"/>
      <c r="KOV261" s="50"/>
      <c r="KOW261" s="50"/>
      <c r="KOX261" s="50"/>
      <c r="KOY261" s="50"/>
      <c r="KOZ261" s="50"/>
      <c r="KPA261" s="50"/>
      <c r="KPB261" s="50"/>
      <c r="KPC261" s="50"/>
      <c r="KPD261" s="50"/>
      <c r="KPE261" s="50"/>
      <c r="KPF261" s="50"/>
      <c r="KPG261" s="50"/>
      <c r="KPH261" s="50"/>
      <c r="KPI261" s="50"/>
      <c r="KPJ261" s="50"/>
      <c r="KPK261" s="50"/>
      <c r="KPL261" s="50"/>
      <c r="KPM261" s="50"/>
      <c r="KPN261" s="50"/>
      <c r="KPO261" s="50"/>
      <c r="KPP261" s="50"/>
      <c r="KPQ261" s="50"/>
      <c r="KPR261" s="50"/>
      <c r="KPS261" s="50"/>
      <c r="KPT261" s="50"/>
      <c r="KPU261" s="50"/>
      <c r="KPV261" s="50"/>
      <c r="KPW261" s="50"/>
      <c r="KPX261" s="50"/>
      <c r="KPY261" s="50"/>
      <c r="KPZ261" s="50"/>
      <c r="KQA261" s="50"/>
      <c r="KQB261" s="50"/>
      <c r="KQC261" s="50"/>
      <c r="KQD261" s="50"/>
      <c r="KQE261" s="50"/>
      <c r="KQF261" s="50"/>
      <c r="KQG261" s="50"/>
      <c r="KQH261" s="50"/>
      <c r="KQI261" s="50"/>
      <c r="KQJ261" s="50"/>
      <c r="KQK261" s="50"/>
      <c r="KQL261" s="50"/>
      <c r="KQM261" s="50"/>
      <c r="KQN261" s="50"/>
      <c r="KQO261" s="50"/>
      <c r="KQP261" s="50"/>
      <c r="KQQ261" s="50"/>
      <c r="KQR261" s="50"/>
      <c r="KQS261" s="50"/>
      <c r="KQT261" s="50"/>
      <c r="KQU261" s="50"/>
      <c r="KQV261" s="50"/>
      <c r="KQW261" s="50"/>
      <c r="KQX261" s="50"/>
      <c r="KQY261" s="50"/>
      <c r="KQZ261" s="50"/>
      <c r="KRA261" s="50"/>
      <c r="KRB261" s="50"/>
      <c r="KRC261" s="50"/>
      <c r="KRD261" s="50"/>
      <c r="KRE261" s="50"/>
      <c r="KRF261" s="50"/>
      <c r="KRG261" s="50"/>
      <c r="KRH261" s="50"/>
      <c r="KRI261" s="50"/>
      <c r="KRJ261" s="50"/>
      <c r="KRK261" s="50"/>
      <c r="KRL261" s="50"/>
      <c r="KRM261" s="50"/>
      <c r="KRN261" s="50"/>
      <c r="KRO261" s="50"/>
      <c r="KRP261" s="50"/>
      <c r="KRQ261" s="50"/>
      <c r="KRR261" s="50"/>
      <c r="KRS261" s="50"/>
      <c r="KRT261" s="50"/>
      <c r="KRU261" s="50"/>
      <c r="KRV261" s="50"/>
      <c r="KRW261" s="50"/>
      <c r="KRX261" s="50"/>
      <c r="KRY261" s="50"/>
      <c r="KRZ261" s="50"/>
      <c r="KSA261" s="50"/>
      <c r="KSB261" s="50"/>
      <c r="KSC261" s="50"/>
      <c r="KSD261" s="50"/>
      <c r="KSE261" s="50"/>
      <c r="KSF261" s="50"/>
      <c r="KSG261" s="50"/>
      <c r="KSH261" s="50"/>
      <c r="KSI261" s="50"/>
      <c r="KSJ261" s="50"/>
      <c r="KSK261" s="50"/>
      <c r="KSL261" s="50"/>
      <c r="KSM261" s="50"/>
      <c r="KSN261" s="50"/>
      <c r="KSO261" s="50"/>
      <c r="KSP261" s="50"/>
      <c r="KSQ261" s="50"/>
      <c r="KSR261" s="50"/>
      <c r="KSS261" s="50"/>
      <c r="KST261" s="50"/>
      <c r="KSU261" s="50"/>
      <c r="KSV261" s="50"/>
      <c r="KSW261" s="50"/>
      <c r="KSX261" s="50"/>
      <c r="KSY261" s="50"/>
      <c r="KSZ261" s="50"/>
      <c r="KTA261" s="50"/>
      <c r="KTB261" s="50"/>
      <c r="KTC261" s="50"/>
      <c r="KTD261" s="50"/>
      <c r="KTE261" s="50"/>
      <c r="KTF261" s="50"/>
      <c r="KTG261" s="50"/>
      <c r="KTH261" s="50"/>
      <c r="KTI261" s="50"/>
      <c r="KTJ261" s="50"/>
      <c r="KTK261" s="50"/>
      <c r="KTL261" s="50"/>
      <c r="KTM261" s="50"/>
      <c r="KTN261" s="50"/>
      <c r="KTO261" s="50"/>
      <c r="KTP261" s="50"/>
      <c r="KTQ261" s="50"/>
      <c r="KTR261" s="50"/>
      <c r="KTS261" s="50"/>
      <c r="KTT261" s="50"/>
      <c r="KTU261" s="50"/>
      <c r="KTV261" s="50"/>
      <c r="KTW261" s="50"/>
      <c r="KTX261" s="50"/>
      <c r="KTY261" s="50"/>
      <c r="KTZ261" s="50"/>
      <c r="KUA261" s="50"/>
      <c r="KUB261" s="50"/>
      <c r="KUC261" s="50"/>
      <c r="KUD261" s="50"/>
      <c r="KUE261" s="50"/>
      <c r="KUF261" s="50"/>
      <c r="KUG261" s="50"/>
      <c r="KUH261" s="50"/>
      <c r="KUI261" s="50"/>
      <c r="KUJ261" s="50"/>
      <c r="KUK261" s="50"/>
      <c r="KUL261" s="50"/>
      <c r="KUM261" s="50"/>
      <c r="KUN261" s="50"/>
      <c r="KUO261" s="50"/>
      <c r="KUP261" s="50"/>
      <c r="KUQ261" s="50"/>
      <c r="KUR261" s="50"/>
      <c r="KUS261" s="50"/>
      <c r="KUT261" s="50"/>
      <c r="KUU261" s="50"/>
      <c r="KUV261" s="50"/>
      <c r="KUW261" s="50"/>
      <c r="KUX261" s="50"/>
      <c r="KUY261" s="50"/>
      <c r="KUZ261" s="50"/>
      <c r="KVA261" s="50"/>
      <c r="KVB261" s="50"/>
      <c r="KVC261" s="50"/>
      <c r="KVD261" s="50"/>
      <c r="KVE261" s="50"/>
      <c r="KVF261" s="50"/>
      <c r="KVG261" s="50"/>
      <c r="KVH261" s="50"/>
      <c r="KVI261" s="50"/>
      <c r="KVJ261" s="50"/>
      <c r="KVK261" s="50"/>
      <c r="KVL261" s="50"/>
      <c r="KVM261" s="50"/>
      <c r="KVN261" s="50"/>
      <c r="KVO261" s="50"/>
      <c r="KVP261" s="50"/>
      <c r="KVQ261" s="50"/>
      <c r="KVR261" s="50"/>
      <c r="KVS261" s="50"/>
      <c r="KVT261" s="50"/>
      <c r="KVU261" s="50"/>
      <c r="KVV261" s="50"/>
      <c r="KVW261" s="50"/>
      <c r="KVX261" s="50"/>
      <c r="KVY261" s="50"/>
      <c r="KVZ261" s="50"/>
      <c r="KWA261" s="50"/>
      <c r="KWB261" s="50"/>
      <c r="KWC261" s="50"/>
      <c r="KWD261" s="50"/>
      <c r="KWE261" s="50"/>
      <c r="KWF261" s="50"/>
      <c r="KWG261" s="50"/>
      <c r="KWH261" s="50"/>
      <c r="KWI261" s="50"/>
      <c r="KWJ261" s="50"/>
      <c r="KWK261" s="50"/>
      <c r="KWL261" s="50"/>
      <c r="KWM261" s="50"/>
      <c r="KWN261" s="50"/>
      <c r="KWO261" s="50"/>
      <c r="KWP261" s="50"/>
      <c r="KWQ261" s="50"/>
      <c r="KWR261" s="50"/>
      <c r="KWS261" s="50"/>
      <c r="KWT261" s="50"/>
      <c r="KWU261" s="50"/>
      <c r="KWV261" s="50"/>
      <c r="KWW261" s="50"/>
      <c r="KWX261" s="50"/>
      <c r="KWY261" s="50"/>
      <c r="KWZ261" s="50"/>
      <c r="KXA261" s="50"/>
      <c r="KXB261" s="50"/>
      <c r="KXC261" s="50"/>
      <c r="KXD261" s="50"/>
      <c r="KXE261" s="50"/>
      <c r="KXF261" s="50"/>
      <c r="KXG261" s="50"/>
      <c r="KXH261" s="50"/>
      <c r="KXI261" s="50"/>
      <c r="KXJ261" s="50"/>
      <c r="KXK261" s="50"/>
      <c r="KXL261" s="50"/>
      <c r="KXM261" s="50"/>
      <c r="KXN261" s="50"/>
      <c r="KXO261" s="50"/>
      <c r="KXP261" s="50"/>
      <c r="KXQ261" s="50"/>
      <c r="KXR261" s="50"/>
      <c r="KXS261" s="50"/>
      <c r="KXT261" s="50"/>
      <c r="KXU261" s="50"/>
      <c r="KXV261" s="50"/>
      <c r="KXW261" s="50"/>
      <c r="KXX261" s="50"/>
      <c r="KXY261" s="50"/>
      <c r="KXZ261" s="50"/>
      <c r="KYA261" s="50"/>
      <c r="KYB261" s="50"/>
      <c r="KYC261" s="50"/>
      <c r="KYD261" s="50"/>
      <c r="KYE261" s="50"/>
      <c r="KYF261" s="50"/>
      <c r="KYG261" s="50"/>
      <c r="KYH261" s="50"/>
      <c r="KYI261" s="50"/>
      <c r="KYJ261" s="50"/>
      <c r="KYK261" s="50"/>
      <c r="KYL261" s="50"/>
      <c r="KYM261" s="50"/>
      <c r="KYN261" s="50"/>
      <c r="KYO261" s="50"/>
      <c r="KYP261" s="50"/>
      <c r="KYQ261" s="50"/>
      <c r="KYR261" s="50"/>
      <c r="KYS261" s="50"/>
      <c r="KYT261" s="50"/>
      <c r="KYU261" s="50"/>
      <c r="KYV261" s="50"/>
      <c r="KYW261" s="50"/>
      <c r="KYX261" s="50"/>
      <c r="KYY261" s="50"/>
      <c r="KYZ261" s="50"/>
      <c r="KZA261" s="50"/>
      <c r="KZB261" s="50"/>
      <c r="KZC261" s="50"/>
      <c r="KZD261" s="50"/>
      <c r="KZE261" s="50"/>
      <c r="KZF261" s="50"/>
      <c r="KZG261" s="50"/>
      <c r="KZH261" s="50"/>
      <c r="KZI261" s="50"/>
      <c r="KZJ261" s="50"/>
      <c r="KZK261" s="50"/>
      <c r="KZL261" s="50"/>
      <c r="KZM261" s="50"/>
      <c r="KZN261" s="50"/>
      <c r="KZO261" s="50"/>
      <c r="KZP261" s="50"/>
      <c r="KZQ261" s="50"/>
      <c r="KZR261" s="50"/>
      <c r="KZS261" s="50"/>
      <c r="KZT261" s="50"/>
      <c r="KZU261" s="50"/>
      <c r="KZV261" s="50"/>
      <c r="KZW261" s="50"/>
      <c r="KZX261" s="50"/>
      <c r="KZY261" s="50"/>
      <c r="KZZ261" s="50"/>
      <c r="LAA261" s="50"/>
      <c r="LAB261" s="50"/>
      <c r="LAC261" s="50"/>
      <c r="LAD261" s="50"/>
      <c r="LAE261" s="50"/>
      <c r="LAF261" s="50"/>
      <c r="LAG261" s="50"/>
      <c r="LAH261" s="50"/>
      <c r="LAI261" s="50"/>
      <c r="LAJ261" s="50"/>
      <c r="LAK261" s="50"/>
      <c r="LAL261" s="50"/>
      <c r="LAM261" s="50"/>
      <c r="LAN261" s="50"/>
      <c r="LAO261" s="50"/>
      <c r="LAP261" s="50"/>
      <c r="LAQ261" s="50"/>
      <c r="LAR261" s="50"/>
      <c r="LAS261" s="50"/>
      <c r="LAT261" s="50"/>
      <c r="LAU261" s="50"/>
      <c r="LAV261" s="50"/>
      <c r="LAW261" s="50"/>
      <c r="LAX261" s="50"/>
      <c r="LAY261" s="50"/>
      <c r="LAZ261" s="50"/>
      <c r="LBA261" s="50"/>
      <c r="LBB261" s="50"/>
      <c r="LBC261" s="50"/>
      <c r="LBD261" s="50"/>
      <c r="LBE261" s="50"/>
      <c r="LBF261" s="50"/>
      <c r="LBG261" s="50"/>
      <c r="LBH261" s="50"/>
      <c r="LBI261" s="50"/>
      <c r="LBJ261" s="50"/>
      <c r="LBK261" s="50"/>
      <c r="LBL261" s="50"/>
      <c r="LBM261" s="50"/>
      <c r="LBN261" s="50"/>
      <c r="LBO261" s="50"/>
      <c r="LBP261" s="50"/>
      <c r="LBQ261" s="50"/>
      <c r="LBR261" s="50"/>
      <c r="LBS261" s="50"/>
      <c r="LBT261" s="50"/>
      <c r="LBU261" s="50"/>
      <c r="LBV261" s="50"/>
      <c r="LBW261" s="50"/>
      <c r="LBX261" s="50"/>
      <c r="LBY261" s="50"/>
      <c r="LBZ261" s="50"/>
      <c r="LCA261" s="50"/>
      <c r="LCB261" s="50"/>
      <c r="LCC261" s="50"/>
      <c r="LCD261" s="50"/>
      <c r="LCE261" s="50"/>
      <c r="LCF261" s="50"/>
      <c r="LCG261" s="50"/>
      <c r="LCH261" s="50"/>
      <c r="LCI261" s="50"/>
      <c r="LCJ261" s="50"/>
      <c r="LCK261" s="50"/>
      <c r="LCL261" s="50"/>
      <c r="LCM261" s="50"/>
      <c r="LCN261" s="50"/>
      <c r="LCO261" s="50"/>
      <c r="LCP261" s="50"/>
      <c r="LCQ261" s="50"/>
      <c r="LCR261" s="50"/>
      <c r="LCS261" s="50"/>
      <c r="LCT261" s="50"/>
      <c r="LCU261" s="50"/>
      <c r="LCV261" s="50"/>
      <c r="LCW261" s="50"/>
      <c r="LCX261" s="50"/>
      <c r="LCY261" s="50"/>
      <c r="LCZ261" s="50"/>
      <c r="LDA261" s="50"/>
      <c r="LDB261" s="50"/>
      <c r="LDC261" s="50"/>
      <c r="LDD261" s="50"/>
      <c r="LDE261" s="50"/>
      <c r="LDF261" s="50"/>
      <c r="LDG261" s="50"/>
      <c r="LDH261" s="50"/>
      <c r="LDI261" s="50"/>
      <c r="LDJ261" s="50"/>
      <c r="LDK261" s="50"/>
      <c r="LDL261" s="50"/>
      <c r="LDM261" s="50"/>
      <c r="LDN261" s="50"/>
      <c r="LDO261" s="50"/>
      <c r="LDP261" s="50"/>
      <c r="LDQ261" s="50"/>
      <c r="LDR261" s="50"/>
      <c r="LDS261" s="50"/>
      <c r="LDT261" s="50"/>
      <c r="LDU261" s="50"/>
      <c r="LDV261" s="50"/>
      <c r="LDW261" s="50"/>
      <c r="LDX261" s="50"/>
      <c r="LDY261" s="50"/>
      <c r="LDZ261" s="50"/>
      <c r="LEA261" s="50"/>
      <c r="LEB261" s="50"/>
      <c r="LEC261" s="50"/>
      <c r="LED261" s="50"/>
      <c r="LEE261" s="50"/>
      <c r="LEF261" s="50"/>
      <c r="LEG261" s="50"/>
      <c r="LEH261" s="50"/>
      <c r="LEI261" s="50"/>
      <c r="LEJ261" s="50"/>
      <c r="LEK261" s="50"/>
      <c r="LEL261" s="50"/>
      <c r="LEM261" s="50"/>
      <c r="LEN261" s="50"/>
      <c r="LEO261" s="50"/>
      <c r="LEP261" s="50"/>
      <c r="LEQ261" s="50"/>
      <c r="LER261" s="50"/>
      <c r="LES261" s="50"/>
      <c r="LET261" s="50"/>
      <c r="LEU261" s="50"/>
      <c r="LEV261" s="50"/>
      <c r="LEW261" s="50"/>
      <c r="LEX261" s="50"/>
      <c r="LEY261" s="50"/>
      <c r="LEZ261" s="50"/>
      <c r="LFA261" s="50"/>
      <c r="LFB261" s="50"/>
      <c r="LFC261" s="50"/>
      <c r="LFD261" s="50"/>
      <c r="LFE261" s="50"/>
      <c r="LFF261" s="50"/>
      <c r="LFG261" s="50"/>
      <c r="LFH261" s="50"/>
      <c r="LFI261" s="50"/>
      <c r="LFJ261" s="50"/>
      <c r="LFK261" s="50"/>
      <c r="LFL261" s="50"/>
      <c r="LFM261" s="50"/>
      <c r="LFN261" s="50"/>
      <c r="LFO261" s="50"/>
      <c r="LFP261" s="50"/>
      <c r="LFQ261" s="50"/>
      <c r="LFR261" s="50"/>
      <c r="LFS261" s="50"/>
      <c r="LFT261" s="50"/>
      <c r="LFU261" s="50"/>
      <c r="LFV261" s="50"/>
      <c r="LFW261" s="50"/>
      <c r="LFX261" s="50"/>
      <c r="LFY261" s="50"/>
      <c r="LFZ261" s="50"/>
      <c r="LGA261" s="50"/>
      <c r="LGB261" s="50"/>
      <c r="LGC261" s="50"/>
      <c r="LGD261" s="50"/>
      <c r="LGE261" s="50"/>
      <c r="LGF261" s="50"/>
      <c r="LGG261" s="50"/>
      <c r="LGH261" s="50"/>
      <c r="LGI261" s="50"/>
      <c r="LGJ261" s="50"/>
      <c r="LGK261" s="50"/>
      <c r="LGL261" s="50"/>
      <c r="LGM261" s="50"/>
      <c r="LGN261" s="50"/>
      <c r="LGO261" s="50"/>
      <c r="LGP261" s="50"/>
      <c r="LGQ261" s="50"/>
      <c r="LGR261" s="50"/>
      <c r="LGS261" s="50"/>
      <c r="LGT261" s="50"/>
      <c r="LGU261" s="50"/>
      <c r="LGV261" s="50"/>
      <c r="LGW261" s="50"/>
      <c r="LGX261" s="50"/>
      <c r="LGY261" s="50"/>
      <c r="LGZ261" s="50"/>
      <c r="LHA261" s="50"/>
      <c r="LHB261" s="50"/>
      <c r="LHC261" s="50"/>
      <c r="LHD261" s="50"/>
      <c r="LHE261" s="50"/>
      <c r="LHF261" s="50"/>
      <c r="LHG261" s="50"/>
      <c r="LHH261" s="50"/>
      <c r="LHI261" s="50"/>
      <c r="LHJ261" s="50"/>
      <c r="LHK261" s="50"/>
      <c r="LHL261" s="50"/>
      <c r="LHM261" s="50"/>
      <c r="LHN261" s="50"/>
      <c r="LHO261" s="50"/>
      <c r="LHP261" s="50"/>
      <c r="LHQ261" s="50"/>
      <c r="LHR261" s="50"/>
      <c r="LHS261" s="50"/>
      <c r="LHT261" s="50"/>
      <c r="LHU261" s="50"/>
      <c r="LHV261" s="50"/>
      <c r="LHW261" s="50"/>
      <c r="LHX261" s="50"/>
      <c r="LHY261" s="50"/>
      <c r="LHZ261" s="50"/>
      <c r="LIA261" s="50"/>
      <c r="LIB261" s="50"/>
      <c r="LIC261" s="50"/>
      <c r="LID261" s="50"/>
      <c r="LIE261" s="50"/>
      <c r="LIF261" s="50"/>
      <c r="LIG261" s="50"/>
      <c r="LIH261" s="50"/>
      <c r="LII261" s="50"/>
      <c r="LIJ261" s="50"/>
      <c r="LIK261" s="50"/>
      <c r="LIL261" s="50"/>
      <c r="LIM261" s="50"/>
      <c r="LIN261" s="50"/>
      <c r="LIO261" s="50"/>
      <c r="LIP261" s="50"/>
      <c r="LIQ261" s="50"/>
      <c r="LIR261" s="50"/>
      <c r="LIS261" s="50"/>
      <c r="LIT261" s="50"/>
      <c r="LIU261" s="50"/>
      <c r="LIV261" s="50"/>
      <c r="LIW261" s="50"/>
      <c r="LIX261" s="50"/>
      <c r="LIY261" s="50"/>
      <c r="LIZ261" s="50"/>
      <c r="LJA261" s="50"/>
      <c r="LJB261" s="50"/>
      <c r="LJC261" s="50"/>
      <c r="LJD261" s="50"/>
      <c r="LJE261" s="50"/>
      <c r="LJF261" s="50"/>
      <c r="LJG261" s="50"/>
      <c r="LJH261" s="50"/>
      <c r="LJI261" s="50"/>
      <c r="LJJ261" s="50"/>
      <c r="LJK261" s="50"/>
      <c r="LJL261" s="50"/>
      <c r="LJM261" s="50"/>
      <c r="LJN261" s="50"/>
      <c r="LJO261" s="50"/>
      <c r="LJP261" s="50"/>
      <c r="LJQ261" s="50"/>
      <c r="LJR261" s="50"/>
      <c r="LJS261" s="50"/>
      <c r="LJT261" s="50"/>
      <c r="LJU261" s="50"/>
      <c r="LJV261" s="50"/>
      <c r="LJW261" s="50"/>
      <c r="LJX261" s="50"/>
      <c r="LJY261" s="50"/>
      <c r="LJZ261" s="50"/>
      <c r="LKA261" s="50"/>
      <c r="LKB261" s="50"/>
      <c r="LKC261" s="50"/>
      <c r="LKD261" s="50"/>
      <c r="LKE261" s="50"/>
      <c r="LKF261" s="50"/>
      <c r="LKG261" s="50"/>
      <c r="LKH261" s="50"/>
      <c r="LKI261" s="50"/>
      <c r="LKJ261" s="50"/>
      <c r="LKK261" s="50"/>
      <c r="LKL261" s="50"/>
      <c r="LKM261" s="50"/>
      <c r="LKN261" s="50"/>
      <c r="LKO261" s="50"/>
      <c r="LKP261" s="50"/>
      <c r="LKQ261" s="50"/>
      <c r="LKR261" s="50"/>
      <c r="LKS261" s="50"/>
      <c r="LKT261" s="50"/>
      <c r="LKU261" s="50"/>
      <c r="LKV261" s="50"/>
      <c r="LKW261" s="50"/>
      <c r="LKX261" s="50"/>
      <c r="LKY261" s="50"/>
      <c r="LKZ261" s="50"/>
      <c r="LLA261" s="50"/>
      <c r="LLB261" s="50"/>
      <c r="LLC261" s="50"/>
      <c r="LLD261" s="50"/>
      <c r="LLE261" s="50"/>
      <c r="LLF261" s="50"/>
      <c r="LLG261" s="50"/>
      <c r="LLH261" s="50"/>
      <c r="LLI261" s="50"/>
      <c r="LLJ261" s="50"/>
      <c r="LLK261" s="50"/>
      <c r="LLL261" s="50"/>
      <c r="LLM261" s="50"/>
      <c r="LLN261" s="50"/>
      <c r="LLO261" s="50"/>
      <c r="LLP261" s="50"/>
      <c r="LLQ261" s="50"/>
      <c r="LLR261" s="50"/>
      <c r="LLS261" s="50"/>
      <c r="LLT261" s="50"/>
      <c r="LLU261" s="50"/>
      <c r="LLV261" s="50"/>
      <c r="LLW261" s="50"/>
      <c r="LLX261" s="50"/>
      <c r="LLY261" s="50"/>
      <c r="LLZ261" s="50"/>
      <c r="LMA261" s="50"/>
      <c r="LMB261" s="50"/>
      <c r="LMC261" s="50"/>
      <c r="LMD261" s="50"/>
      <c r="LME261" s="50"/>
      <c r="LMF261" s="50"/>
      <c r="LMG261" s="50"/>
      <c r="LMH261" s="50"/>
      <c r="LMI261" s="50"/>
      <c r="LMJ261" s="50"/>
      <c r="LMK261" s="50"/>
      <c r="LML261" s="50"/>
      <c r="LMM261" s="50"/>
      <c r="LMN261" s="50"/>
      <c r="LMO261" s="50"/>
      <c r="LMP261" s="50"/>
      <c r="LMQ261" s="50"/>
      <c r="LMR261" s="50"/>
      <c r="LMS261" s="50"/>
      <c r="LMT261" s="50"/>
      <c r="LMU261" s="50"/>
      <c r="LMV261" s="50"/>
      <c r="LMW261" s="50"/>
      <c r="LMX261" s="50"/>
      <c r="LMY261" s="50"/>
      <c r="LMZ261" s="50"/>
      <c r="LNA261" s="50"/>
      <c r="LNB261" s="50"/>
      <c r="LNC261" s="50"/>
      <c r="LND261" s="50"/>
      <c r="LNE261" s="50"/>
      <c r="LNF261" s="50"/>
      <c r="LNG261" s="50"/>
      <c r="LNH261" s="50"/>
      <c r="LNI261" s="50"/>
      <c r="LNJ261" s="50"/>
      <c r="LNK261" s="50"/>
      <c r="LNL261" s="50"/>
      <c r="LNM261" s="50"/>
      <c r="LNN261" s="50"/>
      <c r="LNO261" s="50"/>
      <c r="LNP261" s="50"/>
      <c r="LNQ261" s="50"/>
      <c r="LNR261" s="50"/>
      <c r="LNS261" s="50"/>
      <c r="LNT261" s="50"/>
      <c r="LNU261" s="50"/>
      <c r="LNV261" s="50"/>
      <c r="LNW261" s="50"/>
      <c r="LNX261" s="50"/>
      <c r="LNY261" s="50"/>
      <c r="LNZ261" s="50"/>
      <c r="LOA261" s="50"/>
      <c r="LOB261" s="50"/>
      <c r="LOC261" s="50"/>
      <c r="LOD261" s="50"/>
      <c r="LOE261" s="50"/>
      <c r="LOF261" s="50"/>
      <c r="LOG261" s="50"/>
      <c r="LOH261" s="50"/>
      <c r="LOI261" s="50"/>
      <c r="LOJ261" s="50"/>
      <c r="LOK261" s="50"/>
      <c r="LOL261" s="50"/>
      <c r="LOM261" s="50"/>
      <c r="LON261" s="50"/>
      <c r="LOO261" s="50"/>
      <c r="LOP261" s="50"/>
      <c r="LOQ261" s="50"/>
      <c r="LOR261" s="50"/>
      <c r="LOS261" s="50"/>
      <c r="LOT261" s="50"/>
      <c r="LOU261" s="50"/>
      <c r="LOV261" s="50"/>
      <c r="LOW261" s="50"/>
      <c r="LOX261" s="50"/>
      <c r="LOY261" s="50"/>
      <c r="LOZ261" s="50"/>
      <c r="LPA261" s="50"/>
      <c r="LPB261" s="50"/>
      <c r="LPC261" s="50"/>
      <c r="LPD261" s="50"/>
      <c r="LPE261" s="50"/>
      <c r="LPF261" s="50"/>
      <c r="LPG261" s="50"/>
      <c r="LPH261" s="50"/>
      <c r="LPI261" s="50"/>
      <c r="LPJ261" s="50"/>
      <c r="LPK261" s="50"/>
      <c r="LPL261" s="50"/>
      <c r="LPM261" s="50"/>
      <c r="LPN261" s="50"/>
      <c r="LPO261" s="50"/>
      <c r="LPP261" s="50"/>
      <c r="LPQ261" s="50"/>
      <c r="LPR261" s="50"/>
      <c r="LPS261" s="50"/>
      <c r="LPT261" s="50"/>
      <c r="LPU261" s="50"/>
      <c r="LPV261" s="50"/>
      <c r="LPW261" s="50"/>
      <c r="LPX261" s="50"/>
      <c r="LPY261" s="50"/>
      <c r="LPZ261" s="50"/>
      <c r="LQA261" s="50"/>
      <c r="LQB261" s="50"/>
      <c r="LQC261" s="50"/>
      <c r="LQD261" s="50"/>
      <c r="LQE261" s="50"/>
      <c r="LQF261" s="50"/>
      <c r="LQG261" s="50"/>
      <c r="LQH261" s="50"/>
      <c r="LQI261" s="50"/>
      <c r="LQJ261" s="50"/>
      <c r="LQK261" s="50"/>
      <c r="LQL261" s="50"/>
      <c r="LQM261" s="50"/>
      <c r="LQN261" s="50"/>
      <c r="LQO261" s="50"/>
      <c r="LQP261" s="50"/>
      <c r="LQQ261" s="50"/>
      <c r="LQR261" s="50"/>
      <c r="LQS261" s="50"/>
      <c r="LQT261" s="50"/>
      <c r="LQU261" s="50"/>
      <c r="LQV261" s="50"/>
      <c r="LQW261" s="50"/>
      <c r="LQX261" s="50"/>
      <c r="LQY261" s="50"/>
      <c r="LQZ261" s="50"/>
      <c r="LRA261" s="50"/>
      <c r="LRB261" s="50"/>
      <c r="LRC261" s="50"/>
      <c r="LRD261" s="50"/>
      <c r="LRE261" s="50"/>
      <c r="LRF261" s="50"/>
      <c r="LRG261" s="50"/>
      <c r="LRH261" s="50"/>
      <c r="LRI261" s="50"/>
      <c r="LRJ261" s="50"/>
      <c r="LRK261" s="50"/>
      <c r="LRL261" s="50"/>
      <c r="LRM261" s="50"/>
      <c r="LRN261" s="50"/>
      <c r="LRO261" s="50"/>
      <c r="LRP261" s="50"/>
      <c r="LRQ261" s="50"/>
      <c r="LRR261" s="50"/>
      <c r="LRS261" s="50"/>
      <c r="LRT261" s="50"/>
      <c r="LRU261" s="50"/>
      <c r="LRV261" s="50"/>
      <c r="LRW261" s="50"/>
      <c r="LRX261" s="50"/>
      <c r="LRY261" s="50"/>
      <c r="LRZ261" s="50"/>
      <c r="LSA261" s="50"/>
      <c r="LSB261" s="50"/>
      <c r="LSC261" s="50"/>
      <c r="LSD261" s="50"/>
      <c r="LSE261" s="50"/>
      <c r="LSF261" s="50"/>
      <c r="LSG261" s="50"/>
      <c r="LSH261" s="50"/>
      <c r="LSI261" s="50"/>
      <c r="LSJ261" s="50"/>
      <c r="LSK261" s="50"/>
      <c r="LSL261" s="50"/>
      <c r="LSM261" s="50"/>
      <c r="LSN261" s="50"/>
      <c r="LSO261" s="50"/>
      <c r="LSP261" s="50"/>
      <c r="LSQ261" s="50"/>
      <c r="LSR261" s="50"/>
      <c r="LSS261" s="50"/>
      <c r="LST261" s="50"/>
      <c r="LSU261" s="50"/>
      <c r="LSV261" s="50"/>
      <c r="LSW261" s="50"/>
      <c r="LSX261" s="50"/>
      <c r="LSY261" s="50"/>
      <c r="LSZ261" s="50"/>
      <c r="LTA261" s="50"/>
      <c r="LTB261" s="50"/>
      <c r="LTC261" s="50"/>
      <c r="LTD261" s="50"/>
      <c r="LTE261" s="50"/>
      <c r="LTF261" s="50"/>
      <c r="LTG261" s="50"/>
      <c r="LTH261" s="50"/>
      <c r="LTI261" s="50"/>
      <c r="LTJ261" s="50"/>
      <c r="LTK261" s="50"/>
      <c r="LTL261" s="50"/>
      <c r="LTM261" s="50"/>
      <c r="LTN261" s="50"/>
      <c r="LTO261" s="50"/>
      <c r="LTP261" s="50"/>
      <c r="LTQ261" s="50"/>
      <c r="LTR261" s="50"/>
      <c r="LTS261" s="50"/>
      <c r="LTT261" s="50"/>
      <c r="LTU261" s="50"/>
      <c r="LTV261" s="50"/>
      <c r="LTW261" s="50"/>
      <c r="LTX261" s="50"/>
      <c r="LTY261" s="50"/>
      <c r="LTZ261" s="50"/>
      <c r="LUA261" s="50"/>
      <c r="LUB261" s="50"/>
      <c r="LUC261" s="50"/>
      <c r="LUD261" s="50"/>
      <c r="LUE261" s="50"/>
      <c r="LUF261" s="50"/>
      <c r="LUG261" s="50"/>
      <c r="LUH261" s="50"/>
      <c r="LUI261" s="50"/>
      <c r="LUJ261" s="50"/>
      <c r="LUK261" s="50"/>
      <c r="LUL261" s="50"/>
      <c r="LUM261" s="50"/>
      <c r="LUN261" s="50"/>
      <c r="LUO261" s="50"/>
      <c r="LUP261" s="50"/>
      <c r="LUQ261" s="50"/>
      <c r="LUR261" s="50"/>
      <c r="LUS261" s="50"/>
      <c r="LUT261" s="50"/>
      <c r="LUU261" s="50"/>
      <c r="LUV261" s="50"/>
      <c r="LUW261" s="50"/>
      <c r="LUX261" s="50"/>
      <c r="LUY261" s="50"/>
      <c r="LUZ261" s="50"/>
      <c r="LVA261" s="50"/>
      <c r="LVB261" s="50"/>
      <c r="LVC261" s="50"/>
      <c r="LVD261" s="50"/>
      <c r="LVE261" s="50"/>
      <c r="LVF261" s="50"/>
      <c r="LVG261" s="50"/>
      <c r="LVH261" s="50"/>
      <c r="LVI261" s="50"/>
      <c r="LVJ261" s="50"/>
      <c r="LVK261" s="50"/>
      <c r="LVL261" s="50"/>
      <c r="LVM261" s="50"/>
      <c r="LVN261" s="50"/>
      <c r="LVO261" s="50"/>
      <c r="LVP261" s="50"/>
      <c r="LVQ261" s="50"/>
      <c r="LVR261" s="50"/>
      <c r="LVS261" s="50"/>
      <c r="LVT261" s="50"/>
      <c r="LVU261" s="50"/>
      <c r="LVV261" s="50"/>
      <c r="LVW261" s="50"/>
      <c r="LVX261" s="50"/>
      <c r="LVY261" s="50"/>
      <c r="LVZ261" s="50"/>
      <c r="LWA261" s="50"/>
      <c r="LWB261" s="50"/>
      <c r="LWC261" s="50"/>
      <c r="LWD261" s="50"/>
      <c r="LWE261" s="50"/>
      <c r="LWF261" s="50"/>
      <c r="LWG261" s="50"/>
      <c r="LWH261" s="50"/>
      <c r="LWI261" s="50"/>
      <c r="LWJ261" s="50"/>
      <c r="LWK261" s="50"/>
      <c r="LWL261" s="50"/>
      <c r="LWM261" s="50"/>
      <c r="LWN261" s="50"/>
      <c r="LWO261" s="50"/>
      <c r="LWP261" s="50"/>
      <c r="LWQ261" s="50"/>
      <c r="LWR261" s="50"/>
      <c r="LWS261" s="50"/>
      <c r="LWT261" s="50"/>
      <c r="LWU261" s="50"/>
      <c r="LWV261" s="50"/>
      <c r="LWW261" s="50"/>
      <c r="LWX261" s="50"/>
      <c r="LWY261" s="50"/>
      <c r="LWZ261" s="50"/>
      <c r="LXA261" s="50"/>
      <c r="LXB261" s="50"/>
      <c r="LXC261" s="50"/>
      <c r="LXD261" s="50"/>
      <c r="LXE261" s="50"/>
      <c r="LXF261" s="50"/>
      <c r="LXG261" s="50"/>
      <c r="LXH261" s="50"/>
      <c r="LXI261" s="50"/>
      <c r="LXJ261" s="50"/>
      <c r="LXK261" s="50"/>
      <c r="LXL261" s="50"/>
      <c r="LXM261" s="50"/>
      <c r="LXN261" s="50"/>
      <c r="LXO261" s="50"/>
      <c r="LXP261" s="50"/>
      <c r="LXQ261" s="50"/>
      <c r="LXR261" s="50"/>
      <c r="LXS261" s="50"/>
      <c r="LXT261" s="50"/>
      <c r="LXU261" s="50"/>
      <c r="LXV261" s="50"/>
      <c r="LXW261" s="50"/>
      <c r="LXX261" s="50"/>
      <c r="LXY261" s="50"/>
      <c r="LXZ261" s="50"/>
      <c r="LYA261" s="50"/>
      <c r="LYB261" s="50"/>
      <c r="LYC261" s="50"/>
      <c r="LYD261" s="50"/>
      <c r="LYE261" s="50"/>
      <c r="LYF261" s="50"/>
      <c r="LYG261" s="50"/>
      <c r="LYH261" s="50"/>
      <c r="LYI261" s="50"/>
      <c r="LYJ261" s="50"/>
      <c r="LYK261" s="50"/>
      <c r="LYL261" s="50"/>
      <c r="LYM261" s="50"/>
      <c r="LYN261" s="50"/>
      <c r="LYO261" s="50"/>
      <c r="LYP261" s="50"/>
      <c r="LYQ261" s="50"/>
      <c r="LYR261" s="50"/>
      <c r="LYS261" s="50"/>
      <c r="LYT261" s="50"/>
      <c r="LYU261" s="50"/>
      <c r="LYV261" s="50"/>
      <c r="LYW261" s="50"/>
      <c r="LYX261" s="50"/>
      <c r="LYY261" s="50"/>
      <c r="LYZ261" s="50"/>
      <c r="LZA261" s="50"/>
      <c r="LZB261" s="50"/>
      <c r="LZC261" s="50"/>
      <c r="LZD261" s="50"/>
      <c r="LZE261" s="50"/>
      <c r="LZF261" s="50"/>
      <c r="LZG261" s="50"/>
      <c r="LZH261" s="50"/>
      <c r="LZI261" s="50"/>
      <c r="LZJ261" s="50"/>
      <c r="LZK261" s="50"/>
      <c r="LZL261" s="50"/>
      <c r="LZM261" s="50"/>
      <c r="LZN261" s="50"/>
      <c r="LZO261" s="50"/>
      <c r="LZP261" s="50"/>
      <c r="LZQ261" s="50"/>
      <c r="LZR261" s="50"/>
      <c r="LZS261" s="50"/>
      <c r="LZT261" s="50"/>
      <c r="LZU261" s="50"/>
      <c r="LZV261" s="50"/>
      <c r="LZW261" s="50"/>
      <c r="LZX261" s="50"/>
      <c r="LZY261" s="50"/>
      <c r="LZZ261" s="50"/>
      <c r="MAA261" s="50"/>
      <c r="MAB261" s="50"/>
      <c r="MAC261" s="50"/>
      <c r="MAD261" s="50"/>
      <c r="MAE261" s="50"/>
      <c r="MAF261" s="50"/>
      <c r="MAG261" s="50"/>
      <c r="MAH261" s="50"/>
      <c r="MAI261" s="50"/>
      <c r="MAJ261" s="50"/>
      <c r="MAK261" s="50"/>
      <c r="MAL261" s="50"/>
      <c r="MAM261" s="50"/>
      <c r="MAN261" s="50"/>
      <c r="MAO261" s="50"/>
      <c r="MAP261" s="50"/>
      <c r="MAQ261" s="50"/>
      <c r="MAR261" s="50"/>
      <c r="MAS261" s="50"/>
      <c r="MAT261" s="50"/>
      <c r="MAU261" s="50"/>
      <c r="MAV261" s="50"/>
      <c r="MAW261" s="50"/>
      <c r="MAX261" s="50"/>
      <c r="MAY261" s="50"/>
      <c r="MAZ261" s="50"/>
      <c r="MBA261" s="50"/>
      <c r="MBB261" s="50"/>
      <c r="MBC261" s="50"/>
      <c r="MBD261" s="50"/>
      <c r="MBE261" s="50"/>
      <c r="MBF261" s="50"/>
      <c r="MBG261" s="50"/>
      <c r="MBH261" s="50"/>
      <c r="MBI261" s="50"/>
      <c r="MBJ261" s="50"/>
      <c r="MBK261" s="50"/>
      <c r="MBL261" s="50"/>
      <c r="MBM261" s="50"/>
      <c r="MBN261" s="50"/>
      <c r="MBO261" s="50"/>
      <c r="MBP261" s="50"/>
      <c r="MBQ261" s="50"/>
      <c r="MBR261" s="50"/>
      <c r="MBS261" s="50"/>
      <c r="MBT261" s="50"/>
      <c r="MBU261" s="50"/>
      <c r="MBV261" s="50"/>
      <c r="MBW261" s="50"/>
      <c r="MBX261" s="50"/>
      <c r="MBY261" s="50"/>
      <c r="MBZ261" s="50"/>
      <c r="MCA261" s="50"/>
      <c r="MCB261" s="50"/>
      <c r="MCC261" s="50"/>
      <c r="MCD261" s="50"/>
      <c r="MCE261" s="50"/>
      <c r="MCF261" s="50"/>
      <c r="MCG261" s="50"/>
      <c r="MCH261" s="50"/>
      <c r="MCI261" s="50"/>
      <c r="MCJ261" s="50"/>
      <c r="MCK261" s="50"/>
      <c r="MCL261" s="50"/>
      <c r="MCM261" s="50"/>
      <c r="MCN261" s="50"/>
      <c r="MCO261" s="50"/>
      <c r="MCP261" s="50"/>
      <c r="MCQ261" s="50"/>
      <c r="MCR261" s="50"/>
      <c r="MCS261" s="50"/>
      <c r="MCT261" s="50"/>
      <c r="MCU261" s="50"/>
      <c r="MCV261" s="50"/>
      <c r="MCW261" s="50"/>
      <c r="MCX261" s="50"/>
      <c r="MCY261" s="50"/>
      <c r="MCZ261" s="50"/>
      <c r="MDA261" s="50"/>
      <c r="MDB261" s="50"/>
      <c r="MDC261" s="50"/>
      <c r="MDD261" s="50"/>
      <c r="MDE261" s="50"/>
      <c r="MDF261" s="50"/>
      <c r="MDG261" s="50"/>
      <c r="MDH261" s="50"/>
      <c r="MDI261" s="50"/>
      <c r="MDJ261" s="50"/>
      <c r="MDK261" s="50"/>
      <c r="MDL261" s="50"/>
      <c r="MDM261" s="50"/>
      <c r="MDN261" s="50"/>
      <c r="MDO261" s="50"/>
      <c r="MDP261" s="50"/>
      <c r="MDQ261" s="50"/>
      <c r="MDR261" s="50"/>
      <c r="MDS261" s="50"/>
      <c r="MDT261" s="50"/>
      <c r="MDU261" s="50"/>
      <c r="MDV261" s="50"/>
      <c r="MDW261" s="50"/>
      <c r="MDX261" s="50"/>
      <c r="MDY261" s="50"/>
      <c r="MDZ261" s="50"/>
      <c r="MEA261" s="50"/>
      <c r="MEB261" s="50"/>
      <c r="MEC261" s="50"/>
      <c r="MED261" s="50"/>
      <c r="MEE261" s="50"/>
      <c r="MEF261" s="50"/>
      <c r="MEG261" s="50"/>
      <c r="MEH261" s="50"/>
      <c r="MEI261" s="50"/>
      <c r="MEJ261" s="50"/>
      <c r="MEK261" s="50"/>
      <c r="MEL261" s="50"/>
      <c r="MEM261" s="50"/>
      <c r="MEN261" s="50"/>
      <c r="MEO261" s="50"/>
      <c r="MEP261" s="50"/>
      <c r="MEQ261" s="50"/>
      <c r="MER261" s="50"/>
      <c r="MES261" s="50"/>
      <c r="MET261" s="50"/>
      <c r="MEU261" s="50"/>
      <c r="MEV261" s="50"/>
      <c r="MEW261" s="50"/>
      <c r="MEX261" s="50"/>
      <c r="MEY261" s="50"/>
      <c r="MEZ261" s="50"/>
      <c r="MFA261" s="50"/>
      <c r="MFB261" s="50"/>
      <c r="MFC261" s="50"/>
      <c r="MFD261" s="50"/>
      <c r="MFE261" s="50"/>
      <c r="MFF261" s="50"/>
      <c r="MFG261" s="50"/>
      <c r="MFH261" s="50"/>
      <c r="MFI261" s="50"/>
      <c r="MFJ261" s="50"/>
      <c r="MFK261" s="50"/>
      <c r="MFL261" s="50"/>
      <c r="MFM261" s="50"/>
      <c r="MFN261" s="50"/>
      <c r="MFO261" s="50"/>
      <c r="MFP261" s="50"/>
      <c r="MFQ261" s="50"/>
      <c r="MFR261" s="50"/>
      <c r="MFS261" s="50"/>
      <c r="MFT261" s="50"/>
      <c r="MFU261" s="50"/>
      <c r="MFV261" s="50"/>
      <c r="MFW261" s="50"/>
      <c r="MFX261" s="50"/>
      <c r="MFY261" s="50"/>
      <c r="MFZ261" s="50"/>
      <c r="MGA261" s="50"/>
      <c r="MGB261" s="50"/>
      <c r="MGC261" s="50"/>
      <c r="MGD261" s="50"/>
      <c r="MGE261" s="50"/>
      <c r="MGF261" s="50"/>
      <c r="MGG261" s="50"/>
      <c r="MGH261" s="50"/>
      <c r="MGI261" s="50"/>
      <c r="MGJ261" s="50"/>
      <c r="MGK261" s="50"/>
      <c r="MGL261" s="50"/>
      <c r="MGM261" s="50"/>
      <c r="MGN261" s="50"/>
      <c r="MGO261" s="50"/>
      <c r="MGP261" s="50"/>
      <c r="MGQ261" s="50"/>
      <c r="MGR261" s="50"/>
      <c r="MGS261" s="50"/>
      <c r="MGT261" s="50"/>
      <c r="MGU261" s="50"/>
      <c r="MGV261" s="50"/>
      <c r="MGW261" s="50"/>
      <c r="MGX261" s="50"/>
      <c r="MGY261" s="50"/>
      <c r="MGZ261" s="50"/>
      <c r="MHA261" s="50"/>
      <c r="MHB261" s="50"/>
      <c r="MHC261" s="50"/>
      <c r="MHD261" s="50"/>
      <c r="MHE261" s="50"/>
      <c r="MHF261" s="50"/>
      <c r="MHG261" s="50"/>
      <c r="MHH261" s="50"/>
      <c r="MHI261" s="50"/>
      <c r="MHJ261" s="50"/>
      <c r="MHK261" s="50"/>
      <c r="MHL261" s="50"/>
      <c r="MHM261" s="50"/>
      <c r="MHN261" s="50"/>
      <c r="MHO261" s="50"/>
      <c r="MHP261" s="50"/>
      <c r="MHQ261" s="50"/>
      <c r="MHR261" s="50"/>
      <c r="MHS261" s="50"/>
      <c r="MHT261" s="50"/>
      <c r="MHU261" s="50"/>
      <c r="MHV261" s="50"/>
      <c r="MHW261" s="50"/>
      <c r="MHX261" s="50"/>
      <c r="MHY261" s="50"/>
      <c r="MHZ261" s="50"/>
      <c r="MIA261" s="50"/>
      <c r="MIB261" s="50"/>
      <c r="MIC261" s="50"/>
      <c r="MID261" s="50"/>
      <c r="MIE261" s="50"/>
      <c r="MIF261" s="50"/>
      <c r="MIG261" s="50"/>
      <c r="MIH261" s="50"/>
      <c r="MII261" s="50"/>
      <c r="MIJ261" s="50"/>
      <c r="MIK261" s="50"/>
      <c r="MIL261" s="50"/>
      <c r="MIM261" s="50"/>
      <c r="MIN261" s="50"/>
      <c r="MIO261" s="50"/>
      <c r="MIP261" s="50"/>
      <c r="MIQ261" s="50"/>
      <c r="MIR261" s="50"/>
      <c r="MIS261" s="50"/>
      <c r="MIT261" s="50"/>
      <c r="MIU261" s="50"/>
      <c r="MIV261" s="50"/>
      <c r="MIW261" s="50"/>
      <c r="MIX261" s="50"/>
      <c r="MIY261" s="50"/>
      <c r="MIZ261" s="50"/>
      <c r="MJA261" s="50"/>
      <c r="MJB261" s="50"/>
      <c r="MJC261" s="50"/>
      <c r="MJD261" s="50"/>
      <c r="MJE261" s="50"/>
      <c r="MJF261" s="50"/>
      <c r="MJG261" s="50"/>
      <c r="MJH261" s="50"/>
      <c r="MJI261" s="50"/>
      <c r="MJJ261" s="50"/>
      <c r="MJK261" s="50"/>
      <c r="MJL261" s="50"/>
      <c r="MJM261" s="50"/>
      <c r="MJN261" s="50"/>
      <c r="MJO261" s="50"/>
      <c r="MJP261" s="50"/>
      <c r="MJQ261" s="50"/>
      <c r="MJR261" s="50"/>
      <c r="MJS261" s="50"/>
      <c r="MJT261" s="50"/>
      <c r="MJU261" s="50"/>
      <c r="MJV261" s="50"/>
      <c r="MJW261" s="50"/>
      <c r="MJX261" s="50"/>
      <c r="MJY261" s="50"/>
      <c r="MJZ261" s="50"/>
      <c r="MKA261" s="50"/>
      <c r="MKB261" s="50"/>
      <c r="MKC261" s="50"/>
      <c r="MKD261" s="50"/>
      <c r="MKE261" s="50"/>
      <c r="MKF261" s="50"/>
      <c r="MKG261" s="50"/>
      <c r="MKH261" s="50"/>
      <c r="MKI261" s="50"/>
      <c r="MKJ261" s="50"/>
      <c r="MKK261" s="50"/>
      <c r="MKL261" s="50"/>
      <c r="MKM261" s="50"/>
      <c r="MKN261" s="50"/>
      <c r="MKO261" s="50"/>
      <c r="MKP261" s="50"/>
      <c r="MKQ261" s="50"/>
      <c r="MKR261" s="50"/>
      <c r="MKS261" s="50"/>
      <c r="MKT261" s="50"/>
      <c r="MKU261" s="50"/>
      <c r="MKV261" s="50"/>
      <c r="MKW261" s="50"/>
      <c r="MKX261" s="50"/>
      <c r="MKY261" s="50"/>
      <c r="MKZ261" s="50"/>
      <c r="MLA261" s="50"/>
      <c r="MLB261" s="50"/>
      <c r="MLC261" s="50"/>
      <c r="MLD261" s="50"/>
      <c r="MLE261" s="50"/>
      <c r="MLF261" s="50"/>
      <c r="MLG261" s="50"/>
      <c r="MLH261" s="50"/>
      <c r="MLI261" s="50"/>
      <c r="MLJ261" s="50"/>
      <c r="MLK261" s="50"/>
      <c r="MLL261" s="50"/>
      <c r="MLM261" s="50"/>
      <c r="MLN261" s="50"/>
      <c r="MLO261" s="50"/>
      <c r="MLP261" s="50"/>
      <c r="MLQ261" s="50"/>
      <c r="MLR261" s="50"/>
      <c r="MLS261" s="50"/>
      <c r="MLT261" s="50"/>
      <c r="MLU261" s="50"/>
      <c r="MLV261" s="50"/>
      <c r="MLW261" s="50"/>
      <c r="MLX261" s="50"/>
      <c r="MLY261" s="50"/>
      <c r="MLZ261" s="50"/>
      <c r="MMA261" s="50"/>
      <c r="MMB261" s="50"/>
      <c r="MMC261" s="50"/>
      <c r="MMD261" s="50"/>
      <c r="MME261" s="50"/>
      <c r="MMF261" s="50"/>
      <c r="MMG261" s="50"/>
      <c r="MMH261" s="50"/>
      <c r="MMI261" s="50"/>
      <c r="MMJ261" s="50"/>
      <c r="MMK261" s="50"/>
      <c r="MML261" s="50"/>
      <c r="MMM261" s="50"/>
      <c r="MMN261" s="50"/>
      <c r="MMO261" s="50"/>
      <c r="MMP261" s="50"/>
      <c r="MMQ261" s="50"/>
      <c r="MMR261" s="50"/>
      <c r="MMS261" s="50"/>
      <c r="MMT261" s="50"/>
      <c r="MMU261" s="50"/>
      <c r="MMV261" s="50"/>
      <c r="MMW261" s="50"/>
      <c r="MMX261" s="50"/>
      <c r="MMY261" s="50"/>
      <c r="MMZ261" s="50"/>
      <c r="MNA261" s="50"/>
      <c r="MNB261" s="50"/>
      <c r="MNC261" s="50"/>
      <c r="MND261" s="50"/>
      <c r="MNE261" s="50"/>
      <c r="MNF261" s="50"/>
      <c r="MNG261" s="50"/>
      <c r="MNH261" s="50"/>
      <c r="MNI261" s="50"/>
      <c r="MNJ261" s="50"/>
      <c r="MNK261" s="50"/>
      <c r="MNL261" s="50"/>
      <c r="MNM261" s="50"/>
      <c r="MNN261" s="50"/>
      <c r="MNO261" s="50"/>
      <c r="MNP261" s="50"/>
      <c r="MNQ261" s="50"/>
      <c r="MNR261" s="50"/>
      <c r="MNS261" s="50"/>
      <c r="MNT261" s="50"/>
      <c r="MNU261" s="50"/>
      <c r="MNV261" s="50"/>
      <c r="MNW261" s="50"/>
      <c r="MNX261" s="50"/>
      <c r="MNY261" s="50"/>
      <c r="MNZ261" s="50"/>
      <c r="MOA261" s="50"/>
      <c r="MOB261" s="50"/>
      <c r="MOC261" s="50"/>
      <c r="MOD261" s="50"/>
      <c r="MOE261" s="50"/>
      <c r="MOF261" s="50"/>
      <c r="MOG261" s="50"/>
      <c r="MOH261" s="50"/>
      <c r="MOI261" s="50"/>
      <c r="MOJ261" s="50"/>
      <c r="MOK261" s="50"/>
      <c r="MOL261" s="50"/>
      <c r="MOM261" s="50"/>
      <c r="MON261" s="50"/>
      <c r="MOO261" s="50"/>
      <c r="MOP261" s="50"/>
      <c r="MOQ261" s="50"/>
      <c r="MOR261" s="50"/>
      <c r="MOS261" s="50"/>
      <c r="MOT261" s="50"/>
      <c r="MOU261" s="50"/>
      <c r="MOV261" s="50"/>
      <c r="MOW261" s="50"/>
      <c r="MOX261" s="50"/>
      <c r="MOY261" s="50"/>
      <c r="MOZ261" s="50"/>
      <c r="MPA261" s="50"/>
      <c r="MPB261" s="50"/>
      <c r="MPC261" s="50"/>
      <c r="MPD261" s="50"/>
      <c r="MPE261" s="50"/>
      <c r="MPF261" s="50"/>
      <c r="MPG261" s="50"/>
      <c r="MPH261" s="50"/>
      <c r="MPI261" s="50"/>
      <c r="MPJ261" s="50"/>
      <c r="MPK261" s="50"/>
      <c r="MPL261" s="50"/>
      <c r="MPM261" s="50"/>
      <c r="MPN261" s="50"/>
      <c r="MPO261" s="50"/>
      <c r="MPP261" s="50"/>
      <c r="MPQ261" s="50"/>
      <c r="MPR261" s="50"/>
      <c r="MPS261" s="50"/>
      <c r="MPT261" s="50"/>
      <c r="MPU261" s="50"/>
      <c r="MPV261" s="50"/>
      <c r="MPW261" s="50"/>
      <c r="MPX261" s="50"/>
      <c r="MPY261" s="50"/>
      <c r="MPZ261" s="50"/>
      <c r="MQA261" s="50"/>
      <c r="MQB261" s="50"/>
      <c r="MQC261" s="50"/>
      <c r="MQD261" s="50"/>
      <c r="MQE261" s="50"/>
      <c r="MQF261" s="50"/>
      <c r="MQG261" s="50"/>
      <c r="MQH261" s="50"/>
      <c r="MQI261" s="50"/>
      <c r="MQJ261" s="50"/>
      <c r="MQK261" s="50"/>
      <c r="MQL261" s="50"/>
      <c r="MQM261" s="50"/>
      <c r="MQN261" s="50"/>
      <c r="MQO261" s="50"/>
      <c r="MQP261" s="50"/>
      <c r="MQQ261" s="50"/>
      <c r="MQR261" s="50"/>
      <c r="MQS261" s="50"/>
      <c r="MQT261" s="50"/>
      <c r="MQU261" s="50"/>
      <c r="MQV261" s="50"/>
      <c r="MQW261" s="50"/>
      <c r="MQX261" s="50"/>
      <c r="MQY261" s="50"/>
      <c r="MQZ261" s="50"/>
      <c r="MRA261" s="50"/>
      <c r="MRB261" s="50"/>
      <c r="MRC261" s="50"/>
      <c r="MRD261" s="50"/>
      <c r="MRE261" s="50"/>
      <c r="MRF261" s="50"/>
      <c r="MRG261" s="50"/>
      <c r="MRH261" s="50"/>
      <c r="MRI261" s="50"/>
      <c r="MRJ261" s="50"/>
      <c r="MRK261" s="50"/>
      <c r="MRL261" s="50"/>
      <c r="MRM261" s="50"/>
      <c r="MRN261" s="50"/>
      <c r="MRO261" s="50"/>
      <c r="MRP261" s="50"/>
      <c r="MRQ261" s="50"/>
      <c r="MRR261" s="50"/>
      <c r="MRS261" s="50"/>
      <c r="MRT261" s="50"/>
      <c r="MRU261" s="50"/>
      <c r="MRV261" s="50"/>
      <c r="MRW261" s="50"/>
      <c r="MRX261" s="50"/>
      <c r="MRY261" s="50"/>
      <c r="MRZ261" s="50"/>
      <c r="MSA261" s="50"/>
      <c r="MSB261" s="50"/>
      <c r="MSC261" s="50"/>
      <c r="MSD261" s="50"/>
      <c r="MSE261" s="50"/>
      <c r="MSF261" s="50"/>
      <c r="MSG261" s="50"/>
      <c r="MSH261" s="50"/>
      <c r="MSI261" s="50"/>
      <c r="MSJ261" s="50"/>
      <c r="MSK261" s="50"/>
      <c r="MSL261" s="50"/>
      <c r="MSM261" s="50"/>
      <c r="MSN261" s="50"/>
      <c r="MSO261" s="50"/>
      <c r="MSP261" s="50"/>
      <c r="MSQ261" s="50"/>
      <c r="MSR261" s="50"/>
      <c r="MSS261" s="50"/>
      <c r="MST261" s="50"/>
      <c r="MSU261" s="50"/>
      <c r="MSV261" s="50"/>
      <c r="MSW261" s="50"/>
      <c r="MSX261" s="50"/>
      <c r="MSY261" s="50"/>
      <c r="MSZ261" s="50"/>
      <c r="MTA261" s="50"/>
      <c r="MTB261" s="50"/>
      <c r="MTC261" s="50"/>
      <c r="MTD261" s="50"/>
      <c r="MTE261" s="50"/>
      <c r="MTF261" s="50"/>
      <c r="MTG261" s="50"/>
      <c r="MTH261" s="50"/>
      <c r="MTI261" s="50"/>
      <c r="MTJ261" s="50"/>
      <c r="MTK261" s="50"/>
      <c r="MTL261" s="50"/>
      <c r="MTM261" s="50"/>
      <c r="MTN261" s="50"/>
      <c r="MTO261" s="50"/>
      <c r="MTP261" s="50"/>
      <c r="MTQ261" s="50"/>
      <c r="MTR261" s="50"/>
      <c r="MTS261" s="50"/>
      <c r="MTT261" s="50"/>
      <c r="MTU261" s="50"/>
      <c r="MTV261" s="50"/>
      <c r="MTW261" s="50"/>
      <c r="MTX261" s="50"/>
      <c r="MTY261" s="50"/>
      <c r="MTZ261" s="50"/>
      <c r="MUA261" s="50"/>
      <c r="MUB261" s="50"/>
      <c r="MUC261" s="50"/>
      <c r="MUD261" s="50"/>
      <c r="MUE261" s="50"/>
      <c r="MUF261" s="50"/>
      <c r="MUG261" s="50"/>
      <c r="MUH261" s="50"/>
      <c r="MUI261" s="50"/>
      <c r="MUJ261" s="50"/>
      <c r="MUK261" s="50"/>
      <c r="MUL261" s="50"/>
      <c r="MUM261" s="50"/>
      <c r="MUN261" s="50"/>
      <c r="MUO261" s="50"/>
      <c r="MUP261" s="50"/>
      <c r="MUQ261" s="50"/>
      <c r="MUR261" s="50"/>
      <c r="MUS261" s="50"/>
      <c r="MUT261" s="50"/>
      <c r="MUU261" s="50"/>
      <c r="MUV261" s="50"/>
      <c r="MUW261" s="50"/>
      <c r="MUX261" s="50"/>
      <c r="MUY261" s="50"/>
      <c r="MUZ261" s="50"/>
      <c r="MVA261" s="50"/>
      <c r="MVB261" s="50"/>
      <c r="MVC261" s="50"/>
      <c r="MVD261" s="50"/>
      <c r="MVE261" s="50"/>
      <c r="MVF261" s="50"/>
      <c r="MVG261" s="50"/>
      <c r="MVH261" s="50"/>
      <c r="MVI261" s="50"/>
      <c r="MVJ261" s="50"/>
      <c r="MVK261" s="50"/>
      <c r="MVL261" s="50"/>
      <c r="MVM261" s="50"/>
      <c r="MVN261" s="50"/>
      <c r="MVO261" s="50"/>
      <c r="MVP261" s="50"/>
      <c r="MVQ261" s="50"/>
      <c r="MVR261" s="50"/>
      <c r="MVS261" s="50"/>
      <c r="MVT261" s="50"/>
      <c r="MVU261" s="50"/>
      <c r="MVV261" s="50"/>
      <c r="MVW261" s="50"/>
      <c r="MVX261" s="50"/>
      <c r="MVY261" s="50"/>
      <c r="MVZ261" s="50"/>
      <c r="MWA261" s="50"/>
      <c r="MWB261" s="50"/>
      <c r="MWC261" s="50"/>
      <c r="MWD261" s="50"/>
      <c r="MWE261" s="50"/>
      <c r="MWF261" s="50"/>
      <c r="MWG261" s="50"/>
      <c r="MWH261" s="50"/>
      <c r="MWI261" s="50"/>
      <c r="MWJ261" s="50"/>
      <c r="MWK261" s="50"/>
      <c r="MWL261" s="50"/>
      <c r="MWM261" s="50"/>
      <c r="MWN261" s="50"/>
      <c r="MWO261" s="50"/>
      <c r="MWP261" s="50"/>
      <c r="MWQ261" s="50"/>
      <c r="MWR261" s="50"/>
      <c r="MWS261" s="50"/>
      <c r="MWT261" s="50"/>
      <c r="MWU261" s="50"/>
      <c r="MWV261" s="50"/>
      <c r="MWW261" s="50"/>
      <c r="MWX261" s="50"/>
      <c r="MWY261" s="50"/>
      <c r="MWZ261" s="50"/>
      <c r="MXA261" s="50"/>
      <c r="MXB261" s="50"/>
      <c r="MXC261" s="50"/>
      <c r="MXD261" s="50"/>
      <c r="MXE261" s="50"/>
      <c r="MXF261" s="50"/>
      <c r="MXG261" s="50"/>
      <c r="MXH261" s="50"/>
      <c r="MXI261" s="50"/>
      <c r="MXJ261" s="50"/>
      <c r="MXK261" s="50"/>
      <c r="MXL261" s="50"/>
      <c r="MXM261" s="50"/>
      <c r="MXN261" s="50"/>
      <c r="MXO261" s="50"/>
      <c r="MXP261" s="50"/>
      <c r="MXQ261" s="50"/>
      <c r="MXR261" s="50"/>
      <c r="MXS261" s="50"/>
      <c r="MXT261" s="50"/>
      <c r="MXU261" s="50"/>
      <c r="MXV261" s="50"/>
      <c r="MXW261" s="50"/>
      <c r="MXX261" s="50"/>
      <c r="MXY261" s="50"/>
      <c r="MXZ261" s="50"/>
      <c r="MYA261" s="50"/>
      <c r="MYB261" s="50"/>
      <c r="MYC261" s="50"/>
      <c r="MYD261" s="50"/>
      <c r="MYE261" s="50"/>
      <c r="MYF261" s="50"/>
      <c r="MYG261" s="50"/>
      <c r="MYH261" s="50"/>
      <c r="MYI261" s="50"/>
      <c r="MYJ261" s="50"/>
      <c r="MYK261" s="50"/>
      <c r="MYL261" s="50"/>
      <c r="MYM261" s="50"/>
      <c r="MYN261" s="50"/>
      <c r="MYO261" s="50"/>
      <c r="MYP261" s="50"/>
      <c r="MYQ261" s="50"/>
      <c r="MYR261" s="50"/>
      <c r="MYS261" s="50"/>
      <c r="MYT261" s="50"/>
      <c r="MYU261" s="50"/>
      <c r="MYV261" s="50"/>
      <c r="MYW261" s="50"/>
      <c r="MYX261" s="50"/>
      <c r="MYY261" s="50"/>
      <c r="MYZ261" s="50"/>
      <c r="MZA261" s="50"/>
      <c r="MZB261" s="50"/>
      <c r="MZC261" s="50"/>
      <c r="MZD261" s="50"/>
      <c r="MZE261" s="50"/>
      <c r="MZF261" s="50"/>
      <c r="MZG261" s="50"/>
      <c r="MZH261" s="50"/>
      <c r="MZI261" s="50"/>
      <c r="MZJ261" s="50"/>
      <c r="MZK261" s="50"/>
      <c r="MZL261" s="50"/>
      <c r="MZM261" s="50"/>
      <c r="MZN261" s="50"/>
      <c r="MZO261" s="50"/>
      <c r="MZP261" s="50"/>
      <c r="MZQ261" s="50"/>
      <c r="MZR261" s="50"/>
      <c r="MZS261" s="50"/>
      <c r="MZT261" s="50"/>
      <c r="MZU261" s="50"/>
      <c r="MZV261" s="50"/>
      <c r="MZW261" s="50"/>
      <c r="MZX261" s="50"/>
      <c r="MZY261" s="50"/>
      <c r="MZZ261" s="50"/>
      <c r="NAA261" s="50"/>
      <c r="NAB261" s="50"/>
      <c r="NAC261" s="50"/>
      <c r="NAD261" s="50"/>
      <c r="NAE261" s="50"/>
      <c r="NAF261" s="50"/>
      <c r="NAG261" s="50"/>
      <c r="NAH261" s="50"/>
      <c r="NAI261" s="50"/>
      <c r="NAJ261" s="50"/>
      <c r="NAK261" s="50"/>
      <c r="NAL261" s="50"/>
      <c r="NAM261" s="50"/>
      <c r="NAN261" s="50"/>
      <c r="NAO261" s="50"/>
      <c r="NAP261" s="50"/>
      <c r="NAQ261" s="50"/>
      <c r="NAR261" s="50"/>
      <c r="NAS261" s="50"/>
      <c r="NAT261" s="50"/>
      <c r="NAU261" s="50"/>
      <c r="NAV261" s="50"/>
      <c r="NAW261" s="50"/>
      <c r="NAX261" s="50"/>
      <c r="NAY261" s="50"/>
      <c r="NAZ261" s="50"/>
      <c r="NBA261" s="50"/>
      <c r="NBB261" s="50"/>
      <c r="NBC261" s="50"/>
      <c r="NBD261" s="50"/>
      <c r="NBE261" s="50"/>
      <c r="NBF261" s="50"/>
      <c r="NBG261" s="50"/>
      <c r="NBH261" s="50"/>
      <c r="NBI261" s="50"/>
      <c r="NBJ261" s="50"/>
      <c r="NBK261" s="50"/>
      <c r="NBL261" s="50"/>
      <c r="NBM261" s="50"/>
      <c r="NBN261" s="50"/>
      <c r="NBO261" s="50"/>
      <c r="NBP261" s="50"/>
      <c r="NBQ261" s="50"/>
      <c r="NBR261" s="50"/>
      <c r="NBS261" s="50"/>
      <c r="NBT261" s="50"/>
      <c r="NBU261" s="50"/>
      <c r="NBV261" s="50"/>
      <c r="NBW261" s="50"/>
      <c r="NBX261" s="50"/>
      <c r="NBY261" s="50"/>
      <c r="NBZ261" s="50"/>
      <c r="NCA261" s="50"/>
      <c r="NCB261" s="50"/>
      <c r="NCC261" s="50"/>
      <c r="NCD261" s="50"/>
      <c r="NCE261" s="50"/>
      <c r="NCF261" s="50"/>
      <c r="NCG261" s="50"/>
      <c r="NCH261" s="50"/>
      <c r="NCI261" s="50"/>
      <c r="NCJ261" s="50"/>
      <c r="NCK261" s="50"/>
      <c r="NCL261" s="50"/>
      <c r="NCM261" s="50"/>
      <c r="NCN261" s="50"/>
      <c r="NCO261" s="50"/>
      <c r="NCP261" s="50"/>
      <c r="NCQ261" s="50"/>
      <c r="NCR261" s="50"/>
      <c r="NCS261" s="50"/>
      <c r="NCT261" s="50"/>
      <c r="NCU261" s="50"/>
      <c r="NCV261" s="50"/>
      <c r="NCW261" s="50"/>
      <c r="NCX261" s="50"/>
      <c r="NCY261" s="50"/>
      <c r="NCZ261" s="50"/>
      <c r="NDA261" s="50"/>
      <c r="NDB261" s="50"/>
      <c r="NDC261" s="50"/>
      <c r="NDD261" s="50"/>
      <c r="NDE261" s="50"/>
      <c r="NDF261" s="50"/>
      <c r="NDG261" s="50"/>
      <c r="NDH261" s="50"/>
      <c r="NDI261" s="50"/>
      <c r="NDJ261" s="50"/>
      <c r="NDK261" s="50"/>
      <c r="NDL261" s="50"/>
      <c r="NDM261" s="50"/>
      <c r="NDN261" s="50"/>
      <c r="NDO261" s="50"/>
      <c r="NDP261" s="50"/>
      <c r="NDQ261" s="50"/>
      <c r="NDR261" s="50"/>
      <c r="NDS261" s="50"/>
      <c r="NDT261" s="50"/>
      <c r="NDU261" s="50"/>
      <c r="NDV261" s="50"/>
      <c r="NDW261" s="50"/>
      <c r="NDX261" s="50"/>
      <c r="NDY261" s="50"/>
      <c r="NDZ261" s="50"/>
      <c r="NEA261" s="50"/>
      <c r="NEB261" s="50"/>
      <c r="NEC261" s="50"/>
      <c r="NED261" s="50"/>
      <c r="NEE261" s="50"/>
      <c r="NEF261" s="50"/>
      <c r="NEG261" s="50"/>
      <c r="NEH261" s="50"/>
      <c r="NEI261" s="50"/>
      <c r="NEJ261" s="50"/>
      <c r="NEK261" s="50"/>
      <c r="NEL261" s="50"/>
      <c r="NEM261" s="50"/>
      <c r="NEN261" s="50"/>
      <c r="NEO261" s="50"/>
      <c r="NEP261" s="50"/>
      <c r="NEQ261" s="50"/>
      <c r="NER261" s="50"/>
      <c r="NES261" s="50"/>
      <c r="NET261" s="50"/>
      <c r="NEU261" s="50"/>
      <c r="NEV261" s="50"/>
      <c r="NEW261" s="50"/>
      <c r="NEX261" s="50"/>
      <c r="NEY261" s="50"/>
      <c r="NEZ261" s="50"/>
      <c r="NFA261" s="50"/>
      <c r="NFB261" s="50"/>
      <c r="NFC261" s="50"/>
      <c r="NFD261" s="50"/>
      <c r="NFE261" s="50"/>
      <c r="NFF261" s="50"/>
      <c r="NFG261" s="50"/>
      <c r="NFH261" s="50"/>
      <c r="NFI261" s="50"/>
      <c r="NFJ261" s="50"/>
      <c r="NFK261" s="50"/>
      <c r="NFL261" s="50"/>
      <c r="NFM261" s="50"/>
      <c r="NFN261" s="50"/>
      <c r="NFO261" s="50"/>
      <c r="NFP261" s="50"/>
      <c r="NFQ261" s="50"/>
      <c r="NFR261" s="50"/>
      <c r="NFS261" s="50"/>
      <c r="NFT261" s="50"/>
      <c r="NFU261" s="50"/>
      <c r="NFV261" s="50"/>
      <c r="NFW261" s="50"/>
      <c r="NFX261" s="50"/>
      <c r="NFY261" s="50"/>
      <c r="NFZ261" s="50"/>
      <c r="NGA261" s="50"/>
      <c r="NGB261" s="50"/>
      <c r="NGC261" s="50"/>
      <c r="NGD261" s="50"/>
      <c r="NGE261" s="50"/>
      <c r="NGF261" s="50"/>
      <c r="NGG261" s="50"/>
      <c r="NGH261" s="50"/>
      <c r="NGI261" s="50"/>
      <c r="NGJ261" s="50"/>
      <c r="NGK261" s="50"/>
      <c r="NGL261" s="50"/>
      <c r="NGM261" s="50"/>
      <c r="NGN261" s="50"/>
      <c r="NGO261" s="50"/>
      <c r="NGP261" s="50"/>
      <c r="NGQ261" s="50"/>
      <c r="NGR261" s="50"/>
      <c r="NGS261" s="50"/>
      <c r="NGT261" s="50"/>
      <c r="NGU261" s="50"/>
      <c r="NGV261" s="50"/>
      <c r="NGW261" s="50"/>
      <c r="NGX261" s="50"/>
      <c r="NGY261" s="50"/>
      <c r="NGZ261" s="50"/>
      <c r="NHA261" s="50"/>
      <c r="NHB261" s="50"/>
      <c r="NHC261" s="50"/>
      <c r="NHD261" s="50"/>
      <c r="NHE261" s="50"/>
      <c r="NHF261" s="50"/>
      <c r="NHG261" s="50"/>
      <c r="NHH261" s="50"/>
      <c r="NHI261" s="50"/>
      <c r="NHJ261" s="50"/>
      <c r="NHK261" s="50"/>
      <c r="NHL261" s="50"/>
      <c r="NHM261" s="50"/>
      <c r="NHN261" s="50"/>
      <c r="NHO261" s="50"/>
      <c r="NHP261" s="50"/>
      <c r="NHQ261" s="50"/>
      <c r="NHR261" s="50"/>
      <c r="NHS261" s="50"/>
      <c r="NHT261" s="50"/>
      <c r="NHU261" s="50"/>
      <c r="NHV261" s="50"/>
      <c r="NHW261" s="50"/>
      <c r="NHX261" s="50"/>
      <c r="NHY261" s="50"/>
      <c r="NHZ261" s="50"/>
      <c r="NIA261" s="50"/>
      <c r="NIB261" s="50"/>
      <c r="NIC261" s="50"/>
      <c r="NID261" s="50"/>
      <c r="NIE261" s="50"/>
      <c r="NIF261" s="50"/>
      <c r="NIG261" s="50"/>
      <c r="NIH261" s="50"/>
      <c r="NII261" s="50"/>
      <c r="NIJ261" s="50"/>
      <c r="NIK261" s="50"/>
      <c r="NIL261" s="50"/>
      <c r="NIM261" s="50"/>
      <c r="NIN261" s="50"/>
      <c r="NIO261" s="50"/>
      <c r="NIP261" s="50"/>
      <c r="NIQ261" s="50"/>
      <c r="NIR261" s="50"/>
      <c r="NIS261" s="50"/>
      <c r="NIT261" s="50"/>
      <c r="NIU261" s="50"/>
      <c r="NIV261" s="50"/>
      <c r="NIW261" s="50"/>
      <c r="NIX261" s="50"/>
      <c r="NIY261" s="50"/>
      <c r="NIZ261" s="50"/>
      <c r="NJA261" s="50"/>
      <c r="NJB261" s="50"/>
      <c r="NJC261" s="50"/>
      <c r="NJD261" s="50"/>
      <c r="NJE261" s="50"/>
      <c r="NJF261" s="50"/>
      <c r="NJG261" s="50"/>
      <c r="NJH261" s="50"/>
      <c r="NJI261" s="50"/>
      <c r="NJJ261" s="50"/>
      <c r="NJK261" s="50"/>
      <c r="NJL261" s="50"/>
      <c r="NJM261" s="50"/>
      <c r="NJN261" s="50"/>
      <c r="NJO261" s="50"/>
      <c r="NJP261" s="50"/>
      <c r="NJQ261" s="50"/>
      <c r="NJR261" s="50"/>
      <c r="NJS261" s="50"/>
      <c r="NJT261" s="50"/>
      <c r="NJU261" s="50"/>
      <c r="NJV261" s="50"/>
      <c r="NJW261" s="50"/>
      <c r="NJX261" s="50"/>
      <c r="NJY261" s="50"/>
      <c r="NJZ261" s="50"/>
      <c r="NKA261" s="50"/>
      <c r="NKB261" s="50"/>
      <c r="NKC261" s="50"/>
      <c r="NKD261" s="50"/>
      <c r="NKE261" s="50"/>
      <c r="NKF261" s="50"/>
      <c r="NKG261" s="50"/>
      <c r="NKH261" s="50"/>
      <c r="NKI261" s="50"/>
      <c r="NKJ261" s="50"/>
      <c r="NKK261" s="50"/>
      <c r="NKL261" s="50"/>
      <c r="NKM261" s="50"/>
      <c r="NKN261" s="50"/>
      <c r="NKO261" s="50"/>
      <c r="NKP261" s="50"/>
      <c r="NKQ261" s="50"/>
      <c r="NKR261" s="50"/>
      <c r="NKS261" s="50"/>
      <c r="NKT261" s="50"/>
      <c r="NKU261" s="50"/>
      <c r="NKV261" s="50"/>
      <c r="NKW261" s="50"/>
      <c r="NKX261" s="50"/>
      <c r="NKY261" s="50"/>
      <c r="NKZ261" s="50"/>
      <c r="NLA261" s="50"/>
      <c r="NLB261" s="50"/>
      <c r="NLC261" s="50"/>
      <c r="NLD261" s="50"/>
      <c r="NLE261" s="50"/>
      <c r="NLF261" s="50"/>
      <c r="NLG261" s="50"/>
      <c r="NLH261" s="50"/>
      <c r="NLI261" s="50"/>
      <c r="NLJ261" s="50"/>
      <c r="NLK261" s="50"/>
      <c r="NLL261" s="50"/>
      <c r="NLM261" s="50"/>
      <c r="NLN261" s="50"/>
      <c r="NLO261" s="50"/>
      <c r="NLP261" s="50"/>
      <c r="NLQ261" s="50"/>
      <c r="NLR261" s="50"/>
      <c r="NLS261" s="50"/>
      <c r="NLT261" s="50"/>
      <c r="NLU261" s="50"/>
      <c r="NLV261" s="50"/>
      <c r="NLW261" s="50"/>
      <c r="NLX261" s="50"/>
      <c r="NLY261" s="50"/>
      <c r="NLZ261" s="50"/>
      <c r="NMA261" s="50"/>
      <c r="NMB261" s="50"/>
      <c r="NMC261" s="50"/>
      <c r="NMD261" s="50"/>
      <c r="NME261" s="50"/>
      <c r="NMF261" s="50"/>
      <c r="NMG261" s="50"/>
      <c r="NMH261" s="50"/>
      <c r="NMI261" s="50"/>
      <c r="NMJ261" s="50"/>
      <c r="NMK261" s="50"/>
      <c r="NML261" s="50"/>
      <c r="NMM261" s="50"/>
      <c r="NMN261" s="50"/>
      <c r="NMO261" s="50"/>
      <c r="NMP261" s="50"/>
      <c r="NMQ261" s="50"/>
      <c r="NMR261" s="50"/>
      <c r="NMS261" s="50"/>
      <c r="NMT261" s="50"/>
      <c r="NMU261" s="50"/>
      <c r="NMV261" s="50"/>
      <c r="NMW261" s="50"/>
      <c r="NMX261" s="50"/>
      <c r="NMY261" s="50"/>
      <c r="NMZ261" s="50"/>
      <c r="NNA261" s="50"/>
      <c r="NNB261" s="50"/>
      <c r="NNC261" s="50"/>
      <c r="NND261" s="50"/>
      <c r="NNE261" s="50"/>
      <c r="NNF261" s="50"/>
      <c r="NNG261" s="50"/>
      <c r="NNH261" s="50"/>
      <c r="NNI261" s="50"/>
      <c r="NNJ261" s="50"/>
      <c r="NNK261" s="50"/>
      <c r="NNL261" s="50"/>
      <c r="NNM261" s="50"/>
      <c r="NNN261" s="50"/>
      <c r="NNO261" s="50"/>
      <c r="NNP261" s="50"/>
      <c r="NNQ261" s="50"/>
      <c r="NNR261" s="50"/>
      <c r="NNS261" s="50"/>
      <c r="NNT261" s="50"/>
      <c r="NNU261" s="50"/>
      <c r="NNV261" s="50"/>
      <c r="NNW261" s="50"/>
      <c r="NNX261" s="50"/>
      <c r="NNY261" s="50"/>
      <c r="NNZ261" s="50"/>
      <c r="NOA261" s="50"/>
      <c r="NOB261" s="50"/>
      <c r="NOC261" s="50"/>
      <c r="NOD261" s="50"/>
      <c r="NOE261" s="50"/>
      <c r="NOF261" s="50"/>
      <c r="NOG261" s="50"/>
      <c r="NOH261" s="50"/>
      <c r="NOI261" s="50"/>
      <c r="NOJ261" s="50"/>
      <c r="NOK261" s="50"/>
      <c r="NOL261" s="50"/>
      <c r="NOM261" s="50"/>
      <c r="NON261" s="50"/>
      <c r="NOO261" s="50"/>
      <c r="NOP261" s="50"/>
      <c r="NOQ261" s="50"/>
      <c r="NOR261" s="50"/>
      <c r="NOS261" s="50"/>
      <c r="NOT261" s="50"/>
      <c r="NOU261" s="50"/>
      <c r="NOV261" s="50"/>
      <c r="NOW261" s="50"/>
      <c r="NOX261" s="50"/>
      <c r="NOY261" s="50"/>
      <c r="NOZ261" s="50"/>
      <c r="NPA261" s="50"/>
      <c r="NPB261" s="50"/>
      <c r="NPC261" s="50"/>
      <c r="NPD261" s="50"/>
      <c r="NPE261" s="50"/>
      <c r="NPF261" s="50"/>
      <c r="NPG261" s="50"/>
      <c r="NPH261" s="50"/>
      <c r="NPI261" s="50"/>
      <c r="NPJ261" s="50"/>
      <c r="NPK261" s="50"/>
      <c r="NPL261" s="50"/>
      <c r="NPM261" s="50"/>
      <c r="NPN261" s="50"/>
      <c r="NPO261" s="50"/>
      <c r="NPP261" s="50"/>
      <c r="NPQ261" s="50"/>
      <c r="NPR261" s="50"/>
      <c r="NPS261" s="50"/>
      <c r="NPT261" s="50"/>
      <c r="NPU261" s="50"/>
      <c r="NPV261" s="50"/>
      <c r="NPW261" s="50"/>
      <c r="NPX261" s="50"/>
      <c r="NPY261" s="50"/>
      <c r="NPZ261" s="50"/>
      <c r="NQA261" s="50"/>
      <c r="NQB261" s="50"/>
      <c r="NQC261" s="50"/>
      <c r="NQD261" s="50"/>
      <c r="NQE261" s="50"/>
      <c r="NQF261" s="50"/>
      <c r="NQG261" s="50"/>
      <c r="NQH261" s="50"/>
      <c r="NQI261" s="50"/>
      <c r="NQJ261" s="50"/>
      <c r="NQK261" s="50"/>
      <c r="NQL261" s="50"/>
      <c r="NQM261" s="50"/>
      <c r="NQN261" s="50"/>
      <c r="NQO261" s="50"/>
      <c r="NQP261" s="50"/>
      <c r="NQQ261" s="50"/>
      <c r="NQR261" s="50"/>
      <c r="NQS261" s="50"/>
      <c r="NQT261" s="50"/>
      <c r="NQU261" s="50"/>
      <c r="NQV261" s="50"/>
      <c r="NQW261" s="50"/>
      <c r="NQX261" s="50"/>
      <c r="NQY261" s="50"/>
      <c r="NQZ261" s="50"/>
      <c r="NRA261" s="50"/>
      <c r="NRB261" s="50"/>
      <c r="NRC261" s="50"/>
      <c r="NRD261" s="50"/>
      <c r="NRE261" s="50"/>
      <c r="NRF261" s="50"/>
      <c r="NRG261" s="50"/>
      <c r="NRH261" s="50"/>
      <c r="NRI261" s="50"/>
      <c r="NRJ261" s="50"/>
      <c r="NRK261" s="50"/>
      <c r="NRL261" s="50"/>
      <c r="NRM261" s="50"/>
      <c r="NRN261" s="50"/>
      <c r="NRO261" s="50"/>
      <c r="NRP261" s="50"/>
      <c r="NRQ261" s="50"/>
      <c r="NRR261" s="50"/>
      <c r="NRS261" s="50"/>
      <c r="NRT261" s="50"/>
      <c r="NRU261" s="50"/>
      <c r="NRV261" s="50"/>
      <c r="NRW261" s="50"/>
      <c r="NRX261" s="50"/>
      <c r="NRY261" s="50"/>
      <c r="NRZ261" s="50"/>
      <c r="NSA261" s="50"/>
      <c r="NSB261" s="50"/>
      <c r="NSC261" s="50"/>
      <c r="NSD261" s="50"/>
      <c r="NSE261" s="50"/>
      <c r="NSF261" s="50"/>
      <c r="NSG261" s="50"/>
      <c r="NSH261" s="50"/>
      <c r="NSI261" s="50"/>
      <c r="NSJ261" s="50"/>
      <c r="NSK261" s="50"/>
      <c r="NSL261" s="50"/>
      <c r="NSM261" s="50"/>
      <c r="NSN261" s="50"/>
      <c r="NSO261" s="50"/>
      <c r="NSP261" s="50"/>
      <c r="NSQ261" s="50"/>
      <c r="NSR261" s="50"/>
      <c r="NSS261" s="50"/>
      <c r="NST261" s="50"/>
      <c r="NSU261" s="50"/>
      <c r="NSV261" s="50"/>
      <c r="NSW261" s="50"/>
      <c r="NSX261" s="50"/>
      <c r="NSY261" s="50"/>
      <c r="NSZ261" s="50"/>
      <c r="NTA261" s="50"/>
      <c r="NTB261" s="50"/>
      <c r="NTC261" s="50"/>
      <c r="NTD261" s="50"/>
      <c r="NTE261" s="50"/>
      <c r="NTF261" s="50"/>
      <c r="NTG261" s="50"/>
      <c r="NTH261" s="50"/>
      <c r="NTI261" s="50"/>
      <c r="NTJ261" s="50"/>
      <c r="NTK261" s="50"/>
      <c r="NTL261" s="50"/>
      <c r="NTM261" s="50"/>
      <c r="NTN261" s="50"/>
      <c r="NTO261" s="50"/>
      <c r="NTP261" s="50"/>
      <c r="NTQ261" s="50"/>
      <c r="NTR261" s="50"/>
      <c r="NTS261" s="50"/>
      <c r="NTT261" s="50"/>
      <c r="NTU261" s="50"/>
      <c r="NTV261" s="50"/>
      <c r="NTW261" s="50"/>
      <c r="NTX261" s="50"/>
      <c r="NTY261" s="50"/>
      <c r="NTZ261" s="50"/>
      <c r="NUA261" s="50"/>
      <c r="NUB261" s="50"/>
      <c r="NUC261" s="50"/>
      <c r="NUD261" s="50"/>
      <c r="NUE261" s="50"/>
      <c r="NUF261" s="50"/>
      <c r="NUG261" s="50"/>
      <c r="NUH261" s="50"/>
      <c r="NUI261" s="50"/>
      <c r="NUJ261" s="50"/>
      <c r="NUK261" s="50"/>
      <c r="NUL261" s="50"/>
      <c r="NUM261" s="50"/>
      <c r="NUN261" s="50"/>
      <c r="NUO261" s="50"/>
      <c r="NUP261" s="50"/>
      <c r="NUQ261" s="50"/>
      <c r="NUR261" s="50"/>
      <c r="NUS261" s="50"/>
      <c r="NUT261" s="50"/>
      <c r="NUU261" s="50"/>
      <c r="NUV261" s="50"/>
      <c r="NUW261" s="50"/>
      <c r="NUX261" s="50"/>
      <c r="NUY261" s="50"/>
      <c r="NUZ261" s="50"/>
      <c r="NVA261" s="50"/>
      <c r="NVB261" s="50"/>
      <c r="NVC261" s="50"/>
      <c r="NVD261" s="50"/>
      <c r="NVE261" s="50"/>
      <c r="NVF261" s="50"/>
      <c r="NVG261" s="50"/>
      <c r="NVH261" s="50"/>
      <c r="NVI261" s="50"/>
      <c r="NVJ261" s="50"/>
      <c r="NVK261" s="50"/>
      <c r="NVL261" s="50"/>
      <c r="NVM261" s="50"/>
      <c r="NVN261" s="50"/>
      <c r="NVO261" s="50"/>
      <c r="NVP261" s="50"/>
      <c r="NVQ261" s="50"/>
      <c r="NVR261" s="50"/>
      <c r="NVS261" s="50"/>
      <c r="NVT261" s="50"/>
      <c r="NVU261" s="50"/>
      <c r="NVV261" s="50"/>
      <c r="NVW261" s="50"/>
      <c r="NVX261" s="50"/>
      <c r="NVY261" s="50"/>
      <c r="NVZ261" s="50"/>
      <c r="NWA261" s="50"/>
      <c r="NWB261" s="50"/>
      <c r="NWC261" s="50"/>
      <c r="NWD261" s="50"/>
      <c r="NWE261" s="50"/>
      <c r="NWF261" s="50"/>
      <c r="NWG261" s="50"/>
      <c r="NWH261" s="50"/>
      <c r="NWI261" s="50"/>
      <c r="NWJ261" s="50"/>
      <c r="NWK261" s="50"/>
      <c r="NWL261" s="50"/>
      <c r="NWM261" s="50"/>
      <c r="NWN261" s="50"/>
      <c r="NWO261" s="50"/>
      <c r="NWP261" s="50"/>
      <c r="NWQ261" s="50"/>
      <c r="NWR261" s="50"/>
      <c r="NWS261" s="50"/>
      <c r="NWT261" s="50"/>
      <c r="NWU261" s="50"/>
      <c r="NWV261" s="50"/>
      <c r="NWW261" s="50"/>
      <c r="NWX261" s="50"/>
      <c r="NWY261" s="50"/>
      <c r="NWZ261" s="50"/>
      <c r="NXA261" s="50"/>
      <c r="NXB261" s="50"/>
      <c r="NXC261" s="50"/>
      <c r="NXD261" s="50"/>
      <c r="NXE261" s="50"/>
      <c r="NXF261" s="50"/>
      <c r="NXG261" s="50"/>
      <c r="NXH261" s="50"/>
      <c r="NXI261" s="50"/>
      <c r="NXJ261" s="50"/>
      <c r="NXK261" s="50"/>
      <c r="NXL261" s="50"/>
      <c r="NXM261" s="50"/>
      <c r="NXN261" s="50"/>
      <c r="NXO261" s="50"/>
      <c r="NXP261" s="50"/>
      <c r="NXQ261" s="50"/>
      <c r="NXR261" s="50"/>
      <c r="NXS261" s="50"/>
      <c r="NXT261" s="50"/>
      <c r="NXU261" s="50"/>
      <c r="NXV261" s="50"/>
      <c r="NXW261" s="50"/>
      <c r="NXX261" s="50"/>
      <c r="NXY261" s="50"/>
      <c r="NXZ261" s="50"/>
      <c r="NYA261" s="50"/>
      <c r="NYB261" s="50"/>
      <c r="NYC261" s="50"/>
      <c r="NYD261" s="50"/>
      <c r="NYE261" s="50"/>
      <c r="NYF261" s="50"/>
      <c r="NYG261" s="50"/>
      <c r="NYH261" s="50"/>
      <c r="NYI261" s="50"/>
      <c r="NYJ261" s="50"/>
      <c r="NYK261" s="50"/>
      <c r="NYL261" s="50"/>
      <c r="NYM261" s="50"/>
      <c r="NYN261" s="50"/>
      <c r="NYO261" s="50"/>
      <c r="NYP261" s="50"/>
      <c r="NYQ261" s="50"/>
      <c r="NYR261" s="50"/>
      <c r="NYS261" s="50"/>
      <c r="NYT261" s="50"/>
      <c r="NYU261" s="50"/>
      <c r="NYV261" s="50"/>
      <c r="NYW261" s="50"/>
      <c r="NYX261" s="50"/>
      <c r="NYY261" s="50"/>
      <c r="NYZ261" s="50"/>
      <c r="NZA261" s="50"/>
      <c r="NZB261" s="50"/>
      <c r="NZC261" s="50"/>
      <c r="NZD261" s="50"/>
      <c r="NZE261" s="50"/>
      <c r="NZF261" s="50"/>
      <c r="NZG261" s="50"/>
      <c r="NZH261" s="50"/>
      <c r="NZI261" s="50"/>
      <c r="NZJ261" s="50"/>
      <c r="NZK261" s="50"/>
      <c r="NZL261" s="50"/>
      <c r="NZM261" s="50"/>
      <c r="NZN261" s="50"/>
      <c r="NZO261" s="50"/>
      <c r="NZP261" s="50"/>
      <c r="NZQ261" s="50"/>
      <c r="NZR261" s="50"/>
      <c r="NZS261" s="50"/>
      <c r="NZT261" s="50"/>
      <c r="NZU261" s="50"/>
      <c r="NZV261" s="50"/>
      <c r="NZW261" s="50"/>
      <c r="NZX261" s="50"/>
      <c r="NZY261" s="50"/>
      <c r="NZZ261" s="50"/>
      <c r="OAA261" s="50"/>
      <c r="OAB261" s="50"/>
      <c r="OAC261" s="50"/>
      <c r="OAD261" s="50"/>
      <c r="OAE261" s="50"/>
      <c r="OAF261" s="50"/>
      <c r="OAG261" s="50"/>
      <c r="OAH261" s="50"/>
      <c r="OAI261" s="50"/>
      <c r="OAJ261" s="50"/>
      <c r="OAK261" s="50"/>
      <c r="OAL261" s="50"/>
      <c r="OAM261" s="50"/>
      <c r="OAN261" s="50"/>
      <c r="OAO261" s="50"/>
      <c r="OAP261" s="50"/>
      <c r="OAQ261" s="50"/>
      <c r="OAR261" s="50"/>
      <c r="OAS261" s="50"/>
      <c r="OAT261" s="50"/>
      <c r="OAU261" s="50"/>
      <c r="OAV261" s="50"/>
      <c r="OAW261" s="50"/>
      <c r="OAX261" s="50"/>
      <c r="OAY261" s="50"/>
      <c r="OAZ261" s="50"/>
      <c r="OBA261" s="50"/>
      <c r="OBB261" s="50"/>
      <c r="OBC261" s="50"/>
      <c r="OBD261" s="50"/>
      <c r="OBE261" s="50"/>
      <c r="OBF261" s="50"/>
      <c r="OBG261" s="50"/>
      <c r="OBH261" s="50"/>
      <c r="OBI261" s="50"/>
      <c r="OBJ261" s="50"/>
      <c r="OBK261" s="50"/>
      <c r="OBL261" s="50"/>
      <c r="OBM261" s="50"/>
      <c r="OBN261" s="50"/>
      <c r="OBO261" s="50"/>
      <c r="OBP261" s="50"/>
      <c r="OBQ261" s="50"/>
      <c r="OBR261" s="50"/>
      <c r="OBS261" s="50"/>
      <c r="OBT261" s="50"/>
      <c r="OBU261" s="50"/>
      <c r="OBV261" s="50"/>
      <c r="OBW261" s="50"/>
      <c r="OBX261" s="50"/>
      <c r="OBY261" s="50"/>
      <c r="OBZ261" s="50"/>
      <c r="OCA261" s="50"/>
      <c r="OCB261" s="50"/>
      <c r="OCC261" s="50"/>
      <c r="OCD261" s="50"/>
      <c r="OCE261" s="50"/>
      <c r="OCF261" s="50"/>
      <c r="OCG261" s="50"/>
      <c r="OCH261" s="50"/>
      <c r="OCI261" s="50"/>
      <c r="OCJ261" s="50"/>
      <c r="OCK261" s="50"/>
      <c r="OCL261" s="50"/>
      <c r="OCM261" s="50"/>
      <c r="OCN261" s="50"/>
      <c r="OCO261" s="50"/>
      <c r="OCP261" s="50"/>
      <c r="OCQ261" s="50"/>
      <c r="OCR261" s="50"/>
      <c r="OCS261" s="50"/>
      <c r="OCT261" s="50"/>
      <c r="OCU261" s="50"/>
      <c r="OCV261" s="50"/>
      <c r="OCW261" s="50"/>
      <c r="OCX261" s="50"/>
      <c r="OCY261" s="50"/>
      <c r="OCZ261" s="50"/>
      <c r="ODA261" s="50"/>
      <c r="ODB261" s="50"/>
      <c r="ODC261" s="50"/>
      <c r="ODD261" s="50"/>
      <c r="ODE261" s="50"/>
      <c r="ODF261" s="50"/>
      <c r="ODG261" s="50"/>
      <c r="ODH261" s="50"/>
      <c r="ODI261" s="50"/>
      <c r="ODJ261" s="50"/>
      <c r="ODK261" s="50"/>
      <c r="ODL261" s="50"/>
      <c r="ODM261" s="50"/>
      <c r="ODN261" s="50"/>
      <c r="ODO261" s="50"/>
      <c r="ODP261" s="50"/>
      <c r="ODQ261" s="50"/>
      <c r="ODR261" s="50"/>
      <c r="ODS261" s="50"/>
      <c r="ODT261" s="50"/>
      <c r="ODU261" s="50"/>
      <c r="ODV261" s="50"/>
      <c r="ODW261" s="50"/>
      <c r="ODX261" s="50"/>
      <c r="ODY261" s="50"/>
      <c r="ODZ261" s="50"/>
      <c r="OEA261" s="50"/>
      <c r="OEB261" s="50"/>
      <c r="OEC261" s="50"/>
      <c r="OED261" s="50"/>
      <c r="OEE261" s="50"/>
      <c r="OEF261" s="50"/>
      <c r="OEG261" s="50"/>
      <c r="OEH261" s="50"/>
      <c r="OEI261" s="50"/>
      <c r="OEJ261" s="50"/>
      <c r="OEK261" s="50"/>
      <c r="OEL261" s="50"/>
      <c r="OEM261" s="50"/>
      <c r="OEN261" s="50"/>
      <c r="OEO261" s="50"/>
      <c r="OEP261" s="50"/>
      <c r="OEQ261" s="50"/>
      <c r="OER261" s="50"/>
      <c r="OES261" s="50"/>
      <c r="OET261" s="50"/>
      <c r="OEU261" s="50"/>
      <c r="OEV261" s="50"/>
      <c r="OEW261" s="50"/>
      <c r="OEX261" s="50"/>
      <c r="OEY261" s="50"/>
      <c r="OEZ261" s="50"/>
      <c r="OFA261" s="50"/>
      <c r="OFB261" s="50"/>
      <c r="OFC261" s="50"/>
      <c r="OFD261" s="50"/>
      <c r="OFE261" s="50"/>
      <c r="OFF261" s="50"/>
      <c r="OFG261" s="50"/>
      <c r="OFH261" s="50"/>
      <c r="OFI261" s="50"/>
      <c r="OFJ261" s="50"/>
      <c r="OFK261" s="50"/>
      <c r="OFL261" s="50"/>
      <c r="OFM261" s="50"/>
      <c r="OFN261" s="50"/>
      <c r="OFO261" s="50"/>
      <c r="OFP261" s="50"/>
      <c r="OFQ261" s="50"/>
      <c r="OFR261" s="50"/>
      <c r="OFS261" s="50"/>
      <c r="OFT261" s="50"/>
      <c r="OFU261" s="50"/>
      <c r="OFV261" s="50"/>
      <c r="OFW261" s="50"/>
      <c r="OFX261" s="50"/>
      <c r="OFY261" s="50"/>
      <c r="OFZ261" s="50"/>
      <c r="OGA261" s="50"/>
      <c r="OGB261" s="50"/>
      <c r="OGC261" s="50"/>
      <c r="OGD261" s="50"/>
      <c r="OGE261" s="50"/>
      <c r="OGF261" s="50"/>
      <c r="OGG261" s="50"/>
      <c r="OGH261" s="50"/>
      <c r="OGI261" s="50"/>
      <c r="OGJ261" s="50"/>
      <c r="OGK261" s="50"/>
      <c r="OGL261" s="50"/>
      <c r="OGM261" s="50"/>
      <c r="OGN261" s="50"/>
      <c r="OGO261" s="50"/>
      <c r="OGP261" s="50"/>
      <c r="OGQ261" s="50"/>
      <c r="OGR261" s="50"/>
      <c r="OGS261" s="50"/>
      <c r="OGT261" s="50"/>
      <c r="OGU261" s="50"/>
      <c r="OGV261" s="50"/>
      <c r="OGW261" s="50"/>
      <c r="OGX261" s="50"/>
      <c r="OGY261" s="50"/>
      <c r="OGZ261" s="50"/>
      <c r="OHA261" s="50"/>
      <c r="OHB261" s="50"/>
      <c r="OHC261" s="50"/>
      <c r="OHD261" s="50"/>
      <c r="OHE261" s="50"/>
      <c r="OHF261" s="50"/>
      <c r="OHG261" s="50"/>
      <c r="OHH261" s="50"/>
      <c r="OHI261" s="50"/>
      <c r="OHJ261" s="50"/>
      <c r="OHK261" s="50"/>
      <c r="OHL261" s="50"/>
      <c r="OHM261" s="50"/>
      <c r="OHN261" s="50"/>
      <c r="OHO261" s="50"/>
      <c r="OHP261" s="50"/>
      <c r="OHQ261" s="50"/>
      <c r="OHR261" s="50"/>
      <c r="OHS261" s="50"/>
      <c r="OHT261" s="50"/>
      <c r="OHU261" s="50"/>
      <c r="OHV261" s="50"/>
      <c r="OHW261" s="50"/>
      <c r="OHX261" s="50"/>
      <c r="OHY261" s="50"/>
      <c r="OHZ261" s="50"/>
      <c r="OIA261" s="50"/>
      <c r="OIB261" s="50"/>
      <c r="OIC261" s="50"/>
      <c r="OID261" s="50"/>
      <c r="OIE261" s="50"/>
      <c r="OIF261" s="50"/>
      <c r="OIG261" s="50"/>
      <c r="OIH261" s="50"/>
      <c r="OII261" s="50"/>
      <c r="OIJ261" s="50"/>
      <c r="OIK261" s="50"/>
      <c r="OIL261" s="50"/>
      <c r="OIM261" s="50"/>
      <c r="OIN261" s="50"/>
      <c r="OIO261" s="50"/>
      <c r="OIP261" s="50"/>
      <c r="OIQ261" s="50"/>
      <c r="OIR261" s="50"/>
      <c r="OIS261" s="50"/>
      <c r="OIT261" s="50"/>
      <c r="OIU261" s="50"/>
      <c r="OIV261" s="50"/>
      <c r="OIW261" s="50"/>
      <c r="OIX261" s="50"/>
      <c r="OIY261" s="50"/>
      <c r="OIZ261" s="50"/>
      <c r="OJA261" s="50"/>
      <c r="OJB261" s="50"/>
      <c r="OJC261" s="50"/>
      <c r="OJD261" s="50"/>
      <c r="OJE261" s="50"/>
      <c r="OJF261" s="50"/>
      <c r="OJG261" s="50"/>
      <c r="OJH261" s="50"/>
      <c r="OJI261" s="50"/>
      <c r="OJJ261" s="50"/>
      <c r="OJK261" s="50"/>
      <c r="OJL261" s="50"/>
      <c r="OJM261" s="50"/>
      <c r="OJN261" s="50"/>
      <c r="OJO261" s="50"/>
      <c r="OJP261" s="50"/>
      <c r="OJQ261" s="50"/>
      <c r="OJR261" s="50"/>
      <c r="OJS261" s="50"/>
      <c r="OJT261" s="50"/>
      <c r="OJU261" s="50"/>
      <c r="OJV261" s="50"/>
      <c r="OJW261" s="50"/>
      <c r="OJX261" s="50"/>
      <c r="OJY261" s="50"/>
      <c r="OJZ261" s="50"/>
      <c r="OKA261" s="50"/>
      <c r="OKB261" s="50"/>
      <c r="OKC261" s="50"/>
      <c r="OKD261" s="50"/>
      <c r="OKE261" s="50"/>
      <c r="OKF261" s="50"/>
      <c r="OKG261" s="50"/>
      <c r="OKH261" s="50"/>
      <c r="OKI261" s="50"/>
      <c r="OKJ261" s="50"/>
      <c r="OKK261" s="50"/>
      <c r="OKL261" s="50"/>
      <c r="OKM261" s="50"/>
      <c r="OKN261" s="50"/>
      <c r="OKO261" s="50"/>
      <c r="OKP261" s="50"/>
      <c r="OKQ261" s="50"/>
      <c r="OKR261" s="50"/>
      <c r="OKS261" s="50"/>
      <c r="OKT261" s="50"/>
      <c r="OKU261" s="50"/>
      <c r="OKV261" s="50"/>
      <c r="OKW261" s="50"/>
      <c r="OKX261" s="50"/>
      <c r="OKY261" s="50"/>
      <c r="OKZ261" s="50"/>
      <c r="OLA261" s="50"/>
      <c r="OLB261" s="50"/>
      <c r="OLC261" s="50"/>
      <c r="OLD261" s="50"/>
      <c r="OLE261" s="50"/>
      <c r="OLF261" s="50"/>
      <c r="OLG261" s="50"/>
      <c r="OLH261" s="50"/>
      <c r="OLI261" s="50"/>
      <c r="OLJ261" s="50"/>
      <c r="OLK261" s="50"/>
      <c r="OLL261" s="50"/>
      <c r="OLM261" s="50"/>
      <c r="OLN261" s="50"/>
      <c r="OLO261" s="50"/>
      <c r="OLP261" s="50"/>
      <c r="OLQ261" s="50"/>
      <c r="OLR261" s="50"/>
      <c r="OLS261" s="50"/>
      <c r="OLT261" s="50"/>
      <c r="OLU261" s="50"/>
      <c r="OLV261" s="50"/>
      <c r="OLW261" s="50"/>
      <c r="OLX261" s="50"/>
      <c r="OLY261" s="50"/>
      <c r="OLZ261" s="50"/>
      <c r="OMA261" s="50"/>
      <c r="OMB261" s="50"/>
      <c r="OMC261" s="50"/>
      <c r="OMD261" s="50"/>
      <c r="OME261" s="50"/>
      <c r="OMF261" s="50"/>
      <c r="OMG261" s="50"/>
      <c r="OMH261" s="50"/>
      <c r="OMI261" s="50"/>
      <c r="OMJ261" s="50"/>
      <c r="OMK261" s="50"/>
      <c r="OML261" s="50"/>
      <c r="OMM261" s="50"/>
      <c r="OMN261" s="50"/>
      <c r="OMO261" s="50"/>
      <c r="OMP261" s="50"/>
      <c r="OMQ261" s="50"/>
      <c r="OMR261" s="50"/>
      <c r="OMS261" s="50"/>
      <c r="OMT261" s="50"/>
      <c r="OMU261" s="50"/>
      <c r="OMV261" s="50"/>
      <c r="OMW261" s="50"/>
      <c r="OMX261" s="50"/>
      <c r="OMY261" s="50"/>
      <c r="OMZ261" s="50"/>
      <c r="ONA261" s="50"/>
      <c r="ONB261" s="50"/>
      <c r="ONC261" s="50"/>
      <c r="OND261" s="50"/>
      <c r="ONE261" s="50"/>
      <c r="ONF261" s="50"/>
      <c r="ONG261" s="50"/>
      <c r="ONH261" s="50"/>
      <c r="ONI261" s="50"/>
      <c r="ONJ261" s="50"/>
      <c r="ONK261" s="50"/>
      <c r="ONL261" s="50"/>
      <c r="ONM261" s="50"/>
      <c r="ONN261" s="50"/>
      <c r="ONO261" s="50"/>
      <c r="ONP261" s="50"/>
      <c r="ONQ261" s="50"/>
      <c r="ONR261" s="50"/>
      <c r="ONS261" s="50"/>
      <c r="ONT261" s="50"/>
      <c r="ONU261" s="50"/>
      <c r="ONV261" s="50"/>
      <c r="ONW261" s="50"/>
      <c r="ONX261" s="50"/>
      <c r="ONY261" s="50"/>
      <c r="ONZ261" s="50"/>
      <c r="OOA261" s="50"/>
      <c r="OOB261" s="50"/>
      <c r="OOC261" s="50"/>
      <c r="OOD261" s="50"/>
      <c r="OOE261" s="50"/>
      <c r="OOF261" s="50"/>
      <c r="OOG261" s="50"/>
      <c r="OOH261" s="50"/>
      <c r="OOI261" s="50"/>
      <c r="OOJ261" s="50"/>
      <c r="OOK261" s="50"/>
      <c r="OOL261" s="50"/>
      <c r="OOM261" s="50"/>
      <c r="OON261" s="50"/>
      <c r="OOO261" s="50"/>
      <c r="OOP261" s="50"/>
      <c r="OOQ261" s="50"/>
      <c r="OOR261" s="50"/>
      <c r="OOS261" s="50"/>
      <c r="OOT261" s="50"/>
      <c r="OOU261" s="50"/>
      <c r="OOV261" s="50"/>
      <c r="OOW261" s="50"/>
      <c r="OOX261" s="50"/>
      <c r="OOY261" s="50"/>
      <c r="OOZ261" s="50"/>
      <c r="OPA261" s="50"/>
      <c r="OPB261" s="50"/>
      <c r="OPC261" s="50"/>
      <c r="OPD261" s="50"/>
      <c r="OPE261" s="50"/>
      <c r="OPF261" s="50"/>
      <c r="OPG261" s="50"/>
      <c r="OPH261" s="50"/>
      <c r="OPI261" s="50"/>
      <c r="OPJ261" s="50"/>
      <c r="OPK261" s="50"/>
      <c r="OPL261" s="50"/>
      <c r="OPM261" s="50"/>
      <c r="OPN261" s="50"/>
      <c r="OPO261" s="50"/>
      <c r="OPP261" s="50"/>
      <c r="OPQ261" s="50"/>
      <c r="OPR261" s="50"/>
      <c r="OPS261" s="50"/>
      <c r="OPT261" s="50"/>
      <c r="OPU261" s="50"/>
      <c r="OPV261" s="50"/>
      <c r="OPW261" s="50"/>
      <c r="OPX261" s="50"/>
      <c r="OPY261" s="50"/>
      <c r="OPZ261" s="50"/>
      <c r="OQA261" s="50"/>
      <c r="OQB261" s="50"/>
      <c r="OQC261" s="50"/>
      <c r="OQD261" s="50"/>
      <c r="OQE261" s="50"/>
      <c r="OQF261" s="50"/>
      <c r="OQG261" s="50"/>
      <c r="OQH261" s="50"/>
      <c r="OQI261" s="50"/>
      <c r="OQJ261" s="50"/>
      <c r="OQK261" s="50"/>
      <c r="OQL261" s="50"/>
      <c r="OQM261" s="50"/>
      <c r="OQN261" s="50"/>
      <c r="OQO261" s="50"/>
      <c r="OQP261" s="50"/>
      <c r="OQQ261" s="50"/>
      <c r="OQR261" s="50"/>
      <c r="OQS261" s="50"/>
      <c r="OQT261" s="50"/>
      <c r="OQU261" s="50"/>
      <c r="OQV261" s="50"/>
      <c r="OQW261" s="50"/>
      <c r="OQX261" s="50"/>
      <c r="OQY261" s="50"/>
      <c r="OQZ261" s="50"/>
      <c r="ORA261" s="50"/>
      <c r="ORB261" s="50"/>
      <c r="ORC261" s="50"/>
      <c r="ORD261" s="50"/>
      <c r="ORE261" s="50"/>
      <c r="ORF261" s="50"/>
      <c r="ORG261" s="50"/>
      <c r="ORH261" s="50"/>
      <c r="ORI261" s="50"/>
      <c r="ORJ261" s="50"/>
      <c r="ORK261" s="50"/>
      <c r="ORL261" s="50"/>
      <c r="ORM261" s="50"/>
      <c r="ORN261" s="50"/>
      <c r="ORO261" s="50"/>
      <c r="ORP261" s="50"/>
      <c r="ORQ261" s="50"/>
      <c r="ORR261" s="50"/>
      <c r="ORS261" s="50"/>
      <c r="ORT261" s="50"/>
      <c r="ORU261" s="50"/>
      <c r="ORV261" s="50"/>
      <c r="ORW261" s="50"/>
      <c r="ORX261" s="50"/>
      <c r="ORY261" s="50"/>
      <c r="ORZ261" s="50"/>
      <c r="OSA261" s="50"/>
      <c r="OSB261" s="50"/>
      <c r="OSC261" s="50"/>
      <c r="OSD261" s="50"/>
      <c r="OSE261" s="50"/>
      <c r="OSF261" s="50"/>
      <c r="OSG261" s="50"/>
      <c r="OSH261" s="50"/>
      <c r="OSI261" s="50"/>
      <c r="OSJ261" s="50"/>
      <c r="OSK261" s="50"/>
      <c r="OSL261" s="50"/>
      <c r="OSM261" s="50"/>
      <c r="OSN261" s="50"/>
      <c r="OSO261" s="50"/>
      <c r="OSP261" s="50"/>
      <c r="OSQ261" s="50"/>
      <c r="OSR261" s="50"/>
      <c r="OSS261" s="50"/>
      <c r="OST261" s="50"/>
      <c r="OSU261" s="50"/>
      <c r="OSV261" s="50"/>
      <c r="OSW261" s="50"/>
      <c r="OSX261" s="50"/>
      <c r="OSY261" s="50"/>
      <c r="OSZ261" s="50"/>
      <c r="OTA261" s="50"/>
      <c r="OTB261" s="50"/>
      <c r="OTC261" s="50"/>
      <c r="OTD261" s="50"/>
      <c r="OTE261" s="50"/>
      <c r="OTF261" s="50"/>
      <c r="OTG261" s="50"/>
      <c r="OTH261" s="50"/>
      <c r="OTI261" s="50"/>
      <c r="OTJ261" s="50"/>
      <c r="OTK261" s="50"/>
      <c r="OTL261" s="50"/>
      <c r="OTM261" s="50"/>
      <c r="OTN261" s="50"/>
      <c r="OTO261" s="50"/>
      <c r="OTP261" s="50"/>
      <c r="OTQ261" s="50"/>
      <c r="OTR261" s="50"/>
      <c r="OTS261" s="50"/>
      <c r="OTT261" s="50"/>
      <c r="OTU261" s="50"/>
      <c r="OTV261" s="50"/>
      <c r="OTW261" s="50"/>
      <c r="OTX261" s="50"/>
      <c r="OTY261" s="50"/>
      <c r="OTZ261" s="50"/>
      <c r="OUA261" s="50"/>
      <c r="OUB261" s="50"/>
      <c r="OUC261" s="50"/>
      <c r="OUD261" s="50"/>
      <c r="OUE261" s="50"/>
      <c r="OUF261" s="50"/>
      <c r="OUG261" s="50"/>
      <c r="OUH261" s="50"/>
      <c r="OUI261" s="50"/>
      <c r="OUJ261" s="50"/>
      <c r="OUK261" s="50"/>
      <c r="OUL261" s="50"/>
      <c r="OUM261" s="50"/>
      <c r="OUN261" s="50"/>
      <c r="OUO261" s="50"/>
      <c r="OUP261" s="50"/>
      <c r="OUQ261" s="50"/>
      <c r="OUR261" s="50"/>
      <c r="OUS261" s="50"/>
      <c r="OUT261" s="50"/>
      <c r="OUU261" s="50"/>
      <c r="OUV261" s="50"/>
      <c r="OUW261" s="50"/>
      <c r="OUX261" s="50"/>
      <c r="OUY261" s="50"/>
      <c r="OUZ261" s="50"/>
      <c r="OVA261" s="50"/>
      <c r="OVB261" s="50"/>
      <c r="OVC261" s="50"/>
      <c r="OVD261" s="50"/>
      <c r="OVE261" s="50"/>
      <c r="OVF261" s="50"/>
      <c r="OVG261" s="50"/>
      <c r="OVH261" s="50"/>
      <c r="OVI261" s="50"/>
      <c r="OVJ261" s="50"/>
      <c r="OVK261" s="50"/>
      <c r="OVL261" s="50"/>
      <c r="OVM261" s="50"/>
      <c r="OVN261" s="50"/>
      <c r="OVO261" s="50"/>
      <c r="OVP261" s="50"/>
      <c r="OVQ261" s="50"/>
      <c r="OVR261" s="50"/>
      <c r="OVS261" s="50"/>
      <c r="OVT261" s="50"/>
      <c r="OVU261" s="50"/>
      <c r="OVV261" s="50"/>
      <c r="OVW261" s="50"/>
      <c r="OVX261" s="50"/>
      <c r="OVY261" s="50"/>
      <c r="OVZ261" s="50"/>
      <c r="OWA261" s="50"/>
      <c r="OWB261" s="50"/>
      <c r="OWC261" s="50"/>
      <c r="OWD261" s="50"/>
      <c r="OWE261" s="50"/>
      <c r="OWF261" s="50"/>
      <c r="OWG261" s="50"/>
      <c r="OWH261" s="50"/>
      <c r="OWI261" s="50"/>
      <c r="OWJ261" s="50"/>
      <c r="OWK261" s="50"/>
      <c r="OWL261" s="50"/>
      <c r="OWM261" s="50"/>
      <c r="OWN261" s="50"/>
      <c r="OWO261" s="50"/>
      <c r="OWP261" s="50"/>
      <c r="OWQ261" s="50"/>
      <c r="OWR261" s="50"/>
      <c r="OWS261" s="50"/>
      <c r="OWT261" s="50"/>
      <c r="OWU261" s="50"/>
      <c r="OWV261" s="50"/>
      <c r="OWW261" s="50"/>
      <c r="OWX261" s="50"/>
      <c r="OWY261" s="50"/>
      <c r="OWZ261" s="50"/>
      <c r="OXA261" s="50"/>
      <c r="OXB261" s="50"/>
      <c r="OXC261" s="50"/>
      <c r="OXD261" s="50"/>
      <c r="OXE261" s="50"/>
      <c r="OXF261" s="50"/>
      <c r="OXG261" s="50"/>
      <c r="OXH261" s="50"/>
      <c r="OXI261" s="50"/>
      <c r="OXJ261" s="50"/>
      <c r="OXK261" s="50"/>
      <c r="OXL261" s="50"/>
      <c r="OXM261" s="50"/>
      <c r="OXN261" s="50"/>
      <c r="OXO261" s="50"/>
      <c r="OXP261" s="50"/>
      <c r="OXQ261" s="50"/>
      <c r="OXR261" s="50"/>
      <c r="OXS261" s="50"/>
      <c r="OXT261" s="50"/>
      <c r="OXU261" s="50"/>
      <c r="OXV261" s="50"/>
      <c r="OXW261" s="50"/>
      <c r="OXX261" s="50"/>
      <c r="OXY261" s="50"/>
      <c r="OXZ261" s="50"/>
      <c r="OYA261" s="50"/>
      <c r="OYB261" s="50"/>
      <c r="OYC261" s="50"/>
      <c r="OYD261" s="50"/>
      <c r="OYE261" s="50"/>
      <c r="OYF261" s="50"/>
      <c r="OYG261" s="50"/>
      <c r="OYH261" s="50"/>
      <c r="OYI261" s="50"/>
      <c r="OYJ261" s="50"/>
      <c r="OYK261" s="50"/>
      <c r="OYL261" s="50"/>
      <c r="OYM261" s="50"/>
      <c r="OYN261" s="50"/>
      <c r="OYO261" s="50"/>
      <c r="OYP261" s="50"/>
      <c r="OYQ261" s="50"/>
      <c r="OYR261" s="50"/>
      <c r="OYS261" s="50"/>
      <c r="OYT261" s="50"/>
      <c r="OYU261" s="50"/>
      <c r="OYV261" s="50"/>
      <c r="OYW261" s="50"/>
      <c r="OYX261" s="50"/>
      <c r="OYY261" s="50"/>
      <c r="OYZ261" s="50"/>
      <c r="OZA261" s="50"/>
      <c r="OZB261" s="50"/>
      <c r="OZC261" s="50"/>
      <c r="OZD261" s="50"/>
      <c r="OZE261" s="50"/>
      <c r="OZF261" s="50"/>
      <c r="OZG261" s="50"/>
      <c r="OZH261" s="50"/>
      <c r="OZI261" s="50"/>
      <c r="OZJ261" s="50"/>
      <c r="OZK261" s="50"/>
      <c r="OZL261" s="50"/>
      <c r="OZM261" s="50"/>
      <c r="OZN261" s="50"/>
      <c r="OZO261" s="50"/>
      <c r="OZP261" s="50"/>
      <c r="OZQ261" s="50"/>
      <c r="OZR261" s="50"/>
      <c r="OZS261" s="50"/>
      <c r="OZT261" s="50"/>
      <c r="OZU261" s="50"/>
      <c r="OZV261" s="50"/>
      <c r="OZW261" s="50"/>
      <c r="OZX261" s="50"/>
      <c r="OZY261" s="50"/>
      <c r="OZZ261" s="50"/>
      <c r="PAA261" s="50"/>
      <c r="PAB261" s="50"/>
      <c r="PAC261" s="50"/>
      <c r="PAD261" s="50"/>
      <c r="PAE261" s="50"/>
      <c r="PAF261" s="50"/>
      <c r="PAG261" s="50"/>
      <c r="PAH261" s="50"/>
      <c r="PAI261" s="50"/>
      <c r="PAJ261" s="50"/>
      <c r="PAK261" s="50"/>
      <c r="PAL261" s="50"/>
      <c r="PAM261" s="50"/>
      <c r="PAN261" s="50"/>
      <c r="PAO261" s="50"/>
      <c r="PAP261" s="50"/>
      <c r="PAQ261" s="50"/>
      <c r="PAR261" s="50"/>
      <c r="PAS261" s="50"/>
      <c r="PAT261" s="50"/>
      <c r="PAU261" s="50"/>
      <c r="PAV261" s="50"/>
      <c r="PAW261" s="50"/>
      <c r="PAX261" s="50"/>
      <c r="PAY261" s="50"/>
      <c r="PAZ261" s="50"/>
      <c r="PBA261" s="50"/>
      <c r="PBB261" s="50"/>
      <c r="PBC261" s="50"/>
      <c r="PBD261" s="50"/>
      <c r="PBE261" s="50"/>
      <c r="PBF261" s="50"/>
      <c r="PBG261" s="50"/>
      <c r="PBH261" s="50"/>
      <c r="PBI261" s="50"/>
      <c r="PBJ261" s="50"/>
      <c r="PBK261" s="50"/>
      <c r="PBL261" s="50"/>
      <c r="PBM261" s="50"/>
      <c r="PBN261" s="50"/>
      <c r="PBO261" s="50"/>
      <c r="PBP261" s="50"/>
      <c r="PBQ261" s="50"/>
      <c r="PBR261" s="50"/>
      <c r="PBS261" s="50"/>
      <c r="PBT261" s="50"/>
      <c r="PBU261" s="50"/>
      <c r="PBV261" s="50"/>
      <c r="PBW261" s="50"/>
      <c r="PBX261" s="50"/>
      <c r="PBY261" s="50"/>
      <c r="PBZ261" s="50"/>
      <c r="PCA261" s="50"/>
      <c r="PCB261" s="50"/>
      <c r="PCC261" s="50"/>
      <c r="PCD261" s="50"/>
      <c r="PCE261" s="50"/>
      <c r="PCF261" s="50"/>
      <c r="PCG261" s="50"/>
      <c r="PCH261" s="50"/>
      <c r="PCI261" s="50"/>
      <c r="PCJ261" s="50"/>
      <c r="PCK261" s="50"/>
      <c r="PCL261" s="50"/>
      <c r="PCM261" s="50"/>
      <c r="PCN261" s="50"/>
      <c r="PCO261" s="50"/>
      <c r="PCP261" s="50"/>
      <c r="PCQ261" s="50"/>
      <c r="PCR261" s="50"/>
      <c r="PCS261" s="50"/>
      <c r="PCT261" s="50"/>
      <c r="PCU261" s="50"/>
      <c r="PCV261" s="50"/>
      <c r="PCW261" s="50"/>
      <c r="PCX261" s="50"/>
      <c r="PCY261" s="50"/>
      <c r="PCZ261" s="50"/>
      <c r="PDA261" s="50"/>
      <c r="PDB261" s="50"/>
      <c r="PDC261" s="50"/>
      <c r="PDD261" s="50"/>
      <c r="PDE261" s="50"/>
      <c r="PDF261" s="50"/>
      <c r="PDG261" s="50"/>
      <c r="PDH261" s="50"/>
      <c r="PDI261" s="50"/>
      <c r="PDJ261" s="50"/>
      <c r="PDK261" s="50"/>
      <c r="PDL261" s="50"/>
      <c r="PDM261" s="50"/>
      <c r="PDN261" s="50"/>
      <c r="PDO261" s="50"/>
      <c r="PDP261" s="50"/>
      <c r="PDQ261" s="50"/>
      <c r="PDR261" s="50"/>
      <c r="PDS261" s="50"/>
      <c r="PDT261" s="50"/>
      <c r="PDU261" s="50"/>
      <c r="PDV261" s="50"/>
      <c r="PDW261" s="50"/>
      <c r="PDX261" s="50"/>
      <c r="PDY261" s="50"/>
      <c r="PDZ261" s="50"/>
      <c r="PEA261" s="50"/>
      <c r="PEB261" s="50"/>
      <c r="PEC261" s="50"/>
      <c r="PED261" s="50"/>
      <c r="PEE261" s="50"/>
      <c r="PEF261" s="50"/>
      <c r="PEG261" s="50"/>
      <c r="PEH261" s="50"/>
      <c r="PEI261" s="50"/>
      <c r="PEJ261" s="50"/>
      <c r="PEK261" s="50"/>
      <c r="PEL261" s="50"/>
      <c r="PEM261" s="50"/>
      <c r="PEN261" s="50"/>
      <c r="PEO261" s="50"/>
      <c r="PEP261" s="50"/>
      <c r="PEQ261" s="50"/>
      <c r="PER261" s="50"/>
      <c r="PES261" s="50"/>
      <c r="PET261" s="50"/>
      <c r="PEU261" s="50"/>
      <c r="PEV261" s="50"/>
      <c r="PEW261" s="50"/>
      <c r="PEX261" s="50"/>
      <c r="PEY261" s="50"/>
      <c r="PEZ261" s="50"/>
      <c r="PFA261" s="50"/>
      <c r="PFB261" s="50"/>
      <c r="PFC261" s="50"/>
      <c r="PFD261" s="50"/>
      <c r="PFE261" s="50"/>
      <c r="PFF261" s="50"/>
      <c r="PFG261" s="50"/>
      <c r="PFH261" s="50"/>
      <c r="PFI261" s="50"/>
      <c r="PFJ261" s="50"/>
      <c r="PFK261" s="50"/>
      <c r="PFL261" s="50"/>
      <c r="PFM261" s="50"/>
      <c r="PFN261" s="50"/>
      <c r="PFO261" s="50"/>
      <c r="PFP261" s="50"/>
      <c r="PFQ261" s="50"/>
      <c r="PFR261" s="50"/>
      <c r="PFS261" s="50"/>
      <c r="PFT261" s="50"/>
      <c r="PFU261" s="50"/>
      <c r="PFV261" s="50"/>
      <c r="PFW261" s="50"/>
      <c r="PFX261" s="50"/>
      <c r="PFY261" s="50"/>
      <c r="PFZ261" s="50"/>
      <c r="PGA261" s="50"/>
      <c r="PGB261" s="50"/>
      <c r="PGC261" s="50"/>
      <c r="PGD261" s="50"/>
      <c r="PGE261" s="50"/>
      <c r="PGF261" s="50"/>
      <c r="PGG261" s="50"/>
      <c r="PGH261" s="50"/>
      <c r="PGI261" s="50"/>
      <c r="PGJ261" s="50"/>
      <c r="PGK261" s="50"/>
      <c r="PGL261" s="50"/>
      <c r="PGM261" s="50"/>
      <c r="PGN261" s="50"/>
      <c r="PGO261" s="50"/>
      <c r="PGP261" s="50"/>
      <c r="PGQ261" s="50"/>
      <c r="PGR261" s="50"/>
      <c r="PGS261" s="50"/>
      <c r="PGT261" s="50"/>
      <c r="PGU261" s="50"/>
      <c r="PGV261" s="50"/>
      <c r="PGW261" s="50"/>
      <c r="PGX261" s="50"/>
      <c r="PGY261" s="50"/>
      <c r="PGZ261" s="50"/>
      <c r="PHA261" s="50"/>
      <c r="PHB261" s="50"/>
      <c r="PHC261" s="50"/>
      <c r="PHD261" s="50"/>
      <c r="PHE261" s="50"/>
      <c r="PHF261" s="50"/>
      <c r="PHG261" s="50"/>
      <c r="PHH261" s="50"/>
      <c r="PHI261" s="50"/>
      <c r="PHJ261" s="50"/>
      <c r="PHK261" s="50"/>
      <c r="PHL261" s="50"/>
      <c r="PHM261" s="50"/>
      <c r="PHN261" s="50"/>
      <c r="PHO261" s="50"/>
      <c r="PHP261" s="50"/>
      <c r="PHQ261" s="50"/>
      <c r="PHR261" s="50"/>
      <c r="PHS261" s="50"/>
      <c r="PHT261" s="50"/>
      <c r="PHU261" s="50"/>
      <c r="PHV261" s="50"/>
      <c r="PHW261" s="50"/>
      <c r="PHX261" s="50"/>
      <c r="PHY261" s="50"/>
      <c r="PHZ261" s="50"/>
      <c r="PIA261" s="50"/>
      <c r="PIB261" s="50"/>
      <c r="PIC261" s="50"/>
      <c r="PID261" s="50"/>
      <c r="PIE261" s="50"/>
      <c r="PIF261" s="50"/>
      <c r="PIG261" s="50"/>
      <c r="PIH261" s="50"/>
      <c r="PII261" s="50"/>
      <c r="PIJ261" s="50"/>
      <c r="PIK261" s="50"/>
      <c r="PIL261" s="50"/>
      <c r="PIM261" s="50"/>
      <c r="PIN261" s="50"/>
      <c r="PIO261" s="50"/>
      <c r="PIP261" s="50"/>
      <c r="PIQ261" s="50"/>
      <c r="PIR261" s="50"/>
      <c r="PIS261" s="50"/>
      <c r="PIT261" s="50"/>
      <c r="PIU261" s="50"/>
      <c r="PIV261" s="50"/>
      <c r="PIW261" s="50"/>
      <c r="PIX261" s="50"/>
      <c r="PIY261" s="50"/>
      <c r="PIZ261" s="50"/>
      <c r="PJA261" s="50"/>
      <c r="PJB261" s="50"/>
      <c r="PJC261" s="50"/>
      <c r="PJD261" s="50"/>
      <c r="PJE261" s="50"/>
      <c r="PJF261" s="50"/>
      <c r="PJG261" s="50"/>
      <c r="PJH261" s="50"/>
      <c r="PJI261" s="50"/>
      <c r="PJJ261" s="50"/>
      <c r="PJK261" s="50"/>
      <c r="PJL261" s="50"/>
      <c r="PJM261" s="50"/>
      <c r="PJN261" s="50"/>
      <c r="PJO261" s="50"/>
      <c r="PJP261" s="50"/>
      <c r="PJQ261" s="50"/>
      <c r="PJR261" s="50"/>
      <c r="PJS261" s="50"/>
      <c r="PJT261" s="50"/>
      <c r="PJU261" s="50"/>
      <c r="PJV261" s="50"/>
      <c r="PJW261" s="50"/>
      <c r="PJX261" s="50"/>
      <c r="PJY261" s="50"/>
      <c r="PJZ261" s="50"/>
      <c r="PKA261" s="50"/>
      <c r="PKB261" s="50"/>
      <c r="PKC261" s="50"/>
      <c r="PKD261" s="50"/>
      <c r="PKE261" s="50"/>
      <c r="PKF261" s="50"/>
      <c r="PKG261" s="50"/>
      <c r="PKH261" s="50"/>
      <c r="PKI261" s="50"/>
      <c r="PKJ261" s="50"/>
      <c r="PKK261" s="50"/>
      <c r="PKL261" s="50"/>
      <c r="PKM261" s="50"/>
      <c r="PKN261" s="50"/>
      <c r="PKO261" s="50"/>
      <c r="PKP261" s="50"/>
      <c r="PKQ261" s="50"/>
      <c r="PKR261" s="50"/>
      <c r="PKS261" s="50"/>
      <c r="PKT261" s="50"/>
      <c r="PKU261" s="50"/>
      <c r="PKV261" s="50"/>
      <c r="PKW261" s="50"/>
      <c r="PKX261" s="50"/>
      <c r="PKY261" s="50"/>
      <c r="PKZ261" s="50"/>
      <c r="PLA261" s="50"/>
      <c r="PLB261" s="50"/>
      <c r="PLC261" s="50"/>
      <c r="PLD261" s="50"/>
      <c r="PLE261" s="50"/>
      <c r="PLF261" s="50"/>
      <c r="PLG261" s="50"/>
      <c r="PLH261" s="50"/>
      <c r="PLI261" s="50"/>
      <c r="PLJ261" s="50"/>
      <c r="PLK261" s="50"/>
      <c r="PLL261" s="50"/>
      <c r="PLM261" s="50"/>
      <c r="PLN261" s="50"/>
      <c r="PLO261" s="50"/>
      <c r="PLP261" s="50"/>
      <c r="PLQ261" s="50"/>
      <c r="PLR261" s="50"/>
      <c r="PLS261" s="50"/>
      <c r="PLT261" s="50"/>
      <c r="PLU261" s="50"/>
      <c r="PLV261" s="50"/>
      <c r="PLW261" s="50"/>
      <c r="PLX261" s="50"/>
      <c r="PLY261" s="50"/>
      <c r="PLZ261" s="50"/>
      <c r="PMA261" s="50"/>
      <c r="PMB261" s="50"/>
      <c r="PMC261" s="50"/>
      <c r="PMD261" s="50"/>
      <c r="PME261" s="50"/>
      <c r="PMF261" s="50"/>
      <c r="PMG261" s="50"/>
      <c r="PMH261" s="50"/>
      <c r="PMI261" s="50"/>
      <c r="PMJ261" s="50"/>
      <c r="PMK261" s="50"/>
      <c r="PML261" s="50"/>
      <c r="PMM261" s="50"/>
      <c r="PMN261" s="50"/>
      <c r="PMO261" s="50"/>
      <c r="PMP261" s="50"/>
      <c r="PMQ261" s="50"/>
      <c r="PMR261" s="50"/>
      <c r="PMS261" s="50"/>
      <c r="PMT261" s="50"/>
      <c r="PMU261" s="50"/>
      <c r="PMV261" s="50"/>
      <c r="PMW261" s="50"/>
      <c r="PMX261" s="50"/>
      <c r="PMY261" s="50"/>
      <c r="PMZ261" s="50"/>
      <c r="PNA261" s="50"/>
      <c r="PNB261" s="50"/>
      <c r="PNC261" s="50"/>
      <c r="PND261" s="50"/>
      <c r="PNE261" s="50"/>
      <c r="PNF261" s="50"/>
      <c r="PNG261" s="50"/>
      <c r="PNH261" s="50"/>
      <c r="PNI261" s="50"/>
      <c r="PNJ261" s="50"/>
      <c r="PNK261" s="50"/>
      <c r="PNL261" s="50"/>
      <c r="PNM261" s="50"/>
      <c r="PNN261" s="50"/>
      <c r="PNO261" s="50"/>
      <c r="PNP261" s="50"/>
      <c r="PNQ261" s="50"/>
      <c r="PNR261" s="50"/>
      <c r="PNS261" s="50"/>
      <c r="PNT261" s="50"/>
      <c r="PNU261" s="50"/>
      <c r="PNV261" s="50"/>
      <c r="PNW261" s="50"/>
      <c r="PNX261" s="50"/>
      <c r="PNY261" s="50"/>
      <c r="PNZ261" s="50"/>
      <c r="POA261" s="50"/>
      <c r="POB261" s="50"/>
      <c r="POC261" s="50"/>
      <c r="POD261" s="50"/>
      <c r="POE261" s="50"/>
      <c r="POF261" s="50"/>
      <c r="POG261" s="50"/>
      <c r="POH261" s="50"/>
      <c r="POI261" s="50"/>
      <c r="POJ261" s="50"/>
      <c r="POK261" s="50"/>
      <c r="POL261" s="50"/>
      <c r="POM261" s="50"/>
      <c r="PON261" s="50"/>
      <c r="POO261" s="50"/>
      <c r="POP261" s="50"/>
      <c r="POQ261" s="50"/>
      <c r="POR261" s="50"/>
      <c r="POS261" s="50"/>
      <c r="POT261" s="50"/>
      <c r="POU261" s="50"/>
      <c r="POV261" s="50"/>
      <c r="POW261" s="50"/>
      <c r="POX261" s="50"/>
      <c r="POY261" s="50"/>
      <c r="POZ261" s="50"/>
      <c r="PPA261" s="50"/>
      <c r="PPB261" s="50"/>
      <c r="PPC261" s="50"/>
      <c r="PPD261" s="50"/>
      <c r="PPE261" s="50"/>
      <c r="PPF261" s="50"/>
      <c r="PPG261" s="50"/>
      <c r="PPH261" s="50"/>
      <c r="PPI261" s="50"/>
      <c r="PPJ261" s="50"/>
      <c r="PPK261" s="50"/>
      <c r="PPL261" s="50"/>
      <c r="PPM261" s="50"/>
      <c r="PPN261" s="50"/>
      <c r="PPO261" s="50"/>
      <c r="PPP261" s="50"/>
      <c r="PPQ261" s="50"/>
      <c r="PPR261" s="50"/>
      <c r="PPS261" s="50"/>
      <c r="PPT261" s="50"/>
      <c r="PPU261" s="50"/>
      <c r="PPV261" s="50"/>
      <c r="PPW261" s="50"/>
      <c r="PPX261" s="50"/>
      <c r="PPY261" s="50"/>
      <c r="PPZ261" s="50"/>
      <c r="PQA261" s="50"/>
      <c r="PQB261" s="50"/>
      <c r="PQC261" s="50"/>
      <c r="PQD261" s="50"/>
      <c r="PQE261" s="50"/>
      <c r="PQF261" s="50"/>
      <c r="PQG261" s="50"/>
      <c r="PQH261" s="50"/>
      <c r="PQI261" s="50"/>
      <c r="PQJ261" s="50"/>
      <c r="PQK261" s="50"/>
      <c r="PQL261" s="50"/>
      <c r="PQM261" s="50"/>
      <c r="PQN261" s="50"/>
      <c r="PQO261" s="50"/>
      <c r="PQP261" s="50"/>
      <c r="PQQ261" s="50"/>
      <c r="PQR261" s="50"/>
      <c r="PQS261" s="50"/>
      <c r="PQT261" s="50"/>
      <c r="PQU261" s="50"/>
      <c r="PQV261" s="50"/>
      <c r="PQW261" s="50"/>
      <c r="PQX261" s="50"/>
      <c r="PQY261" s="50"/>
      <c r="PQZ261" s="50"/>
      <c r="PRA261" s="50"/>
      <c r="PRB261" s="50"/>
      <c r="PRC261" s="50"/>
      <c r="PRD261" s="50"/>
      <c r="PRE261" s="50"/>
      <c r="PRF261" s="50"/>
      <c r="PRG261" s="50"/>
      <c r="PRH261" s="50"/>
      <c r="PRI261" s="50"/>
      <c r="PRJ261" s="50"/>
      <c r="PRK261" s="50"/>
      <c r="PRL261" s="50"/>
      <c r="PRM261" s="50"/>
      <c r="PRN261" s="50"/>
      <c r="PRO261" s="50"/>
      <c r="PRP261" s="50"/>
      <c r="PRQ261" s="50"/>
      <c r="PRR261" s="50"/>
      <c r="PRS261" s="50"/>
      <c r="PRT261" s="50"/>
      <c r="PRU261" s="50"/>
      <c r="PRV261" s="50"/>
      <c r="PRW261" s="50"/>
      <c r="PRX261" s="50"/>
      <c r="PRY261" s="50"/>
      <c r="PRZ261" s="50"/>
      <c r="PSA261" s="50"/>
      <c r="PSB261" s="50"/>
      <c r="PSC261" s="50"/>
      <c r="PSD261" s="50"/>
      <c r="PSE261" s="50"/>
      <c r="PSF261" s="50"/>
      <c r="PSG261" s="50"/>
      <c r="PSH261" s="50"/>
      <c r="PSI261" s="50"/>
      <c r="PSJ261" s="50"/>
      <c r="PSK261" s="50"/>
      <c r="PSL261" s="50"/>
      <c r="PSM261" s="50"/>
      <c r="PSN261" s="50"/>
      <c r="PSO261" s="50"/>
      <c r="PSP261" s="50"/>
      <c r="PSQ261" s="50"/>
      <c r="PSR261" s="50"/>
      <c r="PSS261" s="50"/>
      <c r="PST261" s="50"/>
      <c r="PSU261" s="50"/>
      <c r="PSV261" s="50"/>
      <c r="PSW261" s="50"/>
      <c r="PSX261" s="50"/>
      <c r="PSY261" s="50"/>
      <c r="PSZ261" s="50"/>
      <c r="PTA261" s="50"/>
      <c r="PTB261" s="50"/>
      <c r="PTC261" s="50"/>
      <c r="PTD261" s="50"/>
      <c r="PTE261" s="50"/>
      <c r="PTF261" s="50"/>
      <c r="PTG261" s="50"/>
      <c r="PTH261" s="50"/>
      <c r="PTI261" s="50"/>
      <c r="PTJ261" s="50"/>
      <c r="PTK261" s="50"/>
      <c r="PTL261" s="50"/>
      <c r="PTM261" s="50"/>
      <c r="PTN261" s="50"/>
      <c r="PTO261" s="50"/>
      <c r="PTP261" s="50"/>
      <c r="PTQ261" s="50"/>
      <c r="PTR261" s="50"/>
      <c r="PTS261" s="50"/>
      <c r="PTT261" s="50"/>
      <c r="PTU261" s="50"/>
      <c r="PTV261" s="50"/>
      <c r="PTW261" s="50"/>
      <c r="PTX261" s="50"/>
      <c r="PTY261" s="50"/>
      <c r="PTZ261" s="50"/>
      <c r="PUA261" s="50"/>
      <c r="PUB261" s="50"/>
      <c r="PUC261" s="50"/>
      <c r="PUD261" s="50"/>
      <c r="PUE261" s="50"/>
      <c r="PUF261" s="50"/>
      <c r="PUG261" s="50"/>
      <c r="PUH261" s="50"/>
      <c r="PUI261" s="50"/>
      <c r="PUJ261" s="50"/>
      <c r="PUK261" s="50"/>
      <c r="PUL261" s="50"/>
      <c r="PUM261" s="50"/>
      <c r="PUN261" s="50"/>
      <c r="PUO261" s="50"/>
      <c r="PUP261" s="50"/>
      <c r="PUQ261" s="50"/>
      <c r="PUR261" s="50"/>
      <c r="PUS261" s="50"/>
      <c r="PUT261" s="50"/>
      <c r="PUU261" s="50"/>
      <c r="PUV261" s="50"/>
      <c r="PUW261" s="50"/>
      <c r="PUX261" s="50"/>
      <c r="PUY261" s="50"/>
      <c r="PUZ261" s="50"/>
      <c r="PVA261" s="50"/>
      <c r="PVB261" s="50"/>
      <c r="PVC261" s="50"/>
      <c r="PVD261" s="50"/>
      <c r="PVE261" s="50"/>
      <c r="PVF261" s="50"/>
      <c r="PVG261" s="50"/>
      <c r="PVH261" s="50"/>
      <c r="PVI261" s="50"/>
      <c r="PVJ261" s="50"/>
      <c r="PVK261" s="50"/>
      <c r="PVL261" s="50"/>
      <c r="PVM261" s="50"/>
      <c r="PVN261" s="50"/>
      <c r="PVO261" s="50"/>
      <c r="PVP261" s="50"/>
      <c r="PVQ261" s="50"/>
      <c r="PVR261" s="50"/>
      <c r="PVS261" s="50"/>
      <c r="PVT261" s="50"/>
      <c r="PVU261" s="50"/>
      <c r="PVV261" s="50"/>
      <c r="PVW261" s="50"/>
      <c r="PVX261" s="50"/>
      <c r="PVY261" s="50"/>
      <c r="PVZ261" s="50"/>
      <c r="PWA261" s="50"/>
      <c r="PWB261" s="50"/>
      <c r="PWC261" s="50"/>
      <c r="PWD261" s="50"/>
      <c r="PWE261" s="50"/>
      <c r="PWF261" s="50"/>
      <c r="PWG261" s="50"/>
      <c r="PWH261" s="50"/>
      <c r="PWI261" s="50"/>
      <c r="PWJ261" s="50"/>
      <c r="PWK261" s="50"/>
      <c r="PWL261" s="50"/>
      <c r="PWM261" s="50"/>
      <c r="PWN261" s="50"/>
      <c r="PWO261" s="50"/>
      <c r="PWP261" s="50"/>
      <c r="PWQ261" s="50"/>
      <c r="PWR261" s="50"/>
      <c r="PWS261" s="50"/>
      <c r="PWT261" s="50"/>
      <c r="PWU261" s="50"/>
      <c r="PWV261" s="50"/>
      <c r="PWW261" s="50"/>
      <c r="PWX261" s="50"/>
      <c r="PWY261" s="50"/>
      <c r="PWZ261" s="50"/>
      <c r="PXA261" s="50"/>
      <c r="PXB261" s="50"/>
      <c r="PXC261" s="50"/>
      <c r="PXD261" s="50"/>
      <c r="PXE261" s="50"/>
      <c r="PXF261" s="50"/>
      <c r="PXG261" s="50"/>
      <c r="PXH261" s="50"/>
      <c r="PXI261" s="50"/>
      <c r="PXJ261" s="50"/>
      <c r="PXK261" s="50"/>
      <c r="PXL261" s="50"/>
      <c r="PXM261" s="50"/>
      <c r="PXN261" s="50"/>
      <c r="PXO261" s="50"/>
      <c r="PXP261" s="50"/>
      <c r="PXQ261" s="50"/>
      <c r="PXR261" s="50"/>
      <c r="PXS261" s="50"/>
      <c r="PXT261" s="50"/>
      <c r="PXU261" s="50"/>
      <c r="PXV261" s="50"/>
      <c r="PXW261" s="50"/>
      <c r="PXX261" s="50"/>
      <c r="PXY261" s="50"/>
      <c r="PXZ261" s="50"/>
      <c r="PYA261" s="50"/>
      <c r="PYB261" s="50"/>
      <c r="PYC261" s="50"/>
      <c r="PYD261" s="50"/>
      <c r="PYE261" s="50"/>
      <c r="PYF261" s="50"/>
      <c r="PYG261" s="50"/>
      <c r="PYH261" s="50"/>
      <c r="PYI261" s="50"/>
      <c r="PYJ261" s="50"/>
      <c r="PYK261" s="50"/>
      <c r="PYL261" s="50"/>
      <c r="PYM261" s="50"/>
      <c r="PYN261" s="50"/>
      <c r="PYO261" s="50"/>
      <c r="PYP261" s="50"/>
      <c r="PYQ261" s="50"/>
      <c r="PYR261" s="50"/>
      <c r="PYS261" s="50"/>
      <c r="PYT261" s="50"/>
      <c r="PYU261" s="50"/>
      <c r="PYV261" s="50"/>
      <c r="PYW261" s="50"/>
      <c r="PYX261" s="50"/>
      <c r="PYY261" s="50"/>
      <c r="PYZ261" s="50"/>
      <c r="PZA261" s="50"/>
      <c r="PZB261" s="50"/>
      <c r="PZC261" s="50"/>
      <c r="PZD261" s="50"/>
      <c r="PZE261" s="50"/>
      <c r="PZF261" s="50"/>
      <c r="PZG261" s="50"/>
      <c r="PZH261" s="50"/>
      <c r="PZI261" s="50"/>
      <c r="PZJ261" s="50"/>
      <c r="PZK261" s="50"/>
      <c r="PZL261" s="50"/>
      <c r="PZM261" s="50"/>
      <c r="PZN261" s="50"/>
      <c r="PZO261" s="50"/>
      <c r="PZP261" s="50"/>
      <c r="PZQ261" s="50"/>
      <c r="PZR261" s="50"/>
      <c r="PZS261" s="50"/>
      <c r="PZT261" s="50"/>
      <c r="PZU261" s="50"/>
      <c r="PZV261" s="50"/>
      <c r="PZW261" s="50"/>
      <c r="PZX261" s="50"/>
      <c r="PZY261" s="50"/>
      <c r="PZZ261" s="50"/>
      <c r="QAA261" s="50"/>
      <c r="QAB261" s="50"/>
      <c r="QAC261" s="50"/>
      <c r="QAD261" s="50"/>
      <c r="QAE261" s="50"/>
      <c r="QAF261" s="50"/>
      <c r="QAG261" s="50"/>
      <c r="QAH261" s="50"/>
      <c r="QAI261" s="50"/>
      <c r="QAJ261" s="50"/>
      <c r="QAK261" s="50"/>
      <c r="QAL261" s="50"/>
      <c r="QAM261" s="50"/>
      <c r="QAN261" s="50"/>
      <c r="QAO261" s="50"/>
      <c r="QAP261" s="50"/>
      <c r="QAQ261" s="50"/>
      <c r="QAR261" s="50"/>
      <c r="QAS261" s="50"/>
      <c r="QAT261" s="50"/>
      <c r="QAU261" s="50"/>
      <c r="QAV261" s="50"/>
      <c r="QAW261" s="50"/>
      <c r="QAX261" s="50"/>
      <c r="QAY261" s="50"/>
      <c r="QAZ261" s="50"/>
      <c r="QBA261" s="50"/>
      <c r="QBB261" s="50"/>
      <c r="QBC261" s="50"/>
      <c r="QBD261" s="50"/>
      <c r="QBE261" s="50"/>
      <c r="QBF261" s="50"/>
      <c r="QBG261" s="50"/>
      <c r="QBH261" s="50"/>
      <c r="QBI261" s="50"/>
      <c r="QBJ261" s="50"/>
      <c r="QBK261" s="50"/>
      <c r="QBL261" s="50"/>
      <c r="QBM261" s="50"/>
      <c r="QBN261" s="50"/>
      <c r="QBO261" s="50"/>
      <c r="QBP261" s="50"/>
      <c r="QBQ261" s="50"/>
      <c r="QBR261" s="50"/>
      <c r="QBS261" s="50"/>
      <c r="QBT261" s="50"/>
      <c r="QBU261" s="50"/>
      <c r="QBV261" s="50"/>
      <c r="QBW261" s="50"/>
      <c r="QBX261" s="50"/>
      <c r="QBY261" s="50"/>
      <c r="QBZ261" s="50"/>
      <c r="QCA261" s="50"/>
      <c r="QCB261" s="50"/>
      <c r="QCC261" s="50"/>
      <c r="QCD261" s="50"/>
      <c r="QCE261" s="50"/>
      <c r="QCF261" s="50"/>
      <c r="QCG261" s="50"/>
      <c r="QCH261" s="50"/>
      <c r="QCI261" s="50"/>
      <c r="QCJ261" s="50"/>
      <c r="QCK261" s="50"/>
      <c r="QCL261" s="50"/>
      <c r="QCM261" s="50"/>
      <c r="QCN261" s="50"/>
      <c r="QCO261" s="50"/>
      <c r="QCP261" s="50"/>
      <c r="QCQ261" s="50"/>
      <c r="QCR261" s="50"/>
      <c r="QCS261" s="50"/>
      <c r="QCT261" s="50"/>
      <c r="QCU261" s="50"/>
      <c r="QCV261" s="50"/>
      <c r="QCW261" s="50"/>
      <c r="QCX261" s="50"/>
      <c r="QCY261" s="50"/>
      <c r="QCZ261" s="50"/>
      <c r="QDA261" s="50"/>
      <c r="QDB261" s="50"/>
      <c r="QDC261" s="50"/>
      <c r="QDD261" s="50"/>
      <c r="QDE261" s="50"/>
      <c r="QDF261" s="50"/>
      <c r="QDG261" s="50"/>
      <c r="QDH261" s="50"/>
      <c r="QDI261" s="50"/>
      <c r="QDJ261" s="50"/>
      <c r="QDK261" s="50"/>
      <c r="QDL261" s="50"/>
      <c r="QDM261" s="50"/>
      <c r="QDN261" s="50"/>
      <c r="QDO261" s="50"/>
      <c r="QDP261" s="50"/>
      <c r="QDQ261" s="50"/>
      <c r="QDR261" s="50"/>
      <c r="QDS261" s="50"/>
      <c r="QDT261" s="50"/>
      <c r="QDU261" s="50"/>
      <c r="QDV261" s="50"/>
      <c r="QDW261" s="50"/>
      <c r="QDX261" s="50"/>
      <c r="QDY261" s="50"/>
      <c r="QDZ261" s="50"/>
      <c r="QEA261" s="50"/>
      <c r="QEB261" s="50"/>
      <c r="QEC261" s="50"/>
      <c r="QED261" s="50"/>
      <c r="QEE261" s="50"/>
      <c r="QEF261" s="50"/>
      <c r="QEG261" s="50"/>
      <c r="QEH261" s="50"/>
      <c r="QEI261" s="50"/>
      <c r="QEJ261" s="50"/>
      <c r="QEK261" s="50"/>
      <c r="QEL261" s="50"/>
      <c r="QEM261" s="50"/>
      <c r="QEN261" s="50"/>
      <c r="QEO261" s="50"/>
      <c r="QEP261" s="50"/>
      <c r="QEQ261" s="50"/>
      <c r="QER261" s="50"/>
      <c r="QES261" s="50"/>
      <c r="QET261" s="50"/>
      <c r="QEU261" s="50"/>
      <c r="QEV261" s="50"/>
      <c r="QEW261" s="50"/>
      <c r="QEX261" s="50"/>
      <c r="QEY261" s="50"/>
      <c r="QEZ261" s="50"/>
      <c r="QFA261" s="50"/>
      <c r="QFB261" s="50"/>
      <c r="QFC261" s="50"/>
      <c r="QFD261" s="50"/>
      <c r="QFE261" s="50"/>
      <c r="QFF261" s="50"/>
      <c r="QFG261" s="50"/>
      <c r="QFH261" s="50"/>
      <c r="QFI261" s="50"/>
      <c r="QFJ261" s="50"/>
      <c r="QFK261" s="50"/>
      <c r="QFL261" s="50"/>
      <c r="QFM261" s="50"/>
      <c r="QFN261" s="50"/>
      <c r="QFO261" s="50"/>
      <c r="QFP261" s="50"/>
      <c r="QFQ261" s="50"/>
      <c r="QFR261" s="50"/>
      <c r="QFS261" s="50"/>
      <c r="QFT261" s="50"/>
      <c r="QFU261" s="50"/>
      <c r="QFV261" s="50"/>
      <c r="QFW261" s="50"/>
      <c r="QFX261" s="50"/>
      <c r="QFY261" s="50"/>
      <c r="QFZ261" s="50"/>
      <c r="QGA261" s="50"/>
      <c r="QGB261" s="50"/>
      <c r="QGC261" s="50"/>
      <c r="QGD261" s="50"/>
      <c r="QGE261" s="50"/>
      <c r="QGF261" s="50"/>
      <c r="QGG261" s="50"/>
      <c r="QGH261" s="50"/>
      <c r="QGI261" s="50"/>
      <c r="QGJ261" s="50"/>
      <c r="QGK261" s="50"/>
      <c r="QGL261" s="50"/>
      <c r="QGM261" s="50"/>
      <c r="QGN261" s="50"/>
      <c r="QGO261" s="50"/>
      <c r="QGP261" s="50"/>
      <c r="QGQ261" s="50"/>
      <c r="QGR261" s="50"/>
      <c r="QGS261" s="50"/>
      <c r="QGT261" s="50"/>
      <c r="QGU261" s="50"/>
      <c r="QGV261" s="50"/>
      <c r="QGW261" s="50"/>
      <c r="QGX261" s="50"/>
      <c r="QGY261" s="50"/>
      <c r="QGZ261" s="50"/>
      <c r="QHA261" s="50"/>
      <c r="QHB261" s="50"/>
      <c r="QHC261" s="50"/>
      <c r="QHD261" s="50"/>
      <c r="QHE261" s="50"/>
      <c r="QHF261" s="50"/>
      <c r="QHG261" s="50"/>
      <c r="QHH261" s="50"/>
      <c r="QHI261" s="50"/>
      <c r="QHJ261" s="50"/>
      <c r="QHK261" s="50"/>
      <c r="QHL261" s="50"/>
      <c r="QHM261" s="50"/>
      <c r="QHN261" s="50"/>
      <c r="QHO261" s="50"/>
      <c r="QHP261" s="50"/>
      <c r="QHQ261" s="50"/>
      <c r="QHR261" s="50"/>
      <c r="QHS261" s="50"/>
      <c r="QHT261" s="50"/>
      <c r="QHU261" s="50"/>
      <c r="QHV261" s="50"/>
      <c r="QHW261" s="50"/>
      <c r="QHX261" s="50"/>
      <c r="QHY261" s="50"/>
      <c r="QHZ261" s="50"/>
      <c r="QIA261" s="50"/>
      <c r="QIB261" s="50"/>
      <c r="QIC261" s="50"/>
      <c r="QID261" s="50"/>
      <c r="QIE261" s="50"/>
      <c r="QIF261" s="50"/>
      <c r="QIG261" s="50"/>
      <c r="QIH261" s="50"/>
      <c r="QII261" s="50"/>
      <c r="QIJ261" s="50"/>
      <c r="QIK261" s="50"/>
      <c r="QIL261" s="50"/>
      <c r="QIM261" s="50"/>
      <c r="QIN261" s="50"/>
      <c r="QIO261" s="50"/>
      <c r="QIP261" s="50"/>
      <c r="QIQ261" s="50"/>
      <c r="QIR261" s="50"/>
      <c r="QIS261" s="50"/>
      <c r="QIT261" s="50"/>
      <c r="QIU261" s="50"/>
      <c r="QIV261" s="50"/>
      <c r="QIW261" s="50"/>
      <c r="QIX261" s="50"/>
      <c r="QIY261" s="50"/>
      <c r="QIZ261" s="50"/>
      <c r="QJA261" s="50"/>
      <c r="QJB261" s="50"/>
      <c r="QJC261" s="50"/>
      <c r="QJD261" s="50"/>
      <c r="QJE261" s="50"/>
      <c r="QJF261" s="50"/>
      <c r="QJG261" s="50"/>
      <c r="QJH261" s="50"/>
      <c r="QJI261" s="50"/>
      <c r="QJJ261" s="50"/>
      <c r="QJK261" s="50"/>
      <c r="QJL261" s="50"/>
      <c r="QJM261" s="50"/>
      <c r="QJN261" s="50"/>
      <c r="QJO261" s="50"/>
      <c r="QJP261" s="50"/>
      <c r="QJQ261" s="50"/>
      <c r="QJR261" s="50"/>
      <c r="QJS261" s="50"/>
      <c r="QJT261" s="50"/>
      <c r="QJU261" s="50"/>
      <c r="QJV261" s="50"/>
      <c r="QJW261" s="50"/>
      <c r="QJX261" s="50"/>
      <c r="QJY261" s="50"/>
      <c r="QJZ261" s="50"/>
      <c r="QKA261" s="50"/>
      <c r="QKB261" s="50"/>
      <c r="QKC261" s="50"/>
      <c r="QKD261" s="50"/>
      <c r="QKE261" s="50"/>
      <c r="QKF261" s="50"/>
      <c r="QKG261" s="50"/>
      <c r="QKH261" s="50"/>
      <c r="QKI261" s="50"/>
      <c r="QKJ261" s="50"/>
      <c r="QKK261" s="50"/>
      <c r="QKL261" s="50"/>
      <c r="QKM261" s="50"/>
      <c r="QKN261" s="50"/>
      <c r="QKO261" s="50"/>
      <c r="QKP261" s="50"/>
      <c r="QKQ261" s="50"/>
      <c r="QKR261" s="50"/>
      <c r="QKS261" s="50"/>
      <c r="QKT261" s="50"/>
      <c r="QKU261" s="50"/>
      <c r="QKV261" s="50"/>
      <c r="QKW261" s="50"/>
      <c r="QKX261" s="50"/>
      <c r="QKY261" s="50"/>
      <c r="QKZ261" s="50"/>
      <c r="QLA261" s="50"/>
      <c r="QLB261" s="50"/>
      <c r="QLC261" s="50"/>
      <c r="QLD261" s="50"/>
      <c r="QLE261" s="50"/>
      <c r="QLF261" s="50"/>
      <c r="QLG261" s="50"/>
      <c r="QLH261" s="50"/>
      <c r="QLI261" s="50"/>
      <c r="QLJ261" s="50"/>
      <c r="QLK261" s="50"/>
      <c r="QLL261" s="50"/>
      <c r="QLM261" s="50"/>
      <c r="QLN261" s="50"/>
      <c r="QLO261" s="50"/>
      <c r="QLP261" s="50"/>
      <c r="QLQ261" s="50"/>
      <c r="QLR261" s="50"/>
      <c r="QLS261" s="50"/>
      <c r="QLT261" s="50"/>
      <c r="QLU261" s="50"/>
      <c r="QLV261" s="50"/>
      <c r="QLW261" s="50"/>
      <c r="QLX261" s="50"/>
      <c r="QLY261" s="50"/>
      <c r="QLZ261" s="50"/>
      <c r="QMA261" s="50"/>
      <c r="QMB261" s="50"/>
      <c r="QMC261" s="50"/>
      <c r="QMD261" s="50"/>
      <c r="QME261" s="50"/>
      <c r="QMF261" s="50"/>
      <c r="QMG261" s="50"/>
      <c r="QMH261" s="50"/>
      <c r="QMI261" s="50"/>
      <c r="QMJ261" s="50"/>
      <c r="QMK261" s="50"/>
      <c r="QML261" s="50"/>
      <c r="QMM261" s="50"/>
      <c r="QMN261" s="50"/>
      <c r="QMO261" s="50"/>
      <c r="QMP261" s="50"/>
      <c r="QMQ261" s="50"/>
      <c r="QMR261" s="50"/>
      <c r="QMS261" s="50"/>
      <c r="QMT261" s="50"/>
      <c r="QMU261" s="50"/>
      <c r="QMV261" s="50"/>
      <c r="QMW261" s="50"/>
      <c r="QMX261" s="50"/>
      <c r="QMY261" s="50"/>
      <c r="QMZ261" s="50"/>
      <c r="QNA261" s="50"/>
      <c r="QNB261" s="50"/>
      <c r="QNC261" s="50"/>
      <c r="QND261" s="50"/>
      <c r="QNE261" s="50"/>
      <c r="QNF261" s="50"/>
      <c r="QNG261" s="50"/>
      <c r="QNH261" s="50"/>
      <c r="QNI261" s="50"/>
      <c r="QNJ261" s="50"/>
      <c r="QNK261" s="50"/>
      <c r="QNL261" s="50"/>
      <c r="QNM261" s="50"/>
      <c r="QNN261" s="50"/>
      <c r="QNO261" s="50"/>
      <c r="QNP261" s="50"/>
      <c r="QNQ261" s="50"/>
      <c r="QNR261" s="50"/>
      <c r="QNS261" s="50"/>
      <c r="QNT261" s="50"/>
      <c r="QNU261" s="50"/>
      <c r="QNV261" s="50"/>
      <c r="QNW261" s="50"/>
      <c r="QNX261" s="50"/>
      <c r="QNY261" s="50"/>
      <c r="QNZ261" s="50"/>
      <c r="QOA261" s="50"/>
      <c r="QOB261" s="50"/>
      <c r="QOC261" s="50"/>
      <c r="QOD261" s="50"/>
      <c r="QOE261" s="50"/>
      <c r="QOF261" s="50"/>
      <c r="QOG261" s="50"/>
      <c r="QOH261" s="50"/>
      <c r="QOI261" s="50"/>
      <c r="QOJ261" s="50"/>
      <c r="QOK261" s="50"/>
      <c r="QOL261" s="50"/>
      <c r="QOM261" s="50"/>
      <c r="QON261" s="50"/>
      <c r="QOO261" s="50"/>
      <c r="QOP261" s="50"/>
      <c r="QOQ261" s="50"/>
      <c r="QOR261" s="50"/>
      <c r="QOS261" s="50"/>
      <c r="QOT261" s="50"/>
      <c r="QOU261" s="50"/>
      <c r="QOV261" s="50"/>
      <c r="QOW261" s="50"/>
      <c r="QOX261" s="50"/>
      <c r="QOY261" s="50"/>
      <c r="QOZ261" s="50"/>
      <c r="QPA261" s="50"/>
      <c r="QPB261" s="50"/>
      <c r="QPC261" s="50"/>
      <c r="QPD261" s="50"/>
      <c r="QPE261" s="50"/>
      <c r="QPF261" s="50"/>
      <c r="QPG261" s="50"/>
      <c r="QPH261" s="50"/>
      <c r="QPI261" s="50"/>
      <c r="QPJ261" s="50"/>
      <c r="QPK261" s="50"/>
      <c r="QPL261" s="50"/>
      <c r="QPM261" s="50"/>
      <c r="QPN261" s="50"/>
      <c r="QPO261" s="50"/>
      <c r="QPP261" s="50"/>
      <c r="QPQ261" s="50"/>
      <c r="QPR261" s="50"/>
      <c r="QPS261" s="50"/>
      <c r="QPT261" s="50"/>
      <c r="QPU261" s="50"/>
      <c r="QPV261" s="50"/>
      <c r="QPW261" s="50"/>
      <c r="QPX261" s="50"/>
      <c r="QPY261" s="50"/>
      <c r="QPZ261" s="50"/>
      <c r="QQA261" s="50"/>
      <c r="QQB261" s="50"/>
      <c r="QQC261" s="50"/>
      <c r="QQD261" s="50"/>
      <c r="QQE261" s="50"/>
      <c r="QQF261" s="50"/>
      <c r="QQG261" s="50"/>
      <c r="QQH261" s="50"/>
      <c r="QQI261" s="50"/>
      <c r="QQJ261" s="50"/>
      <c r="QQK261" s="50"/>
      <c r="QQL261" s="50"/>
      <c r="QQM261" s="50"/>
      <c r="QQN261" s="50"/>
      <c r="QQO261" s="50"/>
      <c r="QQP261" s="50"/>
      <c r="QQQ261" s="50"/>
      <c r="QQR261" s="50"/>
      <c r="QQS261" s="50"/>
      <c r="QQT261" s="50"/>
      <c r="QQU261" s="50"/>
      <c r="QQV261" s="50"/>
      <c r="QQW261" s="50"/>
      <c r="QQX261" s="50"/>
      <c r="QQY261" s="50"/>
      <c r="QQZ261" s="50"/>
      <c r="QRA261" s="50"/>
      <c r="QRB261" s="50"/>
      <c r="QRC261" s="50"/>
      <c r="QRD261" s="50"/>
      <c r="QRE261" s="50"/>
      <c r="QRF261" s="50"/>
      <c r="QRG261" s="50"/>
      <c r="QRH261" s="50"/>
      <c r="QRI261" s="50"/>
      <c r="QRJ261" s="50"/>
      <c r="QRK261" s="50"/>
      <c r="QRL261" s="50"/>
      <c r="QRM261" s="50"/>
      <c r="QRN261" s="50"/>
      <c r="QRO261" s="50"/>
      <c r="QRP261" s="50"/>
      <c r="QRQ261" s="50"/>
      <c r="QRR261" s="50"/>
      <c r="QRS261" s="50"/>
      <c r="QRT261" s="50"/>
      <c r="QRU261" s="50"/>
      <c r="QRV261" s="50"/>
      <c r="QRW261" s="50"/>
      <c r="QRX261" s="50"/>
      <c r="QRY261" s="50"/>
      <c r="QRZ261" s="50"/>
      <c r="QSA261" s="50"/>
      <c r="QSB261" s="50"/>
      <c r="QSC261" s="50"/>
      <c r="QSD261" s="50"/>
      <c r="QSE261" s="50"/>
      <c r="QSF261" s="50"/>
      <c r="QSG261" s="50"/>
      <c r="QSH261" s="50"/>
      <c r="QSI261" s="50"/>
      <c r="QSJ261" s="50"/>
      <c r="QSK261" s="50"/>
      <c r="QSL261" s="50"/>
      <c r="QSM261" s="50"/>
      <c r="QSN261" s="50"/>
      <c r="QSO261" s="50"/>
      <c r="QSP261" s="50"/>
      <c r="QSQ261" s="50"/>
      <c r="QSR261" s="50"/>
      <c r="QSS261" s="50"/>
      <c r="QST261" s="50"/>
      <c r="QSU261" s="50"/>
      <c r="QSV261" s="50"/>
      <c r="QSW261" s="50"/>
      <c r="QSX261" s="50"/>
      <c r="QSY261" s="50"/>
      <c r="QSZ261" s="50"/>
      <c r="QTA261" s="50"/>
      <c r="QTB261" s="50"/>
      <c r="QTC261" s="50"/>
      <c r="QTD261" s="50"/>
      <c r="QTE261" s="50"/>
      <c r="QTF261" s="50"/>
      <c r="QTG261" s="50"/>
      <c r="QTH261" s="50"/>
      <c r="QTI261" s="50"/>
      <c r="QTJ261" s="50"/>
      <c r="QTK261" s="50"/>
      <c r="QTL261" s="50"/>
      <c r="QTM261" s="50"/>
      <c r="QTN261" s="50"/>
      <c r="QTO261" s="50"/>
      <c r="QTP261" s="50"/>
      <c r="QTQ261" s="50"/>
      <c r="QTR261" s="50"/>
      <c r="QTS261" s="50"/>
      <c r="QTT261" s="50"/>
      <c r="QTU261" s="50"/>
      <c r="QTV261" s="50"/>
      <c r="QTW261" s="50"/>
      <c r="QTX261" s="50"/>
      <c r="QTY261" s="50"/>
      <c r="QTZ261" s="50"/>
      <c r="QUA261" s="50"/>
      <c r="QUB261" s="50"/>
      <c r="QUC261" s="50"/>
      <c r="QUD261" s="50"/>
      <c r="QUE261" s="50"/>
      <c r="QUF261" s="50"/>
      <c r="QUG261" s="50"/>
      <c r="QUH261" s="50"/>
      <c r="QUI261" s="50"/>
      <c r="QUJ261" s="50"/>
      <c r="QUK261" s="50"/>
      <c r="QUL261" s="50"/>
      <c r="QUM261" s="50"/>
      <c r="QUN261" s="50"/>
      <c r="QUO261" s="50"/>
      <c r="QUP261" s="50"/>
      <c r="QUQ261" s="50"/>
      <c r="QUR261" s="50"/>
      <c r="QUS261" s="50"/>
      <c r="QUT261" s="50"/>
      <c r="QUU261" s="50"/>
      <c r="QUV261" s="50"/>
      <c r="QUW261" s="50"/>
      <c r="QUX261" s="50"/>
      <c r="QUY261" s="50"/>
      <c r="QUZ261" s="50"/>
      <c r="QVA261" s="50"/>
      <c r="QVB261" s="50"/>
      <c r="QVC261" s="50"/>
      <c r="QVD261" s="50"/>
      <c r="QVE261" s="50"/>
      <c r="QVF261" s="50"/>
      <c r="QVG261" s="50"/>
      <c r="QVH261" s="50"/>
      <c r="QVI261" s="50"/>
      <c r="QVJ261" s="50"/>
      <c r="QVK261" s="50"/>
      <c r="QVL261" s="50"/>
      <c r="QVM261" s="50"/>
      <c r="QVN261" s="50"/>
      <c r="QVO261" s="50"/>
      <c r="QVP261" s="50"/>
      <c r="QVQ261" s="50"/>
      <c r="QVR261" s="50"/>
      <c r="QVS261" s="50"/>
      <c r="QVT261" s="50"/>
      <c r="QVU261" s="50"/>
      <c r="QVV261" s="50"/>
      <c r="QVW261" s="50"/>
      <c r="QVX261" s="50"/>
      <c r="QVY261" s="50"/>
      <c r="QVZ261" s="50"/>
      <c r="QWA261" s="50"/>
      <c r="QWB261" s="50"/>
      <c r="QWC261" s="50"/>
      <c r="QWD261" s="50"/>
      <c r="QWE261" s="50"/>
      <c r="QWF261" s="50"/>
      <c r="QWG261" s="50"/>
      <c r="QWH261" s="50"/>
      <c r="QWI261" s="50"/>
      <c r="QWJ261" s="50"/>
      <c r="QWK261" s="50"/>
      <c r="QWL261" s="50"/>
      <c r="QWM261" s="50"/>
      <c r="QWN261" s="50"/>
      <c r="QWO261" s="50"/>
      <c r="QWP261" s="50"/>
      <c r="QWQ261" s="50"/>
      <c r="QWR261" s="50"/>
      <c r="QWS261" s="50"/>
      <c r="QWT261" s="50"/>
      <c r="QWU261" s="50"/>
      <c r="QWV261" s="50"/>
      <c r="QWW261" s="50"/>
      <c r="QWX261" s="50"/>
      <c r="QWY261" s="50"/>
      <c r="QWZ261" s="50"/>
      <c r="QXA261" s="50"/>
      <c r="QXB261" s="50"/>
      <c r="QXC261" s="50"/>
      <c r="QXD261" s="50"/>
      <c r="QXE261" s="50"/>
      <c r="QXF261" s="50"/>
      <c r="QXG261" s="50"/>
      <c r="QXH261" s="50"/>
      <c r="QXI261" s="50"/>
      <c r="QXJ261" s="50"/>
      <c r="QXK261" s="50"/>
      <c r="QXL261" s="50"/>
      <c r="QXM261" s="50"/>
      <c r="QXN261" s="50"/>
      <c r="QXO261" s="50"/>
      <c r="QXP261" s="50"/>
      <c r="QXQ261" s="50"/>
      <c r="QXR261" s="50"/>
      <c r="QXS261" s="50"/>
      <c r="QXT261" s="50"/>
      <c r="QXU261" s="50"/>
      <c r="QXV261" s="50"/>
      <c r="QXW261" s="50"/>
      <c r="QXX261" s="50"/>
      <c r="QXY261" s="50"/>
      <c r="QXZ261" s="50"/>
      <c r="QYA261" s="50"/>
      <c r="QYB261" s="50"/>
      <c r="QYC261" s="50"/>
      <c r="QYD261" s="50"/>
      <c r="QYE261" s="50"/>
      <c r="QYF261" s="50"/>
      <c r="QYG261" s="50"/>
      <c r="QYH261" s="50"/>
      <c r="QYI261" s="50"/>
      <c r="QYJ261" s="50"/>
      <c r="QYK261" s="50"/>
      <c r="QYL261" s="50"/>
      <c r="QYM261" s="50"/>
      <c r="QYN261" s="50"/>
      <c r="QYO261" s="50"/>
      <c r="QYP261" s="50"/>
      <c r="QYQ261" s="50"/>
      <c r="QYR261" s="50"/>
      <c r="QYS261" s="50"/>
      <c r="QYT261" s="50"/>
      <c r="QYU261" s="50"/>
      <c r="QYV261" s="50"/>
      <c r="QYW261" s="50"/>
      <c r="QYX261" s="50"/>
      <c r="QYY261" s="50"/>
      <c r="QYZ261" s="50"/>
      <c r="QZA261" s="50"/>
      <c r="QZB261" s="50"/>
      <c r="QZC261" s="50"/>
      <c r="QZD261" s="50"/>
      <c r="QZE261" s="50"/>
      <c r="QZF261" s="50"/>
      <c r="QZG261" s="50"/>
      <c r="QZH261" s="50"/>
      <c r="QZI261" s="50"/>
      <c r="QZJ261" s="50"/>
      <c r="QZK261" s="50"/>
      <c r="QZL261" s="50"/>
      <c r="QZM261" s="50"/>
      <c r="QZN261" s="50"/>
      <c r="QZO261" s="50"/>
      <c r="QZP261" s="50"/>
      <c r="QZQ261" s="50"/>
      <c r="QZR261" s="50"/>
      <c r="QZS261" s="50"/>
      <c r="QZT261" s="50"/>
      <c r="QZU261" s="50"/>
      <c r="QZV261" s="50"/>
      <c r="QZW261" s="50"/>
      <c r="QZX261" s="50"/>
      <c r="QZY261" s="50"/>
      <c r="QZZ261" s="50"/>
      <c r="RAA261" s="50"/>
      <c r="RAB261" s="50"/>
      <c r="RAC261" s="50"/>
      <c r="RAD261" s="50"/>
      <c r="RAE261" s="50"/>
      <c r="RAF261" s="50"/>
      <c r="RAG261" s="50"/>
      <c r="RAH261" s="50"/>
      <c r="RAI261" s="50"/>
      <c r="RAJ261" s="50"/>
      <c r="RAK261" s="50"/>
      <c r="RAL261" s="50"/>
      <c r="RAM261" s="50"/>
      <c r="RAN261" s="50"/>
      <c r="RAO261" s="50"/>
      <c r="RAP261" s="50"/>
      <c r="RAQ261" s="50"/>
      <c r="RAR261" s="50"/>
      <c r="RAS261" s="50"/>
      <c r="RAT261" s="50"/>
      <c r="RAU261" s="50"/>
      <c r="RAV261" s="50"/>
      <c r="RAW261" s="50"/>
      <c r="RAX261" s="50"/>
      <c r="RAY261" s="50"/>
      <c r="RAZ261" s="50"/>
      <c r="RBA261" s="50"/>
      <c r="RBB261" s="50"/>
      <c r="RBC261" s="50"/>
      <c r="RBD261" s="50"/>
      <c r="RBE261" s="50"/>
      <c r="RBF261" s="50"/>
      <c r="RBG261" s="50"/>
      <c r="RBH261" s="50"/>
      <c r="RBI261" s="50"/>
      <c r="RBJ261" s="50"/>
      <c r="RBK261" s="50"/>
      <c r="RBL261" s="50"/>
      <c r="RBM261" s="50"/>
      <c r="RBN261" s="50"/>
      <c r="RBO261" s="50"/>
      <c r="RBP261" s="50"/>
      <c r="RBQ261" s="50"/>
      <c r="RBR261" s="50"/>
      <c r="RBS261" s="50"/>
      <c r="RBT261" s="50"/>
      <c r="RBU261" s="50"/>
      <c r="RBV261" s="50"/>
      <c r="RBW261" s="50"/>
      <c r="RBX261" s="50"/>
      <c r="RBY261" s="50"/>
      <c r="RBZ261" s="50"/>
      <c r="RCA261" s="50"/>
      <c r="RCB261" s="50"/>
      <c r="RCC261" s="50"/>
      <c r="RCD261" s="50"/>
      <c r="RCE261" s="50"/>
      <c r="RCF261" s="50"/>
      <c r="RCG261" s="50"/>
      <c r="RCH261" s="50"/>
      <c r="RCI261" s="50"/>
      <c r="RCJ261" s="50"/>
      <c r="RCK261" s="50"/>
      <c r="RCL261" s="50"/>
      <c r="RCM261" s="50"/>
      <c r="RCN261" s="50"/>
      <c r="RCO261" s="50"/>
      <c r="RCP261" s="50"/>
      <c r="RCQ261" s="50"/>
      <c r="RCR261" s="50"/>
      <c r="RCS261" s="50"/>
      <c r="RCT261" s="50"/>
      <c r="RCU261" s="50"/>
      <c r="RCV261" s="50"/>
      <c r="RCW261" s="50"/>
      <c r="RCX261" s="50"/>
      <c r="RCY261" s="50"/>
      <c r="RCZ261" s="50"/>
      <c r="RDA261" s="50"/>
      <c r="RDB261" s="50"/>
      <c r="RDC261" s="50"/>
      <c r="RDD261" s="50"/>
      <c r="RDE261" s="50"/>
      <c r="RDF261" s="50"/>
      <c r="RDG261" s="50"/>
      <c r="RDH261" s="50"/>
      <c r="RDI261" s="50"/>
      <c r="RDJ261" s="50"/>
      <c r="RDK261" s="50"/>
      <c r="RDL261" s="50"/>
      <c r="RDM261" s="50"/>
      <c r="RDN261" s="50"/>
      <c r="RDO261" s="50"/>
      <c r="RDP261" s="50"/>
      <c r="RDQ261" s="50"/>
      <c r="RDR261" s="50"/>
      <c r="RDS261" s="50"/>
      <c r="RDT261" s="50"/>
      <c r="RDU261" s="50"/>
      <c r="RDV261" s="50"/>
      <c r="RDW261" s="50"/>
      <c r="RDX261" s="50"/>
      <c r="RDY261" s="50"/>
      <c r="RDZ261" s="50"/>
      <c r="REA261" s="50"/>
      <c r="REB261" s="50"/>
      <c r="REC261" s="50"/>
      <c r="RED261" s="50"/>
      <c r="REE261" s="50"/>
      <c r="REF261" s="50"/>
      <c r="REG261" s="50"/>
      <c r="REH261" s="50"/>
      <c r="REI261" s="50"/>
      <c r="REJ261" s="50"/>
      <c r="REK261" s="50"/>
      <c r="REL261" s="50"/>
      <c r="REM261" s="50"/>
      <c r="REN261" s="50"/>
      <c r="REO261" s="50"/>
      <c r="REP261" s="50"/>
      <c r="REQ261" s="50"/>
      <c r="RER261" s="50"/>
      <c r="RES261" s="50"/>
      <c r="RET261" s="50"/>
      <c r="REU261" s="50"/>
      <c r="REV261" s="50"/>
      <c r="REW261" s="50"/>
      <c r="REX261" s="50"/>
      <c r="REY261" s="50"/>
      <c r="REZ261" s="50"/>
      <c r="RFA261" s="50"/>
      <c r="RFB261" s="50"/>
      <c r="RFC261" s="50"/>
      <c r="RFD261" s="50"/>
      <c r="RFE261" s="50"/>
      <c r="RFF261" s="50"/>
      <c r="RFG261" s="50"/>
      <c r="RFH261" s="50"/>
      <c r="RFI261" s="50"/>
      <c r="RFJ261" s="50"/>
      <c r="RFK261" s="50"/>
      <c r="RFL261" s="50"/>
      <c r="RFM261" s="50"/>
      <c r="RFN261" s="50"/>
      <c r="RFO261" s="50"/>
      <c r="RFP261" s="50"/>
      <c r="RFQ261" s="50"/>
      <c r="RFR261" s="50"/>
      <c r="RFS261" s="50"/>
      <c r="RFT261" s="50"/>
      <c r="RFU261" s="50"/>
      <c r="RFV261" s="50"/>
      <c r="RFW261" s="50"/>
      <c r="RFX261" s="50"/>
      <c r="RFY261" s="50"/>
      <c r="RFZ261" s="50"/>
      <c r="RGA261" s="50"/>
      <c r="RGB261" s="50"/>
      <c r="RGC261" s="50"/>
      <c r="RGD261" s="50"/>
      <c r="RGE261" s="50"/>
      <c r="RGF261" s="50"/>
      <c r="RGG261" s="50"/>
      <c r="RGH261" s="50"/>
      <c r="RGI261" s="50"/>
      <c r="RGJ261" s="50"/>
      <c r="RGK261" s="50"/>
      <c r="RGL261" s="50"/>
      <c r="RGM261" s="50"/>
      <c r="RGN261" s="50"/>
      <c r="RGO261" s="50"/>
      <c r="RGP261" s="50"/>
      <c r="RGQ261" s="50"/>
      <c r="RGR261" s="50"/>
      <c r="RGS261" s="50"/>
      <c r="RGT261" s="50"/>
      <c r="RGU261" s="50"/>
      <c r="RGV261" s="50"/>
      <c r="RGW261" s="50"/>
      <c r="RGX261" s="50"/>
      <c r="RGY261" s="50"/>
      <c r="RGZ261" s="50"/>
      <c r="RHA261" s="50"/>
      <c r="RHB261" s="50"/>
      <c r="RHC261" s="50"/>
      <c r="RHD261" s="50"/>
      <c r="RHE261" s="50"/>
      <c r="RHF261" s="50"/>
      <c r="RHG261" s="50"/>
      <c r="RHH261" s="50"/>
      <c r="RHI261" s="50"/>
      <c r="RHJ261" s="50"/>
      <c r="RHK261" s="50"/>
      <c r="RHL261" s="50"/>
      <c r="RHM261" s="50"/>
      <c r="RHN261" s="50"/>
      <c r="RHO261" s="50"/>
      <c r="RHP261" s="50"/>
      <c r="RHQ261" s="50"/>
      <c r="RHR261" s="50"/>
      <c r="RHS261" s="50"/>
      <c r="RHT261" s="50"/>
      <c r="RHU261" s="50"/>
      <c r="RHV261" s="50"/>
      <c r="RHW261" s="50"/>
      <c r="RHX261" s="50"/>
      <c r="RHY261" s="50"/>
      <c r="RHZ261" s="50"/>
      <c r="RIA261" s="50"/>
      <c r="RIB261" s="50"/>
      <c r="RIC261" s="50"/>
      <c r="RID261" s="50"/>
      <c r="RIE261" s="50"/>
      <c r="RIF261" s="50"/>
      <c r="RIG261" s="50"/>
      <c r="RIH261" s="50"/>
      <c r="RII261" s="50"/>
      <c r="RIJ261" s="50"/>
      <c r="RIK261" s="50"/>
      <c r="RIL261" s="50"/>
      <c r="RIM261" s="50"/>
      <c r="RIN261" s="50"/>
      <c r="RIO261" s="50"/>
      <c r="RIP261" s="50"/>
      <c r="RIQ261" s="50"/>
      <c r="RIR261" s="50"/>
      <c r="RIS261" s="50"/>
      <c r="RIT261" s="50"/>
      <c r="RIU261" s="50"/>
      <c r="RIV261" s="50"/>
      <c r="RIW261" s="50"/>
      <c r="RIX261" s="50"/>
      <c r="RIY261" s="50"/>
      <c r="RIZ261" s="50"/>
      <c r="RJA261" s="50"/>
      <c r="RJB261" s="50"/>
      <c r="RJC261" s="50"/>
      <c r="RJD261" s="50"/>
      <c r="RJE261" s="50"/>
      <c r="RJF261" s="50"/>
      <c r="RJG261" s="50"/>
      <c r="RJH261" s="50"/>
      <c r="RJI261" s="50"/>
      <c r="RJJ261" s="50"/>
      <c r="RJK261" s="50"/>
      <c r="RJL261" s="50"/>
      <c r="RJM261" s="50"/>
      <c r="RJN261" s="50"/>
      <c r="RJO261" s="50"/>
      <c r="RJP261" s="50"/>
      <c r="RJQ261" s="50"/>
      <c r="RJR261" s="50"/>
      <c r="RJS261" s="50"/>
      <c r="RJT261" s="50"/>
      <c r="RJU261" s="50"/>
      <c r="RJV261" s="50"/>
      <c r="RJW261" s="50"/>
      <c r="RJX261" s="50"/>
      <c r="RJY261" s="50"/>
      <c r="RJZ261" s="50"/>
      <c r="RKA261" s="50"/>
      <c r="RKB261" s="50"/>
      <c r="RKC261" s="50"/>
      <c r="RKD261" s="50"/>
      <c r="RKE261" s="50"/>
      <c r="RKF261" s="50"/>
      <c r="RKG261" s="50"/>
      <c r="RKH261" s="50"/>
      <c r="RKI261" s="50"/>
      <c r="RKJ261" s="50"/>
      <c r="RKK261" s="50"/>
      <c r="RKL261" s="50"/>
      <c r="RKM261" s="50"/>
      <c r="RKN261" s="50"/>
      <c r="RKO261" s="50"/>
      <c r="RKP261" s="50"/>
      <c r="RKQ261" s="50"/>
      <c r="RKR261" s="50"/>
      <c r="RKS261" s="50"/>
      <c r="RKT261" s="50"/>
      <c r="RKU261" s="50"/>
      <c r="RKV261" s="50"/>
      <c r="RKW261" s="50"/>
      <c r="RKX261" s="50"/>
      <c r="RKY261" s="50"/>
      <c r="RKZ261" s="50"/>
      <c r="RLA261" s="50"/>
      <c r="RLB261" s="50"/>
      <c r="RLC261" s="50"/>
      <c r="RLD261" s="50"/>
      <c r="RLE261" s="50"/>
      <c r="RLF261" s="50"/>
      <c r="RLG261" s="50"/>
      <c r="RLH261" s="50"/>
      <c r="RLI261" s="50"/>
      <c r="RLJ261" s="50"/>
      <c r="RLK261" s="50"/>
      <c r="RLL261" s="50"/>
      <c r="RLM261" s="50"/>
      <c r="RLN261" s="50"/>
      <c r="RLO261" s="50"/>
      <c r="RLP261" s="50"/>
      <c r="RLQ261" s="50"/>
      <c r="RLR261" s="50"/>
      <c r="RLS261" s="50"/>
      <c r="RLT261" s="50"/>
      <c r="RLU261" s="50"/>
      <c r="RLV261" s="50"/>
      <c r="RLW261" s="50"/>
      <c r="RLX261" s="50"/>
      <c r="RLY261" s="50"/>
      <c r="RLZ261" s="50"/>
      <c r="RMA261" s="50"/>
      <c r="RMB261" s="50"/>
      <c r="RMC261" s="50"/>
      <c r="RMD261" s="50"/>
      <c r="RME261" s="50"/>
      <c r="RMF261" s="50"/>
      <c r="RMG261" s="50"/>
      <c r="RMH261" s="50"/>
      <c r="RMI261" s="50"/>
      <c r="RMJ261" s="50"/>
      <c r="RMK261" s="50"/>
      <c r="RML261" s="50"/>
      <c r="RMM261" s="50"/>
      <c r="RMN261" s="50"/>
      <c r="RMO261" s="50"/>
      <c r="RMP261" s="50"/>
      <c r="RMQ261" s="50"/>
      <c r="RMR261" s="50"/>
      <c r="RMS261" s="50"/>
      <c r="RMT261" s="50"/>
      <c r="RMU261" s="50"/>
      <c r="RMV261" s="50"/>
      <c r="RMW261" s="50"/>
      <c r="RMX261" s="50"/>
      <c r="RMY261" s="50"/>
      <c r="RMZ261" s="50"/>
      <c r="RNA261" s="50"/>
      <c r="RNB261" s="50"/>
      <c r="RNC261" s="50"/>
      <c r="RND261" s="50"/>
      <c r="RNE261" s="50"/>
      <c r="RNF261" s="50"/>
      <c r="RNG261" s="50"/>
      <c r="RNH261" s="50"/>
      <c r="RNI261" s="50"/>
      <c r="RNJ261" s="50"/>
      <c r="RNK261" s="50"/>
      <c r="RNL261" s="50"/>
      <c r="RNM261" s="50"/>
      <c r="RNN261" s="50"/>
      <c r="RNO261" s="50"/>
      <c r="RNP261" s="50"/>
      <c r="RNQ261" s="50"/>
      <c r="RNR261" s="50"/>
      <c r="RNS261" s="50"/>
      <c r="RNT261" s="50"/>
      <c r="RNU261" s="50"/>
      <c r="RNV261" s="50"/>
      <c r="RNW261" s="50"/>
      <c r="RNX261" s="50"/>
      <c r="RNY261" s="50"/>
      <c r="RNZ261" s="50"/>
      <c r="ROA261" s="50"/>
      <c r="ROB261" s="50"/>
      <c r="ROC261" s="50"/>
      <c r="ROD261" s="50"/>
      <c r="ROE261" s="50"/>
      <c r="ROF261" s="50"/>
      <c r="ROG261" s="50"/>
      <c r="ROH261" s="50"/>
      <c r="ROI261" s="50"/>
      <c r="ROJ261" s="50"/>
      <c r="ROK261" s="50"/>
      <c r="ROL261" s="50"/>
      <c r="ROM261" s="50"/>
      <c r="RON261" s="50"/>
      <c r="ROO261" s="50"/>
      <c r="ROP261" s="50"/>
      <c r="ROQ261" s="50"/>
      <c r="ROR261" s="50"/>
      <c r="ROS261" s="50"/>
      <c r="ROT261" s="50"/>
      <c r="ROU261" s="50"/>
      <c r="ROV261" s="50"/>
      <c r="ROW261" s="50"/>
      <c r="ROX261" s="50"/>
      <c r="ROY261" s="50"/>
      <c r="ROZ261" s="50"/>
      <c r="RPA261" s="50"/>
      <c r="RPB261" s="50"/>
      <c r="RPC261" s="50"/>
      <c r="RPD261" s="50"/>
      <c r="RPE261" s="50"/>
      <c r="RPF261" s="50"/>
      <c r="RPG261" s="50"/>
      <c r="RPH261" s="50"/>
      <c r="RPI261" s="50"/>
      <c r="RPJ261" s="50"/>
      <c r="RPK261" s="50"/>
      <c r="RPL261" s="50"/>
      <c r="RPM261" s="50"/>
      <c r="RPN261" s="50"/>
      <c r="RPO261" s="50"/>
      <c r="RPP261" s="50"/>
      <c r="RPQ261" s="50"/>
      <c r="RPR261" s="50"/>
      <c r="RPS261" s="50"/>
      <c r="RPT261" s="50"/>
      <c r="RPU261" s="50"/>
      <c r="RPV261" s="50"/>
      <c r="RPW261" s="50"/>
      <c r="RPX261" s="50"/>
      <c r="RPY261" s="50"/>
      <c r="RPZ261" s="50"/>
      <c r="RQA261" s="50"/>
      <c r="RQB261" s="50"/>
      <c r="RQC261" s="50"/>
      <c r="RQD261" s="50"/>
      <c r="RQE261" s="50"/>
      <c r="RQF261" s="50"/>
      <c r="RQG261" s="50"/>
      <c r="RQH261" s="50"/>
      <c r="RQI261" s="50"/>
      <c r="RQJ261" s="50"/>
      <c r="RQK261" s="50"/>
      <c r="RQL261" s="50"/>
      <c r="RQM261" s="50"/>
      <c r="RQN261" s="50"/>
      <c r="RQO261" s="50"/>
      <c r="RQP261" s="50"/>
      <c r="RQQ261" s="50"/>
      <c r="RQR261" s="50"/>
      <c r="RQS261" s="50"/>
      <c r="RQT261" s="50"/>
      <c r="RQU261" s="50"/>
      <c r="RQV261" s="50"/>
      <c r="RQW261" s="50"/>
      <c r="RQX261" s="50"/>
      <c r="RQY261" s="50"/>
      <c r="RQZ261" s="50"/>
      <c r="RRA261" s="50"/>
      <c r="RRB261" s="50"/>
      <c r="RRC261" s="50"/>
      <c r="RRD261" s="50"/>
      <c r="RRE261" s="50"/>
      <c r="RRF261" s="50"/>
      <c r="RRG261" s="50"/>
      <c r="RRH261" s="50"/>
      <c r="RRI261" s="50"/>
      <c r="RRJ261" s="50"/>
      <c r="RRK261" s="50"/>
      <c r="RRL261" s="50"/>
      <c r="RRM261" s="50"/>
      <c r="RRN261" s="50"/>
      <c r="RRO261" s="50"/>
      <c r="RRP261" s="50"/>
      <c r="RRQ261" s="50"/>
      <c r="RRR261" s="50"/>
      <c r="RRS261" s="50"/>
      <c r="RRT261" s="50"/>
      <c r="RRU261" s="50"/>
      <c r="RRV261" s="50"/>
      <c r="RRW261" s="50"/>
      <c r="RRX261" s="50"/>
      <c r="RRY261" s="50"/>
      <c r="RRZ261" s="50"/>
      <c r="RSA261" s="50"/>
      <c r="RSB261" s="50"/>
      <c r="RSC261" s="50"/>
      <c r="RSD261" s="50"/>
      <c r="RSE261" s="50"/>
      <c r="RSF261" s="50"/>
      <c r="RSG261" s="50"/>
      <c r="RSH261" s="50"/>
      <c r="RSI261" s="50"/>
      <c r="RSJ261" s="50"/>
      <c r="RSK261" s="50"/>
      <c r="RSL261" s="50"/>
      <c r="RSM261" s="50"/>
      <c r="RSN261" s="50"/>
      <c r="RSO261" s="50"/>
      <c r="RSP261" s="50"/>
      <c r="RSQ261" s="50"/>
      <c r="RSR261" s="50"/>
      <c r="RSS261" s="50"/>
      <c r="RST261" s="50"/>
      <c r="RSU261" s="50"/>
      <c r="RSV261" s="50"/>
      <c r="RSW261" s="50"/>
      <c r="RSX261" s="50"/>
      <c r="RSY261" s="50"/>
      <c r="RSZ261" s="50"/>
      <c r="RTA261" s="50"/>
      <c r="RTB261" s="50"/>
      <c r="RTC261" s="50"/>
      <c r="RTD261" s="50"/>
      <c r="RTE261" s="50"/>
      <c r="RTF261" s="50"/>
      <c r="RTG261" s="50"/>
      <c r="RTH261" s="50"/>
      <c r="RTI261" s="50"/>
      <c r="RTJ261" s="50"/>
      <c r="RTK261" s="50"/>
      <c r="RTL261" s="50"/>
      <c r="RTM261" s="50"/>
      <c r="RTN261" s="50"/>
      <c r="RTO261" s="50"/>
      <c r="RTP261" s="50"/>
      <c r="RTQ261" s="50"/>
      <c r="RTR261" s="50"/>
      <c r="RTS261" s="50"/>
      <c r="RTT261" s="50"/>
      <c r="RTU261" s="50"/>
      <c r="RTV261" s="50"/>
      <c r="RTW261" s="50"/>
      <c r="RTX261" s="50"/>
      <c r="RTY261" s="50"/>
      <c r="RTZ261" s="50"/>
      <c r="RUA261" s="50"/>
      <c r="RUB261" s="50"/>
      <c r="RUC261" s="50"/>
      <c r="RUD261" s="50"/>
      <c r="RUE261" s="50"/>
      <c r="RUF261" s="50"/>
      <c r="RUG261" s="50"/>
      <c r="RUH261" s="50"/>
      <c r="RUI261" s="50"/>
      <c r="RUJ261" s="50"/>
      <c r="RUK261" s="50"/>
      <c r="RUL261" s="50"/>
      <c r="RUM261" s="50"/>
      <c r="RUN261" s="50"/>
      <c r="RUO261" s="50"/>
      <c r="RUP261" s="50"/>
      <c r="RUQ261" s="50"/>
      <c r="RUR261" s="50"/>
      <c r="RUS261" s="50"/>
      <c r="RUT261" s="50"/>
      <c r="RUU261" s="50"/>
      <c r="RUV261" s="50"/>
      <c r="RUW261" s="50"/>
      <c r="RUX261" s="50"/>
      <c r="RUY261" s="50"/>
      <c r="RUZ261" s="50"/>
      <c r="RVA261" s="50"/>
      <c r="RVB261" s="50"/>
      <c r="RVC261" s="50"/>
      <c r="RVD261" s="50"/>
      <c r="RVE261" s="50"/>
      <c r="RVF261" s="50"/>
      <c r="RVG261" s="50"/>
      <c r="RVH261" s="50"/>
      <c r="RVI261" s="50"/>
      <c r="RVJ261" s="50"/>
      <c r="RVK261" s="50"/>
      <c r="RVL261" s="50"/>
      <c r="RVM261" s="50"/>
      <c r="RVN261" s="50"/>
      <c r="RVO261" s="50"/>
      <c r="RVP261" s="50"/>
      <c r="RVQ261" s="50"/>
      <c r="RVR261" s="50"/>
      <c r="RVS261" s="50"/>
      <c r="RVT261" s="50"/>
      <c r="RVU261" s="50"/>
      <c r="RVV261" s="50"/>
      <c r="RVW261" s="50"/>
      <c r="RVX261" s="50"/>
      <c r="RVY261" s="50"/>
      <c r="RVZ261" s="50"/>
      <c r="RWA261" s="50"/>
      <c r="RWB261" s="50"/>
      <c r="RWC261" s="50"/>
      <c r="RWD261" s="50"/>
      <c r="RWE261" s="50"/>
      <c r="RWF261" s="50"/>
      <c r="RWG261" s="50"/>
      <c r="RWH261" s="50"/>
      <c r="RWI261" s="50"/>
      <c r="RWJ261" s="50"/>
      <c r="RWK261" s="50"/>
      <c r="RWL261" s="50"/>
      <c r="RWM261" s="50"/>
      <c r="RWN261" s="50"/>
      <c r="RWO261" s="50"/>
      <c r="RWP261" s="50"/>
      <c r="RWQ261" s="50"/>
      <c r="RWR261" s="50"/>
      <c r="RWS261" s="50"/>
      <c r="RWT261" s="50"/>
      <c r="RWU261" s="50"/>
      <c r="RWV261" s="50"/>
      <c r="RWW261" s="50"/>
      <c r="RWX261" s="50"/>
      <c r="RWY261" s="50"/>
      <c r="RWZ261" s="50"/>
      <c r="RXA261" s="50"/>
      <c r="RXB261" s="50"/>
      <c r="RXC261" s="50"/>
      <c r="RXD261" s="50"/>
      <c r="RXE261" s="50"/>
      <c r="RXF261" s="50"/>
      <c r="RXG261" s="50"/>
      <c r="RXH261" s="50"/>
      <c r="RXI261" s="50"/>
      <c r="RXJ261" s="50"/>
      <c r="RXK261" s="50"/>
      <c r="RXL261" s="50"/>
      <c r="RXM261" s="50"/>
      <c r="RXN261" s="50"/>
      <c r="RXO261" s="50"/>
      <c r="RXP261" s="50"/>
      <c r="RXQ261" s="50"/>
      <c r="RXR261" s="50"/>
      <c r="RXS261" s="50"/>
      <c r="RXT261" s="50"/>
      <c r="RXU261" s="50"/>
      <c r="RXV261" s="50"/>
      <c r="RXW261" s="50"/>
      <c r="RXX261" s="50"/>
      <c r="RXY261" s="50"/>
      <c r="RXZ261" s="50"/>
      <c r="RYA261" s="50"/>
      <c r="RYB261" s="50"/>
      <c r="RYC261" s="50"/>
      <c r="RYD261" s="50"/>
      <c r="RYE261" s="50"/>
      <c r="RYF261" s="50"/>
      <c r="RYG261" s="50"/>
      <c r="RYH261" s="50"/>
      <c r="RYI261" s="50"/>
      <c r="RYJ261" s="50"/>
      <c r="RYK261" s="50"/>
      <c r="RYL261" s="50"/>
      <c r="RYM261" s="50"/>
      <c r="RYN261" s="50"/>
      <c r="RYO261" s="50"/>
      <c r="RYP261" s="50"/>
      <c r="RYQ261" s="50"/>
      <c r="RYR261" s="50"/>
      <c r="RYS261" s="50"/>
      <c r="RYT261" s="50"/>
      <c r="RYU261" s="50"/>
      <c r="RYV261" s="50"/>
      <c r="RYW261" s="50"/>
      <c r="RYX261" s="50"/>
      <c r="RYY261" s="50"/>
      <c r="RYZ261" s="50"/>
      <c r="RZA261" s="50"/>
      <c r="RZB261" s="50"/>
      <c r="RZC261" s="50"/>
      <c r="RZD261" s="50"/>
      <c r="RZE261" s="50"/>
      <c r="RZF261" s="50"/>
      <c r="RZG261" s="50"/>
      <c r="RZH261" s="50"/>
      <c r="RZI261" s="50"/>
      <c r="RZJ261" s="50"/>
      <c r="RZK261" s="50"/>
      <c r="RZL261" s="50"/>
      <c r="RZM261" s="50"/>
      <c r="RZN261" s="50"/>
      <c r="RZO261" s="50"/>
      <c r="RZP261" s="50"/>
      <c r="RZQ261" s="50"/>
      <c r="RZR261" s="50"/>
      <c r="RZS261" s="50"/>
      <c r="RZT261" s="50"/>
      <c r="RZU261" s="50"/>
      <c r="RZV261" s="50"/>
      <c r="RZW261" s="50"/>
      <c r="RZX261" s="50"/>
      <c r="RZY261" s="50"/>
      <c r="RZZ261" s="50"/>
      <c r="SAA261" s="50"/>
      <c r="SAB261" s="50"/>
      <c r="SAC261" s="50"/>
      <c r="SAD261" s="50"/>
      <c r="SAE261" s="50"/>
      <c r="SAF261" s="50"/>
      <c r="SAG261" s="50"/>
      <c r="SAH261" s="50"/>
      <c r="SAI261" s="50"/>
      <c r="SAJ261" s="50"/>
      <c r="SAK261" s="50"/>
      <c r="SAL261" s="50"/>
      <c r="SAM261" s="50"/>
      <c r="SAN261" s="50"/>
      <c r="SAO261" s="50"/>
      <c r="SAP261" s="50"/>
      <c r="SAQ261" s="50"/>
      <c r="SAR261" s="50"/>
      <c r="SAS261" s="50"/>
      <c r="SAT261" s="50"/>
      <c r="SAU261" s="50"/>
      <c r="SAV261" s="50"/>
      <c r="SAW261" s="50"/>
      <c r="SAX261" s="50"/>
      <c r="SAY261" s="50"/>
      <c r="SAZ261" s="50"/>
      <c r="SBA261" s="50"/>
      <c r="SBB261" s="50"/>
      <c r="SBC261" s="50"/>
      <c r="SBD261" s="50"/>
      <c r="SBE261" s="50"/>
      <c r="SBF261" s="50"/>
      <c r="SBG261" s="50"/>
      <c r="SBH261" s="50"/>
      <c r="SBI261" s="50"/>
      <c r="SBJ261" s="50"/>
      <c r="SBK261" s="50"/>
      <c r="SBL261" s="50"/>
      <c r="SBM261" s="50"/>
      <c r="SBN261" s="50"/>
      <c r="SBO261" s="50"/>
      <c r="SBP261" s="50"/>
      <c r="SBQ261" s="50"/>
      <c r="SBR261" s="50"/>
      <c r="SBS261" s="50"/>
      <c r="SBT261" s="50"/>
      <c r="SBU261" s="50"/>
      <c r="SBV261" s="50"/>
      <c r="SBW261" s="50"/>
      <c r="SBX261" s="50"/>
      <c r="SBY261" s="50"/>
      <c r="SBZ261" s="50"/>
      <c r="SCA261" s="50"/>
      <c r="SCB261" s="50"/>
      <c r="SCC261" s="50"/>
      <c r="SCD261" s="50"/>
      <c r="SCE261" s="50"/>
      <c r="SCF261" s="50"/>
      <c r="SCG261" s="50"/>
      <c r="SCH261" s="50"/>
      <c r="SCI261" s="50"/>
      <c r="SCJ261" s="50"/>
      <c r="SCK261" s="50"/>
      <c r="SCL261" s="50"/>
      <c r="SCM261" s="50"/>
      <c r="SCN261" s="50"/>
      <c r="SCO261" s="50"/>
      <c r="SCP261" s="50"/>
      <c r="SCQ261" s="50"/>
      <c r="SCR261" s="50"/>
      <c r="SCS261" s="50"/>
      <c r="SCT261" s="50"/>
      <c r="SCU261" s="50"/>
      <c r="SCV261" s="50"/>
      <c r="SCW261" s="50"/>
      <c r="SCX261" s="50"/>
      <c r="SCY261" s="50"/>
      <c r="SCZ261" s="50"/>
      <c r="SDA261" s="50"/>
      <c r="SDB261" s="50"/>
      <c r="SDC261" s="50"/>
      <c r="SDD261" s="50"/>
      <c r="SDE261" s="50"/>
      <c r="SDF261" s="50"/>
      <c r="SDG261" s="50"/>
      <c r="SDH261" s="50"/>
      <c r="SDI261" s="50"/>
      <c r="SDJ261" s="50"/>
      <c r="SDK261" s="50"/>
      <c r="SDL261" s="50"/>
      <c r="SDM261" s="50"/>
      <c r="SDN261" s="50"/>
      <c r="SDO261" s="50"/>
      <c r="SDP261" s="50"/>
      <c r="SDQ261" s="50"/>
      <c r="SDR261" s="50"/>
      <c r="SDS261" s="50"/>
      <c r="SDT261" s="50"/>
      <c r="SDU261" s="50"/>
      <c r="SDV261" s="50"/>
      <c r="SDW261" s="50"/>
      <c r="SDX261" s="50"/>
      <c r="SDY261" s="50"/>
      <c r="SDZ261" s="50"/>
      <c r="SEA261" s="50"/>
      <c r="SEB261" s="50"/>
      <c r="SEC261" s="50"/>
      <c r="SED261" s="50"/>
      <c r="SEE261" s="50"/>
      <c r="SEF261" s="50"/>
      <c r="SEG261" s="50"/>
      <c r="SEH261" s="50"/>
      <c r="SEI261" s="50"/>
      <c r="SEJ261" s="50"/>
      <c r="SEK261" s="50"/>
      <c r="SEL261" s="50"/>
      <c r="SEM261" s="50"/>
      <c r="SEN261" s="50"/>
      <c r="SEO261" s="50"/>
      <c r="SEP261" s="50"/>
      <c r="SEQ261" s="50"/>
      <c r="SER261" s="50"/>
      <c r="SES261" s="50"/>
      <c r="SET261" s="50"/>
      <c r="SEU261" s="50"/>
      <c r="SEV261" s="50"/>
      <c r="SEW261" s="50"/>
      <c r="SEX261" s="50"/>
      <c r="SEY261" s="50"/>
      <c r="SEZ261" s="50"/>
      <c r="SFA261" s="50"/>
      <c r="SFB261" s="50"/>
      <c r="SFC261" s="50"/>
      <c r="SFD261" s="50"/>
      <c r="SFE261" s="50"/>
      <c r="SFF261" s="50"/>
      <c r="SFG261" s="50"/>
      <c r="SFH261" s="50"/>
      <c r="SFI261" s="50"/>
      <c r="SFJ261" s="50"/>
      <c r="SFK261" s="50"/>
      <c r="SFL261" s="50"/>
      <c r="SFM261" s="50"/>
      <c r="SFN261" s="50"/>
      <c r="SFO261" s="50"/>
      <c r="SFP261" s="50"/>
      <c r="SFQ261" s="50"/>
      <c r="SFR261" s="50"/>
      <c r="SFS261" s="50"/>
      <c r="SFT261" s="50"/>
      <c r="SFU261" s="50"/>
      <c r="SFV261" s="50"/>
      <c r="SFW261" s="50"/>
      <c r="SFX261" s="50"/>
      <c r="SFY261" s="50"/>
      <c r="SFZ261" s="50"/>
      <c r="SGA261" s="50"/>
      <c r="SGB261" s="50"/>
      <c r="SGC261" s="50"/>
      <c r="SGD261" s="50"/>
      <c r="SGE261" s="50"/>
      <c r="SGF261" s="50"/>
      <c r="SGG261" s="50"/>
      <c r="SGH261" s="50"/>
      <c r="SGI261" s="50"/>
      <c r="SGJ261" s="50"/>
      <c r="SGK261" s="50"/>
      <c r="SGL261" s="50"/>
      <c r="SGM261" s="50"/>
      <c r="SGN261" s="50"/>
      <c r="SGO261" s="50"/>
      <c r="SGP261" s="50"/>
      <c r="SGQ261" s="50"/>
      <c r="SGR261" s="50"/>
      <c r="SGS261" s="50"/>
      <c r="SGT261" s="50"/>
      <c r="SGU261" s="50"/>
      <c r="SGV261" s="50"/>
      <c r="SGW261" s="50"/>
      <c r="SGX261" s="50"/>
      <c r="SGY261" s="50"/>
      <c r="SGZ261" s="50"/>
      <c r="SHA261" s="50"/>
      <c r="SHB261" s="50"/>
      <c r="SHC261" s="50"/>
      <c r="SHD261" s="50"/>
      <c r="SHE261" s="50"/>
      <c r="SHF261" s="50"/>
      <c r="SHG261" s="50"/>
      <c r="SHH261" s="50"/>
      <c r="SHI261" s="50"/>
      <c r="SHJ261" s="50"/>
      <c r="SHK261" s="50"/>
      <c r="SHL261" s="50"/>
      <c r="SHM261" s="50"/>
      <c r="SHN261" s="50"/>
      <c r="SHO261" s="50"/>
      <c r="SHP261" s="50"/>
      <c r="SHQ261" s="50"/>
      <c r="SHR261" s="50"/>
      <c r="SHS261" s="50"/>
      <c r="SHT261" s="50"/>
      <c r="SHU261" s="50"/>
      <c r="SHV261" s="50"/>
      <c r="SHW261" s="50"/>
      <c r="SHX261" s="50"/>
      <c r="SHY261" s="50"/>
      <c r="SHZ261" s="50"/>
      <c r="SIA261" s="50"/>
      <c r="SIB261" s="50"/>
      <c r="SIC261" s="50"/>
      <c r="SID261" s="50"/>
      <c r="SIE261" s="50"/>
      <c r="SIF261" s="50"/>
      <c r="SIG261" s="50"/>
      <c r="SIH261" s="50"/>
      <c r="SII261" s="50"/>
      <c r="SIJ261" s="50"/>
      <c r="SIK261" s="50"/>
      <c r="SIL261" s="50"/>
      <c r="SIM261" s="50"/>
      <c r="SIN261" s="50"/>
      <c r="SIO261" s="50"/>
      <c r="SIP261" s="50"/>
      <c r="SIQ261" s="50"/>
      <c r="SIR261" s="50"/>
      <c r="SIS261" s="50"/>
      <c r="SIT261" s="50"/>
      <c r="SIU261" s="50"/>
      <c r="SIV261" s="50"/>
      <c r="SIW261" s="50"/>
      <c r="SIX261" s="50"/>
      <c r="SIY261" s="50"/>
      <c r="SIZ261" s="50"/>
      <c r="SJA261" s="50"/>
      <c r="SJB261" s="50"/>
      <c r="SJC261" s="50"/>
      <c r="SJD261" s="50"/>
      <c r="SJE261" s="50"/>
      <c r="SJF261" s="50"/>
      <c r="SJG261" s="50"/>
      <c r="SJH261" s="50"/>
      <c r="SJI261" s="50"/>
      <c r="SJJ261" s="50"/>
      <c r="SJK261" s="50"/>
      <c r="SJL261" s="50"/>
      <c r="SJM261" s="50"/>
      <c r="SJN261" s="50"/>
      <c r="SJO261" s="50"/>
      <c r="SJP261" s="50"/>
      <c r="SJQ261" s="50"/>
      <c r="SJR261" s="50"/>
      <c r="SJS261" s="50"/>
      <c r="SJT261" s="50"/>
      <c r="SJU261" s="50"/>
      <c r="SJV261" s="50"/>
      <c r="SJW261" s="50"/>
      <c r="SJX261" s="50"/>
      <c r="SJY261" s="50"/>
      <c r="SJZ261" s="50"/>
      <c r="SKA261" s="50"/>
      <c r="SKB261" s="50"/>
      <c r="SKC261" s="50"/>
      <c r="SKD261" s="50"/>
      <c r="SKE261" s="50"/>
      <c r="SKF261" s="50"/>
      <c r="SKG261" s="50"/>
      <c r="SKH261" s="50"/>
      <c r="SKI261" s="50"/>
      <c r="SKJ261" s="50"/>
      <c r="SKK261" s="50"/>
      <c r="SKL261" s="50"/>
      <c r="SKM261" s="50"/>
      <c r="SKN261" s="50"/>
      <c r="SKO261" s="50"/>
      <c r="SKP261" s="50"/>
      <c r="SKQ261" s="50"/>
      <c r="SKR261" s="50"/>
      <c r="SKS261" s="50"/>
      <c r="SKT261" s="50"/>
      <c r="SKU261" s="50"/>
      <c r="SKV261" s="50"/>
      <c r="SKW261" s="50"/>
      <c r="SKX261" s="50"/>
      <c r="SKY261" s="50"/>
      <c r="SKZ261" s="50"/>
      <c r="SLA261" s="50"/>
      <c r="SLB261" s="50"/>
      <c r="SLC261" s="50"/>
      <c r="SLD261" s="50"/>
      <c r="SLE261" s="50"/>
      <c r="SLF261" s="50"/>
      <c r="SLG261" s="50"/>
      <c r="SLH261" s="50"/>
      <c r="SLI261" s="50"/>
      <c r="SLJ261" s="50"/>
      <c r="SLK261" s="50"/>
      <c r="SLL261" s="50"/>
      <c r="SLM261" s="50"/>
      <c r="SLN261" s="50"/>
      <c r="SLO261" s="50"/>
      <c r="SLP261" s="50"/>
      <c r="SLQ261" s="50"/>
      <c r="SLR261" s="50"/>
      <c r="SLS261" s="50"/>
      <c r="SLT261" s="50"/>
      <c r="SLU261" s="50"/>
      <c r="SLV261" s="50"/>
      <c r="SLW261" s="50"/>
      <c r="SLX261" s="50"/>
      <c r="SLY261" s="50"/>
      <c r="SLZ261" s="50"/>
      <c r="SMA261" s="50"/>
      <c r="SMB261" s="50"/>
      <c r="SMC261" s="50"/>
      <c r="SMD261" s="50"/>
      <c r="SME261" s="50"/>
      <c r="SMF261" s="50"/>
      <c r="SMG261" s="50"/>
      <c r="SMH261" s="50"/>
      <c r="SMI261" s="50"/>
      <c r="SMJ261" s="50"/>
      <c r="SMK261" s="50"/>
      <c r="SML261" s="50"/>
      <c r="SMM261" s="50"/>
      <c r="SMN261" s="50"/>
      <c r="SMO261" s="50"/>
      <c r="SMP261" s="50"/>
      <c r="SMQ261" s="50"/>
      <c r="SMR261" s="50"/>
      <c r="SMS261" s="50"/>
      <c r="SMT261" s="50"/>
      <c r="SMU261" s="50"/>
      <c r="SMV261" s="50"/>
      <c r="SMW261" s="50"/>
      <c r="SMX261" s="50"/>
      <c r="SMY261" s="50"/>
      <c r="SMZ261" s="50"/>
      <c r="SNA261" s="50"/>
      <c r="SNB261" s="50"/>
      <c r="SNC261" s="50"/>
      <c r="SND261" s="50"/>
      <c r="SNE261" s="50"/>
      <c r="SNF261" s="50"/>
      <c r="SNG261" s="50"/>
      <c r="SNH261" s="50"/>
      <c r="SNI261" s="50"/>
      <c r="SNJ261" s="50"/>
      <c r="SNK261" s="50"/>
      <c r="SNL261" s="50"/>
      <c r="SNM261" s="50"/>
      <c r="SNN261" s="50"/>
      <c r="SNO261" s="50"/>
      <c r="SNP261" s="50"/>
      <c r="SNQ261" s="50"/>
      <c r="SNR261" s="50"/>
      <c r="SNS261" s="50"/>
      <c r="SNT261" s="50"/>
      <c r="SNU261" s="50"/>
      <c r="SNV261" s="50"/>
      <c r="SNW261" s="50"/>
      <c r="SNX261" s="50"/>
      <c r="SNY261" s="50"/>
      <c r="SNZ261" s="50"/>
      <c r="SOA261" s="50"/>
      <c r="SOB261" s="50"/>
      <c r="SOC261" s="50"/>
      <c r="SOD261" s="50"/>
      <c r="SOE261" s="50"/>
      <c r="SOF261" s="50"/>
      <c r="SOG261" s="50"/>
      <c r="SOH261" s="50"/>
      <c r="SOI261" s="50"/>
      <c r="SOJ261" s="50"/>
      <c r="SOK261" s="50"/>
      <c r="SOL261" s="50"/>
      <c r="SOM261" s="50"/>
      <c r="SON261" s="50"/>
      <c r="SOO261" s="50"/>
      <c r="SOP261" s="50"/>
      <c r="SOQ261" s="50"/>
      <c r="SOR261" s="50"/>
      <c r="SOS261" s="50"/>
      <c r="SOT261" s="50"/>
      <c r="SOU261" s="50"/>
      <c r="SOV261" s="50"/>
      <c r="SOW261" s="50"/>
      <c r="SOX261" s="50"/>
      <c r="SOY261" s="50"/>
      <c r="SOZ261" s="50"/>
      <c r="SPA261" s="50"/>
      <c r="SPB261" s="50"/>
      <c r="SPC261" s="50"/>
      <c r="SPD261" s="50"/>
      <c r="SPE261" s="50"/>
      <c r="SPF261" s="50"/>
      <c r="SPG261" s="50"/>
      <c r="SPH261" s="50"/>
      <c r="SPI261" s="50"/>
      <c r="SPJ261" s="50"/>
      <c r="SPK261" s="50"/>
      <c r="SPL261" s="50"/>
      <c r="SPM261" s="50"/>
      <c r="SPN261" s="50"/>
      <c r="SPO261" s="50"/>
      <c r="SPP261" s="50"/>
      <c r="SPQ261" s="50"/>
      <c r="SPR261" s="50"/>
      <c r="SPS261" s="50"/>
      <c r="SPT261" s="50"/>
      <c r="SPU261" s="50"/>
      <c r="SPV261" s="50"/>
      <c r="SPW261" s="50"/>
      <c r="SPX261" s="50"/>
      <c r="SPY261" s="50"/>
      <c r="SPZ261" s="50"/>
      <c r="SQA261" s="50"/>
      <c r="SQB261" s="50"/>
      <c r="SQC261" s="50"/>
      <c r="SQD261" s="50"/>
      <c r="SQE261" s="50"/>
      <c r="SQF261" s="50"/>
      <c r="SQG261" s="50"/>
      <c r="SQH261" s="50"/>
      <c r="SQI261" s="50"/>
      <c r="SQJ261" s="50"/>
      <c r="SQK261" s="50"/>
      <c r="SQL261" s="50"/>
      <c r="SQM261" s="50"/>
      <c r="SQN261" s="50"/>
      <c r="SQO261" s="50"/>
      <c r="SQP261" s="50"/>
      <c r="SQQ261" s="50"/>
      <c r="SQR261" s="50"/>
      <c r="SQS261" s="50"/>
      <c r="SQT261" s="50"/>
      <c r="SQU261" s="50"/>
      <c r="SQV261" s="50"/>
      <c r="SQW261" s="50"/>
      <c r="SQX261" s="50"/>
      <c r="SQY261" s="50"/>
      <c r="SQZ261" s="50"/>
      <c r="SRA261" s="50"/>
      <c r="SRB261" s="50"/>
      <c r="SRC261" s="50"/>
      <c r="SRD261" s="50"/>
      <c r="SRE261" s="50"/>
      <c r="SRF261" s="50"/>
      <c r="SRG261" s="50"/>
      <c r="SRH261" s="50"/>
      <c r="SRI261" s="50"/>
      <c r="SRJ261" s="50"/>
      <c r="SRK261" s="50"/>
      <c r="SRL261" s="50"/>
      <c r="SRM261" s="50"/>
      <c r="SRN261" s="50"/>
      <c r="SRO261" s="50"/>
      <c r="SRP261" s="50"/>
      <c r="SRQ261" s="50"/>
      <c r="SRR261" s="50"/>
      <c r="SRS261" s="50"/>
      <c r="SRT261" s="50"/>
      <c r="SRU261" s="50"/>
      <c r="SRV261" s="50"/>
      <c r="SRW261" s="50"/>
      <c r="SRX261" s="50"/>
      <c r="SRY261" s="50"/>
      <c r="SRZ261" s="50"/>
      <c r="SSA261" s="50"/>
      <c r="SSB261" s="50"/>
      <c r="SSC261" s="50"/>
      <c r="SSD261" s="50"/>
      <c r="SSE261" s="50"/>
      <c r="SSF261" s="50"/>
      <c r="SSG261" s="50"/>
      <c r="SSH261" s="50"/>
      <c r="SSI261" s="50"/>
      <c r="SSJ261" s="50"/>
      <c r="SSK261" s="50"/>
      <c r="SSL261" s="50"/>
      <c r="SSM261" s="50"/>
      <c r="SSN261" s="50"/>
      <c r="SSO261" s="50"/>
      <c r="SSP261" s="50"/>
      <c r="SSQ261" s="50"/>
      <c r="SSR261" s="50"/>
      <c r="SSS261" s="50"/>
      <c r="SST261" s="50"/>
      <c r="SSU261" s="50"/>
      <c r="SSV261" s="50"/>
      <c r="SSW261" s="50"/>
      <c r="SSX261" s="50"/>
      <c r="SSY261" s="50"/>
      <c r="SSZ261" s="50"/>
      <c r="STA261" s="50"/>
      <c r="STB261" s="50"/>
      <c r="STC261" s="50"/>
      <c r="STD261" s="50"/>
      <c r="STE261" s="50"/>
      <c r="STF261" s="50"/>
      <c r="STG261" s="50"/>
      <c r="STH261" s="50"/>
      <c r="STI261" s="50"/>
      <c r="STJ261" s="50"/>
      <c r="STK261" s="50"/>
      <c r="STL261" s="50"/>
      <c r="STM261" s="50"/>
      <c r="STN261" s="50"/>
      <c r="STO261" s="50"/>
      <c r="STP261" s="50"/>
      <c r="STQ261" s="50"/>
      <c r="STR261" s="50"/>
      <c r="STS261" s="50"/>
      <c r="STT261" s="50"/>
      <c r="STU261" s="50"/>
      <c r="STV261" s="50"/>
      <c r="STW261" s="50"/>
      <c r="STX261" s="50"/>
      <c r="STY261" s="50"/>
      <c r="STZ261" s="50"/>
      <c r="SUA261" s="50"/>
      <c r="SUB261" s="50"/>
      <c r="SUC261" s="50"/>
      <c r="SUD261" s="50"/>
      <c r="SUE261" s="50"/>
      <c r="SUF261" s="50"/>
      <c r="SUG261" s="50"/>
      <c r="SUH261" s="50"/>
      <c r="SUI261" s="50"/>
      <c r="SUJ261" s="50"/>
      <c r="SUK261" s="50"/>
      <c r="SUL261" s="50"/>
      <c r="SUM261" s="50"/>
      <c r="SUN261" s="50"/>
      <c r="SUO261" s="50"/>
      <c r="SUP261" s="50"/>
      <c r="SUQ261" s="50"/>
      <c r="SUR261" s="50"/>
      <c r="SUS261" s="50"/>
      <c r="SUT261" s="50"/>
      <c r="SUU261" s="50"/>
      <c r="SUV261" s="50"/>
      <c r="SUW261" s="50"/>
      <c r="SUX261" s="50"/>
      <c r="SUY261" s="50"/>
      <c r="SUZ261" s="50"/>
      <c r="SVA261" s="50"/>
      <c r="SVB261" s="50"/>
      <c r="SVC261" s="50"/>
      <c r="SVD261" s="50"/>
      <c r="SVE261" s="50"/>
      <c r="SVF261" s="50"/>
      <c r="SVG261" s="50"/>
      <c r="SVH261" s="50"/>
      <c r="SVI261" s="50"/>
      <c r="SVJ261" s="50"/>
      <c r="SVK261" s="50"/>
      <c r="SVL261" s="50"/>
      <c r="SVM261" s="50"/>
      <c r="SVN261" s="50"/>
      <c r="SVO261" s="50"/>
      <c r="SVP261" s="50"/>
      <c r="SVQ261" s="50"/>
      <c r="SVR261" s="50"/>
      <c r="SVS261" s="50"/>
      <c r="SVT261" s="50"/>
      <c r="SVU261" s="50"/>
      <c r="SVV261" s="50"/>
      <c r="SVW261" s="50"/>
      <c r="SVX261" s="50"/>
      <c r="SVY261" s="50"/>
      <c r="SVZ261" s="50"/>
      <c r="SWA261" s="50"/>
      <c r="SWB261" s="50"/>
      <c r="SWC261" s="50"/>
      <c r="SWD261" s="50"/>
      <c r="SWE261" s="50"/>
      <c r="SWF261" s="50"/>
      <c r="SWG261" s="50"/>
      <c r="SWH261" s="50"/>
      <c r="SWI261" s="50"/>
      <c r="SWJ261" s="50"/>
      <c r="SWK261" s="50"/>
      <c r="SWL261" s="50"/>
      <c r="SWM261" s="50"/>
      <c r="SWN261" s="50"/>
      <c r="SWO261" s="50"/>
      <c r="SWP261" s="50"/>
      <c r="SWQ261" s="50"/>
      <c r="SWR261" s="50"/>
      <c r="SWS261" s="50"/>
      <c r="SWT261" s="50"/>
      <c r="SWU261" s="50"/>
      <c r="SWV261" s="50"/>
      <c r="SWW261" s="50"/>
      <c r="SWX261" s="50"/>
      <c r="SWY261" s="50"/>
      <c r="SWZ261" s="50"/>
      <c r="SXA261" s="50"/>
      <c r="SXB261" s="50"/>
      <c r="SXC261" s="50"/>
      <c r="SXD261" s="50"/>
      <c r="SXE261" s="50"/>
      <c r="SXF261" s="50"/>
      <c r="SXG261" s="50"/>
      <c r="SXH261" s="50"/>
      <c r="SXI261" s="50"/>
      <c r="SXJ261" s="50"/>
      <c r="SXK261" s="50"/>
      <c r="SXL261" s="50"/>
      <c r="SXM261" s="50"/>
      <c r="SXN261" s="50"/>
      <c r="SXO261" s="50"/>
      <c r="SXP261" s="50"/>
      <c r="SXQ261" s="50"/>
      <c r="SXR261" s="50"/>
      <c r="SXS261" s="50"/>
      <c r="SXT261" s="50"/>
      <c r="SXU261" s="50"/>
      <c r="SXV261" s="50"/>
      <c r="SXW261" s="50"/>
      <c r="SXX261" s="50"/>
      <c r="SXY261" s="50"/>
      <c r="SXZ261" s="50"/>
      <c r="SYA261" s="50"/>
      <c r="SYB261" s="50"/>
      <c r="SYC261" s="50"/>
      <c r="SYD261" s="50"/>
      <c r="SYE261" s="50"/>
      <c r="SYF261" s="50"/>
      <c r="SYG261" s="50"/>
      <c r="SYH261" s="50"/>
      <c r="SYI261" s="50"/>
      <c r="SYJ261" s="50"/>
      <c r="SYK261" s="50"/>
      <c r="SYL261" s="50"/>
      <c r="SYM261" s="50"/>
      <c r="SYN261" s="50"/>
      <c r="SYO261" s="50"/>
      <c r="SYP261" s="50"/>
      <c r="SYQ261" s="50"/>
      <c r="SYR261" s="50"/>
      <c r="SYS261" s="50"/>
      <c r="SYT261" s="50"/>
      <c r="SYU261" s="50"/>
      <c r="SYV261" s="50"/>
      <c r="SYW261" s="50"/>
      <c r="SYX261" s="50"/>
      <c r="SYY261" s="50"/>
      <c r="SYZ261" s="50"/>
      <c r="SZA261" s="50"/>
      <c r="SZB261" s="50"/>
      <c r="SZC261" s="50"/>
      <c r="SZD261" s="50"/>
      <c r="SZE261" s="50"/>
      <c r="SZF261" s="50"/>
      <c r="SZG261" s="50"/>
      <c r="SZH261" s="50"/>
      <c r="SZI261" s="50"/>
      <c r="SZJ261" s="50"/>
      <c r="SZK261" s="50"/>
      <c r="SZL261" s="50"/>
      <c r="SZM261" s="50"/>
      <c r="SZN261" s="50"/>
      <c r="SZO261" s="50"/>
      <c r="SZP261" s="50"/>
      <c r="SZQ261" s="50"/>
      <c r="SZR261" s="50"/>
      <c r="SZS261" s="50"/>
      <c r="SZT261" s="50"/>
      <c r="SZU261" s="50"/>
      <c r="SZV261" s="50"/>
      <c r="SZW261" s="50"/>
      <c r="SZX261" s="50"/>
      <c r="SZY261" s="50"/>
      <c r="SZZ261" s="50"/>
      <c r="TAA261" s="50"/>
      <c r="TAB261" s="50"/>
      <c r="TAC261" s="50"/>
      <c r="TAD261" s="50"/>
      <c r="TAE261" s="50"/>
      <c r="TAF261" s="50"/>
      <c r="TAG261" s="50"/>
      <c r="TAH261" s="50"/>
      <c r="TAI261" s="50"/>
      <c r="TAJ261" s="50"/>
      <c r="TAK261" s="50"/>
      <c r="TAL261" s="50"/>
      <c r="TAM261" s="50"/>
      <c r="TAN261" s="50"/>
      <c r="TAO261" s="50"/>
      <c r="TAP261" s="50"/>
      <c r="TAQ261" s="50"/>
      <c r="TAR261" s="50"/>
      <c r="TAS261" s="50"/>
      <c r="TAT261" s="50"/>
      <c r="TAU261" s="50"/>
      <c r="TAV261" s="50"/>
      <c r="TAW261" s="50"/>
      <c r="TAX261" s="50"/>
      <c r="TAY261" s="50"/>
      <c r="TAZ261" s="50"/>
      <c r="TBA261" s="50"/>
      <c r="TBB261" s="50"/>
      <c r="TBC261" s="50"/>
      <c r="TBD261" s="50"/>
      <c r="TBE261" s="50"/>
      <c r="TBF261" s="50"/>
      <c r="TBG261" s="50"/>
      <c r="TBH261" s="50"/>
      <c r="TBI261" s="50"/>
      <c r="TBJ261" s="50"/>
      <c r="TBK261" s="50"/>
      <c r="TBL261" s="50"/>
      <c r="TBM261" s="50"/>
      <c r="TBN261" s="50"/>
      <c r="TBO261" s="50"/>
      <c r="TBP261" s="50"/>
      <c r="TBQ261" s="50"/>
      <c r="TBR261" s="50"/>
      <c r="TBS261" s="50"/>
      <c r="TBT261" s="50"/>
      <c r="TBU261" s="50"/>
      <c r="TBV261" s="50"/>
      <c r="TBW261" s="50"/>
      <c r="TBX261" s="50"/>
      <c r="TBY261" s="50"/>
      <c r="TBZ261" s="50"/>
      <c r="TCA261" s="50"/>
      <c r="TCB261" s="50"/>
      <c r="TCC261" s="50"/>
      <c r="TCD261" s="50"/>
      <c r="TCE261" s="50"/>
      <c r="TCF261" s="50"/>
      <c r="TCG261" s="50"/>
      <c r="TCH261" s="50"/>
      <c r="TCI261" s="50"/>
      <c r="TCJ261" s="50"/>
      <c r="TCK261" s="50"/>
      <c r="TCL261" s="50"/>
      <c r="TCM261" s="50"/>
      <c r="TCN261" s="50"/>
      <c r="TCO261" s="50"/>
      <c r="TCP261" s="50"/>
      <c r="TCQ261" s="50"/>
      <c r="TCR261" s="50"/>
      <c r="TCS261" s="50"/>
      <c r="TCT261" s="50"/>
      <c r="TCU261" s="50"/>
      <c r="TCV261" s="50"/>
      <c r="TCW261" s="50"/>
      <c r="TCX261" s="50"/>
      <c r="TCY261" s="50"/>
      <c r="TCZ261" s="50"/>
      <c r="TDA261" s="50"/>
      <c r="TDB261" s="50"/>
      <c r="TDC261" s="50"/>
      <c r="TDD261" s="50"/>
      <c r="TDE261" s="50"/>
      <c r="TDF261" s="50"/>
      <c r="TDG261" s="50"/>
      <c r="TDH261" s="50"/>
      <c r="TDI261" s="50"/>
      <c r="TDJ261" s="50"/>
      <c r="TDK261" s="50"/>
      <c r="TDL261" s="50"/>
      <c r="TDM261" s="50"/>
      <c r="TDN261" s="50"/>
      <c r="TDO261" s="50"/>
      <c r="TDP261" s="50"/>
      <c r="TDQ261" s="50"/>
      <c r="TDR261" s="50"/>
      <c r="TDS261" s="50"/>
      <c r="TDT261" s="50"/>
      <c r="TDU261" s="50"/>
      <c r="TDV261" s="50"/>
      <c r="TDW261" s="50"/>
      <c r="TDX261" s="50"/>
      <c r="TDY261" s="50"/>
      <c r="TDZ261" s="50"/>
      <c r="TEA261" s="50"/>
      <c r="TEB261" s="50"/>
      <c r="TEC261" s="50"/>
      <c r="TED261" s="50"/>
      <c r="TEE261" s="50"/>
      <c r="TEF261" s="50"/>
      <c r="TEG261" s="50"/>
      <c r="TEH261" s="50"/>
      <c r="TEI261" s="50"/>
      <c r="TEJ261" s="50"/>
      <c r="TEK261" s="50"/>
      <c r="TEL261" s="50"/>
      <c r="TEM261" s="50"/>
      <c r="TEN261" s="50"/>
      <c r="TEO261" s="50"/>
      <c r="TEP261" s="50"/>
      <c r="TEQ261" s="50"/>
      <c r="TER261" s="50"/>
      <c r="TES261" s="50"/>
      <c r="TET261" s="50"/>
      <c r="TEU261" s="50"/>
      <c r="TEV261" s="50"/>
      <c r="TEW261" s="50"/>
      <c r="TEX261" s="50"/>
      <c r="TEY261" s="50"/>
      <c r="TEZ261" s="50"/>
      <c r="TFA261" s="50"/>
      <c r="TFB261" s="50"/>
      <c r="TFC261" s="50"/>
      <c r="TFD261" s="50"/>
      <c r="TFE261" s="50"/>
      <c r="TFF261" s="50"/>
      <c r="TFG261" s="50"/>
      <c r="TFH261" s="50"/>
      <c r="TFI261" s="50"/>
      <c r="TFJ261" s="50"/>
      <c r="TFK261" s="50"/>
      <c r="TFL261" s="50"/>
      <c r="TFM261" s="50"/>
      <c r="TFN261" s="50"/>
      <c r="TFO261" s="50"/>
      <c r="TFP261" s="50"/>
      <c r="TFQ261" s="50"/>
      <c r="TFR261" s="50"/>
      <c r="TFS261" s="50"/>
      <c r="TFT261" s="50"/>
      <c r="TFU261" s="50"/>
      <c r="TFV261" s="50"/>
      <c r="TFW261" s="50"/>
      <c r="TFX261" s="50"/>
      <c r="TFY261" s="50"/>
      <c r="TFZ261" s="50"/>
      <c r="TGA261" s="50"/>
      <c r="TGB261" s="50"/>
      <c r="TGC261" s="50"/>
      <c r="TGD261" s="50"/>
      <c r="TGE261" s="50"/>
      <c r="TGF261" s="50"/>
      <c r="TGG261" s="50"/>
      <c r="TGH261" s="50"/>
      <c r="TGI261" s="50"/>
      <c r="TGJ261" s="50"/>
      <c r="TGK261" s="50"/>
      <c r="TGL261" s="50"/>
      <c r="TGM261" s="50"/>
      <c r="TGN261" s="50"/>
      <c r="TGO261" s="50"/>
      <c r="TGP261" s="50"/>
      <c r="TGQ261" s="50"/>
      <c r="TGR261" s="50"/>
      <c r="TGS261" s="50"/>
      <c r="TGT261" s="50"/>
      <c r="TGU261" s="50"/>
      <c r="TGV261" s="50"/>
      <c r="TGW261" s="50"/>
      <c r="TGX261" s="50"/>
      <c r="TGY261" s="50"/>
      <c r="TGZ261" s="50"/>
      <c r="THA261" s="50"/>
      <c r="THB261" s="50"/>
      <c r="THC261" s="50"/>
      <c r="THD261" s="50"/>
      <c r="THE261" s="50"/>
      <c r="THF261" s="50"/>
      <c r="THG261" s="50"/>
      <c r="THH261" s="50"/>
      <c r="THI261" s="50"/>
      <c r="THJ261" s="50"/>
      <c r="THK261" s="50"/>
      <c r="THL261" s="50"/>
      <c r="THM261" s="50"/>
      <c r="THN261" s="50"/>
      <c r="THO261" s="50"/>
      <c r="THP261" s="50"/>
      <c r="THQ261" s="50"/>
      <c r="THR261" s="50"/>
      <c r="THS261" s="50"/>
      <c r="THT261" s="50"/>
      <c r="THU261" s="50"/>
      <c r="THV261" s="50"/>
      <c r="THW261" s="50"/>
      <c r="THX261" s="50"/>
      <c r="THY261" s="50"/>
      <c r="THZ261" s="50"/>
      <c r="TIA261" s="50"/>
      <c r="TIB261" s="50"/>
      <c r="TIC261" s="50"/>
      <c r="TID261" s="50"/>
      <c r="TIE261" s="50"/>
      <c r="TIF261" s="50"/>
      <c r="TIG261" s="50"/>
      <c r="TIH261" s="50"/>
      <c r="TII261" s="50"/>
      <c r="TIJ261" s="50"/>
      <c r="TIK261" s="50"/>
      <c r="TIL261" s="50"/>
      <c r="TIM261" s="50"/>
      <c r="TIN261" s="50"/>
      <c r="TIO261" s="50"/>
      <c r="TIP261" s="50"/>
      <c r="TIQ261" s="50"/>
      <c r="TIR261" s="50"/>
      <c r="TIS261" s="50"/>
      <c r="TIT261" s="50"/>
      <c r="TIU261" s="50"/>
      <c r="TIV261" s="50"/>
      <c r="TIW261" s="50"/>
      <c r="TIX261" s="50"/>
      <c r="TIY261" s="50"/>
      <c r="TIZ261" s="50"/>
      <c r="TJA261" s="50"/>
      <c r="TJB261" s="50"/>
      <c r="TJC261" s="50"/>
      <c r="TJD261" s="50"/>
      <c r="TJE261" s="50"/>
      <c r="TJF261" s="50"/>
      <c r="TJG261" s="50"/>
      <c r="TJH261" s="50"/>
      <c r="TJI261" s="50"/>
      <c r="TJJ261" s="50"/>
      <c r="TJK261" s="50"/>
      <c r="TJL261" s="50"/>
      <c r="TJM261" s="50"/>
      <c r="TJN261" s="50"/>
      <c r="TJO261" s="50"/>
      <c r="TJP261" s="50"/>
      <c r="TJQ261" s="50"/>
      <c r="TJR261" s="50"/>
      <c r="TJS261" s="50"/>
      <c r="TJT261" s="50"/>
      <c r="TJU261" s="50"/>
      <c r="TJV261" s="50"/>
      <c r="TJW261" s="50"/>
      <c r="TJX261" s="50"/>
      <c r="TJY261" s="50"/>
      <c r="TJZ261" s="50"/>
      <c r="TKA261" s="50"/>
      <c r="TKB261" s="50"/>
      <c r="TKC261" s="50"/>
      <c r="TKD261" s="50"/>
      <c r="TKE261" s="50"/>
      <c r="TKF261" s="50"/>
      <c r="TKG261" s="50"/>
      <c r="TKH261" s="50"/>
      <c r="TKI261" s="50"/>
      <c r="TKJ261" s="50"/>
      <c r="TKK261" s="50"/>
      <c r="TKL261" s="50"/>
      <c r="TKM261" s="50"/>
      <c r="TKN261" s="50"/>
      <c r="TKO261" s="50"/>
      <c r="TKP261" s="50"/>
      <c r="TKQ261" s="50"/>
      <c r="TKR261" s="50"/>
      <c r="TKS261" s="50"/>
      <c r="TKT261" s="50"/>
      <c r="TKU261" s="50"/>
      <c r="TKV261" s="50"/>
      <c r="TKW261" s="50"/>
      <c r="TKX261" s="50"/>
      <c r="TKY261" s="50"/>
      <c r="TKZ261" s="50"/>
      <c r="TLA261" s="50"/>
      <c r="TLB261" s="50"/>
      <c r="TLC261" s="50"/>
      <c r="TLD261" s="50"/>
      <c r="TLE261" s="50"/>
      <c r="TLF261" s="50"/>
      <c r="TLG261" s="50"/>
      <c r="TLH261" s="50"/>
      <c r="TLI261" s="50"/>
      <c r="TLJ261" s="50"/>
      <c r="TLK261" s="50"/>
      <c r="TLL261" s="50"/>
      <c r="TLM261" s="50"/>
      <c r="TLN261" s="50"/>
      <c r="TLO261" s="50"/>
      <c r="TLP261" s="50"/>
      <c r="TLQ261" s="50"/>
      <c r="TLR261" s="50"/>
      <c r="TLS261" s="50"/>
      <c r="TLT261" s="50"/>
      <c r="TLU261" s="50"/>
      <c r="TLV261" s="50"/>
      <c r="TLW261" s="50"/>
      <c r="TLX261" s="50"/>
      <c r="TLY261" s="50"/>
      <c r="TLZ261" s="50"/>
      <c r="TMA261" s="50"/>
      <c r="TMB261" s="50"/>
      <c r="TMC261" s="50"/>
      <c r="TMD261" s="50"/>
      <c r="TME261" s="50"/>
      <c r="TMF261" s="50"/>
      <c r="TMG261" s="50"/>
      <c r="TMH261" s="50"/>
      <c r="TMI261" s="50"/>
      <c r="TMJ261" s="50"/>
      <c r="TMK261" s="50"/>
      <c r="TML261" s="50"/>
      <c r="TMM261" s="50"/>
      <c r="TMN261" s="50"/>
      <c r="TMO261" s="50"/>
      <c r="TMP261" s="50"/>
      <c r="TMQ261" s="50"/>
      <c r="TMR261" s="50"/>
      <c r="TMS261" s="50"/>
      <c r="TMT261" s="50"/>
      <c r="TMU261" s="50"/>
      <c r="TMV261" s="50"/>
      <c r="TMW261" s="50"/>
      <c r="TMX261" s="50"/>
      <c r="TMY261" s="50"/>
      <c r="TMZ261" s="50"/>
      <c r="TNA261" s="50"/>
      <c r="TNB261" s="50"/>
      <c r="TNC261" s="50"/>
      <c r="TND261" s="50"/>
      <c r="TNE261" s="50"/>
      <c r="TNF261" s="50"/>
      <c r="TNG261" s="50"/>
      <c r="TNH261" s="50"/>
      <c r="TNI261" s="50"/>
      <c r="TNJ261" s="50"/>
      <c r="TNK261" s="50"/>
      <c r="TNL261" s="50"/>
      <c r="TNM261" s="50"/>
      <c r="TNN261" s="50"/>
      <c r="TNO261" s="50"/>
      <c r="TNP261" s="50"/>
      <c r="TNQ261" s="50"/>
      <c r="TNR261" s="50"/>
      <c r="TNS261" s="50"/>
      <c r="TNT261" s="50"/>
      <c r="TNU261" s="50"/>
      <c r="TNV261" s="50"/>
      <c r="TNW261" s="50"/>
      <c r="TNX261" s="50"/>
      <c r="TNY261" s="50"/>
      <c r="TNZ261" s="50"/>
      <c r="TOA261" s="50"/>
      <c r="TOB261" s="50"/>
      <c r="TOC261" s="50"/>
      <c r="TOD261" s="50"/>
      <c r="TOE261" s="50"/>
      <c r="TOF261" s="50"/>
      <c r="TOG261" s="50"/>
      <c r="TOH261" s="50"/>
      <c r="TOI261" s="50"/>
      <c r="TOJ261" s="50"/>
      <c r="TOK261" s="50"/>
      <c r="TOL261" s="50"/>
      <c r="TOM261" s="50"/>
      <c r="TON261" s="50"/>
      <c r="TOO261" s="50"/>
      <c r="TOP261" s="50"/>
      <c r="TOQ261" s="50"/>
      <c r="TOR261" s="50"/>
      <c r="TOS261" s="50"/>
      <c r="TOT261" s="50"/>
      <c r="TOU261" s="50"/>
      <c r="TOV261" s="50"/>
      <c r="TOW261" s="50"/>
      <c r="TOX261" s="50"/>
      <c r="TOY261" s="50"/>
      <c r="TOZ261" s="50"/>
      <c r="TPA261" s="50"/>
      <c r="TPB261" s="50"/>
      <c r="TPC261" s="50"/>
      <c r="TPD261" s="50"/>
      <c r="TPE261" s="50"/>
      <c r="TPF261" s="50"/>
      <c r="TPG261" s="50"/>
      <c r="TPH261" s="50"/>
      <c r="TPI261" s="50"/>
      <c r="TPJ261" s="50"/>
      <c r="TPK261" s="50"/>
      <c r="TPL261" s="50"/>
      <c r="TPM261" s="50"/>
      <c r="TPN261" s="50"/>
      <c r="TPO261" s="50"/>
      <c r="TPP261" s="50"/>
      <c r="TPQ261" s="50"/>
      <c r="TPR261" s="50"/>
      <c r="TPS261" s="50"/>
      <c r="TPT261" s="50"/>
      <c r="TPU261" s="50"/>
      <c r="TPV261" s="50"/>
      <c r="TPW261" s="50"/>
      <c r="TPX261" s="50"/>
      <c r="TPY261" s="50"/>
      <c r="TPZ261" s="50"/>
      <c r="TQA261" s="50"/>
      <c r="TQB261" s="50"/>
      <c r="TQC261" s="50"/>
      <c r="TQD261" s="50"/>
      <c r="TQE261" s="50"/>
      <c r="TQF261" s="50"/>
      <c r="TQG261" s="50"/>
      <c r="TQH261" s="50"/>
      <c r="TQI261" s="50"/>
      <c r="TQJ261" s="50"/>
      <c r="TQK261" s="50"/>
      <c r="TQL261" s="50"/>
      <c r="TQM261" s="50"/>
      <c r="TQN261" s="50"/>
      <c r="TQO261" s="50"/>
      <c r="TQP261" s="50"/>
      <c r="TQQ261" s="50"/>
      <c r="TQR261" s="50"/>
      <c r="TQS261" s="50"/>
      <c r="TQT261" s="50"/>
      <c r="TQU261" s="50"/>
      <c r="TQV261" s="50"/>
      <c r="TQW261" s="50"/>
      <c r="TQX261" s="50"/>
      <c r="TQY261" s="50"/>
      <c r="TQZ261" s="50"/>
      <c r="TRA261" s="50"/>
      <c r="TRB261" s="50"/>
      <c r="TRC261" s="50"/>
      <c r="TRD261" s="50"/>
      <c r="TRE261" s="50"/>
      <c r="TRF261" s="50"/>
      <c r="TRG261" s="50"/>
      <c r="TRH261" s="50"/>
      <c r="TRI261" s="50"/>
      <c r="TRJ261" s="50"/>
      <c r="TRK261" s="50"/>
      <c r="TRL261" s="50"/>
      <c r="TRM261" s="50"/>
      <c r="TRN261" s="50"/>
      <c r="TRO261" s="50"/>
      <c r="TRP261" s="50"/>
      <c r="TRQ261" s="50"/>
      <c r="TRR261" s="50"/>
      <c r="TRS261" s="50"/>
      <c r="TRT261" s="50"/>
      <c r="TRU261" s="50"/>
      <c r="TRV261" s="50"/>
      <c r="TRW261" s="50"/>
      <c r="TRX261" s="50"/>
      <c r="TRY261" s="50"/>
      <c r="TRZ261" s="50"/>
      <c r="TSA261" s="50"/>
      <c r="TSB261" s="50"/>
      <c r="TSC261" s="50"/>
      <c r="TSD261" s="50"/>
      <c r="TSE261" s="50"/>
      <c r="TSF261" s="50"/>
      <c r="TSG261" s="50"/>
      <c r="TSH261" s="50"/>
      <c r="TSI261" s="50"/>
      <c r="TSJ261" s="50"/>
      <c r="TSK261" s="50"/>
      <c r="TSL261" s="50"/>
      <c r="TSM261" s="50"/>
      <c r="TSN261" s="50"/>
      <c r="TSO261" s="50"/>
      <c r="TSP261" s="50"/>
      <c r="TSQ261" s="50"/>
      <c r="TSR261" s="50"/>
      <c r="TSS261" s="50"/>
      <c r="TST261" s="50"/>
      <c r="TSU261" s="50"/>
      <c r="TSV261" s="50"/>
      <c r="TSW261" s="50"/>
      <c r="TSX261" s="50"/>
      <c r="TSY261" s="50"/>
      <c r="TSZ261" s="50"/>
      <c r="TTA261" s="50"/>
      <c r="TTB261" s="50"/>
      <c r="TTC261" s="50"/>
      <c r="TTD261" s="50"/>
      <c r="TTE261" s="50"/>
      <c r="TTF261" s="50"/>
      <c r="TTG261" s="50"/>
      <c r="TTH261" s="50"/>
      <c r="TTI261" s="50"/>
      <c r="TTJ261" s="50"/>
      <c r="TTK261" s="50"/>
      <c r="TTL261" s="50"/>
      <c r="TTM261" s="50"/>
      <c r="TTN261" s="50"/>
      <c r="TTO261" s="50"/>
      <c r="TTP261" s="50"/>
      <c r="TTQ261" s="50"/>
      <c r="TTR261" s="50"/>
      <c r="TTS261" s="50"/>
      <c r="TTT261" s="50"/>
      <c r="TTU261" s="50"/>
      <c r="TTV261" s="50"/>
      <c r="TTW261" s="50"/>
      <c r="TTX261" s="50"/>
      <c r="TTY261" s="50"/>
      <c r="TTZ261" s="50"/>
      <c r="TUA261" s="50"/>
      <c r="TUB261" s="50"/>
      <c r="TUC261" s="50"/>
      <c r="TUD261" s="50"/>
      <c r="TUE261" s="50"/>
      <c r="TUF261" s="50"/>
      <c r="TUG261" s="50"/>
      <c r="TUH261" s="50"/>
      <c r="TUI261" s="50"/>
      <c r="TUJ261" s="50"/>
      <c r="TUK261" s="50"/>
      <c r="TUL261" s="50"/>
      <c r="TUM261" s="50"/>
      <c r="TUN261" s="50"/>
      <c r="TUO261" s="50"/>
      <c r="TUP261" s="50"/>
      <c r="TUQ261" s="50"/>
      <c r="TUR261" s="50"/>
      <c r="TUS261" s="50"/>
      <c r="TUT261" s="50"/>
      <c r="TUU261" s="50"/>
      <c r="TUV261" s="50"/>
      <c r="TUW261" s="50"/>
      <c r="TUX261" s="50"/>
      <c r="TUY261" s="50"/>
      <c r="TUZ261" s="50"/>
      <c r="TVA261" s="50"/>
      <c r="TVB261" s="50"/>
      <c r="TVC261" s="50"/>
      <c r="TVD261" s="50"/>
      <c r="TVE261" s="50"/>
      <c r="TVF261" s="50"/>
      <c r="TVG261" s="50"/>
      <c r="TVH261" s="50"/>
      <c r="TVI261" s="50"/>
      <c r="TVJ261" s="50"/>
      <c r="TVK261" s="50"/>
      <c r="TVL261" s="50"/>
      <c r="TVM261" s="50"/>
      <c r="TVN261" s="50"/>
      <c r="TVO261" s="50"/>
      <c r="TVP261" s="50"/>
      <c r="TVQ261" s="50"/>
      <c r="TVR261" s="50"/>
      <c r="TVS261" s="50"/>
      <c r="TVT261" s="50"/>
      <c r="TVU261" s="50"/>
      <c r="TVV261" s="50"/>
      <c r="TVW261" s="50"/>
      <c r="TVX261" s="50"/>
      <c r="TVY261" s="50"/>
      <c r="TVZ261" s="50"/>
      <c r="TWA261" s="50"/>
      <c r="TWB261" s="50"/>
      <c r="TWC261" s="50"/>
      <c r="TWD261" s="50"/>
      <c r="TWE261" s="50"/>
      <c r="TWF261" s="50"/>
      <c r="TWG261" s="50"/>
      <c r="TWH261" s="50"/>
      <c r="TWI261" s="50"/>
      <c r="TWJ261" s="50"/>
      <c r="TWK261" s="50"/>
      <c r="TWL261" s="50"/>
      <c r="TWM261" s="50"/>
      <c r="TWN261" s="50"/>
      <c r="TWO261" s="50"/>
      <c r="TWP261" s="50"/>
      <c r="TWQ261" s="50"/>
      <c r="TWR261" s="50"/>
      <c r="TWS261" s="50"/>
      <c r="TWT261" s="50"/>
      <c r="TWU261" s="50"/>
      <c r="TWV261" s="50"/>
      <c r="TWW261" s="50"/>
      <c r="TWX261" s="50"/>
      <c r="TWY261" s="50"/>
      <c r="TWZ261" s="50"/>
      <c r="TXA261" s="50"/>
      <c r="TXB261" s="50"/>
      <c r="TXC261" s="50"/>
      <c r="TXD261" s="50"/>
      <c r="TXE261" s="50"/>
      <c r="TXF261" s="50"/>
      <c r="TXG261" s="50"/>
      <c r="TXH261" s="50"/>
      <c r="TXI261" s="50"/>
      <c r="TXJ261" s="50"/>
      <c r="TXK261" s="50"/>
      <c r="TXL261" s="50"/>
      <c r="TXM261" s="50"/>
      <c r="TXN261" s="50"/>
      <c r="TXO261" s="50"/>
      <c r="TXP261" s="50"/>
      <c r="TXQ261" s="50"/>
      <c r="TXR261" s="50"/>
      <c r="TXS261" s="50"/>
      <c r="TXT261" s="50"/>
      <c r="TXU261" s="50"/>
      <c r="TXV261" s="50"/>
      <c r="TXW261" s="50"/>
      <c r="TXX261" s="50"/>
      <c r="TXY261" s="50"/>
      <c r="TXZ261" s="50"/>
      <c r="TYA261" s="50"/>
      <c r="TYB261" s="50"/>
      <c r="TYC261" s="50"/>
      <c r="TYD261" s="50"/>
      <c r="TYE261" s="50"/>
      <c r="TYF261" s="50"/>
      <c r="TYG261" s="50"/>
      <c r="TYH261" s="50"/>
      <c r="TYI261" s="50"/>
      <c r="TYJ261" s="50"/>
      <c r="TYK261" s="50"/>
      <c r="TYL261" s="50"/>
      <c r="TYM261" s="50"/>
      <c r="TYN261" s="50"/>
      <c r="TYO261" s="50"/>
      <c r="TYP261" s="50"/>
      <c r="TYQ261" s="50"/>
      <c r="TYR261" s="50"/>
      <c r="TYS261" s="50"/>
      <c r="TYT261" s="50"/>
      <c r="TYU261" s="50"/>
      <c r="TYV261" s="50"/>
      <c r="TYW261" s="50"/>
      <c r="TYX261" s="50"/>
      <c r="TYY261" s="50"/>
      <c r="TYZ261" s="50"/>
      <c r="TZA261" s="50"/>
      <c r="TZB261" s="50"/>
      <c r="TZC261" s="50"/>
      <c r="TZD261" s="50"/>
      <c r="TZE261" s="50"/>
      <c r="TZF261" s="50"/>
      <c r="TZG261" s="50"/>
      <c r="TZH261" s="50"/>
      <c r="TZI261" s="50"/>
      <c r="TZJ261" s="50"/>
      <c r="TZK261" s="50"/>
      <c r="TZL261" s="50"/>
      <c r="TZM261" s="50"/>
      <c r="TZN261" s="50"/>
      <c r="TZO261" s="50"/>
      <c r="TZP261" s="50"/>
      <c r="TZQ261" s="50"/>
      <c r="TZR261" s="50"/>
      <c r="TZS261" s="50"/>
      <c r="TZT261" s="50"/>
      <c r="TZU261" s="50"/>
      <c r="TZV261" s="50"/>
      <c r="TZW261" s="50"/>
      <c r="TZX261" s="50"/>
      <c r="TZY261" s="50"/>
      <c r="TZZ261" s="50"/>
      <c r="UAA261" s="50"/>
      <c r="UAB261" s="50"/>
      <c r="UAC261" s="50"/>
      <c r="UAD261" s="50"/>
      <c r="UAE261" s="50"/>
      <c r="UAF261" s="50"/>
      <c r="UAG261" s="50"/>
      <c r="UAH261" s="50"/>
      <c r="UAI261" s="50"/>
      <c r="UAJ261" s="50"/>
      <c r="UAK261" s="50"/>
      <c r="UAL261" s="50"/>
      <c r="UAM261" s="50"/>
      <c r="UAN261" s="50"/>
      <c r="UAO261" s="50"/>
      <c r="UAP261" s="50"/>
      <c r="UAQ261" s="50"/>
      <c r="UAR261" s="50"/>
      <c r="UAS261" s="50"/>
      <c r="UAT261" s="50"/>
      <c r="UAU261" s="50"/>
      <c r="UAV261" s="50"/>
      <c r="UAW261" s="50"/>
      <c r="UAX261" s="50"/>
      <c r="UAY261" s="50"/>
      <c r="UAZ261" s="50"/>
      <c r="UBA261" s="50"/>
      <c r="UBB261" s="50"/>
      <c r="UBC261" s="50"/>
      <c r="UBD261" s="50"/>
      <c r="UBE261" s="50"/>
      <c r="UBF261" s="50"/>
      <c r="UBG261" s="50"/>
      <c r="UBH261" s="50"/>
      <c r="UBI261" s="50"/>
      <c r="UBJ261" s="50"/>
      <c r="UBK261" s="50"/>
      <c r="UBL261" s="50"/>
      <c r="UBM261" s="50"/>
      <c r="UBN261" s="50"/>
      <c r="UBO261" s="50"/>
      <c r="UBP261" s="50"/>
      <c r="UBQ261" s="50"/>
      <c r="UBR261" s="50"/>
      <c r="UBS261" s="50"/>
      <c r="UBT261" s="50"/>
      <c r="UBU261" s="50"/>
      <c r="UBV261" s="50"/>
      <c r="UBW261" s="50"/>
      <c r="UBX261" s="50"/>
      <c r="UBY261" s="50"/>
      <c r="UBZ261" s="50"/>
      <c r="UCA261" s="50"/>
      <c r="UCB261" s="50"/>
      <c r="UCC261" s="50"/>
      <c r="UCD261" s="50"/>
      <c r="UCE261" s="50"/>
      <c r="UCF261" s="50"/>
      <c r="UCG261" s="50"/>
      <c r="UCH261" s="50"/>
      <c r="UCI261" s="50"/>
      <c r="UCJ261" s="50"/>
      <c r="UCK261" s="50"/>
      <c r="UCL261" s="50"/>
      <c r="UCM261" s="50"/>
      <c r="UCN261" s="50"/>
      <c r="UCO261" s="50"/>
      <c r="UCP261" s="50"/>
      <c r="UCQ261" s="50"/>
      <c r="UCR261" s="50"/>
      <c r="UCS261" s="50"/>
      <c r="UCT261" s="50"/>
      <c r="UCU261" s="50"/>
      <c r="UCV261" s="50"/>
      <c r="UCW261" s="50"/>
      <c r="UCX261" s="50"/>
      <c r="UCY261" s="50"/>
      <c r="UCZ261" s="50"/>
      <c r="UDA261" s="50"/>
      <c r="UDB261" s="50"/>
      <c r="UDC261" s="50"/>
      <c r="UDD261" s="50"/>
      <c r="UDE261" s="50"/>
      <c r="UDF261" s="50"/>
      <c r="UDG261" s="50"/>
      <c r="UDH261" s="50"/>
      <c r="UDI261" s="50"/>
      <c r="UDJ261" s="50"/>
      <c r="UDK261" s="50"/>
      <c r="UDL261" s="50"/>
      <c r="UDM261" s="50"/>
      <c r="UDN261" s="50"/>
      <c r="UDO261" s="50"/>
      <c r="UDP261" s="50"/>
      <c r="UDQ261" s="50"/>
      <c r="UDR261" s="50"/>
      <c r="UDS261" s="50"/>
      <c r="UDT261" s="50"/>
      <c r="UDU261" s="50"/>
      <c r="UDV261" s="50"/>
      <c r="UDW261" s="50"/>
      <c r="UDX261" s="50"/>
      <c r="UDY261" s="50"/>
      <c r="UDZ261" s="50"/>
      <c r="UEA261" s="50"/>
      <c r="UEB261" s="50"/>
      <c r="UEC261" s="50"/>
      <c r="UED261" s="50"/>
      <c r="UEE261" s="50"/>
      <c r="UEF261" s="50"/>
      <c r="UEG261" s="50"/>
      <c r="UEH261" s="50"/>
      <c r="UEI261" s="50"/>
      <c r="UEJ261" s="50"/>
      <c r="UEK261" s="50"/>
      <c r="UEL261" s="50"/>
      <c r="UEM261" s="50"/>
      <c r="UEN261" s="50"/>
      <c r="UEO261" s="50"/>
      <c r="UEP261" s="50"/>
      <c r="UEQ261" s="50"/>
      <c r="UER261" s="50"/>
      <c r="UES261" s="50"/>
      <c r="UET261" s="50"/>
      <c r="UEU261" s="50"/>
      <c r="UEV261" s="50"/>
      <c r="UEW261" s="50"/>
      <c r="UEX261" s="50"/>
      <c r="UEY261" s="50"/>
      <c r="UEZ261" s="50"/>
      <c r="UFA261" s="50"/>
      <c r="UFB261" s="50"/>
      <c r="UFC261" s="50"/>
      <c r="UFD261" s="50"/>
      <c r="UFE261" s="50"/>
      <c r="UFF261" s="50"/>
      <c r="UFG261" s="50"/>
      <c r="UFH261" s="50"/>
      <c r="UFI261" s="50"/>
      <c r="UFJ261" s="50"/>
      <c r="UFK261" s="50"/>
      <c r="UFL261" s="50"/>
      <c r="UFM261" s="50"/>
      <c r="UFN261" s="50"/>
      <c r="UFO261" s="50"/>
      <c r="UFP261" s="50"/>
      <c r="UFQ261" s="50"/>
      <c r="UFR261" s="50"/>
      <c r="UFS261" s="50"/>
      <c r="UFT261" s="50"/>
      <c r="UFU261" s="50"/>
      <c r="UFV261" s="50"/>
      <c r="UFW261" s="50"/>
      <c r="UFX261" s="50"/>
      <c r="UFY261" s="50"/>
      <c r="UFZ261" s="50"/>
      <c r="UGA261" s="50"/>
      <c r="UGB261" s="50"/>
      <c r="UGC261" s="50"/>
      <c r="UGD261" s="50"/>
      <c r="UGE261" s="50"/>
      <c r="UGF261" s="50"/>
      <c r="UGG261" s="50"/>
      <c r="UGH261" s="50"/>
      <c r="UGI261" s="50"/>
      <c r="UGJ261" s="50"/>
      <c r="UGK261" s="50"/>
      <c r="UGL261" s="50"/>
      <c r="UGM261" s="50"/>
      <c r="UGN261" s="50"/>
      <c r="UGO261" s="50"/>
      <c r="UGP261" s="50"/>
      <c r="UGQ261" s="50"/>
      <c r="UGR261" s="50"/>
      <c r="UGS261" s="50"/>
      <c r="UGT261" s="50"/>
      <c r="UGU261" s="50"/>
      <c r="UGV261" s="50"/>
      <c r="UGW261" s="50"/>
      <c r="UGX261" s="50"/>
      <c r="UGY261" s="50"/>
      <c r="UGZ261" s="50"/>
      <c r="UHA261" s="50"/>
      <c r="UHB261" s="50"/>
      <c r="UHC261" s="50"/>
      <c r="UHD261" s="50"/>
      <c r="UHE261" s="50"/>
      <c r="UHF261" s="50"/>
      <c r="UHG261" s="50"/>
      <c r="UHH261" s="50"/>
      <c r="UHI261" s="50"/>
      <c r="UHJ261" s="50"/>
      <c r="UHK261" s="50"/>
      <c r="UHL261" s="50"/>
      <c r="UHM261" s="50"/>
      <c r="UHN261" s="50"/>
      <c r="UHO261" s="50"/>
      <c r="UHP261" s="50"/>
      <c r="UHQ261" s="50"/>
      <c r="UHR261" s="50"/>
      <c r="UHS261" s="50"/>
      <c r="UHT261" s="50"/>
      <c r="UHU261" s="50"/>
      <c r="UHV261" s="50"/>
      <c r="UHW261" s="50"/>
      <c r="UHX261" s="50"/>
      <c r="UHY261" s="50"/>
      <c r="UHZ261" s="50"/>
      <c r="UIA261" s="50"/>
      <c r="UIB261" s="50"/>
      <c r="UIC261" s="50"/>
      <c r="UID261" s="50"/>
      <c r="UIE261" s="50"/>
      <c r="UIF261" s="50"/>
      <c r="UIG261" s="50"/>
      <c r="UIH261" s="50"/>
      <c r="UII261" s="50"/>
      <c r="UIJ261" s="50"/>
      <c r="UIK261" s="50"/>
      <c r="UIL261" s="50"/>
      <c r="UIM261" s="50"/>
      <c r="UIN261" s="50"/>
      <c r="UIO261" s="50"/>
      <c r="UIP261" s="50"/>
      <c r="UIQ261" s="50"/>
      <c r="UIR261" s="50"/>
      <c r="UIS261" s="50"/>
      <c r="UIT261" s="50"/>
      <c r="UIU261" s="50"/>
      <c r="UIV261" s="50"/>
      <c r="UIW261" s="50"/>
      <c r="UIX261" s="50"/>
      <c r="UIY261" s="50"/>
      <c r="UIZ261" s="50"/>
      <c r="UJA261" s="50"/>
      <c r="UJB261" s="50"/>
      <c r="UJC261" s="50"/>
      <c r="UJD261" s="50"/>
      <c r="UJE261" s="50"/>
      <c r="UJF261" s="50"/>
      <c r="UJG261" s="50"/>
      <c r="UJH261" s="50"/>
      <c r="UJI261" s="50"/>
      <c r="UJJ261" s="50"/>
      <c r="UJK261" s="50"/>
      <c r="UJL261" s="50"/>
      <c r="UJM261" s="50"/>
      <c r="UJN261" s="50"/>
      <c r="UJO261" s="50"/>
      <c r="UJP261" s="50"/>
      <c r="UJQ261" s="50"/>
      <c r="UJR261" s="50"/>
      <c r="UJS261" s="50"/>
      <c r="UJT261" s="50"/>
      <c r="UJU261" s="50"/>
      <c r="UJV261" s="50"/>
      <c r="UJW261" s="50"/>
      <c r="UJX261" s="50"/>
      <c r="UJY261" s="50"/>
      <c r="UJZ261" s="50"/>
      <c r="UKA261" s="50"/>
      <c r="UKB261" s="50"/>
      <c r="UKC261" s="50"/>
      <c r="UKD261" s="50"/>
      <c r="UKE261" s="50"/>
      <c r="UKF261" s="50"/>
      <c r="UKG261" s="50"/>
      <c r="UKH261" s="50"/>
      <c r="UKI261" s="50"/>
      <c r="UKJ261" s="50"/>
      <c r="UKK261" s="50"/>
      <c r="UKL261" s="50"/>
      <c r="UKM261" s="50"/>
      <c r="UKN261" s="50"/>
      <c r="UKO261" s="50"/>
      <c r="UKP261" s="50"/>
      <c r="UKQ261" s="50"/>
      <c r="UKR261" s="50"/>
      <c r="UKS261" s="50"/>
      <c r="UKT261" s="50"/>
      <c r="UKU261" s="50"/>
      <c r="UKV261" s="50"/>
      <c r="UKW261" s="50"/>
      <c r="UKX261" s="50"/>
      <c r="UKY261" s="50"/>
      <c r="UKZ261" s="50"/>
      <c r="ULA261" s="50"/>
      <c r="ULB261" s="50"/>
      <c r="ULC261" s="50"/>
      <c r="ULD261" s="50"/>
      <c r="ULE261" s="50"/>
      <c r="ULF261" s="50"/>
      <c r="ULG261" s="50"/>
      <c r="ULH261" s="50"/>
      <c r="ULI261" s="50"/>
      <c r="ULJ261" s="50"/>
      <c r="ULK261" s="50"/>
      <c r="ULL261" s="50"/>
      <c r="ULM261" s="50"/>
      <c r="ULN261" s="50"/>
      <c r="ULO261" s="50"/>
      <c r="ULP261" s="50"/>
      <c r="ULQ261" s="50"/>
      <c r="ULR261" s="50"/>
      <c r="ULS261" s="50"/>
      <c r="ULT261" s="50"/>
      <c r="ULU261" s="50"/>
      <c r="ULV261" s="50"/>
      <c r="ULW261" s="50"/>
      <c r="ULX261" s="50"/>
      <c r="ULY261" s="50"/>
      <c r="ULZ261" s="50"/>
      <c r="UMA261" s="50"/>
      <c r="UMB261" s="50"/>
      <c r="UMC261" s="50"/>
      <c r="UMD261" s="50"/>
      <c r="UME261" s="50"/>
      <c r="UMF261" s="50"/>
      <c r="UMG261" s="50"/>
      <c r="UMH261" s="50"/>
      <c r="UMI261" s="50"/>
      <c r="UMJ261" s="50"/>
      <c r="UMK261" s="50"/>
      <c r="UML261" s="50"/>
      <c r="UMM261" s="50"/>
      <c r="UMN261" s="50"/>
      <c r="UMO261" s="50"/>
      <c r="UMP261" s="50"/>
      <c r="UMQ261" s="50"/>
      <c r="UMR261" s="50"/>
      <c r="UMS261" s="50"/>
      <c r="UMT261" s="50"/>
      <c r="UMU261" s="50"/>
      <c r="UMV261" s="50"/>
      <c r="UMW261" s="50"/>
      <c r="UMX261" s="50"/>
      <c r="UMY261" s="50"/>
      <c r="UMZ261" s="50"/>
      <c r="UNA261" s="50"/>
      <c r="UNB261" s="50"/>
      <c r="UNC261" s="50"/>
      <c r="UND261" s="50"/>
      <c r="UNE261" s="50"/>
      <c r="UNF261" s="50"/>
      <c r="UNG261" s="50"/>
      <c r="UNH261" s="50"/>
      <c r="UNI261" s="50"/>
      <c r="UNJ261" s="50"/>
      <c r="UNK261" s="50"/>
      <c r="UNL261" s="50"/>
      <c r="UNM261" s="50"/>
      <c r="UNN261" s="50"/>
      <c r="UNO261" s="50"/>
      <c r="UNP261" s="50"/>
      <c r="UNQ261" s="50"/>
      <c r="UNR261" s="50"/>
      <c r="UNS261" s="50"/>
      <c r="UNT261" s="50"/>
      <c r="UNU261" s="50"/>
      <c r="UNV261" s="50"/>
      <c r="UNW261" s="50"/>
      <c r="UNX261" s="50"/>
      <c r="UNY261" s="50"/>
      <c r="UNZ261" s="50"/>
      <c r="UOA261" s="50"/>
      <c r="UOB261" s="50"/>
      <c r="UOC261" s="50"/>
      <c r="UOD261" s="50"/>
      <c r="UOE261" s="50"/>
      <c r="UOF261" s="50"/>
      <c r="UOG261" s="50"/>
      <c r="UOH261" s="50"/>
      <c r="UOI261" s="50"/>
      <c r="UOJ261" s="50"/>
      <c r="UOK261" s="50"/>
      <c r="UOL261" s="50"/>
      <c r="UOM261" s="50"/>
      <c r="UON261" s="50"/>
      <c r="UOO261" s="50"/>
      <c r="UOP261" s="50"/>
      <c r="UOQ261" s="50"/>
      <c r="UOR261" s="50"/>
      <c r="UOS261" s="50"/>
      <c r="UOT261" s="50"/>
      <c r="UOU261" s="50"/>
      <c r="UOV261" s="50"/>
      <c r="UOW261" s="50"/>
      <c r="UOX261" s="50"/>
      <c r="UOY261" s="50"/>
      <c r="UOZ261" s="50"/>
      <c r="UPA261" s="50"/>
      <c r="UPB261" s="50"/>
      <c r="UPC261" s="50"/>
      <c r="UPD261" s="50"/>
      <c r="UPE261" s="50"/>
      <c r="UPF261" s="50"/>
      <c r="UPG261" s="50"/>
      <c r="UPH261" s="50"/>
      <c r="UPI261" s="50"/>
      <c r="UPJ261" s="50"/>
      <c r="UPK261" s="50"/>
      <c r="UPL261" s="50"/>
      <c r="UPM261" s="50"/>
      <c r="UPN261" s="50"/>
      <c r="UPO261" s="50"/>
      <c r="UPP261" s="50"/>
      <c r="UPQ261" s="50"/>
      <c r="UPR261" s="50"/>
      <c r="UPS261" s="50"/>
      <c r="UPT261" s="50"/>
      <c r="UPU261" s="50"/>
      <c r="UPV261" s="50"/>
      <c r="UPW261" s="50"/>
      <c r="UPX261" s="50"/>
      <c r="UPY261" s="50"/>
      <c r="UPZ261" s="50"/>
      <c r="UQA261" s="50"/>
      <c r="UQB261" s="50"/>
      <c r="UQC261" s="50"/>
      <c r="UQD261" s="50"/>
      <c r="UQE261" s="50"/>
      <c r="UQF261" s="50"/>
      <c r="UQG261" s="50"/>
      <c r="UQH261" s="50"/>
      <c r="UQI261" s="50"/>
      <c r="UQJ261" s="50"/>
      <c r="UQK261" s="50"/>
      <c r="UQL261" s="50"/>
      <c r="UQM261" s="50"/>
      <c r="UQN261" s="50"/>
      <c r="UQO261" s="50"/>
      <c r="UQP261" s="50"/>
      <c r="UQQ261" s="50"/>
      <c r="UQR261" s="50"/>
      <c r="UQS261" s="50"/>
      <c r="UQT261" s="50"/>
      <c r="UQU261" s="50"/>
      <c r="UQV261" s="50"/>
      <c r="UQW261" s="50"/>
      <c r="UQX261" s="50"/>
      <c r="UQY261" s="50"/>
      <c r="UQZ261" s="50"/>
      <c r="URA261" s="50"/>
      <c r="URB261" s="50"/>
      <c r="URC261" s="50"/>
      <c r="URD261" s="50"/>
      <c r="URE261" s="50"/>
      <c r="URF261" s="50"/>
      <c r="URG261" s="50"/>
      <c r="URH261" s="50"/>
      <c r="URI261" s="50"/>
      <c r="URJ261" s="50"/>
      <c r="URK261" s="50"/>
      <c r="URL261" s="50"/>
      <c r="URM261" s="50"/>
      <c r="URN261" s="50"/>
      <c r="URO261" s="50"/>
      <c r="URP261" s="50"/>
      <c r="URQ261" s="50"/>
      <c r="URR261" s="50"/>
      <c r="URS261" s="50"/>
      <c r="URT261" s="50"/>
      <c r="URU261" s="50"/>
      <c r="URV261" s="50"/>
      <c r="URW261" s="50"/>
      <c r="URX261" s="50"/>
      <c r="URY261" s="50"/>
      <c r="URZ261" s="50"/>
      <c r="USA261" s="50"/>
      <c r="USB261" s="50"/>
      <c r="USC261" s="50"/>
      <c r="USD261" s="50"/>
      <c r="USE261" s="50"/>
      <c r="USF261" s="50"/>
      <c r="USG261" s="50"/>
      <c r="USH261" s="50"/>
      <c r="USI261" s="50"/>
      <c r="USJ261" s="50"/>
      <c r="USK261" s="50"/>
      <c r="USL261" s="50"/>
      <c r="USM261" s="50"/>
      <c r="USN261" s="50"/>
      <c r="USO261" s="50"/>
      <c r="USP261" s="50"/>
      <c r="USQ261" s="50"/>
      <c r="USR261" s="50"/>
      <c r="USS261" s="50"/>
      <c r="UST261" s="50"/>
      <c r="USU261" s="50"/>
      <c r="USV261" s="50"/>
      <c r="USW261" s="50"/>
      <c r="USX261" s="50"/>
      <c r="USY261" s="50"/>
      <c r="USZ261" s="50"/>
      <c r="UTA261" s="50"/>
      <c r="UTB261" s="50"/>
      <c r="UTC261" s="50"/>
      <c r="UTD261" s="50"/>
      <c r="UTE261" s="50"/>
      <c r="UTF261" s="50"/>
      <c r="UTG261" s="50"/>
      <c r="UTH261" s="50"/>
      <c r="UTI261" s="50"/>
      <c r="UTJ261" s="50"/>
      <c r="UTK261" s="50"/>
      <c r="UTL261" s="50"/>
      <c r="UTM261" s="50"/>
      <c r="UTN261" s="50"/>
      <c r="UTO261" s="50"/>
      <c r="UTP261" s="50"/>
      <c r="UTQ261" s="50"/>
      <c r="UTR261" s="50"/>
      <c r="UTS261" s="50"/>
      <c r="UTT261" s="50"/>
      <c r="UTU261" s="50"/>
      <c r="UTV261" s="50"/>
      <c r="UTW261" s="50"/>
      <c r="UTX261" s="50"/>
      <c r="UTY261" s="50"/>
      <c r="UTZ261" s="50"/>
      <c r="UUA261" s="50"/>
      <c r="UUB261" s="50"/>
      <c r="UUC261" s="50"/>
      <c r="UUD261" s="50"/>
      <c r="UUE261" s="50"/>
      <c r="UUF261" s="50"/>
      <c r="UUG261" s="50"/>
      <c r="UUH261" s="50"/>
      <c r="UUI261" s="50"/>
      <c r="UUJ261" s="50"/>
      <c r="UUK261" s="50"/>
      <c r="UUL261" s="50"/>
      <c r="UUM261" s="50"/>
      <c r="UUN261" s="50"/>
      <c r="UUO261" s="50"/>
      <c r="UUP261" s="50"/>
      <c r="UUQ261" s="50"/>
      <c r="UUR261" s="50"/>
      <c r="UUS261" s="50"/>
      <c r="UUT261" s="50"/>
      <c r="UUU261" s="50"/>
      <c r="UUV261" s="50"/>
      <c r="UUW261" s="50"/>
      <c r="UUX261" s="50"/>
      <c r="UUY261" s="50"/>
      <c r="UUZ261" s="50"/>
      <c r="UVA261" s="50"/>
      <c r="UVB261" s="50"/>
      <c r="UVC261" s="50"/>
      <c r="UVD261" s="50"/>
      <c r="UVE261" s="50"/>
      <c r="UVF261" s="50"/>
      <c r="UVG261" s="50"/>
      <c r="UVH261" s="50"/>
      <c r="UVI261" s="50"/>
      <c r="UVJ261" s="50"/>
      <c r="UVK261" s="50"/>
      <c r="UVL261" s="50"/>
      <c r="UVM261" s="50"/>
      <c r="UVN261" s="50"/>
      <c r="UVO261" s="50"/>
      <c r="UVP261" s="50"/>
      <c r="UVQ261" s="50"/>
      <c r="UVR261" s="50"/>
      <c r="UVS261" s="50"/>
      <c r="UVT261" s="50"/>
      <c r="UVU261" s="50"/>
      <c r="UVV261" s="50"/>
      <c r="UVW261" s="50"/>
      <c r="UVX261" s="50"/>
      <c r="UVY261" s="50"/>
      <c r="UVZ261" s="50"/>
      <c r="UWA261" s="50"/>
      <c r="UWB261" s="50"/>
      <c r="UWC261" s="50"/>
      <c r="UWD261" s="50"/>
      <c r="UWE261" s="50"/>
      <c r="UWF261" s="50"/>
      <c r="UWG261" s="50"/>
      <c r="UWH261" s="50"/>
      <c r="UWI261" s="50"/>
      <c r="UWJ261" s="50"/>
      <c r="UWK261" s="50"/>
      <c r="UWL261" s="50"/>
      <c r="UWM261" s="50"/>
      <c r="UWN261" s="50"/>
      <c r="UWO261" s="50"/>
      <c r="UWP261" s="50"/>
      <c r="UWQ261" s="50"/>
      <c r="UWR261" s="50"/>
      <c r="UWS261" s="50"/>
      <c r="UWT261" s="50"/>
      <c r="UWU261" s="50"/>
      <c r="UWV261" s="50"/>
      <c r="UWW261" s="50"/>
      <c r="UWX261" s="50"/>
      <c r="UWY261" s="50"/>
      <c r="UWZ261" s="50"/>
      <c r="UXA261" s="50"/>
      <c r="UXB261" s="50"/>
      <c r="UXC261" s="50"/>
      <c r="UXD261" s="50"/>
      <c r="UXE261" s="50"/>
      <c r="UXF261" s="50"/>
      <c r="UXG261" s="50"/>
      <c r="UXH261" s="50"/>
      <c r="UXI261" s="50"/>
      <c r="UXJ261" s="50"/>
      <c r="UXK261" s="50"/>
      <c r="UXL261" s="50"/>
      <c r="UXM261" s="50"/>
      <c r="UXN261" s="50"/>
      <c r="UXO261" s="50"/>
      <c r="UXP261" s="50"/>
      <c r="UXQ261" s="50"/>
      <c r="UXR261" s="50"/>
      <c r="UXS261" s="50"/>
      <c r="UXT261" s="50"/>
      <c r="UXU261" s="50"/>
      <c r="UXV261" s="50"/>
      <c r="UXW261" s="50"/>
      <c r="UXX261" s="50"/>
      <c r="UXY261" s="50"/>
      <c r="UXZ261" s="50"/>
      <c r="UYA261" s="50"/>
      <c r="UYB261" s="50"/>
      <c r="UYC261" s="50"/>
      <c r="UYD261" s="50"/>
      <c r="UYE261" s="50"/>
      <c r="UYF261" s="50"/>
      <c r="UYG261" s="50"/>
      <c r="UYH261" s="50"/>
      <c r="UYI261" s="50"/>
      <c r="UYJ261" s="50"/>
      <c r="UYK261" s="50"/>
      <c r="UYL261" s="50"/>
      <c r="UYM261" s="50"/>
      <c r="UYN261" s="50"/>
      <c r="UYO261" s="50"/>
      <c r="UYP261" s="50"/>
      <c r="UYQ261" s="50"/>
      <c r="UYR261" s="50"/>
      <c r="UYS261" s="50"/>
      <c r="UYT261" s="50"/>
      <c r="UYU261" s="50"/>
      <c r="UYV261" s="50"/>
      <c r="UYW261" s="50"/>
      <c r="UYX261" s="50"/>
      <c r="UYY261" s="50"/>
      <c r="UYZ261" s="50"/>
      <c r="UZA261" s="50"/>
      <c r="UZB261" s="50"/>
      <c r="UZC261" s="50"/>
      <c r="UZD261" s="50"/>
      <c r="UZE261" s="50"/>
      <c r="UZF261" s="50"/>
      <c r="UZG261" s="50"/>
      <c r="UZH261" s="50"/>
      <c r="UZI261" s="50"/>
      <c r="UZJ261" s="50"/>
      <c r="UZK261" s="50"/>
      <c r="UZL261" s="50"/>
      <c r="UZM261" s="50"/>
      <c r="UZN261" s="50"/>
      <c r="UZO261" s="50"/>
      <c r="UZP261" s="50"/>
      <c r="UZQ261" s="50"/>
      <c r="UZR261" s="50"/>
      <c r="UZS261" s="50"/>
      <c r="UZT261" s="50"/>
      <c r="UZU261" s="50"/>
      <c r="UZV261" s="50"/>
      <c r="UZW261" s="50"/>
      <c r="UZX261" s="50"/>
      <c r="UZY261" s="50"/>
      <c r="UZZ261" s="50"/>
      <c r="VAA261" s="50"/>
      <c r="VAB261" s="50"/>
      <c r="VAC261" s="50"/>
      <c r="VAD261" s="50"/>
      <c r="VAE261" s="50"/>
      <c r="VAF261" s="50"/>
      <c r="VAG261" s="50"/>
      <c r="VAH261" s="50"/>
      <c r="VAI261" s="50"/>
      <c r="VAJ261" s="50"/>
      <c r="VAK261" s="50"/>
      <c r="VAL261" s="50"/>
      <c r="VAM261" s="50"/>
      <c r="VAN261" s="50"/>
      <c r="VAO261" s="50"/>
      <c r="VAP261" s="50"/>
      <c r="VAQ261" s="50"/>
      <c r="VAR261" s="50"/>
      <c r="VAS261" s="50"/>
      <c r="VAT261" s="50"/>
      <c r="VAU261" s="50"/>
      <c r="VAV261" s="50"/>
      <c r="VAW261" s="50"/>
      <c r="VAX261" s="50"/>
      <c r="VAY261" s="50"/>
      <c r="VAZ261" s="50"/>
      <c r="VBA261" s="50"/>
      <c r="VBB261" s="50"/>
      <c r="VBC261" s="50"/>
      <c r="VBD261" s="50"/>
      <c r="VBE261" s="50"/>
      <c r="VBF261" s="50"/>
      <c r="VBG261" s="50"/>
      <c r="VBH261" s="50"/>
      <c r="VBI261" s="50"/>
      <c r="VBJ261" s="50"/>
      <c r="VBK261" s="50"/>
      <c r="VBL261" s="50"/>
      <c r="VBM261" s="50"/>
      <c r="VBN261" s="50"/>
      <c r="VBO261" s="50"/>
      <c r="VBP261" s="50"/>
      <c r="VBQ261" s="50"/>
      <c r="VBR261" s="50"/>
      <c r="VBS261" s="50"/>
      <c r="VBT261" s="50"/>
      <c r="VBU261" s="50"/>
      <c r="VBV261" s="50"/>
      <c r="VBW261" s="50"/>
      <c r="VBX261" s="50"/>
      <c r="VBY261" s="50"/>
      <c r="VBZ261" s="50"/>
      <c r="VCA261" s="50"/>
      <c r="VCB261" s="50"/>
      <c r="VCC261" s="50"/>
      <c r="VCD261" s="50"/>
      <c r="VCE261" s="50"/>
      <c r="VCF261" s="50"/>
      <c r="VCG261" s="50"/>
      <c r="VCH261" s="50"/>
      <c r="VCI261" s="50"/>
      <c r="VCJ261" s="50"/>
      <c r="VCK261" s="50"/>
      <c r="VCL261" s="50"/>
      <c r="VCM261" s="50"/>
      <c r="VCN261" s="50"/>
      <c r="VCO261" s="50"/>
      <c r="VCP261" s="50"/>
      <c r="VCQ261" s="50"/>
      <c r="VCR261" s="50"/>
      <c r="VCS261" s="50"/>
      <c r="VCT261" s="50"/>
      <c r="VCU261" s="50"/>
      <c r="VCV261" s="50"/>
      <c r="VCW261" s="50"/>
      <c r="VCX261" s="50"/>
      <c r="VCY261" s="50"/>
      <c r="VCZ261" s="50"/>
      <c r="VDA261" s="50"/>
      <c r="VDB261" s="50"/>
      <c r="VDC261" s="50"/>
      <c r="VDD261" s="50"/>
      <c r="VDE261" s="50"/>
      <c r="VDF261" s="50"/>
      <c r="VDG261" s="50"/>
      <c r="VDH261" s="50"/>
      <c r="VDI261" s="50"/>
      <c r="VDJ261" s="50"/>
      <c r="VDK261" s="50"/>
      <c r="VDL261" s="50"/>
      <c r="VDM261" s="50"/>
      <c r="VDN261" s="50"/>
      <c r="VDO261" s="50"/>
      <c r="VDP261" s="50"/>
      <c r="VDQ261" s="50"/>
      <c r="VDR261" s="50"/>
      <c r="VDS261" s="50"/>
      <c r="VDT261" s="50"/>
      <c r="VDU261" s="50"/>
      <c r="VDV261" s="50"/>
      <c r="VDW261" s="50"/>
      <c r="VDX261" s="50"/>
      <c r="VDY261" s="50"/>
      <c r="VDZ261" s="50"/>
      <c r="VEA261" s="50"/>
      <c r="VEB261" s="50"/>
      <c r="VEC261" s="50"/>
      <c r="VED261" s="50"/>
      <c r="VEE261" s="50"/>
      <c r="VEF261" s="50"/>
      <c r="VEG261" s="50"/>
      <c r="VEH261" s="50"/>
      <c r="VEI261" s="50"/>
      <c r="VEJ261" s="50"/>
      <c r="VEK261" s="50"/>
      <c r="VEL261" s="50"/>
      <c r="VEM261" s="50"/>
      <c r="VEN261" s="50"/>
      <c r="VEO261" s="50"/>
      <c r="VEP261" s="50"/>
      <c r="VEQ261" s="50"/>
      <c r="VER261" s="50"/>
      <c r="VES261" s="50"/>
      <c r="VET261" s="50"/>
      <c r="VEU261" s="50"/>
      <c r="VEV261" s="50"/>
      <c r="VEW261" s="50"/>
      <c r="VEX261" s="50"/>
      <c r="VEY261" s="50"/>
      <c r="VEZ261" s="50"/>
      <c r="VFA261" s="50"/>
      <c r="VFB261" s="50"/>
      <c r="VFC261" s="50"/>
      <c r="VFD261" s="50"/>
      <c r="VFE261" s="50"/>
      <c r="VFF261" s="50"/>
      <c r="VFG261" s="50"/>
      <c r="VFH261" s="50"/>
      <c r="VFI261" s="50"/>
      <c r="VFJ261" s="50"/>
      <c r="VFK261" s="50"/>
      <c r="VFL261" s="50"/>
      <c r="VFM261" s="50"/>
      <c r="VFN261" s="50"/>
      <c r="VFO261" s="50"/>
      <c r="VFP261" s="50"/>
      <c r="VFQ261" s="50"/>
      <c r="VFR261" s="50"/>
      <c r="VFS261" s="50"/>
      <c r="VFT261" s="50"/>
      <c r="VFU261" s="50"/>
      <c r="VFV261" s="50"/>
      <c r="VFW261" s="50"/>
      <c r="VFX261" s="50"/>
      <c r="VFY261" s="50"/>
      <c r="VFZ261" s="50"/>
      <c r="VGA261" s="50"/>
      <c r="VGB261" s="50"/>
      <c r="VGC261" s="50"/>
      <c r="VGD261" s="50"/>
      <c r="VGE261" s="50"/>
      <c r="VGF261" s="50"/>
      <c r="VGG261" s="50"/>
      <c r="VGH261" s="50"/>
      <c r="VGI261" s="50"/>
      <c r="VGJ261" s="50"/>
      <c r="VGK261" s="50"/>
      <c r="VGL261" s="50"/>
      <c r="VGM261" s="50"/>
      <c r="VGN261" s="50"/>
      <c r="VGO261" s="50"/>
      <c r="VGP261" s="50"/>
      <c r="VGQ261" s="50"/>
      <c r="VGR261" s="50"/>
      <c r="VGS261" s="50"/>
      <c r="VGT261" s="50"/>
      <c r="VGU261" s="50"/>
      <c r="VGV261" s="50"/>
      <c r="VGW261" s="50"/>
      <c r="VGX261" s="50"/>
      <c r="VGY261" s="50"/>
      <c r="VGZ261" s="50"/>
      <c r="VHA261" s="50"/>
      <c r="VHB261" s="50"/>
      <c r="VHC261" s="50"/>
      <c r="VHD261" s="50"/>
      <c r="VHE261" s="50"/>
      <c r="VHF261" s="50"/>
      <c r="VHG261" s="50"/>
      <c r="VHH261" s="50"/>
      <c r="VHI261" s="50"/>
      <c r="VHJ261" s="50"/>
      <c r="VHK261" s="50"/>
      <c r="VHL261" s="50"/>
      <c r="VHM261" s="50"/>
      <c r="VHN261" s="50"/>
      <c r="VHO261" s="50"/>
      <c r="VHP261" s="50"/>
      <c r="VHQ261" s="50"/>
      <c r="VHR261" s="50"/>
      <c r="VHS261" s="50"/>
      <c r="VHT261" s="50"/>
      <c r="VHU261" s="50"/>
      <c r="VHV261" s="50"/>
      <c r="VHW261" s="50"/>
      <c r="VHX261" s="50"/>
      <c r="VHY261" s="50"/>
      <c r="VHZ261" s="50"/>
      <c r="VIA261" s="50"/>
      <c r="VIB261" s="50"/>
      <c r="VIC261" s="50"/>
      <c r="VID261" s="50"/>
      <c r="VIE261" s="50"/>
      <c r="VIF261" s="50"/>
      <c r="VIG261" s="50"/>
      <c r="VIH261" s="50"/>
      <c r="VII261" s="50"/>
      <c r="VIJ261" s="50"/>
      <c r="VIK261" s="50"/>
      <c r="VIL261" s="50"/>
      <c r="VIM261" s="50"/>
      <c r="VIN261" s="50"/>
      <c r="VIO261" s="50"/>
      <c r="VIP261" s="50"/>
      <c r="VIQ261" s="50"/>
      <c r="VIR261" s="50"/>
      <c r="VIS261" s="50"/>
      <c r="VIT261" s="50"/>
      <c r="VIU261" s="50"/>
      <c r="VIV261" s="50"/>
      <c r="VIW261" s="50"/>
      <c r="VIX261" s="50"/>
      <c r="VIY261" s="50"/>
      <c r="VIZ261" s="50"/>
      <c r="VJA261" s="50"/>
      <c r="VJB261" s="50"/>
      <c r="VJC261" s="50"/>
      <c r="VJD261" s="50"/>
      <c r="VJE261" s="50"/>
      <c r="VJF261" s="50"/>
      <c r="VJG261" s="50"/>
      <c r="VJH261" s="50"/>
      <c r="VJI261" s="50"/>
      <c r="VJJ261" s="50"/>
      <c r="VJK261" s="50"/>
      <c r="VJL261" s="50"/>
      <c r="VJM261" s="50"/>
      <c r="VJN261" s="50"/>
      <c r="VJO261" s="50"/>
      <c r="VJP261" s="50"/>
      <c r="VJQ261" s="50"/>
      <c r="VJR261" s="50"/>
      <c r="VJS261" s="50"/>
      <c r="VJT261" s="50"/>
      <c r="VJU261" s="50"/>
      <c r="VJV261" s="50"/>
      <c r="VJW261" s="50"/>
      <c r="VJX261" s="50"/>
      <c r="VJY261" s="50"/>
      <c r="VJZ261" s="50"/>
      <c r="VKA261" s="50"/>
      <c r="VKB261" s="50"/>
      <c r="VKC261" s="50"/>
      <c r="VKD261" s="50"/>
      <c r="VKE261" s="50"/>
      <c r="VKF261" s="50"/>
      <c r="VKG261" s="50"/>
      <c r="VKH261" s="50"/>
      <c r="VKI261" s="50"/>
      <c r="VKJ261" s="50"/>
      <c r="VKK261" s="50"/>
      <c r="VKL261" s="50"/>
      <c r="VKM261" s="50"/>
      <c r="VKN261" s="50"/>
      <c r="VKO261" s="50"/>
      <c r="VKP261" s="50"/>
      <c r="VKQ261" s="50"/>
      <c r="VKR261" s="50"/>
      <c r="VKS261" s="50"/>
      <c r="VKT261" s="50"/>
      <c r="VKU261" s="50"/>
      <c r="VKV261" s="50"/>
      <c r="VKW261" s="50"/>
      <c r="VKX261" s="50"/>
      <c r="VKY261" s="50"/>
      <c r="VKZ261" s="50"/>
      <c r="VLA261" s="50"/>
      <c r="VLB261" s="50"/>
      <c r="VLC261" s="50"/>
      <c r="VLD261" s="50"/>
      <c r="VLE261" s="50"/>
      <c r="VLF261" s="50"/>
      <c r="VLG261" s="50"/>
      <c r="VLH261" s="50"/>
      <c r="VLI261" s="50"/>
      <c r="VLJ261" s="50"/>
      <c r="VLK261" s="50"/>
      <c r="VLL261" s="50"/>
      <c r="VLM261" s="50"/>
      <c r="VLN261" s="50"/>
      <c r="VLO261" s="50"/>
      <c r="VLP261" s="50"/>
      <c r="VLQ261" s="50"/>
      <c r="VLR261" s="50"/>
      <c r="VLS261" s="50"/>
      <c r="VLT261" s="50"/>
      <c r="VLU261" s="50"/>
      <c r="VLV261" s="50"/>
      <c r="VLW261" s="50"/>
      <c r="VLX261" s="50"/>
      <c r="VLY261" s="50"/>
      <c r="VLZ261" s="50"/>
      <c r="VMA261" s="50"/>
      <c r="VMB261" s="50"/>
      <c r="VMC261" s="50"/>
      <c r="VMD261" s="50"/>
      <c r="VME261" s="50"/>
      <c r="VMF261" s="50"/>
      <c r="VMG261" s="50"/>
      <c r="VMH261" s="50"/>
      <c r="VMI261" s="50"/>
      <c r="VMJ261" s="50"/>
      <c r="VMK261" s="50"/>
      <c r="VML261" s="50"/>
      <c r="VMM261" s="50"/>
      <c r="VMN261" s="50"/>
      <c r="VMO261" s="50"/>
      <c r="VMP261" s="50"/>
      <c r="VMQ261" s="50"/>
      <c r="VMR261" s="50"/>
      <c r="VMS261" s="50"/>
      <c r="VMT261" s="50"/>
      <c r="VMU261" s="50"/>
      <c r="VMV261" s="50"/>
      <c r="VMW261" s="50"/>
      <c r="VMX261" s="50"/>
      <c r="VMY261" s="50"/>
      <c r="VMZ261" s="50"/>
      <c r="VNA261" s="50"/>
      <c r="VNB261" s="50"/>
      <c r="VNC261" s="50"/>
      <c r="VND261" s="50"/>
      <c r="VNE261" s="50"/>
      <c r="VNF261" s="50"/>
      <c r="VNG261" s="50"/>
      <c r="VNH261" s="50"/>
      <c r="VNI261" s="50"/>
      <c r="VNJ261" s="50"/>
      <c r="VNK261" s="50"/>
      <c r="VNL261" s="50"/>
      <c r="VNM261" s="50"/>
      <c r="VNN261" s="50"/>
      <c r="VNO261" s="50"/>
      <c r="VNP261" s="50"/>
      <c r="VNQ261" s="50"/>
      <c r="VNR261" s="50"/>
      <c r="VNS261" s="50"/>
      <c r="VNT261" s="50"/>
      <c r="VNU261" s="50"/>
      <c r="VNV261" s="50"/>
      <c r="VNW261" s="50"/>
      <c r="VNX261" s="50"/>
      <c r="VNY261" s="50"/>
      <c r="VNZ261" s="50"/>
      <c r="VOA261" s="50"/>
      <c r="VOB261" s="50"/>
      <c r="VOC261" s="50"/>
      <c r="VOD261" s="50"/>
      <c r="VOE261" s="50"/>
      <c r="VOF261" s="50"/>
      <c r="VOG261" s="50"/>
      <c r="VOH261" s="50"/>
      <c r="VOI261" s="50"/>
      <c r="VOJ261" s="50"/>
      <c r="VOK261" s="50"/>
      <c r="VOL261" s="50"/>
      <c r="VOM261" s="50"/>
      <c r="VON261" s="50"/>
      <c r="VOO261" s="50"/>
      <c r="VOP261" s="50"/>
      <c r="VOQ261" s="50"/>
      <c r="VOR261" s="50"/>
      <c r="VOS261" s="50"/>
      <c r="VOT261" s="50"/>
      <c r="VOU261" s="50"/>
      <c r="VOV261" s="50"/>
      <c r="VOW261" s="50"/>
      <c r="VOX261" s="50"/>
      <c r="VOY261" s="50"/>
      <c r="VOZ261" s="50"/>
      <c r="VPA261" s="50"/>
      <c r="VPB261" s="50"/>
      <c r="VPC261" s="50"/>
      <c r="VPD261" s="50"/>
      <c r="VPE261" s="50"/>
      <c r="VPF261" s="50"/>
      <c r="VPG261" s="50"/>
      <c r="VPH261" s="50"/>
      <c r="VPI261" s="50"/>
      <c r="VPJ261" s="50"/>
      <c r="VPK261" s="50"/>
      <c r="VPL261" s="50"/>
      <c r="VPM261" s="50"/>
      <c r="VPN261" s="50"/>
      <c r="VPO261" s="50"/>
      <c r="VPP261" s="50"/>
      <c r="VPQ261" s="50"/>
      <c r="VPR261" s="50"/>
      <c r="VPS261" s="50"/>
      <c r="VPT261" s="50"/>
      <c r="VPU261" s="50"/>
      <c r="VPV261" s="50"/>
      <c r="VPW261" s="50"/>
      <c r="VPX261" s="50"/>
      <c r="VPY261" s="50"/>
      <c r="VPZ261" s="50"/>
      <c r="VQA261" s="50"/>
      <c r="VQB261" s="50"/>
      <c r="VQC261" s="50"/>
      <c r="VQD261" s="50"/>
      <c r="VQE261" s="50"/>
      <c r="VQF261" s="50"/>
      <c r="VQG261" s="50"/>
      <c r="VQH261" s="50"/>
      <c r="VQI261" s="50"/>
      <c r="VQJ261" s="50"/>
      <c r="VQK261" s="50"/>
      <c r="VQL261" s="50"/>
      <c r="VQM261" s="50"/>
      <c r="VQN261" s="50"/>
      <c r="VQO261" s="50"/>
      <c r="VQP261" s="50"/>
      <c r="VQQ261" s="50"/>
      <c r="VQR261" s="50"/>
      <c r="VQS261" s="50"/>
      <c r="VQT261" s="50"/>
      <c r="VQU261" s="50"/>
      <c r="VQV261" s="50"/>
      <c r="VQW261" s="50"/>
      <c r="VQX261" s="50"/>
      <c r="VQY261" s="50"/>
      <c r="VQZ261" s="50"/>
      <c r="VRA261" s="50"/>
      <c r="VRB261" s="50"/>
      <c r="VRC261" s="50"/>
      <c r="VRD261" s="50"/>
      <c r="VRE261" s="50"/>
      <c r="VRF261" s="50"/>
      <c r="VRG261" s="50"/>
      <c r="VRH261" s="50"/>
      <c r="VRI261" s="50"/>
      <c r="VRJ261" s="50"/>
      <c r="VRK261" s="50"/>
      <c r="VRL261" s="50"/>
      <c r="VRM261" s="50"/>
      <c r="VRN261" s="50"/>
      <c r="VRO261" s="50"/>
      <c r="VRP261" s="50"/>
      <c r="VRQ261" s="50"/>
      <c r="VRR261" s="50"/>
      <c r="VRS261" s="50"/>
      <c r="VRT261" s="50"/>
      <c r="VRU261" s="50"/>
      <c r="VRV261" s="50"/>
      <c r="VRW261" s="50"/>
      <c r="VRX261" s="50"/>
      <c r="VRY261" s="50"/>
      <c r="VRZ261" s="50"/>
      <c r="VSA261" s="50"/>
      <c r="VSB261" s="50"/>
      <c r="VSC261" s="50"/>
      <c r="VSD261" s="50"/>
      <c r="VSE261" s="50"/>
      <c r="VSF261" s="50"/>
      <c r="VSG261" s="50"/>
      <c r="VSH261" s="50"/>
      <c r="VSI261" s="50"/>
      <c r="VSJ261" s="50"/>
      <c r="VSK261" s="50"/>
      <c r="VSL261" s="50"/>
      <c r="VSM261" s="50"/>
      <c r="VSN261" s="50"/>
      <c r="VSO261" s="50"/>
      <c r="VSP261" s="50"/>
      <c r="VSQ261" s="50"/>
      <c r="VSR261" s="50"/>
      <c r="VSS261" s="50"/>
      <c r="VST261" s="50"/>
      <c r="VSU261" s="50"/>
      <c r="VSV261" s="50"/>
      <c r="VSW261" s="50"/>
      <c r="VSX261" s="50"/>
      <c r="VSY261" s="50"/>
      <c r="VSZ261" s="50"/>
      <c r="VTA261" s="50"/>
      <c r="VTB261" s="50"/>
      <c r="VTC261" s="50"/>
      <c r="VTD261" s="50"/>
      <c r="VTE261" s="50"/>
      <c r="VTF261" s="50"/>
      <c r="VTG261" s="50"/>
      <c r="VTH261" s="50"/>
      <c r="VTI261" s="50"/>
      <c r="VTJ261" s="50"/>
      <c r="VTK261" s="50"/>
      <c r="VTL261" s="50"/>
      <c r="VTM261" s="50"/>
      <c r="VTN261" s="50"/>
      <c r="VTO261" s="50"/>
      <c r="VTP261" s="50"/>
      <c r="VTQ261" s="50"/>
      <c r="VTR261" s="50"/>
      <c r="VTS261" s="50"/>
      <c r="VTT261" s="50"/>
      <c r="VTU261" s="50"/>
      <c r="VTV261" s="50"/>
      <c r="VTW261" s="50"/>
      <c r="VTX261" s="50"/>
      <c r="VTY261" s="50"/>
      <c r="VTZ261" s="50"/>
      <c r="VUA261" s="50"/>
      <c r="VUB261" s="50"/>
      <c r="VUC261" s="50"/>
      <c r="VUD261" s="50"/>
      <c r="VUE261" s="50"/>
      <c r="VUF261" s="50"/>
      <c r="VUG261" s="50"/>
      <c r="VUH261" s="50"/>
      <c r="VUI261" s="50"/>
      <c r="VUJ261" s="50"/>
      <c r="VUK261" s="50"/>
      <c r="VUL261" s="50"/>
      <c r="VUM261" s="50"/>
      <c r="VUN261" s="50"/>
      <c r="VUO261" s="50"/>
      <c r="VUP261" s="50"/>
      <c r="VUQ261" s="50"/>
      <c r="VUR261" s="50"/>
      <c r="VUS261" s="50"/>
      <c r="VUT261" s="50"/>
      <c r="VUU261" s="50"/>
      <c r="VUV261" s="50"/>
      <c r="VUW261" s="50"/>
      <c r="VUX261" s="50"/>
      <c r="VUY261" s="50"/>
      <c r="VUZ261" s="50"/>
      <c r="VVA261" s="50"/>
      <c r="VVB261" s="50"/>
      <c r="VVC261" s="50"/>
      <c r="VVD261" s="50"/>
      <c r="VVE261" s="50"/>
      <c r="VVF261" s="50"/>
      <c r="VVG261" s="50"/>
      <c r="VVH261" s="50"/>
      <c r="VVI261" s="50"/>
      <c r="VVJ261" s="50"/>
      <c r="VVK261" s="50"/>
      <c r="VVL261" s="50"/>
      <c r="VVM261" s="50"/>
      <c r="VVN261" s="50"/>
      <c r="VVO261" s="50"/>
      <c r="VVP261" s="50"/>
      <c r="VVQ261" s="50"/>
      <c r="VVR261" s="50"/>
      <c r="VVS261" s="50"/>
      <c r="VVT261" s="50"/>
      <c r="VVU261" s="50"/>
      <c r="VVV261" s="50"/>
      <c r="VVW261" s="50"/>
      <c r="VVX261" s="50"/>
      <c r="VVY261" s="50"/>
      <c r="VVZ261" s="50"/>
      <c r="VWA261" s="50"/>
      <c r="VWB261" s="50"/>
      <c r="VWC261" s="50"/>
      <c r="VWD261" s="50"/>
      <c r="VWE261" s="50"/>
      <c r="VWF261" s="50"/>
      <c r="VWG261" s="50"/>
      <c r="VWH261" s="50"/>
      <c r="VWI261" s="50"/>
      <c r="VWJ261" s="50"/>
      <c r="VWK261" s="50"/>
      <c r="VWL261" s="50"/>
      <c r="VWM261" s="50"/>
      <c r="VWN261" s="50"/>
      <c r="VWO261" s="50"/>
      <c r="VWP261" s="50"/>
      <c r="VWQ261" s="50"/>
      <c r="VWR261" s="50"/>
      <c r="VWS261" s="50"/>
      <c r="VWT261" s="50"/>
      <c r="VWU261" s="50"/>
      <c r="VWV261" s="50"/>
      <c r="VWW261" s="50"/>
      <c r="VWX261" s="50"/>
      <c r="VWY261" s="50"/>
      <c r="VWZ261" s="50"/>
      <c r="VXA261" s="50"/>
      <c r="VXB261" s="50"/>
      <c r="VXC261" s="50"/>
      <c r="VXD261" s="50"/>
      <c r="VXE261" s="50"/>
      <c r="VXF261" s="50"/>
      <c r="VXG261" s="50"/>
      <c r="VXH261" s="50"/>
      <c r="VXI261" s="50"/>
      <c r="VXJ261" s="50"/>
      <c r="VXK261" s="50"/>
      <c r="VXL261" s="50"/>
      <c r="VXM261" s="50"/>
      <c r="VXN261" s="50"/>
      <c r="VXO261" s="50"/>
      <c r="VXP261" s="50"/>
      <c r="VXQ261" s="50"/>
      <c r="VXR261" s="50"/>
      <c r="VXS261" s="50"/>
      <c r="VXT261" s="50"/>
      <c r="VXU261" s="50"/>
      <c r="VXV261" s="50"/>
      <c r="VXW261" s="50"/>
      <c r="VXX261" s="50"/>
      <c r="VXY261" s="50"/>
      <c r="VXZ261" s="50"/>
      <c r="VYA261" s="50"/>
      <c r="VYB261" s="50"/>
      <c r="VYC261" s="50"/>
      <c r="VYD261" s="50"/>
      <c r="VYE261" s="50"/>
      <c r="VYF261" s="50"/>
      <c r="VYG261" s="50"/>
      <c r="VYH261" s="50"/>
      <c r="VYI261" s="50"/>
      <c r="VYJ261" s="50"/>
      <c r="VYK261" s="50"/>
      <c r="VYL261" s="50"/>
      <c r="VYM261" s="50"/>
      <c r="VYN261" s="50"/>
      <c r="VYO261" s="50"/>
      <c r="VYP261" s="50"/>
      <c r="VYQ261" s="50"/>
      <c r="VYR261" s="50"/>
      <c r="VYS261" s="50"/>
      <c r="VYT261" s="50"/>
      <c r="VYU261" s="50"/>
      <c r="VYV261" s="50"/>
      <c r="VYW261" s="50"/>
      <c r="VYX261" s="50"/>
      <c r="VYY261" s="50"/>
      <c r="VYZ261" s="50"/>
      <c r="VZA261" s="50"/>
      <c r="VZB261" s="50"/>
      <c r="VZC261" s="50"/>
      <c r="VZD261" s="50"/>
      <c r="VZE261" s="50"/>
      <c r="VZF261" s="50"/>
      <c r="VZG261" s="50"/>
      <c r="VZH261" s="50"/>
      <c r="VZI261" s="50"/>
      <c r="VZJ261" s="50"/>
      <c r="VZK261" s="50"/>
      <c r="VZL261" s="50"/>
      <c r="VZM261" s="50"/>
      <c r="VZN261" s="50"/>
      <c r="VZO261" s="50"/>
      <c r="VZP261" s="50"/>
      <c r="VZQ261" s="50"/>
      <c r="VZR261" s="50"/>
      <c r="VZS261" s="50"/>
      <c r="VZT261" s="50"/>
      <c r="VZU261" s="50"/>
      <c r="VZV261" s="50"/>
      <c r="VZW261" s="50"/>
      <c r="VZX261" s="50"/>
      <c r="VZY261" s="50"/>
      <c r="VZZ261" s="50"/>
      <c r="WAA261" s="50"/>
      <c r="WAB261" s="50"/>
      <c r="WAC261" s="50"/>
      <c r="WAD261" s="50"/>
      <c r="WAE261" s="50"/>
      <c r="WAF261" s="50"/>
      <c r="WAG261" s="50"/>
      <c r="WAH261" s="50"/>
      <c r="WAI261" s="50"/>
      <c r="WAJ261" s="50"/>
      <c r="WAK261" s="50"/>
      <c r="WAL261" s="50"/>
      <c r="WAM261" s="50"/>
      <c r="WAN261" s="50"/>
      <c r="WAO261" s="50"/>
      <c r="WAP261" s="50"/>
      <c r="WAQ261" s="50"/>
      <c r="WAR261" s="50"/>
      <c r="WAS261" s="50"/>
      <c r="WAT261" s="50"/>
      <c r="WAU261" s="50"/>
      <c r="WAV261" s="50"/>
      <c r="WAW261" s="50"/>
      <c r="WAX261" s="50"/>
      <c r="WAY261" s="50"/>
      <c r="WAZ261" s="50"/>
      <c r="WBA261" s="50"/>
      <c r="WBB261" s="50"/>
      <c r="WBC261" s="50"/>
      <c r="WBD261" s="50"/>
      <c r="WBE261" s="50"/>
      <c r="WBF261" s="50"/>
      <c r="WBG261" s="50"/>
      <c r="WBH261" s="50"/>
      <c r="WBI261" s="50"/>
      <c r="WBJ261" s="50"/>
      <c r="WBK261" s="50"/>
      <c r="WBL261" s="50"/>
      <c r="WBM261" s="50"/>
      <c r="WBN261" s="50"/>
      <c r="WBO261" s="50"/>
      <c r="WBP261" s="50"/>
      <c r="WBQ261" s="50"/>
      <c r="WBR261" s="50"/>
      <c r="WBS261" s="50"/>
      <c r="WBT261" s="50"/>
      <c r="WBU261" s="50"/>
      <c r="WBV261" s="50"/>
      <c r="WBW261" s="50"/>
      <c r="WBX261" s="50"/>
      <c r="WBY261" s="50"/>
      <c r="WBZ261" s="50"/>
      <c r="WCA261" s="50"/>
      <c r="WCB261" s="50"/>
      <c r="WCC261" s="50"/>
      <c r="WCD261" s="50"/>
      <c r="WCE261" s="50"/>
      <c r="WCF261" s="50"/>
      <c r="WCG261" s="50"/>
      <c r="WCH261" s="50"/>
      <c r="WCI261" s="50"/>
      <c r="WCJ261" s="50"/>
      <c r="WCK261" s="50"/>
      <c r="WCL261" s="50"/>
      <c r="WCM261" s="50"/>
      <c r="WCN261" s="50"/>
      <c r="WCO261" s="50"/>
      <c r="WCP261" s="50"/>
      <c r="WCQ261" s="50"/>
      <c r="WCR261" s="50"/>
      <c r="WCS261" s="50"/>
      <c r="WCT261" s="50"/>
      <c r="WCU261" s="50"/>
      <c r="WCV261" s="50"/>
      <c r="WCW261" s="50"/>
      <c r="WCX261" s="50"/>
      <c r="WCY261" s="50"/>
      <c r="WCZ261" s="50"/>
      <c r="WDA261" s="50"/>
      <c r="WDB261" s="50"/>
      <c r="WDC261" s="50"/>
      <c r="WDD261" s="50"/>
      <c r="WDE261" s="50"/>
      <c r="WDF261" s="50"/>
      <c r="WDG261" s="50"/>
      <c r="WDH261" s="50"/>
      <c r="WDI261" s="50"/>
      <c r="WDJ261" s="50"/>
      <c r="WDK261" s="50"/>
      <c r="WDL261" s="50"/>
      <c r="WDM261" s="50"/>
      <c r="WDN261" s="50"/>
      <c r="WDO261" s="50"/>
      <c r="WDP261" s="50"/>
      <c r="WDQ261" s="50"/>
      <c r="WDR261" s="50"/>
      <c r="WDS261" s="50"/>
      <c r="WDT261" s="50"/>
      <c r="WDU261" s="50"/>
      <c r="WDV261" s="50"/>
      <c r="WDW261" s="50"/>
      <c r="WDX261" s="50"/>
      <c r="WDY261" s="50"/>
      <c r="WDZ261" s="50"/>
      <c r="WEA261" s="50"/>
      <c r="WEB261" s="50"/>
      <c r="WEC261" s="50"/>
      <c r="WED261" s="50"/>
      <c r="WEE261" s="50"/>
      <c r="WEF261" s="50"/>
      <c r="WEG261" s="50"/>
      <c r="WEH261" s="50"/>
      <c r="WEI261" s="50"/>
      <c r="WEJ261" s="50"/>
      <c r="WEK261" s="50"/>
      <c r="WEL261" s="50"/>
      <c r="WEM261" s="50"/>
      <c r="WEN261" s="50"/>
      <c r="WEO261" s="50"/>
      <c r="WEP261" s="50"/>
      <c r="WEQ261" s="50"/>
      <c r="WER261" s="50"/>
      <c r="WES261" s="50"/>
      <c r="WET261" s="50"/>
      <c r="WEU261" s="50"/>
      <c r="WEV261" s="50"/>
      <c r="WEW261" s="50"/>
      <c r="WEX261" s="50"/>
      <c r="WEY261" s="50"/>
      <c r="WEZ261" s="50"/>
      <c r="WFA261" s="50"/>
      <c r="WFB261" s="50"/>
      <c r="WFC261" s="50"/>
      <c r="WFD261" s="50"/>
      <c r="WFE261" s="50"/>
      <c r="WFF261" s="50"/>
      <c r="WFG261" s="50"/>
      <c r="WFH261" s="50"/>
      <c r="WFI261" s="50"/>
      <c r="WFJ261" s="50"/>
      <c r="WFK261" s="50"/>
      <c r="WFL261" s="50"/>
      <c r="WFM261" s="50"/>
      <c r="WFN261" s="50"/>
      <c r="WFO261" s="50"/>
      <c r="WFP261" s="50"/>
      <c r="WFQ261" s="50"/>
      <c r="WFR261" s="50"/>
      <c r="WFS261" s="50"/>
      <c r="WFT261" s="50"/>
      <c r="WFU261" s="50"/>
      <c r="WFV261" s="50"/>
      <c r="WFW261" s="50"/>
      <c r="WFX261" s="50"/>
      <c r="WFY261" s="50"/>
      <c r="WFZ261" s="50"/>
      <c r="WGA261" s="50"/>
      <c r="WGB261" s="50"/>
      <c r="WGC261" s="50"/>
      <c r="WGD261" s="50"/>
      <c r="WGE261" s="50"/>
      <c r="WGF261" s="50"/>
      <c r="WGG261" s="50"/>
      <c r="WGH261" s="50"/>
      <c r="WGI261" s="50"/>
      <c r="WGJ261" s="50"/>
      <c r="WGK261" s="50"/>
      <c r="WGL261" s="50"/>
      <c r="WGM261" s="50"/>
      <c r="WGN261" s="50"/>
      <c r="WGO261" s="50"/>
      <c r="WGP261" s="50"/>
      <c r="WGQ261" s="50"/>
      <c r="WGR261" s="50"/>
      <c r="WGS261" s="50"/>
      <c r="WGT261" s="50"/>
      <c r="WGU261" s="50"/>
      <c r="WGV261" s="50"/>
      <c r="WGW261" s="50"/>
      <c r="WGX261" s="50"/>
      <c r="WGY261" s="50"/>
      <c r="WGZ261" s="50"/>
      <c r="WHA261" s="50"/>
      <c r="WHB261" s="50"/>
      <c r="WHC261" s="50"/>
      <c r="WHD261" s="50"/>
      <c r="WHE261" s="50"/>
      <c r="WHF261" s="50"/>
      <c r="WHG261" s="50"/>
      <c r="WHH261" s="50"/>
      <c r="WHI261" s="50"/>
      <c r="WHJ261" s="50"/>
      <c r="WHK261" s="50"/>
      <c r="WHL261" s="50"/>
      <c r="WHM261" s="50"/>
      <c r="WHN261" s="50"/>
      <c r="WHO261" s="50"/>
      <c r="WHP261" s="50"/>
      <c r="WHQ261" s="50"/>
      <c r="WHR261" s="50"/>
      <c r="WHS261" s="50"/>
      <c r="WHT261" s="50"/>
      <c r="WHU261" s="50"/>
      <c r="WHV261" s="50"/>
      <c r="WHW261" s="50"/>
      <c r="WHX261" s="50"/>
      <c r="WHY261" s="50"/>
      <c r="WHZ261" s="50"/>
      <c r="WIA261" s="50"/>
      <c r="WIB261" s="50"/>
      <c r="WIC261" s="50"/>
      <c r="WID261" s="50"/>
      <c r="WIE261" s="50"/>
      <c r="WIF261" s="50"/>
      <c r="WIG261" s="50"/>
      <c r="WIH261" s="50"/>
      <c r="WII261" s="50"/>
      <c r="WIJ261" s="50"/>
      <c r="WIK261" s="50"/>
      <c r="WIL261" s="50"/>
      <c r="WIM261" s="50"/>
      <c r="WIN261" s="50"/>
      <c r="WIO261" s="50"/>
      <c r="WIP261" s="50"/>
      <c r="WIQ261" s="50"/>
      <c r="WIR261" s="50"/>
      <c r="WIS261" s="50"/>
      <c r="WIT261" s="50"/>
      <c r="WIU261" s="50"/>
      <c r="WIV261" s="50"/>
      <c r="WIW261" s="50"/>
      <c r="WIX261" s="50"/>
      <c r="WIY261" s="50"/>
      <c r="WIZ261" s="50"/>
      <c r="WJA261" s="50"/>
      <c r="WJB261" s="50"/>
      <c r="WJC261" s="50"/>
      <c r="WJD261" s="50"/>
      <c r="WJE261" s="50"/>
      <c r="WJF261" s="50"/>
      <c r="WJG261" s="50"/>
      <c r="WJH261" s="50"/>
      <c r="WJI261" s="50"/>
      <c r="WJJ261" s="50"/>
      <c r="WJK261" s="50"/>
      <c r="WJL261" s="50"/>
      <c r="WJM261" s="50"/>
      <c r="WJN261" s="50"/>
      <c r="WJO261" s="50"/>
      <c r="WJP261" s="50"/>
      <c r="WJQ261" s="50"/>
      <c r="WJR261" s="50"/>
      <c r="WJS261" s="50"/>
      <c r="WJT261" s="50"/>
      <c r="WJU261" s="50"/>
      <c r="WJV261" s="50"/>
      <c r="WJW261" s="50"/>
      <c r="WJX261" s="50"/>
      <c r="WJY261" s="50"/>
      <c r="WJZ261" s="50"/>
      <c r="WKA261" s="50"/>
      <c r="WKB261" s="50"/>
      <c r="WKC261" s="50"/>
      <c r="WKD261" s="50"/>
      <c r="WKE261" s="50"/>
      <c r="WKF261" s="50"/>
      <c r="WKG261" s="50"/>
      <c r="WKH261" s="50"/>
      <c r="WKI261" s="50"/>
      <c r="WKJ261" s="50"/>
      <c r="WKK261" s="50"/>
      <c r="WKL261" s="50"/>
      <c r="WKM261" s="50"/>
      <c r="WKN261" s="50"/>
      <c r="WKO261" s="50"/>
      <c r="WKP261" s="50"/>
      <c r="WKQ261" s="50"/>
      <c r="WKR261" s="50"/>
      <c r="WKS261" s="50"/>
      <c r="WKT261" s="50"/>
      <c r="WKU261" s="50"/>
      <c r="WKV261" s="50"/>
      <c r="WKW261" s="50"/>
      <c r="WKX261" s="50"/>
      <c r="WKY261" s="50"/>
      <c r="WKZ261" s="50"/>
      <c r="WLA261" s="50"/>
      <c r="WLB261" s="50"/>
      <c r="WLC261" s="50"/>
      <c r="WLD261" s="50"/>
      <c r="WLE261" s="50"/>
      <c r="WLF261" s="50"/>
      <c r="WLG261" s="50"/>
      <c r="WLH261" s="50"/>
      <c r="WLI261" s="50"/>
      <c r="WLJ261" s="50"/>
      <c r="WLK261" s="50"/>
      <c r="WLL261" s="50"/>
      <c r="WLM261" s="50"/>
      <c r="WLN261" s="50"/>
      <c r="WLO261" s="50"/>
      <c r="WLP261" s="50"/>
      <c r="WLQ261" s="50"/>
      <c r="WLR261" s="50"/>
      <c r="WLS261" s="50"/>
      <c r="WLT261" s="50"/>
      <c r="WLU261" s="50"/>
      <c r="WLV261" s="50"/>
      <c r="WLW261" s="50"/>
      <c r="WLX261" s="50"/>
      <c r="WLY261" s="50"/>
      <c r="WLZ261" s="50"/>
      <c r="WMA261" s="50"/>
      <c r="WMB261" s="50"/>
      <c r="WMC261" s="50"/>
      <c r="WMD261" s="50"/>
      <c r="WME261" s="50"/>
      <c r="WMF261" s="50"/>
      <c r="WMG261" s="50"/>
      <c r="WMH261" s="50"/>
      <c r="WMI261" s="50"/>
      <c r="WMJ261" s="50"/>
      <c r="WMK261" s="50"/>
      <c r="WML261" s="50"/>
      <c r="WMM261" s="50"/>
      <c r="WMN261" s="50"/>
      <c r="WMO261" s="50"/>
      <c r="WMP261" s="50"/>
      <c r="WMQ261" s="50"/>
      <c r="WMR261" s="50"/>
      <c r="WMS261" s="50"/>
      <c r="WMT261" s="50"/>
      <c r="WMU261" s="50"/>
      <c r="WMV261" s="50"/>
      <c r="WMW261" s="50"/>
      <c r="WMX261" s="50"/>
      <c r="WMY261" s="50"/>
      <c r="WMZ261" s="50"/>
      <c r="WNA261" s="50"/>
      <c r="WNB261" s="50"/>
      <c r="WNC261" s="50"/>
      <c r="WND261" s="50"/>
      <c r="WNE261" s="50"/>
      <c r="WNF261" s="50"/>
      <c r="WNG261" s="50"/>
      <c r="WNH261" s="50"/>
      <c r="WNI261" s="50"/>
      <c r="WNJ261" s="50"/>
      <c r="WNK261" s="50"/>
      <c r="WNL261" s="50"/>
      <c r="WNM261" s="50"/>
      <c r="WNN261" s="50"/>
      <c r="WNO261" s="50"/>
      <c r="WNP261" s="50"/>
      <c r="WNQ261" s="50"/>
      <c r="WNR261" s="50"/>
      <c r="WNS261" s="50"/>
      <c r="WNT261" s="50"/>
      <c r="WNU261" s="50"/>
      <c r="WNV261" s="50"/>
      <c r="WNW261" s="50"/>
      <c r="WNX261" s="50"/>
      <c r="WNY261" s="50"/>
      <c r="WNZ261" s="50"/>
      <c r="WOA261" s="50"/>
      <c r="WOB261" s="50"/>
      <c r="WOC261" s="50"/>
      <c r="WOD261" s="50"/>
      <c r="WOE261" s="50"/>
      <c r="WOF261" s="50"/>
      <c r="WOG261" s="50"/>
      <c r="WOH261" s="50"/>
      <c r="WOI261" s="50"/>
      <c r="WOJ261" s="50"/>
      <c r="WOK261" s="50"/>
      <c r="WOL261" s="50"/>
      <c r="WOM261" s="50"/>
      <c r="WON261" s="50"/>
      <c r="WOO261" s="50"/>
      <c r="WOP261" s="50"/>
      <c r="WOQ261" s="50"/>
      <c r="WOR261" s="50"/>
      <c r="WOS261" s="50"/>
      <c r="WOT261" s="50"/>
      <c r="WOU261" s="50"/>
      <c r="WOV261" s="50"/>
      <c r="WOW261" s="50"/>
      <c r="WOX261" s="50"/>
      <c r="WOY261" s="50"/>
      <c r="WOZ261" s="50"/>
      <c r="WPA261" s="50"/>
      <c r="WPB261" s="50"/>
      <c r="WPC261" s="50"/>
      <c r="WPD261" s="50"/>
      <c r="WPE261" s="50"/>
      <c r="WPF261" s="50"/>
      <c r="WPG261" s="50"/>
      <c r="WPH261" s="50"/>
      <c r="WPI261" s="50"/>
      <c r="WPJ261" s="50"/>
      <c r="WPK261" s="50"/>
      <c r="WPL261" s="50"/>
      <c r="WPM261" s="50"/>
      <c r="WPN261" s="50"/>
      <c r="WPO261" s="50"/>
      <c r="WPP261" s="50"/>
      <c r="WPQ261" s="50"/>
      <c r="WPR261" s="50"/>
      <c r="WPS261" s="50"/>
      <c r="WPT261" s="50"/>
      <c r="WPU261" s="50"/>
      <c r="WPV261" s="50"/>
      <c r="WPW261" s="50"/>
      <c r="WPX261" s="50"/>
      <c r="WPY261" s="50"/>
      <c r="WPZ261" s="50"/>
      <c r="WQA261" s="50"/>
      <c r="WQB261" s="50"/>
      <c r="WQC261" s="50"/>
      <c r="WQD261" s="50"/>
      <c r="WQE261" s="50"/>
      <c r="WQF261" s="50"/>
      <c r="WQG261" s="50"/>
      <c r="WQH261" s="50"/>
      <c r="WQI261" s="50"/>
      <c r="WQJ261" s="50"/>
      <c r="WQK261" s="50"/>
      <c r="WQL261" s="50"/>
      <c r="WQM261" s="50"/>
      <c r="WQN261" s="50"/>
      <c r="WQO261" s="50"/>
      <c r="WQP261" s="50"/>
      <c r="WQQ261" s="50"/>
      <c r="WQR261" s="50"/>
      <c r="WQS261" s="50"/>
      <c r="WQT261" s="50"/>
      <c r="WQU261" s="50"/>
      <c r="WQV261" s="50"/>
      <c r="WQW261" s="50"/>
      <c r="WQX261" s="50"/>
      <c r="WQY261" s="50"/>
      <c r="WQZ261" s="50"/>
      <c r="WRA261" s="50"/>
      <c r="WRB261" s="50"/>
      <c r="WRC261" s="50"/>
      <c r="WRD261" s="50"/>
      <c r="WRE261" s="50"/>
      <c r="WRF261" s="50"/>
      <c r="WRG261" s="50"/>
      <c r="WRH261" s="50"/>
      <c r="WRI261" s="50"/>
      <c r="WRJ261" s="50"/>
      <c r="WRK261" s="50"/>
      <c r="WRL261" s="50"/>
      <c r="WRM261" s="50"/>
      <c r="WRN261" s="50"/>
      <c r="WRO261" s="50"/>
      <c r="WRP261" s="50"/>
      <c r="WRQ261" s="50"/>
      <c r="WRR261" s="50"/>
      <c r="WRS261" s="50"/>
      <c r="WRT261" s="50"/>
      <c r="WRU261" s="50"/>
      <c r="WRV261" s="50"/>
      <c r="WRW261" s="50"/>
      <c r="WRX261" s="50"/>
      <c r="WRY261" s="50"/>
      <c r="WRZ261" s="50"/>
      <c r="WSA261" s="50"/>
      <c r="WSB261" s="50"/>
      <c r="WSC261" s="50"/>
      <c r="WSD261" s="50"/>
      <c r="WSE261" s="50"/>
      <c r="WSF261" s="50"/>
      <c r="WSG261" s="50"/>
      <c r="WSH261" s="50"/>
      <c r="WSI261" s="50"/>
      <c r="WSJ261" s="50"/>
      <c r="WSK261" s="50"/>
      <c r="WSL261" s="50"/>
      <c r="WSM261" s="50"/>
      <c r="WSN261" s="50"/>
      <c r="WSO261" s="50"/>
      <c r="WSP261" s="50"/>
      <c r="WSQ261" s="50"/>
      <c r="WSR261" s="50"/>
      <c r="WSS261" s="50"/>
      <c r="WST261" s="50"/>
      <c r="WSU261" s="50"/>
      <c r="WSV261" s="50"/>
      <c r="WSW261" s="50"/>
      <c r="WSX261" s="50"/>
      <c r="WSY261" s="50"/>
      <c r="WSZ261" s="50"/>
      <c r="WTA261" s="50"/>
      <c r="WTB261" s="50"/>
      <c r="WTC261" s="50"/>
      <c r="WTD261" s="50"/>
      <c r="WTE261" s="50"/>
      <c r="WTF261" s="50"/>
      <c r="WTG261" s="50"/>
      <c r="WTH261" s="50"/>
      <c r="WTI261" s="50"/>
      <c r="WTJ261" s="50"/>
      <c r="WTK261" s="50"/>
      <c r="WTL261" s="50"/>
      <c r="WTM261" s="50"/>
      <c r="WTN261" s="50"/>
      <c r="WTO261" s="50"/>
      <c r="WTP261" s="50"/>
      <c r="WTQ261" s="50"/>
      <c r="WTR261" s="50"/>
      <c r="WTS261" s="50"/>
      <c r="WTT261" s="50"/>
      <c r="WTU261" s="50"/>
      <c r="WTV261" s="50"/>
      <c r="WTW261" s="50"/>
      <c r="WTX261" s="50"/>
      <c r="WTY261" s="50"/>
      <c r="WTZ261" s="50"/>
      <c r="WUA261" s="50"/>
      <c r="WUB261" s="50"/>
      <c r="WUC261" s="50"/>
      <c r="WUD261" s="50"/>
      <c r="WUE261" s="50"/>
      <c r="WUF261" s="50"/>
      <c r="WUG261" s="50"/>
      <c r="WUH261" s="50"/>
      <c r="WUI261" s="50"/>
      <c r="WUJ261" s="50"/>
      <c r="WUK261" s="50"/>
      <c r="WUL261" s="50"/>
      <c r="WUM261" s="50"/>
      <c r="WUN261" s="50"/>
      <c r="WUO261" s="50"/>
      <c r="WUP261" s="50"/>
      <c r="WUQ261" s="50"/>
      <c r="WUR261" s="50"/>
      <c r="WUS261" s="50"/>
      <c r="WUT261" s="50"/>
      <c r="WUU261" s="50"/>
      <c r="WUV261" s="50"/>
      <c r="WUW261" s="50"/>
      <c r="WUX261" s="50"/>
      <c r="WUY261" s="50"/>
      <c r="WUZ261" s="50"/>
      <c r="WVA261" s="50"/>
      <c r="WVB261" s="50"/>
      <c r="WVC261" s="50"/>
      <c r="WVD261" s="50"/>
      <c r="WVE261" s="50"/>
      <c r="WVF261" s="50"/>
      <c r="WVG261" s="50"/>
      <c r="WVH261" s="50"/>
      <c r="WVI261" s="50"/>
      <c r="WVJ261" s="50"/>
      <c r="WVK261" s="50"/>
      <c r="WVL261" s="50"/>
      <c r="WVM261" s="50"/>
      <c r="WVN261" s="50"/>
      <c r="WVO261" s="50"/>
      <c r="WVP261" s="50"/>
      <c r="WVQ261" s="50"/>
      <c r="WVR261" s="50"/>
      <c r="WVS261" s="50"/>
      <c r="WVT261" s="50"/>
      <c r="WVU261" s="50"/>
      <c r="WVV261" s="50"/>
      <c r="WVW261" s="50"/>
      <c r="WVX261" s="50"/>
      <c r="WVY261" s="50"/>
      <c r="WVZ261" s="50"/>
      <c r="WWA261" s="50"/>
      <c r="WWB261" s="50"/>
      <c r="WWC261" s="50"/>
      <c r="WWD261" s="50"/>
      <c r="WWE261" s="50"/>
      <c r="WWF261" s="50"/>
      <c r="WWG261" s="50"/>
      <c r="WWH261" s="50"/>
      <c r="WWI261" s="50"/>
      <c r="WWJ261" s="50"/>
      <c r="WWK261" s="50"/>
      <c r="WWL261" s="50"/>
      <c r="WWM261" s="50"/>
      <c r="WWN261" s="50"/>
      <c r="WWO261" s="50"/>
      <c r="WWP261" s="50"/>
      <c r="WWQ261" s="50"/>
      <c r="WWR261" s="50"/>
      <c r="WWS261" s="50"/>
      <c r="WWT261" s="50"/>
      <c r="WWU261" s="50"/>
      <c r="WWV261" s="50"/>
      <c r="WWW261" s="50"/>
      <c r="WWX261" s="50"/>
      <c r="WWY261" s="50"/>
      <c r="WWZ261" s="50"/>
      <c r="WXA261" s="50"/>
      <c r="WXB261" s="50"/>
      <c r="WXC261" s="50"/>
      <c r="WXD261" s="50"/>
      <c r="WXE261" s="50"/>
      <c r="WXF261" s="50"/>
      <c r="WXG261" s="50"/>
      <c r="WXH261" s="50"/>
      <c r="WXI261" s="50"/>
      <c r="WXJ261" s="50"/>
      <c r="WXK261" s="50"/>
      <c r="WXL261" s="50"/>
      <c r="WXM261" s="50"/>
      <c r="WXN261" s="50"/>
      <c r="WXO261" s="50"/>
      <c r="WXP261" s="50"/>
      <c r="WXQ261" s="50"/>
      <c r="WXR261" s="50"/>
      <c r="WXS261" s="50"/>
      <c r="WXT261" s="50"/>
      <c r="WXU261" s="50"/>
      <c r="WXV261" s="50"/>
      <c r="WXW261" s="50"/>
      <c r="WXX261" s="50"/>
      <c r="WXY261" s="50"/>
      <c r="WXZ261" s="50"/>
      <c r="WYA261" s="50"/>
      <c r="WYB261" s="50"/>
      <c r="WYC261" s="50"/>
      <c r="WYD261" s="50"/>
      <c r="WYE261" s="50"/>
      <c r="WYF261" s="50"/>
      <c r="WYG261" s="50"/>
      <c r="WYH261" s="50"/>
      <c r="WYI261" s="50"/>
      <c r="WYJ261" s="50"/>
      <c r="WYK261" s="50"/>
      <c r="WYL261" s="50"/>
      <c r="WYM261" s="50"/>
      <c r="WYN261" s="50"/>
      <c r="WYO261" s="50"/>
      <c r="WYP261" s="50"/>
      <c r="WYQ261" s="50"/>
      <c r="WYR261" s="50"/>
      <c r="WYS261" s="50"/>
      <c r="WYT261" s="50"/>
      <c r="WYU261" s="50"/>
      <c r="WYV261" s="50"/>
      <c r="WYW261" s="50"/>
      <c r="WYX261" s="50"/>
      <c r="WYY261" s="50"/>
      <c r="WYZ261" s="50"/>
      <c r="WZA261" s="50"/>
      <c r="WZB261" s="50"/>
      <c r="WZC261" s="50"/>
      <c r="WZD261" s="50"/>
      <c r="WZE261" s="50"/>
      <c r="WZF261" s="50"/>
      <c r="WZG261" s="50"/>
      <c r="WZH261" s="50"/>
      <c r="WZI261" s="50"/>
      <c r="WZJ261" s="50"/>
      <c r="WZK261" s="50"/>
      <c r="WZL261" s="50"/>
      <c r="WZM261" s="50"/>
      <c r="WZN261" s="50"/>
      <c r="WZO261" s="50"/>
      <c r="WZP261" s="50"/>
      <c r="WZQ261" s="50"/>
      <c r="WZR261" s="50"/>
      <c r="WZS261" s="50"/>
      <c r="WZT261" s="50"/>
      <c r="WZU261" s="50"/>
      <c r="WZV261" s="50"/>
      <c r="WZW261" s="50"/>
      <c r="WZX261" s="50"/>
      <c r="WZY261" s="50"/>
      <c r="WZZ261" s="50"/>
      <c r="XAA261" s="50"/>
      <c r="XAB261" s="50"/>
      <c r="XAC261" s="50"/>
      <c r="XAD261" s="50"/>
      <c r="XAE261" s="50"/>
      <c r="XAF261" s="50"/>
      <c r="XAG261" s="50"/>
      <c r="XAH261" s="50"/>
      <c r="XAI261" s="50"/>
      <c r="XAJ261" s="50"/>
      <c r="XAK261" s="50"/>
      <c r="XAL261" s="50"/>
      <c r="XAM261" s="50"/>
      <c r="XAN261" s="50"/>
      <c r="XAO261" s="50"/>
      <c r="XAP261" s="50"/>
      <c r="XAQ261" s="50"/>
      <c r="XAR261" s="50"/>
      <c r="XAS261" s="50"/>
      <c r="XAT261" s="50"/>
      <c r="XAU261" s="50"/>
      <c r="XAV261" s="50"/>
      <c r="XAW261" s="50"/>
      <c r="XAX261" s="50"/>
      <c r="XAY261" s="50"/>
      <c r="XAZ261" s="50"/>
      <c r="XBA261" s="50"/>
      <c r="XBB261" s="50"/>
      <c r="XBC261" s="50"/>
      <c r="XBD261" s="50"/>
      <c r="XBE261" s="50"/>
      <c r="XBF261" s="50"/>
      <c r="XBG261" s="50"/>
      <c r="XBH261" s="50"/>
      <c r="XBI261" s="50"/>
      <c r="XBJ261" s="50"/>
      <c r="XBK261" s="50"/>
      <c r="XBL261" s="50"/>
      <c r="XBM261" s="50"/>
      <c r="XBN261" s="50"/>
      <c r="XBO261" s="50"/>
      <c r="XBP261" s="50"/>
      <c r="XBQ261" s="50"/>
      <c r="XBR261" s="50"/>
      <c r="XBS261" s="50"/>
      <c r="XBT261" s="50"/>
      <c r="XBU261" s="50"/>
      <c r="XBV261" s="50"/>
      <c r="XBW261" s="50"/>
      <c r="XBX261" s="50"/>
      <c r="XBY261" s="50"/>
      <c r="XBZ261" s="50"/>
      <c r="XCA261" s="50"/>
      <c r="XCB261" s="50"/>
      <c r="XCC261" s="50"/>
      <c r="XCD261" s="50"/>
      <c r="XCE261" s="50"/>
      <c r="XCF261" s="50"/>
      <c r="XCG261" s="50"/>
      <c r="XCH261" s="50"/>
      <c r="XCI261" s="50"/>
      <c r="XCJ261" s="50"/>
      <c r="XCK261" s="50"/>
      <c r="XCL261" s="50"/>
      <c r="XCM261" s="50"/>
      <c r="XCN261" s="50"/>
      <c r="XCO261" s="50"/>
      <c r="XCP261" s="50"/>
      <c r="XCQ261" s="50"/>
      <c r="XCR261" s="50"/>
      <c r="XCS261" s="50"/>
      <c r="XCT261" s="50"/>
      <c r="XCU261" s="50"/>
      <c r="XCV261" s="50"/>
      <c r="XCW261" s="50"/>
      <c r="XCX261" s="50"/>
      <c r="XCY261" s="50"/>
      <c r="XCZ261" s="50"/>
      <c r="XDA261" s="50"/>
      <c r="XDB261" s="50"/>
      <c r="XDC261" s="50"/>
      <c r="XDD261" s="50"/>
      <c r="XDE261" s="50"/>
      <c r="XDF261" s="50"/>
      <c r="XDG261" s="50"/>
      <c r="XDH261" s="50"/>
      <c r="XDI261" s="50"/>
      <c r="XDJ261" s="50"/>
      <c r="XDK261" s="50"/>
      <c r="XDL261" s="50"/>
      <c r="XDM261" s="50"/>
      <c r="XDN261" s="50"/>
      <c r="XDO261" s="50"/>
      <c r="XDP261" s="50"/>
      <c r="XDQ261" s="50"/>
      <c r="XDR261" s="50"/>
      <c r="XDS261" s="50"/>
      <c r="XDT261" s="50"/>
      <c r="XDU261" s="50"/>
      <c r="XDV261" s="50"/>
      <c r="XDW261" s="50"/>
      <c r="XDX261" s="50"/>
      <c r="XDY261" s="50"/>
      <c r="XDZ261" s="50"/>
      <c r="XEA261" s="50"/>
      <c r="XEB261" s="50"/>
      <c r="XEC261" s="50"/>
      <c r="XED261" s="50"/>
      <c r="XEE261" s="50"/>
      <c r="XEF261" s="50"/>
      <c r="XEG261" s="50"/>
      <c r="XEH261" s="50"/>
      <c r="XEI261" s="50"/>
      <c r="XEJ261" s="50"/>
      <c r="XEK261" s="50"/>
      <c r="XEL261" s="50"/>
      <c r="XEM261" s="50"/>
      <c r="XEN261" s="50"/>
      <c r="XEO261" s="50"/>
      <c r="XEP261" s="50"/>
      <c r="XEQ261" s="50"/>
      <c r="XER261" s="50"/>
      <c r="XES261" s="50"/>
      <c r="XET261" s="50"/>
      <c r="XEU261" s="50"/>
      <c r="XEV261" s="50"/>
      <c r="XEW261" s="50"/>
      <c r="XEX261" s="50"/>
      <c r="XEY261" s="50"/>
      <c r="XEZ261" s="50"/>
    </row>
    <row r="262" spans="1:16380" s="14" customFormat="1" ht="47.25" outlineLevel="1">
      <c r="A262" s="28">
        <v>39</v>
      </c>
      <c r="B262" s="131" t="s">
        <v>100</v>
      </c>
      <c r="C262" s="28" t="s">
        <v>52</v>
      </c>
      <c r="D262" s="153" t="s">
        <v>101</v>
      </c>
      <c r="E262" s="68">
        <v>43808</v>
      </c>
      <c r="F262" s="68">
        <v>44036</v>
      </c>
      <c r="G262" s="155">
        <f>SUM(G263:G264)</f>
        <v>479.5</v>
      </c>
      <c r="H262" s="155">
        <f>SUM(H263:H264)</f>
        <v>479.5</v>
      </c>
      <c r="I262" s="274"/>
      <c r="J262" s="274"/>
      <c r="K262" s="275">
        <v>44036</v>
      </c>
      <c r="L262" s="275"/>
      <c r="M262" s="275"/>
      <c r="N262" s="275"/>
      <c r="O262" s="276"/>
      <c r="P262" s="117"/>
      <c r="Q262" s="117"/>
      <c r="R262" s="117"/>
      <c r="S262" s="117"/>
      <c r="T262" s="215">
        <f t="shared" si="12"/>
        <v>0</v>
      </c>
      <c r="U262" s="277"/>
      <c r="V262" s="277"/>
      <c r="W262" s="117"/>
      <c r="X262" s="117"/>
      <c r="Y262" s="117"/>
      <c r="Z262" s="117"/>
      <c r="AA262" s="117"/>
      <c r="AB262" s="117"/>
      <c r="AC262" s="139"/>
      <c r="AD262" s="116"/>
      <c r="AE262" s="116"/>
      <c r="AF262" s="116"/>
      <c r="AG262" s="309"/>
      <c r="AH262" s="309"/>
      <c r="AI262" s="309"/>
      <c r="AJ262" s="121"/>
      <c r="AK262" s="117"/>
      <c r="AL262" s="117"/>
      <c r="AM262" s="117"/>
      <c r="AN262" s="215">
        <f t="shared" si="13"/>
        <v>0</v>
      </c>
      <c r="AO262" s="250"/>
      <c r="AP262" s="250"/>
      <c r="AQ262" s="250"/>
      <c r="AR262" s="277"/>
      <c r="AS262" s="277"/>
      <c r="AT262" s="277"/>
      <c r="AU262" s="277"/>
      <c r="AV262" s="277"/>
      <c r="AW262" s="130"/>
      <c r="AX262" s="254" t="s">
        <v>85</v>
      </c>
      <c r="AY262" s="333">
        <f t="shared" si="15"/>
        <v>0</v>
      </c>
      <c r="AZ262" s="164" t="b">
        <f t="shared" si="14"/>
        <v>0</v>
      </c>
    </row>
    <row r="263" spans="1:16380" s="14" customFormat="1" ht="47.25" outlineLevel="1">
      <c r="A263" s="31">
        <v>39.1</v>
      </c>
      <c r="B263" s="64" t="s">
        <v>100</v>
      </c>
      <c r="C263" s="70" t="s">
        <v>53</v>
      </c>
      <c r="D263" s="156" t="str">
        <f t="shared" ref="D263:F264" si="18">D262</f>
        <v>MERC/CAPEX/2020-2021/WFH/SBR/21</v>
      </c>
      <c r="E263" s="67">
        <f t="shared" si="18"/>
        <v>43808</v>
      </c>
      <c r="F263" s="67">
        <f t="shared" si="18"/>
        <v>44036</v>
      </c>
      <c r="G263" s="160">
        <v>440.54</v>
      </c>
      <c r="H263" s="160">
        <v>440.54</v>
      </c>
      <c r="I263" s="274"/>
      <c r="J263" s="274"/>
      <c r="K263" s="73">
        <v>44036</v>
      </c>
      <c r="L263" s="73"/>
      <c r="M263" s="73"/>
      <c r="N263" s="73"/>
      <c r="O263" s="368" t="s">
        <v>626</v>
      </c>
      <c r="P263" s="117"/>
      <c r="Q263" s="117"/>
      <c r="R263" s="117"/>
      <c r="S263" s="117"/>
      <c r="T263" s="215">
        <f t="shared" si="12"/>
        <v>0</v>
      </c>
      <c r="U263" s="278"/>
      <c r="V263" s="278"/>
      <c r="W263" s="62">
        <v>119.66</v>
      </c>
      <c r="X263" s="62">
        <v>438.74</v>
      </c>
      <c r="Y263" s="62">
        <v>239.31</v>
      </c>
      <c r="Z263" s="62"/>
      <c r="AA263" s="62"/>
      <c r="AB263" s="62"/>
      <c r="AC263" s="139"/>
      <c r="AD263" s="116"/>
      <c r="AE263" s="116"/>
      <c r="AF263" s="116"/>
      <c r="AG263" s="309"/>
      <c r="AH263" s="115"/>
      <c r="AI263" s="115"/>
      <c r="AJ263" s="139"/>
      <c r="AK263" s="116"/>
      <c r="AL263" s="116"/>
      <c r="AM263" s="116"/>
      <c r="AN263" s="215">
        <f t="shared" si="13"/>
        <v>0</v>
      </c>
      <c r="AO263" s="255"/>
      <c r="AP263" s="249"/>
      <c r="AQ263" s="249">
        <v>119.66</v>
      </c>
      <c r="AR263" s="278">
        <v>438.74</v>
      </c>
      <c r="AS263" s="278">
        <v>239.31</v>
      </c>
      <c r="AT263" s="278"/>
      <c r="AU263" s="278"/>
      <c r="AV263" s="278"/>
      <c r="AW263" s="224"/>
      <c r="AX263" s="254" t="s">
        <v>82</v>
      </c>
      <c r="AY263" s="333">
        <f t="shared" si="15"/>
        <v>119.66</v>
      </c>
      <c r="AZ263" s="164">
        <f t="shared" si="14"/>
        <v>0</v>
      </c>
    </row>
    <row r="264" spans="1:16380" s="14" customFormat="1" ht="15.75" outlineLevel="1">
      <c r="A264" s="118">
        <v>0</v>
      </c>
      <c r="B264" s="180" t="s">
        <v>28</v>
      </c>
      <c r="C264" s="119" t="s">
        <v>28</v>
      </c>
      <c r="D264" s="118" t="str">
        <f t="shared" si="18"/>
        <v>MERC/CAPEX/2020-2021/WFH/SBR/21</v>
      </c>
      <c r="E264" s="120">
        <f t="shared" si="18"/>
        <v>43808</v>
      </c>
      <c r="F264" s="120">
        <f t="shared" si="18"/>
        <v>44036</v>
      </c>
      <c r="G264" s="123">
        <v>38.96</v>
      </c>
      <c r="H264" s="123">
        <v>38.96</v>
      </c>
      <c r="I264" s="274"/>
      <c r="J264" s="274"/>
      <c r="K264" s="275">
        <v>44036</v>
      </c>
      <c r="L264" s="275"/>
      <c r="M264" s="275"/>
      <c r="N264" s="275"/>
      <c r="O264" s="276"/>
      <c r="P264" s="117"/>
      <c r="Q264" s="117"/>
      <c r="R264" s="117"/>
      <c r="S264" s="117"/>
      <c r="T264" s="215">
        <f t="shared" si="12"/>
        <v>0</v>
      </c>
      <c r="U264" s="278"/>
      <c r="V264" s="278"/>
      <c r="W264" s="62"/>
      <c r="X264" s="62"/>
      <c r="Y264" s="62"/>
      <c r="Z264" s="62"/>
      <c r="AA264" s="62"/>
      <c r="AB264" s="62"/>
      <c r="AC264" s="139"/>
      <c r="AD264" s="116"/>
      <c r="AE264" s="116"/>
      <c r="AF264" s="116"/>
      <c r="AG264" s="309"/>
      <c r="AH264" s="309"/>
      <c r="AI264" s="309"/>
      <c r="AJ264" s="139"/>
      <c r="AK264" s="116"/>
      <c r="AL264" s="116"/>
      <c r="AM264" s="116"/>
      <c r="AN264" s="215">
        <f t="shared" si="13"/>
        <v>0</v>
      </c>
      <c r="AO264" s="249"/>
      <c r="AP264" s="249"/>
      <c r="AQ264" s="249"/>
      <c r="AR264" s="278"/>
      <c r="AS264" s="278"/>
      <c r="AT264" s="278"/>
      <c r="AU264" s="278"/>
      <c r="AV264" s="278"/>
      <c r="AW264" s="130"/>
      <c r="AX264" s="254" t="s">
        <v>85</v>
      </c>
      <c r="AY264" s="333">
        <f t="shared" si="15"/>
        <v>0</v>
      </c>
      <c r="AZ264" s="164" t="b">
        <f t="shared" si="14"/>
        <v>0</v>
      </c>
    </row>
    <row r="265" spans="1:16380" s="14" customFormat="1" ht="31.5" outlineLevel="1">
      <c r="A265" s="28">
        <v>41</v>
      </c>
      <c r="B265" s="131" t="s">
        <v>382</v>
      </c>
      <c r="C265" s="28" t="s">
        <v>52</v>
      </c>
      <c r="D265" s="153" t="s">
        <v>387</v>
      </c>
      <c r="E265" s="225">
        <v>45169</v>
      </c>
      <c r="F265" s="225">
        <v>45233</v>
      </c>
      <c r="G265" s="226">
        <f>SUM(G266:G271)</f>
        <v>26.61</v>
      </c>
      <c r="H265" s="226">
        <f>SUM(H266:H271)</f>
        <v>26.61</v>
      </c>
      <c r="I265" s="274"/>
      <c r="J265" s="274"/>
      <c r="K265" s="275"/>
      <c r="L265" s="275"/>
      <c r="M265" s="275"/>
      <c r="N265" s="275"/>
      <c r="O265" s="276"/>
      <c r="P265" s="117"/>
      <c r="Q265" s="117"/>
      <c r="R265" s="117"/>
      <c r="S265" s="117"/>
      <c r="T265" s="215">
        <f t="shared" si="12"/>
        <v>0</v>
      </c>
      <c r="U265" s="278"/>
      <c r="V265" s="278"/>
      <c r="W265" s="62"/>
      <c r="X265" s="62"/>
      <c r="Y265" s="62"/>
      <c r="Z265" s="62"/>
      <c r="AA265" s="62"/>
      <c r="AB265" s="62"/>
      <c r="AC265" s="139"/>
      <c r="AD265" s="116"/>
      <c r="AE265" s="116"/>
      <c r="AF265" s="116"/>
      <c r="AG265" s="309"/>
      <c r="AH265" s="309"/>
      <c r="AI265" s="309"/>
      <c r="AJ265" s="139"/>
      <c r="AK265" s="116"/>
      <c r="AL265" s="116"/>
      <c r="AM265" s="116"/>
      <c r="AN265" s="215">
        <f t="shared" si="13"/>
        <v>0</v>
      </c>
      <c r="AO265" s="255"/>
      <c r="AP265" s="249"/>
      <c r="AQ265" s="249"/>
      <c r="AR265" s="278"/>
      <c r="AS265" s="278"/>
      <c r="AT265" s="278"/>
      <c r="AU265" s="278"/>
      <c r="AV265" s="278"/>
      <c r="AW265" s="130"/>
      <c r="AX265" s="122"/>
      <c r="AY265" s="333">
        <f t="shared" si="15"/>
        <v>0</v>
      </c>
      <c r="AZ265" s="164" t="b">
        <f t="shared" si="14"/>
        <v>0</v>
      </c>
    </row>
    <row r="266" spans="1:16380" s="14" customFormat="1" ht="47.25" outlineLevel="1">
      <c r="A266" s="31">
        <v>41.1</v>
      </c>
      <c r="B266" s="64" t="s">
        <v>383</v>
      </c>
      <c r="C266" s="70" t="s">
        <v>53</v>
      </c>
      <c r="D266" s="156" t="str">
        <f>D265</f>
        <v>MERC/CAPEX/MSPGCL/2023-24/0586</v>
      </c>
      <c r="E266" s="67">
        <f>E265</f>
        <v>45169</v>
      </c>
      <c r="F266" s="67">
        <f>F265</f>
        <v>45233</v>
      </c>
      <c r="G266" s="226">
        <v>9.43</v>
      </c>
      <c r="H266" s="226">
        <v>9.43</v>
      </c>
      <c r="I266" s="274"/>
      <c r="J266" s="274"/>
      <c r="K266" s="275"/>
      <c r="L266" s="275"/>
      <c r="M266" s="275"/>
      <c r="N266" s="275"/>
      <c r="O266" s="276"/>
      <c r="P266" s="117"/>
      <c r="Q266" s="117"/>
      <c r="R266" s="117"/>
      <c r="S266" s="117"/>
      <c r="T266" s="215">
        <f t="shared" si="12"/>
        <v>0</v>
      </c>
      <c r="U266" s="278"/>
      <c r="V266" s="278"/>
      <c r="W266" s="62">
        <v>4.7149999999999999</v>
      </c>
      <c r="X266" s="62">
        <v>4.7149999999999999</v>
      </c>
      <c r="Y266" s="62"/>
      <c r="Z266" s="62"/>
      <c r="AA266" s="62"/>
      <c r="AB266" s="62"/>
      <c r="AC266" s="139"/>
      <c r="AD266" s="116"/>
      <c r="AE266" s="116"/>
      <c r="AF266" s="116"/>
      <c r="AG266" s="309"/>
      <c r="AH266" s="309"/>
      <c r="AI266" s="309"/>
      <c r="AJ266" s="139"/>
      <c r="AK266" s="116"/>
      <c r="AL266" s="116"/>
      <c r="AM266" s="116"/>
      <c r="AN266" s="215">
        <f t="shared" si="13"/>
        <v>0</v>
      </c>
      <c r="AO266" s="255"/>
      <c r="AP266" s="249"/>
      <c r="AQ266" s="249">
        <v>4.7149999999999999</v>
      </c>
      <c r="AR266" s="278">
        <v>4.7149999999999999</v>
      </c>
      <c r="AS266" s="278"/>
      <c r="AT266" s="278"/>
      <c r="AU266" s="278"/>
      <c r="AV266" s="278"/>
      <c r="AW266" s="130"/>
      <c r="AX266" s="122"/>
      <c r="AY266" s="333">
        <f t="shared" si="15"/>
        <v>4.7149999999999999</v>
      </c>
      <c r="AZ266" s="164" t="b">
        <f t="shared" si="14"/>
        <v>0</v>
      </c>
    </row>
    <row r="267" spans="1:16380" s="14" customFormat="1" ht="31.5" outlineLevel="1">
      <c r="A267" s="31">
        <v>41.2</v>
      </c>
      <c r="B267" s="64" t="s">
        <v>384</v>
      </c>
      <c r="C267" s="70" t="s">
        <v>53</v>
      </c>
      <c r="D267" s="156" t="str">
        <f t="shared" ref="D267:D271" si="19">D266</f>
        <v>MERC/CAPEX/MSPGCL/2023-24/0586</v>
      </c>
      <c r="E267" s="67">
        <f t="shared" ref="E267:E271" si="20">E266</f>
        <v>45169</v>
      </c>
      <c r="F267" s="67">
        <f t="shared" ref="F267:F271" si="21">F266</f>
        <v>45233</v>
      </c>
      <c r="G267" s="226">
        <v>8.0500000000000007</v>
      </c>
      <c r="H267" s="226">
        <v>8.0500000000000007</v>
      </c>
      <c r="I267" s="274"/>
      <c r="J267" s="274"/>
      <c r="K267" s="275"/>
      <c r="L267" s="275"/>
      <c r="M267" s="275"/>
      <c r="N267" s="275"/>
      <c r="O267" s="276"/>
      <c r="P267" s="117"/>
      <c r="Q267" s="117"/>
      <c r="R267" s="117"/>
      <c r="S267" s="117"/>
      <c r="T267" s="215">
        <f t="shared" ref="T267:T330" si="22">SUM(P267:S267)</f>
        <v>0</v>
      </c>
      <c r="U267" s="278"/>
      <c r="V267" s="278"/>
      <c r="W267" s="62">
        <v>4.0250000000000004</v>
      </c>
      <c r="X267" s="62">
        <v>4.0250000000000004</v>
      </c>
      <c r="Y267" s="62"/>
      <c r="Z267" s="62"/>
      <c r="AA267" s="62"/>
      <c r="AB267" s="62"/>
      <c r="AC267" s="139"/>
      <c r="AD267" s="116"/>
      <c r="AE267" s="116"/>
      <c r="AF267" s="116"/>
      <c r="AG267" s="309"/>
      <c r="AH267" s="309"/>
      <c r="AI267" s="309"/>
      <c r="AJ267" s="139"/>
      <c r="AK267" s="116"/>
      <c r="AL267" s="116"/>
      <c r="AM267" s="116"/>
      <c r="AN267" s="215">
        <f t="shared" ref="AN267:AN330" si="23">SUM(AJ267:AM267)</f>
        <v>0</v>
      </c>
      <c r="AO267" s="255"/>
      <c r="AP267" s="249"/>
      <c r="AQ267" s="249">
        <v>4.0250000000000004</v>
      </c>
      <c r="AR267" s="278">
        <v>4.0250000000000004</v>
      </c>
      <c r="AS267" s="278"/>
      <c r="AT267" s="278"/>
      <c r="AU267" s="278"/>
      <c r="AV267" s="278"/>
      <c r="AW267" s="130"/>
      <c r="AX267" s="122"/>
      <c r="AY267" s="333">
        <f t="shared" si="15"/>
        <v>4.0250000000000004</v>
      </c>
      <c r="AZ267" s="164" t="b">
        <f t="shared" ref="AZ267:AZ309" si="24">IF(OR(AS267&gt;0,AT267&gt;0),IF(L267="Scheme",IF(SUM(AO267:AU267)&gt;0,IF(Q267&lt;AY267,Q267-AY267,0),0),0),FALSE)</f>
        <v>0</v>
      </c>
    </row>
    <row r="268" spans="1:16380" s="14" customFormat="1" ht="63" outlineLevel="1">
      <c r="A268" s="31">
        <v>41.3</v>
      </c>
      <c r="B268" s="64" t="s">
        <v>107</v>
      </c>
      <c r="C268" s="70" t="s">
        <v>53</v>
      </c>
      <c r="D268" s="156" t="str">
        <f t="shared" si="19"/>
        <v>MERC/CAPEX/MSPGCL/2023-24/0586</v>
      </c>
      <c r="E268" s="67">
        <f t="shared" si="20"/>
        <v>45169</v>
      </c>
      <c r="F268" s="67">
        <f t="shared" si="21"/>
        <v>45233</v>
      </c>
      <c r="G268" s="226">
        <v>4.67</v>
      </c>
      <c r="H268" s="226">
        <v>4.67</v>
      </c>
      <c r="I268" s="274"/>
      <c r="J268" s="274"/>
      <c r="K268" s="275"/>
      <c r="L268" s="275"/>
      <c r="M268" s="275"/>
      <c r="N268" s="275"/>
      <c r="O268" s="276"/>
      <c r="P268" s="117"/>
      <c r="Q268" s="117"/>
      <c r="R268" s="117"/>
      <c r="S268" s="117"/>
      <c r="T268" s="215">
        <f t="shared" si="22"/>
        <v>0</v>
      </c>
      <c r="U268" s="278"/>
      <c r="V268" s="278"/>
      <c r="W268" s="62">
        <v>2.335</v>
      </c>
      <c r="X268" s="62">
        <v>2.335</v>
      </c>
      <c r="Y268" s="62"/>
      <c r="Z268" s="62"/>
      <c r="AA268" s="62"/>
      <c r="AB268" s="62"/>
      <c r="AC268" s="139"/>
      <c r="AD268" s="116"/>
      <c r="AE268" s="116"/>
      <c r="AF268" s="116"/>
      <c r="AG268" s="309"/>
      <c r="AH268" s="309"/>
      <c r="AI268" s="309"/>
      <c r="AJ268" s="139"/>
      <c r="AK268" s="116"/>
      <c r="AL268" s="116"/>
      <c r="AM268" s="116"/>
      <c r="AN268" s="215">
        <f t="shared" si="23"/>
        <v>0</v>
      </c>
      <c r="AO268" s="255"/>
      <c r="AP268" s="249"/>
      <c r="AQ268" s="249">
        <v>2.335</v>
      </c>
      <c r="AR268" s="278">
        <v>2.335</v>
      </c>
      <c r="AS268" s="278"/>
      <c r="AT268" s="278"/>
      <c r="AU268" s="278"/>
      <c r="AV268" s="278"/>
      <c r="AW268" s="130"/>
      <c r="AX268" s="122"/>
      <c r="AY268" s="333">
        <f t="shared" ref="AY268:AY309" si="25">SUM(AJ268:AQ268)</f>
        <v>2.335</v>
      </c>
      <c r="AZ268" s="164" t="b">
        <f t="shared" si="24"/>
        <v>0</v>
      </c>
    </row>
    <row r="269" spans="1:16380" s="14" customFormat="1" ht="31.5" outlineLevel="1">
      <c r="A269" s="31">
        <v>41.4</v>
      </c>
      <c r="B269" s="64" t="s">
        <v>385</v>
      </c>
      <c r="C269" s="70" t="s">
        <v>53</v>
      </c>
      <c r="D269" s="156" t="str">
        <f t="shared" si="19"/>
        <v>MERC/CAPEX/MSPGCL/2023-24/0586</v>
      </c>
      <c r="E269" s="67">
        <f t="shared" si="20"/>
        <v>45169</v>
      </c>
      <c r="F269" s="67">
        <f t="shared" si="21"/>
        <v>45233</v>
      </c>
      <c r="G269" s="226">
        <v>1.96</v>
      </c>
      <c r="H269" s="226">
        <v>1.96</v>
      </c>
      <c r="I269" s="274"/>
      <c r="J269" s="274"/>
      <c r="K269" s="275"/>
      <c r="L269" s="275"/>
      <c r="M269" s="275"/>
      <c r="N269" s="275"/>
      <c r="O269" s="276"/>
      <c r="P269" s="117"/>
      <c r="Q269" s="117"/>
      <c r="R269" s="117"/>
      <c r="S269" s="117"/>
      <c r="T269" s="215">
        <f t="shared" si="22"/>
        <v>0</v>
      </c>
      <c r="U269" s="278"/>
      <c r="V269" s="278"/>
      <c r="W269" s="62">
        <v>0.98</v>
      </c>
      <c r="X269" s="62">
        <v>0.98</v>
      </c>
      <c r="Y269" s="62"/>
      <c r="Z269" s="62"/>
      <c r="AA269" s="62"/>
      <c r="AB269" s="62"/>
      <c r="AC269" s="139"/>
      <c r="AD269" s="116"/>
      <c r="AE269" s="116"/>
      <c r="AF269" s="116"/>
      <c r="AG269" s="309"/>
      <c r="AH269" s="309"/>
      <c r="AI269" s="309"/>
      <c r="AJ269" s="139"/>
      <c r="AK269" s="116"/>
      <c r="AL269" s="116"/>
      <c r="AM269" s="116"/>
      <c r="AN269" s="215">
        <f t="shared" si="23"/>
        <v>0</v>
      </c>
      <c r="AO269" s="255"/>
      <c r="AP269" s="249"/>
      <c r="AQ269" s="249">
        <v>0.98</v>
      </c>
      <c r="AR269" s="278">
        <v>0.98</v>
      </c>
      <c r="AS269" s="278"/>
      <c r="AT269" s="278"/>
      <c r="AU269" s="278"/>
      <c r="AV269" s="278"/>
      <c r="AW269" s="130"/>
      <c r="AX269" s="122"/>
      <c r="AY269" s="333">
        <f t="shared" si="25"/>
        <v>0.98</v>
      </c>
      <c r="AZ269" s="164" t="b">
        <f t="shared" si="24"/>
        <v>0</v>
      </c>
    </row>
    <row r="270" spans="1:16380" s="14" customFormat="1" ht="31.5" outlineLevel="1">
      <c r="A270" s="31">
        <v>41.5</v>
      </c>
      <c r="B270" s="64" t="s">
        <v>386</v>
      </c>
      <c r="C270" s="70" t="s">
        <v>53</v>
      </c>
      <c r="D270" s="156" t="str">
        <f t="shared" si="19"/>
        <v>MERC/CAPEX/MSPGCL/2023-24/0586</v>
      </c>
      <c r="E270" s="67">
        <f t="shared" si="20"/>
        <v>45169</v>
      </c>
      <c r="F270" s="67">
        <f t="shared" si="21"/>
        <v>45233</v>
      </c>
      <c r="G270" s="226">
        <v>2.12</v>
      </c>
      <c r="H270" s="226">
        <v>2.12</v>
      </c>
      <c r="I270" s="274"/>
      <c r="J270" s="274"/>
      <c r="K270" s="275"/>
      <c r="L270" s="275"/>
      <c r="M270" s="275"/>
      <c r="N270" s="275"/>
      <c r="O270" s="276"/>
      <c r="P270" s="117"/>
      <c r="Q270" s="117"/>
      <c r="R270" s="117"/>
      <c r="S270" s="117"/>
      <c r="T270" s="215">
        <f t="shared" si="22"/>
        <v>0</v>
      </c>
      <c r="U270" s="278"/>
      <c r="V270" s="278"/>
      <c r="W270" s="62">
        <v>1.06</v>
      </c>
      <c r="X270" s="62">
        <v>1.06</v>
      </c>
      <c r="Y270" s="62"/>
      <c r="Z270" s="62"/>
      <c r="AA270" s="62"/>
      <c r="AB270" s="62"/>
      <c r="AC270" s="139"/>
      <c r="AD270" s="116"/>
      <c r="AE270" s="116"/>
      <c r="AF270" s="116"/>
      <c r="AG270" s="309"/>
      <c r="AH270" s="309"/>
      <c r="AI270" s="309"/>
      <c r="AJ270" s="139"/>
      <c r="AK270" s="116"/>
      <c r="AL270" s="116"/>
      <c r="AM270" s="116"/>
      <c r="AN270" s="215">
        <f t="shared" si="23"/>
        <v>0</v>
      </c>
      <c r="AO270" s="255"/>
      <c r="AP270" s="249"/>
      <c r="AQ270" s="249">
        <v>1.06</v>
      </c>
      <c r="AR270" s="278">
        <v>1.06</v>
      </c>
      <c r="AS270" s="278"/>
      <c r="AT270" s="278"/>
      <c r="AU270" s="278"/>
      <c r="AV270" s="278"/>
      <c r="AW270" s="130"/>
      <c r="AX270" s="122"/>
      <c r="AY270" s="333">
        <f t="shared" si="25"/>
        <v>1.06</v>
      </c>
      <c r="AZ270" s="164" t="b">
        <f t="shared" si="24"/>
        <v>0</v>
      </c>
    </row>
    <row r="271" spans="1:16380" s="14" customFormat="1" ht="15.75" outlineLevel="1">
      <c r="A271" s="118"/>
      <c r="B271" s="180" t="s">
        <v>28</v>
      </c>
      <c r="C271" s="119" t="s">
        <v>28</v>
      </c>
      <c r="D271" s="156" t="str">
        <f t="shared" si="19"/>
        <v>MERC/CAPEX/MSPGCL/2023-24/0586</v>
      </c>
      <c r="E271" s="67">
        <f t="shared" si="20"/>
        <v>45169</v>
      </c>
      <c r="F271" s="67">
        <f t="shared" si="21"/>
        <v>45233</v>
      </c>
      <c r="G271" s="123">
        <v>0.38</v>
      </c>
      <c r="H271" s="123">
        <v>0.38</v>
      </c>
      <c r="I271" s="274"/>
      <c r="J271" s="274"/>
      <c r="K271" s="275"/>
      <c r="L271" s="275"/>
      <c r="M271" s="275"/>
      <c r="N271" s="275"/>
      <c r="O271" s="276"/>
      <c r="P271" s="117"/>
      <c r="Q271" s="117"/>
      <c r="R271" s="117"/>
      <c r="S271" s="117"/>
      <c r="T271" s="215">
        <f t="shared" si="22"/>
        <v>0</v>
      </c>
      <c r="U271" s="278"/>
      <c r="V271" s="278"/>
      <c r="W271" s="62"/>
      <c r="X271" s="62"/>
      <c r="Y271" s="62"/>
      <c r="Z271" s="62"/>
      <c r="AA271" s="62"/>
      <c r="AB271" s="62"/>
      <c r="AC271" s="139"/>
      <c r="AD271" s="116"/>
      <c r="AE271" s="116"/>
      <c r="AF271" s="116"/>
      <c r="AG271" s="309"/>
      <c r="AH271" s="309"/>
      <c r="AI271" s="309"/>
      <c r="AJ271" s="139"/>
      <c r="AK271" s="116"/>
      <c r="AL271" s="116"/>
      <c r="AM271" s="116"/>
      <c r="AN271" s="215">
        <f t="shared" si="23"/>
        <v>0</v>
      </c>
      <c r="AO271" s="255"/>
      <c r="AP271" s="249"/>
      <c r="AQ271" s="249"/>
      <c r="AR271" s="278"/>
      <c r="AS271" s="278"/>
      <c r="AT271" s="278"/>
      <c r="AU271" s="278"/>
      <c r="AV271" s="278"/>
      <c r="AW271" s="130"/>
      <c r="AX271" s="122"/>
      <c r="AY271" s="333">
        <f t="shared" si="25"/>
        <v>0</v>
      </c>
      <c r="AZ271" s="164" t="b">
        <f t="shared" si="24"/>
        <v>0</v>
      </c>
    </row>
    <row r="272" spans="1:16380" ht="31.5" outlineLevel="1">
      <c r="A272" s="28" t="s">
        <v>408</v>
      </c>
      <c r="B272" s="230" t="s">
        <v>405</v>
      </c>
      <c r="C272" s="28" t="s">
        <v>52</v>
      </c>
      <c r="D272" s="28" t="s">
        <v>406</v>
      </c>
      <c r="E272" s="225">
        <v>43343</v>
      </c>
      <c r="F272" s="225">
        <v>44604</v>
      </c>
      <c r="G272" s="29">
        <f>SUM(G273:G274)</f>
        <v>113.91</v>
      </c>
      <c r="H272" s="29">
        <f>SUM(H273:H274)</f>
        <v>57</v>
      </c>
      <c r="I272" s="274"/>
      <c r="J272" s="274"/>
      <c r="K272" s="287">
        <v>44604</v>
      </c>
      <c r="L272" s="288"/>
      <c r="M272" s="288"/>
      <c r="N272" s="288"/>
      <c r="O272" s="274"/>
      <c r="P272" s="218"/>
      <c r="Q272" s="218"/>
      <c r="R272" s="218"/>
      <c r="S272" s="218"/>
      <c r="T272" s="215">
        <f t="shared" si="22"/>
        <v>0</v>
      </c>
      <c r="U272" s="302"/>
      <c r="V272" s="302"/>
      <c r="W272" s="218"/>
      <c r="X272" s="218"/>
      <c r="Y272" s="218"/>
      <c r="Z272" s="218"/>
      <c r="AA272" s="218"/>
      <c r="AB272" s="218"/>
      <c r="AC272" s="116"/>
      <c r="AD272" s="116"/>
      <c r="AE272" s="116"/>
      <c r="AF272" s="116"/>
      <c r="AG272" s="309"/>
      <c r="AH272" s="309"/>
      <c r="AI272" s="309"/>
      <c r="AJ272" s="218"/>
      <c r="AK272" s="218"/>
      <c r="AL272" s="218"/>
      <c r="AM272" s="218"/>
      <c r="AN272" s="215">
        <f t="shared" si="23"/>
        <v>0</v>
      </c>
      <c r="AO272" s="251"/>
      <c r="AP272" s="251"/>
      <c r="AQ272" s="251"/>
      <c r="AR272" s="302"/>
      <c r="AS272" s="302"/>
      <c r="AT272" s="302"/>
      <c r="AU272" s="302"/>
      <c r="AV272" s="302"/>
      <c r="AW272" s="218"/>
      <c r="AX272" s="87"/>
      <c r="AY272" s="333">
        <f t="shared" si="25"/>
        <v>0</v>
      </c>
      <c r="AZ272" s="164" t="b">
        <f t="shared" si="24"/>
        <v>0</v>
      </c>
      <c r="BA272" s="231"/>
    </row>
    <row r="273" spans="1:53" ht="31.5" outlineLevel="1">
      <c r="A273" s="31" t="s">
        <v>411</v>
      </c>
      <c r="B273" s="232" t="s">
        <v>405</v>
      </c>
      <c r="C273" s="233" t="s">
        <v>53</v>
      </c>
      <c r="D273" s="233" t="str">
        <f t="shared" ref="D273:F274" si="26">D272</f>
        <v>MERC/CAPEX/2021-2022/MSPGCL/063</v>
      </c>
      <c r="E273" s="234">
        <f t="shared" si="26"/>
        <v>43343</v>
      </c>
      <c r="F273" s="234">
        <f t="shared" si="26"/>
        <v>44604</v>
      </c>
      <c r="G273" s="235">
        <v>108.48</v>
      </c>
      <c r="H273" s="235">
        <f>G273/2</f>
        <v>54.24</v>
      </c>
      <c r="I273" s="289"/>
      <c r="J273" s="289"/>
      <c r="K273" s="236">
        <v>44604</v>
      </c>
      <c r="L273" s="73"/>
      <c r="M273" s="73"/>
      <c r="N273" s="237"/>
      <c r="O273" s="369"/>
      <c r="P273" s="239"/>
      <c r="Q273" s="239"/>
      <c r="R273" s="239"/>
      <c r="S273" s="240"/>
      <c r="T273" s="215">
        <f t="shared" si="22"/>
        <v>0</v>
      </c>
      <c r="U273" s="303"/>
      <c r="V273" s="304"/>
      <c r="W273" s="240"/>
      <c r="X273" s="240"/>
      <c r="Y273" s="240">
        <v>27.12</v>
      </c>
      <c r="Z273" s="240"/>
      <c r="AA273" s="240"/>
      <c r="AB273" s="240"/>
      <c r="AC273" s="241"/>
      <c r="AD273" s="241"/>
      <c r="AE273" s="241"/>
      <c r="AF273" s="242"/>
      <c r="AG273" s="310"/>
      <c r="AH273" s="310"/>
      <c r="AI273" s="310"/>
      <c r="AJ273" s="239">
        <v>0</v>
      </c>
      <c r="AK273" s="239">
        <v>0</v>
      </c>
      <c r="AL273" s="239">
        <v>0</v>
      </c>
      <c r="AM273" s="239">
        <v>0</v>
      </c>
      <c r="AN273" s="215">
        <f t="shared" si="23"/>
        <v>0</v>
      </c>
      <c r="AO273" s="252"/>
      <c r="AP273" s="253"/>
      <c r="AQ273" s="252"/>
      <c r="AR273" s="303"/>
      <c r="AS273" s="303">
        <v>27.12</v>
      </c>
      <c r="AT273" s="303"/>
      <c r="AU273" s="303"/>
      <c r="AV273" s="303"/>
      <c r="AW273" s="239"/>
      <c r="AX273" s="256"/>
      <c r="AY273" s="333">
        <f t="shared" si="25"/>
        <v>0</v>
      </c>
      <c r="AZ273" s="164">
        <f t="shared" si="24"/>
        <v>0</v>
      </c>
      <c r="BA273" s="231"/>
    </row>
    <row r="274" spans="1:53" ht="15.75" outlineLevel="1">
      <c r="A274" s="233"/>
      <c r="B274" s="232" t="s">
        <v>28</v>
      </c>
      <c r="C274" s="233" t="s">
        <v>28</v>
      </c>
      <c r="D274" s="233" t="str">
        <f t="shared" si="26"/>
        <v>MERC/CAPEX/2021-2022/MSPGCL/063</v>
      </c>
      <c r="E274" s="234">
        <f t="shared" si="26"/>
        <v>43343</v>
      </c>
      <c r="F274" s="234">
        <f t="shared" si="26"/>
        <v>44604</v>
      </c>
      <c r="G274" s="235">
        <v>5.43</v>
      </c>
      <c r="H274" s="235">
        <v>2.76</v>
      </c>
      <c r="I274" s="274"/>
      <c r="J274" s="274"/>
      <c r="K274" s="275">
        <v>44604</v>
      </c>
      <c r="L274" s="275"/>
      <c r="M274" s="275"/>
      <c r="N274" s="275"/>
      <c r="O274" s="276"/>
      <c r="P274" s="239"/>
      <c r="Q274" s="239"/>
      <c r="R274" s="239"/>
      <c r="S274" s="240"/>
      <c r="T274" s="215">
        <f t="shared" si="22"/>
        <v>0</v>
      </c>
      <c r="U274" s="278"/>
      <c r="V274" s="278"/>
      <c r="W274" s="62"/>
      <c r="X274" s="62"/>
      <c r="Y274" s="62"/>
      <c r="Z274" s="62"/>
      <c r="AA274" s="62"/>
      <c r="AB274" s="62"/>
      <c r="AC274" s="241"/>
      <c r="AD274" s="241"/>
      <c r="AE274" s="241"/>
      <c r="AF274" s="242"/>
      <c r="AG274" s="309"/>
      <c r="AH274" s="309"/>
      <c r="AI274" s="309"/>
      <c r="AJ274" s="239">
        <v>0</v>
      </c>
      <c r="AK274" s="239">
        <v>0</v>
      </c>
      <c r="AL274" s="239">
        <v>0</v>
      </c>
      <c r="AM274" s="239">
        <v>0</v>
      </c>
      <c r="AN274" s="215">
        <f t="shared" si="23"/>
        <v>0</v>
      </c>
      <c r="AO274" s="255"/>
      <c r="AP274" s="249"/>
      <c r="AQ274" s="249"/>
      <c r="AR274" s="278"/>
      <c r="AS274" s="278"/>
      <c r="AT274" s="278"/>
      <c r="AU274" s="278"/>
      <c r="AV274" s="278"/>
      <c r="AW274" s="130"/>
      <c r="AX274" s="122"/>
      <c r="AY274" s="333">
        <f t="shared" si="25"/>
        <v>0</v>
      </c>
      <c r="AZ274" s="164" t="b">
        <f t="shared" si="24"/>
        <v>0</v>
      </c>
      <c r="BA274" s="231"/>
    </row>
    <row r="275" spans="1:53" s="50" customFormat="1" ht="31.5" outlineLevel="1">
      <c r="A275" s="28" t="s">
        <v>569</v>
      </c>
      <c r="B275" s="131" t="s">
        <v>392</v>
      </c>
      <c r="C275" s="28" t="s">
        <v>52</v>
      </c>
      <c r="D275" s="28" t="s">
        <v>570</v>
      </c>
      <c r="E275" s="267">
        <v>45322</v>
      </c>
      <c r="F275" s="267">
        <v>45499</v>
      </c>
      <c r="G275" s="226">
        <f>SUM(G276:G277)</f>
        <v>34.520000000000003</v>
      </c>
      <c r="H275" s="29">
        <v>34.21</v>
      </c>
      <c r="I275" s="87"/>
      <c r="J275" s="87"/>
      <c r="K275" s="334"/>
      <c r="L275" s="334"/>
      <c r="M275" s="334"/>
      <c r="N275" s="334"/>
      <c r="O275" s="335"/>
      <c r="P275" s="250"/>
      <c r="Q275" s="250"/>
      <c r="R275" s="250"/>
      <c r="S275" s="250"/>
      <c r="T275" s="215">
        <f t="shared" si="22"/>
        <v>0</v>
      </c>
      <c r="U275" s="62"/>
      <c r="V275" s="62"/>
      <c r="W275" s="62"/>
      <c r="X275" s="62"/>
      <c r="Y275" s="62"/>
      <c r="Z275" s="62"/>
      <c r="AA275" s="62"/>
      <c r="AB275" s="62"/>
      <c r="AC275" s="139"/>
      <c r="AD275" s="116"/>
      <c r="AE275" s="116"/>
      <c r="AF275" s="116"/>
      <c r="AG275" s="116"/>
      <c r="AH275" s="116"/>
      <c r="AI275" s="116"/>
      <c r="AJ275" s="341"/>
      <c r="AK275" s="342"/>
      <c r="AL275" s="342"/>
      <c r="AM275" s="342"/>
      <c r="AN275" s="215">
        <f t="shared" si="23"/>
        <v>0</v>
      </c>
      <c r="AO275" s="343"/>
      <c r="AP275" s="62"/>
      <c r="AQ275" s="62"/>
      <c r="AR275" s="62"/>
      <c r="AS275" s="62"/>
      <c r="AT275" s="62"/>
      <c r="AU275" s="62"/>
      <c r="AV275" s="62"/>
      <c r="AW275" s="130"/>
      <c r="AX275" s="122"/>
      <c r="AY275" s="344"/>
      <c r="AZ275" s="344"/>
    </row>
    <row r="276" spans="1:53" s="50" customFormat="1" ht="47.25" outlineLevel="1">
      <c r="A276" s="28"/>
      <c r="B276" s="232" t="s">
        <v>395</v>
      </c>
      <c r="C276" s="228" t="s">
        <v>53</v>
      </c>
      <c r="D276" s="227" t="str">
        <f>D275</f>
        <v>MERC/CAPEX/2024-2025/MSPGCL/0457 Dt 26.07.2024</v>
      </c>
      <c r="E276" s="229">
        <f>E275</f>
        <v>45322</v>
      </c>
      <c r="F276" s="229">
        <v>45499</v>
      </c>
      <c r="G276" s="226">
        <v>34.21</v>
      </c>
      <c r="H276" s="226">
        <f>SUM(V276:AB276)</f>
        <v>34.21</v>
      </c>
      <c r="I276" s="87"/>
      <c r="J276" s="87"/>
      <c r="K276" s="334"/>
      <c r="L276" s="334"/>
      <c r="M276" s="334"/>
      <c r="N276" s="334"/>
      <c r="O276" s="174" t="s">
        <v>627</v>
      </c>
      <c r="P276" s="250"/>
      <c r="Q276" s="250"/>
      <c r="R276" s="250"/>
      <c r="S276" s="250"/>
      <c r="T276" s="215">
        <f t="shared" si="22"/>
        <v>0</v>
      </c>
      <c r="U276" s="62"/>
      <c r="V276" s="62"/>
      <c r="W276" s="62"/>
      <c r="X276" s="62"/>
      <c r="Y276" s="62">
        <v>17.105</v>
      </c>
      <c r="Z276" s="62">
        <v>17.105</v>
      </c>
      <c r="AA276" s="62"/>
      <c r="AB276" s="62"/>
      <c r="AC276" s="139"/>
      <c r="AD276" s="116"/>
      <c r="AE276" s="116"/>
      <c r="AF276" s="116"/>
      <c r="AG276" s="116"/>
      <c r="AH276" s="116"/>
      <c r="AI276" s="116"/>
      <c r="AJ276" s="341"/>
      <c r="AK276" s="342"/>
      <c r="AL276" s="342"/>
      <c r="AM276" s="342"/>
      <c r="AN276" s="215">
        <f t="shared" si="23"/>
        <v>0</v>
      </c>
      <c r="AO276" s="343"/>
      <c r="AP276" s="62"/>
      <c r="AQ276" s="62"/>
      <c r="AR276" s="62"/>
      <c r="AS276" s="62">
        <v>17.105</v>
      </c>
      <c r="AT276" s="62">
        <v>17.105</v>
      </c>
      <c r="AU276" s="62"/>
      <c r="AV276" s="62"/>
      <c r="AW276" s="130"/>
      <c r="AX276" s="122" t="s">
        <v>571</v>
      </c>
      <c r="AY276" s="344"/>
      <c r="AZ276" s="344"/>
    </row>
    <row r="277" spans="1:53" s="50" customFormat="1" ht="39" customHeight="1" outlineLevel="1">
      <c r="A277" s="118"/>
      <c r="B277" s="180" t="s">
        <v>28</v>
      </c>
      <c r="C277" s="119" t="s">
        <v>28</v>
      </c>
      <c r="D277" s="227" t="str">
        <f>D276</f>
        <v>MERC/CAPEX/2024-2025/MSPGCL/0457 Dt 26.07.2024</v>
      </c>
      <c r="E277" s="229">
        <f>E276</f>
        <v>45322</v>
      </c>
      <c r="F277" s="229">
        <v>45499</v>
      </c>
      <c r="G277" s="226">
        <v>0.31</v>
      </c>
      <c r="H277" s="226">
        <v>0.31</v>
      </c>
      <c r="I277" s="87"/>
      <c r="J277" s="87"/>
      <c r="K277" s="334"/>
      <c r="L277" s="334"/>
      <c r="M277" s="334"/>
      <c r="N277" s="334"/>
      <c r="O277" s="335"/>
      <c r="P277" s="250"/>
      <c r="Q277" s="250"/>
      <c r="R277" s="250"/>
      <c r="S277" s="250"/>
      <c r="T277" s="215">
        <f t="shared" si="22"/>
        <v>0</v>
      </c>
      <c r="U277" s="62"/>
      <c r="V277" s="62"/>
      <c r="W277" s="62"/>
      <c r="X277" s="62"/>
      <c r="Y277" s="62"/>
      <c r="Z277" s="62"/>
      <c r="AA277" s="62"/>
      <c r="AB277" s="62"/>
      <c r="AC277" s="139"/>
      <c r="AD277" s="116"/>
      <c r="AE277" s="116"/>
      <c r="AF277" s="116"/>
      <c r="AG277" s="116"/>
      <c r="AH277" s="116"/>
      <c r="AI277" s="116"/>
      <c r="AJ277" s="341"/>
      <c r="AK277" s="342"/>
      <c r="AL277" s="342"/>
      <c r="AM277" s="342"/>
      <c r="AN277" s="215">
        <f t="shared" si="23"/>
        <v>0</v>
      </c>
      <c r="AO277" s="343"/>
      <c r="AP277" s="62"/>
      <c r="AQ277" s="62"/>
      <c r="AR277" s="62"/>
      <c r="AS277" s="62"/>
      <c r="AT277" s="62"/>
      <c r="AU277" s="62"/>
      <c r="AV277" s="62"/>
      <c r="AW277" s="130"/>
      <c r="AX277" s="122"/>
      <c r="AY277" s="344"/>
      <c r="AZ277" s="344"/>
    </row>
    <row r="278" spans="1:53" s="50" customFormat="1" ht="47.25" outlineLevel="1">
      <c r="A278" s="28" t="s">
        <v>572</v>
      </c>
      <c r="B278" s="131" t="s">
        <v>390</v>
      </c>
      <c r="C278" s="28" t="s">
        <v>52</v>
      </c>
      <c r="D278" s="28" t="s">
        <v>573</v>
      </c>
      <c r="E278" s="267">
        <v>45322</v>
      </c>
      <c r="F278" s="267">
        <v>45510</v>
      </c>
      <c r="G278" s="226">
        <f>SUM(G279:G280)</f>
        <v>127.95</v>
      </c>
      <c r="H278" s="29">
        <f>H279</f>
        <v>40.794520547945204</v>
      </c>
      <c r="I278" s="87"/>
      <c r="J278" s="87"/>
      <c r="K278" s="334"/>
      <c r="L278" s="334"/>
      <c r="M278" s="334"/>
      <c r="N278" s="334"/>
      <c r="O278" s="335"/>
      <c r="P278" s="250"/>
      <c r="Q278" s="250"/>
      <c r="R278" s="250"/>
      <c r="S278" s="250"/>
      <c r="T278" s="215">
        <f t="shared" si="22"/>
        <v>0</v>
      </c>
      <c r="U278" s="62"/>
      <c r="V278" s="62"/>
      <c r="W278" s="62"/>
      <c r="X278" s="62"/>
      <c r="Y278" s="62"/>
      <c r="Z278" s="62"/>
      <c r="AA278" s="62"/>
      <c r="AB278" s="62"/>
      <c r="AC278" s="139"/>
      <c r="AD278" s="116"/>
      <c r="AE278" s="116"/>
      <c r="AF278" s="116"/>
      <c r="AG278" s="116"/>
      <c r="AH278" s="116"/>
      <c r="AI278" s="116"/>
      <c r="AJ278" s="341"/>
      <c r="AK278" s="342"/>
      <c r="AL278" s="342"/>
      <c r="AM278" s="342"/>
      <c r="AN278" s="215">
        <f t="shared" si="23"/>
        <v>0</v>
      </c>
      <c r="AO278" s="343"/>
      <c r="AP278" s="62"/>
      <c r="AQ278" s="62"/>
      <c r="AR278" s="62"/>
      <c r="AS278" s="62"/>
      <c r="AT278" s="62"/>
      <c r="AU278" s="62"/>
      <c r="AV278" s="62"/>
      <c r="AW278" s="130"/>
      <c r="AX278" s="122"/>
      <c r="AY278" s="344"/>
      <c r="AZ278" s="344"/>
    </row>
    <row r="279" spans="1:53" s="50" customFormat="1" ht="47.25" outlineLevel="1">
      <c r="A279" s="227"/>
      <c r="B279" s="232" t="s">
        <v>391</v>
      </c>
      <c r="C279" s="228" t="s">
        <v>53</v>
      </c>
      <c r="D279" s="227" t="str">
        <f>D278</f>
        <v>MERC/CAPEX/2024-2025/MSPGCL/0476 Dt 06.08.2024</v>
      </c>
      <c r="E279" s="229">
        <f>E278</f>
        <v>45322</v>
      </c>
      <c r="F279" s="229">
        <v>45510</v>
      </c>
      <c r="G279" s="226">
        <v>119.12</v>
      </c>
      <c r="H279" s="226">
        <f>SUM(V279:AB279)</f>
        <v>40.794520547945204</v>
      </c>
      <c r="I279" s="87"/>
      <c r="J279" s="87"/>
      <c r="K279" s="334"/>
      <c r="L279" s="334"/>
      <c r="M279" s="334"/>
      <c r="N279" s="334"/>
      <c r="O279" s="335"/>
      <c r="P279" s="250"/>
      <c r="Q279" s="250"/>
      <c r="R279" s="250"/>
      <c r="S279" s="250"/>
      <c r="T279" s="215">
        <f t="shared" si="22"/>
        <v>0</v>
      </c>
      <c r="U279" s="62"/>
      <c r="V279" s="62"/>
      <c r="W279" s="62"/>
      <c r="X279" s="62"/>
      <c r="Y279" s="62">
        <v>40.794520547945204</v>
      </c>
      <c r="Z279" s="62"/>
      <c r="AA279" s="62"/>
      <c r="AB279" s="62"/>
      <c r="AC279" s="139"/>
      <c r="AD279" s="116"/>
      <c r="AE279" s="116"/>
      <c r="AF279" s="116"/>
      <c r="AG279" s="116"/>
      <c r="AH279" s="116"/>
      <c r="AI279" s="116"/>
      <c r="AJ279" s="341"/>
      <c r="AK279" s="342"/>
      <c r="AL279" s="342"/>
      <c r="AM279" s="342"/>
      <c r="AN279" s="215">
        <f t="shared" si="23"/>
        <v>0</v>
      </c>
      <c r="AO279" s="343"/>
      <c r="AP279" s="62"/>
      <c r="AQ279" s="62"/>
      <c r="AR279" s="62"/>
      <c r="AS279" s="62">
        <v>40.794520547945204</v>
      </c>
      <c r="AT279" s="62"/>
      <c r="AU279" s="62"/>
      <c r="AV279" s="62"/>
      <c r="AW279" s="130"/>
      <c r="AX279" s="122" t="s">
        <v>571</v>
      </c>
      <c r="AY279" s="344"/>
      <c r="AZ279" s="344"/>
    </row>
    <row r="280" spans="1:53" s="50" customFormat="1" ht="31.5" outlineLevel="1">
      <c r="A280" s="118"/>
      <c r="B280" s="180" t="s">
        <v>28</v>
      </c>
      <c r="C280" s="119" t="s">
        <v>28</v>
      </c>
      <c r="D280" s="227" t="str">
        <f>D279</f>
        <v>MERC/CAPEX/2024-2025/MSPGCL/0476 Dt 06.08.2024</v>
      </c>
      <c r="E280" s="229">
        <f>E279</f>
        <v>45322</v>
      </c>
      <c r="F280" s="229">
        <v>45510</v>
      </c>
      <c r="G280" s="226">
        <v>8.83</v>
      </c>
      <c r="H280" s="226">
        <v>8.83</v>
      </c>
      <c r="I280" s="87"/>
      <c r="J280" s="87"/>
      <c r="K280" s="334"/>
      <c r="L280" s="334"/>
      <c r="M280" s="334"/>
      <c r="N280" s="334"/>
      <c r="O280" s="335"/>
      <c r="P280" s="250"/>
      <c r="Q280" s="250"/>
      <c r="R280" s="250"/>
      <c r="S280" s="250"/>
      <c r="T280" s="215">
        <f t="shared" si="22"/>
        <v>0</v>
      </c>
      <c r="U280" s="62"/>
      <c r="V280" s="62"/>
      <c r="W280" s="62"/>
      <c r="X280" s="62"/>
      <c r="Y280" s="62"/>
      <c r="Z280" s="62"/>
      <c r="AA280" s="62"/>
      <c r="AB280" s="62"/>
      <c r="AC280" s="139"/>
      <c r="AD280" s="116"/>
      <c r="AE280" s="116"/>
      <c r="AF280" s="116"/>
      <c r="AG280" s="116"/>
      <c r="AH280" s="116"/>
      <c r="AI280" s="116"/>
      <c r="AJ280" s="341"/>
      <c r="AK280" s="342"/>
      <c r="AL280" s="342"/>
      <c r="AM280" s="342"/>
      <c r="AN280" s="215">
        <f t="shared" si="23"/>
        <v>0</v>
      </c>
      <c r="AO280" s="343"/>
      <c r="AP280" s="62"/>
      <c r="AQ280" s="62"/>
      <c r="AR280" s="62"/>
      <c r="AS280" s="62"/>
      <c r="AT280" s="62"/>
      <c r="AU280" s="62"/>
      <c r="AV280" s="62"/>
      <c r="AW280" s="130"/>
      <c r="AX280" s="122"/>
      <c r="AY280" s="344"/>
      <c r="AZ280" s="344"/>
    </row>
    <row r="281" spans="1:53" s="50" customFormat="1" ht="31.5" outlineLevel="1">
      <c r="A281" s="28" t="s">
        <v>574</v>
      </c>
      <c r="B281" s="131" t="s">
        <v>393</v>
      </c>
      <c r="C281" s="28" t="s">
        <v>52</v>
      </c>
      <c r="D281" s="28" t="s">
        <v>575</v>
      </c>
      <c r="E281" s="267">
        <v>45394</v>
      </c>
      <c r="F281" s="267">
        <v>45506</v>
      </c>
      <c r="G281" s="226">
        <f>SUM(G282:G283)</f>
        <v>69.41</v>
      </c>
      <c r="H281" s="29">
        <f>H282</f>
        <v>67</v>
      </c>
      <c r="I281" s="87"/>
      <c r="J281" s="87"/>
      <c r="K281" s="334"/>
      <c r="L281" s="334"/>
      <c r="M281" s="334"/>
      <c r="N281" s="334"/>
      <c r="O281" s="335"/>
      <c r="P281" s="250"/>
      <c r="Q281" s="250"/>
      <c r="R281" s="250"/>
      <c r="S281" s="250"/>
      <c r="T281" s="215">
        <f t="shared" si="22"/>
        <v>0</v>
      </c>
      <c r="U281" s="62"/>
      <c r="V281" s="62"/>
      <c r="W281" s="62"/>
      <c r="X281" s="62"/>
      <c r="Y281" s="62"/>
      <c r="Z281" s="62"/>
      <c r="AA281" s="62"/>
      <c r="AB281" s="62"/>
      <c r="AC281" s="139"/>
      <c r="AD281" s="116"/>
      <c r="AE281" s="116"/>
      <c r="AF281" s="116"/>
      <c r="AG281" s="116"/>
      <c r="AH281" s="116"/>
      <c r="AI281" s="116"/>
      <c r="AJ281" s="341"/>
      <c r="AK281" s="342"/>
      <c r="AL281" s="342"/>
      <c r="AM281" s="342"/>
      <c r="AN281" s="215">
        <f t="shared" si="23"/>
        <v>0</v>
      </c>
      <c r="AO281" s="343"/>
      <c r="AP281" s="62"/>
      <c r="AQ281" s="62"/>
      <c r="AR281" s="62"/>
      <c r="AS281" s="62"/>
      <c r="AT281" s="62"/>
      <c r="AU281" s="62"/>
      <c r="AV281" s="62"/>
      <c r="AW281" s="130"/>
      <c r="AX281" s="122"/>
      <c r="AY281" s="344"/>
      <c r="AZ281" s="344"/>
    </row>
    <row r="282" spans="1:53" s="50" customFormat="1" ht="31.5" outlineLevel="1">
      <c r="A282" s="28"/>
      <c r="B282" s="232" t="s">
        <v>396</v>
      </c>
      <c r="C282" s="228" t="s">
        <v>53</v>
      </c>
      <c r="D282" s="227" t="str">
        <f>D281</f>
        <v>MERC/CAPEX/MSPGCL/2023-2024/0467 Dt 02.08.2024</v>
      </c>
      <c r="E282" s="229">
        <f>E281</f>
        <v>45394</v>
      </c>
      <c r="F282" s="229">
        <v>45506</v>
      </c>
      <c r="G282" s="226">
        <v>67.209999999999994</v>
      </c>
      <c r="H282" s="226">
        <f>SUM(V282:AB282)</f>
        <v>67</v>
      </c>
      <c r="I282" s="87"/>
      <c r="J282" s="87"/>
      <c r="K282" s="334"/>
      <c r="L282" s="334"/>
      <c r="M282" s="334"/>
      <c r="N282" s="334"/>
      <c r="O282" s="335"/>
      <c r="P282" s="250"/>
      <c r="Q282" s="250"/>
      <c r="R282" s="250"/>
      <c r="S282" s="250"/>
      <c r="T282" s="215">
        <f t="shared" si="22"/>
        <v>0</v>
      </c>
      <c r="U282" s="62"/>
      <c r="V282" s="62"/>
      <c r="W282" s="62"/>
      <c r="X282" s="62">
        <v>33.5</v>
      </c>
      <c r="Y282" s="62">
        <v>33.5</v>
      </c>
      <c r="Z282" s="62"/>
      <c r="AA282" s="62"/>
      <c r="AB282" s="62"/>
      <c r="AC282" s="139"/>
      <c r="AD282" s="116"/>
      <c r="AE282" s="116"/>
      <c r="AF282" s="116"/>
      <c r="AG282" s="116"/>
      <c r="AH282" s="116"/>
      <c r="AI282" s="116"/>
      <c r="AJ282" s="341"/>
      <c r="AK282" s="342"/>
      <c r="AL282" s="342"/>
      <c r="AM282" s="342"/>
      <c r="AN282" s="215">
        <f t="shared" si="23"/>
        <v>0</v>
      </c>
      <c r="AO282" s="343"/>
      <c r="AP282" s="62"/>
      <c r="AQ282" s="62"/>
      <c r="AR282" s="62">
        <v>33.5</v>
      </c>
      <c r="AS282" s="62">
        <v>33.5</v>
      </c>
      <c r="AT282" s="62"/>
      <c r="AU282" s="62"/>
      <c r="AV282" s="62"/>
      <c r="AW282" s="130"/>
      <c r="AX282" s="122"/>
      <c r="AY282" s="344"/>
      <c r="AZ282" s="344"/>
    </row>
    <row r="283" spans="1:53" s="50" customFormat="1" ht="31.5" outlineLevel="1">
      <c r="A283" s="118"/>
      <c r="B283" s="180" t="s">
        <v>28</v>
      </c>
      <c r="C283" s="119" t="s">
        <v>28</v>
      </c>
      <c r="D283" s="227" t="str">
        <f>D282</f>
        <v>MERC/CAPEX/MSPGCL/2023-2024/0467 Dt 02.08.2024</v>
      </c>
      <c r="E283" s="229">
        <f>E282</f>
        <v>45394</v>
      </c>
      <c r="F283" s="229">
        <v>45506</v>
      </c>
      <c r="G283" s="226">
        <v>2.2000000000000002</v>
      </c>
      <c r="H283" s="226">
        <v>2.2000000000000002</v>
      </c>
      <c r="I283" s="87"/>
      <c r="J283" s="87"/>
      <c r="K283" s="334"/>
      <c r="L283" s="334"/>
      <c r="M283" s="334"/>
      <c r="N283" s="334"/>
      <c r="O283" s="335"/>
      <c r="P283" s="250"/>
      <c r="Q283" s="250"/>
      <c r="R283" s="250"/>
      <c r="S283" s="250"/>
      <c r="T283" s="215">
        <f t="shared" si="22"/>
        <v>0</v>
      </c>
      <c r="U283" s="62"/>
      <c r="V283" s="62"/>
      <c r="W283" s="62"/>
      <c r="X283" s="62"/>
      <c r="Y283" s="62"/>
      <c r="Z283" s="62"/>
      <c r="AA283" s="62"/>
      <c r="AB283" s="62"/>
      <c r="AC283" s="139"/>
      <c r="AD283" s="116"/>
      <c r="AE283" s="116"/>
      <c r="AF283" s="116"/>
      <c r="AG283" s="116"/>
      <c r="AH283" s="116"/>
      <c r="AI283" s="116"/>
      <c r="AJ283" s="341"/>
      <c r="AK283" s="342"/>
      <c r="AL283" s="342"/>
      <c r="AM283" s="342"/>
      <c r="AN283" s="215">
        <f t="shared" si="23"/>
        <v>0</v>
      </c>
      <c r="AO283" s="343"/>
      <c r="AP283" s="62"/>
      <c r="AQ283" s="62"/>
      <c r="AR283" s="62"/>
      <c r="AS283" s="62"/>
      <c r="AT283" s="62"/>
      <c r="AU283" s="62"/>
      <c r="AV283" s="62"/>
      <c r="AW283" s="130"/>
      <c r="AX283" s="122"/>
      <c r="AY283" s="344"/>
      <c r="AZ283" s="344"/>
    </row>
    <row r="284" spans="1:53" ht="15.75" outlineLevel="1">
      <c r="A284" s="233"/>
      <c r="B284" s="232"/>
      <c r="C284" s="233"/>
      <c r="D284" s="233"/>
      <c r="E284" s="234"/>
      <c r="F284" s="234"/>
      <c r="G284" s="235"/>
      <c r="H284" s="235"/>
      <c r="I284" s="274"/>
      <c r="J284" s="274"/>
      <c r="K284" s="73"/>
      <c r="L284" s="73"/>
      <c r="M284" s="73"/>
      <c r="N284" s="73"/>
      <c r="O284" s="368"/>
      <c r="P284" s="239"/>
      <c r="Q284" s="239"/>
      <c r="R284" s="239"/>
      <c r="S284" s="240"/>
      <c r="T284" s="215">
        <f t="shared" si="22"/>
        <v>0</v>
      </c>
      <c r="U284" s="278"/>
      <c r="V284" s="278"/>
      <c r="W284" s="62"/>
      <c r="X284" s="62"/>
      <c r="Y284" s="62"/>
      <c r="Z284" s="62"/>
      <c r="AA284" s="62"/>
      <c r="AB284" s="62"/>
      <c r="AC284" s="241"/>
      <c r="AD284" s="241"/>
      <c r="AE284" s="241"/>
      <c r="AF284" s="242"/>
      <c r="AG284" s="309"/>
      <c r="AH284" s="115"/>
      <c r="AI284" s="115"/>
      <c r="AJ284" s="239"/>
      <c r="AK284" s="239"/>
      <c r="AL284" s="239"/>
      <c r="AM284" s="239"/>
      <c r="AN284" s="215">
        <f t="shared" si="23"/>
        <v>0</v>
      </c>
      <c r="AO284" s="255"/>
      <c r="AP284" s="249"/>
      <c r="AQ284" s="249"/>
      <c r="AR284" s="278"/>
      <c r="AS284" s="278"/>
      <c r="AT284" s="278"/>
      <c r="AU284" s="278"/>
      <c r="AV284" s="278"/>
      <c r="AW284" s="224"/>
      <c r="AX284" s="254"/>
      <c r="AY284" s="333">
        <f t="shared" si="25"/>
        <v>0</v>
      </c>
      <c r="AZ284" s="164" t="b">
        <f t="shared" si="24"/>
        <v>0</v>
      </c>
      <c r="BA284" s="231"/>
    </row>
    <row r="285" spans="1:53" ht="15.75">
      <c r="A285" s="233"/>
      <c r="B285" s="232"/>
      <c r="C285" s="233"/>
      <c r="D285" s="233"/>
      <c r="E285" s="234"/>
      <c r="F285" s="234"/>
      <c r="G285" s="235"/>
      <c r="H285" s="235"/>
      <c r="I285" s="274"/>
      <c r="J285" s="274"/>
      <c r="K285" s="73"/>
      <c r="L285" s="73"/>
      <c r="M285" s="73"/>
      <c r="N285" s="73"/>
      <c r="O285" s="368"/>
      <c r="P285" s="239"/>
      <c r="Q285" s="239"/>
      <c r="R285" s="239"/>
      <c r="S285" s="240"/>
      <c r="T285" s="215">
        <f t="shared" si="22"/>
        <v>0</v>
      </c>
      <c r="U285" s="278"/>
      <c r="V285" s="278"/>
      <c r="W285" s="62"/>
      <c r="X285" s="62"/>
      <c r="Y285" s="62"/>
      <c r="Z285" s="62"/>
      <c r="AA285" s="62"/>
      <c r="AB285" s="62"/>
      <c r="AC285" s="241"/>
      <c r="AD285" s="241"/>
      <c r="AE285" s="241"/>
      <c r="AF285" s="242"/>
      <c r="AG285" s="309"/>
      <c r="AH285" s="115"/>
      <c r="AI285" s="115"/>
      <c r="AJ285" s="239"/>
      <c r="AK285" s="239"/>
      <c r="AL285" s="239"/>
      <c r="AM285" s="239"/>
      <c r="AN285" s="215">
        <f t="shared" si="23"/>
        <v>0</v>
      </c>
      <c r="AO285" s="255"/>
      <c r="AP285" s="249"/>
      <c r="AQ285" s="249"/>
      <c r="AR285" s="278"/>
      <c r="AS285" s="278"/>
      <c r="AT285" s="278"/>
      <c r="AU285" s="278"/>
      <c r="AV285" s="278"/>
      <c r="AW285" s="224"/>
      <c r="AX285" s="254"/>
      <c r="AY285" s="333">
        <f t="shared" si="25"/>
        <v>0</v>
      </c>
      <c r="AZ285" s="164" t="b">
        <f t="shared" si="24"/>
        <v>0</v>
      </c>
      <c r="BA285" s="231"/>
    </row>
    <row r="286" spans="1:53" ht="15.75">
      <c r="A286" s="233"/>
      <c r="B286" s="232"/>
      <c r="C286" s="233"/>
      <c r="D286" s="233"/>
      <c r="E286" s="234"/>
      <c r="F286" s="234"/>
      <c r="G286" s="235"/>
      <c r="H286" s="235"/>
      <c r="I286" s="274"/>
      <c r="J286" s="274"/>
      <c r="K286" s="73"/>
      <c r="L286" s="73"/>
      <c r="M286" s="73"/>
      <c r="N286" s="73"/>
      <c r="O286" s="368"/>
      <c r="P286" s="239"/>
      <c r="Q286" s="239"/>
      <c r="R286" s="239"/>
      <c r="S286" s="240"/>
      <c r="T286" s="215">
        <f t="shared" si="22"/>
        <v>0</v>
      </c>
      <c r="U286" s="278"/>
      <c r="V286" s="278"/>
      <c r="W286" s="62"/>
      <c r="X286" s="62"/>
      <c r="Y286" s="62"/>
      <c r="Z286" s="62"/>
      <c r="AA286" s="62"/>
      <c r="AB286" s="62"/>
      <c r="AC286" s="241"/>
      <c r="AD286" s="241"/>
      <c r="AE286" s="241"/>
      <c r="AF286" s="242"/>
      <c r="AG286" s="309"/>
      <c r="AH286" s="115"/>
      <c r="AI286" s="115"/>
      <c r="AJ286" s="239"/>
      <c r="AK286" s="239"/>
      <c r="AL286" s="239"/>
      <c r="AM286" s="239"/>
      <c r="AN286" s="215">
        <f t="shared" si="23"/>
        <v>0</v>
      </c>
      <c r="AO286" s="255"/>
      <c r="AP286" s="249"/>
      <c r="AQ286" s="249"/>
      <c r="AR286" s="278"/>
      <c r="AS286" s="278"/>
      <c r="AT286" s="278"/>
      <c r="AU286" s="278"/>
      <c r="AV286" s="278"/>
      <c r="AW286" s="224"/>
      <c r="AX286" s="254"/>
      <c r="AY286" s="333">
        <f t="shared" si="25"/>
        <v>0</v>
      </c>
      <c r="AZ286" s="164" t="b">
        <f t="shared" si="24"/>
        <v>0</v>
      </c>
      <c r="BA286" s="231"/>
    </row>
    <row r="287" spans="1:53" s="14" customFormat="1" ht="15.75">
      <c r="A287" s="31"/>
      <c r="B287" s="64"/>
      <c r="C287" s="70"/>
      <c r="D287" s="156"/>
      <c r="E287" s="67"/>
      <c r="F287" s="67"/>
      <c r="G287" s="160"/>
      <c r="H287" s="160"/>
      <c r="I287" s="274"/>
      <c r="J287" s="274"/>
      <c r="K287" s="73"/>
      <c r="L287" s="73"/>
      <c r="M287" s="73"/>
      <c r="N287" s="73"/>
      <c r="O287" s="368"/>
      <c r="P287" s="117"/>
      <c r="Q287" s="117"/>
      <c r="R287" s="117"/>
      <c r="S287" s="117"/>
      <c r="T287" s="215">
        <f t="shared" si="22"/>
        <v>0</v>
      </c>
      <c r="U287" s="278"/>
      <c r="V287" s="278"/>
      <c r="W287" s="62"/>
      <c r="X287" s="62"/>
      <c r="Y287" s="62"/>
      <c r="Z287" s="62"/>
      <c r="AA287" s="62"/>
      <c r="AB287" s="62"/>
      <c r="AC287" s="139"/>
      <c r="AD287" s="116"/>
      <c r="AE287" s="116"/>
      <c r="AF287" s="116"/>
      <c r="AG287" s="309"/>
      <c r="AH287" s="115"/>
      <c r="AI287" s="115"/>
      <c r="AJ287" s="139"/>
      <c r="AK287" s="116"/>
      <c r="AL287" s="116"/>
      <c r="AM287" s="116"/>
      <c r="AN287" s="215">
        <f t="shared" si="23"/>
        <v>0</v>
      </c>
      <c r="AO287" s="255"/>
      <c r="AP287" s="249"/>
      <c r="AQ287" s="249"/>
      <c r="AR287" s="278"/>
      <c r="AS287" s="278"/>
      <c r="AT287" s="278"/>
      <c r="AU287" s="278"/>
      <c r="AV287" s="278"/>
      <c r="AW287" s="224"/>
      <c r="AX287" s="254"/>
      <c r="AY287" s="333">
        <f t="shared" si="25"/>
        <v>0</v>
      </c>
      <c r="AZ287" s="164" t="b">
        <f t="shared" si="24"/>
        <v>0</v>
      </c>
    </row>
    <row r="288" spans="1:53" s="14" customFormat="1" ht="15.75">
      <c r="A288" s="31"/>
      <c r="B288" s="27" t="s">
        <v>436</v>
      </c>
      <c r="C288" s="70"/>
      <c r="D288" s="156"/>
      <c r="E288" s="67"/>
      <c r="F288" s="67"/>
      <c r="G288" s="160"/>
      <c r="H288" s="160"/>
      <c r="I288" s="11"/>
      <c r="J288" s="11"/>
      <c r="K288" s="73" t="s">
        <v>544</v>
      </c>
      <c r="L288" s="44"/>
      <c r="M288" s="44"/>
      <c r="N288" s="44"/>
      <c r="O288" s="10"/>
      <c r="P288" s="117"/>
      <c r="Q288" s="117"/>
      <c r="R288" s="117"/>
      <c r="S288" s="117"/>
      <c r="T288" s="215">
        <f t="shared" si="22"/>
        <v>0</v>
      </c>
      <c r="U288" s="301"/>
      <c r="V288" s="301"/>
      <c r="W288" s="161"/>
      <c r="X288" s="161"/>
      <c r="Y288" s="161"/>
      <c r="Z288" s="161"/>
      <c r="AA288" s="161"/>
      <c r="AB288" s="161"/>
      <c r="AC288" s="139"/>
      <c r="AD288" s="116"/>
      <c r="AE288" s="116"/>
      <c r="AF288" s="116"/>
      <c r="AG288" s="115"/>
      <c r="AH288" s="115"/>
      <c r="AI288" s="115"/>
      <c r="AJ288" s="139"/>
      <c r="AK288" s="116"/>
      <c r="AL288" s="116"/>
      <c r="AM288" s="116"/>
      <c r="AN288" s="215">
        <f t="shared" si="23"/>
        <v>0</v>
      </c>
      <c r="AO288" s="295"/>
      <c r="AP288" s="295"/>
      <c r="AQ288" s="295"/>
      <c r="AR288" s="301"/>
      <c r="AS288" s="301"/>
      <c r="AT288" s="301"/>
      <c r="AU288" s="301"/>
      <c r="AV288" s="301"/>
      <c r="AW288" s="202"/>
      <c r="AX288" s="101"/>
      <c r="AY288" s="333">
        <f t="shared" si="25"/>
        <v>0</v>
      </c>
      <c r="AZ288" s="164" t="b">
        <f t="shared" si="24"/>
        <v>0</v>
      </c>
    </row>
    <row r="289" spans="1:51" s="50" customFormat="1" ht="63" outlineLevel="1">
      <c r="A289" s="28" t="s">
        <v>442</v>
      </c>
      <c r="B289" s="131" t="s">
        <v>388</v>
      </c>
      <c r="C289" s="28" t="s">
        <v>52</v>
      </c>
      <c r="D289" s="345" t="s">
        <v>576</v>
      </c>
      <c r="E289" s="267">
        <v>45322</v>
      </c>
      <c r="F289" s="267"/>
      <c r="G289" s="226">
        <f>SUM(G290:G294)</f>
        <v>13.25</v>
      </c>
      <c r="H289" s="226"/>
      <c r="I289" s="87"/>
      <c r="J289" s="87"/>
      <c r="K289" s="334"/>
      <c r="L289" s="334"/>
      <c r="M289" s="334"/>
      <c r="N289" s="334"/>
      <c r="O289" s="335"/>
      <c r="P289" s="250"/>
      <c r="Q289" s="250"/>
      <c r="R289" s="250"/>
      <c r="S289" s="250"/>
      <c r="T289" s="215">
        <f t="shared" si="22"/>
        <v>0</v>
      </c>
      <c r="U289" s="62"/>
      <c r="V289" s="62"/>
      <c r="W289" s="62"/>
      <c r="X289" s="62"/>
      <c r="Y289" s="62"/>
      <c r="Z289" s="62"/>
      <c r="AA289" s="62"/>
      <c r="AB289" s="62"/>
      <c r="AC289" s="139"/>
      <c r="AD289" s="116"/>
      <c r="AE289" s="116"/>
      <c r="AF289" s="116"/>
      <c r="AG289" s="116"/>
      <c r="AH289" s="116"/>
      <c r="AI289" s="116"/>
      <c r="AJ289" s="341"/>
      <c r="AK289" s="342"/>
      <c r="AL289" s="342"/>
      <c r="AM289" s="342"/>
      <c r="AN289" s="215">
        <f t="shared" si="23"/>
        <v>0</v>
      </c>
      <c r="AO289" s="343"/>
      <c r="AP289" s="62"/>
      <c r="AQ289" s="62"/>
      <c r="AR289" s="62"/>
      <c r="AS289" s="62"/>
      <c r="AT289" s="62"/>
      <c r="AU289" s="62"/>
      <c r="AV289" s="62"/>
      <c r="AW289" s="130"/>
      <c r="AX289" s="122"/>
      <c r="AY289" s="344"/>
    </row>
    <row r="290" spans="1:51" s="50" customFormat="1" ht="31.5" outlineLevel="1">
      <c r="A290" s="227"/>
      <c r="B290" s="232" t="s">
        <v>104</v>
      </c>
      <c r="C290" s="228" t="s">
        <v>53</v>
      </c>
      <c r="D290" s="346" t="s">
        <v>576</v>
      </c>
      <c r="E290" s="229">
        <f>E289</f>
        <v>45322</v>
      </c>
      <c r="F290" s="229"/>
      <c r="G290" s="226">
        <v>4.95</v>
      </c>
      <c r="H290" s="226"/>
      <c r="I290" s="87"/>
      <c r="J290" s="87"/>
      <c r="K290" s="334"/>
      <c r="L290" s="334"/>
      <c r="M290" s="334"/>
      <c r="N290" s="334"/>
      <c r="O290" s="335"/>
      <c r="P290" s="250"/>
      <c r="Q290" s="250"/>
      <c r="R290" s="250"/>
      <c r="S290" s="250"/>
      <c r="T290" s="215">
        <f t="shared" si="22"/>
        <v>0</v>
      </c>
      <c r="U290" s="62"/>
      <c r="V290" s="62"/>
      <c r="W290" s="62"/>
      <c r="X290" s="62"/>
      <c r="Y290" s="62">
        <v>4.95</v>
      </c>
      <c r="Z290" s="62"/>
      <c r="AA290" s="62"/>
      <c r="AB290" s="62"/>
      <c r="AC290" s="139"/>
      <c r="AD290" s="116"/>
      <c r="AE290" s="116"/>
      <c r="AF290" s="116"/>
      <c r="AG290" s="116"/>
      <c r="AH290" s="116"/>
      <c r="AI290" s="116"/>
      <c r="AJ290" s="341"/>
      <c r="AK290" s="342"/>
      <c r="AL290" s="342"/>
      <c r="AM290" s="342"/>
      <c r="AN290" s="215">
        <f t="shared" si="23"/>
        <v>0</v>
      </c>
      <c r="AO290" s="343"/>
      <c r="AP290" s="62"/>
      <c r="AQ290" s="62"/>
      <c r="AR290" s="62"/>
      <c r="AS290" s="62">
        <v>4.95</v>
      </c>
      <c r="AT290" s="62"/>
      <c r="AU290" s="62"/>
      <c r="AV290" s="62"/>
      <c r="AW290" s="130"/>
      <c r="AX290" s="122"/>
      <c r="AY290" s="344" t="s">
        <v>567</v>
      </c>
    </row>
    <row r="291" spans="1:51" s="50" customFormat="1" ht="47.25" outlineLevel="1">
      <c r="A291" s="227"/>
      <c r="B291" s="232" t="s">
        <v>389</v>
      </c>
      <c r="C291" s="228" t="s">
        <v>53</v>
      </c>
      <c r="D291" s="346" t="s">
        <v>576</v>
      </c>
      <c r="E291" s="229">
        <f t="shared" ref="E291:E294" si="27">E290</f>
        <v>45322</v>
      </c>
      <c r="F291" s="229"/>
      <c r="G291" s="226">
        <v>0.86</v>
      </c>
      <c r="H291" s="226"/>
      <c r="I291" s="87"/>
      <c r="J291" s="87"/>
      <c r="K291" s="334"/>
      <c r="L291" s="334"/>
      <c r="M291" s="334"/>
      <c r="N291" s="334"/>
      <c r="O291" s="335"/>
      <c r="P291" s="250"/>
      <c r="Q291" s="250"/>
      <c r="R291" s="250"/>
      <c r="S291" s="250"/>
      <c r="T291" s="215">
        <f t="shared" si="22"/>
        <v>0</v>
      </c>
      <c r="U291" s="62"/>
      <c r="V291" s="62"/>
      <c r="W291" s="62"/>
      <c r="X291" s="62"/>
      <c r="Y291" s="62">
        <v>0.86</v>
      </c>
      <c r="Z291" s="62"/>
      <c r="AA291" s="62"/>
      <c r="AB291" s="62"/>
      <c r="AC291" s="139"/>
      <c r="AD291" s="116"/>
      <c r="AE291" s="116"/>
      <c r="AF291" s="116"/>
      <c r="AG291" s="116"/>
      <c r="AH291" s="116"/>
      <c r="AI291" s="116"/>
      <c r="AJ291" s="341"/>
      <c r="AK291" s="342"/>
      <c r="AL291" s="342"/>
      <c r="AM291" s="342"/>
      <c r="AN291" s="215">
        <f t="shared" si="23"/>
        <v>0</v>
      </c>
      <c r="AO291" s="343"/>
      <c r="AP291" s="62"/>
      <c r="AQ291" s="62"/>
      <c r="AR291" s="62"/>
      <c r="AS291" s="62">
        <v>0.86</v>
      </c>
      <c r="AT291" s="62"/>
      <c r="AU291" s="62"/>
      <c r="AV291" s="62"/>
      <c r="AW291" s="130"/>
      <c r="AX291" s="122"/>
      <c r="AY291" s="344" t="s">
        <v>567</v>
      </c>
    </row>
    <row r="292" spans="1:51" s="50" customFormat="1" ht="47.25" outlineLevel="1">
      <c r="A292" s="227"/>
      <c r="B292" s="232" t="s">
        <v>105</v>
      </c>
      <c r="C292" s="228" t="s">
        <v>53</v>
      </c>
      <c r="D292" s="346" t="s">
        <v>576</v>
      </c>
      <c r="E292" s="229">
        <f t="shared" si="27"/>
        <v>45322</v>
      </c>
      <c r="F292" s="229"/>
      <c r="G292" s="226">
        <v>4.8499999999999996</v>
      </c>
      <c r="H292" s="226"/>
      <c r="I292" s="87"/>
      <c r="J292" s="87"/>
      <c r="K292" s="334"/>
      <c r="L292" s="334"/>
      <c r="M292" s="334"/>
      <c r="N292" s="334"/>
      <c r="O292" s="335"/>
      <c r="P292" s="250"/>
      <c r="Q292" s="250"/>
      <c r="R292" s="250"/>
      <c r="S292" s="250"/>
      <c r="T292" s="215">
        <f t="shared" si="22"/>
        <v>0</v>
      </c>
      <c r="U292" s="62"/>
      <c r="V292" s="62"/>
      <c r="W292" s="62"/>
      <c r="X292" s="62"/>
      <c r="Y292" s="62">
        <v>4.8499999999999996</v>
      </c>
      <c r="Z292" s="62"/>
      <c r="AA292" s="62"/>
      <c r="AB292" s="62"/>
      <c r="AC292" s="139"/>
      <c r="AD292" s="116"/>
      <c r="AE292" s="116"/>
      <c r="AF292" s="116"/>
      <c r="AG292" s="116"/>
      <c r="AH292" s="116"/>
      <c r="AI292" s="116"/>
      <c r="AJ292" s="341"/>
      <c r="AK292" s="342"/>
      <c r="AL292" s="342"/>
      <c r="AM292" s="342"/>
      <c r="AN292" s="215">
        <f t="shared" si="23"/>
        <v>0</v>
      </c>
      <c r="AO292" s="343"/>
      <c r="AP292" s="62"/>
      <c r="AQ292" s="62"/>
      <c r="AR292" s="62"/>
      <c r="AS292" s="62">
        <v>4.8499999999999996</v>
      </c>
      <c r="AT292" s="62"/>
      <c r="AU292" s="62"/>
      <c r="AV292" s="62"/>
      <c r="AW292" s="130"/>
      <c r="AX292" s="122"/>
      <c r="AY292" s="344" t="s">
        <v>567</v>
      </c>
    </row>
    <row r="293" spans="1:51" s="50" customFormat="1" ht="31.5" outlineLevel="1">
      <c r="A293" s="227"/>
      <c r="B293" s="232" t="s">
        <v>106</v>
      </c>
      <c r="C293" s="228" t="s">
        <v>53</v>
      </c>
      <c r="D293" s="346" t="s">
        <v>576</v>
      </c>
      <c r="E293" s="229">
        <f t="shared" si="27"/>
        <v>45322</v>
      </c>
      <c r="F293" s="229"/>
      <c r="G293" s="226">
        <v>2.0699999999999998</v>
      </c>
      <c r="H293" s="226"/>
      <c r="I293" s="87"/>
      <c r="J293" s="87"/>
      <c r="K293" s="334"/>
      <c r="L293" s="334"/>
      <c r="M293" s="334"/>
      <c r="N293" s="334"/>
      <c r="O293" s="335"/>
      <c r="P293" s="250"/>
      <c r="Q293" s="250"/>
      <c r="R293" s="250"/>
      <c r="S293" s="250"/>
      <c r="T293" s="215">
        <f t="shared" si="22"/>
        <v>0</v>
      </c>
      <c r="U293" s="62"/>
      <c r="V293" s="62"/>
      <c r="W293" s="62"/>
      <c r="X293" s="62"/>
      <c r="Y293" s="62">
        <v>2.0699999999999998</v>
      </c>
      <c r="Z293" s="62"/>
      <c r="AA293" s="62"/>
      <c r="AB293" s="62"/>
      <c r="AC293" s="139"/>
      <c r="AD293" s="116"/>
      <c r="AE293" s="116"/>
      <c r="AF293" s="116"/>
      <c r="AG293" s="116"/>
      <c r="AH293" s="116"/>
      <c r="AI293" s="116"/>
      <c r="AJ293" s="341"/>
      <c r="AK293" s="342"/>
      <c r="AL293" s="342"/>
      <c r="AM293" s="342"/>
      <c r="AN293" s="215">
        <f t="shared" si="23"/>
        <v>0</v>
      </c>
      <c r="AO293" s="343"/>
      <c r="AP293" s="62"/>
      <c r="AQ293" s="62"/>
      <c r="AR293" s="62"/>
      <c r="AS293" s="62">
        <v>2.0699999999999998</v>
      </c>
      <c r="AT293" s="62"/>
      <c r="AU293" s="62"/>
      <c r="AV293" s="62"/>
      <c r="AW293" s="130"/>
      <c r="AX293" s="122"/>
      <c r="AY293" s="344" t="s">
        <v>567</v>
      </c>
    </row>
    <row r="294" spans="1:51" s="50" customFormat="1" ht="15.75" outlineLevel="1">
      <c r="A294" s="118"/>
      <c r="B294" s="180" t="s">
        <v>28</v>
      </c>
      <c r="C294" s="119" t="s">
        <v>28</v>
      </c>
      <c r="D294" s="346" t="s">
        <v>576</v>
      </c>
      <c r="E294" s="229">
        <f t="shared" si="27"/>
        <v>45322</v>
      </c>
      <c r="F294" s="229"/>
      <c r="G294" s="226">
        <v>0.52</v>
      </c>
      <c r="H294" s="226"/>
      <c r="I294" s="87"/>
      <c r="J294" s="87"/>
      <c r="K294" s="334"/>
      <c r="L294" s="334"/>
      <c r="M294" s="334"/>
      <c r="N294" s="334"/>
      <c r="O294" s="335"/>
      <c r="P294" s="250"/>
      <c r="Q294" s="250"/>
      <c r="R294" s="250"/>
      <c r="S294" s="250"/>
      <c r="T294" s="215">
        <f t="shared" si="22"/>
        <v>0</v>
      </c>
      <c r="U294" s="62"/>
      <c r="V294" s="62"/>
      <c r="W294" s="62"/>
      <c r="X294" s="62"/>
      <c r="Y294" s="62"/>
      <c r="Z294" s="62"/>
      <c r="AA294" s="62"/>
      <c r="AB294" s="62"/>
      <c r="AC294" s="139"/>
      <c r="AD294" s="116"/>
      <c r="AE294" s="116"/>
      <c r="AF294" s="116"/>
      <c r="AG294" s="116"/>
      <c r="AH294" s="116"/>
      <c r="AI294" s="116"/>
      <c r="AJ294" s="341"/>
      <c r="AK294" s="342"/>
      <c r="AL294" s="342"/>
      <c r="AM294" s="342"/>
      <c r="AN294" s="215">
        <f t="shared" si="23"/>
        <v>0</v>
      </c>
      <c r="AO294" s="343"/>
      <c r="AP294" s="62"/>
      <c r="AQ294" s="62"/>
      <c r="AR294" s="62"/>
      <c r="AS294" s="62"/>
      <c r="AT294" s="62"/>
      <c r="AU294" s="62"/>
      <c r="AV294" s="62"/>
      <c r="AW294" s="130"/>
      <c r="AX294" s="122"/>
      <c r="AY294" s="344" t="s">
        <v>567</v>
      </c>
    </row>
    <row r="295" spans="1:51" s="50" customFormat="1" ht="157.5" outlineLevel="1">
      <c r="A295" s="28" t="s">
        <v>441</v>
      </c>
      <c r="B295" s="131" t="s">
        <v>394</v>
      </c>
      <c r="C295" s="28" t="s">
        <v>52</v>
      </c>
      <c r="D295" s="345" t="s">
        <v>576</v>
      </c>
      <c r="E295" s="267">
        <v>45394</v>
      </c>
      <c r="F295" s="229"/>
      <c r="G295" s="226">
        <f>SUM(G296:G300)</f>
        <v>34.229999999999997</v>
      </c>
      <c r="H295" s="226"/>
      <c r="I295" s="87"/>
      <c r="J295" s="87"/>
      <c r="K295" s="334"/>
      <c r="L295" s="334"/>
      <c r="M295" s="334"/>
      <c r="N295" s="334"/>
      <c r="O295" s="335"/>
      <c r="P295" s="250"/>
      <c r="Q295" s="250"/>
      <c r="R295" s="250"/>
      <c r="S295" s="250"/>
      <c r="T295" s="215">
        <f t="shared" si="22"/>
        <v>0</v>
      </c>
      <c r="U295" s="62"/>
      <c r="V295" s="62"/>
      <c r="W295" s="62"/>
      <c r="X295" s="62"/>
      <c r="Y295" s="62"/>
      <c r="Z295" s="62"/>
      <c r="AA295" s="62"/>
      <c r="AB295" s="62"/>
      <c r="AC295" s="139"/>
      <c r="AD295" s="116"/>
      <c r="AE295" s="116"/>
      <c r="AF295" s="116"/>
      <c r="AG295" s="116"/>
      <c r="AH295" s="116"/>
      <c r="AI295" s="116"/>
      <c r="AJ295" s="341"/>
      <c r="AK295" s="342"/>
      <c r="AL295" s="342"/>
      <c r="AM295" s="342"/>
      <c r="AN295" s="215">
        <f t="shared" si="23"/>
        <v>0</v>
      </c>
      <c r="AO295" s="343"/>
      <c r="AP295" s="62"/>
      <c r="AQ295" s="62"/>
      <c r="AR295" s="62"/>
      <c r="AS295" s="62"/>
      <c r="AT295" s="62"/>
      <c r="AU295" s="62"/>
      <c r="AV295" s="62"/>
      <c r="AW295" s="130"/>
      <c r="AX295" s="122"/>
      <c r="AY295" s="344"/>
    </row>
    <row r="296" spans="1:51" s="50" customFormat="1" ht="45.75" outlineLevel="1">
      <c r="A296" s="227"/>
      <c r="B296" s="270" t="s">
        <v>397</v>
      </c>
      <c r="C296" s="228" t="s">
        <v>53</v>
      </c>
      <c r="D296" s="346" t="s">
        <v>576</v>
      </c>
      <c r="E296" s="229">
        <f>E295</f>
        <v>45394</v>
      </c>
      <c r="F296" s="229"/>
      <c r="G296" s="226">
        <v>15.78</v>
      </c>
      <c r="H296" s="226"/>
      <c r="I296" s="87"/>
      <c r="J296" s="87"/>
      <c r="K296" s="334"/>
      <c r="L296" s="334"/>
      <c r="M296" s="334"/>
      <c r="N296" s="334"/>
      <c r="O296" s="335"/>
      <c r="P296" s="250"/>
      <c r="Q296" s="250"/>
      <c r="R296" s="250"/>
      <c r="S296" s="250"/>
      <c r="T296" s="215">
        <f t="shared" si="22"/>
        <v>0</v>
      </c>
      <c r="U296" s="62"/>
      <c r="V296" s="62"/>
      <c r="W296" s="62"/>
      <c r="X296" s="62">
        <v>15.78</v>
      </c>
      <c r="Y296" s="62"/>
      <c r="Z296" s="62"/>
      <c r="AA296" s="62"/>
      <c r="AB296" s="62"/>
      <c r="AC296" s="139"/>
      <c r="AD296" s="116"/>
      <c r="AE296" s="116"/>
      <c r="AF296" s="116"/>
      <c r="AG296" s="116"/>
      <c r="AH296" s="116"/>
      <c r="AI296" s="116"/>
      <c r="AJ296" s="341"/>
      <c r="AK296" s="342"/>
      <c r="AL296" s="342"/>
      <c r="AM296" s="342"/>
      <c r="AN296" s="215">
        <f t="shared" si="23"/>
        <v>0</v>
      </c>
      <c r="AO296" s="343"/>
      <c r="AP296" s="62"/>
      <c r="AQ296" s="62"/>
      <c r="AR296" s="62">
        <v>15.78</v>
      </c>
      <c r="AS296" s="62"/>
      <c r="AT296" s="62"/>
      <c r="AU296" s="62"/>
      <c r="AV296" s="62"/>
      <c r="AW296" s="130"/>
      <c r="AX296" s="122"/>
      <c r="AY296" s="344" t="s">
        <v>567</v>
      </c>
    </row>
    <row r="297" spans="1:51" s="50" customFormat="1" ht="45.75" outlineLevel="1">
      <c r="A297" s="227"/>
      <c r="B297" s="270" t="s">
        <v>400</v>
      </c>
      <c r="C297" s="228" t="s">
        <v>53</v>
      </c>
      <c r="D297" s="346" t="s">
        <v>576</v>
      </c>
      <c r="E297" s="229">
        <f t="shared" ref="E297:E300" si="28">E296</f>
        <v>45394</v>
      </c>
      <c r="F297" s="229"/>
      <c r="G297" s="226">
        <v>6.09</v>
      </c>
      <c r="H297" s="226"/>
      <c r="I297" s="87"/>
      <c r="J297" s="87"/>
      <c r="K297" s="334"/>
      <c r="L297" s="334"/>
      <c r="M297" s="334"/>
      <c r="N297" s="334"/>
      <c r="O297" s="335"/>
      <c r="P297" s="250"/>
      <c r="Q297" s="250"/>
      <c r="R297" s="250"/>
      <c r="S297" s="250"/>
      <c r="T297" s="215">
        <f t="shared" si="22"/>
        <v>0</v>
      </c>
      <c r="U297" s="62"/>
      <c r="V297" s="62"/>
      <c r="W297" s="62"/>
      <c r="X297" s="62">
        <v>6.09</v>
      </c>
      <c r="Y297" s="62"/>
      <c r="Z297" s="62"/>
      <c r="AA297" s="62"/>
      <c r="AB297" s="62"/>
      <c r="AC297" s="139"/>
      <c r="AD297" s="116"/>
      <c r="AE297" s="116"/>
      <c r="AF297" s="116"/>
      <c r="AG297" s="116"/>
      <c r="AH297" s="116"/>
      <c r="AI297" s="116"/>
      <c r="AJ297" s="341"/>
      <c r="AK297" s="342"/>
      <c r="AL297" s="342"/>
      <c r="AM297" s="342"/>
      <c r="AN297" s="215">
        <f t="shared" si="23"/>
        <v>0</v>
      </c>
      <c r="AO297" s="343"/>
      <c r="AP297" s="62"/>
      <c r="AQ297" s="62"/>
      <c r="AR297" s="62">
        <v>6.09</v>
      </c>
      <c r="AS297" s="62"/>
      <c r="AT297" s="62"/>
      <c r="AU297" s="62"/>
      <c r="AV297" s="62"/>
      <c r="AW297" s="130"/>
      <c r="AX297" s="122"/>
      <c r="AY297" s="344" t="s">
        <v>567</v>
      </c>
    </row>
    <row r="298" spans="1:51" s="50" customFormat="1" ht="30.75" outlineLevel="1">
      <c r="A298" s="227"/>
      <c r="B298" s="270" t="s">
        <v>398</v>
      </c>
      <c r="C298" s="228" t="s">
        <v>53</v>
      </c>
      <c r="D298" s="346" t="s">
        <v>576</v>
      </c>
      <c r="E298" s="229">
        <f t="shared" si="28"/>
        <v>45394</v>
      </c>
      <c r="F298" s="229"/>
      <c r="G298" s="226">
        <v>3.16</v>
      </c>
      <c r="H298" s="226"/>
      <c r="I298" s="87"/>
      <c r="J298" s="87"/>
      <c r="K298" s="334"/>
      <c r="L298" s="334"/>
      <c r="M298" s="334"/>
      <c r="N298" s="334"/>
      <c r="O298" s="335"/>
      <c r="P298" s="250"/>
      <c r="Q298" s="250"/>
      <c r="R298" s="250"/>
      <c r="S298" s="250"/>
      <c r="T298" s="215">
        <f t="shared" si="22"/>
        <v>0</v>
      </c>
      <c r="U298" s="62"/>
      <c r="V298" s="62"/>
      <c r="W298" s="62"/>
      <c r="X298" s="62">
        <v>3.16</v>
      </c>
      <c r="Y298" s="62"/>
      <c r="Z298" s="62"/>
      <c r="AA298" s="62"/>
      <c r="AB298" s="62"/>
      <c r="AC298" s="139"/>
      <c r="AD298" s="116"/>
      <c r="AE298" s="116"/>
      <c r="AF298" s="116"/>
      <c r="AG298" s="116"/>
      <c r="AH298" s="116"/>
      <c r="AI298" s="116"/>
      <c r="AJ298" s="341"/>
      <c r="AK298" s="342"/>
      <c r="AL298" s="342"/>
      <c r="AM298" s="342"/>
      <c r="AN298" s="215">
        <f t="shared" si="23"/>
        <v>0</v>
      </c>
      <c r="AO298" s="343"/>
      <c r="AP298" s="62"/>
      <c r="AQ298" s="62"/>
      <c r="AR298" s="62">
        <v>3.16</v>
      </c>
      <c r="AS298" s="62"/>
      <c r="AT298" s="62"/>
      <c r="AU298" s="62"/>
      <c r="AV298" s="62"/>
      <c r="AW298" s="130"/>
      <c r="AX298" s="122"/>
      <c r="AY298" s="344" t="s">
        <v>567</v>
      </c>
    </row>
    <row r="299" spans="1:51" s="50" customFormat="1" ht="60.75" outlineLevel="1">
      <c r="A299" s="227"/>
      <c r="B299" s="270" t="s">
        <v>399</v>
      </c>
      <c r="C299" s="228" t="s">
        <v>53</v>
      </c>
      <c r="D299" s="346" t="s">
        <v>576</v>
      </c>
      <c r="E299" s="229">
        <f t="shared" si="28"/>
        <v>45394</v>
      </c>
      <c r="F299" s="229"/>
      <c r="G299" s="226">
        <v>8.3000000000000007</v>
      </c>
      <c r="H299" s="226"/>
      <c r="I299" s="87"/>
      <c r="J299" s="87"/>
      <c r="K299" s="334"/>
      <c r="L299" s="334"/>
      <c r="M299" s="334"/>
      <c r="N299" s="334"/>
      <c r="O299" s="335"/>
      <c r="P299" s="250"/>
      <c r="Q299" s="250"/>
      <c r="R299" s="250"/>
      <c r="S299" s="250"/>
      <c r="T299" s="215">
        <f t="shared" si="22"/>
        <v>0</v>
      </c>
      <c r="U299" s="62"/>
      <c r="V299" s="62"/>
      <c r="W299" s="62"/>
      <c r="X299" s="62">
        <v>8.3000000000000007</v>
      </c>
      <c r="Y299" s="62"/>
      <c r="Z299" s="62"/>
      <c r="AA299" s="62"/>
      <c r="AB299" s="62"/>
      <c r="AC299" s="139"/>
      <c r="AD299" s="116"/>
      <c r="AE299" s="116"/>
      <c r="AF299" s="116"/>
      <c r="AG299" s="116"/>
      <c r="AH299" s="116"/>
      <c r="AI299" s="116"/>
      <c r="AJ299" s="341"/>
      <c r="AK299" s="342"/>
      <c r="AL299" s="342"/>
      <c r="AM299" s="342"/>
      <c r="AN299" s="215">
        <f t="shared" si="23"/>
        <v>0</v>
      </c>
      <c r="AO299" s="343"/>
      <c r="AP299" s="62"/>
      <c r="AQ299" s="62"/>
      <c r="AR299" s="62">
        <v>8.3000000000000007</v>
      </c>
      <c r="AS299" s="62"/>
      <c r="AT299" s="62"/>
      <c r="AU299" s="62"/>
      <c r="AV299" s="62"/>
      <c r="AW299" s="130"/>
      <c r="AX299" s="122"/>
      <c r="AY299" s="344" t="s">
        <v>567</v>
      </c>
    </row>
    <row r="300" spans="1:51" s="50" customFormat="1" ht="15.75" outlineLevel="1">
      <c r="A300" s="118"/>
      <c r="B300" s="180" t="s">
        <v>28</v>
      </c>
      <c r="C300" s="119" t="s">
        <v>28</v>
      </c>
      <c r="D300" s="346" t="s">
        <v>576</v>
      </c>
      <c r="E300" s="229">
        <f t="shared" si="28"/>
        <v>45394</v>
      </c>
      <c r="F300" s="229"/>
      <c r="G300" s="226">
        <v>0.9</v>
      </c>
      <c r="H300" s="226"/>
      <c r="I300" s="87"/>
      <c r="J300" s="87"/>
      <c r="K300" s="334"/>
      <c r="L300" s="334"/>
      <c r="M300" s="334"/>
      <c r="N300" s="334"/>
      <c r="O300" s="335"/>
      <c r="P300" s="250"/>
      <c r="Q300" s="250"/>
      <c r="R300" s="250"/>
      <c r="S300" s="250"/>
      <c r="T300" s="215">
        <f t="shared" si="22"/>
        <v>0</v>
      </c>
      <c r="U300" s="62"/>
      <c r="V300" s="62"/>
      <c r="W300" s="62"/>
      <c r="X300" s="62"/>
      <c r="Y300" s="62"/>
      <c r="Z300" s="62"/>
      <c r="AA300" s="62"/>
      <c r="AB300" s="62"/>
      <c r="AC300" s="139"/>
      <c r="AD300" s="116"/>
      <c r="AE300" s="116"/>
      <c r="AF300" s="116"/>
      <c r="AG300" s="116"/>
      <c r="AH300" s="116"/>
      <c r="AI300" s="116"/>
      <c r="AJ300" s="341"/>
      <c r="AK300" s="342"/>
      <c r="AL300" s="342"/>
      <c r="AM300" s="342"/>
      <c r="AN300" s="215">
        <f t="shared" si="23"/>
        <v>0</v>
      </c>
      <c r="AO300" s="343"/>
      <c r="AP300" s="62"/>
      <c r="AQ300" s="62"/>
      <c r="AR300" s="62"/>
      <c r="AS300" s="62"/>
      <c r="AT300" s="62"/>
      <c r="AU300" s="62"/>
      <c r="AV300" s="62"/>
      <c r="AW300" s="130"/>
      <c r="AX300" s="122"/>
      <c r="AY300" s="344" t="s">
        <v>567</v>
      </c>
    </row>
    <row r="301" spans="1:51" s="50" customFormat="1" ht="141.75" outlineLevel="1">
      <c r="A301" s="28" t="s">
        <v>577</v>
      </c>
      <c r="B301" s="131" t="s">
        <v>578</v>
      </c>
      <c r="C301" s="28" t="s">
        <v>52</v>
      </c>
      <c r="D301" s="346" t="s">
        <v>576</v>
      </c>
      <c r="E301" s="267"/>
      <c r="F301" s="229"/>
      <c r="G301" s="226">
        <f>SUM(G302:G306)</f>
        <v>38.33</v>
      </c>
      <c r="H301" s="226"/>
      <c r="I301" s="87"/>
      <c r="J301" s="87"/>
      <c r="K301" s="334"/>
      <c r="L301" s="334"/>
      <c r="M301" s="334"/>
      <c r="N301" s="334"/>
      <c r="O301" s="335"/>
      <c r="P301" s="250"/>
      <c r="Q301" s="250"/>
      <c r="R301" s="250"/>
      <c r="S301" s="250"/>
      <c r="T301" s="215">
        <f t="shared" si="22"/>
        <v>0</v>
      </c>
      <c r="U301" s="62"/>
      <c r="V301" s="62"/>
      <c r="W301" s="62"/>
      <c r="X301" s="62"/>
      <c r="Y301" s="62"/>
      <c r="Z301" s="62"/>
      <c r="AA301" s="62"/>
      <c r="AB301" s="62"/>
      <c r="AC301" s="139"/>
      <c r="AD301" s="116"/>
      <c r="AE301" s="116"/>
      <c r="AF301" s="116"/>
      <c r="AG301" s="116"/>
      <c r="AH301" s="116"/>
      <c r="AI301" s="116"/>
      <c r="AJ301" s="341"/>
      <c r="AK301" s="342"/>
      <c r="AL301" s="342"/>
      <c r="AM301" s="342"/>
      <c r="AN301" s="215">
        <f t="shared" si="23"/>
        <v>0</v>
      </c>
      <c r="AO301" s="343"/>
      <c r="AP301" s="62"/>
      <c r="AQ301" s="62"/>
      <c r="AR301" s="62"/>
      <c r="AS301" s="62"/>
      <c r="AT301" s="62"/>
      <c r="AU301" s="62"/>
      <c r="AV301" s="62"/>
      <c r="AW301" s="130"/>
      <c r="AX301" s="122"/>
      <c r="AY301" s="344"/>
    </row>
    <row r="302" spans="1:51" s="50" customFormat="1" ht="31.5" outlineLevel="1">
      <c r="A302" s="227"/>
      <c r="B302" s="270" t="s">
        <v>440</v>
      </c>
      <c r="C302" s="228" t="s">
        <v>53</v>
      </c>
      <c r="D302" s="346" t="s">
        <v>576</v>
      </c>
      <c r="E302" s="229"/>
      <c r="F302" s="229"/>
      <c r="G302" s="226">
        <v>5.64</v>
      </c>
      <c r="H302" s="226"/>
      <c r="I302" s="87"/>
      <c r="J302" s="87"/>
      <c r="K302" s="334"/>
      <c r="L302" s="334"/>
      <c r="M302" s="334"/>
      <c r="N302" s="334"/>
      <c r="O302" s="335"/>
      <c r="P302" s="250"/>
      <c r="Q302" s="250"/>
      <c r="R302" s="250"/>
      <c r="S302" s="250"/>
      <c r="T302" s="215">
        <f t="shared" si="22"/>
        <v>0</v>
      </c>
      <c r="U302" s="62"/>
      <c r="V302" s="62"/>
      <c r="W302" s="62"/>
      <c r="X302" s="62">
        <v>38.33</v>
      </c>
      <c r="Y302" s="62"/>
      <c r="Z302" s="62"/>
      <c r="AA302" s="62"/>
      <c r="AB302" s="62"/>
      <c r="AC302" s="139"/>
      <c r="AD302" s="116"/>
      <c r="AE302" s="116"/>
      <c r="AF302" s="116"/>
      <c r="AG302" s="116"/>
      <c r="AH302" s="116"/>
      <c r="AI302" s="116"/>
      <c r="AJ302" s="341"/>
      <c r="AK302" s="342"/>
      <c r="AL302" s="342"/>
      <c r="AM302" s="342"/>
      <c r="AN302" s="215">
        <f t="shared" si="23"/>
        <v>0</v>
      </c>
      <c r="AO302" s="343"/>
      <c r="AP302" s="62"/>
      <c r="AQ302" s="62"/>
      <c r="AR302" s="62">
        <v>38.33</v>
      </c>
      <c r="AS302" s="62"/>
      <c r="AT302" s="62"/>
      <c r="AU302" s="62"/>
      <c r="AV302" s="62"/>
      <c r="AW302" s="130"/>
      <c r="AX302" s="122"/>
      <c r="AY302" s="344" t="s">
        <v>567</v>
      </c>
    </row>
    <row r="303" spans="1:51" s="50" customFormat="1" ht="31.5" outlineLevel="1">
      <c r="A303" s="227"/>
      <c r="B303" s="270" t="s">
        <v>439</v>
      </c>
      <c r="C303" s="228" t="s">
        <v>53</v>
      </c>
      <c r="D303" s="346" t="s">
        <v>576</v>
      </c>
      <c r="E303" s="229"/>
      <c r="F303" s="229"/>
      <c r="G303" s="226">
        <v>4.03</v>
      </c>
      <c r="H303" s="226"/>
      <c r="I303" s="87"/>
      <c r="J303" s="87"/>
      <c r="K303" s="334"/>
      <c r="L303" s="334"/>
      <c r="M303" s="334"/>
      <c r="N303" s="334"/>
      <c r="O303" s="335"/>
      <c r="P303" s="250"/>
      <c r="Q303" s="250"/>
      <c r="R303" s="250"/>
      <c r="S303" s="250"/>
      <c r="T303" s="215">
        <f t="shared" si="22"/>
        <v>0</v>
      </c>
      <c r="U303" s="62"/>
      <c r="V303" s="62"/>
      <c r="W303" s="62"/>
      <c r="X303" s="62">
        <v>5.64</v>
      </c>
      <c r="Y303" s="62"/>
      <c r="Z303" s="62"/>
      <c r="AA303" s="62"/>
      <c r="AB303" s="62"/>
      <c r="AC303" s="139"/>
      <c r="AD303" s="116"/>
      <c r="AE303" s="116"/>
      <c r="AF303" s="116"/>
      <c r="AG303" s="116"/>
      <c r="AH303" s="116"/>
      <c r="AI303" s="116"/>
      <c r="AJ303" s="341"/>
      <c r="AK303" s="342"/>
      <c r="AL303" s="342"/>
      <c r="AM303" s="342"/>
      <c r="AN303" s="215">
        <f t="shared" si="23"/>
        <v>0</v>
      </c>
      <c r="AO303" s="343"/>
      <c r="AP303" s="62"/>
      <c r="AQ303" s="62"/>
      <c r="AR303" s="62">
        <v>5.64</v>
      </c>
      <c r="AS303" s="62"/>
      <c r="AT303" s="62"/>
      <c r="AU303" s="62"/>
      <c r="AV303" s="62"/>
      <c r="AW303" s="130"/>
      <c r="AX303" s="122"/>
      <c r="AY303" s="344" t="s">
        <v>567</v>
      </c>
    </row>
    <row r="304" spans="1:51" s="50" customFormat="1" ht="63" outlineLevel="1">
      <c r="A304" s="227"/>
      <c r="B304" s="270" t="s">
        <v>438</v>
      </c>
      <c r="C304" s="228" t="s">
        <v>53</v>
      </c>
      <c r="D304" s="346" t="s">
        <v>576</v>
      </c>
      <c r="E304" s="229"/>
      <c r="F304" s="229"/>
      <c r="G304" s="226">
        <v>6.2</v>
      </c>
      <c r="H304" s="226"/>
      <c r="I304" s="87"/>
      <c r="J304" s="87"/>
      <c r="K304" s="334"/>
      <c r="L304" s="334"/>
      <c r="M304" s="334"/>
      <c r="N304" s="334"/>
      <c r="O304" s="335"/>
      <c r="P304" s="250"/>
      <c r="Q304" s="250"/>
      <c r="R304" s="250"/>
      <c r="S304" s="250"/>
      <c r="T304" s="215">
        <f t="shared" si="22"/>
        <v>0</v>
      </c>
      <c r="U304" s="62"/>
      <c r="V304" s="62"/>
      <c r="W304" s="62"/>
      <c r="X304" s="62">
        <v>4.03</v>
      </c>
      <c r="Y304" s="62"/>
      <c r="Z304" s="62"/>
      <c r="AA304" s="62"/>
      <c r="AB304" s="62"/>
      <c r="AC304" s="139"/>
      <c r="AD304" s="116"/>
      <c r="AE304" s="116"/>
      <c r="AF304" s="116"/>
      <c r="AG304" s="116"/>
      <c r="AH304" s="116"/>
      <c r="AI304" s="116"/>
      <c r="AJ304" s="341"/>
      <c r="AK304" s="342"/>
      <c r="AL304" s="342"/>
      <c r="AM304" s="342"/>
      <c r="AN304" s="215">
        <f t="shared" si="23"/>
        <v>0</v>
      </c>
      <c r="AO304" s="343"/>
      <c r="AP304" s="62"/>
      <c r="AQ304" s="62"/>
      <c r="AR304" s="62">
        <v>4.03</v>
      </c>
      <c r="AS304" s="62"/>
      <c r="AT304" s="62"/>
      <c r="AU304" s="62"/>
      <c r="AV304" s="62"/>
      <c r="AW304" s="130"/>
      <c r="AX304" s="122"/>
      <c r="AY304" s="344" t="s">
        <v>567</v>
      </c>
    </row>
    <row r="305" spans="1:52" s="50" customFormat="1" ht="47.25" outlineLevel="1">
      <c r="A305" s="227"/>
      <c r="B305" s="270" t="s">
        <v>437</v>
      </c>
      <c r="C305" s="228" t="s">
        <v>53</v>
      </c>
      <c r="D305" s="346" t="s">
        <v>576</v>
      </c>
      <c r="E305" s="229"/>
      <c r="F305" s="229"/>
      <c r="G305" s="226">
        <v>21.07</v>
      </c>
      <c r="H305" s="226"/>
      <c r="I305" s="87"/>
      <c r="J305" s="87"/>
      <c r="K305" s="334"/>
      <c r="L305" s="334"/>
      <c r="M305" s="334"/>
      <c r="N305" s="334"/>
      <c r="O305" s="335"/>
      <c r="P305" s="250"/>
      <c r="Q305" s="250"/>
      <c r="R305" s="250"/>
      <c r="S305" s="250"/>
      <c r="T305" s="215">
        <f t="shared" si="22"/>
        <v>0</v>
      </c>
      <c r="U305" s="62"/>
      <c r="V305" s="62"/>
      <c r="W305" s="62"/>
      <c r="X305" s="62"/>
      <c r="Y305" s="62">
        <v>21.07</v>
      </c>
      <c r="Z305" s="62"/>
      <c r="AA305" s="62"/>
      <c r="AB305" s="62"/>
      <c r="AC305" s="139"/>
      <c r="AD305" s="116"/>
      <c r="AE305" s="116"/>
      <c r="AF305" s="116"/>
      <c r="AG305" s="116"/>
      <c r="AH305" s="116"/>
      <c r="AI305" s="116"/>
      <c r="AJ305" s="341"/>
      <c r="AK305" s="342"/>
      <c r="AL305" s="342"/>
      <c r="AM305" s="342"/>
      <c r="AN305" s="215">
        <f t="shared" si="23"/>
        <v>0</v>
      </c>
      <c r="AO305" s="343"/>
      <c r="AP305" s="62"/>
      <c r="AQ305" s="62"/>
      <c r="AR305" s="62"/>
      <c r="AS305" s="62">
        <v>21.07</v>
      </c>
      <c r="AT305" s="62"/>
      <c r="AU305" s="62"/>
      <c r="AV305" s="62"/>
      <c r="AW305" s="130"/>
      <c r="AX305" s="122"/>
      <c r="AY305" s="344" t="s">
        <v>567</v>
      </c>
    </row>
    <row r="306" spans="1:52" s="50" customFormat="1" ht="15.75" outlineLevel="1">
      <c r="A306" s="227"/>
      <c r="B306" s="180" t="s">
        <v>28</v>
      </c>
      <c r="C306" s="119" t="s">
        <v>28</v>
      </c>
      <c r="D306" s="346" t="s">
        <v>576</v>
      </c>
      <c r="E306" s="229"/>
      <c r="F306" s="229"/>
      <c r="G306" s="226">
        <v>1.39</v>
      </c>
      <c r="H306" s="226"/>
      <c r="I306" s="87"/>
      <c r="J306" s="87"/>
      <c r="K306" s="334"/>
      <c r="L306" s="334"/>
      <c r="M306" s="334"/>
      <c r="N306" s="334"/>
      <c r="O306" s="335"/>
      <c r="P306" s="250"/>
      <c r="Q306" s="250"/>
      <c r="R306" s="250"/>
      <c r="S306" s="250"/>
      <c r="T306" s="215">
        <f t="shared" si="22"/>
        <v>0</v>
      </c>
      <c r="U306" s="62"/>
      <c r="V306" s="62"/>
      <c r="W306" s="62"/>
      <c r="X306" s="62"/>
      <c r="Y306" s="62"/>
      <c r="Z306" s="62"/>
      <c r="AA306" s="62"/>
      <c r="AB306" s="62"/>
      <c r="AC306" s="139"/>
      <c r="AD306" s="116"/>
      <c r="AE306" s="116"/>
      <c r="AF306" s="116"/>
      <c r="AG306" s="116"/>
      <c r="AH306" s="116"/>
      <c r="AI306" s="116"/>
      <c r="AJ306" s="341"/>
      <c r="AK306" s="342"/>
      <c r="AL306" s="342"/>
      <c r="AM306" s="342"/>
      <c r="AN306" s="215">
        <f t="shared" si="23"/>
        <v>0</v>
      </c>
      <c r="AO306" s="343"/>
      <c r="AP306" s="62"/>
      <c r="AQ306" s="62"/>
      <c r="AR306" s="62"/>
      <c r="AS306" s="62"/>
      <c r="AT306" s="62"/>
      <c r="AU306" s="62"/>
      <c r="AV306" s="62"/>
      <c r="AW306" s="130"/>
      <c r="AX306" s="122"/>
      <c r="AY306" s="344" t="s">
        <v>567</v>
      </c>
    </row>
    <row r="307" spans="1:52" s="14" customFormat="1" ht="15.75">
      <c r="A307" s="31"/>
      <c r="B307" s="27"/>
      <c r="C307" s="70"/>
      <c r="D307" s="156"/>
      <c r="E307" s="67"/>
      <c r="F307" s="67"/>
      <c r="G307" s="160"/>
      <c r="H307" s="160"/>
      <c r="I307" s="274"/>
      <c r="J307" s="274"/>
      <c r="K307" s="275"/>
      <c r="L307" s="275"/>
      <c r="M307" s="275"/>
      <c r="N307" s="275"/>
      <c r="O307" s="276"/>
      <c r="P307" s="117"/>
      <c r="Q307" s="117"/>
      <c r="R307" s="117"/>
      <c r="S307" s="117"/>
      <c r="T307" s="215">
        <f t="shared" si="22"/>
        <v>0</v>
      </c>
      <c r="U307" s="278"/>
      <c r="V307" s="278"/>
      <c r="W307" s="62"/>
      <c r="X307" s="62"/>
      <c r="Y307" s="62"/>
      <c r="Z307" s="62"/>
      <c r="AA307" s="62"/>
      <c r="AB307" s="62"/>
      <c r="AC307" s="139"/>
      <c r="AD307" s="116"/>
      <c r="AE307" s="116"/>
      <c r="AF307" s="116"/>
      <c r="AG307" s="309"/>
      <c r="AH307" s="309"/>
      <c r="AI307" s="309"/>
      <c r="AJ307" s="139"/>
      <c r="AK307" s="116"/>
      <c r="AL307" s="116"/>
      <c r="AM307" s="116"/>
      <c r="AN307" s="215">
        <f t="shared" si="23"/>
        <v>0</v>
      </c>
      <c r="AO307" s="255"/>
      <c r="AP307" s="249"/>
      <c r="AQ307" s="249"/>
      <c r="AR307" s="278"/>
      <c r="AS307" s="278"/>
      <c r="AT307" s="278"/>
      <c r="AU307" s="278"/>
      <c r="AV307" s="278"/>
      <c r="AW307" s="130"/>
      <c r="AX307" s="122"/>
      <c r="AY307" s="333">
        <f t="shared" si="25"/>
        <v>0</v>
      </c>
      <c r="AZ307" s="164" t="b">
        <f t="shared" si="24"/>
        <v>0</v>
      </c>
    </row>
    <row r="308" spans="1:52" s="14" customFormat="1" ht="15.75">
      <c r="A308" s="31"/>
      <c r="B308" s="269" t="s">
        <v>443</v>
      </c>
      <c r="C308" s="70"/>
      <c r="D308" s="156"/>
      <c r="E308" s="67"/>
      <c r="F308" s="67"/>
      <c r="G308" s="160"/>
      <c r="H308" s="160"/>
      <c r="I308" s="274"/>
      <c r="J308" s="274"/>
      <c r="K308" s="73"/>
      <c r="L308" s="73"/>
      <c r="M308" s="73"/>
      <c r="N308" s="73"/>
      <c r="O308" s="368"/>
      <c r="P308" s="117"/>
      <c r="Q308" s="117"/>
      <c r="R308" s="117"/>
      <c r="S308" s="117"/>
      <c r="T308" s="215">
        <f t="shared" si="22"/>
        <v>0</v>
      </c>
      <c r="U308" s="277"/>
      <c r="V308" s="259"/>
      <c r="W308" s="57"/>
      <c r="X308" s="57"/>
      <c r="Y308" s="57"/>
      <c r="Z308" s="57"/>
      <c r="AA308" s="57"/>
      <c r="AB308" s="57"/>
      <c r="AC308" s="139"/>
      <c r="AD308" s="116"/>
      <c r="AE308" s="116"/>
      <c r="AF308" s="116"/>
      <c r="AG308" s="309"/>
      <c r="AH308" s="115"/>
      <c r="AI308" s="115"/>
      <c r="AJ308" s="139"/>
      <c r="AK308" s="116"/>
      <c r="AL308" s="116"/>
      <c r="AM308" s="116"/>
      <c r="AN308" s="215">
        <f t="shared" si="23"/>
        <v>0</v>
      </c>
      <c r="AO308" s="261"/>
      <c r="AP308" s="259"/>
      <c r="AQ308" s="259"/>
      <c r="AR308" s="259"/>
      <c r="AS308" s="259"/>
      <c r="AT308" s="259"/>
      <c r="AU308" s="259"/>
      <c r="AV308" s="259"/>
      <c r="AW308" s="202"/>
      <c r="AX308" s="254"/>
      <c r="AY308" s="333">
        <f t="shared" si="25"/>
        <v>0</v>
      </c>
      <c r="AZ308" s="164" t="b">
        <f t="shared" si="24"/>
        <v>0</v>
      </c>
    </row>
    <row r="309" spans="1:52" s="14" customFormat="1" ht="15.75">
      <c r="A309" s="31"/>
      <c r="B309" s="269"/>
      <c r="C309" s="70"/>
      <c r="D309" s="156"/>
      <c r="E309" s="67"/>
      <c r="F309" s="67"/>
      <c r="G309" s="160"/>
      <c r="H309" s="160"/>
      <c r="I309" s="274"/>
      <c r="J309" s="274"/>
      <c r="K309" s="275"/>
      <c r="L309" s="275"/>
      <c r="M309" s="275"/>
      <c r="N309" s="275"/>
      <c r="O309" s="276"/>
      <c r="P309" s="117"/>
      <c r="Q309" s="117"/>
      <c r="R309" s="117"/>
      <c r="S309" s="117"/>
      <c r="T309" s="215">
        <f t="shared" si="22"/>
        <v>0</v>
      </c>
      <c r="U309" s="278"/>
      <c r="V309" s="278"/>
      <c r="W309" s="62"/>
      <c r="X309" s="62"/>
      <c r="Y309" s="62"/>
      <c r="Z309" s="62"/>
      <c r="AA309" s="62"/>
      <c r="AB309" s="62"/>
      <c r="AC309" s="139"/>
      <c r="AD309" s="116"/>
      <c r="AE309" s="116"/>
      <c r="AF309" s="116"/>
      <c r="AG309" s="309"/>
      <c r="AH309" s="309"/>
      <c r="AI309" s="309"/>
      <c r="AJ309" s="139"/>
      <c r="AK309" s="116"/>
      <c r="AL309" s="116"/>
      <c r="AM309" s="116"/>
      <c r="AN309" s="215">
        <f t="shared" si="23"/>
        <v>0</v>
      </c>
      <c r="AO309" s="255"/>
      <c r="AP309" s="249"/>
      <c r="AQ309" s="249"/>
      <c r="AR309" s="278"/>
      <c r="AS309" s="278"/>
      <c r="AT309" s="278"/>
      <c r="AU309" s="278"/>
      <c r="AV309" s="278"/>
      <c r="AW309" s="130"/>
      <c r="AX309" s="122"/>
      <c r="AY309" s="333">
        <f t="shared" si="25"/>
        <v>0</v>
      </c>
      <c r="AZ309" s="164" t="b">
        <f t="shared" si="24"/>
        <v>0</v>
      </c>
    </row>
    <row r="310" spans="1:52" s="50" customFormat="1" ht="15.75" outlineLevel="1">
      <c r="A310" s="347"/>
      <c r="B310" s="360" t="s">
        <v>445</v>
      </c>
      <c r="C310" s="228"/>
      <c r="D310" s="227"/>
      <c r="E310" s="229"/>
      <c r="F310" s="229"/>
      <c r="G310" s="271"/>
      <c r="H310" s="226"/>
      <c r="I310" s="87"/>
      <c r="J310" s="87"/>
      <c r="K310" s="334"/>
      <c r="L310" s="334"/>
      <c r="M310" s="334"/>
      <c r="N310" s="334"/>
      <c r="O310" s="335"/>
      <c r="P310" s="250"/>
      <c r="Q310" s="250"/>
      <c r="R310" s="250"/>
      <c r="S310" s="250"/>
      <c r="T310" s="215">
        <f t="shared" si="22"/>
        <v>0</v>
      </c>
      <c r="U310" s="62"/>
      <c r="V310" s="62"/>
      <c r="W310" s="62"/>
      <c r="X310" s="62"/>
      <c r="Y310" s="62"/>
      <c r="Z310" s="62"/>
      <c r="AA310" s="62"/>
      <c r="AB310" s="62"/>
      <c r="AC310" s="139"/>
      <c r="AD310" s="116"/>
      <c r="AE310" s="116"/>
      <c r="AF310" s="116"/>
      <c r="AG310" s="116"/>
      <c r="AH310" s="116"/>
      <c r="AI310" s="116"/>
      <c r="AJ310" s="341"/>
      <c r="AK310" s="342"/>
      <c r="AL310" s="342"/>
      <c r="AM310" s="342"/>
      <c r="AN310" s="215">
        <f t="shared" si="23"/>
        <v>0</v>
      </c>
      <c r="AO310" s="343"/>
      <c r="AP310" s="62"/>
      <c r="AQ310" s="62"/>
      <c r="AR310" s="62"/>
      <c r="AS310" s="62"/>
      <c r="AT310" s="62"/>
      <c r="AU310" s="62"/>
      <c r="AV310" s="62"/>
      <c r="AW310" s="130"/>
      <c r="AX310" s="122"/>
      <c r="AY310" s="344"/>
    </row>
    <row r="311" spans="1:52" s="50" customFormat="1" ht="47.25" outlineLevel="1">
      <c r="A311" s="28">
        <v>1</v>
      </c>
      <c r="B311" s="131" t="s">
        <v>446</v>
      </c>
      <c r="C311" s="28" t="s">
        <v>52</v>
      </c>
      <c r="D311" s="227"/>
      <c r="E311" s="229"/>
      <c r="F311" s="229"/>
      <c r="G311" s="348">
        <v>77</v>
      </c>
      <c r="H311" s="226"/>
      <c r="I311" s="87"/>
      <c r="J311" s="87"/>
      <c r="K311" s="334"/>
      <c r="L311" s="334"/>
      <c r="M311" s="334"/>
      <c r="N311" s="334"/>
      <c r="O311" s="335"/>
      <c r="P311" s="250"/>
      <c r="Q311" s="250"/>
      <c r="R311" s="250"/>
      <c r="S311" s="250"/>
      <c r="T311" s="215">
        <f t="shared" si="22"/>
        <v>0</v>
      </c>
      <c r="U311" s="62"/>
      <c r="V311" s="62"/>
      <c r="W311" s="62"/>
      <c r="X311" s="62"/>
      <c r="Y311" s="62"/>
      <c r="Z311" s="62"/>
      <c r="AA311" s="62"/>
      <c r="AB311" s="62"/>
      <c r="AC311" s="139"/>
      <c r="AD311" s="116"/>
      <c r="AE311" s="116"/>
      <c r="AF311" s="116"/>
      <c r="AG311" s="116"/>
      <c r="AH311" s="116"/>
      <c r="AI311" s="116"/>
      <c r="AJ311" s="341"/>
      <c r="AK311" s="342"/>
      <c r="AL311" s="342"/>
      <c r="AM311" s="342"/>
      <c r="AN311" s="215">
        <f t="shared" si="23"/>
        <v>0</v>
      </c>
      <c r="AO311" s="343"/>
      <c r="AP311" s="62"/>
      <c r="AQ311" s="62"/>
      <c r="AR311" s="62"/>
      <c r="AS311" s="62"/>
      <c r="AT311" s="62"/>
      <c r="AU311" s="62"/>
      <c r="AV311" s="62"/>
      <c r="AW311" s="130"/>
      <c r="AX311" s="122"/>
      <c r="AY311" s="344"/>
    </row>
    <row r="312" spans="1:52" s="50" customFormat="1" ht="47.25" outlineLevel="1">
      <c r="A312" s="349"/>
      <c r="B312" s="270" t="s">
        <v>579</v>
      </c>
      <c r="C312" s="228" t="s">
        <v>53</v>
      </c>
      <c r="D312" s="227"/>
      <c r="E312" s="229"/>
      <c r="F312" s="229"/>
      <c r="G312" s="160">
        <f t="shared" ref="G312:G317" si="29">SUM(W312:AB312)</f>
        <v>40</v>
      </c>
      <c r="H312" s="226"/>
      <c r="I312" s="87"/>
      <c r="J312" s="87"/>
      <c r="K312" s="334"/>
      <c r="L312" s="334"/>
      <c r="M312" s="334"/>
      <c r="N312" s="334"/>
      <c r="O312" s="174" t="s">
        <v>628</v>
      </c>
      <c r="P312" s="250"/>
      <c r="Q312" s="250"/>
      <c r="R312" s="250"/>
      <c r="S312" s="250"/>
      <c r="T312" s="215">
        <f t="shared" si="22"/>
        <v>0</v>
      </c>
      <c r="U312" s="62"/>
      <c r="V312" s="62"/>
      <c r="W312" s="62"/>
      <c r="X312" s="62"/>
      <c r="Y312" s="62">
        <v>40</v>
      </c>
      <c r="Z312" s="62"/>
      <c r="AA312" s="62"/>
      <c r="AB312" s="62"/>
      <c r="AC312" s="139"/>
      <c r="AD312" s="116"/>
      <c r="AE312" s="116"/>
      <c r="AF312" s="116"/>
      <c r="AG312" s="116"/>
      <c r="AH312" s="116"/>
      <c r="AI312" s="116"/>
      <c r="AJ312" s="341"/>
      <c r="AK312" s="342"/>
      <c r="AL312" s="342"/>
      <c r="AM312" s="342"/>
      <c r="AN312" s="215">
        <f t="shared" si="23"/>
        <v>0</v>
      </c>
      <c r="AO312" s="343"/>
      <c r="AP312" s="62"/>
      <c r="AQ312" s="62"/>
      <c r="AR312" s="62"/>
      <c r="AS312" s="62">
        <v>40</v>
      </c>
      <c r="AT312" s="62"/>
      <c r="AU312" s="62"/>
      <c r="AV312" s="62"/>
      <c r="AW312" s="130"/>
      <c r="AX312" s="122"/>
      <c r="AY312" s="344" t="s">
        <v>567</v>
      </c>
    </row>
    <row r="313" spans="1:52" s="50" customFormat="1" ht="47.25" outlineLevel="1">
      <c r="A313" s="31"/>
      <c r="B313" s="270" t="s">
        <v>580</v>
      </c>
      <c r="C313" s="228" t="s">
        <v>53</v>
      </c>
      <c r="D313" s="227"/>
      <c r="E313" s="229"/>
      <c r="F313" s="229"/>
      <c r="G313" s="160">
        <f t="shared" si="29"/>
        <v>10</v>
      </c>
      <c r="H313" s="226"/>
      <c r="I313" s="87"/>
      <c r="J313" s="87"/>
      <c r="K313" s="334"/>
      <c r="L313" s="334"/>
      <c r="M313" s="334"/>
      <c r="N313" s="334"/>
      <c r="O313" s="174" t="s">
        <v>629</v>
      </c>
      <c r="P313" s="250"/>
      <c r="Q313" s="250"/>
      <c r="R313" s="250"/>
      <c r="S313" s="250"/>
      <c r="T313" s="215">
        <f t="shared" si="22"/>
        <v>0</v>
      </c>
      <c r="U313" s="62"/>
      <c r="V313" s="62"/>
      <c r="W313" s="62"/>
      <c r="X313" s="62"/>
      <c r="Y313" s="62">
        <v>10</v>
      </c>
      <c r="Z313" s="62"/>
      <c r="AA313" s="62"/>
      <c r="AB313" s="62"/>
      <c r="AC313" s="139"/>
      <c r="AD313" s="116"/>
      <c r="AE313" s="116"/>
      <c r="AF313" s="116"/>
      <c r="AG313" s="116"/>
      <c r="AH313" s="116"/>
      <c r="AI313" s="116"/>
      <c r="AJ313" s="341"/>
      <c r="AK313" s="342"/>
      <c r="AL313" s="342"/>
      <c r="AM313" s="342"/>
      <c r="AN313" s="215">
        <f t="shared" si="23"/>
        <v>0</v>
      </c>
      <c r="AO313" s="343"/>
      <c r="AP313" s="62"/>
      <c r="AQ313" s="62"/>
      <c r="AR313" s="62"/>
      <c r="AS313" s="62">
        <v>10</v>
      </c>
      <c r="AT313" s="62"/>
      <c r="AU313" s="62"/>
      <c r="AV313" s="62"/>
      <c r="AW313" s="130"/>
      <c r="AX313" s="122"/>
      <c r="AY313" s="344" t="s">
        <v>567</v>
      </c>
    </row>
    <row r="314" spans="1:52" s="50" customFormat="1" ht="47.25" outlineLevel="1">
      <c r="A314" s="31"/>
      <c r="B314" s="270" t="s">
        <v>581</v>
      </c>
      <c r="C314" s="228" t="s">
        <v>53</v>
      </c>
      <c r="D314" s="227"/>
      <c r="E314" s="229"/>
      <c r="F314" s="229"/>
      <c r="G314" s="160">
        <f t="shared" si="29"/>
        <v>10</v>
      </c>
      <c r="H314" s="226"/>
      <c r="I314" s="87"/>
      <c r="J314" s="87"/>
      <c r="K314" s="334"/>
      <c r="L314" s="334"/>
      <c r="M314" s="334"/>
      <c r="N314" s="334"/>
      <c r="O314" s="174" t="s">
        <v>629</v>
      </c>
      <c r="P314" s="250"/>
      <c r="Q314" s="250"/>
      <c r="R314" s="250"/>
      <c r="S314" s="250"/>
      <c r="T314" s="215">
        <f t="shared" si="22"/>
        <v>0</v>
      </c>
      <c r="U314" s="62"/>
      <c r="V314" s="62"/>
      <c r="W314" s="62"/>
      <c r="X314" s="62"/>
      <c r="Y314" s="62">
        <v>10</v>
      </c>
      <c r="Z314" s="62"/>
      <c r="AA314" s="62"/>
      <c r="AB314" s="62"/>
      <c r="AC314" s="139"/>
      <c r="AD314" s="116"/>
      <c r="AE314" s="116"/>
      <c r="AF314" s="116"/>
      <c r="AG314" s="116"/>
      <c r="AH314" s="116"/>
      <c r="AI314" s="116"/>
      <c r="AJ314" s="341"/>
      <c r="AK314" s="342"/>
      <c r="AL314" s="342"/>
      <c r="AM314" s="342"/>
      <c r="AN314" s="215">
        <f t="shared" si="23"/>
        <v>0</v>
      </c>
      <c r="AO314" s="343"/>
      <c r="AP314" s="62"/>
      <c r="AQ314" s="62"/>
      <c r="AR314" s="62"/>
      <c r="AS314" s="62">
        <v>10</v>
      </c>
      <c r="AT314" s="62"/>
      <c r="AU314" s="62"/>
      <c r="AV314" s="62"/>
      <c r="AW314" s="130"/>
      <c r="AX314" s="122"/>
      <c r="AY314" s="344" t="s">
        <v>567</v>
      </c>
    </row>
    <row r="315" spans="1:52" s="50" customFormat="1" ht="15.75" outlineLevel="1">
      <c r="A315" s="28"/>
      <c r="B315" s="270" t="s">
        <v>582</v>
      </c>
      <c r="C315" s="228" t="s">
        <v>53</v>
      </c>
      <c r="D315" s="227"/>
      <c r="E315" s="229"/>
      <c r="F315" s="229"/>
      <c r="G315" s="160">
        <f t="shared" si="29"/>
        <v>6</v>
      </c>
      <c r="H315" s="226"/>
      <c r="I315" s="87"/>
      <c r="J315" s="87"/>
      <c r="K315" s="334"/>
      <c r="L315" s="334"/>
      <c r="M315" s="334"/>
      <c r="N315" s="334"/>
      <c r="O315" s="174" t="s">
        <v>630</v>
      </c>
      <c r="P315" s="250"/>
      <c r="Q315" s="250"/>
      <c r="R315" s="250"/>
      <c r="S315" s="250"/>
      <c r="T315" s="215">
        <f t="shared" si="22"/>
        <v>0</v>
      </c>
      <c r="U315" s="62"/>
      <c r="V315" s="62"/>
      <c r="W315" s="62"/>
      <c r="X315" s="62"/>
      <c r="Y315" s="62">
        <v>6</v>
      </c>
      <c r="Z315" s="62"/>
      <c r="AA315" s="62"/>
      <c r="AB315" s="62"/>
      <c r="AC315" s="139"/>
      <c r="AD315" s="116"/>
      <c r="AE315" s="116"/>
      <c r="AF315" s="116"/>
      <c r="AG315" s="116"/>
      <c r="AH315" s="116"/>
      <c r="AI315" s="116"/>
      <c r="AJ315" s="341"/>
      <c r="AK315" s="342"/>
      <c r="AL315" s="342"/>
      <c r="AM315" s="342"/>
      <c r="AN315" s="215">
        <f t="shared" si="23"/>
        <v>0</v>
      </c>
      <c r="AO315" s="343"/>
      <c r="AP315" s="62"/>
      <c r="AQ315" s="62"/>
      <c r="AR315" s="62"/>
      <c r="AS315" s="62">
        <v>6</v>
      </c>
      <c r="AT315" s="62"/>
      <c r="AU315" s="62"/>
      <c r="AV315" s="62"/>
      <c r="AW315" s="130"/>
      <c r="AX315" s="122"/>
      <c r="AY315" s="344" t="s">
        <v>567</v>
      </c>
    </row>
    <row r="316" spans="1:52" s="50" customFormat="1" ht="47.25" outlineLevel="1">
      <c r="A316" s="31"/>
      <c r="B316" s="270" t="s">
        <v>583</v>
      </c>
      <c r="C316" s="228" t="s">
        <v>53</v>
      </c>
      <c r="D316" s="227"/>
      <c r="E316" s="229"/>
      <c r="F316" s="229"/>
      <c r="G316" s="160">
        <f t="shared" si="29"/>
        <v>6</v>
      </c>
      <c r="H316" s="226"/>
      <c r="I316" s="87"/>
      <c r="J316" s="87"/>
      <c r="K316" s="334"/>
      <c r="L316" s="334"/>
      <c r="M316" s="334"/>
      <c r="N316" s="334"/>
      <c r="O316" s="174" t="s">
        <v>631</v>
      </c>
      <c r="P316" s="250"/>
      <c r="Q316" s="250"/>
      <c r="R316" s="250"/>
      <c r="S316" s="250"/>
      <c r="T316" s="215">
        <f t="shared" si="22"/>
        <v>0</v>
      </c>
      <c r="U316" s="62"/>
      <c r="V316" s="62"/>
      <c r="W316" s="62"/>
      <c r="X316" s="62"/>
      <c r="Y316" s="62">
        <v>6</v>
      </c>
      <c r="Z316" s="62"/>
      <c r="AA316" s="62"/>
      <c r="AB316" s="62"/>
      <c r="AC316" s="139"/>
      <c r="AD316" s="116"/>
      <c r="AE316" s="116"/>
      <c r="AF316" s="116"/>
      <c r="AG316" s="116"/>
      <c r="AH316" s="116"/>
      <c r="AI316" s="116"/>
      <c r="AJ316" s="341"/>
      <c r="AK316" s="342"/>
      <c r="AL316" s="342"/>
      <c r="AM316" s="342"/>
      <c r="AN316" s="215">
        <f t="shared" si="23"/>
        <v>0</v>
      </c>
      <c r="AO316" s="343"/>
      <c r="AP316" s="62"/>
      <c r="AQ316" s="62"/>
      <c r="AR316" s="62"/>
      <c r="AS316" s="62">
        <v>6</v>
      </c>
      <c r="AT316" s="62"/>
      <c r="AU316" s="62"/>
      <c r="AV316" s="62"/>
      <c r="AW316" s="130"/>
      <c r="AX316" s="122"/>
      <c r="AY316" s="344" t="s">
        <v>567</v>
      </c>
    </row>
    <row r="317" spans="1:52" s="50" customFormat="1" ht="15.75" outlineLevel="1">
      <c r="A317" s="31"/>
      <c r="B317" s="270" t="s">
        <v>584</v>
      </c>
      <c r="C317" s="228" t="s">
        <v>53</v>
      </c>
      <c r="D317" s="227"/>
      <c r="E317" s="229"/>
      <c r="F317" s="229"/>
      <c r="G317" s="160">
        <f t="shared" si="29"/>
        <v>5</v>
      </c>
      <c r="H317" s="226"/>
      <c r="I317" s="87"/>
      <c r="J317" s="87"/>
      <c r="K317" s="334"/>
      <c r="L317" s="334"/>
      <c r="M317" s="334"/>
      <c r="N317" s="334"/>
      <c r="O317" s="335" t="s">
        <v>632</v>
      </c>
      <c r="P317" s="250"/>
      <c r="Q317" s="250"/>
      <c r="R317" s="250"/>
      <c r="S317" s="250"/>
      <c r="T317" s="215">
        <f t="shared" si="22"/>
        <v>0</v>
      </c>
      <c r="U317" s="62"/>
      <c r="V317" s="62"/>
      <c r="W317" s="62"/>
      <c r="X317" s="62"/>
      <c r="Y317" s="62">
        <v>5</v>
      </c>
      <c r="Z317" s="62"/>
      <c r="AA317" s="62"/>
      <c r="AB317" s="62"/>
      <c r="AC317" s="139"/>
      <c r="AD317" s="116"/>
      <c r="AE317" s="116"/>
      <c r="AF317" s="116"/>
      <c r="AG317" s="116"/>
      <c r="AH317" s="116"/>
      <c r="AI317" s="116"/>
      <c r="AJ317" s="341"/>
      <c r="AK317" s="342"/>
      <c r="AL317" s="342"/>
      <c r="AM317" s="342"/>
      <c r="AN317" s="215">
        <f t="shared" si="23"/>
        <v>0</v>
      </c>
      <c r="AO317" s="343"/>
      <c r="AP317" s="62"/>
      <c r="AQ317" s="62"/>
      <c r="AR317" s="62"/>
      <c r="AS317" s="62">
        <v>5</v>
      </c>
      <c r="AT317" s="62"/>
      <c r="AU317" s="62"/>
      <c r="AV317" s="62"/>
      <c r="AW317" s="130"/>
      <c r="AX317" s="122"/>
      <c r="AY317" s="344" t="s">
        <v>567</v>
      </c>
    </row>
    <row r="318" spans="1:52" s="50" customFormat="1" ht="31.5" outlineLevel="1">
      <c r="A318" s="28">
        <v>2</v>
      </c>
      <c r="B318" s="131" t="s">
        <v>585</v>
      </c>
      <c r="C318" s="28" t="s">
        <v>52</v>
      </c>
      <c r="D318" s="227"/>
      <c r="E318" s="229"/>
      <c r="F318" s="229"/>
      <c r="G318" s="348">
        <v>55.03</v>
      </c>
      <c r="H318" s="226"/>
      <c r="I318" s="87"/>
      <c r="J318" s="87"/>
      <c r="K318" s="334"/>
      <c r="L318" s="334"/>
      <c r="M318" s="334"/>
      <c r="N318" s="334"/>
      <c r="O318" s="335"/>
      <c r="P318" s="250"/>
      <c r="Q318" s="250"/>
      <c r="R318" s="250"/>
      <c r="S318" s="250"/>
      <c r="T318" s="215">
        <f t="shared" si="22"/>
        <v>0</v>
      </c>
      <c r="U318" s="62"/>
      <c r="V318" s="62"/>
      <c r="W318" s="62"/>
      <c r="X318" s="62"/>
      <c r="Y318" s="62"/>
      <c r="Z318" s="62"/>
      <c r="AA318" s="62"/>
      <c r="AB318" s="62"/>
      <c r="AC318" s="139"/>
      <c r="AD318" s="116"/>
      <c r="AE318" s="116"/>
      <c r="AF318" s="116"/>
      <c r="AG318" s="116"/>
      <c r="AH318" s="116"/>
      <c r="AI318" s="116"/>
      <c r="AJ318" s="341"/>
      <c r="AK318" s="342"/>
      <c r="AL318" s="342"/>
      <c r="AM318" s="342"/>
      <c r="AN318" s="215">
        <f t="shared" si="23"/>
        <v>0</v>
      </c>
      <c r="AO318" s="343"/>
      <c r="AP318" s="62"/>
      <c r="AQ318" s="62"/>
      <c r="AR318" s="62"/>
      <c r="AS318" s="62"/>
      <c r="AT318" s="62"/>
      <c r="AU318" s="62"/>
      <c r="AV318" s="62"/>
      <c r="AW318" s="130"/>
      <c r="AX318" s="122"/>
      <c r="AY318" s="344"/>
    </row>
    <row r="319" spans="1:52" s="50" customFormat="1" ht="63" outlineLevel="1">
      <c r="A319" s="31"/>
      <c r="B319" s="270" t="s">
        <v>586</v>
      </c>
      <c r="C319" s="228" t="s">
        <v>53</v>
      </c>
      <c r="D319" s="227"/>
      <c r="E319" s="229"/>
      <c r="F319" s="229"/>
      <c r="G319" s="160">
        <f>SUM(W319:AB319)</f>
        <v>20</v>
      </c>
      <c r="H319" s="226"/>
      <c r="I319" s="87"/>
      <c r="J319" s="87"/>
      <c r="K319" s="334"/>
      <c r="L319" s="334"/>
      <c r="M319" s="334"/>
      <c r="N319" s="334"/>
      <c r="O319" s="174" t="s">
        <v>633</v>
      </c>
      <c r="P319" s="250"/>
      <c r="Q319" s="250"/>
      <c r="R319" s="250"/>
      <c r="S319" s="250"/>
      <c r="T319" s="215">
        <f t="shared" si="22"/>
        <v>0</v>
      </c>
      <c r="U319" s="62"/>
      <c r="V319" s="62"/>
      <c r="W319" s="62"/>
      <c r="X319" s="62"/>
      <c r="Y319" s="62"/>
      <c r="Z319" s="62"/>
      <c r="AA319" s="62"/>
      <c r="AB319" s="62">
        <v>20</v>
      </c>
      <c r="AC319" s="139"/>
      <c r="AD319" s="116"/>
      <c r="AE319" s="116"/>
      <c r="AF319" s="116"/>
      <c r="AG319" s="116"/>
      <c r="AH319" s="116"/>
      <c r="AI319" s="116"/>
      <c r="AJ319" s="341"/>
      <c r="AK319" s="342"/>
      <c r="AL319" s="342"/>
      <c r="AM319" s="342"/>
      <c r="AN319" s="215">
        <f t="shared" si="23"/>
        <v>0</v>
      </c>
      <c r="AO319" s="343"/>
      <c r="AP319" s="62"/>
      <c r="AQ319" s="62"/>
      <c r="AR319" s="62"/>
      <c r="AS319" s="62"/>
      <c r="AT319" s="62"/>
      <c r="AU319" s="62"/>
      <c r="AV319" s="62">
        <v>20</v>
      </c>
      <c r="AW319" s="130"/>
      <c r="AX319" s="122"/>
      <c r="AY319" s="344" t="s">
        <v>567</v>
      </c>
    </row>
    <row r="320" spans="1:52" s="50" customFormat="1" ht="63" outlineLevel="1">
      <c r="A320" s="31"/>
      <c r="B320" s="270" t="s">
        <v>587</v>
      </c>
      <c r="C320" s="228" t="s">
        <v>53</v>
      </c>
      <c r="D320" s="227"/>
      <c r="E320" s="229"/>
      <c r="F320" s="229"/>
      <c r="G320" s="160">
        <f>SUM(W320:AB320)</f>
        <v>25</v>
      </c>
      <c r="H320" s="226"/>
      <c r="I320" s="87"/>
      <c r="J320" s="87"/>
      <c r="K320" s="334"/>
      <c r="L320" s="334"/>
      <c r="M320" s="334"/>
      <c r="N320" s="334"/>
      <c r="O320" s="174" t="s">
        <v>633</v>
      </c>
      <c r="P320" s="250"/>
      <c r="Q320" s="250"/>
      <c r="R320" s="250"/>
      <c r="S320" s="250"/>
      <c r="T320" s="215">
        <f t="shared" si="22"/>
        <v>0</v>
      </c>
      <c r="U320" s="62"/>
      <c r="V320" s="62"/>
      <c r="W320" s="62"/>
      <c r="X320" s="62"/>
      <c r="Y320" s="62"/>
      <c r="Z320" s="62"/>
      <c r="AA320" s="62"/>
      <c r="AB320" s="62">
        <v>25</v>
      </c>
      <c r="AC320" s="139"/>
      <c r="AD320" s="116"/>
      <c r="AE320" s="116"/>
      <c r="AF320" s="116"/>
      <c r="AG320" s="116"/>
      <c r="AH320" s="116"/>
      <c r="AI320" s="116"/>
      <c r="AJ320" s="341"/>
      <c r="AK320" s="342"/>
      <c r="AL320" s="342"/>
      <c r="AM320" s="342"/>
      <c r="AN320" s="215">
        <f t="shared" si="23"/>
        <v>0</v>
      </c>
      <c r="AO320" s="343"/>
      <c r="AP320" s="62"/>
      <c r="AQ320" s="62"/>
      <c r="AR320" s="62"/>
      <c r="AS320" s="62"/>
      <c r="AT320" s="62"/>
      <c r="AU320" s="62"/>
      <c r="AV320" s="62">
        <v>25</v>
      </c>
      <c r="AW320" s="130"/>
      <c r="AX320" s="122"/>
      <c r="AY320" s="344" t="s">
        <v>567</v>
      </c>
    </row>
    <row r="321" spans="1:51" s="50" customFormat="1" ht="47.25" outlineLevel="1">
      <c r="A321" s="31"/>
      <c r="B321" s="270" t="s">
        <v>444</v>
      </c>
      <c r="C321" s="228" t="s">
        <v>53</v>
      </c>
      <c r="D321" s="227"/>
      <c r="E321" s="229"/>
      <c r="F321" s="229"/>
      <c r="G321" s="160">
        <f>SUM(W321:AB321)</f>
        <v>10.029999999999999</v>
      </c>
      <c r="H321" s="226"/>
      <c r="I321" s="87"/>
      <c r="J321" s="87"/>
      <c r="K321" s="334"/>
      <c r="L321" s="334"/>
      <c r="M321" s="334"/>
      <c r="N321" s="334"/>
      <c r="O321" s="370" t="s">
        <v>634</v>
      </c>
      <c r="P321" s="250"/>
      <c r="Q321" s="250"/>
      <c r="R321" s="250"/>
      <c r="S321" s="250"/>
      <c r="T321" s="215">
        <f t="shared" si="22"/>
        <v>0</v>
      </c>
      <c r="U321" s="62"/>
      <c r="V321" s="62"/>
      <c r="W321" s="62"/>
      <c r="X321" s="62">
        <v>10.029999999999999</v>
      </c>
      <c r="Y321" s="62"/>
      <c r="Z321" s="62"/>
      <c r="AA321" s="62"/>
      <c r="AB321" s="62"/>
      <c r="AC321" s="139"/>
      <c r="AD321" s="116"/>
      <c r="AE321" s="116"/>
      <c r="AF321" s="116"/>
      <c r="AG321" s="116"/>
      <c r="AH321" s="116"/>
      <c r="AI321" s="116"/>
      <c r="AJ321" s="341"/>
      <c r="AK321" s="342"/>
      <c r="AL321" s="342"/>
      <c r="AM321" s="342"/>
      <c r="AN321" s="215">
        <f t="shared" si="23"/>
        <v>0</v>
      </c>
      <c r="AO321" s="343"/>
      <c r="AP321" s="62"/>
      <c r="AQ321" s="62"/>
      <c r="AR321" s="62">
        <v>10.029999999999999</v>
      </c>
      <c r="AS321" s="62"/>
      <c r="AT321" s="62"/>
      <c r="AU321" s="62"/>
      <c r="AV321" s="62"/>
      <c r="AW321" s="130"/>
      <c r="AX321" s="122"/>
      <c r="AY321" s="344" t="s">
        <v>567</v>
      </c>
    </row>
    <row r="322" spans="1:51" s="50" customFormat="1" ht="31.5" outlineLevel="1">
      <c r="A322" s="28">
        <v>3</v>
      </c>
      <c r="B322" s="131" t="s">
        <v>588</v>
      </c>
      <c r="C322" s="28" t="s">
        <v>52</v>
      </c>
      <c r="D322" s="227"/>
      <c r="E322" s="229"/>
      <c r="F322" s="229"/>
      <c r="G322" s="348">
        <v>35</v>
      </c>
      <c r="H322" s="226"/>
      <c r="I322" s="87"/>
      <c r="J322" s="87"/>
      <c r="K322" s="334"/>
      <c r="L322" s="334"/>
      <c r="M322" s="334"/>
      <c r="N322" s="334"/>
      <c r="O322" s="335"/>
      <c r="P322" s="250"/>
      <c r="Q322" s="250"/>
      <c r="R322" s="250"/>
      <c r="S322" s="250"/>
      <c r="T322" s="215">
        <f t="shared" si="22"/>
        <v>0</v>
      </c>
      <c r="U322" s="62"/>
      <c r="V322" s="62"/>
      <c r="W322" s="62"/>
      <c r="X322" s="62"/>
      <c r="Y322" s="62"/>
      <c r="Z322" s="62"/>
      <c r="AA322" s="62"/>
      <c r="AB322" s="62"/>
      <c r="AC322" s="139"/>
      <c r="AD322" s="116"/>
      <c r="AE322" s="116"/>
      <c r="AF322" s="116"/>
      <c r="AG322" s="116"/>
      <c r="AH322" s="116"/>
      <c r="AI322" s="116"/>
      <c r="AJ322" s="341"/>
      <c r="AK322" s="342"/>
      <c r="AL322" s="342"/>
      <c r="AM322" s="342"/>
      <c r="AN322" s="215">
        <f t="shared" si="23"/>
        <v>0</v>
      </c>
      <c r="AO322" s="343"/>
      <c r="AP322" s="62"/>
      <c r="AQ322" s="62"/>
      <c r="AR322" s="62"/>
      <c r="AS322" s="62"/>
      <c r="AT322" s="62"/>
      <c r="AU322" s="62"/>
      <c r="AV322" s="62"/>
      <c r="AW322" s="130"/>
      <c r="AX322" s="122"/>
      <c r="AY322" s="344"/>
    </row>
    <row r="323" spans="1:51" s="50" customFormat="1" ht="31.5" outlineLevel="1">
      <c r="A323" s="31"/>
      <c r="B323" s="270" t="s">
        <v>588</v>
      </c>
      <c r="C323" s="228" t="s">
        <v>53</v>
      </c>
      <c r="D323" s="227"/>
      <c r="E323" s="229"/>
      <c r="F323" s="229"/>
      <c r="G323" s="160">
        <v>35</v>
      </c>
      <c r="H323" s="226"/>
      <c r="I323" s="87"/>
      <c r="J323" s="87"/>
      <c r="K323" s="334"/>
      <c r="L323" s="334"/>
      <c r="M323" s="334"/>
      <c r="N323" s="334"/>
      <c r="O323" s="335" t="s">
        <v>635</v>
      </c>
      <c r="P323" s="250"/>
      <c r="Q323" s="250"/>
      <c r="R323" s="250"/>
      <c r="S323" s="250"/>
      <c r="T323" s="215">
        <f t="shared" si="22"/>
        <v>0</v>
      </c>
      <c r="U323" s="62"/>
      <c r="V323" s="62"/>
      <c r="W323" s="62"/>
      <c r="X323" s="62">
        <v>35</v>
      </c>
      <c r="Y323" s="62"/>
      <c r="Z323" s="62"/>
      <c r="AA323" s="62"/>
      <c r="AB323" s="62"/>
      <c r="AC323" s="139"/>
      <c r="AD323" s="116"/>
      <c r="AE323" s="116"/>
      <c r="AF323" s="116"/>
      <c r="AG323" s="116"/>
      <c r="AH323" s="116"/>
      <c r="AI323" s="116"/>
      <c r="AJ323" s="341"/>
      <c r="AK323" s="342"/>
      <c r="AL323" s="342"/>
      <c r="AM323" s="342"/>
      <c r="AN323" s="215">
        <f t="shared" si="23"/>
        <v>0</v>
      </c>
      <c r="AO323" s="343"/>
      <c r="AP323" s="62"/>
      <c r="AQ323" s="62"/>
      <c r="AR323" s="62">
        <v>35</v>
      </c>
      <c r="AS323" s="62"/>
      <c r="AT323" s="62"/>
      <c r="AU323" s="62"/>
      <c r="AV323" s="62"/>
      <c r="AW323" s="130"/>
      <c r="AX323" s="122"/>
      <c r="AY323" s="344" t="s">
        <v>567</v>
      </c>
    </row>
    <row r="324" spans="1:51" s="50" customFormat="1" ht="15.75" outlineLevel="1">
      <c r="A324" s="31"/>
      <c r="B324" s="360" t="s">
        <v>447</v>
      </c>
      <c r="C324" s="228"/>
      <c r="D324" s="227"/>
      <c r="E324" s="229"/>
      <c r="F324" s="229"/>
      <c r="G324" s="160"/>
      <c r="H324" s="226"/>
      <c r="I324" s="87"/>
      <c r="J324" s="87"/>
      <c r="K324" s="334"/>
      <c r="L324" s="334"/>
      <c r="M324" s="334"/>
      <c r="N324" s="334"/>
      <c r="O324" s="335"/>
      <c r="P324" s="250"/>
      <c r="Q324" s="250"/>
      <c r="R324" s="250"/>
      <c r="S324" s="250"/>
      <c r="T324" s="215">
        <f t="shared" si="22"/>
        <v>0</v>
      </c>
      <c r="U324" s="62"/>
      <c r="V324" s="62"/>
      <c r="W324" s="62"/>
      <c r="X324" s="62"/>
      <c r="Y324" s="62"/>
      <c r="Z324" s="62"/>
      <c r="AA324" s="62"/>
      <c r="AB324" s="62"/>
      <c r="AC324" s="139"/>
      <c r="AD324" s="116"/>
      <c r="AE324" s="116"/>
      <c r="AF324" s="116"/>
      <c r="AG324" s="116"/>
      <c r="AH324" s="116"/>
      <c r="AI324" s="116"/>
      <c r="AJ324" s="341"/>
      <c r="AK324" s="342"/>
      <c r="AL324" s="342"/>
      <c r="AM324" s="342"/>
      <c r="AN324" s="215">
        <f t="shared" si="23"/>
        <v>0</v>
      </c>
      <c r="AO324" s="343"/>
      <c r="AP324" s="62"/>
      <c r="AQ324" s="62"/>
      <c r="AR324" s="62"/>
      <c r="AS324" s="62"/>
      <c r="AT324" s="62"/>
      <c r="AU324" s="62"/>
      <c r="AV324" s="62"/>
      <c r="AW324" s="130"/>
      <c r="AX324" s="122"/>
      <c r="AY324" s="344"/>
    </row>
    <row r="325" spans="1:51" s="50" customFormat="1" ht="47.25" outlineLevel="1">
      <c r="A325" s="28">
        <v>1</v>
      </c>
      <c r="B325" s="270" t="s">
        <v>448</v>
      </c>
      <c r="C325" s="28" t="s">
        <v>52</v>
      </c>
      <c r="D325" s="227"/>
      <c r="E325" s="229"/>
      <c r="F325" s="229"/>
      <c r="G325" s="155">
        <v>37.9</v>
      </c>
      <c r="H325" s="226"/>
      <c r="I325" s="87"/>
      <c r="J325" s="87"/>
      <c r="K325" s="334"/>
      <c r="L325" s="334"/>
      <c r="M325" s="334"/>
      <c r="N325" s="334"/>
      <c r="O325" s="174" t="s">
        <v>636</v>
      </c>
      <c r="P325" s="250"/>
      <c r="Q325" s="250"/>
      <c r="R325" s="250"/>
      <c r="S325" s="250"/>
      <c r="T325" s="215">
        <f t="shared" si="22"/>
        <v>0</v>
      </c>
      <c r="U325" s="62"/>
      <c r="V325" s="62"/>
      <c r="W325" s="62"/>
      <c r="X325" s="62"/>
      <c r="Y325" s="62"/>
      <c r="Z325" s="62"/>
      <c r="AA325" s="62"/>
      <c r="AB325" s="62"/>
      <c r="AC325" s="139"/>
      <c r="AD325" s="116"/>
      <c r="AE325" s="116"/>
      <c r="AF325" s="116"/>
      <c r="AG325" s="116"/>
      <c r="AH325" s="116"/>
      <c r="AI325" s="116"/>
      <c r="AJ325" s="341"/>
      <c r="AK325" s="342"/>
      <c r="AL325" s="342"/>
      <c r="AM325" s="342"/>
      <c r="AN325" s="215">
        <f t="shared" si="23"/>
        <v>0</v>
      </c>
      <c r="AO325" s="343"/>
      <c r="AP325" s="62"/>
      <c r="AQ325" s="62"/>
      <c r="AR325" s="62"/>
      <c r="AS325" s="62"/>
      <c r="AT325" s="62"/>
      <c r="AU325" s="62"/>
      <c r="AV325" s="62"/>
      <c r="AW325" s="130"/>
      <c r="AX325" s="122"/>
      <c r="AY325" s="344"/>
    </row>
    <row r="326" spans="1:51" s="50" customFormat="1" ht="47.25" outlineLevel="1">
      <c r="A326" s="31"/>
      <c r="B326" s="270" t="s">
        <v>449</v>
      </c>
      <c r="C326" s="228" t="s">
        <v>53</v>
      </c>
      <c r="D326" s="227"/>
      <c r="E326" s="229"/>
      <c r="F326" s="229"/>
      <c r="G326" s="160">
        <f t="shared" ref="G326:G336" si="30">SUM(W326:AB326)</f>
        <v>3.2</v>
      </c>
      <c r="H326" s="226"/>
      <c r="I326" s="87"/>
      <c r="J326" s="87"/>
      <c r="K326" s="334"/>
      <c r="L326" s="334"/>
      <c r="M326" s="334"/>
      <c r="N326" s="334"/>
      <c r="O326" s="174" t="s">
        <v>636</v>
      </c>
      <c r="P326" s="250"/>
      <c r="Q326" s="250"/>
      <c r="R326" s="250"/>
      <c r="S326" s="250"/>
      <c r="T326" s="215">
        <f t="shared" si="22"/>
        <v>0</v>
      </c>
      <c r="U326" s="62"/>
      <c r="V326" s="62"/>
      <c r="W326" s="62"/>
      <c r="X326" s="62"/>
      <c r="Y326" s="62">
        <v>3.2</v>
      </c>
      <c r="Z326" s="62"/>
      <c r="AA326" s="62"/>
      <c r="AB326" s="62"/>
      <c r="AC326" s="139"/>
      <c r="AD326" s="116"/>
      <c r="AE326" s="116"/>
      <c r="AF326" s="116"/>
      <c r="AG326" s="116"/>
      <c r="AH326" s="116"/>
      <c r="AI326" s="116"/>
      <c r="AJ326" s="341"/>
      <c r="AK326" s="342"/>
      <c r="AL326" s="342"/>
      <c r="AM326" s="342"/>
      <c r="AN326" s="215">
        <f t="shared" si="23"/>
        <v>0</v>
      </c>
      <c r="AO326" s="343"/>
      <c r="AP326" s="62"/>
      <c r="AQ326" s="62"/>
      <c r="AR326" s="62"/>
      <c r="AS326" s="62">
        <v>3.2</v>
      </c>
      <c r="AT326" s="62"/>
      <c r="AU326" s="62"/>
      <c r="AV326" s="62"/>
      <c r="AW326" s="130"/>
      <c r="AX326" s="122"/>
      <c r="AY326" s="344" t="s">
        <v>567</v>
      </c>
    </row>
    <row r="327" spans="1:51" s="50" customFormat="1" ht="47.25" outlineLevel="1">
      <c r="A327" s="31"/>
      <c r="B327" s="270" t="s">
        <v>450</v>
      </c>
      <c r="C327" s="228" t="s">
        <v>53</v>
      </c>
      <c r="D327" s="227"/>
      <c r="E327" s="229"/>
      <c r="F327" s="229"/>
      <c r="G327" s="160">
        <f t="shared" si="30"/>
        <v>5.2</v>
      </c>
      <c r="H327" s="226"/>
      <c r="I327" s="87"/>
      <c r="J327" s="87"/>
      <c r="K327" s="334"/>
      <c r="L327" s="334"/>
      <c r="M327" s="334"/>
      <c r="N327" s="334"/>
      <c r="O327" s="174" t="s">
        <v>636</v>
      </c>
      <c r="P327" s="250"/>
      <c r="Q327" s="250"/>
      <c r="R327" s="250"/>
      <c r="S327" s="250"/>
      <c r="T327" s="215">
        <f t="shared" si="22"/>
        <v>0</v>
      </c>
      <c r="U327" s="62"/>
      <c r="V327" s="62"/>
      <c r="W327" s="62"/>
      <c r="X327" s="62"/>
      <c r="Y327" s="62"/>
      <c r="Z327" s="62">
        <v>5.2</v>
      </c>
      <c r="AA327" s="62"/>
      <c r="AB327" s="62"/>
      <c r="AC327" s="139"/>
      <c r="AD327" s="116"/>
      <c r="AE327" s="116"/>
      <c r="AF327" s="116"/>
      <c r="AG327" s="116"/>
      <c r="AH327" s="116"/>
      <c r="AI327" s="116"/>
      <c r="AJ327" s="341"/>
      <c r="AK327" s="342"/>
      <c r="AL327" s="342"/>
      <c r="AM327" s="342"/>
      <c r="AN327" s="215">
        <f t="shared" si="23"/>
        <v>0</v>
      </c>
      <c r="AO327" s="343"/>
      <c r="AP327" s="62"/>
      <c r="AQ327" s="62"/>
      <c r="AR327" s="62"/>
      <c r="AS327" s="62"/>
      <c r="AT327" s="62">
        <v>5.2</v>
      </c>
      <c r="AU327" s="62"/>
      <c r="AV327" s="62"/>
      <c r="AW327" s="130"/>
      <c r="AX327" s="122"/>
      <c r="AY327" s="344" t="s">
        <v>567</v>
      </c>
    </row>
    <row r="328" spans="1:51" s="50" customFormat="1" ht="63" outlineLevel="1">
      <c r="A328" s="31"/>
      <c r="B328" s="270" t="s">
        <v>451</v>
      </c>
      <c r="C328" s="228" t="s">
        <v>53</v>
      </c>
      <c r="D328" s="227"/>
      <c r="E328" s="229"/>
      <c r="F328" s="229"/>
      <c r="G328" s="160">
        <f t="shared" si="30"/>
        <v>3</v>
      </c>
      <c r="H328" s="226"/>
      <c r="I328" s="87"/>
      <c r="J328" s="87"/>
      <c r="K328" s="334"/>
      <c r="L328" s="334"/>
      <c r="M328" s="334"/>
      <c r="N328" s="334"/>
      <c r="O328" s="174" t="s">
        <v>637</v>
      </c>
      <c r="P328" s="250"/>
      <c r="Q328" s="250"/>
      <c r="R328" s="250"/>
      <c r="S328" s="250"/>
      <c r="T328" s="215">
        <f t="shared" si="22"/>
        <v>0</v>
      </c>
      <c r="U328" s="62"/>
      <c r="V328" s="62"/>
      <c r="W328" s="62"/>
      <c r="X328" s="62">
        <v>3</v>
      </c>
      <c r="Y328" s="62"/>
      <c r="Z328" s="62"/>
      <c r="AA328" s="62"/>
      <c r="AB328" s="62"/>
      <c r="AC328" s="139"/>
      <c r="AD328" s="116"/>
      <c r="AE328" s="116"/>
      <c r="AF328" s="116"/>
      <c r="AG328" s="116"/>
      <c r="AH328" s="116"/>
      <c r="AI328" s="116"/>
      <c r="AJ328" s="341"/>
      <c r="AK328" s="342"/>
      <c r="AL328" s="342"/>
      <c r="AM328" s="342"/>
      <c r="AN328" s="215">
        <f t="shared" si="23"/>
        <v>0</v>
      </c>
      <c r="AO328" s="343"/>
      <c r="AP328" s="62"/>
      <c r="AQ328" s="62"/>
      <c r="AR328" s="62">
        <v>3</v>
      </c>
      <c r="AS328" s="62"/>
      <c r="AT328" s="62"/>
      <c r="AU328" s="62"/>
      <c r="AV328" s="62"/>
      <c r="AW328" s="130"/>
      <c r="AX328" s="122"/>
      <c r="AY328" s="344" t="s">
        <v>567</v>
      </c>
    </row>
    <row r="329" spans="1:51" s="50" customFormat="1" ht="47.25" outlineLevel="1">
      <c r="A329" s="28"/>
      <c r="B329" s="270" t="s">
        <v>452</v>
      </c>
      <c r="C329" s="228" t="s">
        <v>53</v>
      </c>
      <c r="D329" s="227"/>
      <c r="E329" s="229"/>
      <c r="F329" s="229"/>
      <c r="G329" s="160">
        <f t="shared" si="30"/>
        <v>8</v>
      </c>
      <c r="H329" s="226"/>
      <c r="I329" s="87"/>
      <c r="J329" s="87"/>
      <c r="K329" s="334"/>
      <c r="L329" s="334"/>
      <c r="M329" s="334"/>
      <c r="N329" s="334"/>
      <c r="O329" s="174" t="s">
        <v>638</v>
      </c>
      <c r="P329" s="250"/>
      <c r="Q329" s="250"/>
      <c r="R329" s="250"/>
      <c r="S329" s="250"/>
      <c r="T329" s="215">
        <f t="shared" si="22"/>
        <v>0</v>
      </c>
      <c r="U329" s="62"/>
      <c r="V329" s="62"/>
      <c r="W329" s="62"/>
      <c r="X329" s="62"/>
      <c r="Y329" s="62">
        <v>8</v>
      </c>
      <c r="Z329" s="62"/>
      <c r="AA329" s="62"/>
      <c r="AB329" s="62"/>
      <c r="AC329" s="139"/>
      <c r="AD329" s="116"/>
      <c r="AE329" s="116"/>
      <c r="AF329" s="116"/>
      <c r="AG329" s="116"/>
      <c r="AH329" s="116"/>
      <c r="AI329" s="116"/>
      <c r="AJ329" s="341"/>
      <c r="AK329" s="342"/>
      <c r="AL329" s="342"/>
      <c r="AM329" s="342"/>
      <c r="AN329" s="215">
        <f t="shared" si="23"/>
        <v>0</v>
      </c>
      <c r="AO329" s="343"/>
      <c r="AP329" s="62"/>
      <c r="AQ329" s="62"/>
      <c r="AR329" s="62"/>
      <c r="AS329" s="62">
        <v>8</v>
      </c>
      <c r="AT329" s="62"/>
      <c r="AU329" s="62"/>
      <c r="AV329" s="62"/>
      <c r="AW329" s="130"/>
      <c r="AX329" s="122"/>
      <c r="AY329" s="344" t="s">
        <v>567</v>
      </c>
    </row>
    <row r="330" spans="1:51" s="50" customFormat="1" ht="31.5" outlineLevel="1">
      <c r="A330" s="31"/>
      <c r="B330" s="270" t="s">
        <v>453</v>
      </c>
      <c r="C330" s="228" t="s">
        <v>53</v>
      </c>
      <c r="D330" s="227"/>
      <c r="E330" s="229"/>
      <c r="F330" s="229"/>
      <c r="G330" s="160">
        <f t="shared" si="30"/>
        <v>1.5</v>
      </c>
      <c r="H330" s="226"/>
      <c r="I330" s="87"/>
      <c r="J330" s="87"/>
      <c r="K330" s="334"/>
      <c r="L330" s="334"/>
      <c r="M330" s="334"/>
      <c r="N330" s="334"/>
      <c r="O330" s="174" t="s">
        <v>639</v>
      </c>
      <c r="P330" s="250"/>
      <c r="Q330" s="250"/>
      <c r="R330" s="250"/>
      <c r="S330" s="250"/>
      <c r="T330" s="215">
        <f t="shared" si="22"/>
        <v>0</v>
      </c>
      <c r="U330" s="62"/>
      <c r="V330" s="62"/>
      <c r="W330" s="62"/>
      <c r="X330" s="62"/>
      <c r="Y330" s="62"/>
      <c r="Z330" s="62">
        <v>1.5</v>
      </c>
      <c r="AA330" s="62"/>
      <c r="AB330" s="62"/>
      <c r="AC330" s="139"/>
      <c r="AD330" s="116"/>
      <c r="AE330" s="116"/>
      <c r="AF330" s="116"/>
      <c r="AG330" s="116"/>
      <c r="AH330" s="116"/>
      <c r="AI330" s="116"/>
      <c r="AJ330" s="341"/>
      <c r="AK330" s="342"/>
      <c r="AL330" s="342"/>
      <c r="AM330" s="342"/>
      <c r="AN330" s="215">
        <f t="shared" si="23"/>
        <v>0</v>
      </c>
      <c r="AO330" s="343"/>
      <c r="AP330" s="62"/>
      <c r="AQ330" s="62"/>
      <c r="AR330" s="62"/>
      <c r="AS330" s="62"/>
      <c r="AT330" s="62">
        <v>1.5</v>
      </c>
      <c r="AU330" s="62"/>
      <c r="AV330" s="62"/>
      <c r="AW330" s="130"/>
      <c r="AX330" s="122"/>
      <c r="AY330" s="344" t="s">
        <v>567</v>
      </c>
    </row>
    <row r="331" spans="1:51" s="50" customFormat="1" ht="47.25" outlineLevel="1">
      <c r="A331" s="28"/>
      <c r="B331" s="270" t="s">
        <v>454</v>
      </c>
      <c r="C331" s="228" t="s">
        <v>53</v>
      </c>
      <c r="D331" s="227"/>
      <c r="E331" s="229"/>
      <c r="F331" s="229"/>
      <c r="G331" s="160">
        <f t="shared" si="30"/>
        <v>7.5</v>
      </c>
      <c r="H331" s="226"/>
      <c r="I331" s="87"/>
      <c r="J331" s="87"/>
      <c r="K331" s="334"/>
      <c r="L331" s="334"/>
      <c r="M331" s="334"/>
      <c r="N331" s="334"/>
      <c r="O331" s="174" t="s">
        <v>636</v>
      </c>
      <c r="P331" s="250"/>
      <c r="Q331" s="250"/>
      <c r="R331" s="250"/>
      <c r="S331" s="250"/>
      <c r="T331" s="215">
        <f t="shared" ref="T331:T394" si="31">SUM(P331:S331)</f>
        <v>0</v>
      </c>
      <c r="U331" s="62"/>
      <c r="V331" s="62"/>
      <c r="W331" s="62"/>
      <c r="X331" s="62"/>
      <c r="Y331" s="62">
        <v>7.5</v>
      </c>
      <c r="Z331" s="62"/>
      <c r="AA331" s="62"/>
      <c r="AB331" s="62"/>
      <c r="AC331" s="139"/>
      <c r="AD331" s="116"/>
      <c r="AE331" s="116"/>
      <c r="AF331" s="116"/>
      <c r="AG331" s="116"/>
      <c r="AH331" s="116"/>
      <c r="AI331" s="116"/>
      <c r="AJ331" s="341"/>
      <c r="AK331" s="342"/>
      <c r="AL331" s="342"/>
      <c r="AM331" s="342"/>
      <c r="AN331" s="215">
        <f t="shared" ref="AN331:AN394" si="32">SUM(AJ331:AM331)</f>
        <v>0</v>
      </c>
      <c r="AO331" s="343"/>
      <c r="AP331" s="62"/>
      <c r="AQ331" s="62"/>
      <c r="AR331" s="62"/>
      <c r="AS331" s="62">
        <v>7.5</v>
      </c>
      <c r="AT331" s="62"/>
      <c r="AU331" s="62"/>
      <c r="AV331" s="62"/>
      <c r="AW331" s="130"/>
      <c r="AX331" s="122"/>
      <c r="AY331" s="344" t="s">
        <v>567</v>
      </c>
    </row>
    <row r="332" spans="1:51" s="50" customFormat="1" ht="31.5" outlineLevel="1">
      <c r="A332" s="31"/>
      <c r="B332" s="270" t="s">
        <v>455</v>
      </c>
      <c r="C332" s="228" t="s">
        <v>53</v>
      </c>
      <c r="D332" s="227"/>
      <c r="E332" s="229"/>
      <c r="F332" s="229"/>
      <c r="G332" s="160">
        <f t="shared" si="30"/>
        <v>0.5</v>
      </c>
      <c r="H332" s="226"/>
      <c r="I332" s="87"/>
      <c r="J332" s="87"/>
      <c r="K332" s="334"/>
      <c r="L332" s="334"/>
      <c r="M332" s="334"/>
      <c r="N332" s="334"/>
      <c r="O332" s="174" t="s">
        <v>640</v>
      </c>
      <c r="P332" s="250"/>
      <c r="Q332" s="250"/>
      <c r="R332" s="250"/>
      <c r="S332" s="250"/>
      <c r="T332" s="215">
        <f t="shared" si="31"/>
        <v>0</v>
      </c>
      <c r="U332" s="62"/>
      <c r="V332" s="62"/>
      <c r="W332" s="62"/>
      <c r="X332" s="62">
        <v>0.5</v>
      </c>
      <c r="Y332" s="62"/>
      <c r="Z332" s="62"/>
      <c r="AA332" s="62"/>
      <c r="AB332" s="62"/>
      <c r="AC332" s="139"/>
      <c r="AD332" s="116"/>
      <c r="AE332" s="116"/>
      <c r="AF332" s="116"/>
      <c r="AG332" s="116"/>
      <c r="AH332" s="116"/>
      <c r="AI332" s="116"/>
      <c r="AJ332" s="341"/>
      <c r="AK332" s="342"/>
      <c r="AL332" s="342"/>
      <c r="AM332" s="342"/>
      <c r="AN332" s="215">
        <f t="shared" si="32"/>
        <v>0</v>
      </c>
      <c r="AO332" s="343"/>
      <c r="AP332" s="62"/>
      <c r="AQ332" s="62"/>
      <c r="AR332" s="62">
        <v>0.5</v>
      </c>
      <c r="AS332" s="62"/>
      <c r="AT332" s="62"/>
      <c r="AU332" s="62"/>
      <c r="AV332" s="62"/>
      <c r="AW332" s="130"/>
      <c r="AX332" s="122"/>
      <c r="AY332" s="344" t="s">
        <v>567</v>
      </c>
    </row>
    <row r="333" spans="1:51" s="50" customFormat="1" ht="63" outlineLevel="1">
      <c r="A333" s="28"/>
      <c r="B333" s="270" t="s">
        <v>456</v>
      </c>
      <c r="C333" s="228" t="s">
        <v>53</v>
      </c>
      <c r="D333" s="227"/>
      <c r="E333" s="229"/>
      <c r="F333" s="229"/>
      <c r="G333" s="160">
        <f t="shared" si="30"/>
        <v>2</v>
      </c>
      <c r="H333" s="226"/>
      <c r="I333" s="87"/>
      <c r="J333" s="87"/>
      <c r="K333" s="334"/>
      <c r="L333" s="334"/>
      <c r="M333" s="334"/>
      <c r="N333" s="334"/>
      <c r="O333" s="174" t="s">
        <v>641</v>
      </c>
      <c r="P333" s="250"/>
      <c r="Q333" s="250"/>
      <c r="R333" s="250"/>
      <c r="S333" s="250"/>
      <c r="T333" s="215">
        <f t="shared" si="31"/>
        <v>0</v>
      </c>
      <c r="U333" s="62"/>
      <c r="V333" s="62"/>
      <c r="W333" s="62"/>
      <c r="X333" s="62">
        <v>2</v>
      </c>
      <c r="Y333" s="62"/>
      <c r="Z333" s="62"/>
      <c r="AA333" s="62"/>
      <c r="AB333" s="62"/>
      <c r="AC333" s="139"/>
      <c r="AD333" s="116"/>
      <c r="AE333" s="116"/>
      <c r="AF333" s="116"/>
      <c r="AG333" s="116"/>
      <c r="AH333" s="116"/>
      <c r="AI333" s="116"/>
      <c r="AJ333" s="341"/>
      <c r="AK333" s="342"/>
      <c r="AL333" s="342"/>
      <c r="AM333" s="342"/>
      <c r="AN333" s="215">
        <f t="shared" si="32"/>
        <v>0</v>
      </c>
      <c r="AO333" s="343"/>
      <c r="AP333" s="62"/>
      <c r="AQ333" s="62"/>
      <c r="AR333" s="62">
        <v>2</v>
      </c>
      <c r="AS333" s="62"/>
      <c r="AT333" s="62"/>
      <c r="AU333" s="62"/>
      <c r="AV333" s="62"/>
      <c r="AW333" s="130"/>
      <c r="AX333" s="122"/>
      <c r="AY333" s="344" t="s">
        <v>567</v>
      </c>
    </row>
    <row r="334" spans="1:51" s="50" customFormat="1" ht="63" outlineLevel="1">
      <c r="A334" s="31"/>
      <c r="B334" s="270" t="s">
        <v>457</v>
      </c>
      <c r="C334" s="228" t="s">
        <v>53</v>
      </c>
      <c r="D334" s="227"/>
      <c r="E334" s="229"/>
      <c r="F334" s="229"/>
      <c r="G334" s="160">
        <f t="shared" si="30"/>
        <v>1.5</v>
      </c>
      <c r="H334" s="226"/>
      <c r="I334" s="87"/>
      <c r="J334" s="87"/>
      <c r="K334" s="334"/>
      <c r="L334" s="334"/>
      <c r="M334" s="334"/>
      <c r="N334" s="334"/>
      <c r="O334" s="174" t="s">
        <v>641</v>
      </c>
      <c r="P334" s="250"/>
      <c r="Q334" s="250"/>
      <c r="R334" s="250"/>
      <c r="S334" s="250"/>
      <c r="T334" s="215">
        <f t="shared" si="31"/>
        <v>0</v>
      </c>
      <c r="U334" s="62"/>
      <c r="V334" s="62"/>
      <c r="W334" s="62"/>
      <c r="X334" s="62">
        <v>1.5</v>
      </c>
      <c r="Y334" s="62"/>
      <c r="Z334" s="62"/>
      <c r="AA334" s="62"/>
      <c r="AB334" s="62"/>
      <c r="AC334" s="139"/>
      <c r="AD334" s="116"/>
      <c r="AE334" s="116"/>
      <c r="AF334" s="116"/>
      <c r="AG334" s="116"/>
      <c r="AH334" s="116"/>
      <c r="AI334" s="116"/>
      <c r="AJ334" s="341"/>
      <c r="AK334" s="342"/>
      <c r="AL334" s="342"/>
      <c r="AM334" s="342"/>
      <c r="AN334" s="215">
        <f t="shared" si="32"/>
        <v>0</v>
      </c>
      <c r="AO334" s="343"/>
      <c r="AP334" s="62"/>
      <c r="AQ334" s="62"/>
      <c r="AR334" s="62">
        <v>1.5</v>
      </c>
      <c r="AS334" s="62"/>
      <c r="AT334" s="62"/>
      <c r="AU334" s="62"/>
      <c r="AV334" s="62"/>
      <c r="AW334" s="130"/>
      <c r="AX334" s="122"/>
      <c r="AY334" s="344" t="s">
        <v>567</v>
      </c>
    </row>
    <row r="335" spans="1:51" s="50" customFormat="1" ht="47.25" outlineLevel="1">
      <c r="A335" s="31"/>
      <c r="B335" s="270" t="s">
        <v>458</v>
      </c>
      <c r="C335" s="228" t="s">
        <v>53</v>
      </c>
      <c r="D335" s="227"/>
      <c r="E335" s="229"/>
      <c r="F335" s="229"/>
      <c r="G335" s="160">
        <f t="shared" si="30"/>
        <v>2.5</v>
      </c>
      <c r="H335" s="226"/>
      <c r="I335" s="87"/>
      <c r="J335" s="87"/>
      <c r="K335" s="334"/>
      <c r="L335" s="334"/>
      <c r="M335" s="334"/>
      <c r="N335" s="334"/>
      <c r="O335" s="174" t="s">
        <v>636</v>
      </c>
      <c r="P335" s="250"/>
      <c r="Q335" s="250"/>
      <c r="R335" s="250"/>
      <c r="S335" s="250"/>
      <c r="T335" s="215">
        <f t="shared" si="31"/>
        <v>0</v>
      </c>
      <c r="U335" s="62"/>
      <c r="V335" s="62"/>
      <c r="W335" s="62"/>
      <c r="X335" s="62"/>
      <c r="Y335" s="62"/>
      <c r="Z335" s="62"/>
      <c r="AA335" s="62">
        <v>2.5</v>
      </c>
      <c r="AB335" s="62"/>
      <c r="AC335" s="139"/>
      <c r="AD335" s="116"/>
      <c r="AE335" s="116"/>
      <c r="AF335" s="116"/>
      <c r="AG335" s="116"/>
      <c r="AH335" s="116"/>
      <c r="AI335" s="116"/>
      <c r="AJ335" s="341"/>
      <c r="AK335" s="342"/>
      <c r="AL335" s="342"/>
      <c r="AM335" s="342"/>
      <c r="AN335" s="215">
        <f t="shared" si="32"/>
        <v>0</v>
      </c>
      <c r="AO335" s="343"/>
      <c r="AP335" s="62"/>
      <c r="AQ335" s="62"/>
      <c r="AR335" s="62"/>
      <c r="AS335" s="62"/>
      <c r="AT335" s="62"/>
      <c r="AU335" s="62">
        <v>2.5</v>
      </c>
      <c r="AV335" s="62"/>
      <c r="AW335" s="130"/>
      <c r="AX335" s="122"/>
      <c r="AY335" s="344" t="s">
        <v>567</v>
      </c>
    </row>
    <row r="336" spans="1:51" s="50" customFormat="1" ht="63" outlineLevel="1">
      <c r="A336" s="31"/>
      <c r="B336" s="270" t="s">
        <v>459</v>
      </c>
      <c r="C336" s="228" t="s">
        <v>53</v>
      </c>
      <c r="D336" s="227"/>
      <c r="E336" s="229"/>
      <c r="F336" s="229"/>
      <c r="G336" s="160">
        <f t="shared" si="30"/>
        <v>3</v>
      </c>
      <c r="H336" s="226"/>
      <c r="I336" s="87"/>
      <c r="J336" s="87"/>
      <c r="K336" s="334"/>
      <c r="L336" s="334"/>
      <c r="M336" s="334"/>
      <c r="N336" s="334"/>
      <c r="O336" s="174" t="s">
        <v>642</v>
      </c>
      <c r="P336" s="250"/>
      <c r="Q336" s="250"/>
      <c r="R336" s="250"/>
      <c r="S336" s="250"/>
      <c r="T336" s="215">
        <f t="shared" si="31"/>
        <v>0</v>
      </c>
      <c r="U336" s="62"/>
      <c r="V336" s="62"/>
      <c r="W336" s="62"/>
      <c r="X336" s="62"/>
      <c r="Y336" s="62"/>
      <c r="Z336" s="62"/>
      <c r="AA336" s="62">
        <v>3</v>
      </c>
      <c r="AB336" s="62"/>
      <c r="AC336" s="139"/>
      <c r="AD336" s="116"/>
      <c r="AE336" s="116"/>
      <c r="AF336" s="116"/>
      <c r="AG336" s="116"/>
      <c r="AH336" s="116"/>
      <c r="AI336" s="116"/>
      <c r="AJ336" s="341"/>
      <c r="AK336" s="342"/>
      <c r="AL336" s="342"/>
      <c r="AM336" s="342"/>
      <c r="AN336" s="215">
        <f t="shared" si="32"/>
        <v>0</v>
      </c>
      <c r="AO336" s="343"/>
      <c r="AP336" s="62"/>
      <c r="AQ336" s="62"/>
      <c r="AR336" s="62"/>
      <c r="AS336" s="62"/>
      <c r="AT336" s="62"/>
      <c r="AU336" s="62">
        <v>3</v>
      </c>
      <c r="AV336" s="62"/>
      <c r="AW336" s="130"/>
      <c r="AX336" s="122"/>
      <c r="AY336" s="344" t="s">
        <v>567</v>
      </c>
    </row>
    <row r="337" spans="1:51" s="50" customFormat="1" ht="63" outlineLevel="1">
      <c r="A337" s="28">
        <v>2</v>
      </c>
      <c r="B337" s="131" t="s">
        <v>460</v>
      </c>
      <c r="C337" s="28" t="s">
        <v>52</v>
      </c>
      <c r="D337" s="227"/>
      <c r="E337" s="229"/>
      <c r="F337" s="229"/>
      <c r="G337" s="155">
        <f>G338</f>
        <v>34</v>
      </c>
      <c r="H337" s="226"/>
      <c r="I337" s="87"/>
      <c r="J337" s="87"/>
      <c r="K337" s="334"/>
      <c r="L337" s="334"/>
      <c r="M337" s="334"/>
      <c r="N337" s="334"/>
      <c r="O337" s="174" t="s">
        <v>636</v>
      </c>
      <c r="P337" s="250"/>
      <c r="Q337" s="250"/>
      <c r="R337" s="250"/>
      <c r="S337" s="250"/>
      <c r="T337" s="215">
        <f t="shared" si="31"/>
        <v>0</v>
      </c>
      <c r="U337" s="62"/>
      <c r="V337" s="62"/>
      <c r="W337" s="62"/>
      <c r="X337" s="62"/>
      <c r="Y337" s="62"/>
      <c r="Z337" s="62"/>
      <c r="AA337" s="62"/>
      <c r="AB337" s="62"/>
      <c r="AC337" s="139"/>
      <c r="AD337" s="116"/>
      <c r="AE337" s="116"/>
      <c r="AF337" s="116"/>
      <c r="AG337" s="116"/>
      <c r="AH337" s="116"/>
      <c r="AI337" s="116"/>
      <c r="AJ337" s="341"/>
      <c r="AK337" s="342"/>
      <c r="AL337" s="342"/>
      <c r="AM337" s="342"/>
      <c r="AN337" s="215">
        <f t="shared" si="32"/>
        <v>0</v>
      </c>
      <c r="AO337" s="343"/>
      <c r="AP337" s="62"/>
      <c r="AQ337" s="62"/>
      <c r="AR337" s="62"/>
      <c r="AS337" s="62"/>
      <c r="AT337" s="62"/>
      <c r="AU337" s="62"/>
      <c r="AV337" s="62"/>
      <c r="AW337" s="130"/>
      <c r="AX337" s="122"/>
      <c r="AY337" s="344"/>
    </row>
    <row r="338" spans="1:51" s="50" customFormat="1" ht="63" outlineLevel="1">
      <c r="A338" s="31"/>
      <c r="B338" s="270" t="s">
        <v>460</v>
      </c>
      <c r="C338" s="228" t="s">
        <v>53</v>
      </c>
      <c r="D338" s="227"/>
      <c r="E338" s="229"/>
      <c r="F338" s="229"/>
      <c r="G338" s="160">
        <f>SUM(W338:AB338)</f>
        <v>34</v>
      </c>
      <c r="H338" s="226"/>
      <c r="I338" s="87"/>
      <c r="J338" s="87"/>
      <c r="K338" s="334"/>
      <c r="L338" s="334"/>
      <c r="M338" s="334"/>
      <c r="N338" s="334"/>
      <c r="O338" s="174" t="s">
        <v>636</v>
      </c>
      <c r="P338" s="250"/>
      <c r="Q338" s="250"/>
      <c r="R338" s="250"/>
      <c r="S338" s="250"/>
      <c r="T338" s="215">
        <f t="shared" si="31"/>
        <v>0</v>
      </c>
      <c r="U338" s="62"/>
      <c r="V338" s="62"/>
      <c r="W338" s="62"/>
      <c r="X338" s="62"/>
      <c r="Y338" s="62">
        <v>17</v>
      </c>
      <c r="Z338" s="62">
        <v>17</v>
      </c>
      <c r="AA338" s="62"/>
      <c r="AB338" s="62"/>
      <c r="AC338" s="139"/>
      <c r="AD338" s="116"/>
      <c r="AE338" s="116"/>
      <c r="AF338" s="116"/>
      <c r="AG338" s="116"/>
      <c r="AH338" s="116"/>
      <c r="AI338" s="116"/>
      <c r="AJ338" s="341"/>
      <c r="AK338" s="342"/>
      <c r="AL338" s="342"/>
      <c r="AM338" s="342"/>
      <c r="AN338" s="215">
        <f t="shared" si="32"/>
        <v>0</v>
      </c>
      <c r="AO338" s="343"/>
      <c r="AP338" s="62"/>
      <c r="AQ338" s="62"/>
      <c r="AR338" s="62"/>
      <c r="AS338" s="62">
        <v>17</v>
      </c>
      <c r="AT338" s="62">
        <v>17</v>
      </c>
      <c r="AU338" s="62"/>
      <c r="AV338" s="62"/>
      <c r="AW338" s="130"/>
      <c r="AX338" s="122"/>
      <c r="AY338" s="344" t="s">
        <v>567</v>
      </c>
    </row>
    <row r="339" spans="1:51" s="50" customFormat="1" ht="63" outlineLevel="1">
      <c r="A339" s="28">
        <v>3</v>
      </c>
      <c r="B339" s="131" t="s">
        <v>461</v>
      </c>
      <c r="C339" s="28" t="s">
        <v>52</v>
      </c>
      <c r="D339" s="227"/>
      <c r="E339" s="229"/>
      <c r="F339" s="229"/>
      <c r="G339" s="350">
        <v>50</v>
      </c>
      <c r="H339" s="226"/>
      <c r="I339" s="87"/>
      <c r="J339" s="87"/>
      <c r="K339" s="334"/>
      <c r="L339" s="334"/>
      <c r="M339" s="334"/>
      <c r="N339" s="334"/>
      <c r="O339" s="174" t="s">
        <v>643</v>
      </c>
      <c r="P339" s="250"/>
      <c r="Q339" s="250"/>
      <c r="R339" s="250"/>
      <c r="S339" s="250"/>
      <c r="T339" s="215">
        <f t="shared" si="31"/>
        <v>0</v>
      </c>
      <c r="U339" s="62"/>
      <c r="V339" s="62"/>
      <c r="W339" s="62"/>
      <c r="X339" s="62"/>
      <c r="Y339" s="62"/>
      <c r="Z339" s="62"/>
      <c r="AA339" s="62"/>
      <c r="AB339" s="62"/>
      <c r="AC339" s="139"/>
      <c r="AD339" s="116"/>
      <c r="AE339" s="116"/>
      <c r="AF339" s="116"/>
      <c r="AG339" s="116"/>
      <c r="AH339" s="116"/>
      <c r="AI339" s="116"/>
      <c r="AJ339" s="341"/>
      <c r="AK339" s="342"/>
      <c r="AL339" s="342"/>
      <c r="AM339" s="342"/>
      <c r="AN339" s="215">
        <f t="shared" si="32"/>
        <v>0</v>
      </c>
      <c r="AO339" s="343"/>
      <c r="AP339" s="62"/>
      <c r="AQ339" s="62"/>
      <c r="AR339" s="62"/>
      <c r="AS339" s="62"/>
      <c r="AT339" s="62"/>
      <c r="AU339" s="62"/>
      <c r="AV339" s="62"/>
      <c r="AW339" s="130"/>
      <c r="AX339" s="122"/>
      <c r="AY339" s="344"/>
    </row>
    <row r="340" spans="1:51" s="50" customFormat="1" ht="63" outlineLevel="1">
      <c r="A340" s="31"/>
      <c r="B340" s="270" t="s">
        <v>462</v>
      </c>
      <c r="C340" s="228" t="s">
        <v>53</v>
      </c>
      <c r="D340" s="227"/>
      <c r="E340" s="229"/>
      <c r="F340" s="229"/>
      <c r="G340" s="160">
        <f>SUM(W340:AB340)</f>
        <v>50</v>
      </c>
      <c r="H340" s="226"/>
      <c r="I340" s="87"/>
      <c r="J340" s="87"/>
      <c r="K340" s="334"/>
      <c r="L340" s="334"/>
      <c r="M340" s="334"/>
      <c r="N340" s="334"/>
      <c r="O340" s="174" t="s">
        <v>643</v>
      </c>
      <c r="P340" s="250"/>
      <c r="Q340" s="250"/>
      <c r="R340" s="250"/>
      <c r="S340" s="250"/>
      <c r="T340" s="215">
        <f t="shared" si="31"/>
        <v>0</v>
      </c>
      <c r="U340" s="62"/>
      <c r="V340" s="62"/>
      <c r="W340" s="62"/>
      <c r="X340" s="62"/>
      <c r="Y340" s="62"/>
      <c r="Z340" s="62"/>
      <c r="AA340" s="62"/>
      <c r="AB340" s="62">
        <v>50</v>
      </c>
      <c r="AC340" s="139"/>
      <c r="AD340" s="116"/>
      <c r="AE340" s="116"/>
      <c r="AF340" s="116"/>
      <c r="AG340" s="116"/>
      <c r="AH340" s="116"/>
      <c r="AI340" s="116"/>
      <c r="AJ340" s="341"/>
      <c r="AK340" s="342"/>
      <c r="AL340" s="342"/>
      <c r="AM340" s="342"/>
      <c r="AN340" s="215">
        <f t="shared" si="32"/>
        <v>0</v>
      </c>
      <c r="AO340" s="343"/>
      <c r="AP340" s="62"/>
      <c r="AQ340" s="62"/>
      <c r="AR340" s="62"/>
      <c r="AS340" s="62"/>
      <c r="AT340" s="62"/>
      <c r="AU340" s="62"/>
      <c r="AV340" s="62">
        <v>50</v>
      </c>
      <c r="AW340" s="130"/>
      <c r="AX340" s="122"/>
      <c r="AY340" s="344" t="s">
        <v>567</v>
      </c>
    </row>
    <row r="341" spans="1:51" s="50" customFormat="1" ht="15.75" outlineLevel="1">
      <c r="A341" s="31"/>
      <c r="B341" s="360" t="s">
        <v>463</v>
      </c>
      <c r="C341" s="228"/>
      <c r="D341" s="227"/>
      <c r="E341" s="229"/>
      <c r="F341" s="229"/>
      <c r="G341" s="160"/>
      <c r="H341" s="226"/>
      <c r="I341" s="87"/>
      <c r="J341" s="87"/>
      <c r="K341" s="334"/>
      <c r="L341" s="334"/>
      <c r="M341" s="334"/>
      <c r="N341" s="334"/>
      <c r="O341" s="335"/>
      <c r="P341" s="250"/>
      <c r="Q341" s="250"/>
      <c r="R341" s="250"/>
      <c r="S341" s="250"/>
      <c r="T341" s="215">
        <f t="shared" si="31"/>
        <v>0</v>
      </c>
      <c r="U341" s="62"/>
      <c r="V341" s="62"/>
      <c r="W341" s="62"/>
      <c r="X341" s="62"/>
      <c r="Y341" s="62"/>
      <c r="Z341" s="62"/>
      <c r="AA341" s="62"/>
      <c r="AB341" s="62"/>
      <c r="AC341" s="139"/>
      <c r="AD341" s="116"/>
      <c r="AE341" s="116"/>
      <c r="AF341" s="116"/>
      <c r="AG341" s="116"/>
      <c r="AH341" s="116"/>
      <c r="AI341" s="116"/>
      <c r="AJ341" s="341"/>
      <c r="AK341" s="342"/>
      <c r="AL341" s="342"/>
      <c r="AM341" s="342"/>
      <c r="AN341" s="215">
        <f t="shared" si="32"/>
        <v>0</v>
      </c>
      <c r="AO341" s="343"/>
      <c r="AP341" s="62"/>
      <c r="AQ341" s="62"/>
      <c r="AR341" s="62"/>
      <c r="AS341" s="62"/>
      <c r="AT341" s="62"/>
      <c r="AU341" s="62"/>
      <c r="AV341" s="62"/>
      <c r="AW341" s="130"/>
      <c r="AX341" s="122"/>
      <c r="AY341" s="344"/>
    </row>
    <row r="342" spans="1:51" s="50" customFormat="1" ht="15.75" outlineLevel="1">
      <c r="A342" s="28">
        <v>1</v>
      </c>
      <c r="B342" s="131" t="s">
        <v>464</v>
      </c>
      <c r="C342" s="28" t="s">
        <v>52</v>
      </c>
      <c r="D342" s="227"/>
      <c r="E342" s="229"/>
      <c r="F342" s="229"/>
      <c r="G342" s="155">
        <v>37</v>
      </c>
      <c r="H342" s="226"/>
      <c r="I342" s="87"/>
      <c r="J342" s="87"/>
      <c r="K342" s="334"/>
      <c r="L342" s="334"/>
      <c r="M342" s="334"/>
      <c r="N342" s="334"/>
      <c r="O342" s="335"/>
      <c r="P342" s="250"/>
      <c r="Q342" s="250"/>
      <c r="R342" s="250"/>
      <c r="S342" s="250"/>
      <c r="T342" s="215">
        <f t="shared" si="31"/>
        <v>0</v>
      </c>
      <c r="U342" s="62"/>
      <c r="V342" s="62"/>
      <c r="W342" s="62"/>
      <c r="X342" s="62"/>
      <c r="Y342" s="62"/>
      <c r="Z342" s="62"/>
      <c r="AA342" s="62"/>
      <c r="AB342" s="62"/>
      <c r="AC342" s="139"/>
      <c r="AD342" s="116"/>
      <c r="AE342" s="116"/>
      <c r="AF342" s="116"/>
      <c r="AG342" s="116"/>
      <c r="AH342" s="116"/>
      <c r="AI342" s="116"/>
      <c r="AJ342" s="341"/>
      <c r="AK342" s="342"/>
      <c r="AL342" s="342"/>
      <c r="AM342" s="342"/>
      <c r="AN342" s="215">
        <f t="shared" si="32"/>
        <v>0</v>
      </c>
      <c r="AO342" s="343"/>
      <c r="AP342" s="62"/>
      <c r="AQ342" s="62"/>
      <c r="AR342" s="62"/>
      <c r="AS342" s="62"/>
      <c r="AT342" s="62"/>
      <c r="AU342" s="62"/>
      <c r="AV342" s="62"/>
      <c r="AW342" s="130"/>
      <c r="AX342" s="122"/>
      <c r="AY342" s="344"/>
    </row>
    <row r="343" spans="1:51" s="50" customFormat="1" ht="47.25" outlineLevel="1">
      <c r="A343" s="31"/>
      <c r="B343" s="270" t="s">
        <v>465</v>
      </c>
      <c r="C343" s="228" t="s">
        <v>53</v>
      </c>
      <c r="D343" s="227"/>
      <c r="E343" s="229"/>
      <c r="F343" s="229"/>
      <c r="G343" s="160">
        <f>SUM(W343:AB343)</f>
        <v>21.07</v>
      </c>
      <c r="H343" s="226"/>
      <c r="I343" s="87"/>
      <c r="J343" s="87"/>
      <c r="K343" s="334"/>
      <c r="L343" s="334"/>
      <c r="M343" s="334"/>
      <c r="N343" s="334"/>
      <c r="O343" s="335"/>
      <c r="P343" s="250"/>
      <c r="Q343" s="250"/>
      <c r="R343" s="250"/>
      <c r="S343" s="250"/>
      <c r="T343" s="215">
        <f t="shared" si="31"/>
        <v>0</v>
      </c>
      <c r="U343" s="62"/>
      <c r="V343" s="62"/>
      <c r="W343" s="62"/>
      <c r="X343" s="62">
        <v>21.07</v>
      </c>
      <c r="Y343" s="62"/>
      <c r="Z343" s="62"/>
      <c r="AA343" s="62"/>
      <c r="AB343" s="62"/>
      <c r="AC343" s="139"/>
      <c r="AD343" s="116"/>
      <c r="AE343" s="116"/>
      <c r="AF343" s="116"/>
      <c r="AG343" s="116"/>
      <c r="AH343" s="116"/>
      <c r="AI343" s="116"/>
      <c r="AJ343" s="341"/>
      <c r="AK343" s="342"/>
      <c r="AL343" s="342"/>
      <c r="AM343" s="342"/>
      <c r="AN343" s="215">
        <f t="shared" si="32"/>
        <v>0</v>
      </c>
      <c r="AO343" s="343"/>
      <c r="AP343" s="62"/>
      <c r="AQ343" s="62"/>
      <c r="AR343" s="62">
        <v>21.07</v>
      </c>
      <c r="AS343" s="62"/>
      <c r="AT343" s="62"/>
      <c r="AU343" s="62"/>
      <c r="AV343" s="62"/>
      <c r="AW343" s="130"/>
      <c r="AX343" s="122"/>
      <c r="AY343" s="344" t="s">
        <v>567</v>
      </c>
    </row>
    <row r="344" spans="1:51" s="50" customFormat="1" ht="157.5" outlineLevel="1">
      <c r="A344" s="31"/>
      <c r="B344" s="270" t="s">
        <v>466</v>
      </c>
      <c r="C344" s="228" t="s">
        <v>53</v>
      </c>
      <c r="D344" s="227"/>
      <c r="E344" s="229"/>
      <c r="F344" s="229"/>
      <c r="G344" s="160">
        <f>SUM(W344:AB344)</f>
        <v>15.07</v>
      </c>
      <c r="H344" s="226"/>
      <c r="I344" s="87"/>
      <c r="J344" s="87"/>
      <c r="K344" s="334"/>
      <c r="L344" s="334"/>
      <c r="M344" s="334"/>
      <c r="N344" s="334"/>
      <c r="O344" s="335"/>
      <c r="P344" s="250"/>
      <c r="Q344" s="250"/>
      <c r="R344" s="250"/>
      <c r="S344" s="250"/>
      <c r="T344" s="215">
        <f t="shared" si="31"/>
        <v>0</v>
      </c>
      <c r="U344" s="62"/>
      <c r="V344" s="62"/>
      <c r="W344" s="62"/>
      <c r="X344" s="62">
        <v>15.07</v>
      </c>
      <c r="Y344" s="62"/>
      <c r="Z344" s="62"/>
      <c r="AA344" s="62"/>
      <c r="AB344" s="62"/>
      <c r="AC344" s="139"/>
      <c r="AD344" s="116"/>
      <c r="AE344" s="116"/>
      <c r="AF344" s="116"/>
      <c r="AG344" s="116"/>
      <c r="AH344" s="116"/>
      <c r="AI344" s="116"/>
      <c r="AJ344" s="341"/>
      <c r="AK344" s="342"/>
      <c r="AL344" s="342"/>
      <c r="AM344" s="342"/>
      <c r="AN344" s="215">
        <f t="shared" si="32"/>
        <v>0</v>
      </c>
      <c r="AO344" s="343"/>
      <c r="AP344" s="62"/>
      <c r="AQ344" s="62"/>
      <c r="AR344" s="62">
        <v>15.07</v>
      </c>
      <c r="AS344" s="62"/>
      <c r="AT344" s="62"/>
      <c r="AU344" s="62"/>
      <c r="AV344" s="62"/>
      <c r="AW344" s="130"/>
      <c r="AX344" s="122"/>
      <c r="AY344" s="344" t="s">
        <v>567</v>
      </c>
    </row>
    <row r="345" spans="1:51" s="50" customFormat="1" ht="110.25" outlineLevel="1">
      <c r="A345" s="28">
        <v>2</v>
      </c>
      <c r="B345" s="131" t="s">
        <v>589</v>
      </c>
      <c r="C345" s="28" t="s">
        <v>52</v>
      </c>
      <c r="D345" s="227"/>
      <c r="E345" s="229"/>
      <c r="F345" s="229"/>
      <c r="G345" s="155">
        <f>G346+G347</f>
        <v>34</v>
      </c>
      <c r="H345" s="226"/>
      <c r="I345" s="87"/>
      <c r="J345" s="87"/>
      <c r="K345" s="334"/>
      <c r="L345" s="334"/>
      <c r="M345" s="334"/>
      <c r="N345" s="334"/>
      <c r="O345" s="335"/>
      <c r="P345" s="250"/>
      <c r="Q345" s="250"/>
      <c r="R345" s="250"/>
      <c r="S345" s="250"/>
      <c r="T345" s="215">
        <f t="shared" si="31"/>
        <v>0</v>
      </c>
      <c r="U345" s="62"/>
      <c r="V345" s="62"/>
      <c r="W345" s="62"/>
      <c r="X345" s="62"/>
      <c r="Y345" s="62"/>
      <c r="Z345" s="62"/>
      <c r="AA345" s="62"/>
      <c r="AB345" s="62"/>
      <c r="AC345" s="139"/>
      <c r="AD345" s="116"/>
      <c r="AE345" s="116"/>
      <c r="AF345" s="116"/>
      <c r="AG345" s="116"/>
      <c r="AH345" s="116"/>
      <c r="AI345" s="116"/>
      <c r="AJ345" s="341"/>
      <c r="AK345" s="342"/>
      <c r="AL345" s="342"/>
      <c r="AM345" s="342"/>
      <c r="AN345" s="215">
        <f t="shared" si="32"/>
        <v>0</v>
      </c>
      <c r="AO345" s="343"/>
      <c r="AP345" s="62"/>
      <c r="AQ345" s="62"/>
      <c r="AR345" s="62"/>
      <c r="AS345" s="62"/>
      <c r="AT345" s="62"/>
      <c r="AU345" s="62"/>
      <c r="AV345" s="62"/>
      <c r="AW345" s="130"/>
      <c r="AX345" s="122"/>
      <c r="AY345" s="344"/>
    </row>
    <row r="346" spans="1:51" s="50" customFormat="1" ht="78.75" outlineLevel="1">
      <c r="A346" s="28"/>
      <c r="B346" s="270" t="s">
        <v>467</v>
      </c>
      <c r="C346" s="228" t="s">
        <v>53</v>
      </c>
      <c r="D346" s="227"/>
      <c r="E346" s="229"/>
      <c r="F346" s="229"/>
      <c r="G346" s="160">
        <f>SUM(W346:AB346)</f>
        <v>22</v>
      </c>
      <c r="H346" s="226"/>
      <c r="I346" s="87"/>
      <c r="J346" s="87"/>
      <c r="K346" s="334"/>
      <c r="L346" s="334"/>
      <c r="M346" s="334"/>
      <c r="N346" s="334"/>
      <c r="O346" s="335"/>
      <c r="P346" s="250"/>
      <c r="Q346" s="250"/>
      <c r="R346" s="250"/>
      <c r="S346" s="250"/>
      <c r="T346" s="215">
        <f t="shared" si="31"/>
        <v>0</v>
      </c>
      <c r="U346" s="62"/>
      <c r="V346" s="62"/>
      <c r="W346" s="62"/>
      <c r="X346" s="62"/>
      <c r="Y346" s="62">
        <v>22</v>
      </c>
      <c r="Z346" s="62"/>
      <c r="AA346" s="62"/>
      <c r="AB346" s="62"/>
      <c r="AC346" s="139"/>
      <c r="AD346" s="116"/>
      <c r="AE346" s="116"/>
      <c r="AF346" s="116"/>
      <c r="AG346" s="116"/>
      <c r="AH346" s="116"/>
      <c r="AI346" s="116"/>
      <c r="AJ346" s="341"/>
      <c r="AK346" s="342"/>
      <c r="AL346" s="342"/>
      <c r="AM346" s="342"/>
      <c r="AN346" s="215">
        <f t="shared" si="32"/>
        <v>0</v>
      </c>
      <c r="AO346" s="343"/>
      <c r="AP346" s="62"/>
      <c r="AQ346" s="62"/>
      <c r="AR346" s="62"/>
      <c r="AS346" s="62">
        <v>22</v>
      </c>
      <c r="AT346" s="62"/>
      <c r="AU346" s="62"/>
      <c r="AV346" s="62"/>
      <c r="AW346" s="130"/>
      <c r="AX346" s="122"/>
      <c r="AY346" s="344" t="s">
        <v>567</v>
      </c>
    </row>
    <row r="347" spans="1:51" s="50" customFormat="1" ht="31.5" outlineLevel="1">
      <c r="A347" s="31"/>
      <c r="B347" s="270" t="s">
        <v>468</v>
      </c>
      <c r="C347" s="228" t="s">
        <v>53</v>
      </c>
      <c r="D347" s="227"/>
      <c r="E347" s="229"/>
      <c r="F347" s="229"/>
      <c r="G347" s="160">
        <f>SUM(W347:AB347)</f>
        <v>12</v>
      </c>
      <c r="H347" s="226"/>
      <c r="I347" s="87"/>
      <c r="J347" s="87"/>
      <c r="K347" s="334"/>
      <c r="L347" s="334"/>
      <c r="M347" s="334"/>
      <c r="N347" s="334"/>
      <c r="O347" s="335"/>
      <c r="P347" s="250"/>
      <c r="Q347" s="250"/>
      <c r="R347" s="250"/>
      <c r="S347" s="250"/>
      <c r="T347" s="215">
        <f t="shared" si="31"/>
        <v>0</v>
      </c>
      <c r="U347" s="62"/>
      <c r="V347" s="62"/>
      <c r="W347" s="62"/>
      <c r="X347" s="62"/>
      <c r="Y347" s="62"/>
      <c r="Z347" s="62">
        <v>12</v>
      </c>
      <c r="AA347" s="62"/>
      <c r="AB347" s="62"/>
      <c r="AC347" s="139"/>
      <c r="AD347" s="116"/>
      <c r="AE347" s="116"/>
      <c r="AF347" s="116"/>
      <c r="AG347" s="116"/>
      <c r="AH347" s="116"/>
      <c r="AI347" s="116"/>
      <c r="AJ347" s="341"/>
      <c r="AK347" s="342"/>
      <c r="AL347" s="342"/>
      <c r="AM347" s="342"/>
      <c r="AN347" s="215">
        <f t="shared" si="32"/>
        <v>0</v>
      </c>
      <c r="AO347" s="343"/>
      <c r="AP347" s="62"/>
      <c r="AQ347" s="62"/>
      <c r="AR347" s="62"/>
      <c r="AS347" s="62"/>
      <c r="AT347" s="62">
        <v>12</v>
      </c>
      <c r="AU347" s="62"/>
      <c r="AV347" s="62"/>
      <c r="AW347" s="130"/>
      <c r="AX347" s="122"/>
      <c r="AY347" s="344" t="s">
        <v>567</v>
      </c>
    </row>
    <row r="348" spans="1:51" s="50" customFormat="1" ht="15.75" outlineLevel="1">
      <c r="A348" s="348"/>
      <c r="B348" s="360" t="s">
        <v>470</v>
      </c>
      <c r="C348" s="228"/>
      <c r="D348" s="227"/>
      <c r="E348" s="229"/>
      <c r="F348" s="229"/>
      <c r="G348" s="348"/>
      <c r="H348" s="226"/>
      <c r="I348" s="87"/>
      <c r="J348" s="87"/>
      <c r="K348" s="334"/>
      <c r="L348" s="334"/>
      <c r="M348" s="334"/>
      <c r="N348" s="334"/>
      <c r="O348" s="335"/>
      <c r="P348" s="250"/>
      <c r="Q348" s="250"/>
      <c r="R348" s="250"/>
      <c r="S348" s="250"/>
      <c r="T348" s="215">
        <f t="shared" si="31"/>
        <v>0</v>
      </c>
      <c r="U348" s="62"/>
      <c r="V348" s="62"/>
      <c r="W348" s="62"/>
      <c r="X348" s="62"/>
      <c r="Y348" s="62"/>
      <c r="Z348" s="62"/>
      <c r="AA348" s="62"/>
      <c r="AB348" s="62"/>
      <c r="AC348" s="139"/>
      <c r="AD348" s="116"/>
      <c r="AE348" s="116"/>
      <c r="AF348" s="116"/>
      <c r="AG348" s="116"/>
      <c r="AH348" s="116"/>
      <c r="AI348" s="116"/>
      <c r="AJ348" s="341"/>
      <c r="AK348" s="342"/>
      <c r="AL348" s="342"/>
      <c r="AM348" s="342"/>
      <c r="AN348" s="215">
        <f t="shared" si="32"/>
        <v>0</v>
      </c>
      <c r="AO348" s="343"/>
      <c r="AP348" s="62"/>
      <c r="AQ348" s="62"/>
      <c r="AR348" s="62"/>
      <c r="AS348" s="62"/>
      <c r="AT348" s="62"/>
      <c r="AU348" s="62"/>
      <c r="AV348" s="62"/>
      <c r="AW348" s="130"/>
      <c r="AX348" s="122"/>
      <c r="AY348" s="344"/>
    </row>
    <row r="349" spans="1:51" s="50" customFormat="1" ht="31.5" outlineLevel="1">
      <c r="A349" s="28">
        <v>1</v>
      </c>
      <c r="B349" s="131" t="s">
        <v>471</v>
      </c>
      <c r="C349" s="28" t="s">
        <v>52</v>
      </c>
      <c r="D349" s="227"/>
      <c r="E349" s="229"/>
      <c r="F349" s="229"/>
      <c r="G349" s="348">
        <v>25.5</v>
      </c>
      <c r="H349" s="226"/>
      <c r="I349" s="87"/>
      <c r="J349" s="87"/>
      <c r="K349" s="334"/>
      <c r="L349" s="334"/>
      <c r="M349" s="334"/>
      <c r="N349" s="334"/>
      <c r="O349" s="335"/>
      <c r="P349" s="250"/>
      <c r="Q349" s="250"/>
      <c r="R349" s="250"/>
      <c r="S349" s="250"/>
      <c r="T349" s="215">
        <f t="shared" si="31"/>
        <v>0</v>
      </c>
      <c r="U349" s="62"/>
      <c r="V349" s="62"/>
      <c r="W349" s="62"/>
      <c r="X349" s="62"/>
      <c r="Y349" s="62"/>
      <c r="Z349" s="62"/>
      <c r="AA349" s="62"/>
      <c r="AB349" s="62"/>
      <c r="AC349" s="139"/>
      <c r="AD349" s="116"/>
      <c r="AE349" s="116"/>
      <c r="AF349" s="116"/>
      <c r="AG349" s="116"/>
      <c r="AH349" s="116"/>
      <c r="AI349" s="116"/>
      <c r="AJ349" s="341"/>
      <c r="AK349" s="342"/>
      <c r="AL349" s="342"/>
      <c r="AM349" s="342"/>
      <c r="AN349" s="215">
        <f t="shared" si="32"/>
        <v>0</v>
      </c>
      <c r="AO349" s="343"/>
      <c r="AP349" s="62"/>
      <c r="AQ349" s="62"/>
      <c r="AR349" s="62"/>
      <c r="AS349" s="62"/>
      <c r="AT349" s="62"/>
      <c r="AU349" s="62"/>
      <c r="AV349" s="62"/>
      <c r="AW349" s="130"/>
      <c r="AX349" s="122"/>
      <c r="AY349" s="344"/>
    </row>
    <row r="350" spans="1:51" s="50" customFormat="1" ht="47.25" outlineLevel="1">
      <c r="A350" s="31"/>
      <c r="B350" s="270" t="s">
        <v>472</v>
      </c>
      <c r="C350" s="228" t="s">
        <v>53</v>
      </c>
      <c r="D350" s="227"/>
      <c r="E350" s="229"/>
      <c r="F350" s="229"/>
      <c r="G350" s="160">
        <f>SUM(W350:AB350)</f>
        <v>17</v>
      </c>
      <c r="H350" s="226"/>
      <c r="I350" s="87"/>
      <c r="J350" s="87"/>
      <c r="K350" s="334"/>
      <c r="L350" s="334"/>
      <c r="M350" s="334"/>
      <c r="N350" s="334"/>
      <c r="O350" s="371" t="s">
        <v>644</v>
      </c>
      <c r="P350" s="250"/>
      <c r="Q350" s="250"/>
      <c r="R350" s="250"/>
      <c r="S350" s="250"/>
      <c r="T350" s="215">
        <f t="shared" si="31"/>
        <v>0</v>
      </c>
      <c r="U350" s="62"/>
      <c r="V350" s="62"/>
      <c r="W350" s="62"/>
      <c r="X350" s="62">
        <v>17</v>
      </c>
      <c r="Y350" s="62"/>
      <c r="Z350" s="62"/>
      <c r="AA350" s="62"/>
      <c r="AB350" s="62"/>
      <c r="AC350" s="139"/>
      <c r="AD350" s="116"/>
      <c r="AE350" s="116"/>
      <c r="AF350" s="116"/>
      <c r="AG350" s="116"/>
      <c r="AH350" s="116"/>
      <c r="AI350" s="116"/>
      <c r="AJ350" s="341"/>
      <c r="AK350" s="342"/>
      <c r="AL350" s="342"/>
      <c r="AM350" s="342"/>
      <c r="AN350" s="215">
        <f t="shared" si="32"/>
        <v>0</v>
      </c>
      <c r="AO350" s="343"/>
      <c r="AP350" s="62"/>
      <c r="AQ350" s="62"/>
      <c r="AR350" s="62">
        <v>17</v>
      </c>
      <c r="AS350" s="62"/>
      <c r="AT350" s="62"/>
      <c r="AU350" s="62"/>
      <c r="AV350" s="62"/>
      <c r="AW350" s="130"/>
      <c r="AX350" s="122"/>
      <c r="AY350" s="344" t="s">
        <v>567</v>
      </c>
    </row>
    <row r="351" spans="1:51" s="50" customFormat="1" ht="31.5" outlineLevel="1">
      <c r="A351" s="31"/>
      <c r="B351" s="270" t="s">
        <v>473</v>
      </c>
      <c r="C351" s="228" t="s">
        <v>53</v>
      </c>
      <c r="D351" s="227"/>
      <c r="E351" s="229"/>
      <c r="F351" s="229"/>
      <c r="G351" s="160">
        <f>SUM(W351:AB351)</f>
        <v>2.5</v>
      </c>
      <c r="H351" s="226"/>
      <c r="I351" s="87"/>
      <c r="J351" s="87"/>
      <c r="K351" s="334"/>
      <c r="L351" s="334"/>
      <c r="M351" s="334"/>
      <c r="N351" s="334"/>
      <c r="O351" s="174" t="s">
        <v>645</v>
      </c>
      <c r="P351" s="250"/>
      <c r="Q351" s="250"/>
      <c r="R351" s="250"/>
      <c r="S351" s="250"/>
      <c r="T351" s="215">
        <f t="shared" si="31"/>
        <v>0</v>
      </c>
      <c r="U351" s="62"/>
      <c r="V351" s="62"/>
      <c r="W351" s="62"/>
      <c r="X351" s="62">
        <v>2.5</v>
      </c>
      <c r="Y351" s="62"/>
      <c r="Z351" s="62"/>
      <c r="AA351" s="62"/>
      <c r="AB351" s="62"/>
      <c r="AC351" s="139"/>
      <c r="AD351" s="116"/>
      <c r="AE351" s="116"/>
      <c r="AF351" s="116"/>
      <c r="AG351" s="116"/>
      <c r="AH351" s="116"/>
      <c r="AI351" s="116"/>
      <c r="AJ351" s="341"/>
      <c r="AK351" s="342"/>
      <c r="AL351" s="342"/>
      <c r="AM351" s="342"/>
      <c r="AN351" s="215">
        <f t="shared" si="32"/>
        <v>0</v>
      </c>
      <c r="AO351" s="343"/>
      <c r="AP351" s="62"/>
      <c r="AQ351" s="62"/>
      <c r="AR351" s="62">
        <v>2.5</v>
      </c>
      <c r="AS351" s="62"/>
      <c r="AT351" s="62"/>
      <c r="AU351" s="62"/>
      <c r="AV351" s="62"/>
      <c r="AW351" s="130"/>
      <c r="AX351" s="122"/>
      <c r="AY351" s="344" t="s">
        <v>567</v>
      </c>
    </row>
    <row r="352" spans="1:51" s="50" customFormat="1" ht="47.25" outlineLevel="1">
      <c r="A352" s="31"/>
      <c r="B352" s="270" t="s">
        <v>474</v>
      </c>
      <c r="C352" s="228" t="s">
        <v>53</v>
      </c>
      <c r="D352" s="227"/>
      <c r="E352" s="229"/>
      <c r="F352" s="229"/>
      <c r="G352" s="160">
        <f>SUM(W352:AB352)</f>
        <v>2</v>
      </c>
      <c r="H352" s="226"/>
      <c r="I352" s="87"/>
      <c r="J352" s="87"/>
      <c r="K352" s="334"/>
      <c r="L352" s="334"/>
      <c r="M352" s="334"/>
      <c r="N352" s="334"/>
      <c r="O352" s="335" t="s">
        <v>646</v>
      </c>
      <c r="P352" s="250"/>
      <c r="Q352" s="250"/>
      <c r="R352" s="250"/>
      <c r="S352" s="250"/>
      <c r="T352" s="215">
        <f t="shared" si="31"/>
        <v>0</v>
      </c>
      <c r="U352" s="62"/>
      <c r="V352" s="62"/>
      <c r="W352" s="62"/>
      <c r="X352" s="62">
        <v>2</v>
      </c>
      <c r="Y352" s="62"/>
      <c r="Z352" s="62"/>
      <c r="AA352" s="62"/>
      <c r="AB352" s="62"/>
      <c r="AC352" s="139"/>
      <c r="AD352" s="116"/>
      <c r="AE352" s="116"/>
      <c r="AF352" s="116"/>
      <c r="AG352" s="116"/>
      <c r="AH352" s="116"/>
      <c r="AI352" s="116"/>
      <c r="AJ352" s="341"/>
      <c r="AK352" s="342"/>
      <c r="AL352" s="342"/>
      <c r="AM352" s="342"/>
      <c r="AN352" s="215">
        <f t="shared" si="32"/>
        <v>0</v>
      </c>
      <c r="AO352" s="343"/>
      <c r="AP352" s="62"/>
      <c r="AQ352" s="62"/>
      <c r="AR352" s="62">
        <v>2</v>
      </c>
      <c r="AS352" s="62"/>
      <c r="AT352" s="62"/>
      <c r="AU352" s="62"/>
      <c r="AV352" s="62"/>
      <c r="AW352" s="130"/>
      <c r="AX352" s="122"/>
      <c r="AY352" s="344" t="s">
        <v>567</v>
      </c>
    </row>
    <row r="353" spans="1:51" s="50" customFormat="1" ht="15.75" outlineLevel="1">
      <c r="A353" s="31"/>
      <c r="B353" s="270" t="s">
        <v>475</v>
      </c>
      <c r="C353" s="228" t="s">
        <v>53</v>
      </c>
      <c r="D353" s="227"/>
      <c r="E353" s="229"/>
      <c r="F353" s="229"/>
      <c r="G353" s="160">
        <f>SUM(W353:AB353)</f>
        <v>2</v>
      </c>
      <c r="H353" s="226"/>
      <c r="I353" s="87"/>
      <c r="J353" s="87"/>
      <c r="K353" s="334"/>
      <c r="L353" s="334"/>
      <c r="M353" s="334"/>
      <c r="N353" s="334"/>
      <c r="O353" s="335" t="s">
        <v>616</v>
      </c>
      <c r="P353" s="250"/>
      <c r="Q353" s="250"/>
      <c r="R353" s="250"/>
      <c r="S353" s="250"/>
      <c r="T353" s="215">
        <f t="shared" si="31"/>
        <v>0</v>
      </c>
      <c r="U353" s="62"/>
      <c r="V353" s="62"/>
      <c r="W353" s="62"/>
      <c r="X353" s="62">
        <v>2</v>
      </c>
      <c r="Y353" s="62"/>
      <c r="Z353" s="62"/>
      <c r="AA353" s="62"/>
      <c r="AB353" s="62"/>
      <c r="AC353" s="139"/>
      <c r="AD353" s="116"/>
      <c r="AE353" s="116"/>
      <c r="AF353" s="116"/>
      <c r="AG353" s="116"/>
      <c r="AH353" s="116"/>
      <c r="AI353" s="116"/>
      <c r="AJ353" s="341"/>
      <c r="AK353" s="342"/>
      <c r="AL353" s="342"/>
      <c r="AM353" s="342"/>
      <c r="AN353" s="215">
        <f t="shared" si="32"/>
        <v>0</v>
      </c>
      <c r="AO353" s="343"/>
      <c r="AP353" s="62"/>
      <c r="AQ353" s="62"/>
      <c r="AR353" s="62">
        <v>2</v>
      </c>
      <c r="AS353" s="62"/>
      <c r="AT353" s="62"/>
      <c r="AU353" s="62"/>
      <c r="AV353" s="62"/>
      <c r="AW353" s="130"/>
      <c r="AX353" s="122"/>
      <c r="AY353" s="344" t="s">
        <v>567</v>
      </c>
    </row>
    <row r="354" spans="1:51" s="50" customFormat="1" ht="15.75" outlineLevel="1">
      <c r="A354" s="31"/>
      <c r="B354" s="270" t="s">
        <v>476</v>
      </c>
      <c r="C354" s="228" t="s">
        <v>53</v>
      </c>
      <c r="D354" s="227"/>
      <c r="E354" s="229"/>
      <c r="F354" s="229"/>
      <c r="G354" s="160">
        <f>SUM(W354:AB354)</f>
        <v>2</v>
      </c>
      <c r="H354" s="226"/>
      <c r="I354" s="87"/>
      <c r="J354" s="87"/>
      <c r="K354" s="334"/>
      <c r="L354" s="334"/>
      <c r="M354" s="334"/>
      <c r="N354" s="334"/>
      <c r="O354" s="335" t="s">
        <v>616</v>
      </c>
      <c r="P354" s="250"/>
      <c r="Q354" s="250"/>
      <c r="R354" s="250"/>
      <c r="S354" s="250"/>
      <c r="T354" s="215">
        <f t="shared" si="31"/>
        <v>0</v>
      </c>
      <c r="U354" s="62"/>
      <c r="V354" s="62"/>
      <c r="W354" s="62"/>
      <c r="X354" s="62">
        <v>2</v>
      </c>
      <c r="Y354" s="62"/>
      <c r="Z354" s="62"/>
      <c r="AA354" s="62"/>
      <c r="AB354" s="62"/>
      <c r="AC354" s="139"/>
      <c r="AD354" s="116"/>
      <c r="AE354" s="116"/>
      <c r="AF354" s="116"/>
      <c r="AG354" s="116"/>
      <c r="AH354" s="116"/>
      <c r="AI354" s="116"/>
      <c r="AJ354" s="341"/>
      <c r="AK354" s="342"/>
      <c r="AL354" s="342"/>
      <c r="AM354" s="342"/>
      <c r="AN354" s="215">
        <f t="shared" si="32"/>
        <v>0</v>
      </c>
      <c r="AO354" s="343"/>
      <c r="AP354" s="62"/>
      <c r="AQ354" s="62"/>
      <c r="AR354" s="62">
        <v>2</v>
      </c>
      <c r="AS354" s="62"/>
      <c r="AT354" s="62"/>
      <c r="AU354" s="62"/>
      <c r="AV354" s="62"/>
      <c r="AW354" s="130"/>
      <c r="AX354" s="122"/>
      <c r="AY354" s="344" t="s">
        <v>567</v>
      </c>
    </row>
    <row r="355" spans="1:51" s="50" customFormat="1" ht="47.25" outlineLevel="1">
      <c r="A355" s="28">
        <v>2</v>
      </c>
      <c r="B355" s="131" t="s">
        <v>477</v>
      </c>
      <c r="C355" s="28" t="s">
        <v>52</v>
      </c>
      <c r="D355" s="227"/>
      <c r="E355" s="229"/>
      <c r="F355" s="229"/>
      <c r="G355" s="348">
        <v>30</v>
      </c>
      <c r="H355" s="226"/>
      <c r="I355" s="87"/>
      <c r="J355" s="87"/>
      <c r="K355" s="334"/>
      <c r="L355" s="334"/>
      <c r="M355" s="334"/>
      <c r="N355" s="334"/>
      <c r="O355" s="335"/>
      <c r="P355" s="250"/>
      <c r="Q355" s="250"/>
      <c r="R355" s="250"/>
      <c r="S355" s="250"/>
      <c r="T355" s="215">
        <f t="shared" si="31"/>
        <v>0</v>
      </c>
      <c r="U355" s="62"/>
      <c r="V355" s="62"/>
      <c r="W355" s="62"/>
      <c r="X355" s="62"/>
      <c r="Y355" s="62"/>
      <c r="Z355" s="62"/>
      <c r="AA355" s="62"/>
      <c r="AB355" s="62"/>
      <c r="AC355" s="139"/>
      <c r="AD355" s="116"/>
      <c r="AE355" s="116"/>
      <c r="AF355" s="116"/>
      <c r="AG355" s="116"/>
      <c r="AH355" s="116"/>
      <c r="AI355" s="116"/>
      <c r="AJ355" s="341"/>
      <c r="AK355" s="342"/>
      <c r="AL355" s="342"/>
      <c r="AM355" s="342"/>
      <c r="AN355" s="215">
        <f t="shared" si="32"/>
        <v>0</v>
      </c>
      <c r="AO355" s="343"/>
      <c r="AP355" s="62"/>
      <c r="AQ355" s="62"/>
      <c r="AR355" s="62"/>
      <c r="AS355" s="62"/>
      <c r="AT355" s="62"/>
      <c r="AU355" s="62"/>
      <c r="AV355" s="62"/>
      <c r="AW355" s="130"/>
      <c r="AX355" s="122"/>
      <c r="AY355" s="344"/>
    </row>
    <row r="356" spans="1:51" s="50" customFormat="1" ht="47.25" outlineLevel="1">
      <c r="A356" s="31"/>
      <c r="B356" s="270" t="s">
        <v>477</v>
      </c>
      <c r="C356" s="228" t="s">
        <v>53</v>
      </c>
      <c r="D356" s="227"/>
      <c r="E356" s="229"/>
      <c r="F356" s="229"/>
      <c r="G356" s="160">
        <f>SUM(W356:AB356)</f>
        <v>30</v>
      </c>
      <c r="H356" s="226"/>
      <c r="I356" s="87"/>
      <c r="J356" s="87"/>
      <c r="K356" s="334"/>
      <c r="L356" s="334"/>
      <c r="M356" s="334"/>
      <c r="N356" s="334"/>
      <c r="O356" s="335" t="s">
        <v>647</v>
      </c>
      <c r="P356" s="250"/>
      <c r="Q356" s="250"/>
      <c r="R356" s="250"/>
      <c r="S356" s="250"/>
      <c r="T356" s="215">
        <f t="shared" si="31"/>
        <v>0</v>
      </c>
      <c r="U356" s="62"/>
      <c r="V356" s="62"/>
      <c r="W356" s="62"/>
      <c r="X356" s="62">
        <v>30</v>
      </c>
      <c r="Y356" s="62"/>
      <c r="Z356" s="62"/>
      <c r="AA356" s="62"/>
      <c r="AB356" s="62"/>
      <c r="AC356" s="139"/>
      <c r="AD356" s="116"/>
      <c r="AE356" s="116"/>
      <c r="AF356" s="116"/>
      <c r="AG356" s="116"/>
      <c r="AH356" s="116"/>
      <c r="AI356" s="116"/>
      <c r="AJ356" s="341"/>
      <c r="AK356" s="342"/>
      <c r="AL356" s="342"/>
      <c r="AM356" s="342"/>
      <c r="AN356" s="215">
        <f t="shared" si="32"/>
        <v>0</v>
      </c>
      <c r="AO356" s="343"/>
      <c r="AP356" s="62"/>
      <c r="AQ356" s="62"/>
      <c r="AR356" s="62">
        <v>30</v>
      </c>
      <c r="AS356" s="62"/>
      <c r="AT356" s="62"/>
      <c r="AU356" s="62"/>
      <c r="AV356" s="62"/>
      <c r="AW356" s="130"/>
      <c r="AX356" s="122"/>
      <c r="AY356" s="344" t="s">
        <v>567</v>
      </c>
    </row>
    <row r="357" spans="1:51" s="50" customFormat="1" ht="31.5" outlineLevel="1">
      <c r="A357" s="28">
        <v>3</v>
      </c>
      <c r="B357" s="131" t="s">
        <v>478</v>
      </c>
      <c r="C357" s="28" t="s">
        <v>52</v>
      </c>
      <c r="D357" s="227"/>
      <c r="E357" s="229"/>
      <c r="F357" s="229"/>
      <c r="G357" s="348">
        <v>27</v>
      </c>
      <c r="H357" s="226"/>
      <c r="I357" s="87"/>
      <c r="J357" s="87"/>
      <c r="K357" s="334"/>
      <c r="L357" s="334"/>
      <c r="M357" s="334"/>
      <c r="N357" s="334"/>
      <c r="O357" s="335"/>
      <c r="P357" s="250"/>
      <c r="Q357" s="250"/>
      <c r="R357" s="250"/>
      <c r="S357" s="250"/>
      <c r="T357" s="215">
        <f t="shared" si="31"/>
        <v>0</v>
      </c>
      <c r="U357" s="62"/>
      <c r="V357" s="62"/>
      <c r="W357" s="62"/>
      <c r="X357" s="62"/>
      <c r="Y357" s="62"/>
      <c r="Z357" s="62"/>
      <c r="AA357" s="62"/>
      <c r="AB357" s="62"/>
      <c r="AC357" s="139"/>
      <c r="AD357" s="116"/>
      <c r="AE357" s="116"/>
      <c r="AF357" s="116"/>
      <c r="AG357" s="116"/>
      <c r="AH357" s="116"/>
      <c r="AI357" s="116"/>
      <c r="AJ357" s="341"/>
      <c r="AK357" s="342"/>
      <c r="AL357" s="342"/>
      <c r="AM357" s="342"/>
      <c r="AN357" s="215">
        <f t="shared" si="32"/>
        <v>0</v>
      </c>
      <c r="AO357" s="343"/>
      <c r="AP357" s="62"/>
      <c r="AQ357" s="62"/>
      <c r="AR357" s="62"/>
      <c r="AS357" s="62"/>
      <c r="AT357" s="62"/>
      <c r="AU357" s="62"/>
      <c r="AV357" s="62"/>
      <c r="AW357" s="130"/>
      <c r="AX357" s="122"/>
      <c r="AY357" s="344"/>
    </row>
    <row r="358" spans="1:51" s="50" customFormat="1" ht="31.5" outlineLevel="1">
      <c r="A358" s="28"/>
      <c r="B358" s="270" t="s">
        <v>479</v>
      </c>
      <c r="C358" s="228" t="s">
        <v>53</v>
      </c>
      <c r="D358" s="227"/>
      <c r="E358" s="229"/>
      <c r="F358" s="229"/>
      <c r="G358" s="160">
        <f t="shared" ref="G358:G364" si="33">SUM(W358:AB358)</f>
        <v>15</v>
      </c>
      <c r="H358" s="226"/>
      <c r="I358" s="87"/>
      <c r="J358" s="87"/>
      <c r="K358" s="334"/>
      <c r="L358" s="334"/>
      <c r="M358" s="334"/>
      <c r="N358" s="334"/>
      <c r="O358" s="335" t="s">
        <v>646</v>
      </c>
      <c r="P358" s="250"/>
      <c r="Q358" s="250"/>
      <c r="R358" s="250"/>
      <c r="S358" s="250"/>
      <c r="T358" s="215">
        <f t="shared" si="31"/>
        <v>0</v>
      </c>
      <c r="U358" s="62"/>
      <c r="V358" s="62"/>
      <c r="W358" s="62"/>
      <c r="X358" s="62"/>
      <c r="Y358" s="62">
        <v>15</v>
      </c>
      <c r="Z358" s="62"/>
      <c r="AA358" s="62"/>
      <c r="AB358" s="62"/>
      <c r="AC358" s="139"/>
      <c r="AD358" s="116"/>
      <c r="AE358" s="116"/>
      <c r="AF358" s="116"/>
      <c r="AG358" s="116"/>
      <c r="AH358" s="116"/>
      <c r="AI358" s="116"/>
      <c r="AJ358" s="341"/>
      <c r="AK358" s="342"/>
      <c r="AL358" s="342"/>
      <c r="AM358" s="342"/>
      <c r="AN358" s="215">
        <f t="shared" si="32"/>
        <v>0</v>
      </c>
      <c r="AO358" s="343"/>
      <c r="AP358" s="62"/>
      <c r="AQ358" s="62"/>
      <c r="AR358" s="62"/>
      <c r="AS358" s="62">
        <v>15</v>
      </c>
      <c r="AT358" s="62"/>
      <c r="AU358" s="62"/>
      <c r="AV358" s="62"/>
      <c r="AW358" s="130"/>
      <c r="AX358" s="122"/>
      <c r="AY358" s="344" t="s">
        <v>567</v>
      </c>
    </row>
    <row r="359" spans="1:51" s="50" customFormat="1" ht="31.5" outlineLevel="1">
      <c r="A359" s="31"/>
      <c r="B359" s="270" t="s">
        <v>480</v>
      </c>
      <c r="C359" s="228" t="s">
        <v>53</v>
      </c>
      <c r="D359" s="227"/>
      <c r="E359" s="229"/>
      <c r="F359" s="229"/>
      <c r="G359" s="160">
        <f t="shared" si="33"/>
        <v>5</v>
      </c>
      <c r="H359" s="226"/>
      <c r="I359" s="87"/>
      <c r="J359" s="87"/>
      <c r="K359" s="334"/>
      <c r="L359" s="334"/>
      <c r="M359" s="334"/>
      <c r="N359" s="334"/>
      <c r="O359" s="335" t="s">
        <v>646</v>
      </c>
      <c r="P359" s="250"/>
      <c r="Q359" s="250"/>
      <c r="R359" s="250"/>
      <c r="S359" s="250"/>
      <c r="T359" s="215">
        <f t="shared" si="31"/>
        <v>0</v>
      </c>
      <c r="U359" s="62"/>
      <c r="V359" s="62"/>
      <c r="W359" s="62"/>
      <c r="X359" s="62"/>
      <c r="Y359" s="62">
        <v>5</v>
      </c>
      <c r="Z359" s="62"/>
      <c r="AA359" s="62"/>
      <c r="AB359" s="62"/>
      <c r="AC359" s="139"/>
      <c r="AD359" s="116"/>
      <c r="AE359" s="116"/>
      <c r="AF359" s="116"/>
      <c r="AG359" s="116"/>
      <c r="AH359" s="116"/>
      <c r="AI359" s="116"/>
      <c r="AJ359" s="341"/>
      <c r="AK359" s="342"/>
      <c r="AL359" s="342"/>
      <c r="AM359" s="342"/>
      <c r="AN359" s="215">
        <f t="shared" si="32"/>
        <v>0</v>
      </c>
      <c r="AO359" s="343"/>
      <c r="AP359" s="62"/>
      <c r="AQ359" s="62"/>
      <c r="AR359" s="62"/>
      <c r="AS359" s="62">
        <v>5</v>
      </c>
      <c r="AT359" s="62"/>
      <c r="AU359" s="62"/>
      <c r="AV359" s="62"/>
      <c r="AW359" s="130"/>
      <c r="AX359" s="122"/>
      <c r="AY359" s="344" t="s">
        <v>567</v>
      </c>
    </row>
    <row r="360" spans="1:51" s="50" customFormat="1" ht="31.5" outlineLevel="1">
      <c r="A360" s="31"/>
      <c r="B360" s="270" t="s">
        <v>481</v>
      </c>
      <c r="C360" s="228" t="s">
        <v>53</v>
      </c>
      <c r="D360" s="227"/>
      <c r="E360" s="229"/>
      <c r="F360" s="229"/>
      <c r="G360" s="160">
        <f t="shared" si="33"/>
        <v>1.5</v>
      </c>
      <c r="H360" s="226"/>
      <c r="I360" s="87"/>
      <c r="J360" s="87"/>
      <c r="K360" s="334"/>
      <c r="L360" s="334"/>
      <c r="M360" s="334"/>
      <c r="N360" s="334"/>
      <c r="O360" s="335" t="s">
        <v>646</v>
      </c>
      <c r="P360" s="250"/>
      <c r="Q360" s="250"/>
      <c r="R360" s="250"/>
      <c r="S360" s="250"/>
      <c r="T360" s="215">
        <f t="shared" si="31"/>
        <v>0</v>
      </c>
      <c r="U360" s="62"/>
      <c r="V360" s="62"/>
      <c r="W360" s="62"/>
      <c r="X360" s="62"/>
      <c r="Y360" s="62">
        <v>1.5</v>
      </c>
      <c r="Z360" s="62"/>
      <c r="AA360" s="62"/>
      <c r="AB360" s="62"/>
      <c r="AC360" s="139"/>
      <c r="AD360" s="116"/>
      <c r="AE360" s="116"/>
      <c r="AF360" s="116"/>
      <c r="AG360" s="116"/>
      <c r="AH360" s="116"/>
      <c r="AI360" s="116"/>
      <c r="AJ360" s="341"/>
      <c r="AK360" s="342"/>
      <c r="AL360" s="342"/>
      <c r="AM360" s="342"/>
      <c r="AN360" s="215">
        <f t="shared" si="32"/>
        <v>0</v>
      </c>
      <c r="AO360" s="343"/>
      <c r="AP360" s="62"/>
      <c r="AQ360" s="62"/>
      <c r="AR360" s="62"/>
      <c r="AS360" s="62">
        <v>1.5</v>
      </c>
      <c r="AT360" s="62"/>
      <c r="AU360" s="62"/>
      <c r="AV360" s="62"/>
      <c r="AW360" s="130"/>
      <c r="AX360" s="122"/>
      <c r="AY360" s="344" t="s">
        <v>567</v>
      </c>
    </row>
    <row r="361" spans="1:51" s="50" customFormat="1" ht="31.5" outlineLevel="1">
      <c r="A361" s="31"/>
      <c r="B361" s="270" t="s">
        <v>482</v>
      </c>
      <c r="C361" s="228" t="s">
        <v>53</v>
      </c>
      <c r="D361" s="227"/>
      <c r="E361" s="229"/>
      <c r="F361" s="229"/>
      <c r="G361" s="160">
        <f t="shared" si="33"/>
        <v>1</v>
      </c>
      <c r="H361" s="226"/>
      <c r="I361" s="87"/>
      <c r="J361" s="87"/>
      <c r="K361" s="334"/>
      <c r="L361" s="334"/>
      <c r="M361" s="334"/>
      <c r="N361" s="334"/>
      <c r="O361" s="174" t="s">
        <v>645</v>
      </c>
      <c r="P361" s="250"/>
      <c r="Q361" s="250"/>
      <c r="R361" s="250"/>
      <c r="S361" s="250"/>
      <c r="T361" s="215">
        <f t="shared" si="31"/>
        <v>0</v>
      </c>
      <c r="U361" s="62"/>
      <c r="V361" s="62"/>
      <c r="W361" s="62"/>
      <c r="X361" s="62"/>
      <c r="Y361" s="62">
        <v>1</v>
      </c>
      <c r="Z361" s="62"/>
      <c r="AA361" s="62"/>
      <c r="AB361" s="62"/>
      <c r="AC361" s="139"/>
      <c r="AD361" s="116"/>
      <c r="AE361" s="116"/>
      <c r="AF361" s="116"/>
      <c r="AG361" s="116"/>
      <c r="AH361" s="116"/>
      <c r="AI361" s="116"/>
      <c r="AJ361" s="341"/>
      <c r="AK361" s="342"/>
      <c r="AL361" s="342"/>
      <c r="AM361" s="342"/>
      <c r="AN361" s="215">
        <f t="shared" si="32"/>
        <v>0</v>
      </c>
      <c r="AO361" s="343"/>
      <c r="AP361" s="62"/>
      <c r="AQ361" s="62"/>
      <c r="AR361" s="62"/>
      <c r="AS361" s="62">
        <v>1</v>
      </c>
      <c r="AT361" s="62"/>
      <c r="AU361" s="62"/>
      <c r="AV361" s="62"/>
      <c r="AW361" s="130"/>
      <c r="AX361" s="122"/>
      <c r="AY361" s="344" t="s">
        <v>567</v>
      </c>
    </row>
    <row r="362" spans="1:51" s="50" customFormat="1" ht="31.5" outlineLevel="1">
      <c r="A362" s="28"/>
      <c r="B362" s="270" t="s">
        <v>483</v>
      </c>
      <c r="C362" s="228" t="s">
        <v>53</v>
      </c>
      <c r="D362" s="227"/>
      <c r="E362" s="229"/>
      <c r="F362" s="229"/>
      <c r="G362" s="160">
        <f t="shared" si="33"/>
        <v>1.5</v>
      </c>
      <c r="H362" s="226"/>
      <c r="I362" s="87"/>
      <c r="J362" s="87"/>
      <c r="K362" s="334"/>
      <c r="L362" s="334"/>
      <c r="M362" s="334"/>
      <c r="N362" s="334"/>
      <c r="O362" s="335" t="s">
        <v>648</v>
      </c>
      <c r="P362" s="250"/>
      <c r="Q362" s="250"/>
      <c r="R362" s="250"/>
      <c r="S362" s="250"/>
      <c r="T362" s="215">
        <f t="shared" si="31"/>
        <v>0</v>
      </c>
      <c r="U362" s="62"/>
      <c r="V362" s="62"/>
      <c r="W362" s="62"/>
      <c r="X362" s="62"/>
      <c r="Y362" s="62">
        <v>1.5</v>
      </c>
      <c r="Z362" s="62"/>
      <c r="AA362" s="62"/>
      <c r="AB362" s="62"/>
      <c r="AC362" s="139"/>
      <c r="AD362" s="116"/>
      <c r="AE362" s="116"/>
      <c r="AF362" s="116"/>
      <c r="AG362" s="116"/>
      <c r="AH362" s="116"/>
      <c r="AI362" s="116"/>
      <c r="AJ362" s="341"/>
      <c r="AK362" s="342"/>
      <c r="AL362" s="342"/>
      <c r="AM362" s="342"/>
      <c r="AN362" s="215">
        <f t="shared" si="32"/>
        <v>0</v>
      </c>
      <c r="AO362" s="343"/>
      <c r="AP362" s="62"/>
      <c r="AQ362" s="62"/>
      <c r="AR362" s="62"/>
      <c r="AS362" s="62">
        <v>1.5</v>
      </c>
      <c r="AT362" s="62"/>
      <c r="AU362" s="62"/>
      <c r="AV362" s="62"/>
      <c r="AW362" s="130"/>
      <c r="AX362" s="122"/>
      <c r="AY362" s="344" t="s">
        <v>567</v>
      </c>
    </row>
    <row r="363" spans="1:51" s="50" customFormat="1" ht="31.5" outlineLevel="1">
      <c r="A363" s="31"/>
      <c r="B363" s="270" t="s">
        <v>484</v>
      </c>
      <c r="C363" s="228" t="s">
        <v>53</v>
      </c>
      <c r="D363" s="227"/>
      <c r="E363" s="229"/>
      <c r="F363" s="229"/>
      <c r="G363" s="160">
        <f t="shared" si="33"/>
        <v>1</v>
      </c>
      <c r="H363" s="226"/>
      <c r="I363" s="87"/>
      <c r="J363" s="87"/>
      <c r="K363" s="334"/>
      <c r="L363" s="334"/>
      <c r="M363" s="334"/>
      <c r="N363" s="334"/>
      <c r="O363" s="335" t="s">
        <v>649</v>
      </c>
      <c r="P363" s="250"/>
      <c r="Q363" s="250"/>
      <c r="R363" s="250"/>
      <c r="S363" s="250"/>
      <c r="T363" s="215">
        <f t="shared" si="31"/>
        <v>0</v>
      </c>
      <c r="U363" s="62"/>
      <c r="V363" s="62"/>
      <c r="W363" s="62"/>
      <c r="X363" s="62"/>
      <c r="Y363" s="62">
        <v>1</v>
      </c>
      <c r="Z363" s="62"/>
      <c r="AA363" s="62"/>
      <c r="AB363" s="62"/>
      <c r="AC363" s="139"/>
      <c r="AD363" s="116"/>
      <c r="AE363" s="116"/>
      <c r="AF363" s="116"/>
      <c r="AG363" s="116"/>
      <c r="AH363" s="116"/>
      <c r="AI363" s="116"/>
      <c r="AJ363" s="341"/>
      <c r="AK363" s="342"/>
      <c r="AL363" s="342"/>
      <c r="AM363" s="342"/>
      <c r="AN363" s="215">
        <f t="shared" si="32"/>
        <v>0</v>
      </c>
      <c r="AO363" s="343"/>
      <c r="AP363" s="62"/>
      <c r="AQ363" s="62"/>
      <c r="AR363" s="62"/>
      <c r="AS363" s="62">
        <v>1</v>
      </c>
      <c r="AT363" s="62"/>
      <c r="AU363" s="62"/>
      <c r="AV363" s="62"/>
      <c r="AW363" s="130"/>
      <c r="AX363" s="122"/>
      <c r="AY363" s="344" t="s">
        <v>567</v>
      </c>
    </row>
    <row r="364" spans="1:51" s="50" customFormat="1" ht="31.5" outlineLevel="1">
      <c r="A364" s="31"/>
      <c r="B364" s="270" t="s">
        <v>485</v>
      </c>
      <c r="C364" s="228" t="s">
        <v>53</v>
      </c>
      <c r="D364" s="227"/>
      <c r="E364" s="229"/>
      <c r="F364" s="229"/>
      <c r="G364" s="160">
        <f t="shared" si="33"/>
        <v>2</v>
      </c>
      <c r="H364" s="226"/>
      <c r="I364" s="87"/>
      <c r="J364" s="87"/>
      <c r="K364" s="334"/>
      <c r="L364" s="334"/>
      <c r="M364" s="334"/>
      <c r="N364" s="334"/>
      <c r="O364" s="335" t="s">
        <v>650</v>
      </c>
      <c r="P364" s="250"/>
      <c r="Q364" s="250"/>
      <c r="R364" s="250"/>
      <c r="S364" s="250"/>
      <c r="T364" s="215">
        <f t="shared" si="31"/>
        <v>0</v>
      </c>
      <c r="U364" s="62"/>
      <c r="V364" s="62"/>
      <c r="W364" s="62"/>
      <c r="X364" s="62"/>
      <c r="Y364" s="62">
        <v>2</v>
      </c>
      <c r="Z364" s="62"/>
      <c r="AA364" s="62"/>
      <c r="AB364" s="62"/>
      <c r="AC364" s="139"/>
      <c r="AD364" s="116"/>
      <c r="AE364" s="116"/>
      <c r="AF364" s="116"/>
      <c r="AG364" s="116"/>
      <c r="AH364" s="116"/>
      <c r="AI364" s="116"/>
      <c r="AJ364" s="341"/>
      <c r="AK364" s="342"/>
      <c r="AL364" s="342"/>
      <c r="AM364" s="342"/>
      <c r="AN364" s="215">
        <f t="shared" si="32"/>
        <v>0</v>
      </c>
      <c r="AO364" s="343"/>
      <c r="AP364" s="62"/>
      <c r="AQ364" s="62"/>
      <c r="AR364" s="62"/>
      <c r="AS364" s="62">
        <v>2</v>
      </c>
      <c r="AT364" s="62"/>
      <c r="AU364" s="62"/>
      <c r="AV364" s="62"/>
      <c r="AW364" s="130"/>
      <c r="AX364" s="122"/>
      <c r="AY364" s="344" t="s">
        <v>567</v>
      </c>
    </row>
    <row r="365" spans="1:51" s="50" customFormat="1" ht="47.25" outlineLevel="1">
      <c r="A365" s="28">
        <v>4</v>
      </c>
      <c r="B365" s="131" t="s">
        <v>486</v>
      </c>
      <c r="C365" s="28" t="s">
        <v>52</v>
      </c>
      <c r="D365" s="227"/>
      <c r="E365" s="229"/>
      <c r="F365" s="229"/>
      <c r="G365" s="348">
        <v>30</v>
      </c>
      <c r="H365" s="226"/>
      <c r="I365" s="87"/>
      <c r="J365" s="87"/>
      <c r="K365" s="334"/>
      <c r="L365" s="334"/>
      <c r="M365" s="334"/>
      <c r="N365" s="334"/>
      <c r="O365" s="335"/>
      <c r="P365" s="250"/>
      <c r="Q365" s="250"/>
      <c r="R365" s="250"/>
      <c r="S365" s="250"/>
      <c r="T365" s="215">
        <f t="shared" si="31"/>
        <v>0</v>
      </c>
      <c r="U365" s="62"/>
      <c r="V365" s="62"/>
      <c r="W365" s="62"/>
      <c r="X365" s="62"/>
      <c r="Y365" s="62"/>
      <c r="Z365" s="62"/>
      <c r="AA365" s="62"/>
      <c r="AB365" s="62"/>
      <c r="AC365" s="139"/>
      <c r="AD365" s="116"/>
      <c r="AE365" s="116"/>
      <c r="AF365" s="116"/>
      <c r="AG365" s="116"/>
      <c r="AH365" s="116"/>
      <c r="AI365" s="116"/>
      <c r="AJ365" s="341"/>
      <c r="AK365" s="342"/>
      <c r="AL365" s="342"/>
      <c r="AM365" s="342"/>
      <c r="AN365" s="215">
        <f t="shared" si="32"/>
        <v>0</v>
      </c>
      <c r="AO365" s="343"/>
      <c r="AP365" s="62"/>
      <c r="AQ365" s="62"/>
      <c r="AR365" s="62"/>
      <c r="AS365" s="62"/>
      <c r="AT365" s="62"/>
      <c r="AU365" s="62"/>
      <c r="AV365" s="62"/>
      <c r="AW365" s="130"/>
      <c r="AX365" s="122"/>
      <c r="AY365" s="344"/>
    </row>
    <row r="366" spans="1:51" s="50" customFormat="1" ht="47.25" outlineLevel="1">
      <c r="A366" s="348"/>
      <c r="B366" s="270" t="s">
        <v>486</v>
      </c>
      <c r="C366" s="228" t="s">
        <v>53</v>
      </c>
      <c r="D366" s="227"/>
      <c r="E366" s="229"/>
      <c r="F366" s="229"/>
      <c r="G366" s="160">
        <f>SUM(W366:AB366)</f>
        <v>30</v>
      </c>
      <c r="H366" s="226"/>
      <c r="I366" s="87"/>
      <c r="J366" s="87"/>
      <c r="K366" s="334"/>
      <c r="L366" s="334"/>
      <c r="M366" s="334"/>
      <c r="N366" s="334"/>
      <c r="O366" s="335" t="s">
        <v>647</v>
      </c>
      <c r="P366" s="250"/>
      <c r="Q366" s="250"/>
      <c r="R366" s="250"/>
      <c r="S366" s="250"/>
      <c r="T366" s="215">
        <f t="shared" si="31"/>
        <v>0</v>
      </c>
      <c r="U366" s="62"/>
      <c r="V366" s="62"/>
      <c r="W366" s="62"/>
      <c r="X366" s="62"/>
      <c r="Y366" s="62"/>
      <c r="Z366" s="62">
        <v>30</v>
      </c>
      <c r="AA366" s="62"/>
      <c r="AB366" s="62"/>
      <c r="AC366" s="139"/>
      <c r="AD366" s="116"/>
      <c r="AE366" s="116"/>
      <c r="AF366" s="116"/>
      <c r="AG366" s="116"/>
      <c r="AH366" s="116"/>
      <c r="AI366" s="116"/>
      <c r="AJ366" s="341"/>
      <c r="AK366" s="342"/>
      <c r="AL366" s="342"/>
      <c r="AM366" s="342"/>
      <c r="AN366" s="215">
        <f t="shared" si="32"/>
        <v>0</v>
      </c>
      <c r="AO366" s="343"/>
      <c r="AP366" s="62"/>
      <c r="AQ366" s="62"/>
      <c r="AR366" s="62"/>
      <c r="AS366" s="62"/>
      <c r="AT366" s="62">
        <v>30</v>
      </c>
      <c r="AU366" s="62"/>
      <c r="AV366" s="62"/>
      <c r="AW366" s="130"/>
      <c r="AX366" s="122"/>
      <c r="AY366" s="344" t="s">
        <v>567</v>
      </c>
    </row>
    <row r="367" spans="1:51" s="50" customFormat="1" ht="15.75" outlineLevel="1">
      <c r="A367" s="28">
        <v>5</v>
      </c>
      <c r="B367" s="131" t="s">
        <v>556</v>
      </c>
      <c r="C367" s="28" t="s">
        <v>52</v>
      </c>
      <c r="D367" s="227"/>
      <c r="E367" s="229"/>
      <c r="F367" s="229"/>
      <c r="G367" s="348">
        <f>SUM(G368:G372)</f>
        <v>42.5</v>
      </c>
      <c r="H367" s="226"/>
      <c r="I367" s="87"/>
      <c r="J367" s="87"/>
      <c r="K367" s="334"/>
      <c r="L367" s="334"/>
      <c r="M367" s="334"/>
      <c r="N367" s="334"/>
      <c r="O367" s="335"/>
      <c r="P367" s="250"/>
      <c r="Q367" s="250"/>
      <c r="R367" s="250"/>
      <c r="S367" s="250"/>
      <c r="T367" s="215">
        <f t="shared" si="31"/>
        <v>0</v>
      </c>
      <c r="U367" s="62"/>
      <c r="V367" s="62"/>
      <c r="W367" s="62"/>
      <c r="X367" s="62"/>
      <c r="Y367" s="62"/>
      <c r="Z367" s="62"/>
      <c r="AA367" s="62"/>
      <c r="AB367" s="62"/>
      <c r="AC367" s="139"/>
      <c r="AD367" s="116"/>
      <c r="AE367" s="116"/>
      <c r="AF367" s="116"/>
      <c r="AG367" s="116"/>
      <c r="AH367" s="116"/>
      <c r="AI367" s="116"/>
      <c r="AJ367" s="341"/>
      <c r="AK367" s="342"/>
      <c r="AL367" s="342"/>
      <c r="AM367" s="342"/>
      <c r="AN367" s="215">
        <f t="shared" si="32"/>
        <v>0</v>
      </c>
      <c r="AO367" s="343"/>
      <c r="AP367" s="62"/>
      <c r="AQ367" s="62"/>
      <c r="AR367" s="62"/>
      <c r="AS367" s="62"/>
      <c r="AT367" s="62"/>
      <c r="AU367" s="62"/>
      <c r="AV367" s="62"/>
      <c r="AW367" s="130"/>
      <c r="AX367" s="122"/>
      <c r="AY367" s="344"/>
    </row>
    <row r="368" spans="1:51" s="50" customFormat="1" ht="31.5" outlineLevel="1">
      <c r="A368" s="348"/>
      <c r="B368" s="270" t="s">
        <v>557</v>
      </c>
      <c r="C368" s="228" t="s">
        <v>53</v>
      </c>
      <c r="D368" s="227"/>
      <c r="E368" s="229"/>
      <c r="F368" s="229"/>
      <c r="G368" s="160">
        <f>SUM(W368:AB368)</f>
        <v>9</v>
      </c>
      <c r="H368" s="226"/>
      <c r="I368" s="87"/>
      <c r="J368" s="87"/>
      <c r="K368" s="334"/>
      <c r="L368" s="334"/>
      <c r="M368" s="334"/>
      <c r="N368" s="334"/>
      <c r="O368" s="335" t="s">
        <v>650</v>
      </c>
      <c r="P368" s="250"/>
      <c r="Q368" s="250"/>
      <c r="R368" s="250"/>
      <c r="S368" s="250"/>
      <c r="T368" s="215">
        <f t="shared" si="31"/>
        <v>0</v>
      </c>
      <c r="U368" s="62"/>
      <c r="V368" s="62"/>
      <c r="W368" s="62"/>
      <c r="X368" s="62"/>
      <c r="Y368" s="62">
        <v>3</v>
      </c>
      <c r="Z368" s="62">
        <v>6</v>
      </c>
      <c r="AA368" s="62"/>
      <c r="AB368" s="62"/>
      <c r="AC368" s="139"/>
      <c r="AD368" s="116"/>
      <c r="AE368" s="116"/>
      <c r="AF368" s="116"/>
      <c r="AG368" s="116"/>
      <c r="AH368" s="116"/>
      <c r="AI368" s="116"/>
      <c r="AJ368" s="341"/>
      <c r="AK368" s="342"/>
      <c r="AL368" s="342"/>
      <c r="AM368" s="342"/>
      <c r="AN368" s="215">
        <f t="shared" si="32"/>
        <v>0</v>
      </c>
      <c r="AO368" s="343"/>
      <c r="AP368" s="62"/>
      <c r="AQ368" s="62"/>
      <c r="AR368" s="62"/>
      <c r="AS368" s="62">
        <v>3</v>
      </c>
      <c r="AT368" s="62">
        <v>6</v>
      </c>
      <c r="AU368" s="62"/>
      <c r="AV368" s="62"/>
      <c r="AW368" s="130"/>
      <c r="AX368" s="122"/>
      <c r="AY368" s="344" t="s">
        <v>567</v>
      </c>
    </row>
    <row r="369" spans="1:51" s="50" customFormat="1" ht="31.5" outlineLevel="1">
      <c r="A369" s="348"/>
      <c r="B369" s="270" t="s">
        <v>558</v>
      </c>
      <c r="C369" s="228" t="s">
        <v>53</v>
      </c>
      <c r="D369" s="227"/>
      <c r="E369" s="229"/>
      <c r="F369" s="229"/>
      <c r="G369" s="160">
        <f>SUM(W369:AB369)</f>
        <v>5.5</v>
      </c>
      <c r="H369" s="226"/>
      <c r="I369" s="87"/>
      <c r="J369" s="87"/>
      <c r="K369" s="334"/>
      <c r="L369" s="334"/>
      <c r="M369" s="334"/>
      <c r="N369" s="334"/>
      <c r="O369" s="335" t="s">
        <v>646</v>
      </c>
      <c r="P369" s="250"/>
      <c r="Q369" s="250"/>
      <c r="R369" s="250"/>
      <c r="S369" s="250"/>
      <c r="T369" s="215">
        <f t="shared" si="31"/>
        <v>0</v>
      </c>
      <c r="U369" s="62"/>
      <c r="V369" s="62"/>
      <c r="W369" s="62"/>
      <c r="X369" s="62"/>
      <c r="Y369" s="62">
        <v>5.5</v>
      </c>
      <c r="Z369" s="62"/>
      <c r="AA369" s="62"/>
      <c r="AB369" s="62"/>
      <c r="AC369" s="139"/>
      <c r="AD369" s="116"/>
      <c r="AE369" s="116"/>
      <c r="AF369" s="116"/>
      <c r="AG369" s="116"/>
      <c r="AH369" s="116"/>
      <c r="AI369" s="116"/>
      <c r="AJ369" s="341"/>
      <c r="AK369" s="342"/>
      <c r="AL369" s="342"/>
      <c r="AM369" s="342"/>
      <c r="AN369" s="215">
        <f t="shared" si="32"/>
        <v>0</v>
      </c>
      <c r="AO369" s="343"/>
      <c r="AP369" s="62"/>
      <c r="AQ369" s="62"/>
      <c r="AR369" s="62"/>
      <c r="AS369" s="62">
        <v>5.5</v>
      </c>
      <c r="AT369" s="62"/>
      <c r="AU369" s="62"/>
      <c r="AV369" s="62"/>
      <c r="AW369" s="130"/>
      <c r="AX369" s="122"/>
      <c r="AY369" s="344" t="s">
        <v>567</v>
      </c>
    </row>
    <row r="370" spans="1:51" s="50" customFormat="1" ht="31.5" outlineLevel="1">
      <c r="A370" s="348"/>
      <c r="B370" s="270" t="s">
        <v>559</v>
      </c>
      <c r="C370" s="228" t="s">
        <v>53</v>
      </c>
      <c r="D370" s="227"/>
      <c r="E370" s="229"/>
      <c r="F370" s="229"/>
      <c r="G370" s="160">
        <f>SUM(W370:AB370)</f>
        <v>13</v>
      </c>
      <c r="H370" s="226"/>
      <c r="I370" s="87"/>
      <c r="J370" s="87"/>
      <c r="K370" s="334"/>
      <c r="L370" s="334"/>
      <c r="M370" s="334"/>
      <c r="N370" s="334"/>
      <c r="O370" s="174" t="s">
        <v>651</v>
      </c>
      <c r="P370" s="250"/>
      <c r="Q370" s="250"/>
      <c r="R370" s="250"/>
      <c r="S370" s="250"/>
      <c r="T370" s="215">
        <f t="shared" si="31"/>
        <v>0</v>
      </c>
      <c r="U370" s="62"/>
      <c r="V370" s="62"/>
      <c r="W370" s="62"/>
      <c r="X370" s="62"/>
      <c r="Y370" s="62">
        <v>13</v>
      </c>
      <c r="Z370" s="62"/>
      <c r="AA370" s="62"/>
      <c r="AB370" s="62"/>
      <c r="AC370" s="139"/>
      <c r="AD370" s="116"/>
      <c r="AE370" s="116"/>
      <c r="AF370" s="116"/>
      <c r="AG370" s="116"/>
      <c r="AH370" s="116"/>
      <c r="AI370" s="116"/>
      <c r="AJ370" s="341"/>
      <c r="AK370" s="342"/>
      <c r="AL370" s="342"/>
      <c r="AM370" s="342"/>
      <c r="AN370" s="215">
        <f t="shared" si="32"/>
        <v>0</v>
      </c>
      <c r="AO370" s="343"/>
      <c r="AP370" s="62"/>
      <c r="AQ370" s="62"/>
      <c r="AR370" s="62"/>
      <c r="AS370" s="62">
        <v>13</v>
      </c>
      <c r="AT370" s="62"/>
      <c r="AU370" s="62"/>
      <c r="AV370" s="62"/>
      <c r="AW370" s="130"/>
      <c r="AX370" s="122"/>
      <c r="AY370" s="344" t="s">
        <v>567</v>
      </c>
    </row>
    <row r="371" spans="1:51" s="50" customFormat="1" ht="31.5" outlineLevel="1">
      <c r="A371" s="348"/>
      <c r="B371" s="270" t="s">
        <v>560</v>
      </c>
      <c r="C371" s="228" t="s">
        <v>53</v>
      </c>
      <c r="D371" s="227"/>
      <c r="E371" s="229"/>
      <c r="F371" s="229"/>
      <c r="G371" s="160">
        <f>SUM(W371:AB371)</f>
        <v>6</v>
      </c>
      <c r="H371" s="226"/>
      <c r="I371" s="87"/>
      <c r="J371" s="87"/>
      <c r="K371" s="334"/>
      <c r="L371" s="334"/>
      <c r="M371" s="334"/>
      <c r="N371" s="334"/>
      <c r="O371" s="335" t="s">
        <v>652</v>
      </c>
      <c r="P371" s="250"/>
      <c r="Q371" s="250"/>
      <c r="R371" s="250"/>
      <c r="S371" s="250"/>
      <c r="T371" s="215">
        <f t="shared" si="31"/>
        <v>0</v>
      </c>
      <c r="U371" s="62"/>
      <c r="V371" s="62"/>
      <c r="W371" s="62"/>
      <c r="X371" s="62"/>
      <c r="Y371" s="62">
        <v>6</v>
      </c>
      <c r="Z371" s="62"/>
      <c r="AA371" s="62"/>
      <c r="AB371" s="62"/>
      <c r="AC371" s="139"/>
      <c r="AD371" s="116"/>
      <c r="AE371" s="116"/>
      <c r="AF371" s="116"/>
      <c r="AG371" s="116"/>
      <c r="AH371" s="116"/>
      <c r="AI371" s="116"/>
      <c r="AJ371" s="341"/>
      <c r="AK371" s="342"/>
      <c r="AL371" s="342"/>
      <c r="AM371" s="342"/>
      <c r="AN371" s="215">
        <f t="shared" si="32"/>
        <v>0</v>
      </c>
      <c r="AO371" s="343"/>
      <c r="AP371" s="62"/>
      <c r="AQ371" s="62"/>
      <c r="AR371" s="62"/>
      <c r="AS371" s="62">
        <v>6</v>
      </c>
      <c r="AT371" s="62"/>
      <c r="AU371" s="62"/>
      <c r="AV371" s="62"/>
      <c r="AW371" s="130"/>
      <c r="AX371" s="122"/>
      <c r="AY371" s="344" t="s">
        <v>567</v>
      </c>
    </row>
    <row r="372" spans="1:51" s="50" customFormat="1" ht="15.75" outlineLevel="1">
      <c r="A372" s="348"/>
      <c r="B372" s="270" t="s">
        <v>561</v>
      </c>
      <c r="C372" s="228" t="s">
        <v>53</v>
      </c>
      <c r="D372" s="227"/>
      <c r="E372" s="229"/>
      <c r="F372" s="229"/>
      <c r="G372" s="160">
        <f>SUM(W372:AB372)</f>
        <v>9</v>
      </c>
      <c r="H372" s="226"/>
      <c r="I372" s="87"/>
      <c r="J372" s="87"/>
      <c r="K372" s="334"/>
      <c r="L372" s="334"/>
      <c r="M372" s="334"/>
      <c r="N372" s="334"/>
      <c r="O372" s="335" t="s">
        <v>653</v>
      </c>
      <c r="P372" s="250"/>
      <c r="Q372" s="250"/>
      <c r="R372" s="250"/>
      <c r="S372" s="250"/>
      <c r="T372" s="215">
        <f t="shared" si="31"/>
        <v>0</v>
      </c>
      <c r="U372" s="62"/>
      <c r="V372" s="62"/>
      <c r="W372" s="62"/>
      <c r="X372" s="62"/>
      <c r="Y372" s="62">
        <v>9</v>
      </c>
      <c r="Z372" s="62"/>
      <c r="AA372" s="62"/>
      <c r="AB372" s="62"/>
      <c r="AC372" s="139"/>
      <c r="AD372" s="116"/>
      <c r="AE372" s="116"/>
      <c r="AF372" s="116"/>
      <c r="AG372" s="116"/>
      <c r="AH372" s="116"/>
      <c r="AI372" s="116"/>
      <c r="AJ372" s="341"/>
      <c r="AK372" s="342"/>
      <c r="AL372" s="342"/>
      <c r="AM372" s="342"/>
      <c r="AN372" s="215">
        <f t="shared" si="32"/>
        <v>0</v>
      </c>
      <c r="AO372" s="343"/>
      <c r="AP372" s="62"/>
      <c r="AQ372" s="62"/>
      <c r="AR372" s="62"/>
      <c r="AS372" s="62">
        <v>9</v>
      </c>
      <c r="AT372" s="62"/>
      <c r="AU372" s="62"/>
      <c r="AV372" s="62"/>
      <c r="AW372" s="130"/>
      <c r="AX372" s="122"/>
      <c r="AY372" s="344" t="s">
        <v>567</v>
      </c>
    </row>
    <row r="373" spans="1:51" s="50" customFormat="1" ht="63" outlineLevel="1">
      <c r="A373" s="28">
        <v>6</v>
      </c>
      <c r="B373" s="131" t="s">
        <v>590</v>
      </c>
      <c r="C373" s="28" t="s">
        <v>52</v>
      </c>
      <c r="D373" s="227"/>
      <c r="E373" s="229"/>
      <c r="F373" s="229"/>
      <c r="G373" s="273">
        <f>G374+G375</f>
        <v>25</v>
      </c>
      <c r="H373" s="226"/>
      <c r="I373" s="87"/>
      <c r="J373" s="87"/>
      <c r="K373" s="334"/>
      <c r="L373" s="334"/>
      <c r="M373" s="334"/>
      <c r="N373" s="334"/>
      <c r="O373" s="335"/>
      <c r="P373" s="250"/>
      <c r="Q373" s="250"/>
      <c r="R373" s="250"/>
      <c r="S373" s="250"/>
      <c r="T373" s="215">
        <f t="shared" si="31"/>
        <v>0</v>
      </c>
      <c r="U373" s="62"/>
      <c r="V373" s="62"/>
      <c r="W373" s="62"/>
      <c r="X373" s="62"/>
      <c r="Y373" s="62"/>
      <c r="Z373" s="62"/>
      <c r="AA373" s="62"/>
      <c r="AB373" s="62"/>
      <c r="AC373" s="139"/>
      <c r="AD373" s="116"/>
      <c r="AE373" s="116"/>
      <c r="AF373" s="116"/>
      <c r="AG373" s="116"/>
      <c r="AH373" s="116"/>
      <c r="AI373" s="116"/>
      <c r="AJ373" s="341"/>
      <c r="AK373" s="342"/>
      <c r="AL373" s="342"/>
      <c r="AM373" s="342"/>
      <c r="AN373" s="215">
        <f t="shared" si="32"/>
        <v>0</v>
      </c>
      <c r="AO373" s="343"/>
      <c r="AP373" s="62"/>
      <c r="AQ373" s="62"/>
      <c r="AR373" s="62"/>
      <c r="AS373" s="62"/>
      <c r="AT373" s="62"/>
      <c r="AU373" s="62"/>
      <c r="AV373" s="62"/>
      <c r="AW373" s="130"/>
      <c r="AX373" s="122"/>
      <c r="AY373" s="344"/>
    </row>
    <row r="374" spans="1:51" s="50" customFormat="1" ht="31.5" outlineLevel="1">
      <c r="A374" s="348"/>
      <c r="B374" s="270" t="s">
        <v>562</v>
      </c>
      <c r="C374" s="228" t="s">
        <v>53</v>
      </c>
      <c r="D374" s="227"/>
      <c r="E374" s="229"/>
      <c r="F374" s="229"/>
      <c r="G374" s="160">
        <f>SUM(W374:AB374)</f>
        <v>20</v>
      </c>
      <c r="H374" s="226"/>
      <c r="I374" s="87"/>
      <c r="J374" s="87"/>
      <c r="K374" s="334"/>
      <c r="L374" s="334"/>
      <c r="M374" s="334"/>
      <c r="N374" s="334"/>
      <c r="O374" s="335"/>
      <c r="P374" s="250"/>
      <c r="Q374" s="250"/>
      <c r="R374" s="250"/>
      <c r="S374" s="250"/>
      <c r="T374" s="215">
        <f t="shared" si="31"/>
        <v>0</v>
      </c>
      <c r="U374" s="62"/>
      <c r="V374" s="62"/>
      <c r="W374" s="62"/>
      <c r="X374" s="62"/>
      <c r="Y374" s="62"/>
      <c r="Z374" s="62">
        <v>20</v>
      </c>
      <c r="AA374" s="62"/>
      <c r="AB374" s="62"/>
      <c r="AC374" s="139"/>
      <c r="AD374" s="116"/>
      <c r="AE374" s="116"/>
      <c r="AF374" s="116"/>
      <c r="AG374" s="116"/>
      <c r="AH374" s="116"/>
      <c r="AI374" s="116"/>
      <c r="AJ374" s="341"/>
      <c r="AK374" s="342"/>
      <c r="AL374" s="342"/>
      <c r="AM374" s="342"/>
      <c r="AN374" s="215">
        <f t="shared" si="32"/>
        <v>0</v>
      </c>
      <c r="AO374" s="343"/>
      <c r="AP374" s="62"/>
      <c r="AQ374" s="62"/>
      <c r="AR374" s="62"/>
      <c r="AS374" s="62"/>
      <c r="AT374" s="62">
        <v>20</v>
      </c>
      <c r="AU374" s="62"/>
      <c r="AV374" s="62"/>
      <c r="AW374" s="130"/>
      <c r="AX374" s="122"/>
      <c r="AY374" s="344" t="s">
        <v>567</v>
      </c>
    </row>
    <row r="375" spans="1:51" s="50" customFormat="1" ht="362.25" outlineLevel="1">
      <c r="A375" s="28"/>
      <c r="B375" s="270" t="s">
        <v>469</v>
      </c>
      <c r="C375" s="228" t="s">
        <v>53</v>
      </c>
      <c r="D375" s="227"/>
      <c r="E375" s="229"/>
      <c r="F375" s="229"/>
      <c r="G375" s="160">
        <f>SUM(W375:AB375)</f>
        <v>5</v>
      </c>
      <c r="H375" s="226"/>
      <c r="I375" s="87"/>
      <c r="J375" s="87"/>
      <c r="K375" s="334"/>
      <c r="L375" s="334"/>
      <c r="M375" s="334"/>
      <c r="N375" s="334"/>
      <c r="O375" s="372" t="s">
        <v>654</v>
      </c>
      <c r="P375" s="250"/>
      <c r="Q375" s="250"/>
      <c r="R375" s="250"/>
      <c r="S375" s="250"/>
      <c r="T375" s="215">
        <f t="shared" si="31"/>
        <v>0</v>
      </c>
      <c r="U375" s="62"/>
      <c r="V375" s="62"/>
      <c r="W375" s="62"/>
      <c r="X375" s="62"/>
      <c r="Y375" s="62"/>
      <c r="Z375" s="62">
        <v>5</v>
      </c>
      <c r="AA375" s="62"/>
      <c r="AB375" s="62"/>
      <c r="AC375" s="139"/>
      <c r="AD375" s="116"/>
      <c r="AE375" s="116"/>
      <c r="AF375" s="116"/>
      <c r="AG375" s="116"/>
      <c r="AH375" s="116"/>
      <c r="AI375" s="116"/>
      <c r="AJ375" s="341"/>
      <c r="AK375" s="342"/>
      <c r="AL375" s="342"/>
      <c r="AM375" s="342"/>
      <c r="AN375" s="215">
        <f t="shared" si="32"/>
        <v>0</v>
      </c>
      <c r="AO375" s="343"/>
      <c r="AP375" s="62"/>
      <c r="AQ375" s="62"/>
      <c r="AR375" s="62"/>
      <c r="AS375" s="62"/>
      <c r="AT375" s="62">
        <v>5</v>
      </c>
      <c r="AU375" s="62"/>
      <c r="AV375" s="62"/>
      <c r="AW375" s="130"/>
      <c r="AX375" s="122"/>
      <c r="AY375" s="344" t="s">
        <v>567</v>
      </c>
    </row>
    <row r="376" spans="1:51" s="50" customFormat="1" ht="15.75" outlineLevel="1">
      <c r="A376" s="348"/>
      <c r="B376" s="360" t="s">
        <v>487</v>
      </c>
      <c r="C376" s="228"/>
      <c r="D376" s="227"/>
      <c r="E376" s="229"/>
      <c r="F376" s="229"/>
      <c r="G376" s="160"/>
      <c r="H376" s="226"/>
      <c r="I376" s="87"/>
      <c r="J376" s="87"/>
      <c r="K376" s="334"/>
      <c r="L376" s="334"/>
      <c r="M376" s="334"/>
      <c r="N376" s="334"/>
      <c r="O376" s="373"/>
      <c r="P376" s="250"/>
      <c r="Q376" s="250"/>
      <c r="R376" s="250"/>
      <c r="S376" s="250"/>
      <c r="T376" s="215">
        <f t="shared" si="31"/>
        <v>0</v>
      </c>
      <c r="U376" s="62"/>
      <c r="V376" s="62"/>
      <c r="W376" s="62"/>
      <c r="X376" s="62"/>
      <c r="Y376" s="62"/>
      <c r="Z376" s="62"/>
      <c r="AA376" s="62"/>
      <c r="AB376" s="62"/>
      <c r="AC376" s="139"/>
      <c r="AD376" s="116"/>
      <c r="AE376" s="116"/>
      <c r="AF376" s="116"/>
      <c r="AG376" s="116"/>
      <c r="AH376" s="116"/>
      <c r="AI376" s="116"/>
      <c r="AJ376" s="341"/>
      <c r="AK376" s="342"/>
      <c r="AL376" s="342"/>
      <c r="AM376" s="342"/>
      <c r="AN376" s="215">
        <f t="shared" si="32"/>
        <v>0</v>
      </c>
      <c r="AO376" s="343"/>
      <c r="AP376" s="62"/>
      <c r="AQ376" s="62"/>
      <c r="AR376" s="62"/>
      <c r="AS376" s="62"/>
      <c r="AT376" s="62"/>
      <c r="AU376" s="62"/>
      <c r="AV376" s="62"/>
      <c r="AW376" s="130"/>
      <c r="AX376" s="122"/>
      <c r="AY376" s="344"/>
    </row>
    <row r="377" spans="1:51" s="50" customFormat="1" ht="47.25" outlineLevel="1">
      <c r="A377" s="28">
        <v>1</v>
      </c>
      <c r="B377" s="131" t="s">
        <v>488</v>
      </c>
      <c r="C377" s="28" t="s">
        <v>52</v>
      </c>
      <c r="D377" s="227"/>
      <c r="E377" s="229"/>
      <c r="F377" s="229"/>
      <c r="G377" s="351">
        <v>43</v>
      </c>
      <c r="H377" s="226"/>
      <c r="I377" s="87"/>
      <c r="J377" s="87"/>
      <c r="K377" s="334"/>
      <c r="L377" s="334"/>
      <c r="M377" s="334"/>
      <c r="N377" s="334"/>
      <c r="O377" s="335"/>
      <c r="P377" s="250"/>
      <c r="Q377" s="250"/>
      <c r="R377" s="250"/>
      <c r="S377" s="250"/>
      <c r="T377" s="215">
        <f t="shared" si="31"/>
        <v>0</v>
      </c>
      <c r="U377" s="62"/>
      <c r="V377" s="62"/>
      <c r="W377" s="62"/>
      <c r="X377" s="62"/>
      <c r="Y377" s="62"/>
      <c r="Z377" s="62"/>
      <c r="AA377" s="62"/>
      <c r="AB377" s="62"/>
      <c r="AC377" s="139"/>
      <c r="AD377" s="116"/>
      <c r="AE377" s="116"/>
      <c r="AF377" s="116"/>
      <c r="AG377" s="116"/>
      <c r="AH377" s="116"/>
      <c r="AI377" s="116"/>
      <c r="AJ377" s="341"/>
      <c r="AK377" s="342"/>
      <c r="AL377" s="342"/>
      <c r="AM377" s="342"/>
      <c r="AN377" s="215">
        <f t="shared" si="32"/>
        <v>0</v>
      </c>
      <c r="AO377" s="343"/>
      <c r="AP377" s="62"/>
      <c r="AQ377" s="62"/>
      <c r="AR377" s="62"/>
      <c r="AS377" s="62"/>
      <c r="AT377" s="62"/>
      <c r="AU377" s="62"/>
      <c r="AV377" s="62"/>
      <c r="AW377" s="130"/>
      <c r="AX377" s="122"/>
      <c r="AY377" s="344"/>
    </row>
    <row r="378" spans="1:51" s="50" customFormat="1" ht="47.25" outlineLevel="1">
      <c r="A378" s="31"/>
      <c r="B378" s="270" t="s">
        <v>591</v>
      </c>
      <c r="C378" s="228" t="s">
        <v>53</v>
      </c>
      <c r="D378" s="227"/>
      <c r="E378" s="229"/>
      <c r="F378" s="229"/>
      <c r="G378" s="160">
        <f>SUM(W378:AB378)</f>
        <v>13</v>
      </c>
      <c r="H378" s="226"/>
      <c r="I378" s="87"/>
      <c r="J378" s="87"/>
      <c r="K378" s="334"/>
      <c r="L378" s="334"/>
      <c r="M378" s="334"/>
      <c r="N378" s="334"/>
      <c r="O378" s="335" t="s">
        <v>616</v>
      </c>
      <c r="P378" s="250"/>
      <c r="Q378" s="250"/>
      <c r="R378" s="250"/>
      <c r="S378" s="250"/>
      <c r="T378" s="215">
        <f t="shared" si="31"/>
        <v>0</v>
      </c>
      <c r="U378" s="62"/>
      <c r="V378" s="62"/>
      <c r="W378" s="62"/>
      <c r="X378" s="62"/>
      <c r="Y378" s="62">
        <v>13</v>
      </c>
      <c r="Z378" s="62"/>
      <c r="AA378" s="62"/>
      <c r="AB378" s="62"/>
      <c r="AC378" s="139"/>
      <c r="AD378" s="116"/>
      <c r="AE378" s="116"/>
      <c r="AF378" s="116"/>
      <c r="AG378" s="116"/>
      <c r="AH378" s="116"/>
      <c r="AI378" s="116"/>
      <c r="AJ378" s="341"/>
      <c r="AK378" s="342"/>
      <c r="AL378" s="342"/>
      <c r="AM378" s="342"/>
      <c r="AN378" s="215">
        <f t="shared" si="32"/>
        <v>0</v>
      </c>
      <c r="AO378" s="343"/>
      <c r="AP378" s="62"/>
      <c r="AQ378" s="62"/>
      <c r="AR378" s="62"/>
      <c r="AS378" s="62">
        <v>13</v>
      </c>
      <c r="AT378" s="62"/>
      <c r="AU378" s="62"/>
      <c r="AV378" s="62"/>
      <c r="AW378" s="130"/>
      <c r="AX378" s="122"/>
      <c r="AY378" s="344" t="s">
        <v>567</v>
      </c>
    </row>
    <row r="379" spans="1:51" s="50" customFormat="1" ht="63" outlineLevel="1">
      <c r="A379" s="31"/>
      <c r="B379" s="270" t="s">
        <v>592</v>
      </c>
      <c r="C379" s="228" t="s">
        <v>53</v>
      </c>
      <c r="D379" s="227"/>
      <c r="E379" s="229"/>
      <c r="F379" s="229"/>
      <c r="G379" s="160">
        <f>SUM(W379:AB379)</f>
        <v>18</v>
      </c>
      <c r="H379" s="226"/>
      <c r="I379" s="87"/>
      <c r="J379" s="87"/>
      <c r="K379" s="334"/>
      <c r="L379" s="334"/>
      <c r="M379" s="334"/>
      <c r="N379" s="334"/>
      <c r="O379" s="335" t="s">
        <v>616</v>
      </c>
      <c r="P379" s="250"/>
      <c r="Q379" s="250"/>
      <c r="R379" s="250"/>
      <c r="S379" s="250"/>
      <c r="T379" s="215">
        <f t="shared" si="31"/>
        <v>0</v>
      </c>
      <c r="U379" s="62"/>
      <c r="V379" s="62"/>
      <c r="W379" s="62"/>
      <c r="X379" s="62"/>
      <c r="Y379" s="62">
        <v>18</v>
      </c>
      <c r="Z379" s="62"/>
      <c r="AA379" s="62"/>
      <c r="AB379" s="62"/>
      <c r="AC379" s="139"/>
      <c r="AD379" s="116"/>
      <c r="AE379" s="116"/>
      <c r="AF379" s="116"/>
      <c r="AG379" s="116"/>
      <c r="AH379" s="116"/>
      <c r="AI379" s="116"/>
      <c r="AJ379" s="341"/>
      <c r="AK379" s="342"/>
      <c r="AL379" s="342"/>
      <c r="AM379" s="342"/>
      <c r="AN379" s="215">
        <f t="shared" si="32"/>
        <v>0</v>
      </c>
      <c r="AO379" s="343"/>
      <c r="AP379" s="62"/>
      <c r="AQ379" s="62"/>
      <c r="AR379" s="62"/>
      <c r="AS379" s="62">
        <v>18</v>
      </c>
      <c r="AT379" s="62"/>
      <c r="AU379" s="62"/>
      <c r="AV379" s="62"/>
      <c r="AW379" s="130"/>
      <c r="AX379" s="122"/>
      <c r="AY379" s="344" t="s">
        <v>567</v>
      </c>
    </row>
    <row r="380" spans="1:51" s="50" customFormat="1" ht="31.5" outlineLevel="1">
      <c r="A380" s="31"/>
      <c r="B380" s="270" t="s">
        <v>593</v>
      </c>
      <c r="C380" s="228" t="s">
        <v>53</v>
      </c>
      <c r="D380" s="227"/>
      <c r="E380" s="229"/>
      <c r="F380" s="229"/>
      <c r="G380" s="160">
        <f>SUM(W380:AB380)</f>
        <v>12</v>
      </c>
      <c r="H380" s="226"/>
      <c r="I380" s="87"/>
      <c r="J380" s="87"/>
      <c r="K380" s="334"/>
      <c r="L380" s="334"/>
      <c r="M380" s="334"/>
      <c r="N380" s="334"/>
      <c r="O380" s="335" t="s">
        <v>616</v>
      </c>
      <c r="P380" s="250"/>
      <c r="Q380" s="250"/>
      <c r="R380" s="250"/>
      <c r="S380" s="250"/>
      <c r="T380" s="215">
        <f t="shared" si="31"/>
        <v>0</v>
      </c>
      <c r="U380" s="62"/>
      <c r="V380" s="62"/>
      <c r="W380" s="62"/>
      <c r="X380" s="62"/>
      <c r="Y380" s="62">
        <v>12</v>
      </c>
      <c r="Z380" s="62"/>
      <c r="AA380" s="62"/>
      <c r="AB380" s="62"/>
      <c r="AC380" s="139"/>
      <c r="AD380" s="116"/>
      <c r="AE380" s="116"/>
      <c r="AF380" s="116"/>
      <c r="AG380" s="116"/>
      <c r="AH380" s="116"/>
      <c r="AI380" s="116"/>
      <c r="AJ380" s="341"/>
      <c r="AK380" s="342"/>
      <c r="AL380" s="342"/>
      <c r="AM380" s="342"/>
      <c r="AN380" s="215">
        <f t="shared" si="32"/>
        <v>0</v>
      </c>
      <c r="AO380" s="343"/>
      <c r="AP380" s="62"/>
      <c r="AQ380" s="62"/>
      <c r="AR380" s="62"/>
      <c r="AS380" s="62">
        <v>12</v>
      </c>
      <c r="AT380" s="62"/>
      <c r="AU380" s="62"/>
      <c r="AV380" s="62"/>
      <c r="AW380" s="130"/>
      <c r="AX380" s="122"/>
      <c r="AY380" s="344" t="s">
        <v>567</v>
      </c>
    </row>
    <row r="381" spans="1:51" s="50" customFormat="1" ht="31.5" outlineLevel="1">
      <c r="A381" s="28">
        <v>2</v>
      </c>
      <c r="B381" s="131" t="s">
        <v>489</v>
      </c>
      <c r="C381" s="28" t="s">
        <v>52</v>
      </c>
      <c r="D381" s="227"/>
      <c r="E381" s="229"/>
      <c r="F381" s="229"/>
      <c r="G381" s="348">
        <v>70</v>
      </c>
      <c r="H381" s="226"/>
      <c r="I381" s="87"/>
      <c r="J381" s="87"/>
      <c r="K381" s="334"/>
      <c r="L381" s="334"/>
      <c r="M381" s="334"/>
      <c r="N381" s="334"/>
      <c r="O381" s="335"/>
      <c r="P381" s="250"/>
      <c r="Q381" s="250"/>
      <c r="R381" s="250"/>
      <c r="S381" s="250"/>
      <c r="T381" s="215">
        <f t="shared" si="31"/>
        <v>0</v>
      </c>
      <c r="U381" s="62"/>
      <c r="V381" s="62"/>
      <c r="W381" s="62"/>
      <c r="X381" s="62"/>
      <c r="Y381" s="62"/>
      <c r="Z381" s="62"/>
      <c r="AA381" s="62"/>
      <c r="AB381" s="62"/>
      <c r="AC381" s="139"/>
      <c r="AD381" s="116"/>
      <c r="AE381" s="116"/>
      <c r="AF381" s="116"/>
      <c r="AG381" s="116"/>
      <c r="AH381" s="116"/>
      <c r="AI381" s="116"/>
      <c r="AJ381" s="341"/>
      <c r="AK381" s="342"/>
      <c r="AL381" s="342"/>
      <c r="AM381" s="342"/>
      <c r="AN381" s="215">
        <f t="shared" si="32"/>
        <v>0</v>
      </c>
      <c r="AO381" s="343"/>
      <c r="AP381" s="62"/>
      <c r="AQ381" s="62"/>
      <c r="AR381" s="62"/>
      <c r="AS381" s="62"/>
      <c r="AT381" s="62"/>
      <c r="AU381" s="62"/>
      <c r="AV381" s="62"/>
      <c r="AW381" s="130"/>
      <c r="AX381" s="122"/>
      <c r="AY381" s="344"/>
    </row>
    <row r="382" spans="1:51" s="50" customFormat="1" ht="31.5" outlineLevel="1">
      <c r="A382" s="31"/>
      <c r="B382" s="270" t="s">
        <v>490</v>
      </c>
      <c r="C382" s="228" t="s">
        <v>53</v>
      </c>
      <c r="D382" s="227"/>
      <c r="E382" s="229"/>
      <c r="F382" s="229"/>
      <c r="G382" s="160">
        <f>SUM(W382:AB382)</f>
        <v>70</v>
      </c>
      <c r="H382" s="226"/>
      <c r="I382" s="87"/>
      <c r="J382" s="87"/>
      <c r="K382" s="334"/>
      <c r="L382" s="334"/>
      <c r="M382" s="334"/>
      <c r="N382" s="334"/>
      <c r="O382" s="335"/>
      <c r="P382" s="250"/>
      <c r="Q382" s="250"/>
      <c r="R382" s="250"/>
      <c r="S382" s="250"/>
      <c r="T382" s="215">
        <f t="shared" si="31"/>
        <v>0</v>
      </c>
      <c r="U382" s="62"/>
      <c r="V382" s="62"/>
      <c r="W382" s="62"/>
      <c r="X382" s="62"/>
      <c r="Y382" s="62"/>
      <c r="Z382" s="62">
        <v>70</v>
      </c>
      <c r="AA382" s="62"/>
      <c r="AB382" s="62"/>
      <c r="AC382" s="139"/>
      <c r="AD382" s="116"/>
      <c r="AE382" s="116"/>
      <c r="AF382" s="116"/>
      <c r="AG382" s="116"/>
      <c r="AH382" s="116"/>
      <c r="AI382" s="116"/>
      <c r="AJ382" s="341"/>
      <c r="AK382" s="342"/>
      <c r="AL382" s="342"/>
      <c r="AM382" s="342"/>
      <c r="AN382" s="215">
        <f t="shared" si="32"/>
        <v>0</v>
      </c>
      <c r="AO382" s="343"/>
      <c r="AP382" s="62"/>
      <c r="AQ382" s="62"/>
      <c r="AR382" s="62"/>
      <c r="AS382" s="62"/>
      <c r="AT382" s="62">
        <v>70</v>
      </c>
      <c r="AU382" s="62"/>
      <c r="AV382" s="62"/>
      <c r="AW382" s="130"/>
      <c r="AX382" s="122"/>
      <c r="AY382" s="344" t="s">
        <v>568</v>
      </c>
    </row>
    <row r="383" spans="1:51" s="50" customFormat="1" ht="31.5" outlineLevel="1">
      <c r="A383" s="28">
        <v>3</v>
      </c>
      <c r="B383" s="131" t="s">
        <v>491</v>
      </c>
      <c r="C383" s="28" t="s">
        <v>52</v>
      </c>
      <c r="D383" s="227"/>
      <c r="E383" s="229"/>
      <c r="F383" s="229"/>
      <c r="G383" s="348">
        <v>25</v>
      </c>
      <c r="H383" s="226"/>
      <c r="I383" s="87"/>
      <c r="J383" s="87"/>
      <c r="K383" s="334"/>
      <c r="L383" s="334"/>
      <c r="M383" s="334"/>
      <c r="N383" s="334"/>
      <c r="O383" s="335"/>
      <c r="P383" s="250"/>
      <c r="Q383" s="250"/>
      <c r="R383" s="250"/>
      <c r="S383" s="250"/>
      <c r="T383" s="215">
        <f t="shared" si="31"/>
        <v>0</v>
      </c>
      <c r="U383" s="62"/>
      <c r="V383" s="62"/>
      <c r="W383" s="62"/>
      <c r="X383" s="62"/>
      <c r="Y383" s="62"/>
      <c r="Z383" s="62"/>
      <c r="AA383" s="62"/>
      <c r="AB383" s="62"/>
      <c r="AC383" s="139"/>
      <c r="AD383" s="116"/>
      <c r="AE383" s="116"/>
      <c r="AF383" s="116"/>
      <c r="AG383" s="116"/>
      <c r="AH383" s="116"/>
      <c r="AI383" s="116"/>
      <c r="AJ383" s="341"/>
      <c r="AK383" s="342"/>
      <c r="AL383" s="342"/>
      <c r="AM383" s="342"/>
      <c r="AN383" s="215">
        <f t="shared" si="32"/>
        <v>0</v>
      </c>
      <c r="AO383" s="343"/>
      <c r="AP383" s="62"/>
      <c r="AQ383" s="62"/>
      <c r="AR383" s="62"/>
      <c r="AS383" s="62"/>
      <c r="AT383" s="62"/>
      <c r="AU383" s="62"/>
      <c r="AV383" s="62"/>
      <c r="AW383" s="130"/>
      <c r="AX383" s="122"/>
      <c r="AY383" s="344"/>
    </row>
    <row r="384" spans="1:51" s="50" customFormat="1" ht="31.5" outlineLevel="1">
      <c r="A384" s="31"/>
      <c r="B384" s="270" t="s">
        <v>492</v>
      </c>
      <c r="C384" s="228" t="s">
        <v>53</v>
      </c>
      <c r="D384" s="227"/>
      <c r="E384" s="229"/>
      <c r="F384" s="229"/>
      <c r="G384" s="160">
        <f>SUM(W384:AB384)</f>
        <v>25</v>
      </c>
      <c r="H384" s="226"/>
      <c r="I384" s="87"/>
      <c r="J384" s="87"/>
      <c r="K384" s="334"/>
      <c r="L384" s="334"/>
      <c r="M384" s="334"/>
      <c r="N384" s="334"/>
      <c r="O384" s="335"/>
      <c r="P384" s="250"/>
      <c r="Q384" s="250"/>
      <c r="R384" s="250"/>
      <c r="S384" s="250"/>
      <c r="T384" s="215">
        <f t="shared" si="31"/>
        <v>0</v>
      </c>
      <c r="U384" s="62"/>
      <c r="V384" s="62"/>
      <c r="W384" s="62"/>
      <c r="X384" s="62"/>
      <c r="Y384" s="62"/>
      <c r="Z384" s="62"/>
      <c r="AA384" s="62">
        <v>12.5</v>
      </c>
      <c r="AB384" s="62">
        <v>12.5</v>
      </c>
      <c r="AC384" s="139"/>
      <c r="AD384" s="116"/>
      <c r="AE384" s="116"/>
      <c r="AF384" s="116"/>
      <c r="AG384" s="116"/>
      <c r="AH384" s="116"/>
      <c r="AI384" s="116"/>
      <c r="AJ384" s="341"/>
      <c r="AK384" s="342"/>
      <c r="AL384" s="342"/>
      <c r="AM384" s="342"/>
      <c r="AN384" s="215">
        <f t="shared" si="32"/>
        <v>0</v>
      </c>
      <c r="AO384" s="343"/>
      <c r="AP384" s="62"/>
      <c r="AQ384" s="62"/>
      <c r="AR384" s="62"/>
      <c r="AS384" s="62"/>
      <c r="AT384" s="62"/>
      <c r="AU384" s="62">
        <v>12.5</v>
      </c>
      <c r="AV384" s="62">
        <v>12.5</v>
      </c>
      <c r="AW384" s="130"/>
      <c r="AX384" s="122"/>
      <c r="AY384" s="344" t="s">
        <v>567</v>
      </c>
    </row>
    <row r="385" spans="1:51" s="50" customFormat="1" ht="15.75" outlineLevel="1">
      <c r="A385" s="31"/>
      <c r="B385" s="360" t="s">
        <v>493</v>
      </c>
      <c r="C385" s="228"/>
      <c r="D385" s="227"/>
      <c r="E385" s="229"/>
      <c r="F385" s="229"/>
      <c r="G385" s="160"/>
      <c r="H385" s="226"/>
      <c r="I385" s="87"/>
      <c r="J385" s="87"/>
      <c r="K385" s="334"/>
      <c r="L385" s="334"/>
      <c r="M385" s="334"/>
      <c r="N385" s="334"/>
      <c r="O385" s="335"/>
      <c r="P385" s="250"/>
      <c r="Q385" s="250"/>
      <c r="R385" s="250"/>
      <c r="S385" s="250"/>
      <c r="T385" s="215">
        <f t="shared" si="31"/>
        <v>0</v>
      </c>
      <c r="U385" s="62"/>
      <c r="V385" s="62"/>
      <c r="W385" s="62"/>
      <c r="X385" s="62"/>
      <c r="Y385" s="62"/>
      <c r="Z385" s="62"/>
      <c r="AA385" s="62"/>
      <c r="AB385" s="62"/>
      <c r="AC385" s="139"/>
      <c r="AD385" s="116"/>
      <c r="AE385" s="116"/>
      <c r="AF385" s="116"/>
      <c r="AG385" s="116"/>
      <c r="AH385" s="116"/>
      <c r="AI385" s="116"/>
      <c r="AJ385" s="341"/>
      <c r="AK385" s="342"/>
      <c r="AL385" s="342"/>
      <c r="AM385" s="342"/>
      <c r="AN385" s="215">
        <f t="shared" si="32"/>
        <v>0</v>
      </c>
      <c r="AO385" s="343"/>
      <c r="AP385" s="62"/>
      <c r="AQ385" s="62"/>
      <c r="AR385" s="62"/>
      <c r="AS385" s="62"/>
      <c r="AT385" s="62"/>
      <c r="AU385" s="62"/>
      <c r="AV385" s="62"/>
      <c r="AW385" s="130"/>
      <c r="AX385" s="122"/>
      <c r="AY385" s="344"/>
    </row>
    <row r="386" spans="1:51" s="50" customFormat="1" ht="31.5" outlineLevel="1">
      <c r="A386" s="28">
        <v>1</v>
      </c>
      <c r="B386" s="131" t="s">
        <v>494</v>
      </c>
      <c r="C386" s="28" t="s">
        <v>52</v>
      </c>
      <c r="D386" s="227"/>
      <c r="E386" s="229"/>
      <c r="F386" s="229"/>
      <c r="G386" s="348">
        <v>30</v>
      </c>
      <c r="H386" s="226"/>
      <c r="I386" s="87"/>
      <c r="J386" s="87"/>
      <c r="K386" s="334"/>
      <c r="L386" s="334"/>
      <c r="M386" s="334"/>
      <c r="N386" s="334"/>
      <c r="O386" s="335"/>
      <c r="P386" s="250"/>
      <c r="Q386" s="250"/>
      <c r="R386" s="250"/>
      <c r="S386" s="250"/>
      <c r="T386" s="215">
        <f t="shared" si="31"/>
        <v>0</v>
      </c>
      <c r="U386" s="62"/>
      <c r="V386" s="62"/>
      <c r="W386" s="62"/>
      <c r="X386" s="62"/>
      <c r="Y386" s="62"/>
      <c r="Z386" s="62"/>
      <c r="AA386" s="62"/>
      <c r="AB386" s="62"/>
      <c r="AC386" s="139"/>
      <c r="AD386" s="116"/>
      <c r="AE386" s="116"/>
      <c r="AF386" s="116"/>
      <c r="AG386" s="116"/>
      <c r="AH386" s="116"/>
      <c r="AI386" s="116"/>
      <c r="AJ386" s="341"/>
      <c r="AK386" s="342"/>
      <c r="AL386" s="342"/>
      <c r="AM386" s="342"/>
      <c r="AN386" s="215">
        <f t="shared" si="32"/>
        <v>0</v>
      </c>
      <c r="AO386" s="343"/>
      <c r="AP386" s="62"/>
      <c r="AQ386" s="62"/>
      <c r="AR386" s="62"/>
      <c r="AS386" s="62"/>
      <c r="AT386" s="62"/>
      <c r="AU386" s="62"/>
      <c r="AV386" s="62"/>
      <c r="AW386" s="130"/>
      <c r="AX386" s="122"/>
      <c r="AY386" s="344"/>
    </row>
    <row r="387" spans="1:51" s="50" customFormat="1" ht="47.25" outlineLevel="1">
      <c r="A387" s="28"/>
      <c r="B387" s="270" t="s">
        <v>594</v>
      </c>
      <c r="C387" s="228" t="s">
        <v>53</v>
      </c>
      <c r="D387" s="227"/>
      <c r="E387" s="229"/>
      <c r="F387" s="229"/>
      <c r="G387" s="160">
        <f>SUM(W387:AB387)</f>
        <v>24</v>
      </c>
      <c r="H387" s="226"/>
      <c r="I387" s="87"/>
      <c r="J387" s="87"/>
      <c r="K387" s="334"/>
      <c r="L387" s="334"/>
      <c r="M387" s="334"/>
      <c r="N387" s="334"/>
      <c r="O387" s="174" t="s">
        <v>655</v>
      </c>
      <c r="P387" s="250"/>
      <c r="Q387" s="250"/>
      <c r="R387" s="250"/>
      <c r="S387" s="250"/>
      <c r="T387" s="215">
        <f t="shared" si="31"/>
        <v>0</v>
      </c>
      <c r="U387" s="62"/>
      <c r="V387" s="62"/>
      <c r="W387" s="62"/>
      <c r="X387" s="62">
        <v>8</v>
      </c>
      <c r="Y387" s="62">
        <v>8</v>
      </c>
      <c r="Z387" s="62">
        <v>8</v>
      </c>
      <c r="AA387" s="62"/>
      <c r="AB387" s="62"/>
      <c r="AC387" s="139"/>
      <c r="AD387" s="116"/>
      <c r="AE387" s="116"/>
      <c r="AF387" s="116"/>
      <c r="AG387" s="116"/>
      <c r="AH387" s="116"/>
      <c r="AI387" s="116"/>
      <c r="AJ387" s="341"/>
      <c r="AK387" s="342"/>
      <c r="AL387" s="342"/>
      <c r="AM387" s="342"/>
      <c r="AN387" s="215">
        <f t="shared" si="32"/>
        <v>0</v>
      </c>
      <c r="AO387" s="343"/>
      <c r="AP387" s="62"/>
      <c r="AQ387" s="62"/>
      <c r="AR387" s="62">
        <v>8</v>
      </c>
      <c r="AS387" s="62">
        <v>8</v>
      </c>
      <c r="AT387" s="62">
        <v>8</v>
      </c>
      <c r="AU387" s="62"/>
      <c r="AV387" s="62"/>
      <c r="AW387" s="130"/>
      <c r="AX387" s="122"/>
      <c r="AY387" s="344" t="s">
        <v>567</v>
      </c>
    </row>
    <row r="388" spans="1:51" s="50" customFormat="1" ht="15.75" outlineLevel="1">
      <c r="A388" s="31"/>
      <c r="B388" s="270" t="s">
        <v>495</v>
      </c>
      <c r="C388" s="228" t="s">
        <v>53</v>
      </c>
      <c r="D388" s="227"/>
      <c r="E388" s="229"/>
      <c r="F388" s="229"/>
      <c r="G388" s="160">
        <f>SUM(W388:AB388)</f>
        <v>6</v>
      </c>
      <c r="H388" s="226"/>
      <c r="I388" s="87"/>
      <c r="J388" s="87"/>
      <c r="K388" s="334"/>
      <c r="L388" s="334"/>
      <c r="M388" s="334"/>
      <c r="N388" s="334"/>
      <c r="O388" s="335" t="s">
        <v>656</v>
      </c>
      <c r="P388" s="250"/>
      <c r="Q388" s="250"/>
      <c r="R388" s="250"/>
      <c r="S388" s="250"/>
      <c r="T388" s="215">
        <f t="shared" si="31"/>
        <v>0</v>
      </c>
      <c r="U388" s="62"/>
      <c r="V388" s="62"/>
      <c r="W388" s="62"/>
      <c r="X388" s="62">
        <v>2</v>
      </c>
      <c r="Y388" s="62">
        <v>2</v>
      </c>
      <c r="Z388" s="62">
        <v>2</v>
      </c>
      <c r="AA388" s="62"/>
      <c r="AB388" s="62"/>
      <c r="AC388" s="139"/>
      <c r="AD388" s="116"/>
      <c r="AE388" s="116"/>
      <c r="AF388" s="116"/>
      <c r="AG388" s="116"/>
      <c r="AH388" s="116"/>
      <c r="AI388" s="116"/>
      <c r="AJ388" s="341"/>
      <c r="AK388" s="342"/>
      <c r="AL388" s="342"/>
      <c r="AM388" s="342"/>
      <c r="AN388" s="215">
        <f t="shared" si="32"/>
        <v>0</v>
      </c>
      <c r="AO388" s="343"/>
      <c r="AP388" s="62"/>
      <c r="AQ388" s="62"/>
      <c r="AR388" s="62">
        <v>2</v>
      </c>
      <c r="AS388" s="62">
        <v>2</v>
      </c>
      <c r="AT388" s="62">
        <v>2</v>
      </c>
      <c r="AU388" s="62"/>
      <c r="AV388" s="62"/>
      <c r="AW388" s="130"/>
      <c r="AX388" s="122"/>
      <c r="AY388" s="344" t="s">
        <v>567</v>
      </c>
    </row>
    <row r="389" spans="1:51" s="50" customFormat="1" ht="31.5" outlineLevel="1">
      <c r="A389" s="28">
        <v>2</v>
      </c>
      <c r="B389" s="131" t="s">
        <v>496</v>
      </c>
      <c r="C389" s="28" t="s">
        <v>52</v>
      </c>
      <c r="D389" s="227"/>
      <c r="E389" s="229"/>
      <c r="F389" s="229"/>
      <c r="G389" s="348">
        <v>94.5</v>
      </c>
      <c r="H389" s="226"/>
      <c r="I389" s="87"/>
      <c r="J389" s="87"/>
      <c r="K389" s="334"/>
      <c r="L389" s="334"/>
      <c r="M389" s="334"/>
      <c r="N389" s="334"/>
      <c r="O389" s="335"/>
      <c r="P389" s="250"/>
      <c r="Q389" s="250"/>
      <c r="R389" s="250"/>
      <c r="S389" s="250"/>
      <c r="T389" s="215">
        <f t="shared" si="31"/>
        <v>0</v>
      </c>
      <c r="U389" s="62"/>
      <c r="V389" s="62"/>
      <c r="W389" s="62"/>
      <c r="X389" s="62"/>
      <c r="Y389" s="62"/>
      <c r="Z389" s="62"/>
      <c r="AA389" s="62"/>
      <c r="AB389" s="62"/>
      <c r="AC389" s="139"/>
      <c r="AD389" s="116"/>
      <c r="AE389" s="116"/>
      <c r="AF389" s="116"/>
      <c r="AG389" s="116"/>
      <c r="AH389" s="116"/>
      <c r="AI389" s="116"/>
      <c r="AJ389" s="341"/>
      <c r="AK389" s="342"/>
      <c r="AL389" s="342"/>
      <c r="AM389" s="342"/>
      <c r="AN389" s="215">
        <f t="shared" si="32"/>
        <v>0</v>
      </c>
      <c r="AO389" s="343"/>
      <c r="AP389" s="62"/>
      <c r="AQ389" s="62"/>
      <c r="AR389" s="62"/>
      <c r="AS389" s="62"/>
      <c r="AT389" s="62"/>
      <c r="AU389" s="62"/>
      <c r="AV389" s="62"/>
      <c r="AW389" s="130"/>
      <c r="AX389" s="122"/>
      <c r="AY389" s="344"/>
    </row>
    <row r="390" spans="1:51" s="50" customFormat="1" ht="31.5" outlineLevel="1">
      <c r="A390" s="31"/>
      <c r="B390" s="270" t="s">
        <v>497</v>
      </c>
      <c r="C390" s="228" t="s">
        <v>53</v>
      </c>
      <c r="D390" s="227"/>
      <c r="E390" s="229"/>
      <c r="F390" s="229"/>
      <c r="G390" s="160">
        <f>SUM(W390:AB390)</f>
        <v>30</v>
      </c>
      <c r="H390" s="226"/>
      <c r="I390" s="87"/>
      <c r="J390" s="87"/>
      <c r="K390" s="334"/>
      <c r="L390" s="334"/>
      <c r="M390" s="334"/>
      <c r="N390" s="334"/>
      <c r="O390" s="174" t="s">
        <v>657</v>
      </c>
      <c r="P390" s="250"/>
      <c r="Q390" s="250"/>
      <c r="R390" s="250"/>
      <c r="S390" s="250"/>
      <c r="T390" s="215">
        <f t="shared" si="31"/>
        <v>0</v>
      </c>
      <c r="U390" s="62"/>
      <c r="V390" s="62"/>
      <c r="W390" s="62"/>
      <c r="X390" s="62"/>
      <c r="Y390" s="62">
        <v>10</v>
      </c>
      <c r="Z390" s="62">
        <v>10</v>
      </c>
      <c r="AA390" s="62">
        <v>10</v>
      </c>
      <c r="AB390" s="62"/>
      <c r="AC390" s="139"/>
      <c r="AD390" s="116"/>
      <c r="AE390" s="116"/>
      <c r="AF390" s="116"/>
      <c r="AG390" s="116"/>
      <c r="AH390" s="116"/>
      <c r="AI390" s="116"/>
      <c r="AJ390" s="341"/>
      <c r="AK390" s="342"/>
      <c r="AL390" s="342"/>
      <c r="AM390" s="342"/>
      <c r="AN390" s="215">
        <f t="shared" si="32"/>
        <v>0</v>
      </c>
      <c r="AO390" s="343"/>
      <c r="AP390" s="62"/>
      <c r="AQ390" s="62"/>
      <c r="AR390" s="62"/>
      <c r="AS390" s="62">
        <v>10</v>
      </c>
      <c r="AT390" s="62">
        <v>10</v>
      </c>
      <c r="AU390" s="62">
        <v>10</v>
      </c>
      <c r="AV390" s="62"/>
      <c r="AW390" s="130"/>
      <c r="AX390" s="122"/>
      <c r="AY390" s="344" t="s">
        <v>567</v>
      </c>
    </row>
    <row r="391" spans="1:51" s="50" customFormat="1" ht="31.5" outlineLevel="1">
      <c r="A391" s="28"/>
      <c r="B391" s="270" t="s">
        <v>498</v>
      </c>
      <c r="C391" s="228" t="s">
        <v>53</v>
      </c>
      <c r="D391" s="227"/>
      <c r="E391" s="229"/>
      <c r="F391" s="229"/>
      <c r="G391" s="160">
        <f>SUM(W391:AB391)</f>
        <v>6</v>
      </c>
      <c r="H391" s="226"/>
      <c r="I391" s="87"/>
      <c r="J391" s="87"/>
      <c r="K391" s="334"/>
      <c r="L391" s="334"/>
      <c r="M391" s="334"/>
      <c r="N391" s="334"/>
      <c r="O391" s="174" t="s">
        <v>658</v>
      </c>
      <c r="P391" s="250"/>
      <c r="Q391" s="250"/>
      <c r="R391" s="250"/>
      <c r="S391" s="250"/>
      <c r="T391" s="215">
        <f t="shared" si="31"/>
        <v>0</v>
      </c>
      <c r="U391" s="62"/>
      <c r="V391" s="62"/>
      <c r="W391" s="62"/>
      <c r="X391" s="62">
        <v>2</v>
      </c>
      <c r="Y391" s="62">
        <v>2</v>
      </c>
      <c r="Z391" s="62">
        <v>2</v>
      </c>
      <c r="AA391" s="62"/>
      <c r="AB391" s="62"/>
      <c r="AC391" s="139"/>
      <c r="AD391" s="116"/>
      <c r="AE391" s="116"/>
      <c r="AF391" s="116"/>
      <c r="AG391" s="116"/>
      <c r="AH391" s="116"/>
      <c r="AI391" s="116"/>
      <c r="AJ391" s="341"/>
      <c r="AK391" s="342"/>
      <c r="AL391" s="342"/>
      <c r="AM391" s="342"/>
      <c r="AN391" s="215">
        <f t="shared" si="32"/>
        <v>0</v>
      </c>
      <c r="AO391" s="343"/>
      <c r="AP391" s="62"/>
      <c r="AQ391" s="62"/>
      <c r="AR391" s="62">
        <v>2</v>
      </c>
      <c r="AS391" s="62">
        <v>2</v>
      </c>
      <c r="AT391" s="62">
        <v>2</v>
      </c>
      <c r="AU391" s="62"/>
      <c r="AV391" s="62"/>
      <c r="AW391" s="130"/>
      <c r="AX391" s="122"/>
      <c r="AY391" s="344" t="s">
        <v>567</v>
      </c>
    </row>
    <row r="392" spans="1:51" s="50" customFormat="1" ht="31.5" outlineLevel="1">
      <c r="A392" s="31"/>
      <c r="B392" s="270" t="s">
        <v>499</v>
      </c>
      <c r="C392" s="228" t="s">
        <v>53</v>
      </c>
      <c r="D392" s="227"/>
      <c r="E392" s="229"/>
      <c r="F392" s="229"/>
      <c r="G392" s="160">
        <f>SUM(W392:AB392)</f>
        <v>23.5</v>
      </c>
      <c r="H392" s="226"/>
      <c r="I392" s="87"/>
      <c r="J392" s="87"/>
      <c r="K392" s="334"/>
      <c r="L392" s="334"/>
      <c r="M392" s="334"/>
      <c r="N392" s="334"/>
      <c r="O392" s="174" t="s">
        <v>659</v>
      </c>
      <c r="P392" s="250"/>
      <c r="Q392" s="250"/>
      <c r="R392" s="250"/>
      <c r="S392" s="250"/>
      <c r="T392" s="215">
        <f t="shared" si="31"/>
        <v>0</v>
      </c>
      <c r="U392" s="62"/>
      <c r="V392" s="62"/>
      <c r="W392" s="62"/>
      <c r="X392" s="62">
        <v>5</v>
      </c>
      <c r="Y392" s="62">
        <v>2.5</v>
      </c>
      <c r="Z392" s="62">
        <v>6</v>
      </c>
      <c r="AA392" s="62">
        <v>3</v>
      </c>
      <c r="AB392" s="62">
        <v>7</v>
      </c>
      <c r="AC392" s="139"/>
      <c r="AD392" s="116"/>
      <c r="AE392" s="116"/>
      <c r="AF392" s="116"/>
      <c r="AG392" s="116"/>
      <c r="AH392" s="116"/>
      <c r="AI392" s="116"/>
      <c r="AJ392" s="341"/>
      <c r="AK392" s="342"/>
      <c r="AL392" s="342"/>
      <c r="AM392" s="342"/>
      <c r="AN392" s="215">
        <f t="shared" si="32"/>
        <v>0</v>
      </c>
      <c r="AO392" s="343"/>
      <c r="AP392" s="62"/>
      <c r="AQ392" s="62"/>
      <c r="AR392" s="62">
        <v>5</v>
      </c>
      <c r="AS392" s="62">
        <v>2.5</v>
      </c>
      <c r="AT392" s="62">
        <v>6</v>
      </c>
      <c r="AU392" s="62">
        <v>3</v>
      </c>
      <c r="AV392" s="62">
        <v>7</v>
      </c>
      <c r="AW392" s="130"/>
      <c r="AX392" s="122"/>
      <c r="AY392" s="344" t="s">
        <v>567</v>
      </c>
    </row>
    <row r="393" spans="1:51" s="50" customFormat="1" ht="47.25" outlineLevel="1">
      <c r="A393" s="31"/>
      <c r="B393" s="270" t="s">
        <v>500</v>
      </c>
      <c r="C393" s="228" t="s">
        <v>53</v>
      </c>
      <c r="D393" s="227"/>
      <c r="E393" s="229"/>
      <c r="F393" s="229"/>
      <c r="G393" s="160">
        <f>SUM(W393:AB393)</f>
        <v>15</v>
      </c>
      <c r="H393" s="226"/>
      <c r="I393" s="87"/>
      <c r="J393" s="87"/>
      <c r="K393" s="334"/>
      <c r="L393" s="334"/>
      <c r="M393" s="334"/>
      <c r="N393" s="334"/>
      <c r="O393" s="174" t="s">
        <v>660</v>
      </c>
      <c r="P393" s="250"/>
      <c r="Q393" s="250"/>
      <c r="R393" s="250"/>
      <c r="S393" s="250"/>
      <c r="T393" s="215">
        <f t="shared" si="31"/>
        <v>0</v>
      </c>
      <c r="U393" s="62"/>
      <c r="V393" s="62"/>
      <c r="W393" s="62"/>
      <c r="X393" s="62"/>
      <c r="Y393" s="62">
        <v>15</v>
      </c>
      <c r="Z393" s="62"/>
      <c r="AA393" s="62"/>
      <c r="AB393" s="62"/>
      <c r="AC393" s="139"/>
      <c r="AD393" s="116"/>
      <c r="AE393" s="116"/>
      <c r="AF393" s="116"/>
      <c r="AG393" s="116"/>
      <c r="AH393" s="116"/>
      <c r="AI393" s="116"/>
      <c r="AJ393" s="341"/>
      <c r="AK393" s="342"/>
      <c r="AL393" s="342"/>
      <c r="AM393" s="342"/>
      <c r="AN393" s="215">
        <f t="shared" si="32"/>
        <v>0</v>
      </c>
      <c r="AO393" s="343"/>
      <c r="AP393" s="62"/>
      <c r="AQ393" s="62"/>
      <c r="AR393" s="62"/>
      <c r="AS393" s="62">
        <v>15</v>
      </c>
      <c r="AT393" s="62"/>
      <c r="AU393" s="62"/>
      <c r="AV393" s="62"/>
      <c r="AW393" s="130"/>
      <c r="AX393" s="122"/>
      <c r="AY393" s="344" t="s">
        <v>567</v>
      </c>
    </row>
    <row r="394" spans="1:51" s="50" customFormat="1" ht="31.5" outlineLevel="1">
      <c r="A394" s="31"/>
      <c r="B394" s="270" t="s">
        <v>501</v>
      </c>
      <c r="C394" s="228" t="s">
        <v>53</v>
      </c>
      <c r="D394" s="227"/>
      <c r="E394" s="229"/>
      <c r="F394" s="229"/>
      <c r="G394" s="160">
        <f>SUM(W394:AB394)</f>
        <v>8</v>
      </c>
      <c r="H394" s="226"/>
      <c r="I394" s="87"/>
      <c r="J394" s="87"/>
      <c r="K394" s="334"/>
      <c r="L394" s="334"/>
      <c r="M394" s="334"/>
      <c r="N394" s="334"/>
      <c r="O394" s="335" t="s">
        <v>661</v>
      </c>
      <c r="P394" s="250"/>
      <c r="Q394" s="250"/>
      <c r="R394" s="250"/>
      <c r="S394" s="250"/>
      <c r="T394" s="215">
        <f t="shared" si="31"/>
        <v>0</v>
      </c>
      <c r="U394" s="62"/>
      <c r="V394" s="62"/>
      <c r="W394" s="62"/>
      <c r="X394" s="62"/>
      <c r="Y394" s="62">
        <v>8</v>
      </c>
      <c r="Z394" s="62"/>
      <c r="AA394" s="62"/>
      <c r="AB394" s="62"/>
      <c r="AC394" s="139"/>
      <c r="AD394" s="116"/>
      <c r="AE394" s="116"/>
      <c r="AF394" s="116"/>
      <c r="AG394" s="116"/>
      <c r="AH394" s="116"/>
      <c r="AI394" s="116"/>
      <c r="AJ394" s="341"/>
      <c r="AK394" s="342"/>
      <c r="AL394" s="342"/>
      <c r="AM394" s="342"/>
      <c r="AN394" s="215">
        <f t="shared" si="32"/>
        <v>0</v>
      </c>
      <c r="AO394" s="343"/>
      <c r="AP394" s="62"/>
      <c r="AQ394" s="62"/>
      <c r="AR394" s="62"/>
      <c r="AS394" s="62">
        <v>8</v>
      </c>
      <c r="AT394" s="62"/>
      <c r="AU394" s="62"/>
      <c r="AV394" s="62"/>
      <c r="AW394" s="130"/>
      <c r="AX394" s="122"/>
      <c r="AY394" s="344" t="s">
        <v>567</v>
      </c>
    </row>
    <row r="395" spans="1:51" s="50" customFormat="1" ht="31.5" outlineLevel="1">
      <c r="A395" s="352"/>
      <c r="B395" s="270" t="s">
        <v>595</v>
      </c>
      <c r="C395" s="228" t="s">
        <v>53</v>
      </c>
      <c r="D395" s="227"/>
      <c r="E395" s="229"/>
      <c r="F395" s="229"/>
      <c r="G395" s="273">
        <v>12</v>
      </c>
      <c r="H395" s="226"/>
      <c r="I395" s="87"/>
      <c r="J395" s="87"/>
      <c r="K395" s="334"/>
      <c r="L395" s="334"/>
      <c r="M395" s="334"/>
      <c r="N395" s="334"/>
      <c r="O395" s="174" t="s">
        <v>662</v>
      </c>
      <c r="P395" s="250"/>
      <c r="Q395" s="250"/>
      <c r="R395" s="250"/>
      <c r="S395" s="250"/>
      <c r="T395" s="215">
        <f t="shared" ref="T395:T458" si="34">SUM(P395:S395)</f>
        <v>0</v>
      </c>
      <c r="U395" s="62"/>
      <c r="V395" s="62"/>
      <c r="W395" s="62"/>
      <c r="X395" s="62"/>
      <c r="Y395" s="62">
        <v>3</v>
      </c>
      <c r="Z395" s="62">
        <v>3</v>
      </c>
      <c r="AA395" s="62">
        <v>3</v>
      </c>
      <c r="AB395" s="62">
        <v>3</v>
      </c>
      <c r="AC395" s="139"/>
      <c r="AD395" s="116"/>
      <c r="AE395" s="116"/>
      <c r="AF395" s="116"/>
      <c r="AG395" s="116"/>
      <c r="AH395" s="116"/>
      <c r="AI395" s="116"/>
      <c r="AJ395" s="341"/>
      <c r="AK395" s="342"/>
      <c r="AL395" s="342"/>
      <c r="AM395" s="342"/>
      <c r="AN395" s="215">
        <f t="shared" ref="AN395:AN458" si="35">SUM(AJ395:AM395)</f>
        <v>0</v>
      </c>
      <c r="AO395" s="343"/>
      <c r="AP395" s="62"/>
      <c r="AQ395" s="62"/>
      <c r="AR395" s="62"/>
      <c r="AS395" s="62">
        <v>3</v>
      </c>
      <c r="AT395" s="62">
        <v>3</v>
      </c>
      <c r="AU395" s="62">
        <v>3</v>
      </c>
      <c r="AV395" s="62">
        <v>3</v>
      </c>
      <c r="AW395" s="130"/>
      <c r="AX395" s="122"/>
      <c r="AY395" s="344" t="s">
        <v>567</v>
      </c>
    </row>
    <row r="396" spans="1:51" s="50" customFormat="1" ht="15.75" outlineLevel="1">
      <c r="A396" s="28">
        <v>3</v>
      </c>
      <c r="B396" s="131" t="s">
        <v>502</v>
      </c>
      <c r="C396" s="28" t="s">
        <v>52</v>
      </c>
      <c r="D396" s="227"/>
      <c r="E396" s="229"/>
      <c r="F396" s="229"/>
      <c r="G396" s="348">
        <v>185</v>
      </c>
      <c r="H396" s="226"/>
      <c r="I396" s="87"/>
      <c r="J396" s="87"/>
      <c r="K396" s="334"/>
      <c r="L396" s="334"/>
      <c r="M396" s="334"/>
      <c r="N396" s="334"/>
      <c r="O396" s="335"/>
      <c r="P396" s="250"/>
      <c r="Q396" s="250"/>
      <c r="R396" s="250"/>
      <c r="S396" s="250"/>
      <c r="T396" s="215">
        <f t="shared" si="34"/>
        <v>0</v>
      </c>
      <c r="U396" s="62"/>
      <c r="V396" s="62"/>
      <c r="W396" s="62"/>
      <c r="X396" s="62"/>
      <c r="Y396" s="62"/>
      <c r="Z396" s="62"/>
      <c r="AA396" s="62"/>
      <c r="AB396" s="62"/>
      <c r="AC396" s="139"/>
      <c r="AD396" s="116"/>
      <c r="AE396" s="116"/>
      <c r="AF396" s="116"/>
      <c r="AG396" s="116"/>
      <c r="AH396" s="116"/>
      <c r="AI396" s="116"/>
      <c r="AJ396" s="341"/>
      <c r="AK396" s="342"/>
      <c r="AL396" s="342"/>
      <c r="AM396" s="342"/>
      <c r="AN396" s="215">
        <f t="shared" si="35"/>
        <v>0</v>
      </c>
      <c r="AO396" s="343"/>
      <c r="AP396" s="62"/>
      <c r="AQ396" s="62"/>
      <c r="AR396" s="62"/>
      <c r="AS396" s="62"/>
      <c r="AT396" s="62"/>
      <c r="AU396" s="62"/>
      <c r="AV396" s="62"/>
      <c r="AW396" s="130"/>
      <c r="AX396" s="122"/>
      <c r="AY396" s="344"/>
    </row>
    <row r="397" spans="1:51" s="50" customFormat="1" ht="31.5" outlineLevel="1">
      <c r="A397" s="31"/>
      <c r="B397" s="270" t="s">
        <v>596</v>
      </c>
      <c r="C397" s="228" t="s">
        <v>53</v>
      </c>
      <c r="D397" s="227"/>
      <c r="E397" s="229"/>
      <c r="F397" s="229"/>
      <c r="G397" s="160">
        <f t="shared" ref="G397:G404" si="36">SUM(W397:AB397)</f>
        <v>85</v>
      </c>
      <c r="H397" s="226"/>
      <c r="I397" s="87"/>
      <c r="J397" s="87"/>
      <c r="K397" s="334"/>
      <c r="L397" s="334"/>
      <c r="M397" s="334"/>
      <c r="N397" s="334"/>
      <c r="O397" s="374" t="s">
        <v>663</v>
      </c>
      <c r="P397" s="250"/>
      <c r="Q397" s="250"/>
      <c r="R397" s="250"/>
      <c r="S397" s="250"/>
      <c r="T397" s="215">
        <f t="shared" si="34"/>
        <v>0</v>
      </c>
      <c r="U397" s="62"/>
      <c r="V397" s="62"/>
      <c r="W397" s="62"/>
      <c r="X397" s="62">
        <v>20</v>
      </c>
      <c r="Y397" s="62">
        <v>15</v>
      </c>
      <c r="Z397" s="62">
        <v>15</v>
      </c>
      <c r="AA397" s="62">
        <v>20</v>
      </c>
      <c r="AB397" s="62">
        <v>15</v>
      </c>
      <c r="AC397" s="139"/>
      <c r="AD397" s="116"/>
      <c r="AE397" s="116"/>
      <c r="AF397" s="116"/>
      <c r="AG397" s="116"/>
      <c r="AH397" s="116"/>
      <c r="AI397" s="116"/>
      <c r="AJ397" s="341"/>
      <c r="AK397" s="342"/>
      <c r="AL397" s="342"/>
      <c r="AM397" s="342"/>
      <c r="AN397" s="215">
        <f t="shared" si="35"/>
        <v>0</v>
      </c>
      <c r="AO397" s="343"/>
      <c r="AP397" s="62"/>
      <c r="AQ397" s="62"/>
      <c r="AR397" s="62">
        <v>20</v>
      </c>
      <c r="AS397" s="62">
        <v>15</v>
      </c>
      <c r="AT397" s="62">
        <v>15</v>
      </c>
      <c r="AU397" s="62">
        <v>20</v>
      </c>
      <c r="AV397" s="62">
        <v>15</v>
      </c>
      <c r="AW397" s="130"/>
      <c r="AX397" s="122"/>
      <c r="AY397" s="344" t="s">
        <v>567</v>
      </c>
    </row>
    <row r="398" spans="1:51" s="50" customFormat="1" ht="47.25" outlineLevel="1">
      <c r="A398" s="31"/>
      <c r="B398" s="270" t="s">
        <v>503</v>
      </c>
      <c r="C398" s="228" t="s">
        <v>53</v>
      </c>
      <c r="D398" s="227"/>
      <c r="E398" s="229"/>
      <c r="F398" s="229"/>
      <c r="G398" s="160">
        <f t="shared" si="36"/>
        <v>15</v>
      </c>
      <c r="H398" s="226"/>
      <c r="I398" s="87"/>
      <c r="J398" s="87"/>
      <c r="K398" s="334"/>
      <c r="L398" s="334"/>
      <c r="M398" s="334"/>
      <c r="N398" s="334"/>
      <c r="O398" s="375" t="s">
        <v>655</v>
      </c>
      <c r="P398" s="250"/>
      <c r="Q398" s="250"/>
      <c r="R398" s="250"/>
      <c r="S398" s="250"/>
      <c r="T398" s="215">
        <f t="shared" si="34"/>
        <v>0</v>
      </c>
      <c r="U398" s="62"/>
      <c r="V398" s="62"/>
      <c r="W398" s="62"/>
      <c r="X398" s="62"/>
      <c r="Y398" s="62">
        <v>5</v>
      </c>
      <c r="Z398" s="62"/>
      <c r="AA398" s="62"/>
      <c r="AB398" s="62">
        <v>10</v>
      </c>
      <c r="AC398" s="139"/>
      <c r="AD398" s="116"/>
      <c r="AE398" s="116"/>
      <c r="AF398" s="116"/>
      <c r="AG398" s="116"/>
      <c r="AH398" s="116"/>
      <c r="AI398" s="116"/>
      <c r="AJ398" s="341"/>
      <c r="AK398" s="342"/>
      <c r="AL398" s="342"/>
      <c r="AM398" s="342"/>
      <c r="AN398" s="215">
        <f t="shared" si="35"/>
        <v>0</v>
      </c>
      <c r="AO398" s="343"/>
      <c r="AP398" s="62"/>
      <c r="AQ398" s="62"/>
      <c r="AR398" s="62"/>
      <c r="AS398" s="62">
        <v>5</v>
      </c>
      <c r="AT398" s="62"/>
      <c r="AU398" s="62"/>
      <c r="AV398" s="62">
        <v>10</v>
      </c>
      <c r="AW398" s="130"/>
      <c r="AX398" s="122"/>
      <c r="AY398" s="344" t="s">
        <v>567</v>
      </c>
    </row>
    <row r="399" spans="1:51" s="50" customFormat="1" ht="31.5" outlineLevel="1">
      <c r="A399" s="31"/>
      <c r="B399" s="270" t="s">
        <v>385</v>
      </c>
      <c r="C399" s="228" t="s">
        <v>53</v>
      </c>
      <c r="D399" s="227"/>
      <c r="E399" s="229"/>
      <c r="F399" s="229"/>
      <c r="G399" s="160">
        <f t="shared" si="36"/>
        <v>20</v>
      </c>
      <c r="H399" s="226"/>
      <c r="I399" s="87"/>
      <c r="J399" s="87"/>
      <c r="K399" s="334"/>
      <c r="L399" s="334"/>
      <c r="M399" s="334"/>
      <c r="N399" s="334"/>
      <c r="O399" s="375" t="s">
        <v>664</v>
      </c>
      <c r="P399" s="250"/>
      <c r="Q399" s="250"/>
      <c r="R399" s="250"/>
      <c r="S399" s="250"/>
      <c r="T399" s="215">
        <f t="shared" si="34"/>
        <v>0</v>
      </c>
      <c r="U399" s="62"/>
      <c r="V399" s="62"/>
      <c r="W399" s="62"/>
      <c r="X399" s="62"/>
      <c r="Y399" s="62">
        <v>10</v>
      </c>
      <c r="Z399" s="62"/>
      <c r="AA399" s="62"/>
      <c r="AB399" s="62">
        <v>10</v>
      </c>
      <c r="AC399" s="139"/>
      <c r="AD399" s="116"/>
      <c r="AE399" s="116"/>
      <c r="AF399" s="116"/>
      <c r="AG399" s="116"/>
      <c r="AH399" s="116"/>
      <c r="AI399" s="116"/>
      <c r="AJ399" s="341"/>
      <c r="AK399" s="342"/>
      <c r="AL399" s="342"/>
      <c r="AM399" s="342"/>
      <c r="AN399" s="215">
        <f t="shared" si="35"/>
        <v>0</v>
      </c>
      <c r="AO399" s="343"/>
      <c r="AP399" s="62"/>
      <c r="AQ399" s="62"/>
      <c r="AR399" s="62"/>
      <c r="AS399" s="62">
        <v>10</v>
      </c>
      <c r="AT399" s="62"/>
      <c r="AU399" s="62"/>
      <c r="AV399" s="62">
        <v>10</v>
      </c>
      <c r="AW399" s="130"/>
      <c r="AX399" s="122"/>
      <c r="AY399" s="344" t="s">
        <v>567</v>
      </c>
    </row>
    <row r="400" spans="1:51" s="50" customFormat="1" ht="47.25" outlineLevel="1">
      <c r="A400" s="31"/>
      <c r="B400" s="270" t="s">
        <v>504</v>
      </c>
      <c r="C400" s="228" t="s">
        <v>53</v>
      </c>
      <c r="D400" s="227"/>
      <c r="E400" s="229"/>
      <c r="F400" s="229"/>
      <c r="G400" s="160">
        <f t="shared" si="36"/>
        <v>20</v>
      </c>
      <c r="H400" s="226"/>
      <c r="I400" s="87"/>
      <c r="J400" s="87"/>
      <c r="K400" s="334"/>
      <c r="L400" s="334"/>
      <c r="M400" s="334"/>
      <c r="N400" s="334"/>
      <c r="O400" s="376" t="s">
        <v>655</v>
      </c>
      <c r="P400" s="250"/>
      <c r="Q400" s="250"/>
      <c r="R400" s="250"/>
      <c r="S400" s="250"/>
      <c r="T400" s="215">
        <f t="shared" si="34"/>
        <v>0</v>
      </c>
      <c r="U400" s="62"/>
      <c r="V400" s="62"/>
      <c r="W400" s="62"/>
      <c r="X400" s="62"/>
      <c r="Y400" s="62">
        <v>10</v>
      </c>
      <c r="Z400" s="62"/>
      <c r="AA400" s="62"/>
      <c r="AB400" s="62">
        <v>10</v>
      </c>
      <c r="AC400" s="139"/>
      <c r="AD400" s="116"/>
      <c r="AE400" s="116"/>
      <c r="AF400" s="116"/>
      <c r="AG400" s="116"/>
      <c r="AH400" s="116"/>
      <c r="AI400" s="116"/>
      <c r="AJ400" s="341"/>
      <c r="AK400" s="342"/>
      <c r="AL400" s="342"/>
      <c r="AM400" s="342"/>
      <c r="AN400" s="215">
        <f t="shared" si="35"/>
        <v>0</v>
      </c>
      <c r="AO400" s="343"/>
      <c r="AP400" s="62"/>
      <c r="AQ400" s="62"/>
      <c r="AR400" s="62"/>
      <c r="AS400" s="62">
        <v>10</v>
      </c>
      <c r="AT400" s="62"/>
      <c r="AU400" s="62"/>
      <c r="AV400" s="62">
        <v>10</v>
      </c>
      <c r="AW400" s="130"/>
      <c r="AX400" s="122"/>
      <c r="AY400" s="344" t="s">
        <v>567</v>
      </c>
    </row>
    <row r="401" spans="1:51" s="50" customFormat="1" ht="47.25" outlineLevel="1">
      <c r="A401" s="28"/>
      <c r="B401" s="270" t="s">
        <v>505</v>
      </c>
      <c r="C401" s="228" t="s">
        <v>53</v>
      </c>
      <c r="D401" s="227"/>
      <c r="E401" s="229"/>
      <c r="F401" s="229"/>
      <c r="G401" s="160">
        <f t="shared" si="36"/>
        <v>20</v>
      </c>
      <c r="H401" s="226"/>
      <c r="I401" s="87"/>
      <c r="J401" s="87"/>
      <c r="K401" s="334"/>
      <c r="L401" s="334"/>
      <c r="M401" s="334"/>
      <c r="N401" s="334"/>
      <c r="O401" s="376" t="s">
        <v>655</v>
      </c>
      <c r="P401" s="250"/>
      <c r="Q401" s="250"/>
      <c r="R401" s="250"/>
      <c r="S401" s="250"/>
      <c r="T401" s="215">
        <f t="shared" si="34"/>
        <v>0</v>
      </c>
      <c r="U401" s="62"/>
      <c r="V401" s="62"/>
      <c r="W401" s="62"/>
      <c r="X401" s="62"/>
      <c r="Y401" s="62">
        <v>10</v>
      </c>
      <c r="Z401" s="62"/>
      <c r="AA401" s="62"/>
      <c r="AB401" s="62">
        <v>10</v>
      </c>
      <c r="AC401" s="139"/>
      <c r="AD401" s="116"/>
      <c r="AE401" s="116"/>
      <c r="AF401" s="116"/>
      <c r="AG401" s="116"/>
      <c r="AH401" s="116"/>
      <c r="AI401" s="116"/>
      <c r="AJ401" s="341"/>
      <c r="AK401" s="342"/>
      <c r="AL401" s="342"/>
      <c r="AM401" s="342"/>
      <c r="AN401" s="215">
        <f t="shared" si="35"/>
        <v>0</v>
      </c>
      <c r="AO401" s="343"/>
      <c r="AP401" s="62"/>
      <c r="AQ401" s="62"/>
      <c r="AR401" s="62"/>
      <c r="AS401" s="62">
        <v>10</v>
      </c>
      <c r="AT401" s="62"/>
      <c r="AU401" s="62"/>
      <c r="AV401" s="62">
        <v>10</v>
      </c>
      <c r="AW401" s="130"/>
      <c r="AX401" s="122"/>
      <c r="AY401" s="344" t="s">
        <v>567</v>
      </c>
    </row>
    <row r="402" spans="1:51" s="50" customFormat="1" ht="47.25" outlineLevel="1">
      <c r="A402" s="31"/>
      <c r="B402" s="270" t="s">
        <v>506</v>
      </c>
      <c r="C402" s="228" t="s">
        <v>53</v>
      </c>
      <c r="D402" s="227"/>
      <c r="E402" s="229"/>
      <c r="F402" s="229"/>
      <c r="G402" s="160">
        <f t="shared" si="36"/>
        <v>5</v>
      </c>
      <c r="H402" s="226"/>
      <c r="I402" s="87"/>
      <c r="J402" s="87"/>
      <c r="K402" s="334"/>
      <c r="L402" s="334"/>
      <c r="M402" s="334"/>
      <c r="N402" s="334"/>
      <c r="O402" s="376" t="s">
        <v>664</v>
      </c>
      <c r="P402" s="250"/>
      <c r="Q402" s="250"/>
      <c r="R402" s="250"/>
      <c r="S402" s="250"/>
      <c r="T402" s="215">
        <f t="shared" si="34"/>
        <v>0</v>
      </c>
      <c r="U402" s="62"/>
      <c r="V402" s="62"/>
      <c r="W402" s="62"/>
      <c r="X402" s="62"/>
      <c r="Y402" s="62">
        <v>5</v>
      </c>
      <c r="Z402" s="62"/>
      <c r="AA402" s="62"/>
      <c r="AB402" s="62"/>
      <c r="AC402" s="139"/>
      <c r="AD402" s="116"/>
      <c r="AE402" s="116"/>
      <c r="AF402" s="116"/>
      <c r="AG402" s="116"/>
      <c r="AH402" s="116"/>
      <c r="AI402" s="116"/>
      <c r="AJ402" s="341"/>
      <c r="AK402" s="342"/>
      <c r="AL402" s="342"/>
      <c r="AM402" s="342"/>
      <c r="AN402" s="215">
        <f t="shared" si="35"/>
        <v>0</v>
      </c>
      <c r="AO402" s="343"/>
      <c r="AP402" s="62"/>
      <c r="AQ402" s="62"/>
      <c r="AR402" s="62"/>
      <c r="AS402" s="62">
        <v>5</v>
      </c>
      <c r="AT402" s="62"/>
      <c r="AU402" s="62"/>
      <c r="AV402" s="62"/>
      <c r="AW402" s="130"/>
      <c r="AX402" s="122"/>
      <c r="AY402" s="344" t="s">
        <v>567</v>
      </c>
    </row>
    <row r="403" spans="1:51" s="50" customFormat="1" ht="31.5" outlineLevel="1">
      <c r="A403" s="31"/>
      <c r="B403" s="270" t="s">
        <v>507</v>
      </c>
      <c r="C403" s="228" t="s">
        <v>53</v>
      </c>
      <c r="D403" s="227"/>
      <c r="E403" s="229"/>
      <c r="F403" s="229"/>
      <c r="G403" s="160">
        <f t="shared" si="36"/>
        <v>14</v>
      </c>
      <c r="H403" s="226"/>
      <c r="I403" s="87"/>
      <c r="J403" s="87"/>
      <c r="K403" s="334"/>
      <c r="L403" s="334"/>
      <c r="M403" s="334"/>
      <c r="N403" s="334"/>
      <c r="O403" s="174" t="s">
        <v>665</v>
      </c>
      <c r="P403" s="250"/>
      <c r="Q403" s="250"/>
      <c r="R403" s="250"/>
      <c r="S403" s="250"/>
      <c r="T403" s="215">
        <f t="shared" si="34"/>
        <v>0</v>
      </c>
      <c r="U403" s="62"/>
      <c r="V403" s="62"/>
      <c r="W403" s="62"/>
      <c r="X403" s="62">
        <v>7</v>
      </c>
      <c r="Y403" s="62"/>
      <c r="Z403" s="62"/>
      <c r="AA403" s="62">
        <v>7</v>
      </c>
      <c r="AB403" s="62"/>
      <c r="AC403" s="139"/>
      <c r="AD403" s="116"/>
      <c r="AE403" s="116"/>
      <c r="AF403" s="116"/>
      <c r="AG403" s="116"/>
      <c r="AH403" s="116"/>
      <c r="AI403" s="116"/>
      <c r="AJ403" s="341"/>
      <c r="AK403" s="342"/>
      <c r="AL403" s="342"/>
      <c r="AM403" s="342"/>
      <c r="AN403" s="215">
        <f t="shared" si="35"/>
        <v>0</v>
      </c>
      <c r="AO403" s="343"/>
      <c r="AP403" s="62"/>
      <c r="AQ403" s="62"/>
      <c r="AR403" s="62">
        <v>7</v>
      </c>
      <c r="AS403" s="62"/>
      <c r="AT403" s="62"/>
      <c r="AU403" s="62">
        <v>7</v>
      </c>
      <c r="AV403" s="62"/>
      <c r="AW403" s="130"/>
      <c r="AX403" s="122"/>
      <c r="AY403" s="344" t="s">
        <v>567</v>
      </c>
    </row>
    <row r="404" spans="1:51" s="50" customFormat="1" ht="31.5" outlineLevel="1">
      <c r="A404" s="31"/>
      <c r="B404" s="270" t="s">
        <v>508</v>
      </c>
      <c r="C404" s="228" t="s">
        <v>53</v>
      </c>
      <c r="D404" s="227"/>
      <c r="E404" s="229"/>
      <c r="F404" s="229"/>
      <c r="G404" s="160">
        <f t="shared" si="36"/>
        <v>6</v>
      </c>
      <c r="H404" s="226"/>
      <c r="I404" s="87"/>
      <c r="J404" s="87"/>
      <c r="K404" s="334"/>
      <c r="L404" s="334"/>
      <c r="M404" s="334"/>
      <c r="N404" s="334"/>
      <c r="O404" s="376" t="s">
        <v>665</v>
      </c>
      <c r="P404" s="250"/>
      <c r="Q404" s="250"/>
      <c r="R404" s="250"/>
      <c r="S404" s="250"/>
      <c r="T404" s="215">
        <f t="shared" si="34"/>
        <v>0</v>
      </c>
      <c r="U404" s="62"/>
      <c r="V404" s="62"/>
      <c r="W404" s="62"/>
      <c r="X404" s="62">
        <v>3</v>
      </c>
      <c r="Y404" s="62"/>
      <c r="Z404" s="62"/>
      <c r="AA404" s="62">
        <v>3</v>
      </c>
      <c r="AB404" s="62"/>
      <c r="AC404" s="139"/>
      <c r="AD404" s="116"/>
      <c r="AE404" s="116"/>
      <c r="AF404" s="116"/>
      <c r="AG404" s="116"/>
      <c r="AH404" s="116"/>
      <c r="AI404" s="116"/>
      <c r="AJ404" s="341"/>
      <c r="AK404" s="342"/>
      <c r="AL404" s="342"/>
      <c r="AM404" s="342"/>
      <c r="AN404" s="215">
        <f t="shared" si="35"/>
        <v>0</v>
      </c>
      <c r="AO404" s="343"/>
      <c r="AP404" s="62"/>
      <c r="AQ404" s="62"/>
      <c r="AR404" s="62">
        <v>3</v>
      </c>
      <c r="AS404" s="62"/>
      <c r="AT404" s="62"/>
      <c r="AU404" s="62">
        <v>3</v>
      </c>
      <c r="AV404" s="62"/>
      <c r="AW404" s="130"/>
      <c r="AX404" s="122"/>
      <c r="AY404" s="344" t="s">
        <v>567</v>
      </c>
    </row>
    <row r="405" spans="1:51" s="50" customFormat="1" ht="31.5" outlineLevel="1">
      <c r="A405" s="28">
        <v>4</v>
      </c>
      <c r="B405" s="131" t="s">
        <v>597</v>
      </c>
      <c r="C405" s="28" t="s">
        <v>52</v>
      </c>
      <c r="D405" s="227"/>
      <c r="E405" s="229"/>
      <c r="F405" s="229"/>
      <c r="G405" s="348">
        <v>65</v>
      </c>
      <c r="H405" s="226"/>
      <c r="I405" s="87"/>
      <c r="J405" s="87"/>
      <c r="K405" s="334"/>
      <c r="L405" s="334"/>
      <c r="M405" s="334"/>
      <c r="N405" s="334"/>
      <c r="O405" s="335"/>
      <c r="P405" s="250"/>
      <c r="Q405" s="250"/>
      <c r="R405" s="250"/>
      <c r="S405" s="250"/>
      <c r="T405" s="215">
        <f t="shared" si="34"/>
        <v>0</v>
      </c>
      <c r="U405" s="62"/>
      <c r="V405" s="62"/>
      <c r="W405" s="62"/>
      <c r="X405" s="62"/>
      <c r="Y405" s="62"/>
      <c r="Z405" s="62"/>
      <c r="AA405" s="62"/>
      <c r="AB405" s="62"/>
      <c r="AC405" s="139"/>
      <c r="AD405" s="116"/>
      <c r="AE405" s="116"/>
      <c r="AF405" s="116"/>
      <c r="AG405" s="116"/>
      <c r="AH405" s="116"/>
      <c r="AI405" s="116"/>
      <c r="AJ405" s="341"/>
      <c r="AK405" s="342"/>
      <c r="AL405" s="342"/>
      <c r="AM405" s="342"/>
      <c r="AN405" s="215">
        <f t="shared" si="35"/>
        <v>0</v>
      </c>
      <c r="AO405" s="343"/>
      <c r="AP405" s="62"/>
      <c r="AQ405" s="62"/>
      <c r="AR405" s="62"/>
      <c r="AS405" s="62"/>
      <c r="AT405" s="62"/>
      <c r="AU405" s="62"/>
      <c r="AV405" s="62"/>
      <c r="AW405" s="130"/>
      <c r="AX405" s="122"/>
      <c r="AY405" s="344"/>
    </row>
    <row r="406" spans="1:51" s="50" customFormat="1" ht="47.25" outlineLevel="1">
      <c r="A406" s="31"/>
      <c r="B406" s="270" t="s">
        <v>509</v>
      </c>
      <c r="C406" s="228" t="s">
        <v>53</v>
      </c>
      <c r="D406" s="227"/>
      <c r="E406" s="229"/>
      <c r="F406" s="229"/>
      <c r="G406" s="160">
        <f>SUM(W406:AB406)</f>
        <v>50</v>
      </c>
      <c r="H406" s="226"/>
      <c r="I406" s="87"/>
      <c r="J406" s="87"/>
      <c r="K406" s="334"/>
      <c r="L406" s="334"/>
      <c r="M406" s="334"/>
      <c r="N406" s="334"/>
      <c r="O406" s="174" t="s">
        <v>666</v>
      </c>
      <c r="P406" s="250"/>
      <c r="Q406" s="250"/>
      <c r="R406" s="250"/>
      <c r="S406" s="250"/>
      <c r="T406" s="215">
        <f t="shared" si="34"/>
        <v>0</v>
      </c>
      <c r="U406" s="62"/>
      <c r="V406" s="62"/>
      <c r="W406" s="62"/>
      <c r="X406" s="62"/>
      <c r="Y406" s="62">
        <v>50</v>
      </c>
      <c r="Z406" s="62"/>
      <c r="AA406" s="62"/>
      <c r="AB406" s="62"/>
      <c r="AC406" s="139"/>
      <c r="AD406" s="116"/>
      <c r="AE406" s="116"/>
      <c r="AF406" s="116"/>
      <c r="AG406" s="116"/>
      <c r="AH406" s="116"/>
      <c r="AI406" s="116"/>
      <c r="AJ406" s="341"/>
      <c r="AK406" s="342"/>
      <c r="AL406" s="342"/>
      <c r="AM406" s="342"/>
      <c r="AN406" s="215">
        <f t="shared" si="35"/>
        <v>0</v>
      </c>
      <c r="AO406" s="343"/>
      <c r="AP406" s="62"/>
      <c r="AQ406" s="62"/>
      <c r="AR406" s="62"/>
      <c r="AS406" s="62">
        <v>50</v>
      </c>
      <c r="AT406" s="62"/>
      <c r="AU406" s="62"/>
      <c r="AV406" s="62"/>
      <c r="AW406" s="130"/>
      <c r="AX406" s="122"/>
      <c r="AY406" s="344" t="s">
        <v>567</v>
      </c>
    </row>
    <row r="407" spans="1:51" s="50" customFormat="1" ht="78.75" outlineLevel="1">
      <c r="A407" s="352"/>
      <c r="B407" s="270" t="s">
        <v>598</v>
      </c>
      <c r="C407" s="228" t="s">
        <v>53</v>
      </c>
      <c r="D407" s="227"/>
      <c r="E407" s="229"/>
      <c r="F407" s="229"/>
      <c r="G407" s="273">
        <v>15</v>
      </c>
      <c r="H407" s="226"/>
      <c r="I407" s="87"/>
      <c r="J407" s="87"/>
      <c r="K407" s="334"/>
      <c r="L407" s="334"/>
      <c r="M407" s="334"/>
      <c r="N407" s="334"/>
      <c r="O407" s="335" t="s">
        <v>667</v>
      </c>
      <c r="P407" s="250"/>
      <c r="Q407" s="250"/>
      <c r="R407" s="250"/>
      <c r="S407" s="250"/>
      <c r="T407" s="215">
        <f t="shared" si="34"/>
        <v>0</v>
      </c>
      <c r="U407" s="62"/>
      <c r="V407" s="62"/>
      <c r="W407" s="62"/>
      <c r="X407" s="62"/>
      <c r="Y407" s="62">
        <v>15</v>
      </c>
      <c r="Z407" s="62"/>
      <c r="AA407" s="62"/>
      <c r="AB407" s="62"/>
      <c r="AC407" s="139"/>
      <c r="AD407" s="116"/>
      <c r="AE407" s="116"/>
      <c r="AF407" s="116"/>
      <c r="AG407" s="116"/>
      <c r="AH407" s="116"/>
      <c r="AI407" s="116"/>
      <c r="AJ407" s="341"/>
      <c r="AK407" s="342"/>
      <c r="AL407" s="342"/>
      <c r="AM407" s="342"/>
      <c r="AN407" s="215">
        <f t="shared" si="35"/>
        <v>0</v>
      </c>
      <c r="AO407" s="343"/>
      <c r="AP407" s="62"/>
      <c r="AQ407" s="62"/>
      <c r="AR407" s="62"/>
      <c r="AS407" s="62">
        <v>15</v>
      </c>
      <c r="AT407" s="62"/>
      <c r="AU407" s="62"/>
      <c r="AV407" s="62"/>
      <c r="AW407" s="130"/>
      <c r="AX407" s="122"/>
      <c r="AY407" s="344" t="s">
        <v>567</v>
      </c>
    </row>
    <row r="408" spans="1:51" s="50" customFormat="1" ht="47.25" outlineLevel="1">
      <c r="A408" s="28">
        <v>5</v>
      </c>
      <c r="B408" s="131" t="s">
        <v>510</v>
      </c>
      <c r="C408" s="28" t="s">
        <v>52</v>
      </c>
      <c r="D408" s="227"/>
      <c r="E408" s="229"/>
      <c r="F408" s="229"/>
      <c r="G408" s="348">
        <v>50</v>
      </c>
      <c r="H408" s="226"/>
      <c r="I408" s="87"/>
      <c r="J408" s="87"/>
      <c r="K408" s="334"/>
      <c r="L408" s="334"/>
      <c r="M408" s="334"/>
      <c r="N408" s="334"/>
      <c r="O408" s="335"/>
      <c r="P408" s="250"/>
      <c r="Q408" s="250"/>
      <c r="R408" s="250"/>
      <c r="S408" s="250"/>
      <c r="T408" s="215">
        <f t="shared" si="34"/>
        <v>0</v>
      </c>
      <c r="U408" s="62"/>
      <c r="V408" s="62"/>
      <c r="W408" s="62"/>
      <c r="X408" s="62"/>
      <c r="Y408" s="62"/>
      <c r="Z408" s="62"/>
      <c r="AA408" s="62"/>
      <c r="AB408" s="62"/>
      <c r="AC408" s="139"/>
      <c r="AD408" s="116"/>
      <c r="AE408" s="116"/>
      <c r="AF408" s="116"/>
      <c r="AG408" s="116"/>
      <c r="AH408" s="116"/>
      <c r="AI408" s="116"/>
      <c r="AJ408" s="341"/>
      <c r="AK408" s="342"/>
      <c r="AL408" s="342"/>
      <c r="AM408" s="342"/>
      <c r="AN408" s="215">
        <f t="shared" si="35"/>
        <v>0</v>
      </c>
      <c r="AO408" s="343"/>
      <c r="AP408" s="62"/>
      <c r="AQ408" s="62"/>
      <c r="AR408" s="62"/>
      <c r="AS408" s="62"/>
      <c r="AT408" s="62"/>
      <c r="AU408" s="62"/>
      <c r="AV408" s="62"/>
      <c r="AW408" s="130"/>
      <c r="AX408" s="122"/>
      <c r="AY408" s="344"/>
    </row>
    <row r="409" spans="1:51" s="50" customFormat="1" ht="78.75" outlineLevel="1">
      <c r="A409" s="31"/>
      <c r="B409" s="270" t="s">
        <v>511</v>
      </c>
      <c r="C409" s="228" t="s">
        <v>53</v>
      </c>
      <c r="D409" s="227"/>
      <c r="E409" s="229"/>
      <c r="F409" s="229"/>
      <c r="G409" s="160">
        <f>SUM(W409:AB409)</f>
        <v>50</v>
      </c>
      <c r="H409" s="226"/>
      <c r="I409" s="87"/>
      <c r="J409" s="87"/>
      <c r="K409" s="334"/>
      <c r="L409" s="334"/>
      <c r="M409" s="334"/>
      <c r="N409" s="334"/>
      <c r="O409" s="174" t="s">
        <v>668</v>
      </c>
      <c r="P409" s="250"/>
      <c r="Q409" s="250"/>
      <c r="R409" s="250"/>
      <c r="S409" s="250"/>
      <c r="T409" s="215">
        <f t="shared" si="34"/>
        <v>0</v>
      </c>
      <c r="U409" s="62"/>
      <c r="V409" s="62"/>
      <c r="W409" s="62"/>
      <c r="X409" s="62"/>
      <c r="Y409" s="62"/>
      <c r="Z409" s="62">
        <v>50</v>
      </c>
      <c r="AA409" s="62"/>
      <c r="AB409" s="62"/>
      <c r="AC409" s="139"/>
      <c r="AD409" s="116"/>
      <c r="AE409" s="116"/>
      <c r="AF409" s="116"/>
      <c r="AG409" s="116"/>
      <c r="AH409" s="116"/>
      <c r="AI409" s="116"/>
      <c r="AJ409" s="341"/>
      <c r="AK409" s="342"/>
      <c r="AL409" s="342"/>
      <c r="AM409" s="342"/>
      <c r="AN409" s="215">
        <f t="shared" si="35"/>
        <v>0</v>
      </c>
      <c r="AO409" s="343"/>
      <c r="AP409" s="62"/>
      <c r="AQ409" s="62"/>
      <c r="AR409" s="62"/>
      <c r="AS409" s="62"/>
      <c r="AT409" s="62">
        <v>50</v>
      </c>
      <c r="AU409" s="62"/>
      <c r="AV409" s="62"/>
      <c r="AW409" s="130"/>
      <c r="AX409" s="122"/>
      <c r="AY409" s="344" t="s">
        <v>567</v>
      </c>
    </row>
    <row r="410" spans="1:51" s="50" customFormat="1" ht="15.75" outlineLevel="1">
      <c r="A410" s="28">
        <v>6</v>
      </c>
      <c r="B410" s="131" t="s">
        <v>512</v>
      </c>
      <c r="C410" s="28" t="s">
        <v>52</v>
      </c>
      <c r="D410" s="227"/>
      <c r="E410" s="229"/>
      <c r="F410" s="229"/>
      <c r="G410" s="348">
        <v>133</v>
      </c>
      <c r="H410" s="226"/>
      <c r="I410" s="87"/>
      <c r="J410" s="87"/>
      <c r="K410" s="334"/>
      <c r="L410" s="334"/>
      <c r="M410" s="334"/>
      <c r="N410" s="334"/>
      <c r="O410" s="335"/>
      <c r="P410" s="250"/>
      <c r="Q410" s="250"/>
      <c r="R410" s="250"/>
      <c r="S410" s="250"/>
      <c r="T410" s="215">
        <f t="shared" si="34"/>
        <v>0</v>
      </c>
      <c r="U410" s="62"/>
      <c r="V410" s="62"/>
      <c r="W410" s="62"/>
      <c r="X410" s="62"/>
      <c r="Y410" s="62"/>
      <c r="Z410" s="62"/>
      <c r="AA410" s="62"/>
      <c r="AB410" s="62"/>
      <c r="AC410" s="139"/>
      <c r="AD410" s="116"/>
      <c r="AE410" s="116"/>
      <c r="AF410" s="116"/>
      <c r="AG410" s="116"/>
      <c r="AH410" s="116"/>
      <c r="AI410" s="116"/>
      <c r="AJ410" s="341"/>
      <c r="AK410" s="342"/>
      <c r="AL410" s="342"/>
      <c r="AM410" s="342"/>
      <c r="AN410" s="215">
        <f t="shared" si="35"/>
        <v>0</v>
      </c>
      <c r="AO410" s="343"/>
      <c r="AP410" s="62"/>
      <c r="AQ410" s="62"/>
      <c r="AR410" s="62"/>
      <c r="AS410" s="62"/>
      <c r="AT410" s="62"/>
      <c r="AU410" s="62"/>
      <c r="AV410" s="62"/>
      <c r="AW410" s="130"/>
      <c r="AX410" s="122"/>
      <c r="AY410" s="344"/>
    </row>
    <row r="411" spans="1:51" s="50" customFormat="1" ht="31.5" outlineLevel="1">
      <c r="A411" s="31"/>
      <c r="B411" s="270" t="s">
        <v>513</v>
      </c>
      <c r="C411" s="228" t="s">
        <v>53</v>
      </c>
      <c r="D411" s="227"/>
      <c r="E411" s="229"/>
      <c r="F411" s="229"/>
      <c r="G411" s="160">
        <f t="shared" ref="G411:G420" si="37">SUM(W411:AB411)</f>
        <v>22</v>
      </c>
      <c r="H411" s="226"/>
      <c r="I411" s="87"/>
      <c r="J411" s="87"/>
      <c r="K411" s="334"/>
      <c r="L411" s="334"/>
      <c r="M411" s="334"/>
      <c r="N411" s="334"/>
      <c r="O411" s="335" t="s">
        <v>669</v>
      </c>
      <c r="P411" s="250"/>
      <c r="Q411" s="250"/>
      <c r="R411" s="250"/>
      <c r="S411" s="250"/>
      <c r="T411" s="215">
        <f t="shared" si="34"/>
        <v>0</v>
      </c>
      <c r="U411" s="62"/>
      <c r="V411" s="62"/>
      <c r="W411" s="62"/>
      <c r="X411" s="62"/>
      <c r="Y411" s="62"/>
      <c r="Z411" s="62">
        <v>15</v>
      </c>
      <c r="AA411" s="62">
        <v>7</v>
      </c>
      <c r="AB411" s="62"/>
      <c r="AC411" s="139"/>
      <c r="AD411" s="116"/>
      <c r="AE411" s="116"/>
      <c r="AF411" s="116"/>
      <c r="AG411" s="116"/>
      <c r="AH411" s="116"/>
      <c r="AI411" s="116"/>
      <c r="AJ411" s="341"/>
      <c r="AK411" s="342"/>
      <c r="AL411" s="342"/>
      <c r="AM411" s="342"/>
      <c r="AN411" s="215">
        <f t="shared" si="35"/>
        <v>0</v>
      </c>
      <c r="AO411" s="343"/>
      <c r="AP411" s="62"/>
      <c r="AQ411" s="62"/>
      <c r="AR411" s="62"/>
      <c r="AS411" s="62"/>
      <c r="AT411" s="62">
        <v>15</v>
      </c>
      <c r="AU411" s="62">
        <v>7</v>
      </c>
      <c r="AV411" s="62"/>
      <c r="AW411" s="130"/>
      <c r="AX411" s="122"/>
      <c r="AY411" s="344" t="s">
        <v>567</v>
      </c>
    </row>
    <row r="412" spans="1:51" s="50" customFormat="1" ht="31.5" outlineLevel="1">
      <c r="A412" s="31"/>
      <c r="B412" s="270" t="s">
        <v>599</v>
      </c>
      <c r="C412" s="228" t="s">
        <v>53</v>
      </c>
      <c r="D412" s="227"/>
      <c r="E412" s="229"/>
      <c r="F412" s="229"/>
      <c r="G412" s="160">
        <v>2.5</v>
      </c>
      <c r="H412" s="226"/>
      <c r="I412" s="87"/>
      <c r="J412" s="87"/>
      <c r="K412" s="334"/>
      <c r="L412" s="334"/>
      <c r="M412" s="334"/>
      <c r="N412" s="334"/>
      <c r="O412" s="335" t="s">
        <v>670</v>
      </c>
      <c r="P412" s="250"/>
      <c r="Q412" s="250"/>
      <c r="R412" s="250"/>
      <c r="S412" s="250"/>
      <c r="T412" s="215">
        <f t="shared" si="34"/>
        <v>0</v>
      </c>
      <c r="U412" s="62"/>
      <c r="V412" s="62"/>
      <c r="W412" s="62"/>
      <c r="X412" s="62"/>
      <c r="Y412" s="62">
        <v>1.25</v>
      </c>
      <c r="Z412" s="62">
        <v>1.25</v>
      </c>
      <c r="AA412" s="62"/>
      <c r="AB412" s="62"/>
      <c r="AC412" s="139"/>
      <c r="AD412" s="116"/>
      <c r="AE412" s="116"/>
      <c r="AF412" s="116"/>
      <c r="AG412" s="116"/>
      <c r="AH412" s="116"/>
      <c r="AI412" s="116"/>
      <c r="AJ412" s="341"/>
      <c r="AK412" s="342"/>
      <c r="AL412" s="342"/>
      <c r="AM412" s="342"/>
      <c r="AN412" s="215">
        <f t="shared" si="35"/>
        <v>0</v>
      </c>
      <c r="AO412" s="343"/>
      <c r="AP412" s="62"/>
      <c r="AQ412" s="62"/>
      <c r="AR412" s="62"/>
      <c r="AS412" s="62">
        <v>1.25</v>
      </c>
      <c r="AT412" s="62">
        <v>1.25</v>
      </c>
      <c r="AU412" s="62"/>
      <c r="AV412" s="62"/>
      <c r="AW412" s="130"/>
      <c r="AX412" s="122"/>
      <c r="AY412" s="344" t="s">
        <v>567</v>
      </c>
    </row>
    <row r="413" spans="1:51" s="50" customFormat="1" ht="31.5" outlineLevel="1">
      <c r="A413" s="31"/>
      <c r="B413" s="270" t="s">
        <v>600</v>
      </c>
      <c r="C413" s="228" t="s">
        <v>53</v>
      </c>
      <c r="D413" s="227"/>
      <c r="E413" s="229"/>
      <c r="F413" s="229"/>
      <c r="G413" s="160">
        <v>3</v>
      </c>
      <c r="H413" s="226"/>
      <c r="I413" s="87"/>
      <c r="J413" s="87"/>
      <c r="K413" s="334"/>
      <c r="L413" s="334"/>
      <c r="M413" s="334"/>
      <c r="N413" s="334"/>
      <c r="O413" s="370" t="s">
        <v>670</v>
      </c>
      <c r="P413" s="250"/>
      <c r="Q413" s="250"/>
      <c r="R413" s="250"/>
      <c r="S413" s="250"/>
      <c r="T413" s="215">
        <f t="shared" si="34"/>
        <v>0</v>
      </c>
      <c r="U413" s="62"/>
      <c r="V413" s="62"/>
      <c r="W413" s="62"/>
      <c r="X413" s="62"/>
      <c r="Y413" s="62">
        <v>1.5</v>
      </c>
      <c r="Z413" s="62">
        <v>1.5</v>
      </c>
      <c r="AA413" s="62"/>
      <c r="AB413" s="62"/>
      <c r="AC413" s="139"/>
      <c r="AD413" s="116"/>
      <c r="AE413" s="116"/>
      <c r="AF413" s="116"/>
      <c r="AG413" s="116"/>
      <c r="AH413" s="116"/>
      <c r="AI413" s="116"/>
      <c r="AJ413" s="341"/>
      <c r="AK413" s="342"/>
      <c r="AL413" s="342"/>
      <c r="AM413" s="342"/>
      <c r="AN413" s="215">
        <f t="shared" si="35"/>
        <v>0</v>
      </c>
      <c r="AO413" s="343"/>
      <c r="AP413" s="62"/>
      <c r="AQ413" s="62"/>
      <c r="AR413" s="62"/>
      <c r="AS413" s="62">
        <v>1.5</v>
      </c>
      <c r="AT413" s="62">
        <v>1.5</v>
      </c>
      <c r="AU413" s="62"/>
      <c r="AV413" s="62"/>
      <c r="AW413" s="130"/>
      <c r="AX413" s="122"/>
      <c r="AY413" s="344" t="s">
        <v>567</v>
      </c>
    </row>
    <row r="414" spans="1:51" s="50" customFormat="1" ht="31.5" outlineLevel="1">
      <c r="A414" s="28"/>
      <c r="B414" s="270" t="s">
        <v>514</v>
      </c>
      <c r="C414" s="228" t="s">
        <v>53</v>
      </c>
      <c r="D414" s="227"/>
      <c r="E414" s="229"/>
      <c r="F414" s="229"/>
      <c r="G414" s="160">
        <f t="shared" si="37"/>
        <v>2.5</v>
      </c>
      <c r="H414" s="226"/>
      <c r="I414" s="87"/>
      <c r="J414" s="87"/>
      <c r="K414" s="334"/>
      <c r="L414" s="334"/>
      <c r="M414" s="334"/>
      <c r="N414" s="334"/>
      <c r="O414" s="370" t="s">
        <v>669</v>
      </c>
      <c r="P414" s="250"/>
      <c r="Q414" s="250"/>
      <c r="R414" s="250"/>
      <c r="S414" s="250"/>
      <c r="T414" s="215">
        <f t="shared" si="34"/>
        <v>0</v>
      </c>
      <c r="U414" s="62"/>
      <c r="V414" s="62"/>
      <c r="W414" s="62"/>
      <c r="X414" s="62">
        <v>2.5</v>
      </c>
      <c r="Y414" s="62"/>
      <c r="Z414" s="62"/>
      <c r="AA414" s="62"/>
      <c r="AB414" s="62"/>
      <c r="AC414" s="139"/>
      <c r="AD414" s="116"/>
      <c r="AE414" s="116"/>
      <c r="AF414" s="116"/>
      <c r="AG414" s="116"/>
      <c r="AH414" s="116"/>
      <c r="AI414" s="116"/>
      <c r="AJ414" s="341"/>
      <c r="AK414" s="342"/>
      <c r="AL414" s="342"/>
      <c r="AM414" s="342"/>
      <c r="AN414" s="215">
        <f t="shared" si="35"/>
        <v>0</v>
      </c>
      <c r="AO414" s="343"/>
      <c r="AP414" s="62"/>
      <c r="AQ414" s="62"/>
      <c r="AR414" s="62">
        <v>2.5</v>
      </c>
      <c r="AS414" s="62"/>
      <c r="AT414" s="62"/>
      <c r="AU414" s="62"/>
      <c r="AV414" s="62"/>
      <c r="AW414" s="130"/>
      <c r="AX414" s="122"/>
      <c r="AY414" s="344" t="s">
        <v>567</v>
      </c>
    </row>
    <row r="415" spans="1:51" s="50" customFormat="1" ht="31.5" outlineLevel="1">
      <c r="A415" s="31"/>
      <c r="B415" s="270" t="s">
        <v>515</v>
      </c>
      <c r="C415" s="228" t="s">
        <v>53</v>
      </c>
      <c r="D415" s="227"/>
      <c r="E415" s="229"/>
      <c r="F415" s="229"/>
      <c r="G415" s="160">
        <f t="shared" si="37"/>
        <v>10</v>
      </c>
      <c r="H415" s="226"/>
      <c r="I415" s="87"/>
      <c r="J415" s="87"/>
      <c r="K415" s="334"/>
      <c r="L415" s="334"/>
      <c r="M415" s="334"/>
      <c r="N415" s="334"/>
      <c r="O415" s="370" t="s">
        <v>669</v>
      </c>
      <c r="P415" s="250"/>
      <c r="Q415" s="250"/>
      <c r="R415" s="250"/>
      <c r="S415" s="250"/>
      <c r="T415" s="215">
        <f t="shared" si="34"/>
        <v>0</v>
      </c>
      <c r="U415" s="62"/>
      <c r="V415" s="62"/>
      <c r="W415" s="62"/>
      <c r="X415" s="62">
        <v>10</v>
      </c>
      <c r="Y415" s="62"/>
      <c r="Z415" s="62"/>
      <c r="AA415" s="62"/>
      <c r="AB415" s="62"/>
      <c r="AC415" s="139"/>
      <c r="AD415" s="116"/>
      <c r="AE415" s="116"/>
      <c r="AF415" s="116"/>
      <c r="AG415" s="116"/>
      <c r="AH415" s="116"/>
      <c r="AI415" s="116"/>
      <c r="AJ415" s="341"/>
      <c r="AK415" s="342"/>
      <c r="AL415" s="342"/>
      <c r="AM415" s="342"/>
      <c r="AN415" s="215">
        <f t="shared" si="35"/>
        <v>0</v>
      </c>
      <c r="AO415" s="343"/>
      <c r="AP415" s="62"/>
      <c r="AQ415" s="62"/>
      <c r="AR415" s="62">
        <v>10</v>
      </c>
      <c r="AS415" s="62"/>
      <c r="AT415" s="62"/>
      <c r="AU415" s="62"/>
      <c r="AV415" s="62"/>
      <c r="AW415" s="130"/>
      <c r="AX415" s="122"/>
      <c r="AY415" s="344" t="s">
        <v>567</v>
      </c>
    </row>
    <row r="416" spans="1:51" s="50" customFormat="1" ht="47.25" outlineLevel="1">
      <c r="A416" s="31"/>
      <c r="B416" s="270" t="s">
        <v>516</v>
      </c>
      <c r="C416" s="228" t="s">
        <v>53</v>
      </c>
      <c r="D416" s="227"/>
      <c r="E416" s="229"/>
      <c r="F416" s="229"/>
      <c r="G416" s="160">
        <v>20</v>
      </c>
      <c r="H416" s="226"/>
      <c r="I416" s="87"/>
      <c r="J416" s="87"/>
      <c r="K416" s="334"/>
      <c r="L416" s="334"/>
      <c r="M416" s="334"/>
      <c r="N416" s="334"/>
      <c r="O416" s="174" t="s">
        <v>671</v>
      </c>
      <c r="P416" s="250"/>
      <c r="Q416" s="250"/>
      <c r="R416" s="250"/>
      <c r="S416" s="250"/>
      <c r="T416" s="215">
        <f t="shared" si="34"/>
        <v>0</v>
      </c>
      <c r="U416" s="62"/>
      <c r="V416" s="62"/>
      <c r="W416" s="62"/>
      <c r="X416" s="62">
        <v>20</v>
      </c>
      <c r="Y416" s="62"/>
      <c r="Z416" s="62"/>
      <c r="AA416" s="62"/>
      <c r="AB416" s="62"/>
      <c r="AC416" s="139"/>
      <c r="AD416" s="116"/>
      <c r="AE416" s="116"/>
      <c r="AF416" s="116"/>
      <c r="AG416" s="116"/>
      <c r="AH416" s="116"/>
      <c r="AI416" s="116"/>
      <c r="AJ416" s="341"/>
      <c r="AK416" s="342"/>
      <c r="AL416" s="342"/>
      <c r="AM416" s="342"/>
      <c r="AN416" s="215">
        <f t="shared" si="35"/>
        <v>0</v>
      </c>
      <c r="AO416" s="343"/>
      <c r="AP416" s="62"/>
      <c r="AQ416" s="62"/>
      <c r="AR416" s="62">
        <v>20</v>
      </c>
      <c r="AS416" s="62"/>
      <c r="AT416" s="62"/>
      <c r="AU416" s="62"/>
      <c r="AV416" s="62"/>
      <c r="AW416" s="130"/>
      <c r="AX416" s="122"/>
      <c r="AY416" s="344" t="s">
        <v>567</v>
      </c>
    </row>
    <row r="417" spans="1:51" s="50" customFormat="1" ht="31.5" outlineLevel="1">
      <c r="A417" s="31"/>
      <c r="B417" s="270" t="s">
        <v>517</v>
      </c>
      <c r="C417" s="228" t="s">
        <v>53</v>
      </c>
      <c r="D417" s="227"/>
      <c r="E417" s="229"/>
      <c r="F417" s="229"/>
      <c r="G417" s="160">
        <f t="shared" si="37"/>
        <v>30</v>
      </c>
      <c r="H417" s="226"/>
      <c r="I417" s="87"/>
      <c r="J417" s="87"/>
      <c r="K417" s="334"/>
      <c r="L417" s="334"/>
      <c r="M417" s="334"/>
      <c r="N417" s="334"/>
      <c r="O417" s="376" t="s">
        <v>672</v>
      </c>
      <c r="P417" s="250"/>
      <c r="Q417" s="250"/>
      <c r="R417" s="250"/>
      <c r="S417" s="250"/>
      <c r="T417" s="215">
        <f t="shared" si="34"/>
        <v>0</v>
      </c>
      <c r="U417" s="62"/>
      <c r="V417" s="62"/>
      <c r="W417" s="62"/>
      <c r="X417" s="62">
        <v>30</v>
      </c>
      <c r="Y417" s="62"/>
      <c r="Z417" s="62"/>
      <c r="AA417" s="62"/>
      <c r="AB417" s="62"/>
      <c r="AC417" s="139"/>
      <c r="AD417" s="116"/>
      <c r="AE417" s="116"/>
      <c r="AF417" s="116"/>
      <c r="AG417" s="116"/>
      <c r="AH417" s="116"/>
      <c r="AI417" s="116"/>
      <c r="AJ417" s="341"/>
      <c r="AK417" s="342"/>
      <c r="AL417" s="342"/>
      <c r="AM417" s="342"/>
      <c r="AN417" s="215">
        <f t="shared" si="35"/>
        <v>0</v>
      </c>
      <c r="AO417" s="343"/>
      <c r="AP417" s="62"/>
      <c r="AQ417" s="62"/>
      <c r="AR417" s="62">
        <v>30</v>
      </c>
      <c r="AS417" s="62"/>
      <c r="AT417" s="62"/>
      <c r="AU417" s="62"/>
      <c r="AV417" s="62"/>
      <c r="AW417" s="130"/>
      <c r="AX417" s="122"/>
      <c r="AY417" s="344" t="s">
        <v>567</v>
      </c>
    </row>
    <row r="418" spans="1:51" s="50" customFormat="1" ht="31.5" outlineLevel="1">
      <c r="A418" s="31"/>
      <c r="B418" s="270" t="s">
        <v>518</v>
      </c>
      <c r="C418" s="228" t="s">
        <v>53</v>
      </c>
      <c r="D418" s="227"/>
      <c r="E418" s="229"/>
      <c r="F418" s="229"/>
      <c r="G418" s="160">
        <f t="shared" si="37"/>
        <v>30</v>
      </c>
      <c r="H418" s="226"/>
      <c r="I418" s="87"/>
      <c r="J418" s="87"/>
      <c r="K418" s="334"/>
      <c r="L418" s="334"/>
      <c r="M418" s="334"/>
      <c r="N418" s="334"/>
      <c r="O418" s="174" t="s">
        <v>673</v>
      </c>
      <c r="P418" s="250"/>
      <c r="Q418" s="250"/>
      <c r="R418" s="250"/>
      <c r="S418" s="250"/>
      <c r="T418" s="215">
        <f t="shared" si="34"/>
        <v>0</v>
      </c>
      <c r="U418" s="62"/>
      <c r="V418" s="62"/>
      <c r="W418" s="62"/>
      <c r="X418" s="62">
        <v>30</v>
      </c>
      <c r="Y418" s="62"/>
      <c r="Z418" s="62"/>
      <c r="AA418" s="62"/>
      <c r="AB418" s="62"/>
      <c r="AC418" s="139"/>
      <c r="AD418" s="116"/>
      <c r="AE418" s="116"/>
      <c r="AF418" s="116"/>
      <c r="AG418" s="116"/>
      <c r="AH418" s="116"/>
      <c r="AI418" s="116"/>
      <c r="AJ418" s="341"/>
      <c r="AK418" s="342"/>
      <c r="AL418" s="342"/>
      <c r="AM418" s="342"/>
      <c r="AN418" s="215">
        <f t="shared" si="35"/>
        <v>0</v>
      </c>
      <c r="AO418" s="343"/>
      <c r="AP418" s="62"/>
      <c r="AQ418" s="62"/>
      <c r="AR418" s="62">
        <v>30</v>
      </c>
      <c r="AS418" s="62"/>
      <c r="AT418" s="62"/>
      <c r="AU418" s="62"/>
      <c r="AV418" s="62"/>
      <c r="AW418" s="130"/>
      <c r="AX418" s="122"/>
      <c r="AY418" s="344" t="s">
        <v>567</v>
      </c>
    </row>
    <row r="419" spans="1:51" s="50" customFormat="1" ht="31.5" outlineLevel="1">
      <c r="A419" s="31"/>
      <c r="B419" s="270" t="s">
        <v>519</v>
      </c>
      <c r="C419" s="228" t="s">
        <v>53</v>
      </c>
      <c r="D419" s="227"/>
      <c r="E419" s="229"/>
      <c r="F419" s="229"/>
      <c r="G419" s="160">
        <f t="shared" si="37"/>
        <v>10</v>
      </c>
      <c r="H419" s="226"/>
      <c r="I419" s="87"/>
      <c r="J419" s="87"/>
      <c r="K419" s="334"/>
      <c r="L419" s="334"/>
      <c r="M419" s="334"/>
      <c r="N419" s="334"/>
      <c r="O419" s="174" t="s">
        <v>674</v>
      </c>
      <c r="P419" s="250"/>
      <c r="Q419" s="250"/>
      <c r="R419" s="250"/>
      <c r="S419" s="250"/>
      <c r="T419" s="215">
        <f t="shared" si="34"/>
        <v>0</v>
      </c>
      <c r="U419" s="62"/>
      <c r="V419" s="62"/>
      <c r="W419" s="62"/>
      <c r="X419" s="62"/>
      <c r="Y419" s="62"/>
      <c r="Z419" s="62">
        <v>10</v>
      </c>
      <c r="AA419" s="62"/>
      <c r="AB419" s="62"/>
      <c r="AC419" s="139"/>
      <c r="AD419" s="116"/>
      <c r="AE419" s="116"/>
      <c r="AF419" s="116"/>
      <c r="AG419" s="116"/>
      <c r="AH419" s="116"/>
      <c r="AI419" s="116"/>
      <c r="AJ419" s="341"/>
      <c r="AK419" s="342"/>
      <c r="AL419" s="342"/>
      <c r="AM419" s="342"/>
      <c r="AN419" s="215">
        <f t="shared" si="35"/>
        <v>0</v>
      </c>
      <c r="AO419" s="343"/>
      <c r="AP419" s="62"/>
      <c r="AQ419" s="62"/>
      <c r="AR419" s="62"/>
      <c r="AS419" s="62"/>
      <c r="AT419" s="62">
        <v>10</v>
      </c>
      <c r="AU419" s="62"/>
      <c r="AV419" s="62"/>
      <c r="AW419" s="130"/>
      <c r="AX419" s="122"/>
      <c r="AY419" s="344" t="s">
        <v>567</v>
      </c>
    </row>
    <row r="420" spans="1:51" s="50" customFormat="1" ht="47.25" outlineLevel="1">
      <c r="A420" s="31"/>
      <c r="B420" s="270" t="s">
        <v>520</v>
      </c>
      <c r="C420" s="228" t="s">
        <v>53</v>
      </c>
      <c r="D420" s="227"/>
      <c r="E420" s="229"/>
      <c r="F420" s="229"/>
      <c r="G420" s="160">
        <f t="shared" si="37"/>
        <v>3</v>
      </c>
      <c r="H420" s="226"/>
      <c r="I420" s="87"/>
      <c r="J420" s="87"/>
      <c r="K420" s="334"/>
      <c r="L420" s="334"/>
      <c r="M420" s="334"/>
      <c r="N420" s="334"/>
      <c r="O420" s="174" t="s">
        <v>675</v>
      </c>
      <c r="P420" s="250"/>
      <c r="Q420" s="250"/>
      <c r="R420" s="250"/>
      <c r="S420" s="250"/>
      <c r="T420" s="215">
        <f t="shared" si="34"/>
        <v>0</v>
      </c>
      <c r="U420" s="62"/>
      <c r="V420" s="62"/>
      <c r="W420" s="62"/>
      <c r="X420" s="62">
        <v>3</v>
      </c>
      <c r="Y420" s="62"/>
      <c r="Z420" s="62"/>
      <c r="AA420" s="62"/>
      <c r="AB420" s="62"/>
      <c r="AC420" s="139"/>
      <c r="AD420" s="116"/>
      <c r="AE420" s="116"/>
      <c r="AF420" s="116"/>
      <c r="AG420" s="116"/>
      <c r="AH420" s="116"/>
      <c r="AI420" s="116"/>
      <c r="AJ420" s="341"/>
      <c r="AK420" s="342"/>
      <c r="AL420" s="342"/>
      <c r="AM420" s="342"/>
      <c r="AN420" s="215">
        <f t="shared" si="35"/>
        <v>0</v>
      </c>
      <c r="AO420" s="343"/>
      <c r="AP420" s="62"/>
      <c r="AQ420" s="62"/>
      <c r="AR420" s="62">
        <v>3</v>
      </c>
      <c r="AS420" s="62"/>
      <c r="AT420" s="62"/>
      <c r="AU420" s="62"/>
      <c r="AV420" s="62"/>
      <c r="AW420" s="130"/>
      <c r="AX420" s="122"/>
      <c r="AY420" s="344" t="s">
        <v>567</v>
      </c>
    </row>
    <row r="421" spans="1:51" s="50" customFormat="1" ht="31.5" outlineLevel="1">
      <c r="A421" s="28">
        <v>7</v>
      </c>
      <c r="B421" s="131" t="s">
        <v>521</v>
      </c>
      <c r="C421" s="28" t="s">
        <v>52</v>
      </c>
      <c r="D421" s="227"/>
      <c r="E421" s="229"/>
      <c r="F421" s="229"/>
      <c r="G421" s="353">
        <v>127</v>
      </c>
      <c r="H421" s="226"/>
      <c r="I421" s="87"/>
      <c r="J421" s="87"/>
      <c r="K421" s="334"/>
      <c r="L421" s="334"/>
      <c r="M421" s="334"/>
      <c r="N421" s="334"/>
      <c r="O421" s="335"/>
      <c r="P421" s="250"/>
      <c r="Q421" s="250"/>
      <c r="R421" s="250"/>
      <c r="S421" s="250"/>
      <c r="T421" s="215">
        <f t="shared" si="34"/>
        <v>0</v>
      </c>
      <c r="U421" s="62"/>
      <c r="V421" s="62"/>
      <c r="W421" s="62"/>
      <c r="X421" s="62"/>
      <c r="Y421" s="62"/>
      <c r="Z421" s="62"/>
      <c r="AA421" s="62"/>
      <c r="AB421" s="62"/>
      <c r="AC421" s="139"/>
      <c r="AD421" s="116"/>
      <c r="AE421" s="116"/>
      <c r="AF421" s="116"/>
      <c r="AG421" s="116"/>
      <c r="AH421" s="116"/>
      <c r="AI421" s="116"/>
      <c r="AJ421" s="341"/>
      <c r="AK421" s="342"/>
      <c r="AL421" s="342"/>
      <c r="AM421" s="342"/>
      <c r="AN421" s="215">
        <f t="shared" si="35"/>
        <v>0</v>
      </c>
      <c r="AO421" s="343"/>
      <c r="AP421" s="62"/>
      <c r="AQ421" s="62"/>
      <c r="AR421" s="62"/>
      <c r="AS421" s="62"/>
      <c r="AT421" s="62"/>
      <c r="AU421" s="62"/>
      <c r="AV421" s="62"/>
      <c r="AW421" s="130"/>
      <c r="AX421" s="122"/>
      <c r="AY421" s="344"/>
    </row>
    <row r="422" spans="1:51" s="50" customFormat="1" ht="31.5" outlineLevel="1">
      <c r="A422" s="31"/>
      <c r="B422" s="270" t="s">
        <v>601</v>
      </c>
      <c r="C422" s="228"/>
      <c r="D422" s="227"/>
      <c r="E422" s="229"/>
      <c r="F422" s="229"/>
      <c r="G422" s="160">
        <v>10</v>
      </c>
      <c r="H422" s="226"/>
      <c r="I422" s="87"/>
      <c r="J422" s="87"/>
      <c r="K422" s="334"/>
      <c r="L422" s="334"/>
      <c r="M422" s="334"/>
      <c r="N422" s="334"/>
      <c r="O422" s="335"/>
      <c r="P422" s="250"/>
      <c r="Q422" s="250"/>
      <c r="R422" s="250"/>
      <c r="S422" s="250"/>
      <c r="T422" s="215">
        <f t="shared" si="34"/>
        <v>0</v>
      </c>
      <c r="U422" s="62"/>
      <c r="V422" s="62"/>
      <c r="W422" s="62"/>
      <c r="X422" s="62"/>
      <c r="Y422" s="62">
        <v>5</v>
      </c>
      <c r="Z422" s="62">
        <v>5</v>
      </c>
      <c r="AA422" s="62"/>
      <c r="AB422" s="62"/>
      <c r="AC422" s="139"/>
      <c r="AD422" s="116"/>
      <c r="AE422" s="116"/>
      <c r="AF422" s="116"/>
      <c r="AG422" s="116"/>
      <c r="AH422" s="116"/>
      <c r="AI422" s="116"/>
      <c r="AJ422" s="341"/>
      <c r="AK422" s="342"/>
      <c r="AL422" s="342"/>
      <c r="AM422" s="342"/>
      <c r="AN422" s="215">
        <f t="shared" si="35"/>
        <v>0</v>
      </c>
      <c r="AO422" s="343"/>
      <c r="AP422" s="62"/>
      <c r="AQ422" s="62"/>
      <c r="AR422" s="62"/>
      <c r="AS422" s="62">
        <v>5</v>
      </c>
      <c r="AT422" s="62">
        <v>5</v>
      </c>
      <c r="AU422" s="62"/>
      <c r="AV422" s="62"/>
      <c r="AW422" s="130"/>
      <c r="AX422" s="122"/>
      <c r="AY422" s="344" t="s">
        <v>567</v>
      </c>
    </row>
    <row r="423" spans="1:51" s="50" customFormat="1" ht="47.25" outlineLevel="1">
      <c r="A423" s="31"/>
      <c r="B423" s="270" t="s">
        <v>522</v>
      </c>
      <c r="C423" s="228" t="s">
        <v>53</v>
      </c>
      <c r="D423" s="227"/>
      <c r="E423" s="229"/>
      <c r="F423" s="229"/>
      <c r="G423" s="160">
        <f t="shared" ref="G423:G438" si="38">SUM(W423:AB423)</f>
        <v>4</v>
      </c>
      <c r="H423" s="226"/>
      <c r="I423" s="87"/>
      <c r="J423" s="87"/>
      <c r="K423" s="334"/>
      <c r="L423" s="334"/>
      <c r="M423" s="334"/>
      <c r="N423" s="334"/>
      <c r="O423" s="335"/>
      <c r="P423" s="250"/>
      <c r="Q423" s="250"/>
      <c r="R423" s="250"/>
      <c r="S423" s="250"/>
      <c r="T423" s="215">
        <f t="shared" si="34"/>
        <v>0</v>
      </c>
      <c r="U423" s="62"/>
      <c r="V423" s="62"/>
      <c r="W423" s="62"/>
      <c r="X423" s="62">
        <v>4</v>
      </c>
      <c r="Y423" s="62"/>
      <c r="Z423" s="62"/>
      <c r="AA423" s="62"/>
      <c r="AB423" s="62"/>
      <c r="AC423" s="139"/>
      <c r="AD423" s="116"/>
      <c r="AE423" s="116"/>
      <c r="AF423" s="116"/>
      <c r="AG423" s="116"/>
      <c r="AH423" s="116"/>
      <c r="AI423" s="116"/>
      <c r="AJ423" s="341"/>
      <c r="AK423" s="342"/>
      <c r="AL423" s="342"/>
      <c r="AM423" s="342"/>
      <c r="AN423" s="215">
        <f t="shared" si="35"/>
        <v>0</v>
      </c>
      <c r="AO423" s="343"/>
      <c r="AP423" s="62"/>
      <c r="AQ423" s="62"/>
      <c r="AR423" s="62">
        <v>4</v>
      </c>
      <c r="AS423" s="62"/>
      <c r="AT423" s="62"/>
      <c r="AU423" s="62"/>
      <c r="AV423" s="62"/>
      <c r="AW423" s="130"/>
      <c r="AX423" s="122"/>
      <c r="AY423" s="344" t="s">
        <v>567</v>
      </c>
    </row>
    <row r="424" spans="1:51" s="50" customFormat="1" ht="31.5" outlineLevel="1">
      <c r="A424" s="31"/>
      <c r="B424" s="270" t="s">
        <v>523</v>
      </c>
      <c r="C424" s="228" t="s">
        <v>53</v>
      </c>
      <c r="D424" s="227"/>
      <c r="E424" s="229"/>
      <c r="F424" s="229"/>
      <c r="G424" s="160">
        <f t="shared" si="38"/>
        <v>10</v>
      </c>
      <c r="H424" s="226"/>
      <c r="I424" s="87"/>
      <c r="J424" s="87"/>
      <c r="K424" s="334"/>
      <c r="L424" s="334"/>
      <c r="M424" s="334"/>
      <c r="N424" s="334"/>
      <c r="O424" s="335"/>
      <c r="P424" s="250"/>
      <c r="Q424" s="250"/>
      <c r="R424" s="250"/>
      <c r="S424" s="250"/>
      <c r="T424" s="215">
        <f t="shared" si="34"/>
        <v>0</v>
      </c>
      <c r="U424" s="62"/>
      <c r="V424" s="62"/>
      <c r="W424" s="62"/>
      <c r="X424" s="62">
        <v>10</v>
      </c>
      <c r="Y424" s="62"/>
      <c r="Z424" s="62"/>
      <c r="AA424" s="62"/>
      <c r="AB424" s="62"/>
      <c r="AC424" s="139"/>
      <c r="AD424" s="116"/>
      <c r="AE424" s="116"/>
      <c r="AF424" s="116"/>
      <c r="AG424" s="116"/>
      <c r="AH424" s="116"/>
      <c r="AI424" s="116"/>
      <c r="AJ424" s="341"/>
      <c r="AK424" s="342"/>
      <c r="AL424" s="342"/>
      <c r="AM424" s="342"/>
      <c r="AN424" s="215">
        <f t="shared" si="35"/>
        <v>0</v>
      </c>
      <c r="AO424" s="343"/>
      <c r="AP424" s="62"/>
      <c r="AQ424" s="62"/>
      <c r="AR424" s="62">
        <v>10</v>
      </c>
      <c r="AS424" s="62"/>
      <c r="AT424" s="62"/>
      <c r="AU424" s="62"/>
      <c r="AV424" s="62"/>
      <c r="AW424" s="130"/>
      <c r="AX424" s="122"/>
      <c r="AY424" s="344" t="s">
        <v>567</v>
      </c>
    </row>
    <row r="425" spans="1:51" s="50" customFormat="1" ht="31.5" outlineLevel="1">
      <c r="A425" s="31"/>
      <c r="B425" s="270" t="s">
        <v>524</v>
      </c>
      <c r="C425" s="228" t="s">
        <v>53</v>
      </c>
      <c r="D425" s="227"/>
      <c r="E425" s="229"/>
      <c r="F425" s="229"/>
      <c r="G425" s="160">
        <f t="shared" si="38"/>
        <v>5</v>
      </c>
      <c r="H425" s="226"/>
      <c r="I425" s="87"/>
      <c r="J425" s="87"/>
      <c r="K425" s="334"/>
      <c r="L425" s="334"/>
      <c r="M425" s="334"/>
      <c r="N425" s="334"/>
      <c r="O425" s="335"/>
      <c r="P425" s="250"/>
      <c r="Q425" s="250"/>
      <c r="R425" s="250"/>
      <c r="S425" s="250"/>
      <c r="T425" s="215">
        <f t="shared" si="34"/>
        <v>0</v>
      </c>
      <c r="U425" s="62"/>
      <c r="V425" s="62"/>
      <c r="W425" s="62"/>
      <c r="X425" s="62"/>
      <c r="Y425" s="62">
        <v>5</v>
      </c>
      <c r="Z425" s="62"/>
      <c r="AA425" s="62"/>
      <c r="AB425" s="62"/>
      <c r="AC425" s="139"/>
      <c r="AD425" s="116"/>
      <c r="AE425" s="116"/>
      <c r="AF425" s="116"/>
      <c r="AG425" s="116"/>
      <c r="AH425" s="116"/>
      <c r="AI425" s="116"/>
      <c r="AJ425" s="341"/>
      <c r="AK425" s="342"/>
      <c r="AL425" s="342"/>
      <c r="AM425" s="342"/>
      <c r="AN425" s="215">
        <f t="shared" si="35"/>
        <v>0</v>
      </c>
      <c r="AO425" s="343"/>
      <c r="AP425" s="62"/>
      <c r="AQ425" s="62"/>
      <c r="AR425" s="62"/>
      <c r="AS425" s="62">
        <v>5</v>
      </c>
      <c r="AT425" s="62"/>
      <c r="AU425" s="62"/>
      <c r="AV425" s="62"/>
      <c r="AW425" s="130"/>
      <c r="AX425" s="122"/>
      <c r="AY425" s="344" t="s">
        <v>567</v>
      </c>
    </row>
    <row r="426" spans="1:51" s="50" customFormat="1" ht="31.5" outlineLevel="1">
      <c r="A426" s="31"/>
      <c r="B426" s="270" t="s">
        <v>525</v>
      </c>
      <c r="C426" s="228" t="s">
        <v>53</v>
      </c>
      <c r="D426" s="227"/>
      <c r="E426" s="229"/>
      <c r="F426" s="229"/>
      <c r="G426" s="160">
        <f t="shared" si="38"/>
        <v>10</v>
      </c>
      <c r="H426" s="226"/>
      <c r="I426" s="87"/>
      <c r="J426" s="87"/>
      <c r="K426" s="334"/>
      <c r="L426" s="334"/>
      <c r="M426" s="334"/>
      <c r="N426" s="334"/>
      <c r="O426" s="335"/>
      <c r="P426" s="250"/>
      <c r="Q426" s="250"/>
      <c r="R426" s="250"/>
      <c r="S426" s="250"/>
      <c r="T426" s="215">
        <f t="shared" si="34"/>
        <v>0</v>
      </c>
      <c r="U426" s="62"/>
      <c r="V426" s="62"/>
      <c r="W426" s="62"/>
      <c r="X426" s="62"/>
      <c r="Y426" s="62"/>
      <c r="Z426" s="62"/>
      <c r="AA426" s="62"/>
      <c r="AB426" s="62">
        <v>10</v>
      </c>
      <c r="AC426" s="139"/>
      <c r="AD426" s="116"/>
      <c r="AE426" s="116"/>
      <c r="AF426" s="116"/>
      <c r="AG426" s="116"/>
      <c r="AH426" s="116"/>
      <c r="AI426" s="116"/>
      <c r="AJ426" s="341"/>
      <c r="AK426" s="342"/>
      <c r="AL426" s="342"/>
      <c r="AM426" s="342"/>
      <c r="AN426" s="215">
        <f t="shared" si="35"/>
        <v>0</v>
      </c>
      <c r="AO426" s="343"/>
      <c r="AP426" s="62"/>
      <c r="AQ426" s="62"/>
      <c r="AR426" s="62"/>
      <c r="AS426" s="62"/>
      <c r="AT426" s="62"/>
      <c r="AU426" s="62"/>
      <c r="AV426" s="62">
        <v>10</v>
      </c>
      <c r="AW426" s="130"/>
      <c r="AX426" s="122"/>
      <c r="AY426" s="344" t="s">
        <v>567</v>
      </c>
    </row>
    <row r="427" spans="1:51" s="50" customFormat="1" ht="47.25" outlineLevel="1">
      <c r="A427" s="31"/>
      <c r="B427" s="270" t="s">
        <v>526</v>
      </c>
      <c r="C427" s="228" t="s">
        <v>53</v>
      </c>
      <c r="D427" s="227"/>
      <c r="E427" s="229"/>
      <c r="F427" s="229"/>
      <c r="G427" s="160">
        <f t="shared" si="38"/>
        <v>5</v>
      </c>
      <c r="H427" s="226"/>
      <c r="I427" s="87"/>
      <c r="J427" s="87"/>
      <c r="K427" s="334"/>
      <c r="L427" s="334"/>
      <c r="M427" s="334"/>
      <c r="N427" s="334"/>
      <c r="O427" s="335"/>
      <c r="P427" s="250"/>
      <c r="Q427" s="250"/>
      <c r="R427" s="250"/>
      <c r="S427" s="250"/>
      <c r="T427" s="215">
        <f t="shared" si="34"/>
        <v>0</v>
      </c>
      <c r="U427" s="62"/>
      <c r="V427" s="62"/>
      <c r="W427" s="62"/>
      <c r="X427" s="62"/>
      <c r="Y427" s="62">
        <v>5</v>
      </c>
      <c r="Z427" s="62"/>
      <c r="AA427" s="62"/>
      <c r="AB427" s="62"/>
      <c r="AC427" s="139"/>
      <c r="AD427" s="116"/>
      <c r="AE427" s="116"/>
      <c r="AF427" s="116"/>
      <c r="AG427" s="116"/>
      <c r="AH427" s="116"/>
      <c r="AI427" s="116"/>
      <c r="AJ427" s="341"/>
      <c r="AK427" s="342"/>
      <c r="AL427" s="342"/>
      <c r="AM427" s="342"/>
      <c r="AN427" s="215">
        <f t="shared" si="35"/>
        <v>0</v>
      </c>
      <c r="AO427" s="343"/>
      <c r="AP427" s="62"/>
      <c r="AQ427" s="62"/>
      <c r="AR427" s="62"/>
      <c r="AS427" s="62">
        <v>5</v>
      </c>
      <c r="AT427" s="62"/>
      <c r="AU427" s="62"/>
      <c r="AV427" s="62"/>
      <c r="AW427" s="130"/>
      <c r="AX427" s="122"/>
      <c r="AY427" s="344" t="s">
        <v>567</v>
      </c>
    </row>
    <row r="428" spans="1:51" s="50" customFormat="1" ht="15.75" outlineLevel="1">
      <c r="A428" s="28"/>
      <c r="B428" s="270" t="s">
        <v>527</v>
      </c>
      <c r="C428" s="228" t="s">
        <v>53</v>
      </c>
      <c r="D428" s="227"/>
      <c r="E428" s="229"/>
      <c r="F428" s="229"/>
      <c r="G428" s="160">
        <f t="shared" si="38"/>
        <v>2</v>
      </c>
      <c r="H428" s="226"/>
      <c r="I428" s="87"/>
      <c r="J428" s="87"/>
      <c r="K428" s="334"/>
      <c r="L428" s="334"/>
      <c r="M428" s="334"/>
      <c r="N428" s="334"/>
      <c r="O428" s="335"/>
      <c r="P428" s="250"/>
      <c r="Q428" s="250"/>
      <c r="R428" s="250"/>
      <c r="S428" s="250"/>
      <c r="T428" s="215">
        <f t="shared" si="34"/>
        <v>0</v>
      </c>
      <c r="U428" s="62"/>
      <c r="V428" s="62"/>
      <c r="W428" s="62"/>
      <c r="X428" s="62"/>
      <c r="Y428" s="62"/>
      <c r="Z428" s="62">
        <v>2</v>
      </c>
      <c r="AA428" s="62"/>
      <c r="AB428" s="62"/>
      <c r="AC428" s="139"/>
      <c r="AD428" s="116"/>
      <c r="AE428" s="116"/>
      <c r="AF428" s="116"/>
      <c r="AG428" s="116"/>
      <c r="AH428" s="116"/>
      <c r="AI428" s="116"/>
      <c r="AJ428" s="341"/>
      <c r="AK428" s="342"/>
      <c r="AL428" s="342"/>
      <c r="AM428" s="342"/>
      <c r="AN428" s="215">
        <f t="shared" si="35"/>
        <v>0</v>
      </c>
      <c r="AO428" s="343"/>
      <c r="AP428" s="62"/>
      <c r="AQ428" s="62"/>
      <c r="AR428" s="62"/>
      <c r="AS428" s="62"/>
      <c r="AT428" s="62">
        <v>2</v>
      </c>
      <c r="AU428" s="62"/>
      <c r="AV428" s="62"/>
      <c r="AW428" s="130"/>
      <c r="AX428" s="122"/>
      <c r="AY428" s="344" t="s">
        <v>567</v>
      </c>
    </row>
    <row r="429" spans="1:51" s="50" customFormat="1" ht="31.5" outlineLevel="1">
      <c r="A429" s="31"/>
      <c r="B429" s="270" t="s">
        <v>528</v>
      </c>
      <c r="C429" s="228" t="s">
        <v>53</v>
      </c>
      <c r="D429" s="227"/>
      <c r="E429" s="229"/>
      <c r="F429" s="229"/>
      <c r="G429" s="160">
        <f t="shared" si="38"/>
        <v>10</v>
      </c>
      <c r="H429" s="226"/>
      <c r="I429" s="87"/>
      <c r="J429" s="87"/>
      <c r="K429" s="334"/>
      <c r="L429" s="334"/>
      <c r="M429" s="334"/>
      <c r="N429" s="334"/>
      <c r="O429" s="335"/>
      <c r="P429" s="250"/>
      <c r="Q429" s="250"/>
      <c r="R429" s="250"/>
      <c r="S429" s="250"/>
      <c r="T429" s="215">
        <f t="shared" si="34"/>
        <v>0</v>
      </c>
      <c r="U429" s="62"/>
      <c r="V429" s="62"/>
      <c r="W429" s="62"/>
      <c r="X429" s="62"/>
      <c r="Y429" s="62">
        <v>10</v>
      </c>
      <c r="Z429" s="62"/>
      <c r="AA429" s="62"/>
      <c r="AB429" s="62"/>
      <c r="AC429" s="139"/>
      <c r="AD429" s="116"/>
      <c r="AE429" s="116"/>
      <c r="AF429" s="116"/>
      <c r="AG429" s="116"/>
      <c r="AH429" s="116"/>
      <c r="AI429" s="116"/>
      <c r="AJ429" s="341"/>
      <c r="AK429" s="342"/>
      <c r="AL429" s="342"/>
      <c r="AM429" s="342"/>
      <c r="AN429" s="215">
        <f t="shared" si="35"/>
        <v>0</v>
      </c>
      <c r="AO429" s="343"/>
      <c r="AP429" s="62"/>
      <c r="AQ429" s="62"/>
      <c r="AR429" s="62"/>
      <c r="AS429" s="62">
        <v>10</v>
      </c>
      <c r="AT429" s="62"/>
      <c r="AU429" s="62"/>
      <c r="AV429" s="62"/>
      <c r="AW429" s="130"/>
      <c r="AX429" s="122"/>
      <c r="AY429" s="344" t="s">
        <v>567</v>
      </c>
    </row>
    <row r="430" spans="1:51" s="50" customFormat="1" ht="31.5" outlineLevel="1">
      <c r="A430" s="31"/>
      <c r="B430" s="270" t="s">
        <v>529</v>
      </c>
      <c r="C430" s="228" t="s">
        <v>53</v>
      </c>
      <c r="D430" s="227"/>
      <c r="E430" s="229"/>
      <c r="F430" s="229"/>
      <c r="G430" s="160">
        <f t="shared" si="38"/>
        <v>5</v>
      </c>
      <c r="H430" s="226"/>
      <c r="I430" s="87"/>
      <c r="J430" s="87"/>
      <c r="K430" s="334"/>
      <c r="L430" s="334"/>
      <c r="M430" s="334"/>
      <c r="N430" s="334"/>
      <c r="O430" s="335"/>
      <c r="P430" s="250"/>
      <c r="Q430" s="250"/>
      <c r="R430" s="250"/>
      <c r="S430" s="250"/>
      <c r="T430" s="215">
        <f t="shared" si="34"/>
        <v>0</v>
      </c>
      <c r="U430" s="62"/>
      <c r="V430" s="62"/>
      <c r="W430" s="62"/>
      <c r="X430" s="62"/>
      <c r="Y430" s="62"/>
      <c r="Z430" s="62">
        <v>5</v>
      </c>
      <c r="AA430" s="62"/>
      <c r="AB430" s="62"/>
      <c r="AC430" s="139"/>
      <c r="AD430" s="116"/>
      <c r="AE430" s="116"/>
      <c r="AF430" s="116"/>
      <c r="AG430" s="116"/>
      <c r="AH430" s="116"/>
      <c r="AI430" s="116"/>
      <c r="AJ430" s="341"/>
      <c r="AK430" s="342"/>
      <c r="AL430" s="342"/>
      <c r="AM430" s="342"/>
      <c r="AN430" s="215">
        <f t="shared" si="35"/>
        <v>0</v>
      </c>
      <c r="AO430" s="343"/>
      <c r="AP430" s="62"/>
      <c r="AQ430" s="62"/>
      <c r="AR430" s="62"/>
      <c r="AS430" s="62"/>
      <c r="AT430" s="62">
        <v>5</v>
      </c>
      <c r="AU430" s="62"/>
      <c r="AV430" s="62"/>
      <c r="AW430" s="130"/>
      <c r="AX430" s="122"/>
      <c r="AY430" s="344" t="s">
        <v>567</v>
      </c>
    </row>
    <row r="431" spans="1:51" s="50" customFormat="1" ht="31.5" outlineLevel="1">
      <c r="A431" s="31"/>
      <c r="B431" s="270" t="s">
        <v>530</v>
      </c>
      <c r="C431" s="228" t="s">
        <v>53</v>
      </c>
      <c r="D431" s="227"/>
      <c r="E431" s="229"/>
      <c r="F431" s="229"/>
      <c r="G431" s="160">
        <f t="shared" si="38"/>
        <v>7</v>
      </c>
      <c r="H431" s="226"/>
      <c r="I431" s="87"/>
      <c r="J431" s="87"/>
      <c r="K431" s="334"/>
      <c r="L431" s="334"/>
      <c r="M431" s="334"/>
      <c r="N431" s="334"/>
      <c r="O431" s="335"/>
      <c r="P431" s="250"/>
      <c r="Q431" s="250"/>
      <c r="R431" s="250"/>
      <c r="S431" s="250"/>
      <c r="T431" s="215">
        <f t="shared" si="34"/>
        <v>0</v>
      </c>
      <c r="U431" s="62"/>
      <c r="V431" s="62"/>
      <c r="W431" s="62"/>
      <c r="X431" s="62"/>
      <c r="Y431" s="62"/>
      <c r="Z431" s="62"/>
      <c r="AA431" s="62">
        <v>7</v>
      </c>
      <c r="AB431" s="62"/>
      <c r="AC431" s="139"/>
      <c r="AD431" s="116"/>
      <c r="AE431" s="116"/>
      <c r="AF431" s="116"/>
      <c r="AG431" s="116"/>
      <c r="AH431" s="116"/>
      <c r="AI431" s="116"/>
      <c r="AJ431" s="341"/>
      <c r="AK431" s="342"/>
      <c r="AL431" s="342"/>
      <c r="AM431" s="342"/>
      <c r="AN431" s="215">
        <f t="shared" si="35"/>
        <v>0</v>
      </c>
      <c r="AO431" s="343"/>
      <c r="AP431" s="62"/>
      <c r="AQ431" s="62"/>
      <c r="AR431" s="62"/>
      <c r="AS431" s="62"/>
      <c r="AT431" s="62"/>
      <c r="AU431" s="62">
        <v>7</v>
      </c>
      <c r="AV431" s="62"/>
      <c r="AW431" s="130"/>
      <c r="AX431" s="122"/>
      <c r="AY431" s="344" t="s">
        <v>567</v>
      </c>
    </row>
    <row r="432" spans="1:51" s="50" customFormat="1" ht="31.5" outlineLevel="1">
      <c r="A432" s="31"/>
      <c r="B432" s="270" t="s">
        <v>531</v>
      </c>
      <c r="C432" s="228" t="s">
        <v>53</v>
      </c>
      <c r="D432" s="227"/>
      <c r="E432" s="229"/>
      <c r="F432" s="229"/>
      <c r="G432" s="160">
        <f t="shared" si="38"/>
        <v>10</v>
      </c>
      <c r="H432" s="226"/>
      <c r="I432" s="87"/>
      <c r="J432" s="87"/>
      <c r="K432" s="334"/>
      <c r="L432" s="334"/>
      <c r="M432" s="334"/>
      <c r="N432" s="334"/>
      <c r="O432" s="335"/>
      <c r="P432" s="250"/>
      <c r="Q432" s="250"/>
      <c r="R432" s="250"/>
      <c r="S432" s="250"/>
      <c r="T432" s="215">
        <f t="shared" si="34"/>
        <v>0</v>
      </c>
      <c r="U432" s="62"/>
      <c r="V432" s="62"/>
      <c r="W432" s="62"/>
      <c r="X432" s="62"/>
      <c r="Y432" s="62"/>
      <c r="Z432" s="62"/>
      <c r="AA432" s="62">
        <v>10</v>
      </c>
      <c r="AB432" s="62"/>
      <c r="AC432" s="139"/>
      <c r="AD432" s="116"/>
      <c r="AE432" s="116"/>
      <c r="AF432" s="116"/>
      <c r="AG432" s="116"/>
      <c r="AH432" s="116"/>
      <c r="AI432" s="116"/>
      <c r="AJ432" s="341"/>
      <c r="AK432" s="342"/>
      <c r="AL432" s="342"/>
      <c r="AM432" s="342"/>
      <c r="AN432" s="215">
        <f t="shared" si="35"/>
        <v>0</v>
      </c>
      <c r="AO432" s="343"/>
      <c r="AP432" s="62"/>
      <c r="AQ432" s="62"/>
      <c r="AR432" s="62"/>
      <c r="AS432" s="62"/>
      <c r="AT432" s="62"/>
      <c r="AU432" s="62">
        <v>10</v>
      </c>
      <c r="AV432" s="62"/>
      <c r="AW432" s="130"/>
      <c r="AX432" s="122"/>
      <c r="AY432" s="344" t="s">
        <v>567</v>
      </c>
    </row>
    <row r="433" spans="1:51" s="50" customFormat="1" ht="47.25" outlineLevel="1">
      <c r="A433" s="28"/>
      <c r="B433" s="270" t="s">
        <v>532</v>
      </c>
      <c r="C433" s="228" t="s">
        <v>53</v>
      </c>
      <c r="D433" s="227"/>
      <c r="E433" s="229"/>
      <c r="F433" s="229"/>
      <c r="G433" s="160">
        <f t="shared" si="38"/>
        <v>4</v>
      </c>
      <c r="H433" s="226"/>
      <c r="I433" s="87"/>
      <c r="J433" s="87"/>
      <c r="K433" s="334"/>
      <c r="L433" s="334"/>
      <c r="M433" s="334"/>
      <c r="N433" s="334"/>
      <c r="O433" s="335"/>
      <c r="P433" s="250"/>
      <c r="Q433" s="250"/>
      <c r="R433" s="250"/>
      <c r="S433" s="250"/>
      <c r="T433" s="215">
        <f t="shared" si="34"/>
        <v>0</v>
      </c>
      <c r="U433" s="62"/>
      <c r="V433" s="62"/>
      <c r="W433" s="62"/>
      <c r="X433" s="62"/>
      <c r="Y433" s="62"/>
      <c r="Z433" s="62"/>
      <c r="AA433" s="62">
        <v>4</v>
      </c>
      <c r="AB433" s="62"/>
      <c r="AC433" s="139"/>
      <c r="AD433" s="116"/>
      <c r="AE433" s="116"/>
      <c r="AF433" s="116"/>
      <c r="AG433" s="116"/>
      <c r="AH433" s="116"/>
      <c r="AI433" s="116"/>
      <c r="AJ433" s="341"/>
      <c r="AK433" s="342"/>
      <c r="AL433" s="342"/>
      <c r="AM433" s="342"/>
      <c r="AN433" s="215">
        <f t="shared" si="35"/>
        <v>0</v>
      </c>
      <c r="AO433" s="343"/>
      <c r="AP433" s="62"/>
      <c r="AQ433" s="62"/>
      <c r="AR433" s="62"/>
      <c r="AS433" s="62"/>
      <c r="AT433" s="62"/>
      <c r="AU433" s="62">
        <v>4</v>
      </c>
      <c r="AV433" s="62"/>
      <c r="AW433" s="130"/>
      <c r="AX433" s="122"/>
      <c r="AY433" s="344" t="s">
        <v>567</v>
      </c>
    </row>
    <row r="434" spans="1:51" s="50" customFormat="1" ht="31.5" outlineLevel="1">
      <c r="A434" s="31"/>
      <c r="B434" s="270" t="s">
        <v>533</v>
      </c>
      <c r="C434" s="228" t="s">
        <v>53</v>
      </c>
      <c r="D434" s="227"/>
      <c r="E434" s="229"/>
      <c r="F434" s="229"/>
      <c r="G434" s="160">
        <f t="shared" si="38"/>
        <v>5</v>
      </c>
      <c r="H434" s="226"/>
      <c r="I434" s="87"/>
      <c r="J434" s="87"/>
      <c r="K434" s="334"/>
      <c r="L434" s="334"/>
      <c r="M434" s="334"/>
      <c r="N434" s="334"/>
      <c r="O434" s="335"/>
      <c r="P434" s="250"/>
      <c r="Q434" s="250"/>
      <c r="R434" s="250"/>
      <c r="S434" s="250"/>
      <c r="T434" s="215">
        <f t="shared" si="34"/>
        <v>0</v>
      </c>
      <c r="U434" s="62"/>
      <c r="V434" s="62"/>
      <c r="W434" s="62"/>
      <c r="X434" s="62"/>
      <c r="Y434" s="62"/>
      <c r="Z434" s="62"/>
      <c r="AA434" s="62">
        <v>5</v>
      </c>
      <c r="AB434" s="62"/>
      <c r="AC434" s="139"/>
      <c r="AD434" s="116"/>
      <c r="AE434" s="116"/>
      <c r="AF434" s="116"/>
      <c r="AG434" s="116"/>
      <c r="AH434" s="116"/>
      <c r="AI434" s="116"/>
      <c r="AJ434" s="341"/>
      <c r="AK434" s="342"/>
      <c r="AL434" s="342"/>
      <c r="AM434" s="342"/>
      <c r="AN434" s="215">
        <f t="shared" si="35"/>
        <v>0</v>
      </c>
      <c r="AO434" s="343"/>
      <c r="AP434" s="62"/>
      <c r="AQ434" s="62"/>
      <c r="AR434" s="62"/>
      <c r="AS434" s="62"/>
      <c r="AT434" s="62"/>
      <c r="AU434" s="62">
        <v>5</v>
      </c>
      <c r="AV434" s="62"/>
      <c r="AW434" s="130"/>
      <c r="AX434" s="122"/>
      <c r="AY434" s="344" t="s">
        <v>567</v>
      </c>
    </row>
    <row r="435" spans="1:51" s="50" customFormat="1" ht="47.25" outlineLevel="1">
      <c r="A435" s="31"/>
      <c r="B435" s="270" t="s">
        <v>534</v>
      </c>
      <c r="C435" s="228" t="s">
        <v>53</v>
      </c>
      <c r="D435" s="227"/>
      <c r="E435" s="229"/>
      <c r="F435" s="229"/>
      <c r="G435" s="160">
        <f t="shared" si="38"/>
        <v>10</v>
      </c>
      <c r="H435" s="226"/>
      <c r="I435" s="87"/>
      <c r="J435" s="87"/>
      <c r="K435" s="334"/>
      <c r="L435" s="334"/>
      <c r="M435" s="334"/>
      <c r="N435" s="334"/>
      <c r="O435" s="335"/>
      <c r="P435" s="250"/>
      <c r="Q435" s="250"/>
      <c r="R435" s="250"/>
      <c r="S435" s="250"/>
      <c r="T435" s="215">
        <f t="shared" si="34"/>
        <v>0</v>
      </c>
      <c r="U435" s="62"/>
      <c r="V435" s="62"/>
      <c r="W435" s="62"/>
      <c r="X435" s="62"/>
      <c r="Y435" s="62"/>
      <c r="Z435" s="62"/>
      <c r="AA435" s="62">
        <v>10</v>
      </c>
      <c r="AB435" s="62"/>
      <c r="AC435" s="139"/>
      <c r="AD435" s="116"/>
      <c r="AE435" s="116"/>
      <c r="AF435" s="116"/>
      <c r="AG435" s="116"/>
      <c r="AH435" s="116"/>
      <c r="AI435" s="116"/>
      <c r="AJ435" s="341"/>
      <c r="AK435" s="342"/>
      <c r="AL435" s="342"/>
      <c r="AM435" s="342"/>
      <c r="AN435" s="215">
        <f t="shared" si="35"/>
        <v>0</v>
      </c>
      <c r="AO435" s="343"/>
      <c r="AP435" s="62"/>
      <c r="AQ435" s="62"/>
      <c r="AR435" s="62"/>
      <c r="AS435" s="62"/>
      <c r="AT435" s="62"/>
      <c r="AU435" s="62">
        <v>10</v>
      </c>
      <c r="AV435" s="62"/>
      <c r="AW435" s="130"/>
      <c r="AX435" s="122"/>
      <c r="AY435" s="344" t="s">
        <v>567</v>
      </c>
    </row>
    <row r="436" spans="1:51" s="50" customFormat="1" ht="31.5" outlineLevel="1">
      <c r="A436" s="31"/>
      <c r="B436" s="270" t="s">
        <v>525</v>
      </c>
      <c r="C436" s="228" t="s">
        <v>53</v>
      </c>
      <c r="D436" s="227"/>
      <c r="E436" s="229"/>
      <c r="F436" s="229"/>
      <c r="G436" s="160">
        <f t="shared" si="38"/>
        <v>10</v>
      </c>
      <c r="H436" s="226"/>
      <c r="I436" s="87"/>
      <c r="J436" s="87"/>
      <c r="K436" s="334"/>
      <c r="L436" s="334"/>
      <c r="M436" s="334"/>
      <c r="N436" s="334"/>
      <c r="O436" s="335"/>
      <c r="P436" s="250"/>
      <c r="Q436" s="250"/>
      <c r="R436" s="250"/>
      <c r="S436" s="250"/>
      <c r="T436" s="215">
        <f t="shared" si="34"/>
        <v>0</v>
      </c>
      <c r="U436" s="62"/>
      <c r="V436" s="62"/>
      <c r="W436" s="62"/>
      <c r="X436" s="62"/>
      <c r="Y436" s="62"/>
      <c r="Z436" s="62"/>
      <c r="AA436" s="62"/>
      <c r="AB436" s="62">
        <v>10</v>
      </c>
      <c r="AC436" s="139"/>
      <c r="AD436" s="116"/>
      <c r="AE436" s="116"/>
      <c r="AF436" s="116"/>
      <c r="AG436" s="116"/>
      <c r="AH436" s="116"/>
      <c r="AI436" s="116"/>
      <c r="AJ436" s="341"/>
      <c r="AK436" s="342"/>
      <c r="AL436" s="342"/>
      <c r="AM436" s="342"/>
      <c r="AN436" s="215">
        <f t="shared" si="35"/>
        <v>0</v>
      </c>
      <c r="AO436" s="343"/>
      <c r="AP436" s="62"/>
      <c r="AQ436" s="62"/>
      <c r="AR436" s="62"/>
      <c r="AS436" s="62"/>
      <c r="AT436" s="62"/>
      <c r="AU436" s="62"/>
      <c r="AV436" s="62">
        <v>10</v>
      </c>
      <c r="AW436" s="130"/>
      <c r="AX436" s="122"/>
      <c r="AY436" s="344" t="s">
        <v>567</v>
      </c>
    </row>
    <row r="437" spans="1:51" s="50" customFormat="1" ht="31.5" outlineLevel="1">
      <c r="A437" s="31"/>
      <c r="B437" s="270" t="s">
        <v>535</v>
      </c>
      <c r="C437" s="228" t="s">
        <v>53</v>
      </c>
      <c r="D437" s="227"/>
      <c r="E437" s="229"/>
      <c r="F437" s="229"/>
      <c r="G437" s="160">
        <f t="shared" si="38"/>
        <v>10</v>
      </c>
      <c r="H437" s="226"/>
      <c r="I437" s="87"/>
      <c r="J437" s="87"/>
      <c r="K437" s="334"/>
      <c r="L437" s="334"/>
      <c r="M437" s="334"/>
      <c r="N437" s="334"/>
      <c r="O437" s="335"/>
      <c r="P437" s="250"/>
      <c r="Q437" s="250"/>
      <c r="R437" s="250"/>
      <c r="S437" s="250"/>
      <c r="T437" s="215">
        <f t="shared" si="34"/>
        <v>0</v>
      </c>
      <c r="U437" s="62"/>
      <c r="V437" s="62"/>
      <c r="W437" s="62"/>
      <c r="X437" s="62"/>
      <c r="Y437" s="62"/>
      <c r="Z437" s="62"/>
      <c r="AA437" s="62"/>
      <c r="AB437" s="62">
        <v>10</v>
      </c>
      <c r="AC437" s="139"/>
      <c r="AD437" s="116"/>
      <c r="AE437" s="116"/>
      <c r="AF437" s="116"/>
      <c r="AG437" s="116"/>
      <c r="AH437" s="116"/>
      <c r="AI437" s="116"/>
      <c r="AJ437" s="341"/>
      <c r="AK437" s="342"/>
      <c r="AL437" s="342"/>
      <c r="AM437" s="342"/>
      <c r="AN437" s="215">
        <f t="shared" si="35"/>
        <v>0</v>
      </c>
      <c r="AO437" s="343"/>
      <c r="AP437" s="62"/>
      <c r="AQ437" s="62"/>
      <c r="AR437" s="62"/>
      <c r="AS437" s="62"/>
      <c r="AT437" s="62"/>
      <c r="AU437" s="62"/>
      <c r="AV437" s="62">
        <v>10</v>
      </c>
      <c r="AW437" s="130"/>
      <c r="AX437" s="122"/>
      <c r="AY437" s="344" t="s">
        <v>567</v>
      </c>
    </row>
    <row r="438" spans="1:51" s="50" customFormat="1" ht="31.5" outlineLevel="1">
      <c r="A438" s="28"/>
      <c r="B438" s="270" t="s">
        <v>535</v>
      </c>
      <c r="C438" s="228" t="s">
        <v>53</v>
      </c>
      <c r="D438" s="227"/>
      <c r="E438" s="229"/>
      <c r="F438" s="229"/>
      <c r="G438" s="160">
        <f t="shared" si="38"/>
        <v>10</v>
      </c>
      <c r="H438" s="226"/>
      <c r="I438" s="87"/>
      <c r="J438" s="87"/>
      <c r="K438" s="334"/>
      <c r="L438" s="334"/>
      <c r="M438" s="334"/>
      <c r="N438" s="334"/>
      <c r="O438" s="335"/>
      <c r="P438" s="250"/>
      <c r="Q438" s="250"/>
      <c r="R438" s="250"/>
      <c r="S438" s="250"/>
      <c r="T438" s="215">
        <f t="shared" si="34"/>
        <v>0</v>
      </c>
      <c r="U438" s="62"/>
      <c r="V438" s="62"/>
      <c r="W438" s="62"/>
      <c r="X438" s="62"/>
      <c r="Y438" s="62"/>
      <c r="Z438" s="62"/>
      <c r="AA438" s="62"/>
      <c r="AB438" s="62">
        <v>10</v>
      </c>
      <c r="AC438" s="139"/>
      <c r="AD438" s="116"/>
      <c r="AE438" s="116"/>
      <c r="AF438" s="116"/>
      <c r="AG438" s="116"/>
      <c r="AH438" s="116"/>
      <c r="AI438" s="116"/>
      <c r="AJ438" s="341"/>
      <c r="AK438" s="342"/>
      <c r="AL438" s="342"/>
      <c r="AM438" s="342"/>
      <c r="AN438" s="215">
        <f t="shared" si="35"/>
        <v>0</v>
      </c>
      <c r="AO438" s="343"/>
      <c r="AP438" s="62"/>
      <c r="AQ438" s="62"/>
      <c r="AR438" s="62"/>
      <c r="AS438" s="62"/>
      <c r="AT438" s="62"/>
      <c r="AU438" s="62"/>
      <c r="AV438" s="62">
        <v>10</v>
      </c>
      <c r="AW438" s="130"/>
      <c r="AX438" s="122"/>
      <c r="AY438" s="344" t="s">
        <v>567</v>
      </c>
    </row>
    <row r="439" spans="1:51" s="50" customFormat="1" ht="15.75" outlineLevel="1">
      <c r="A439" s="28"/>
      <c r="B439" s="360" t="s">
        <v>536</v>
      </c>
      <c r="C439" s="228"/>
      <c r="D439" s="227"/>
      <c r="E439" s="229"/>
      <c r="F439" s="229"/>
      <c r="G439" s="160"/>
      <c r="H439" s="226"/>
      <c r="I439" s="87"/>
      <c r="J439" s="87"/>
      <c r="K439" s="334"/>
      <c r="L439" s="334"/>
      <c r="M439" s="334"/>
      <c r="N439" s="334"/>
      <c r="O439" s="335"/>
      <c r="P439" s="250"/>
      <c r="Q439" s="250"/>
      <c r="R439" s="250"/>
      <c r="S439" s="250"/>
      <c r="T439" s="215">
        <f t="shared" si="34"/>
        <v>0</v>
      </c>
      <c r="U439" s="62"/>
      <c r="V439" s="62"/>
      <c r="W439" s="62"/>
      <c r="X439" s="62"/>
      <c r="Y439" s="62"/>
      <c r="Z439" s="62"/>
      <c r="AA439" s="62"/>
      <c r="AB439" s="62"/>
      <c r="AC439" s="139"/>
      <c r="AD439" s="116"/>
      <c r="AE439" s="116"/>
      <c r="AF439" s="116"/>
      <c r="AG439" s="116"/>
      <c r="AH439" s="116"/>
      <c r="AI439" s="116"/>
      <c r="AJ439" s="341"/>
      <c r="AK439" s="342"/>
      <c r="AL439" s="342"/>
      <c r="AM439" s="342"/>
      <c r="AN439" s="215">
        <f t="shared" si="35"/>
        <v>0</v>
      </c>
      <c r="AO439" s="343"/>
      <c r="AP439" s="62"/>
      <c r="AQ439" s="62"/>
      <c r="AR439" s="62"/>
      <c r="AS439" s="62"/>
      <c r="AT439" s="62"/>
      <c r="AU439" s="62"/>
      <c r="AV439" s="62"/>
      <c r="AW439" s="130"/>
      <c r="AX439" s="122"/>
      <c r="AY439" s="344"/>
    </row>
    <row r="440" spans="1:51" s="50" customFormat="1" ht="47.25" outlineLevel="1">
      <c r="A440" s="28">
        <v>1</v>
      </c>
      <c r="B440" s="131" t="s">
        <v>602</v>
      </c>
      <c r="C440" s="354" t="s">
        <v>52</v>
      </c>
      <c r="D440" s="227"/>
      <c r="E440" s="229"/>
      <c r="F440" s="229"/>
      <c r="G440" s="355">
        <v>46.4</v>
      </c>
      <c r="H440" s="226"/>
      <c r="I440" s="87"/>
      <c r="J440" s="87"/>
      <c r="K440" s="334"/>
      <c r="L440" s="334"/>
      <c r="M440" s="334"/>
      <c r="N440" s="334"/>
      <c r="O440" s="335"/>
      <c r="P440" s="250"/>
      <c r="Q440" s="250"/>
      <c r="R440" s="250"/>
      <c r="S440" s="250"/>
      <c r="T440" s="215">
        <f t="shared" si="34"/>
        <v>0</v>
      </c>
      <c r="U440" s="62"/>
      <c r="V440" s="62"/>
      <c r="W440" s="62"/>
      <c r="X440" s="62"/>
      <c r="Y440" s="62"/>
      <c r="Z440" s="62"/>
      <c r="AA440" s="62"/>
      <c r="AB440" s="62"/>
      <c r="AC440" s="139"/>
      <c r="AD440" s="116"/>
      <c r="AE440" s="116"/>
      <c r="AF440" s="116"/>
      <c r="AG440" s="116"/>
      <c r="AH440" s="116"/>
      <c r="AI440" s="116"/>
      <c r="AJ440" s="341"/>
      <c r="AK440" s="342"/>
      <c r="AL440" s="342"/>
      <c r="AM440" s="342"/>
      <c r="AN440" s="215">
        <f t="shared" si="35"/>
        <v>0</v>
      </c>
      <c r="AO440" s="343"/>
      <c r="AP440" s="62"/>
      <c r="AQ440" s="62"/>
      <c r="AR440" s="62"/>
      <c r="AS440" s="62"/>
      <c r="AT440" s="62"/>
      <c r="AU440" s="62"/>
      <c r="AV440" s="62"/>
      <c r="AW440" s="130"/>
      <c r="AX440" s="122"/>
      <c r="AY440" s="344"/>
    </row>
    <row r="441" spans="1:51" s="50" customFormat="1" ht="47.25" outlineLevel="1">
      <c r="A441" s="28"/>
      <c r="B441" s="270" t="s">
        <v>602</v>
      </c>
      <c r="C441" s="70" t="s">
        <v>53</v>
      </c>
      <c r="D441" s="227"/>
      <c r="E441" s="229"/>
      <c r="F441" s="229"/>
      <c r="G441" s="272">
        <v>46.4</v>
      </c>
      <c r="H441" s="226"/>
      <c r="I441" s="87"/>
      <c r="J441" s="87"/>
      <c r="K441" s="334"/>
      <c r="L441" s="334"/>
      <c r="M441" s="334"/>
      <c r="N441" s="334"/>
      <c r="O441" s="335"/>
      <c r="P441" s="250"/>
      <c r="Q441" s="250"/>
      <c r="R441" s="250"/>
      <c r="S441" s="250"/>
      <c r="T441" s="215">
        <f t="shared" si="34"/>
        <v>0</v>
      </c>
      <c r="U441" s="62"/>
      <c r="V441" s="62"/>
      <c r="W441" s="62"/>
      <c r="X441" s="62"/>
      <c r="Y441" s="62">
        <v>46.4</v>
      </c>
      <c r="Z441" s="62"/>
      <c r="AA441" s="62"/>
      <c r="AB441" s="62"/>
      <c r="AC441" s="139"/>
      <c r="AD441" s="116"/>
      <c r="AE441" s="116"/>
      <c r="AF441" s="116"/>
      <c r="AG441" s="116"/>
      <c r="AH441" s="116"/>
      <c r="AI441" s="116"/>
      <c r="AJ441" s="341"/>
      <c r="AK441" s="342"/>
      <c r="AL441" s="342"/>
      <c r="AM441" s="342"/>
      <c r="AN441" s="215">
        <f t="shared" si="35"/>
        <v>0</v>
      </c>
      <c r="AO441" s="343"/>
      <c r="AP441" s="62"/>
      <c r="AQ441" s="62"/>
      <c r="AR441" s="62"/>
      <c r="AS441" s="62">
        <v>46.4</v>
      </c>
      <c r="AT441" s="62"/>
      <c r="AU441" s="62"/>
      <c r="AV441" s="62"/>
      <c r="AW441" s="130"/>
      <c r="AX441" s="122"/>
      <c r="AY441" s="50" t="s">
        <v>567</v>
      </c>
    </row>
    <row r="442" spans="1:51" s="50" customFormat="1" ht="16.5" outlineLevel="1">
      <c r="A442" s="28"/>
      <c r="B442" s="360" t="s">
        <v>537</v>
      </c>
      <c r="C442" s="228"/>
      <c r="D442" s="227"/>
      <c r="E442" s="229"/>
      <c r="F442" s="229"/>
      <c r="G442" s="356"/>
      <c r="H442" s="226"/>
      <c r="I442" s="87"/>
      <c r="J442" s="87"/>
      <c r="K442" s="334"/>
      <c r="L442" s="334"/>
      <c r="M442" s="334"/>
      <c r="N442" s="334"/>
      <c r="O442" s="335"/>
      <c r="P442" s="250"/>
      <c r="Q442" s="250"/>
      <c r="R442" s="250"/>
      <c r="S442" s="250"/>
      <c r="T442" s="215">
        <f t="shared" si="34"/>
        <v>0</v>
      </c>
      <c r="U442" s="62"/>
      <c r="V442" s="62"/>
      <c r="W442" s="62"/>
      <c r="X442" s="62"/>
      <c r="Y442" s="62"/>
      <c r="Z442" s="62"/>
      <c r="AA442" s="62"/>
      <c r="AB442" s="62"/>
      <c r="AC442" s="139"/>
      <c r="AD442" s="116"/>
      <c r="AE442" s="116"/>
      <c r="AF442" s="116"/>
      <c r="AG442" s="116"/>
      <c r="AH442" s="116"/>
      <c r="AI442" s="116"/>
      <c r="AJ442" s="341"/>
      <c r="AK442" s="342"/>
      <c r="AL442" s="342"/>
      <c r="AM442" s="342"/>
      <c r="AN442" s="215">
        <f t="shared" si="35"/>
        <v>0</v>
      </c>
      <c r="AO442" s="343"/>
      <c r="AP442" s="62"/>
      <c r="AQ442" s="62"/>
      <c r="AR442" s="62"/>
      <c r="AS442" s="62"/>
      <c r="AT442" s="62"/>
      <c r="AU442" s="62"/>
      <c r="AV442" s="62"/>
      <c r="AW442" s="130"/>
      <c r="AX442" s="122"/>
      <c r="AY442" s="344"/>
    </row>
    <row r="443" spans="1:51" s="50" customFormat="1" ht="47.25" outlineLevel="1">
      <c r="A443" s="28">
        <v>1</v>
      </c>
      <c r="B443" s="131" t="s">
        <v>538</v>
      </c>
      <c r="C443" s="28" t="s">
        <v>52</v>
      </c>
      <c r="D443" s="227"/>
      <c r="E443" s="229"/>
      <c r="F443" s="229"/>
      <c r="G443" s="353">
        <v>35.4</v>
      </c>
      <c r="H443" s="226"/>
      <c r="I443" s="87"/>
      <c r="J443" s="87"/>
      <c r="K443" s="334"/>
      <c r="L443" s="334"/>
      <c r="M443" s="334"/>
      <c r="N443" s="334"/>
      <c r="O443" s="335"/>
      <c r="P443" s="250"/>
      <c r="Q443" s="250"/>
      <c r="R443" s="250"/>
      <c r="S443" s="250"/>
      <c r="T443" s="215">
        <f t="shared" si="34"/>
        <v>0</v>
      </c>
      <c r="U443" s="62"/>
      <c r="V443" s="62"/>
      <c r="W443" s="62"/>
      <c r="X443" s="62"/>
      <c r="Y443" s="62"/>
      <c r="Z443" s="62"/>
      <c r="AA443" s="62"/>
      <c r="AB443" s="62"/>
      <c r="AC443" s="139"/>
      <c r="AD443" s="116"/>
      <c r="AE443" s="116"/>
      <c r="AF443" s="116"/>
      <c r="AG443" s="116"/>
      <c r="AH443" s="116"/>
      <c r="AI443" s="116"/>
      <c r="AJ443" s="341"/>
      <c r="AK443" s="342"/>
      <c r="AL443" s="342"/>
      <c r="AM443" s="342"/>
      <c r="AN443" s="215">
        <f t="shared" si="35"/>
        <v>0</v>
      </c>
      <c r="AO443" s="343"/>
      <c r="AP443" s="62"/>
      <c r="AQ443" s="62"/>
      <c r="AR443" s="62"/>
      <c r="AS443" s="62"/>
      <c r="AT443" s="62"/>
      <c r="AU443" s="62"/>
      <c r="AV443" s="62"/>
      <c r="AW443" s="130"/>
      <c r="AX443" s="122"/>
      <c r="AY443" s="344"/>
    </row>
    <row r="444" spans="1:51" s="50" customFormat="1" ht="47.25" outlineLevel="1">
      <c r="A444" s="31"/>
      <c r="B444" s="270" t="s">
        <v>538</v>
      </c>
      <c r="C444" s="228" t="s">
        <v>53</v>
      </c>
      <c r="D444" s="227"/>
      <c r="E444" s="229"/>
      <c r="F444" s="229"/>
      <c r="G444" s="160">
        <f>SUM(W444:AB444)</f>
        <v>35.4</v>
      </c>
      <c r="H444" s="226"/>
      <c r="I444" s="87"/>
      <c r="J444" s="87"/>
      <c r="K444" s="334"/>
      <c r="L444" s="334"/>
      <c r="M444" s="334"/>
      <c r="N444" s="334"/>
      <c r="O444" s="335"/>
      <c r="P444" s="250"/>
      <c r="Q444" s="250"/>
      <c r="R444" s="250"/>
      <c r="S444" s="250"/>
      <c r="T444" s="215">
        <f t="shared" si="34"/>
        <v>0</v>
      </c>
      <c r="U444" s="62"/>
      <c r="V444" s="62"/>
      <c r="W444" s="62"/>
      <c r="X444" s="62">
        <v>10</v>
      </c>
      <c r="Y444" s="62">
        <v>25.4</v>
      </c>
      <c r="Z444" s="62"/>
      <c r="AA444" s="62"/>
      <c r="AB444" s="62"/>
      <c r="AC444" s="139"/>
      <c r="AD444" s="116"/>
      <c r="AE444" s="116"/>
      <c r="AF444" s="116"/>
      <c r="AG444" s="116"/>
      <c r="AH444" s="116"/>
      <c r="AI444" s="116"/>
      <c r="AJ444" s="341"/>
      <c r="AK444" s="342"/>
      <c r="AL444" s="342"/>
      <c r="AM444" s="342"/>
      <c r="AN444" s="215">
        <f t="shared" si="35"/>
        <v>0</v>
      </c>
      <c r="AO444" s="343"/>
      <c r="AP444" s="62"/>
      <c r="AQ444" s="62"/>
      <c r="AR444" s="62">
        <v>10</v>
      </c>
      <c r="AS444" s="62">
        <v>25.4</v>
      </c>
      <c r="AT444" s="62"/>
      <c r="AU444" s="62"/>
      <c r="AV444" s="62"/>
      <c r="AW444" s="130"/>
      <c r="AX444" s="122"/>
      <c r="AY444" s="344" t="s">
        <v>568</v>
      </c>
    </row>
    <row r="445" spans="1:51" s="50" customFormat="1" ht="16.5" outlineLevel="1">
      <c r="A445" s="28">
        <v>2</v>
      </c>
      <c r="B445" s="131" t="s">
        <v>539</v>
      </c>
      <c r="C445" s="28" t="s">
        <v>52</v>
      </c>
      <c r="D445" s="227"/>
      <c r="E445" s="229"/>
      <c r="F445" s="229"/>
      <c r="G445" s="353">
        <v>41</v>
      </c>
      <c r="H445" s="226"/>
      <c r="I445" s="87"/>
      <c r="J445" s="87"/>
      <c r="K445" s="334"/>
      <c r="L445" s="334"/>
      <c r="M445" s="334"/>
      <c r="N445" s="334"/>
      <c r="O445" s="335"/>
      <c r="P445" s="250"/>
      <c r="Q445" s="250"/>
      <c r="R445" s="250"/>
      <c r="S445" s="250"/>
      <c r="T445" s="215">
        <f t="shared" si="34"/>
        <v>0</v>
      </c>
      <c r="U445" s="62"/>
      <c r="V445" s="62"/>
      <c r="W445" s="62"/>
      <c r="X445" s="62"/>
      <c r="Y445" s="62"/>
      <c r="Z445" s="62"/>
      <c r="AA445" s="62"/>
      <c r="AB445" s="62"/>
      <c r="AC445" s="139"/>
      <c r="AD445" s="116"/>
      <c r="AE445" s="116"/>
      <c r="AF445" s="116"/>
      <c r="AG445" s="116"/>
      <c r="AH445" s="116"/>
      <c r="AI445" s="116"/>
      <c r="AJ445" s="341"/>
      <c r="AK445" s="342"/>
      <c r="AL445" s="342"/>
      <c r="AM445" s="342"/>
      <c r="AN445" s="215">
        <f t="shared" si="35"/>
        <v>0</v>
      </c>
      <c r="AO445" s="343"/>
      <c r="AP445" s="62"/>
      <c r="AQ445" s="62"/>
      <c r="AR445" s="62"/>
      <c r="AS445" s="62"/>
      <c r="AT445" s="62"/>
      <c r="AU445" s="62"/>
      <c r="AV445" s="62"/>
      <c r="AW445" s="130"/>
      <c r="AX445" s="122"/>
      <c r="AY445" s="344"/>
    </row>
    <row r="446" spans="1:51" s="50" customFormat="1" ht="31.5" outlineLevel="1">
      <c r="A446" s="28"/>
      <c r="B446" s="270" t="s">
        <v>540</v>
      </c>
      <c r="C446" s="228" t="s">
        <v>53</v>
      </c>
      <c r="D446" s="227"/>
      <c r="E446" s="229"/>
      <c r="F446" s="229"/>
      <c r="G446" s="160">
        <f>SUM(W446:AB446)</f>
        <v>2.5</v>
      </c>
      <c r="H446" s="226"/>
      <c r="I446" s="87"/>
      <c r="J446" s="87"/>
      <c r="K446" s="334"/>
      <c r="L446" s="334"/>
      <c r="M446" s="334"/>
      <c r="N446" s="334"/>
      <c r="O446" s="335"/>
      <c r="P446" s="250"/>
      <c r="Q446" s="250"/>
      <c r="R446" s="250"/>
      <c r="S446" s="250"/>
      <c r="T446" s="215">
        <f t="shared" si="34"/>
        <v>0</v>
      </c>
      <c r="U446" s="62"/>
      <c r="V446" s="62"/>
      <c r="W446" s="62"/>
      <c r="X446" s="62"/>
      <c r="Y446" s="62"/>
      <c r="Z446" s="62">
        <v>2.5</v>
      </c>
      <c r="AA446" s="62"/>
      <c r="AB446" s="62"/>
      <c r="AC446" s="139"/>
      <c r="AD446" s="116"/>
      <c r="AE446" s="116"/>
      <c r="AF446" s="116"/>
      <c r="AG446" s="116"/>
      <c r="AH446" s="116"/>
      <c r="AI446" s="116"/>
      <c r="AJ446" s="341"/>
      <c r="AK446" s="342"/>
      <c r="AL446" s="342"/>
      <c r="AM446" s="342"/>
      <c r="AN446" s="215">
        <f t="shared" si="35"/>
        <v>0</v>
      </c>
      <c r="AO446" s="343"/>
      <c r="AP446" s="62"/>
      <c r="AQ446" s="62"/>
      <c r="AR446" s="62"/>
      <c r="AS446" s="62"/>
      <c r="AT446" s="62">
        <v>2.5</v>
      </c>
      <c r="AU446" s="62"/>
      <c r="AV446" s="62"/>
      <c r="AW446" s="130"/>
      <c r="AX446" s="122"/>
      <c r="AY446" s="344" t="s">
        <v>568</v>
      </c>
    </row>
    <row r="447" spans="1:51" s="50" customFormat="1" ht="31.5" outlineLevel="1">
      <c r="A447" s="31"/>
      <c r="B447" s="270" t="s">
        <v>541</v>
      </c>
      <c r="C447" s="228" t="s">
        <v>53</v>
      </c>
      <c r="D447" s="227"/>
      <c r="E447" s="229"/>
      <c r="F447" s="229"/>
      <c r="G447" s="160">
        <f>SUM(W447:AB447)</f>
        <v>2.5</v>
      </c>
      <c r="H447" s="226"/>
      <c r="I447" s="87"/>
      <c r="J447" s="87"/>
      <c r="K447" s="334"/>
      <c r="L447" s="334"/>
      <c r="M447" s="334"/>
      <c r="N447" s="334"/>
      <c r="O447" s="335"/>
      <c r="P447" s="250"/>
      <c r="Q447" s="250"/>
      <c r="R447" s="250"/>
      <c r="S447" s="250"/>
      <c r="T447" s="215">
        <f t="shared" si="34"/>
        <v>0</v>
      </c>
      <c r="U447" s="62"/>
      <c r="V447" s="62"/>
      <c r="W447" s="62"/>
      <c r="X447" s="62"/>
      <c r="Y447" s="62"/>
      <c r="Z447" s="62">
        <v>2.5</v>
      </c>
      <c r="AA447" s="62"/>
      <c r="AB447" s="62"/>
      <c r="AC447" s="139"/>
      <c r="AD447" s="116"/>
      <c r="AE447" s="116"/>
      <c r="AF447" s="116"/>
      <c r="AG447" s="116"/>
      <c r="AH447" s="116"/>
      <c r="AI447" s="116"/>
      <c r="AJ447" s="341"/>
      <c r="AK447" s="342"/>
      <c r="AL447" s="342"/>
      <c r="AM447" s="342"/>
      <c r="AN447" s="215">
        <f t="shared" si="35"/>
        <v>0</v>
      </c>
      <c r="AO447" s="343"/>
      <c r="AP447" s="62"/>
      <c r="AQ447" s="62"/>
      <c r="AR447" s="62"/>
      <c r="AS447" s="62"/>
      <c r="AT447" s="62">
        <v>2.5</v>
      </c>
      <c r="AU447" s="62"/>
      <c r="AV447" s="62"/>
      <c r="AW447" s="130"/>
      <c r="AX447" s="122"/>
      <c r="AY447" s="344" t="s">
        <v>568</v>
      </c>
    </row>
    <row r="448" spans="1:51" s="50" customFormat="1" ht="31.5" outlineLevel="1">
      <c r="A448" s="31"/>
      <c r="B448" s="270" t="s">
        <v>542</v>
      </c>
      <c r="C448" s="228" t="s">
        <v>53</v>
      </c>
      <c r="D448" s="227"/>
      <c r="E448" s="229"/>
      <c r="F448" s="229"/>
      <c r="G448" s="160">
        <f>SUM(W448:AB448)</f>
        <v>6</v>
      </c>
      <c r="H448" s="226"/>
      <c r="I448" s="87"/>
      <c r="J448" s="87"/>
      <c r="K448" s="334"/>
      <c r="L448" s="334"/>
      <c r="M448" s="334"/>
      <c r="N448" s="334"/>
      <c r="O448" s="335"/>
      <c r="P448" s="250"/>
      <c r="Q448" s="250"/>
      <c r="R448" s="250"/>
      <c r="S448" s="250"/>
      <c r="T448" s="215">
        <f t="shared" si="34"/>
        <v>0</v>
      </c>
      <c r="U448" s="62"/>
      <c r="V448" s="62"/>
      <c r="W448" s="62"/>
      <c r="X448" s="62"/>
      <c r="Y448" s="62"/>
      <c r="Z448" s="62">
        <v>6</v>
      </c>
      <c r="AA448" s="62"/>
      <c r="AB448" s="62"/>
      <c r="AC448" s="139"/>
      <c r="AD448" s="116"/>
      <c r="AE448" s="116"/>
      <c r="AF448" s="116"/>
      <c r="AG448" s="116"/>
      <c r="AH448" s="116"/>
      <c r="AI448" s="116"/>
      <c r="AJ448" s="341"/>
      <c r="AK448" s="342"/>
      <c r="AL448" s="342"/>
      <c r="AM448" s="342"/>
      <c r="AN448" s="215">
        <f t="shared" si="35"/>
        <v>0</v>
      </c>
      <c r="AO448" s="343"/>
      <c r="AP448" s="62"/>
      <c r="AQ448" s="62"/>
      <c r="AR448" s="62"/>
      <c r="AS448" s="62"/>
      <c r="AT448" s="62">
        <v>6</v>
      </c>
      <c r="AU448" s="62"/>
      <c r="AV448" s="62"/>
      <c r="AW448" s="130"/>
      <c r="AX448" s="122"/>
      <c r="AY448" s="344" t="s">
        <v>568</v>
      </c>
    </row>
    <row r="449" spans="1:52" s="50" customFormat="1" ht="31.5" outlineLevel="1">
      <c r="A449" s="31"/>
      <c r="B449" s="270" t="s">
        <v>543</v>
      </c>
      <c r="C449" s="228" t="s">
        <v>53</v>
      </c>
      <c r="D449" s="227"/>
      <c r="E449" s="229"/>
      <c r="F449" s="229"/>
      <c r="G449" s="160">
        <f>SUM(W449:AB449)</f>
        <v>30</v>
      </c>
      <c r="H449" s="226"/>
      <c r="I449" s="87"/>
      <c r="J449" s="87"/>
      <c r="K449" s="334"/>
      <c r="L449" s="334"/>
      <c r="M449" s="334"/>
      <c r="N449" s="334"/>
      <c r="O449" s="335"/>
      <c r="P449" s="250"/>
      <c r="Q449" s="250"/>
      <c r="R449" s="250"/>
      <c r="S449" s="250"/>
      <c r="T449" s="215">
        <f t="shared" si="34"/>
        <v>0</v>
      </c>
      <c r="U449" s="62"/>
      <c r="V449" s="62"/>
      <c r="W449" s="62"/>
      <c r="X449" s="62"/>
      <c r="Y449" s="62"/>
      <c r="Z449" s="62">
        <v>30</v>
      </c>
      <c r="AA449" s="62"/>
      <c r="AB449" s="62"/>
      <c r="AC449" s="139"/>
      <c r="AD449" s="116"/>
      <c r="AE449" s="116"/>
      <c r="AF449" s="116"/>
      <c r="AG449" s="116"/>
      <c r="AH449" s="116"/>
      <c r="AI449" s="116"/>
      <c r="AJ449" s="341"/>
      <c r="AK449" s="342"/>
      <c r="AL449" s="342"/>
      <c r="AM449" s="342"/>
      <c r="AN449" s="215">
        <f t="shared" si="35"/>
        <v>0</v>
      </c>
      <c r="AO449" s="343"/>
      <c r="AP449" s="62"/>
      <c r="AQ449" s="62"/>
      <c r="AR449" s="62"/>
      <c r="AS449" s="62"/>
      <c r="AT449" s="62">
        <v>30</v>
      </c>
      <c r="AU449" s="62"/>
      <c r="AV449" s="62"/>
      <c r="AW449" s="130"/>
      <c r="AX449" s="122"/>
      <c r="AY449" s="344" t="s">
        <v>568</v>
      </c>
    </row>
    <row r="450" spans="1:52" s="50" customFormat="1" ht="16.5" outlineLevel="1">
      <c r="A450" s="28" t="s">
        <v>603</v>
      </c>
      <c r="B450" s="131" t="s">
        <v>604</v>
      </c>
      <c r="C450" s="28" t="s">
        <v>52</v>
      </c>
      <c r="D450" s="227"/>
      <c r="E450" s="229"/>
      <c r="F450" s="229"/>
      <c r="G450" s="353">
        <v>100</v>
      </c>
      <c r="H450" s="226"/>
      <c r="I450" s="87"/>
      <c r="J450" s="87"/>
      <c r="K450" s="334"/>
      <c r="L450" s="334"/>
      <c r="M450" s="334"/>
      <c r="N450" s="334"/>
      <c r="O450" s="335"/>
      <c r="P450" s="250"/>
      <c r="Q450" s="250"/>
      <c r="R450" s="250"/>
      <c r="S450" s="250"/>
      <c r="T450" s="215">
        <f t="shared" si="34"/>
        <v>0</v>
      </c>
      <c r="U450" s="62"/>
      <c r="V450" s="62"/>
      <c r="W450" s="62"/>
      <c r="X450" s="62"/>
      <c r="Y450" s="62"/>
      <c r="Z450" s="62"/>
      <c r="AA450" s="62"/>
      <c r="AB450" s="62"/>
      <c r="AC450" s="139"/>
      <c r="AD450" s="116"/>
      <c r="AE450" s="116"/>
      <c r="AF450" s="116"/>
      <c r="AG450" s="116"/>
      <c r="AH450" s="116"/>
      <c r="AI450" s="116"/>
      <c r="AJ450" s="341"/>
      <c r="AK450" s="342"/>
      <c r="AL450" s="342"/>
      <c r="AM450" s="342"/>
      <c r="AN450" s="215">
        <f t="shared" si="35"/>
        <v>0</v>
      </c>
      <c r="AO450" s="343"/>
      <c r="AP450" s="62"/>
      <c r="AQ450" s="62"/>
      <c r="AR450" s="62"/>
      <c r="AS450" s="62"/>
      <c r="AT450" s="62"/>
      <c r="AU450" s="62"/>
      <c r="AV450" s="62"/>
      <c r="AW450" s="130"/>
      <c r="AX450" s="122"/>
      <c r="AY450" s="344"/>
    </row>
    <row r="451" spans="1:52" s="50" customFormat="1" ht="15.75" outlineLevel="1">
      <c r="A451" s="31"/>
      <c r="B451" s="270" t="s">
        <v>605</v>
      </c>
      <c r="C451" s="228" t="s">
        <v>53</v>
      </c>
      <c r="D451" s="227"/>
      <c r="E451" s="229"/>
      <c r="F451" s="229"/>
      <c r="G451" s="160">
        <f>SUM(W451:AB451)</f>
        <v>100</v>
      </c>
      <c r="H451" s="226"/>
      <c r="I451" s="87"/>
      <c r="J451" s="87"/>
      <c r="K451" s="334"/>
      <c r="L451" s="334"/>
      <c r="M451" s="334"/>
      <c r="N451" s="334"/>
      <c r="O451" s="335"/>
      <c r="P451" s="250"/>
      <c r="Q451" s="250"/>
      <c r="R451" s="250"/>
      <c r="S451" s="250"/>
      <c r="T451" s="215">
        <f t="shared" si="34"/>
        <v>0</v>
      </c>
      <c r="U451" s="62"/>
      <c r="V451" s="62"/>
      <c r="W451" s="62"/>
      <c r="X451" s="62"/>
      <c r="Y451" s="62">
        <v>100</v>
      </c>
      <c r="Z451" s="62"/>
      <c r="AA451" s="62"/>
      <c r="AB451" s="62"/>
      <c r="AC451" s="139"/>
      <c r="AD451" s="116"/>
      <c r="AE451" s="116"/>
      <c r="AF451" s="116"/>
      <c r="AG451" s="116"/>
      <c r="AH451" s="116"/>
      <c r="AI451" s="116"/>
      <c r="AJ451" s="341"/>
      <c r="AK451" s="342"/>
      <c r="AL451" s="342"/>
      <c r="AM451" s="342"/>
      <c r="AN451" s="215">
        <f t="shared" si="35"/>
        <v>0</v>
      </c>
      <c r="AO451" s="343"/>
      <c r="AP451" s="62"/>
      <c r="AQ451" s="62"/>
      <c r="AR451" s="62"/>
      <c r="AS451" s="62">
        <v>100</v>
      </c>
      <c r="AT451" s="62"/>
      <c r="AU451" s="62"/>
      <c r="AV451" s="62"/>
      <c r="AW451" s="130"/>
      <c r="AX451" s="122"/>
      <c r="AY451" s="344" t="s">
        <v>567</v>
      </c>
    </row>
    <row r="452" spans="1:52" s="50" customFormat="1" ht="31.5" outlineLevel="1">
      <c r="A452" s="28" t="s">
        <v>606</v>
      </c>
      <c r="B452" s="131" t="s">
        <v>607</v>
      </c>
      <c r="C452" s="28" t="s">
        <v>52</v>
      </c>
      <c r="D452" s="227"/>
      <c r="E452" s="229"/>
      <c r="F452" s="229"/>
      <c r="G452" s="353">
        <v>55</v>
      </c>
      <c r="H452" s="226"/>
      <c r="I452" s="87"/>
      <c r="J452" s="87"/>
      <c r="K452" s="334"/>
      <c r="L452" s="334"/>
      <c r="M452" s="334"/>
      <c r="N452" s="334"/>
      <c r="O452" s="335"/>
      <c r="P452" s="250"/>
      <c r="Q452" s="250"/>
      <c r="R452" s="250"/>
      <c r="S452" s="250"/>
      <c r="T452" s="215">
        <f t="shared" si="34"/>
        <v>0</v>
      </c>
      <c r="U452" s="62"/>
      <c r="V452" s="62"/>
      <c r="W452" s="62"/>
      <c r="X452" s="62"/>
      <c r="Y452" s="62"/>
      <c r="Z452" s="62"/>
      <c r="AA452" s="62"/>
      <c r="AB452" s="62"/>
      <c r="AC452" s="139"/>
      <c r="AD452" s="116"/>
      <c r="AE452" s="116"/>
      <c r="AF452" s="116"/>
      <c r="AG452" s="116"/>
      <c r="AH452" s="116"/>
      <c r="AI452" s="116"/>
      <c r="AJ452" s="341"/>
      <c r="AK452" s="342"/>
      <c r="AL452" s="342"/>
      <c r="AM452" s="342"/>
      <c r="AN452" s="215">
        <f t="shared" si="35"/>
        <v>0</v>
      </c>
      <c r="AO452" s="343"/>
      <c r="AP452" s="62"/>
      <c r="AQ452" s="62"/>
      <c r="AR452" s="62"/>
      <c r="AS452" s="62"/>
      <c r="AT452" s="62"/>
      <c r="AU452" s="62"/>
      <c r="AV452" s="62"/>
      <c r="AW452" s="130"/>
      <c r="AX452" s="122"/>
      <c r="AY452" s="344"/>
    </row>
    <row r="453" spans="1:52" s="50" customFormat="1" ht="36" customHeight="1" outlineLevel="1">
      <c r="A453" s="31"/>
      <c r="B453" s="270" t="s">
        <v>607</v>
      </c>
      <c r="C453" s="228" t="s">
        <v>53</v>
      </c>
      <c r="D453" s="227"/>
      <c r="E453" s="229"/>
      <c r="F453" s="229"/>
      <c r="G453" s="160">
        <v>55</v>
      </c>
      <c r="H453" s="226"/>
      <c r="I453" s="87"/>
      <c r="J453" s="87"/>
      <c r="K453" s="334"/>
      <c r="L453" s="334"/>
      <c r="M453" s="334"/>
      <c r="N453" s="334"/>
      <c r="O453" s="335"/>
      <c r="P453" s="250"/>
      <c r="Q453" s="250"/>
      <c r="R453" s="250"/>
      <c r="S453" s="250"/>
      <c r="T453" s="215">
        <f t="shared" si="34"/>
        <v>0</v>
      </c>
      <c r="U453" s="62"/>
      <c r="V453" s="62"/>
      <c r="W453" s="62"/>
      <c r="X453" s="62">
        <v>55</v>
      </c>
      <c r="Y453" s="62"/>
      <c r="Z453" s="62"/>
      <c r="AA453" s="62"/>
      <c r="AB453" s="62"/>
      <c r="AC453" s="139"/>
      <c r="AD453" s="116"/>
      <c r="AE453" s="116"/>
      <c r="AF453" s="116"/>
      <c r="AG453" s="116"/>
      <c r="AH453" s="116"/>
      <c r="AI453" s="116"/>
      <c r="AJ453" s="341"/>
      <c r="AK453" s="342"/>
      <c r="AL453" s="342"/>
      <c r="AM453" s="342"/>
      <c r="AN453" s="215">
        <f t="shared" si="35"/>
        <v>0</v>
      </c>
      <c r="AO453" s="343"/>
      <c r="AP453" s="62"/>
      <c r="AQ453" s="62"/>
      <c r="AR453" s="62">
        <v>55</v>
      </c>
      <c r="AS453" s="62"/>
      <c r="AT453" s="62"/>
      <c r="AU453" s="62"/>
      <c r="AV453" s="62"/>
      <c r="AW453" s="130"/>
      <c r="AX453" s="122"/>
      <c r="AY453" s="344" t="s">
        <v>608</v>
      </c>
    </row>
    <row r="454" spans="1:52" s="50" customFormat="1" ht="16.5" outlineLevel="1">
      <c r="A454" s="28">
        <v>1</v>
      </c>
      <c r="B454" s="131" t="s">
        <v>609</v>
      </c>
      <c r="C454" s="28" t="s">
        <v>52</v>
      </c>
      <c r="D454" s="227"/>
      <c r="E454" s="229"/>
      <c r="F454" s="229"/>
      <c r="G454" s="353">
        <f>17*2</f>
        <v>34</v>
      </c>
      <c r="H454" s="226"/>
      <c r="I454" s="87"/>
      <c r="J454" s="87"/>
      <c r="K454" s="334"/>
      <c r="L454" s="334"/>
      <c r="M454" s="334"/>
      <c r="N454" s="334"/>
      <c r="O454" s="335"/>
      <c r="P454" s="250"/>
      <c r="Q454" s="250"/>
      <c r="R454" s="250"/>
      <c r="S454" s="250"/>
      <c r="T454" s="215">
        <f t="shared" si="34"/>
        <v>0</v>
      </c>
      <c r="U454" s="62"/>
      <c r="V454" s="62"/>
      <c r="W454" s="62"/>
      <c r="X454" s="62"/>
      <c r="Y454" s="62"/>
      <c r="Z454" s="62"/>
      <c r="AA454" s="62"/>
      <c r="AB454" s="62"/>
      <c r="AC454" s="139"/>
      <c r="AD454" s="116"/>
      <c r="AE454" s="116"/>
      <c r="AF454" s="116"/>
      <c r="AG454" s="116"/>
      <c r="AH454" s="116"/>
      <c r="AI454" s="116"/>
      <c r="AJ454" s="341"/>
      <c r="AK454" s="342"/>
      <c r="AL454" s="342"/>
      <c r="AM454" s="342"/>
      <c r="AN454" s="215">
        <f t="shared" si="35"/>
        <v>0</v>
      </c>
      <c r="AO454" s="343"/>
      <c r="AP454" s="62"/>
      <c r="AQ454" s="62"/>
      <c r="AR454" s="62"/>
      <c r="AS454" s="62"/>
      <c r="AT454" s="62"/>
      <c r="AU454" s="62"/>
      <c r="AV454" s="62"/>
      <c r="AW454" s="130"/>
      <c r="AX454" s="122"/>
      <c r="AY454" s="344"/>
    </row>
    <row r="455" spans="1:52" s="50" customFormat="1" ht="15.75" outlineLevel="1">
      <c r="A455" s="31"/>
      <c r="B455" s="270" t="s">
        <v>609</v>
      </c>
      <c r="C455" s="228" t="s">
        <v>53</v>
      </c>
      <c r="D455" s="227"/>
      <c r="E455" s="229"/>
      <c r="F455" s="229"/>
      <c r="G455" s="160">
        <f>17*2</f>
        <v>34</v>
      </c>
      <c r="H455" s="226"/>
      <c r="I455" s="87"/>
      <c r="J455" s="87"/>
      <c r="K455" s="334"/>
      <c r="L455" s="334"/>
      <c r="M455" s="334"/>
      <c r="N455" s="334"/>
      <c r="O455" s="335"/>
      <c r="P455" s="250"/>
      <c r="Q455" s="250"/>
      <c r="R455" s="250"/>
      <c r="S455" s="250"/>
      <c r="T455" s="215">
        <f t="shared" si="34"/>
        <v>0</v>
      </c>
      <c r="U455" s="62"/>
      <c r="V455" s="62"/>
      <c r="W455" s="62"/>
      <c r="X455" s="62">
        <v>34</v>
      </c>
      <c r="Y455" s="62"/>
      <c r="Z455" s="62"/>
      <c r="AA455" s="62"/>
      <c r="AB455" s="62"/>
      <c r="AC455" s="139"/>
      <c r="AD455" s="116"/>
      <c r="AE455" s="116"/>
      <c r="AF455" s="116"/>
      <c r="AG455" s="116"/>
      <c r="AH455" s="116"/>
      <c r="AI455" s="116"/>
      <c r="AJ455" s="341"/>
      <c r="AK455" s="342"/>
      <c r="AL455" s="342"/>
      <c r="AM455" s="342"/>
      <c r="AN455" s="215">
        <f t="shared" si="35"/>
        <v>0</v>
      </c>
      <c r="AO455" s="343"/>
      <c r="AP455" s="62"/>
      <c r="AQ455" s="62"/>
      <c r="AR455" s="62">
        <v>34</v>
      </c>
      <c r="AS455" s="62"/>
      <c r="AT455" s="62"/>
      <c r="AU455" s="62"/>
      <c r="AV455" s="62"/>
      <c r="AW455" s="130"/>
      <c r="AX455" s="122"/>
      <c r="AY455" s="344" t="s">
        <v>567</v>
      </c>
    </row>
    <row r="456" spans="1:52" s="14" customFormat="1" ht="15.75">
      <c r="A456" s="31"/>
      <c r="B456" s="269"/>
      <c r="C456" s="70"/>
      <c r="D456" s="156"/>
      <c r="E456" s="67"/>
      <c r="F456" s="67"/>
      <c r="G456" s="160"/>
      <c r="H456" s="160"/>
      <c r="I456" s="274"/>
      <c r="J456" s="274"/>
      <c r="K456" s="275"/>
      <c r="L456" s="275"/>
      <c r="M456" s="275"/>
      <c r="N456" s="275"/>
      <c r="O456" s="276"/>
      <c r="P456" s="117"/>
      <c r="Q456" s="117"/>
      <c r="R456" s="117"/>
      <c r="S456" s="117"/>
      <c r="T456" s="215">
        <f t="shared" si="34"/>
        <v>0</v>
      </c>
      <c r="U456" s="278"/>
      <c r="V456" s="278"/>
      <c r="W456" s="62"/>
      <c r="X456" s="62"/>
      <c r="Y456" s="62"/>
      <c r="Z456" s="62"/>
      <c r="AA456" s="62"/>
      <c r="AB456" s="62"/>
      <c r="AC456" s="139"/>
      <c r="AD456" s="116"/>
      <c r="AE456" s="116"/>
      <c r="AF456" s="116"/>
      <c r="AG456" s="309"/>
      <c r="AH456" s="309"/>
      <c r="AI456" s="309"/>
      <c r="AJ456" s="139"/>
      <c r="AK456" s="116"/>
      <c r="AL456" s="116"/>
      <c r="AM456" s="116"/>
      <c r="AN456" s="215">
        <f t="shared" si="35"/>
        <v>0</v>
      </c>
      <c r="AO456" s="255"/>
      <c r="AP456" s="249"/>
      <c r="AQ456" s="249"/>
      <c r="AR456" s="278"/>
      <c r="AS456" s="278"/>
      <c r="AT456" s="278"/>
      <c r="AU456" s="278"/>
      <c r="AV456" s="278"/>
      <c r="AW456" s="130"/>
      <c r="AX456" s="122"/>
      <c r="AY456" s="333">
        <f>SUM(AJ456:AQ456)</f>
        <v>0</v>
      </c>
      <c r="AZ456" s="164" t="b">
        <f>IF(OR(AS456&gt;0,AT456&gt;0),IF(L456="Scheme",IF(SUM(AO456:AU456)&gt;0,IF(Q456&lt;AY456,Q456-AY456,0),0),0),FALSE)</f>
        <v>0</v>
      </c>
    </row>
    <row r="457" spans="1:52" s="14" customFormat="1" ht="15.75" outlineLevel="1">
      <c r="A457" s="156"/>
      <c r="B457" s="86" t="s">
        <v>87</v>
      </c>
      <c r="C457" s="157"/>
      <c r="D457" s="156"/>
      <c r="E457" s="158"/>
      <c r="F457" s="67"/>
      <c r="G457" s="159"/>
      <c r="H457" s="159"/>
      <c r="I457" s="274"/>
      <c r="J457" s="274"/>
      <c r="K457" s="73" t="s">
        <v>544</v>
      </c>
      <c r="L457" s="73"/>
      <c r="M457" s="73"/>
      <c r="N457" s="73"/>
      <c r="O457" s="202"/>
      <c r="P457" s="57"/>
      <c r="Q457" s="57"/>
      <c r="R457" s="57"/>
      <c r="S457" s="57"/>
      <c r="T457" s="215">
        <f t="shared" si="34"/>
        <v>0</v>
      </c>
      <c r="U457" s="259"/>
      <c r="V457" s="259"/>
      <c r="W457" s="57"/>
      <c r="X457" s="57"/>
      <c r="Y457" s="57"/>
      <c r="Z457" s="57"/>
      <c r="AA457" s="57"/>
      <c r="AB457" s="57"/>
      <c r="AC457" s="138"/>
      <c r="AD457" s="115"/>
      <c r="AE457" s="115"/>
      <c r="AF457" s="115"/>
      <c r="AG457" s="115"/>
      <c r="AH457" s="115"/>
      <c r="AI457" s="115"/>
      <c r="AJ457" s="97"/>
      <c r="AK457" s="57"/>
      <c r="AL457" s="57"/>
      <c r="AM457" s="57"/>
      <c r="AN457" s="215">
        <f t="shared" si="35"/>
        <v>0</v>
      </c>
      <c r="AO457" s="259"/>
      <c r="AP457" s="259"/>
      <c r="AQ457" s="259"/>
      <c r="AR457" s="259"/>
      <c r="AS457" s="259"/>
      <c r="AT457" s="259"/>
      <c r="AU457" s="259"/>
      <c r="AV457" s="259"/>
      <c r="AW457" s="202"/>
      <c r="AX457" s="254"/>
      <c r="AY457" s="333">
        <f>SUM(AJ457:AQ457)</f>
        <v>0</v>
      </c>
      <c r="AZ457" s="164" t="b">
        <f>IF(OR(AS457&gt;0,AT457&gt;0),IF(L457="Scheme",IF(SUM(AO457:AU457)&gt;0,IF(Q457&lt;AY457,Q457-AY457,0),0),0),FALSE)</f>
        <v>0</v>
      </c>
    </row>
    <row r="458" spans="1:52" s="50" customFormat="1" ht="15.75" outlineLevel="1">
      <c r="A458" s="28">
        <v>1</v>
      </c>
      <c r="B458" s="230" t="s">
        <v>563</v>
      </c>
      <c r="C458" s="28"/>
      <c r="D458" s="28"/>
      <c r="E458" s="336"/>
      <c r="F458" s="336"/>
      <c r="G458" s="155"/>
      <c r="H458" s="155"/>
      <c r="I458" s="87"/>
      <c r="J458" s="87"/>
      <c r="K458" s="337" t="str">
        <f>IF(F458=0,"-",F458)</f>
        <v>-</v>
      </c>
      <c r="L458" s="101"/>
      <c r="M458" s="101"/>
      <c r="N458" s="101"/>
      <c r="O458" s="10"/>
      <c r="P458" s="295"/>
      <c r="Q458" s="295"/>
      <c r="R458" s="295"/>
      <c r="S458" s="295"/>
      <c r="T458" s="215">
        <f t="shared" si="34"/>
        <v>0</v>
      </c>
      <c r="U458" s="295">
        <f>AO458</f>
        <v>1.87</v>
      </c>
      <c r="V458" s="295">
        <f>AP458</f>
        <v>0.83962264600000003</v>
      </c>
      <c r="W458" s="161">
        <v>0.5</v>
      </c>
      <c r="X458" s="161"/>
      <c r="Y458" s="161"/>
      <c r="Z458" s="161"/>
      <c r="AA458" s="161"/>
      <c r="AB458" s="161"/>
      <c r="AC458" s="138"/>
      <c r="AD458" s="115"/>
      <c r="AE458" s="115"/>
      <c r="AF458" s="115"/>
      <c r="AG458" s="115"/>
      <c r="AH458" s="115"/>
      <c r="AI458" s="115"/>
      <c r="AJ458" s="295"/>
      <c r="AK458" s="295"/>
      <c r="AL458" s="295"/>
      <c r="AM458" s="295"/>
      <c r="AN458" s="215">
        <f t="shared" si="35"/>
        <v>0</v>
      </c>
      <c r="AO458" s="295">
        <v>1.87</v>
      </c>
      <c r="AP458" s="295">
        <f>0.839786746-0.0001641</f>
        <v>0.83962264600000003</v>
      </c>
      <c r="AQ458" s="295">
        <v>0.5</v>
      </c>
      <c r="AR458" s="295"/>
      <c r="AS458" s="295"/>
      <c r="AT458" s="295"/>
      <c r="AU458" s="295"/>
      <c r="AV458" s="295"/>
      <c r="AW458" s="202"/>
      <c r="AX458" s="101"/>
    </row>
    <row r="459" spans="1:52" s="50" customFormat="1" ht="47.25" outlineLevel="1">
      <c r="A459" s="31">
        <v>2</v>
      </c>
      <c r="B459" s="257" t="s">
        <v>545</v>
      </c>
      <c r="C459" s="70"/>
      <c r="D459" s="31"/>
      <c r="E459" s="258"/>
      <c r="F459" s="102"/>
      <c r="G459" s="159"/>
      <c r="H459" s="159"/>
      <c r="I459" s="87"/>
      <c r="J459" s="87"/>
      <c r="K459" s="337" t="str">
        <f t="shared" ref="K459:K461" si="39">IF(F459=0,"-",F459)</f>
        <v>-</v>
      </c>
      <c r="L459" s="101"/>
      <c r="M459" s="101"/>
      <c r="N459" s="101"/>
      <c r="O459" s="10"/>
      <c r="P459" s="259"/>
      <c r="Q459" s="259"/>
      <c r="R459" s="259"/>
      <c r="S459" s="259"/>
      <c r="T459" s="215">
        <f t="shared" ref="T459:T463" si="40">SUM(P459:S459)</f>
        <v>0</v>
      </c>
      <c r="U459" s="259"/>
      <c r="V459" s="259">
        <v>3.1647599999999998</v>
      </c>
      <c r="W459" s="57"/>
      <c r="X459" s="57"/>
      <c r="Y459" s="57"/>
      <c r="Z459" s="57"/>
      <c r="AA459" s="57"/>
      <c r="AB459" s="57"/>
      <c r="AC459" s="138"/>
      <c r="AD459" s="115"/>
      <c r="AE459" s="115"/>
      <c r="AF459" s="115"/>
      <c r="AG459" s="115"/>
      <c r="AH459" s="115"/>
      <c r="AI459" s="115"/>
      <c r="AJ459" s="259"/>
      <c r="AK459" s="259"/>
      <c r="AL459" s="259"/>
      <c r="AM459" s="259"/>
      <c r="AN459" s="215">
        <f t="shared" ref="AN459:AN463" si="41">SUM(AJ459:AM459)</f>
        <v>0</v>
      </c>
      <c r="AO459" s="259"/>
      <c r="AP459" s="279">
        <v>3.1647599999999998</v>
      </c>
      <c r="AQ459" s="259"/>
      <c r="AR459" s="259"/>
      <c r="AS459" s="259"/>
      <c r="AT459" s="259"/>
      <c r="AU459" s="259"/>
      <c r="AV459" s="259"/>
      <c r="AW459" s="202"/>
      <c r="AX459" s="254"/>
    </row>
    <row r="460" spans="1:52" s="50" customFormat="1" ht="15.75" outlineLevel="1">
      <c r="A460" s="28">
        <v>3</v>
      </c>
      <c r="B460" s="232" t="s">
        <v>564</v>
      </c>
      <c r="C460" s="70"/>
      <c r="D460" s="31"/>
      <c r="E460" s="258"/>
      <c r="F460" s="102"/>
      <c r="G460" s="160">
        <v>1.53</v>
      </c>
      <c r="H460" s="160"/>
      <c r="I460" s="87"/>
      <c r="J460" s="87"/>
      <c r="K460" s="337" t="str">
        <f t="shared" si="39"/>
        <v>-</v>
      </c>
      <c r="L460" s="337"/>
      <c r="M460" s="337"/>
      <c r="N460" s="337"/>
      <c r="O460" s="10"/>
      <c r="P460" s="259"/>
      <c r="Q460" s="259"/>
      <c r="R460" s="259"/>
      <c r="S460" s="259"/>
      <c r="T460" s="215">
        <f t="shared" si="40"/>
        <v>0</v>
      </c>
      <c r="U460" s="259"/>
      <c r="V460" s="259">
        <f>$AP$460</f>
        <v>1.5279598839999999</v>
      </c>
      <c r="W460" s="57"/>
      <c r="X460" s="57"/>
      <c r="Y460" s="57"/>
      <c r="Z460" s="57"/>
      <c r="AA460" s="57"/>
      <c r="AB460" s="57"/>
      <c r="AC460" s="138"/>
      <c r="AD460" s="115"/>
      <c r="AE460" s="115"/>
      <c r="AF460" s="115"/>
      <c r="AG460" s="115"/>
      <c r="AH460" s="115"/>
      <c r="AI460" s="115"/>
      <c r="AJ460" s="259"/>
      <c r="AK460" s="259"/>
      <c r="AL460" s="259"/>
      <c r="AM460" s="259"/>
      <c r="AN460" s="215">
        <f t="shared" si="41"/>
        <v>0</v>
      </c>
      <c r="AO460" s="259"/>
      <c r="AP460" s="338">
        <v>1.5279598839999999</v>
      </c>
      <c r="AQ460" s="259"/>
      <c r="AR460" s="259"/>
      <c r="AS460" s="259"/>
      <c r="AT460" s="259"/>
      <c r="AU460" s="259"/>
      <c r="AV460" s="259"/>
      <c r="AW460" s="256"/>
      <c r="AX460" s="254"/>
    </row>
    <row r="461" spans="1:52" s="50" customFormat="1" ht="63" outlineLevel="1">
      <c r="A461" s="31">
        <v>4</v>
      </c>
      <c r="B461" s="339" t="s">
        <v>565</v>
      </c>
      <c r="C461" s="70"/>
      <c r="D461" s="31"/>
      <c r="E461" s="258"/>
      <c r="F461" s="102"/>
      <c r="G461" s="160">
        <f>'[5]F4.2 U-3to7'!H664</f>
        <v>4.7</v>
      </c>
      <c r="H461" s="160"/>
      <c r="I461" s="87"/>
      <c r="J461" s="87"/>
      <c r="K461" s="337" t="str">
        <f t="shared" si="39"/>
        <v>-</v>
      </c>
      <c r="L461" s="101"/>
      <c r="M461" s="101"/>
      <c r="N461" s="101"/>
      <c r="O461" s="10"/>
      <c r="P461" s="259"/>
      <c r="Q461" s="259"/>
      <c r="R461" s="259"/>
      <c r="S461" s="259"/>
      <c r="T461" s="215">
        <f t="shared" si="40"/>
        <v>0</v>
      </c>
      <c r="U461" s="259">
        <f>2.88073928/2</f>
        <v>1.4403696399999999</v>
      </c>
      <c r="V461" s="259">
        <f>2.88073928/2</f>
        <v>1.4403696399999999</v>
      </c>
      <c r="W461" s="57"/>
      <c r="X461" s="57"/>
      <c r="Y461" s="57"/>
      <c r="Z461" s="57"/>
      <c r="AA461" s="57"/>
      <c r="AB461" s="57"/>
      <c r="AC461" s="138"/>
      <c r="AD461" s="115"/>
      <c r="AE461" s="115"/>
      <c r="AF461" s="115"/>
      <c r="AG461" s="115"/>
      <c r="AH461" s="115"/>
      <c r="AI461" s="115"/>
      <c r="AJ461" s="259"/>
      <c r="AK461" s="259"/>
      <c r="AL461" s="259"/>
      <c r="AM461" s="259"/>
      <c r="AN461" s="215">
        <f t="shared" si="41"/>
        <v>0</v>
      </c>
      <c r="AO461" s="259"/>
      <c r="AP461" s="259">
        <v>2.8807392799999998</v>
      </c>
      <c r="AQ461" s="259"/>
      <c r="AR461" s="259"/>
      <c r="AS461" s="259"/>
      <c r="AT461" s="259"/>
      <c r="AU461" s="259"/>
      <c r="AV461" s="259"/>
      <c r="AW461" s="202"/>
      <c r="AX461" s="254"/>
    </row>
    <row r="462" spans="1:52" s="50" customFormat="1" ht="31.5" outlineLevel="1">
      <c r="A462" s="28">
        <v>5</v>
      </c>
      <c r="B462" s="257" t="s">
        <v>424</v>
      </c>
      <c r="C462" s="70"/>
      <c r="D462" s="31"/>
      <c r="E462" s="258"/>
      <c r="F462" s="102"/>
      <c r="G462" s="159"/>
      <c r="H462" s="159"/>
      <c r="I462" s="87"/>
      <c r="J462" s="87"/>
      <c r="K462" s="337" t="str">
        <f>IF(F462=0,"-",F462)</f>
        <v>-</v>
      </c>
      <c r="L462" s="337"/>
      <c r="M462" s="337"/>
      <c r="N462" s="337"/>
      <c r="O462" s="202"/>
      <c r="P462" s="259"/>
      <c r="Q462" s="259"/>
      <c r="R462" s="259"/>
      <c r="S462" s="259"/>
      <c r="T462" s="215">
        <f t="shared" si="40"/>
        <v>0</v>
      </c>
      <c r="U462" s="259">
        <v>3.910243994</v>
      </c>
      <c r="V462" s="259">
        <v>4.1827831</v>
      </c>
      <c r="W462" s="57">
        <v>0.36697290600000088</v>
      </c>
      <c r="X462" s="57"/>
      <c r="Y462" s="57"/>
      <c r="Z462" s="57"/>
      <c r="AA462" s="57"/>
      <c r="AB462" s="57"/>
      <c r="AC462" s="138"/>
      <c r="AD462" s="115"/>
      <c r="AE462" s="115"/>
      <c r="AF462" s="115"/>
      <c r="AG462" s="115"/>
      <c r="AH462" s="115"/>
      <c r="AI462" s="115"/>
      <c r="AJ462" s="259"/>
      <c r="AK462" s="259"/>
      <c r="AL462" s="259"/>
      <c r="AM462" s="259"/>
      <c r="AN462" s="215">
        <f t="shared" si="41"/>
        <v>0</v>
      </c>
      <c r="AO462" s="259"/>
      <c r="AP462" s="259"/>
      <c r="AQ462" s="259">
        <v>8.4600000000000009</v>
      </c>
      <c r="AR462" s="259"/>
      <c r="AS462" s="259"/>
      <c r="AT462" s="259"/>
      <c r="AU462" s="259"/>
      <c r="AV462" s="259"/>
      <c r="AW462" s="260"/>
      <c r="AX462" s="254"/>
    </row>
    <row r="463" spans="1:52" s="50" customFormat="1" ht="31.5" outlineLevel="1">
      <c r="A463" s="31">
        <v>6</v>
      </c>
      <c r="B463" s="257" t="s">
        <v>566</v>
      </c>
      <c r="C463" s="70"/>
      <c r="D463" s="31"/>
      <c r="E463" s="258"/>
      <c r="F463" s="102"/>
      <c r="G463" s="159"/>
      <c r="H463" s="159"/>
      <c r="I463" s="87"/>
      <c r="J463" s="87"/>
      <c r="K463" s="337"/>
      <c r="L463" s="337"/>
      <c r="M463" s="337"/>
      <c r="N463" s="337"/>
      <c r="O463" s="202"/>
      <c r="P463" s="259"/>
      <c r="Q463" s="259"/>
      <c r="R463" s="259"/>
      <c r="S463" s="259"/>
      <c r="T463" s="215">
        <f t="shared" si="40"/>
        <v>0</v>
      </c>
      <c r="U463" s="259"/>
      <c r="V463" s="259"/>
      <c r="W463" s="57">
        <v>4.25</v>
      </c>
      <c r="X463" s="57"/>
      <c r="Y463" s="57"/>
      <c r="Z463" s="57"/>
      <c r="AA463" s="57"/>
      <c r="AB463" s="57"/>
      <c r="AC463" s="138"/>
      <c r="AD463" s="115"/>
      <c r="AE463" s="115"/>
      <c r="AF463" s="115"/>
      <c r="AG463" s="115"/>
      <c r="AH463" s="115"/>
      <c r="AI463" s="115"/>
      <c r="AJ463" s="259"/>
      <c r="AK463" s="259"/>
      <c r="AL463" s="259"/>
      <c r="AM463" s="259"/>
      <c r="AN463" s="215">
        <f t="shared" si="41"/>
        <v>0</v>
      </c>
      <c r="AO463" s="259"/>
      <c r="AP463" s="259"/>
      <c r="AQ463" s="259">
        <v>4.25</v>
      </c>
      <c r="AR463" s="259"/>
      <c r="AS463" s="259"/>
      <c r="AT463" s="259"/>
      <c r="AU463" s="259"/>
      <c r="AV463" s="259"/>
      <c r="AW463" s="260"/>
      <c r="AX463" s="254"/>
    </row>
    <row r="464" spans="1:52" ht="15.75">
      <c r="A464" s="103"/>
      <c r="B464" s="104" t="s">
        <v>80</v>
      </c>
      <c r="C464" s="103"/>
      <c r="D464" s="103"/>
      <c r="E464" s="105"/>
      <c r="F464" s="105"/>
      <c r="G464" s="104"/>
      <c r="H464" s="104"/>
      <c r="I464" s="104"/>
      <c r="J464" s="104"/>
      <c r="K464" s="106"/>
      <c r="L464" s="103"/>
      <c r="M464" s="103"/>
      <c r="N464" s="103"/>
      <c r="O464" s="104"/>
      <c r="P464" s="107">
        <f t="shared" ref="P464:AV464" si="42">SUM(P9:P463)</f>
        <v>127.26622070400002</v>
      </c>
      <c r="Q464" s="107">
        <f t="shared" si="42"/>
        <v>32.245710496999997</v>
      </c>
      <c r="R464" s="107">
        <f t="shared" si="42"/>
        <v>101.66972393699999</v>
      </c>
      <c r="S464" s="107">
        <f t="shared" si="42"/>
        <v>60.82971500699999</v>
      </c>
      <c r="T464" s="107">
        <f t="shared" si="42"/>
        <v>322.011370145</v>
      </c>
      <c r="U464" s="332">
        <f t="shared" si="42"/>
        <v>83.566850539000015</v>
      </c>
      <c r="V464" s="107">
        <f t="shared" si="42"/>
        <v>74.76925554799999</v>
      </c>
      <c r="W464" s="107">
        <f t="shared" si="42"/>
        <v>207.23603864561642</v>
      </c>
      <c r="X464" s="107">
        <f t="shared" si="42"/>
        <v>965.85500000000002</v>
      </c>
      <c r="Y464" s="107">
        <f t="shared" si="42"/>
        <v>1002.8795205479452</v>
      </c>
      <c r="Z464" s="107">
        <f t="shared" si="42"/>
        <v>360.55500000000001</v>
      </c>
      <c r="AA464" s="107">
        <f t="shared" si="42"/>
        <v>107</v>
      </c>
      <c r="AB464" s="107">
        <f t="shared" si="42"/>
        <v>212.5</v>
      </c>
      <c r="AC464" s="107">
        <f t="shared" si="42"/>
        <v>0</v>
      </c>
      <c r="AD464" s="107">
        <f t="shared" si="42"/>
        <v>0</v>
      </c>
      <c r="AE464" s="107">
        <f t="shared" si="42"/>
        <v>0</v>
      </c>
      <c r="AF464" s="107">
        <f t="shared" si="42"/>
        <v>-9.9377519999999997E-2</v>
      </c>
      <c r="AG464" s="107">
        <f t="shared" si="42"/>
        <v>0</v>
      </c>
      <c r="AH464" s="107">
        <f t="shared" si="42"/>
        <v>0</v>
      </c>
      <c r="AI464" s="107">
        <f t="shared" si="42"/>
        <v>0</v>
      </c>
      <c r="AJ464" s="107">
        <f t="shared" si="42"/>
        <v>53.33429943961643</v>
      </c>
      <c r="AK464" s="107">
        <f t="shared" si="42"/>
        <v>12.615096755999998</v>
      </c>
      <c r="AL464" s="107">
        <f t="shared" si="42"/>
        <v>76.194538980999994</v>
      </c>
      <c r="AM464" s="107">
        <f t="shared" si="42"/>
        <v>215.00916130600007</v>
      </c>
      <c r="AN464" s="107">
        <f t="shared" si="42"/>
        <v>357.15309648261655</v>
      </c>
      <c r="AO464" s="107">
        <f t="shared" si="42"/>
        <v>81.539657724999984</v>
      </c>
      <c r="AP464" s="107">
        <f t="shared" si="42"/>
        <v>85.385544015999997</v>
      </c>
      <c r="AQ464" s="107">
        <f t="shared" si="42"/>
        <v>215.47557023961642</v>
      </c>
      <c r="AR464" s="107">
        <f t="shared" si="42"/>
        <v>965.85500000000002</v>
      </c>
      <c r="AS464" s="107">
        <f t="shared" si="42"/>
        <v>1002.8795205479452</v>
      </c>
      <c r="AT464" s="107">
        <f t="shared" si="42"/>
        <v>360.55500000000001</v>
      </c>
      <c r="AU464" s="107">
        <f t="shared" si="42"/>
        <v>107</v>
      </c>
      <c r="AV464" s="107">
        <f t="shared" si="42"/>
        <v>212.5</v>
      </c>
      <c r="AW464" s="203"/>
      <c r="AX464" s="103"/>
    </row>
    <row r="465" spans="36:43">
      <c r="AJ465" s="8"/>
      <c r="AK465" s="132"/>
      <c r="AL465" s="132"/>
      <c r="AM465" s="132"/>
      <c r="AN465" s="132"/>
    </row>
    <row r="466" spans="36:43">
      <c r="AJ466" s="8"/>
      <c r="AK466" s="132"/>
      <c r="AL466" s="132"/>
      <c r="AM466" s="132"/>
      <c r="AN466" s="132"/>
      <c r="AO466" s="331">
        <f>SUM(AO458:AO463)</f>
        <v>1.87</v>
      </c>
      <c r="AP466" s="331">
        <f t="shared" ref="AP466:AQ466" si="43">SUM(AP458:AP463)</f>
        <v>8.4130818099999995</v>
      </c>
      <c r="AQ466" s="331">
        <f t="shared" si="43"/>
        <v>13.21</v>
      </c>
    </row>
    <row r="467" spans="36:43">
      <c r="AJ467" s="8"/>
      <c r="AK467" s="140"/>
      <c r="AL467" s="140"/>
      <c r="AM467" s="140"/>
      <c r="AN467" s="140"/>
    </row>
    <row r="468" spans="36:43">
      <c r="AJ468" s="8"/>
      <c r="AK468" s="140"/>
      <c r="AL468" s="140"/>
      <c r="AM468" s="140"/>
      <c r="AN468" s="140"/>
      <c r="AO468" s="331"/>
      <c r="AP468" s="331"/>
      <c r="AQ468" s="331"/>
    </row>
  </sheetData>
  <autoFilter ref="AY8:AZ8"/>
  <mergeCells count="31">
    <mergeCell ref="O255:O259"/>
    <mergeCell ref="AW104:AW105"/>
    <mergeCell ref="AW133:AW160"/>
    <mergeCell ref="N4:N6"/>
    <mergeCell ref="A4:A6"/>
    <mergeCell ref="B4:B6"/>
    <mergeCell ref="C4:C6"/>
    <mergeCell ref="D4:D6"/>
    <mergeCell ref="F4:F6"/>
    <mergeCell ref="H4:H6"/>
    <mergeCell ref="E4:E6"/>
    <mergeCell ref="G4:G6"/>
    <mergeCell ref="I4:I6"/>
    <mergeCell ref="J4:J6"/>
    <mergeCell ref="K4:K6"/>
    <mergeCell ref="L4:L6"/>
    <mergeCell ref="M4:M6"/>
    <mergeCell ref="AX4:AX6"/>
    <mergeCell ref="O4:O6"/>
    <mergeCell ref="AC4:AI4"/>
    <mergeCell ref="P5:P6"/>
    <mergeCell ref="AC5:AC6"/>
    <mergeCell ref="AH5:AI5"/>
    <mergeCell ref="AJ5:AJ6"/>
    <mergeCell ref="AW4:AW6"/>
    <mergeCell ref="P4:AB4"/>
    <mergeCell ref="X5:AB5"/>
    <mergeCell ref="AJ4:AV4"/>
    <mergeCell ref="AR5:AV5"/>
    <mergeCell ref="AN5:AN6"/>
    <mergeCell ref="T5:T6"/>
  </mergeCells>
  <conditionalFormatting sqref="D248:E249 D214:D247 D287:D288 D9:D179 D184:D212 D307:D309 D456 E457">
    <cfRule type="containsText" dxfId="698" priority="2044" operator="containsText" text="DPR not submitted">
      <formula>NOT(ISERROR(SEARCH("DPR not submitted",D9)))</formula>
    </cfRule>
    <cfRule type="containsText" dxfId="697" priority="2045" operator="containsText" text="Yet to be approved">
      <formula>NOT(ISERROR(SEARCH("Yet to be approved",D9)))</formula>
    </cfRule>
  </conditionalFormatting>
  <conditionalFormatting sqref="E106">
    <cfRule type="containsText" dxfId="696" priority="2139" operator="containsText" text="DPR not submitted">
      <formula>NOT(ISERROR(SEARCH("DPR not submitted",E106)))</formula>
    </cfRule>
    <cfRule type="containsText" dxfId="695" priority="2140" operator="containsText" text="Yet to be approved">
      <formula>NOT(ISERROR(SEARCH("Yet to be approved",E106)))</formula>
    </cfRule>
  </conditionalFormatting>
  <conditionalFormatting sqref="D457">
    <cfRule type="containsText" dxfId="694" priority="1463" operator="containsText" text="DPR not submitted">
      <formula>NOT(ISERROR(SEARCH("DPR not submitted",D457)))</formula>
    </cfRule>
    <cfRule type="containsText" dxfId="693" priority="1464" operator="containsText" text="Yet to be approved">
      <formula>NOT(ISERROR(SEARCH("Yet to be approved",D457)))</formula>
    </cfRule>
  </conditionalFormatting>
  <conditionalFormatting sqref="D250">
    <cfRule type="containsText" dxfId="692" priority="626" operator="containsText" text="DPR not submitted">
      <formula>NOT(ISERROR(SEARCH("DPR not submitted",D250)))</formula>
    </cfRule>
    <cfRule type="containsText" dxfId="691" priority="627" operator="containsText" text="Yet to be approved">
      <formula>NOT(ISERROR(SEARCH("Yet to be approved",D250)))</formula>
    </cfRule>
  </conditionalFormatting>
  <conditionalFormatting sqref="D250">
    <cfRule type="containsText" dxfId="690" priority="625" operator="containsText" text="DPR not approved">
      <formula>NOT(ISERROR(SEARCH("DPR not approved",D250)))</formula>
    </cfRule>
  </conditionalFormatting>
  <conditionalFormatting sqref="D262">
    <cfRule type="containsText" dxfId="689" priority="357" operator="containsText" text="DPR not submitted">
      <formula>NOT(ISERROR(SEARCH("DPR not submitted",D262)))</formula>
    </cfRule>
    <cfRule type="containsText" dxfId="688" priority="358" operator="containsText" text="Yet to be approved">
      <formula>NOT(ISERROR(SEARCH("Yet to be approved",D262)))</formula>
    </cfRule>
  </conditionalFormatting>
  <conditionalFormatting sqref="D263:D264">
    <cfRule type="containsText" dxfId="687" priority="355" operator="containsText" text="DPR not submitted">
      <formula>NOT(ISERROR(SEARCH("DPR not submitted",D263)))</formula>
    </cfRule>
    <cfRule type="containsText" dxfId="686" priority="356" operator="containsText" text="Yet to be approved">
      <formula>NOT(ISERROR(SEARCH("Yet to be approved",D263)))</formula>
    </cfRule>
  </conditionalFormatting>
  <conditionalFormatting sqref="D266:D271">
    <cfRule type="containsText" dxfId="685" priority="236" operator="containsText" text="DPR not submitted">
      <formula>NOT(ISERROR(SEARCH("DPR not submitted",D266)))</formula>
    </cfRule>
    <cfRule type="containsText" dxfId="684" priority="237" operator="containsText" text="Yet to be approved">
      <formula>NOT(ISERROR(SEARCH("Yet to be approved",D266)))</formula>
    </cfRule>
  </conditionalFormatting>
  <conditionalFormatting sqref="D213">
    <cfRule type="containsText" dxfId="683" priority="164" operator="containsText" text="DPR not submitted">
      <formula>NOT(ISERROR(SEARCH("DPR not submitted",D213)))</formula>
    </cfRule>
    <cfRule type="containsText" dxfId="682" priority="165" operator="containsText" text="Yet to be approved">
      <formula>NOT(ISERROR(SEARCH("Yet to be approved",D213)))</formula>
    </cfRule>
  </conditionalFormatting>
  <conditionalFormatting sqref="AX1:AX8 AX307:AX309 AX456:AX457 AX464:AX1048576 AX284:AX288">
    <cfRule type="cellIs" dxfId="681" priority="3127" operator="equal">
      <formula>#REF!</formula>
    </cfRule>
    <cfRule type="cellIs" dxfId="680" priority="3128" operator="equal">
      <formula>#REF!</formula>
    </cfRule>
    <cfRule type="cellIs" dxfId="679" priority="3129" operator="equal">
      <formula>$BB$106</formula>
    </cfRule>
    <cfRule type="cellIs" dxfId="678" priority="3130" operator="equal">
      <formula>$BB$9</formula>
    </cfRule>
    <cfRule type="cellIs" dxfId="677" priority="3131" operator="equal">
      <formula>#REF!</formula>
    </cfRule>
    <cfRule type="cellIs" dxfId="676" priority="3132" operator="equal">
      <formula>$BB$8</formula>
    </cfRule>
    <cfRule type="cellIs" dxfId="675" priority="3133" operator="equal">
      <formula>$BB$7</formula>
    </cfRule>
  </conditionalFormatting>
  <conditionalFormatting sqref="D255">
    <cfRule type="containsText" dxfId="674" priority="162" operator="containsText" text="DPR not submitted">
      <formula>NOT(ISERROR(SEARCH("DPR not submitted",D255)))</formula>
    </cfRule>
    <cfRule type="containsText" dxfId="673" priority="163" operator="containsText" text="Yet to be approved">
      <formula>NOT(ISERROR(SEARCH("Yet to be approved",D255)))</formula>
    </cfRule>
  </conditionalFormatting>
  <conditionalFormatting sqref="D273:D274 D284:D286">
    <cfRule type="containsText" dxfId="672" priority="149" operator="containsText" text="DPR not submitted">
      <formula>NOT(ISERROR(SEARCH("DPR not submitted",D273)))</formula>
    </cfRule>
    <cfRule type="containsText" dxfId="671" priority="150" operator="containsText" text="Yet to be approved">
      <formula>NOT(ISERROR(SEARCH("Yet to be approved",D273)))</formula>
    </cfRule>
  </conditionalFormatting>
  <conditionalFormatting sqref="D272">
    <cfRule type="containsText" dxfId="670" priority="151" operator="containsText" text="DPR not submitted">
      <formula>NOT(ISERROR(SEARCH("DPR not submitted",D272)))</formula>
    </cfRule>
    <cfRule type="containsText" dxfId="669" priority="152" operator="containsText" text="Yet to be approved">
      <formula>NOT(ISERROR(SEARCH("Yet to be approved",D272)))</formula>
    </cfRule>
  </conditionalFormatting>
  <conditionalFormatting sqref="D180:D183">
    <cfRule type="containsText" dxfId="668" priority="116" operator="containsText" text="Yet to be approved">
      <formula>NOT(ISERROR(SEARCH("Yet to be approved",D180)))</formula>
    </cfRule>
  </conditionalFormatting>
  <conditionalFormatting sqref="D180:D183">
    <cfRule type="containsText" dxfId="667" priority="115" operator="containsText" text="DPR not submitted">
      <formula>NOT(ISERROR(SEARCH("DPR not submitted",D180)))</formula>
    </cfRule>
  </conditionalFormatting>
  <conditionalFormatting sqref="D252:D254">
    <cfRule type="containsText" dxfId="666" priority="94" operator="containsText" text="DPR not submitted">
      <formula>NOT(ISERROR(SEARCH("DPR not submitted",D252)))</formula>
    </cfRule>
    <cfRule type="containsText" dxfId="665" priority="95" operator="containsText" text="Yet to be approved">
      <formula>NOT(ISERROR(SEARCH("Yet to be approved",D252)))</formula>
    </cfRule>
  </conditionalFormatting>
  <conditionalFormatting sqref="D256:D261">
    <cfRule type="containsText" dxfId="664" priority="93" operator="containsText" text="Yet to be approved">
      <formula>NOT(ISERROR(SEARCH("Yet to be approved",D256)))</formula>
    </cfRule>
  </conditionalFormatting>
  <conditionalFormatting sqref="D256:D261">
    <cfRule type="containsText" dxfId="663" priority="88" operator="containsText" text="DPR not approved">
      <formula>NOT(ISERROR(SEARCH("DPR not approved",D256)))</formula>
    </cfRule>
  </conditionalFormatting>
  <conditionalFormatting sqref="D256:D261">
    <cfRule type="containsText" dxfId="662" priority="89" operator="containsText" text="Yet to be approved">
      <formula>NOT(ISERROR(SEARCH("Yet to be approved",D256)))</formula>
    </cfRule>
  </conditionalFormatting>
  <conditionalFormatting sqref="D256:D261">
    <cfRule type="containsText" dxfId="661" priority="90" operator="containsText" text="DPR not submitted">
      <formula>NOT(ISERROR(SEARCH("DPR not submitted",D256)))</formula>
    </cfRule>
  </conditionalFormatting>
  <conditionalFormatting sqref="D256:D261">
    <cfRule type="containsText" dxfId="660" priority="92" operator="containsText" text="DPR not submitted">
      <formula>NOT(ISERROR(SEARCH("DPR not submitted",D256)))</formula>
    </cfRule>
  </conditionalFormatting>
  <conditionalFormatting sqref="D256:D261">
    <cfRule type="containsText" dxfId="659" priority="91" operator="containsText" text="Yet to be approved">
      <formula>NOT(ISERROR(SEARCH("Yet to be approved",D256)))</formula>
    </cfRule>
  </conditionalFormatting>
  <conditionalFormatting sqref="AX9:AX274">
    <cfRule type="cellIs" dxfId="658" priority="42" operator="equal">
      <formula>#REF!</formula>
    </cfRule>
    <cfRule type="cellIs" dxfId="657" priority="43" operator="equal">
      <formula>#REF!</formula>
    </cfRule>
    <cfRule type="cellIs" dxfId="656" priority="44" operator="equal">
      <formula>$BB$106</formula>
    </cfRule>
    <cfRule type="cellIs" dxfId="655" priority="45" operator="equal">
      <formula>$BB$9</formula>
    </cfRule>
    <cfRule type="cellIs" dxfId="654" priority="46" operator="equal">
      <formula>#REF!</formula>
    </cfRule>
    <cfRule type="cellIs" dxfId="653" priority="47" operator="equal">
      <formula>$BB$8</formula>
    </cfRule>
    <cfRule type="cellIs" dxfId="652" priority="48" operator="equal">
      <formula>$BB$7</formula>
    </cfRule>
  </conditionalFormatting>
  <conditionalFormatting sqref="D458:E459 D462:E463">
    <cfRule type="containsText" dxfId="651" priority="24" operator="containsText" text="DPR not submitted">
      <formula>NOT(ISERROR(SEARCH("DPR not submitted",D458)))</formula>
    </cfRule>
    <cfRule type="containsText" dxfId="650" priority="25" operator="containsText" text="Yet to be approved">
      <formula>NOT(ISERROR(SEARCH("Yet to be approved",D458)))</formula>
    </cfRule>
  </conditionalFormatting>
  <conditionalFormatting sqref="D460:E463">
    <cfRule type="containsText" dxfId="649" priority="26" operator="containsText" text="DPR not submitted">
      <formula>NOT(ISERROR(SEARCH("DPR not submitted",D460)))</formula>
    </cfRule>
    <cfRule type="containsText" dxfId="648" priority="27" operator="containsText" text="Yet to be approved">
      <formula>NOT(ISERROR(SEARCH("Yet to be approved",D460)))</formula>
    </cfRule>
  </conditionalFormatting>
  <conditionalFormatting sqref="AX458:AX463">
    <cfRule type="cellIs" dxfId="647" priority="28" operator="equal">
      <formula>#REF!</formula>
    </cfRule>
    <cfRule type="cellIs" dxfId="646" priority="29" operator="equal">
      <formula>#REF!</formula>
    </cfRule>
    <cfRule type="cellIs" dxfId="645" priority="30" operator="equal">
      <formula>$BB$106</formula>
    </cfRule>
    <cfRule type="cellIs" dxfId="644" priority="31" operator="equal">
      <formula>$BB$9</formula>
    </cfRule>
    <cfRule type="cellIs" dxfId="643" priority="32" operator="equal">
      <formula>#REF!</formula>
    </cfRule>
    <cfRule type="cellIs" dxfId="642" priority="33" operator="equal">
      <formula>$BB$8</formula>
    </cfRule>
    <cfRule type="cellIs" dxfId="641" priority="34" operator="equal">
      <formula>$BB$7</formula>
    </cfRule>
  </conditionalFormatting>
  <conditionalFormatting sqref="D275:D283">
    <cfRule type="containsText" dxfId="640" priority="16" operator="containsText" text="Yet to be approved">
      <formula>NOT(ISERROR(SEARCH("Yet to be approved",D275)))</formula>
    </cfRule>
  </conditionalFormatting>
  <conditionalFormatting sqref="D275:D283">
    <cfRule type="containsText" dxfId="639" priority="11" operator="containsText" text="DPR not approved">
      <formula>NOT(ISERROR(SEARCH("DPR not approved",D275)))</formula>
    </cfRule>
  </conditionalFormatting>
  <conditionalFormatting sqref="D275:D283">
    <cfRule type="containsText" dxfId="638" priority="12" operator="containsText" text="Yet to be approved">
      <formula>NOT(ISERROR(SEARCH("Yet to be approved",D275)))</formula>
    </cfRule>
  </conditionalFormatting>
  <conditionalFormatting sqref="D275:D283">
    <cfRule type="containsText" dxfId="637" priority="13" operator="containsText" text="DPR not submitted">
      <formula>NOT(ISERROR(SEARCH("DPR not submitted",D275)))</formula>
    </cfRule>
  </conditionalFormatting>
  <conditionalFormatting sqref="D275:D283">
    <cfRule type="containsText" dxfId="636" priority="15" operator="containsText" text="DPR not submitted">
      <formula>NOT(ISERROR(SEARCH("DPR not submitted",D275)))</formula>
    </cfRule>
  </conditionalFormatting>
  <conditionalFormatting sqref="D275:D283">
    <cfRule type="containsText" dxfId="635" priority="14" operator="containsText" text="Yet to be approved">
      <formula>NOT(ISERROR(SEARCH("Yet to be approved",D275)))</formula>
    </cfRule>
  </conditionalFormatting>
  <conditionalFormatting sqref="D275:D283">
    <cfRule type="containsText" dxfId="634" priority="17" operator="containsText" text="DPR not submitted">
      <formula>NOT(ISERROR(SEARCH("DPR not submitted",D275)))</formula>
    </cfRule>
    <cfRule type="containsText" dxfId="633" priority="18" operator="containsText" text="Yet to be approved">
      <formula>NOT(ISERROR(SEARCH("Yet to be approved",D275)))</formula>
    </cfRule>
  </conditionalFormatting>
  <conditionalFormatting sqref="AX275:AX283">
    <cfRule type="cellIs" dxfId="632" priority="19" operator="equal">
      <formula>#REF!</formula>
    </cfRule>
    <cfRule type="cellIs" dxfId="631" priority="20" operator="equal">
      <formula>#REF!</formula>
    </cfRule>
    <cfRule type="cellIs" dxfId="630" priority="21" operator="equal">
      <formula>#REF!</formula>
    </cfRule>
    <cfRule type="cellIs" dxfId="629" priority="22" operator="equal">
      <formula>#REF!</formula>
    </cfRule>
    <cfRule type="cellIs" dxfId="628" priority="23" operator="equal">
      <formula>#REF!</formula>
    </cfRule>
  </conditionalFormatting>
  <conditionalFormatting sqref="AX289:AX306">
    <cfRule type="cellIs" dxfId="627" priority="6" operator="equal">
      <formula>#REF!</formula>
    </cfRule>
    <cfRule type="cellIs" dxfId="626" priority="7" operator="equal">
      <formula>#REF!</formula>
    </cfRule>
    <cfRule type="cellIs" dxfId="625" priority="8" operator="equal">
      <formula>#REF!</formula>
    </cfRule>
    <cfRule type="cellIs" dxfId="624" priority="9" operator="equal">
      <formula>#REF!</formula>
    </cfRule>
    <cfRule type="cellIs" dxfId="623" priority="10" operator="equal">
      <formula>#REF!</formula>
    </cfRule>
  </conditionalFormatting>
  <conditionalFormatting sqref="AX310:AX455">
    <cfRule type="cellIs" dxfId="622" priority="1" operator="equal">
      <formula>#REF!</formula>
    </cfRule>
    <cfRule type="cellIs" dxfId="621" priority="2" operator="equal">
      <formula>#REF!</formula>
    </cfRule>
    <cfRule type="cellIs" dxfId="620" priority="3" operator="equal">
      <formula>#REF!</formula>
    </cfRule>
    <cfRule type="cellIs" dxfId="619" priority="4" operator="equal">
      <formula>#REF!</formula>
    </cfRule>
    <cfRule type="cellIs" dxfId="618" priority="5" operator="equal">
      <formula>#REF!</formula>
    </cfRule>
  </conditionalFormatting>
  <dataValidations count="5">
    <dataValidation type="list" allowBlank="1" showInputMessage="1" showErrorMessage="1" sqref="C248:C249 C1:C8 C251:C271 C457:C1048576">
      <formula1>$BA$7:$BA$9</formula1>
    </dataValidation>
    <dataValidation type="list" allowBlank="1" showInputMessage="1" showErrorMessage="1" sqref="C9:C247 C250">
      <formula1>$V$5:$V$7</formula1>
    </dataValidation>
    <dataValidation type="list" allowBlank="1" showInputMessage="1" showErrorMessage="1" sqref="C272:C274 C284:C286">
      <formula1>#REF!</formula1>
    </dataValidation>
    <dataValidation type="list" allowBlank="1" showInputMessage="1" showErrorMessage="1" sqref="AX1:AX274 AX284:AX288 AX307:AX309 AX456:AX1048576">
      <formula1>$BB$7:$BB$247</formula1>
    </dataValidation>
    <dataValidation type="list" allowBlank="1" showInputMessage="1" showErrorMessage="1" sqref="AZ275:AZ283">
      <formula1>"E, N"</formula1>
    </dataValidation>
  </dataValidations>
  <printOptions verticalCentered="1"/>
  <pageMargins left="0.39370078740157483" right="0.39370078740157483" top="0.59055118110236227" bottom="0.23622047244094491" header="0.23622047244094491" footer="0.23622047244094491"/>
  <pageSetup paperSize="9" scale="25" fitToHeight="20" orientation="landscape" r:id="rId1"/>
  <headerFooter alignWithMargins="0">
    <oddHeader>&amp;C&amp;"-,Bold"MSPGCL: CSTPS Unit 3-7
MTR Petition Formats- Generation
Form 4.2: Capitalisation Plan</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'I:\File 35  ( Capex )\E. True up\04. FY 2022-23\Form 4\From stations\Chandrapur\11-10-2024\[VX8E F.2, F5, Rolling plan -Currnt stats, remark, 4.2 U8,9 11.10.24.xlsx]formula purpose'!#REF!</xm:f>
          </x14:formula1>
          <xm:sqref>C275:C283 C289:C306 C310:C455</xm:sqref>
        </x14:dataValidation>
        <x14:dataValidation type="list" allowBlank="1" showInputMessage="1" showErrorMessage="1">
          <x14:formula1>
            <xm:f>'I:\File 35  ( Capex )\E. True up\04. FY 2022-23\Form 4\From stations\Chandrapur\11-10-2024\[VX8E F.2, F5, Rolling plan -Currnt stats, remark, 4.2 U8,9 11.10.24.xlsx]formula purpose'!#REF!</xm:f>
          </x14:formula1>
          <xm:sqref>AX275:AX283 AX289:AX306 AX310:AX455</xm:sqref>
        </x14:dataValidation>
        <x14:dataValidation type="list" allowBlank="1" showInputMessage="1" showErrorMessage="1">
          <x14:formula1>
            <xm:f>'I:\File 35  ( Capex )\E. True up\04. FY 2022-23\Form 4\From stations\Chandrapur\11-10-2024\[VX8E F.2, F5, Rolling plan -Currnt stats, remark, 4.2 U8,9 11.10.24.xlsx]formula purpose'!#REF!</xm:f>
          </x14:formula1>
          <xm:sqref>AY275:AY283 AY289:AY306 AY310:AY455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677"/>
  <sheetViews>
    <sheetView showGridLines="0" view="pageBreakPreview" zoomScale="70" zoomScaleNormal="80" zoomScaleSheetLayoutView="70" workbookViewId="0">
      <pane ySplit="6" topLeftCell="A464" activePane="bottomLeft" state="frozen"/>
      <selection activeCell="B3" sqref="B3:Q3"/>
      <selection pane="bottomLeft" activeCell="J3218" sqref="J3218"/>
    </sheetView>
  </sheetViews>
  <sheetFormatPr defaultColWidth="9.140625" defaultRowHeight="15" outlineLevelRow="1"/>
  <cols>
    <col min="1" max="1" width="8.28515625" style="50" customWidth="1"/>
    <col min="2" max="2" width="62.5703125" style="60" customWidth="1"/>
    <col min="3" max="3" width="34.140625" style="49" customWidth="1"/>
    <col min="4" max="4" width="13.7109375" style="47" customWidth="1"/>
    <col min="5" max="9" width="17.85546875" style="53" customWidth="1"/>
    <col min="10" max="10" width="15.28515625" style="53" customWidth="1"/>
    <col min="11" max="11" width="16.5703125" style="53" customWidth="1"/>
    <col min="12" max="12" width="17.140625" style="53" customWidth="1"/>
    <col min="13" max="13" width="19" style="53" customWidth="1"/>
    <col min="14" max="14" width="13.28515625" style="53" customWidth="1"/>
    <col min="15" max="15" width="16.85546875" style="50" customWidth="1"/>
    <col min="16" max="16" width="21.140625" style="50" customWidth="1"/>
    <col min="17" max="16384" width="9.140625" style="50"/>
  </cols>
  <sheetData>
    <row r="1" spans="1:16">
      <c r="C1" s="204" t="s">
        <v>108</v>
      </c>
    </row>
    <row r="2" spans="1:16" ht="28.5">
      <c r="C2" s="205" t="s">
        <v>0</v>
      </c>
    </row>
    <row r="3" spans="1:16" ht="28.5">
      <c r="B3" s="51" t="s">
        <v>31</v>
      </c>
      <c r="C3" s="206" t="s">
        <v>91</v>
      </c>
      <c r="D3" s="45"/>
      <c r="E3" s="52"/>
      <c r="F3" s="52"/>
      <c r="G3" s="63"/>
      <c r="H3" s="52"/>
      <c r="I3" s="52"/>
      <c r="J3" s="54"/>
      <c r="K3" s="54"/>
      <c r="L3" s="54"/>
      <c r="M3" s="55" t="s">
        <v>2</v>
      </c>
      <c r="N3" s="54"/>
    </row>
    <row r="4" spans="1:16" ht="23.25" customHeight="1">
      <c r="A4" s="390" t="s">
        <v>3</v>
      </c>
      <c r="B4" s="390" t="s">
        <v>32</v>
      </c>
      <c r="C4" s="390" t="s">
        <v>34</v>
      </c>
      <c r="D4" s="438" t="s">
        <v>35</v>
      </c>
      <c r="E4" s="399" t="s">
        <v>70</v>
      </c>
      <c r="F4" s="442" t="s">
        <v>71</v>
      </c>
      <c r="G4" s="399" t="s">
        <v>72</v>
      </c>
      <c r="H4" s="399" t="s">
        <v>73</v>
      </c>
      <c r="I4" s="399" t="s">
        <v>74</v>
      </c>
      <c r="J4" s="399" t="s">
        <v>88</v>
      </c>
      <c r="K4" s="399"/>
      <c r="L4" s="399"/>
      <c r="M4" s="399"/>
      <c r="N4" s="399" t="s">
        <v>75</v>
      </c>
    </row>
    <row r="5" spans="1:16" ht="23.25" customHeight="1">
      <c r="A5" s="390"/>
      <c r="B5" s="390"/>
      <c r="C5" s="390"/>
      <c r="D5" s="438"/>
      <c r="E5" s="399"/>
      <c r="F5" s="443"/>
      <c r="G5" s="399"/>
      <c r="H5" s="399"/>
      <c r="I5" s="399"/>
      <c r="J5" s="399"/>
      <c r="K5" s="399"/>
      <c r="L5" s="399"/>
      <c r="M5" s="399"/>
      <c r="N5" s="399"/>
    </row>
    <row r="6" spans="1:16" ht="30">
      <c r="A6" s="390"/>
      <c r="B6" s="390"/>
      <c r="C6" s="390"/>
      <c r="D6" s="438"/>
      <c r="E6" s="399"/>
      <c r="F6" s="444"/>
      <c r="G6" s="399"/>
      <c r="H6" s="399"/>
      <c r="I6" s="399"/>
      <c r="J6" s="152" t="s">
        <v>76</v>
      </c>
      <c r="K6" s="152" t="s">
        <v>77</v>
      </c>
      <c r="L6" s="152" t="s">
        <v>78</v>
      </c>
      <c r="M6" s="152" t="s">
        <v>79</v>
      </c>
      <c r="N6" s="399"/>
      <c r="O6" s="210" t="s">
        <v>379</v>
      </c>
      <c r="P6" s="210" t="s">
        <v>380</v>
      </c>
    </row>
    <row r="7" spans="1:16" s="58" customFormat="1">
      <c r="A7" s="56"/>
      <c r="B7" s="42" t="s">
        <v>8</v>
      </c>
      <c r="C7" s="48"/>
      <c r="D7" s="46"/>
      <c r="E7" s="57"/>
      <c r="F7" s="57"/>
      <c r="G7" s="57"/>
      <c r="H7" s="57"/>
      <c r="I7" s="57"/>
      <c r="J7" s="57"/>
      <c r="K7" s="57"/>
      <c r="L7" s="57"/>
      <c r="M7" s="57"/>
      <c r="N7" s="57"/>
    </row>
    <row r="8" spans="1:16" s="58" customFormat="1" hidden="1" outlineLevel="1">
      <c r="A8" s="26"/>
      <c r="B8" s="86" t="str">
        <f>'F4.2'!B8</f>
        <v>A) Approved Add Cap (Case No. 296 of 2019)</v>
      </c>
      <c r="C8" s="48"/>
      <c r="D8" s="46"/>
      <c r="E8" s="57"/>
      <c r="F8" s="57"/>
      <c r="G8" s="57"/>
      <c r="H8" s="57"/>
      <c r="I8" s="57"/>
      <c r="J8" s="57"/>
      <c r="K8" s="57"/>
      <c r="L8" s="57"/>
      <c r="M8" s="57"/>
      <c r="N8" s="57"/>
    </row>
    <row r="9" spans="1:16" s="58" customFormat="1" ht="31.5" hidden="1" outlineLevel="1">
      <c r="A9" s="163">
        <f>'F4.2'!A9</f>
        <v>1</v>
      </c>
      <c r="B9" s="181" t="str">
        <f>'F4.2'!B9</f>
        <v>Initial Spares</v>
      </c>
      <c r="C9" s="31" t="str">
        <f>'F4.2'!D9</f>
        <v>Approved Add Cap (Case No. 296 of 2019)</v>
      </c>
      <c r="D9" s="67"/>
      <c r="E9" s="30"/>
      <c r="F9" s="57"/>
      <c r="G9" s="57"/>
      <c r="H9" s="57"/>
      <c r="I9" s="57"/>
      <c r="J9" s="57"/>
      <c r="K9" s="57"/>
      <c r="L9" s="57"/>
      <c r="M9" s="57"/>
      <c r="N9" s="57"/>
    </row>
    <row r="10" spans="1:16" s="58" customFormat="1" ht="18.75" hidden="1" outlineLevel="1">
      <c r="A10" s="191"/>
      <c r="B10" s="184" t="str">
        <f>'F4.2'!B10</f>
        <v>Boiler &amp; Auxiliaries</v>
      </c>
      <c r="C10" s="186"/>
      <c r="D10" s="207" t="str">
        <f>IF('F4.2'!F10=0,"-",'F4.2'!F10)</f>
        <v>-</v>
      </c>
      <c r="E10" s="208">
        <f>'F4.2'!H10</f>
        <v>10.36</v>
      </c>
      <c r="F10" s="57">
        <f>'F4.2'!T10</f>
        <v>0</v>
      </c>
      <c r="G10" s="57">
        <f>'F4.2'!AN10</f>
        <v>0</v>
      </c>
      <c r="H10" s="57">
        <f t="shared" ref="H10:H72" si="0">F10-G10</f>
        <v>0</v>
      </c>
      <c r="I10" s="57">
        <f>'F4.2'!U10</f>
        <v>0</v>
      </c>
      <c r="J10" s="57">
        <f>'F4.2'!AO10</f>
        <v>0</v>
      </c>
      <c r="K10" s="57"/>
      <c r="L10" s="57"/>
      <c r="M10" s="57">
        <f t="shared" ref="M10:M72" si="1">SUM(J10:L10)</f>
        <v>0</v>
      </c>
      <c r="N10" s="57">
        <f t="shared" ref="N10:N72" si="2">H10+I10-M10</f>
        <v>0</v>
      </c>
    </row>
    <row r="11" spans="1:16" s="58" customFormat="1" ht="31.5" hidden="1" outlineLevel="1">
      <c r="A11" s="163"/>
      <c r="B11" s="182" t="str">
        <f>'F4.2'!B11</f>
        <v>Procurement of Bevel Helical Gear box KMP-350 for XRP 1043 coal mills at unit-8&amp;9,CSTPS, Chandrapur.</v>
      </c>
      <c r="C11" s="31"/>
      <c r="D11" s="67" t="str">
        <f>IF('F4.2'!F11=0,"-",'F4.2'!F11)</f>
        <v>-</v>
      </c>
      <c r="E11" s="30">
        <f>'F4.2'!H11</f>
        <v>0</v>
      </c>
      <c r="F11" s="57">
        <f>'F4.2'!T11</f>
        <v>0</v>
      </c>
      <c r="G11" s="57">
        <f>'F4.2'!AN11</f>
        <v>0</v>
      </c>
      <c r="H11" s="57">
        <f t="shared" si="0"/>
        <v>0</v>
      </c>
      <c r="I11" s="57">
        <f>'F4.2'!U11</f>
        <v>0</v>
      </c>
      <c r="J11" s="57">
        <f>'F4.2'!AO11</f>
        <v>0</v>
      </c>
      <c r="K11" s="57"/>
      <c r="L11" s="57"/>
      <c r="M11" s="57">
        <f t="shared" si="1"/>
        <v>0</v>
      </c>
      <c r="N11" s="57">
        <f t="shared" si="2"/>
        <v>0</v>
      </c>
    </row>
    <row r="12" spans="1:16" s="58" customFormat="1" ht="47.25" hidden="1" outlineLevel="1">
      <c r="A12" s="163"/>
      <c r="B12" s="182" t="str">
        <f>'F4.2'!B12</f>
        <v>Procurement of Hydraulic Adjustment (Actuating) Device for PA fan model PAF 19/10.6-2 and FD fan FAF 23/12.5-1 at Unit 8&amp;9, CSTPS, Chandrapur.</v>
      </c>
      <c r="C12" s="31"/>
      <c r="D12" s="67" t="str">
        <f>IF('F4.2'!F12=0,"-",'F4.2'!F12)</f>
        <v>-</v>
      </c>
      <c r="E12" s="30">
        <f>'F4.2'!H12</f>
        <v>0</v>
      </c>
      <c r="F12" s="57">
        <f>'F4.2'!T12</f>
        <v>1.3970990080000001</v>
      </c>
      <c r="G12" s="57">
        <f>'F4.2'!AN12</f>
        <v>1.3970990080000001</v>
      </c>
      <c r="H12" s="57">
        <f t="shared" si="0"/>
        <v>0</v>
      </c>
      <c r="I12" s="57">
        <f>'F4.2'!U12</f>
        <v>0</v>
      </c>
      <c r="J12" s="57">
        <f>'F4.2'!AO12</f>
        <v>0</v>
      </c>
      <c r="K12" s="57"/>
      <c r="L12" s="57"/>
      <c r="M12" s="57">
        <f t="shared" si="1"/>
        <v>0</v>
      </c>
      <c r="N12" s="57">
        <f t="shared" si="2"/>
        <v>0</v>
      </c>
    </row>
    <row r="13" spans="1:16" s="58" customFormat="1" ht="31.5" hidden="1" outlineLevel="1">
      <c r="A13" s="163"/>
      <c r="B13" s="182" t="str">
        <f>'F4.2'!B13</f>
        <v>Procurement of Yokogawa make Zirconia Oxygen Analyser spares for C&amp;I-III, Unit-8&amp;9, CSTPS, Chandrapur</v>
      </c>
      <c r="C13" s="31"/>
      <c r="D13" s="67" t="str">
        <f>IF('F4.2'!F13=0,"-",'F4.2'!F13)</f>
        <v>-</v>
      </c>
      <c r="E13" s="30">
        <f>'F4.2'!H13</f>
        <v>0</v>
      </c>
      <c r="F13" s="57">
        <f>'F4.2'!T13</f>
        <v>0.51933050800000002</v>
      </c>
      <c r="G13" s="57">
        <f>'F4.2'!AN13</f>
        <v>0.51933050800000002</v>
      </c>
      <c r="H13" s="57">
        <f t="shared" si="0"/>
        <v>0</v>
      </c>
      <c r="I13" s="57">
        <f>'F4.2'!U13</f>
        <v>0</v>
      </c>
      <c r="J13" s="57">
        <f>'F4.2'!AO13</f>
        <v>0</v>
      </c>
      <c r="K13" s="57"/>
      <c r="L13" s="57"/>
      <c r="M13" s="57">
        <f t="shared" si="1"/>
        <v>0</v>
      </c>
      <c r="N13" s="57">
        <f t="shared" si="2"/>
        <v>0</v>
      </c>
    </row>
    <row r="14" spans="1:16" s="58" customFormat="1" ht="31.5" hidden="1" outlineLevel="1">
      <c r="A14" s="163"/>
      <c r="B14" s="182" t="str">
        <f>'F4.2'!B14</f>
        <v>Procurement of High pressure valves installed at unit-8&amp;9 ( 2x500 MW),CSTPS, Chandrapur.</v>
      </c>
      <c r="C14" s="31"/>
      <c r="D14" s="67" t="str">
        <f>IF('F4.2'!F14=0,"-",'F4.2'!F14)</f>
        <v>-</v>
      </c>
      <c r="E14" s="30">
        <f>'F4.2'!H14</f>
        <v>0</v>
      </c>
      <c r="F14" s="57">
        <f>'F4.2'!T14</f>
        <v>0</v>
      </c>
      <c r="G14" s="57">
        <f>'F4.2'!AN14</f>
        <v>0</v>
      </c>
      <c r="H14" s="57">
        <f t="shared" si="0"/>
        <v>0</v>
      </c>
      <c r="I14" s="57">
        <f>'F4.2'!U14</f>
        <v>0</v>
      </c>
      <c r="J14" s="57">
        <f>'F4.2'!AO14</f>
        <v>0</v>
      </c>
      <c r="K14" s="57"/>
      <c r="L14" s="57"/>
      <c r="M14" s="57">
        <f t="shared" si="1"/>
        <v>0</v>
      </c>
      <c r="N14" s="57">
        <f t="shared" si="2"/>
        <v>0</v>
      </c>
    </row>
    <row r="15" spans="1:16" s="58" customFormat="1" ht="18.75" hidden="1" outlineLevel="1">
      <c r="A15" s="191"/>
      <c r="B15" s="184" t="str">
        <f>'F4.2'!B15</f>
        <v xml:space="preserve"> Turbine &amp; Aux</v>
      </c>
      <c r="C15" s="186"/>
      <c r="D15" s="207" t="str">
        <f>IF('F4.2'!F15=0,"-",'F4.2'!F15)</f>
        <v>-</v>
      </c>
      <c r="E15" s="208">
        <f>'F4.2'!H15</f>
        <v>1.33</v>
      </c>
      <c r="F15" s="57">
        <f>'F4.2'!T15</f>
        <v>0</v>
      </c>
      <c r="G15" s="57">
        <f>'F4.2'!AN15</f>
        <v>0</v>
      </c>
      <c r="H15" s="57">
        <f t="shared" si="0"/>
        <v>0</v>
      </c>
      <c r="I15" s="57">
        <f>'F4.2'!U15</f>
        <v>0</v>
      </c>
      <c r="J15" s="57">
        <f>'F4.2'!AO15</f>
        <v>0</v>
      </c>
      <c r="K15" s="57"/>
      <c r="L15" s="57"/>
      <c r="M15" s="57">
        <f t="shared" si="1"/>
        <v>0</v>
      </c>
      <c r="N15" s="57">
        <f t="shared" si="2"/>
        <v>0</v>
      </c>
    </row>
    <row r="16" spans="1:16" s="58" customFormat="1" ht="47.25" hidden="1" outlineLevel="1">
      <c r="A16" s="163"/>
      <c r="B16" s="182" t="str">
        <f>'F4.2'!B16</f>
        <v>Procurement of IMI Norgren Herion make Trip solenoid valves for Main Turbine, MD-BFP &amp; TD-BFP of Unit 8 &amp; 9, CSTPS, Chandrapur</v>
      </c>
      <c r="C16" s="31"/>
      <c r="D16" s="67" t="str">
        <f>IF('F4.2'!F16=0,"-",'F4.2'!F16)</f>
        <v>-</v>
      </c>
      <c r="E16" s="30">
        <f>'F4.2'!H16</f>
        <v>0</v>
      </c>
      <c r="F16" s="57">
        <f>'F4.2'!T16</f>
        <v>0.37354448499999998</v>
      </c>
      <c r="G16" s="57">
        <f>'F4.2'!AN16</f>
        <v>0.37354448499999998</v>
      </c>
      <c r="H16" s="57">
        <f t="shared" si="0"/>
        <v>0</v>
      </c>
      <c r="I16" s="57">
        <f>'F4.2'!U16</f>
        <v>0</v>
      </c>
      <c r="J16" s="57">
        <f>'F4.2'!AO16</f>
        <v>0</v>
      </c>
      <c r="K16" s="57"/>
      <c r="L16" s="57"/>
      <c r="M16" s="57">
        <f t="shared" si="1"/>
        <v>0</v>
      </c>
      <c r="N16" s="57">
        <f t="shared" si="2"/>
        <v>0</v>
      </c>
    </row>
    <row r="17" spans="1:14" s="58" customFormat="1" ht="31.5" hidden="1" outlineLevel="1">
      <c r="A17" s="163"/>
      <c r="B17" s="182" t="str">
        <f>'F4.2'!B17</f>
        <v>Procurement of Speed Sensors for 500 MW KWU Turbine for C&amp;I-III, Unit 8 &amp; 9, CSTPS, Chandrapur</v>
      </c>
      <c r="C17" s="31"/>
      <c r="D17" s="67" t="str">
        <f>IF('F4.2'!F17=0,"-",'F4.2'!F17)</f>
        <v>-</v>
      </c>
      <c r="E17" s="30">
        <f>'F4.2'!H17</f>
        <v>0</v>
      </c>
      <c r="F17" s="57">
        <f>'F4.2'!T17</f>
        <v>3.8232000000000002E-2</v>
      </c>
      <c r="G17" s="57">
        <f>'F4.2'!AN17</f>
        <v>3.8232000000000002E-2</v>
      </c>
      <c r="H17" s="57">
        <f t="shared" si="0"/>
        <v>0</v>
      </c>
      <c r="I17" s="57">
        <f>'F4.2'!U17</f>
        <v>0</v>
      </c>
      <c r="J17" s="57">
        <f>'F4.2'!AO17</f>
        <v>0</v>
      </c>
      <c r="K17" s="57"/>
      <c r="L17" s="57"/>
      <c r="M17" s="57">
        <f t="shared" si="1"/>
        <v>0</v>
      </c>
      <c r="N17" s="57">
        <f t="shared" si="2"/>
        <v>0</v>
      </c>
    </row>
    <row r="18" spans="1:14" s="14" customFormat="1" ht="47.25" hidden="1" outlineLevel="1">
      <c r="A18" s="163"/>
      <c r="B18" s="182" t="str">
        <f>'F4.2'!B18</f>
        <v>Procurement of Position Feedback Transmitters for Starting Device and Speeder Gear of Main Turbine for C&amp;I-III, Unit 8 &amp; 9, CSTPS, Chandrapur</v>
      </c>
      <c r="C18" s="31"/>
      <c r="D18" s="67" t="str">
        <f>IF('F4.2'!F18=0,"-",'F4.2'!F18)</f>
        <v>-</v>
      </c>
      <c r="E18" s="30">
        <f>'F4.2'!H18</f>
        <v>0</v>
      </c>
      <c r="F18" s="57">
        <f>'F4.2'!T18</f>
        <v>0.1122534</v>
      </c>
      <c r="G18" s="57">
        <f>'F4.2'!AN18</f>
        <v>0.1122534</v>
      </c>
      <c r="H18" s="57">
        <f t="shared" si="0"/>
        <v>0</v>
      </c>
      <c r="I18" s="57">
        <f>'F4.2'!U18</f>
        <v>0</v>
      </c>
      <c r="J18" s="57">
        <f>'F4.2'!AO18</f>
        <v>0</v>
      </c>
      <c r="K18" s="57"/>
      <c r="L18" s="57"/>
      <c r="M18" s="57">
        <f t="shared" si="1"/>
        <v>0</v>
      </c>
      <c r="N18" s="57">
        <f t="shared" si="2"/>
        <v>0</v>
      </c>
    </row>
    <row r="19" spans="1:14" s="14" customFormat="1" ht="31.5" hidden="1" outlineLevel="1">
      <c r="A19" s="163"/>
      <c r="B19" s="182" t="str">
        <f>'F4.2'!B19</f>
        <v>Procurement of spares for LP bypass system for C&amp;I-III, Unit 8 &amp; 9, CSTPS, Chandrapur on OEM Basis.</v>
      </c>
      <c r="C19" s="28"/>
      <c r="D19" s="68" t="str">
        <f>IF('F4.2'!F19=0,"-",'F4.2'!F19)</f>
        <v>-</v>
      </c>
      <c r="E19" s="29">
        <f>'F4.2'!H19</f>
        <v>0</v>
      </c>
      <c r="F19" s="57">
        <f>'F4.2'!T19</f>
        <v>0.43644529999999998</v>
      </c>
      <c r="G19" s="57">
        <f>'F4.2'!AN19</f>
        <v>0.43644529999999998</v>
      </c>
      <c r="H19" s="57">
        <f t="shared" si="0"/>
        <v>0</v>
      </c>
      <c r="I19" s="57">
        <f>'F4.2'!U19</f>
        <v>0</v>
      </c>
      <c r="J19" s="57">
        <f>'F4.2'!AO19</f>
        <v>0</v>
      </c>
      <c r="K19" s="57"/>
      <c r="L19" s="57"/>
      <c r="M19" s="57">
        <f t="shared" si="1"/>
        <v>0</v>
      </c>
      <c r="N19" s="57">
        <f t="shared" si="2"/>
        <v>0</v>
      </c>
    </row>
    <row r="20" spans="1:14" s="14" customFormat="1" ht="31.5" hidden="1" outlineLevel="1">
      <c r="A20" s="163"/>
      <c r="B20" s="182" t="str">
        <f>'F4.2'!B20</f>
        <v>Procurement of TSE (Turbine Stress Evaluator) temperature elements  for C&amp;I-III, Unit 8 &amp; 9, CSTPS, Chandrapur</v>
      </c>
      <c r="C20" s="28"/>
      <c r="D20" s="68" t="str">
        <f>IF('F4.2'!F20=0,"-",'F4.2'!F20)</f>
        <v>-</v>
      </c>
      <c r="E20" s="29">
        <f>'F4.2'!H20</f>
        <v>0</v>
      </c>
      <c r="F20" s="57">
        <f>'F4.2'!T20</f>
        <v>6.150514E-2</v>
      </c>
      <c r="G20" s="57">
        <f>'F4.2'!AN20</f>
        <v>6.150514E-2</v>
      </c>
      <c r="H20" s="57">
        <f t="shared" si="0"/>
        <v>0</v>
      </c>
      <c r="I20" s="57">
        <f>'F4.2'!U20</f>
        <v>0.14579486</v>
      </c>
      <c r="J20" s="57">
        <f>'F4.2'!AO20</f>
        <v>0.122524069</v>
      </c>
      <c r="K20" s="57"/>
      <c r="L20" s="57"/>
      <c r="M20" s="57">
        <f t="shared" si="1"/>
        <v>0.122524069</v>
      </c>
      <c r="N20" s="57">
        <f t="shared" si="2"/>
        <v>2.3270790999999999E-2</v>
      </c>
    </row>
    <row r="21" spans="1:14" s="58" customFormat="1" ht="18.75" hidden="1" outlineLevel="1">
      <c r="A21" s="183"/>
      <c r="B21" s="184" t="str">
        <f>'F4.2'!B21</f>
        <v xml:space="preserve"> Generator and Auxiliries</v>
      </c>
      <c r="C21" s="186"/>
      <c r="D21" s="207" t="str">
        <f>IF('F4.2'!F21=0,"-",'F4.2'!F21)</f>
        <v>-</v>
      </c>
      <c r="E21" s="208">
        <f>'F4.2'!H21</f>
        <v>0.9</v>
      </c>
      <c r="F21" s="57">
        <f>'F4.2'!T21</f>
        <v>0</v>
      </c>
      <c r="G21" s="57">
        <f>'F4.2'!AN21</f>
        <v>0</v>
      </c>
      <c r="H21" s="57">
        <f t="shared" si="0"/>
        <v>0</v>
      </c>
      <c r="I21" s="57">
        <f>'F4.2'!U21</f>
        <v>0</v>
      </c>
      <c r="J21" s="57">
        <f>'F4.2'!AO21</f>
        <v>0</v>
      </c>
      <c r="K21" s="57"/>
      <c r="L21" s="57"/>
      <c r="M21" s="57">
        <f t="shared" si="1"/>
        <v>0</v>
      </c>
      <c r="N21" s="57">
        <f t="shared" si="2"/>
        <v>0</v>
      </c>
    </row>
    <row r="22" spans="1:14" s="58" customFormat="1" ht="31.5" hidden="1" outlineLevel="1">
      <c r="A22" s="163"/>
      <c r="B22" s="182" t="str">
        <f>'F4.2'!B22</f>
        <v>Procurement of complete set of water cooled bushing for 500MW Generator installed at Unit-8 &amp; 9, CSTPS Chandrapur.</v>
      </c>
      <c r="C22" s="31"/>
      <c r="D22" s="67" t="str">
        <f>IF('F4.2'!F22=0,"-",'F4.2'!F22)</f>
        <v>-</v>
      </c>
      <c r="E22" s="30">
        <f>'F4.2'!H22</f>
        <v>0</v>
      </c>
      <c r="F22" s="57">
        <f>'F4.2'!T22</f>
        <v>0</v>
      </c>
      <c r="G22" s="57">
        <f>'F4.2'!AN22</f>
        <v>0</v>
      </c>
      <c r="H22" s="57">
        <f t="shared" si="0"/>
        <v>0</v>
      </c>
      <c r="I22" s="57">
        <f>'F4.2'!U22</f>
        <v>0</v>
      </c>
      <c r="J22" s="57">
        <f>'F4.2'!AO22</f>
        <v>0</v>
      </c>
      <c r="K22" s="57"/>
      <c r="L22" s="57"/>
      <c r="M22" s="57">
        <f t="shared" si="1"/>
        <v>0</v>
      </c>
      <c r="N22" s="57">
        <f t="shared" si="2"/>
        <v>0</v>
      </c>
    </row>
    <row r="23" spans="1:14" s="14" customFormat="1" ht="31.5" hidden="1" outlineLevel="1">
      <c r="A23" s="163"/>
      <c r="B23" s="182" t="str">
        <f>'F4.2'!B23</f>
        <v>Procurement of Tushaco make complete AC Jacking Oil Pump for Unit-8 &amp; 9, CSTPS, Chandrapur</v>
      </c>
      <c r="C23" s="28"/>
      <c r="D23" s="68" t="str">
        <f>IF('F4.2'!F23=0,"-",'F4.2'!F23)</f>
        <v>-</v>
      </c>
      <c r="E23" s="29">
        <f>'F4.2'!H23</f>
        <v>0</v>
      </c>
      <c r="F23" s="57">
        <f>'F4.2'!T23</f>
        <v>0.19948749600000001</v>
      </c>
      <c r="G23" s="57">
        <f>'F4.2'!AN23</f>
        <v>0.19948749600000001</v>
      </c>
      <c r="H23" s="57">
        <f t="shared" si="0"/>
        <v>0</v>
      </c>
      <c r="I23" s="57">
        <f>'F4.2'!U23</f>
        <v>0</v>
      </c>
      <c r="J23" s="57">
        <f>'F4.2'!AO23</f>
        <v>0</v>
      </c>
      <c r="K23" s="57"/>
      <c r="L23" s="57"/>
      <c r="M23" s="57">
        <f t="shared" si="1"/>
        <v>0</v>
      </c>
      <c r="N23" s="57">
        <f t="shared" si="2"/>
        <v>0</v>
      </c>
    </row>
    <row r="24" spans="1:14" s="58" customFormat="1" ht="31.5" hidden="1" outlineLevel="1">
      <c r="A24" s="163"/>
      <c r="B24" s="182" t="str">
        <f>'F4.2'!B24</f>
        <v>Procurement of oil filled Neutral Grounding Transformer for AHP Unit-8&amp;9 CSTPS , Chandrapur.</v>
      </c>
      <c r="C24" s="31"/>
      <c r="D24" s="67" t="str">
        <f>IF('F4.2'!F24=0,"-",'F4.2'!F24)</f>
        <v>-</v>
      </c>
      <c r="E24" s="30">
        <f>'F4.2'!H24</f>
        <v>0</v>
      </c>
      <c r="F24" s="57">
        <f>'F4.2'!T24</f>
        <v>0.34775178299999998</v>
      </c>
      <c r="G24" s="57">
        <f>'F4.2'!AN24</f>
        <v>0.34775178299999998</v>
      </c>
      <c r="H24" s="57">
        <f t="shared" si="0"/>
        <v>0</v>
      </c>
      <c r="I24" s="57">
        <f>'F4.2'!U24</f>
        <v>0</v>
      </c>
      <c r="J24" s="57">
        <f>'F4.2'!AO24</f>
        <v>0</v>
      </c>
      <c r="K24" s="57"/>
      <c r="L24" s="57"/>
      <c r="M24" s="57">
        <f t="shared" si="1"/>
        <v>0</v>
      </c>
      <c r="N24" s="57">
        <f t="shared" si="2"/>
        <v>0</v>
      </c>
    </row>
    <row r="25" spans="1:14" s="58" customFormat="1" ht="18.75" hidden="1" outlineLevel="1">
      <c r="A25" s="191"/>
      <c r="B25" s="184" t="str">
        <f>'F4.2'!B25</f>
        <v xml:space="preserve"> Electrical and Instrumentation </v>
      </c>
      <c r="C25" s="186"/>
      <c r="D25" s="207" t="str">
        <f>IF('F4.2'!F25=0,"-",'F4.2'!F25)</f>
        <v>-</v>
      </c>
      <c r="E25" s="208">
        <f>'F4.2'!H25</f>
        <v>29.23</v>
      </c>
      <c r="F25" s="57">
        <f>'F4.2'!T25</f>
        <v>0</v>
      </c>
      <c r="G25" s="57">
        <f>'F4.2'!AN25</f>
        <v>0</v>
      </c>
      <c r="H25" s="57">
        <f t="shared" si="0"/>
        <v>0</v>
      </c>
      <c r="I25" s="57">
        <f>'F4.2'!U25</f>
        <v>0</v>
      </c>
      <c r="J25" s="57">
        <f>'F4.2'!AO25</f>
        <v>0</v>
      </c>
      <c r="K25" s="57"/>
      <c r="L25" s="57"/>
      <c r="M25" s="57">
        <f t="shared" si="1"/>
        <v>0</v>
      </c>
      <c r="N25" s="57">
        <f t="shared" si="2"/>
        <v>0</v>
      </c>
    </row>
    <row r="26" spans="1:14" s="58" customFormat="1" ht="31.5" hidden="1" outlineLevel="1">
      <c r="A26" s="163"/>
      <c r="B26" s="182" t="str">
        <f>'F4.2'!B26</f>
        <v>‘Procurement of various spares of BHEL make Vacuum Circuit Breakers’ , for Unit-8 &amp; 9, CSTPS, Chandrapur.</v>
      </c>
      <c r="C26" s="31"/>
      <c r="D26" s="67" t="str">
        <f>IF('F4.2'!F26=0,"-",'F4.2'!F26)</f>
        <v>-</v>
      </c>
      <c r="E26" s="30">
        <f>'F4.2'!H26</f>
        <v>0</v>
      </c>
      <c r="F26" s="57">
        <f>'F4.2'!T26</f>
        <v>0.49497589800000003</v>
      </c>
      <c r="G26" s="57">
        <f>'F4.2'!AN26</f>
        <v>0.49497589800000003</v>
      </c>
      <c r="H26" s="57">
        <f t="shared" si="0"/>
        <v>0</v>
      </c>
      <c r="I26" s="57">
        <f>'F4.2'!U26</f>
        <v>0</v>
      </c>
      <c r="J26" s="57">
        <f>'F4.2'!AO26</f>
        <v>0</v>
      </c>
      <c r="K26" s="57"/>
      <c r="L26" s="57"/>
      <c r="M26" s="57">
        <f t="shared" si="1"/>
        <v>0</v>
      </c>
      <c r="N26" s="57">
        <f t="shared" si="2"/>
        <v>0</v>
      </c>
    </row>
    <row r="27" spans="1:14" s="14" customFormat="1" ht="47.25" hidden="1" outlineLevel="1">
      <c r="A27" s="163"/>
      <c r="B27" s="182" t="str">
        <f>'F4.2'!B27</f>
        <v>Supply, erection and commissioning of floor mounted 500KW Resistor Load Bank for D.G. sets installed at Unit-8 &amp; 9, CSTPS, Chandrapur.</v>
      </c>
      <c r="C27" s="28"/>
      <c r="D27" s="68" t="str">
        <f>IF('F4.2'!F27=0,"-",'F4.2'!F27)</f>
        <v>-</v>
      </c>
      <c r="E27" s="29">
        <f>'F4.2'!H27</f>
        <v>0</v>
      </c>
      <c r="F27" s="57">
        <f>'F4.2'!T27</f>
        <v>0.27536362000000003</v>
      </c>
      <c r="G27" s="57">
        <f>'F4.2'!AN27</f>
        <v>0.27536362000000003</v>
      </c>
      <c r="H27" s="57">
        <f t="shared" si="0"/>
        <v>0</v>
      </c>
      <c r="I27" s="57">
        <f>'F4.2'!U27</f>
        <v>0</v>
      </c>
      <c r="J27" s="57">
        <f>'F4.2'!AO27</f>
        <v>0</v>
      </c>
      <c r="K27" s="57"/>
      <c r="L27" s="57"/>
      <c r="M27" s="57">
        <f t="shared" si="1"/>
        <v>0</v>
      </c>
      <c r="N27" s="57">
        <f t="shared" si="2"/>
        <v>0</v>
      </c>
    </row>
    <row r="28" spans="1:14" s="58" customFormat="1" ht="31.5" hidden="1" outlineLevel="1">
      <c r="A28" s="163"/>
      <c r="B28" s="182" t="str">
        <f>'F4.2'!B28</f>
        <v>Procurement of Turbosupervisory system spares of main turbine for C&amp;I-III, Unit 8 &amp; 9, CSTPS, Chandrapur</v>
      </c>
      <c r="C28" s="31"/>
      <c r="D28" s="67" t="str">
        <f>IF('F4.2'!F28=0,"-",'F4.2'!F28)</f>
        <v>-</v>
      </c>
      <c r="E28" s="30">
        <f>'F4.2'!H28</f>
        <v>0</v>
      </c>
      <c r="F28" s="57">
        <f>'F4.2'!T28</f>
        <v>1.0365842160000001</v>
      </c>
      <c r="G28" s="57">
        <f>'F4.2'!AN28</f>
        <v>1.0365842160000001</v>
      </c>
      <c r="H28" s="57">
        <f t="shared" si="0"/>
        <v>0</v>
      </c>
      <c r="I28" s="57">
        <f>'F4.2'!U28</f>
        <v>0</v>
      </c>
      <c r="J28" s="57">
        <f>'F4.2'!AO28</f>
        <v>0</v>
      </c>
      <c r="K28" s="57"/>
      <c r="L28" s="57"/>
      <c r="M28" s="57">
        <f t="shared" si="1"/>
        <v>0</v>
      </c>
      <c r="N28" s="57">
        <f t="shared" si="2"/>
        <v>0</v>
      </c>
    </row>
    <row r="29" spans="1:14" s="58" customFormat="1" ht="31.5" hidden="1" outlineLevel="1">
      <c r="A29" s="163"/>
      <c r="B29" s="182" t="str">
        <f>'F4.2'!B29</f>
        <v>Procurement of Level transmitters for C&amp;I-III, Unit 8 &amp; 9, CSTPS, Chandrapur</v>
      </c>
      <c r="C29" s="31"/>
      <c r="D29" s="67" t="str">
        <f>IF('F4.2'!F29=0,"-",'F4.2'!F29)</f>
        <v>-</v>
      </c>
      <c r="E29" s="30">
        <f>'F4.2'!H29</f>
        <v>0</v>
      </c>
      <c r="F29" s="57">
        <f>'F4.2'!T29</f>
        <v>0.1599903</v>
      </c>
      <c r="G29" s="57">
        <f>'F4.2'!AN29</f>
        <v>0.1599903</v>
      </c>
      <c r="H29" s="57">
        <f t="shared" si="0"/>
        <v>0</v>
      </c>
      <c r="I29" s="57">
        <f>'F4.2'!U29</f>
        <v>0</v>
      </c>
      <c r="J29" s="57">
        <f>'F4.2'!AO29</f>
        <v>0</v>
      </c>
      <c r="K29" s="57"/>
      <c r="L29" s="57"/>
      <c r="M29" s="57">
        <f t="shared" si="1"/>
        <v>0</v>
      </c>
      <c r="N29" s="57">
        <f t="shared" si="2"/>
        <v>0</v>
      </c>
    </row>
    <row r="30" spans="1:14" s="58" customFormat="1" ht="31.5" hidden="1" outlineLevel="1">
      <c r="A30" s="163"/>
      <c r="B30" s="182" t="str">
        <f>'F4.2'!B30</f>
        <v>Procurement of Level transmitters for C&amp;I-III, Unit 8 &amp; 9, CSTPS, Chandrapur</v>
      </c>
      <c r="C30" s="31"/>
      <c r="D30" s="67" t="str">
        <f>IF('F4.2'!F30=0,"-",'F4.2'!F30)</f>
        <v>-</v>
      </c>
      <c r="E30" s="30">
        <f>'F4.2'!H30</f>
        <v>0</v>
      </c>
      <c r="F30" s="57">
        <f>'F4.2'!T30</f>
        <v>0</v>
      </c>
      <c r="G30" s="57">
        <f>'F4.2'!AN30</f>
        <v>0</v>
      </c>
      <c r="H30" s="57">
        <f t="shared" si="0"/>
        <v>0</v>
      </c>
      <c r="I30" s="57">
        <f>'F4.2'!U30</f>
        <v>1.81248E-2</v>
      </c>
      <c r="J30" s="57">
        <f>'F4.2'!AO30</f>
        <v>1.81248E-2</v>
      </c>
      <c r="K30" s="57"/>
      <c r="L30" s="57"/>
      <c r="M30" s="57">
        <f t="shared" si="1"/>
        <v>1.81248E-2</v>
      </c>
      <c r="N30" s="57">
        <f t="shared" si="2"/>
        <v>0</v>
      </c>
    </row>
    <row r="31" spans="1:14" s="58" customFormat="1" ht="31.5" hidden="1" outlineLevel="1">
      <c r="A31" s="163"/>
      <c r="B31" s="182" t="str">
        <f>'F4.2'!B31</f>
        <v>Procurement of Level transmitters for C&amp;I-III, Unit 8 &amp; 9, CSTPS, Chandrapur</v>
      </c>
      <c r="C31" s="31"/>
      <c r="D31" s="67" t="str">
        <f>IF('F4.2'!F31=0,"-",'F4.2'!F31)</f>
        <v>-</v>
      </c>
      <c r="E31" s="30">
        <f>'F4.2'!H31</f>
        <v>0</v>
      </c>
      <c r="F31" s="57">
        <f>'F4.2'!T31</f>
        <v>4.6972732000000003E-2</v>
      </c>
      <c r="G31" s="57">
        <f>'F4.2'!AN31</f>
        <v>4.6972732000000003E-2</v>
      </c>
      <c r="H31" s="57">
        <f t="shared" si="0"/>
        <v>0</v>
      </c>
      <c r="I31" s="57">
        <f>'F4.2'!U31</f>
        <v>0</v>
      </c>
      <c r="J31" s="57">
        <f>'F4.2'!AO31</f>
        <v>0</v>
      </c>
      <c r="K31" s="57"/>
      <c r="L31" s="57"/>
      <c r="M31" s="57">
        <f t="shared" si="1"/>
        <v>0</v>
      </c>
      <c r="N31" s="57">
        <f t="shared" si="2"/>
        <v>0</v>
      </c>
    </row>
    <row r="32" spans="1:14" s="58" customFormat="1" ht="31.5" hidden="1" outlineLevel="1">
      <c r="A32" s="163"/>
      <c r="B32" s="182" t="str">
        <f>'F4.2'!B32</f>
        <v>Procurement of GE PLC spares for C&amp;I-III, Unit 8 &amp; 9, CSTPS, Chandrapur.</v>
      </c>
      <c r="C32" s="31"/>
      <c r="D32" s="67" t="str">
        <f>IF('F4.2'!F32=0,"-",'F4.2'!F32)</f>
        <v>-</v>
      </c>
      <c r="E32" s="30">
        <f>'F4.2'!H32</f>
        <v>0</v>
      </c>
      <c r="F32" s="57">
        <f>'F4.2'!T32</f>
        <v>0.57304245599999992</v>
      </c>
      <c r="G32" s="57">
        <f>'F4.2'!AN32</f>
        <v>0.57304245599999992</v>
      </c>
      <c r="H32" s="57">
        <f t="shared" si="0"/>
        <v>0</v>
      </c>
      <c r="I32" s="57">
        <f>'F4.2'!U32</f>
        <v>0</v>
      </c>
      <c r="J32" s="57">
        <f>'F4.2'!AO32</f>
        <v>0</v>
      </c>
      <c r="K32" s="57"/>
      <c r="L32" s="57"/>
      <c r="M32" s="57">
        <f t="shared" si="1"/>
        <v>0</v>
      </c>
      <c r="N32" s="57">
        <f t="shared" si="2"/>
        <v>0</v>
      </c>
    </row>
    <row r="33" spans="1:14" s="14" customFormat="1" ht="31.5" hidden="1" outlineLevel="1">
      <c r="A33" s="163"/>
      <c r="B33" s="182" t="str">
        <f>'F4.2'!B33</f>
        <v>Procurement of spares for GEHO pumps PLC control panels for C&amp;I-III, Unit 8 &amp; 9, CSTPS, Chandrapur.</v>
      </c>
      <c r="C33" s="28"/>
      <c r="D33" s="68" t="str">
        <f>IF('F4.2'!F33=0,"-",'F4.2'!F33)</f>
        <v>-</v>
      </c>
      <c r="E33" s="29">
        <f>'F4.2'!H33</f>
        <v>0</v>
      </c>
      <c r="F33" s="57">
        <f>'F4.2'!T33</f>
        <v>8.4377551999999995E-2</v>
      </c>
      <c r="G33" s="57">
        <f>'F4.2'!AN33</f>
        <v>8.4377525999999994E-2</v>
      </c>
      <c r="H33" s="57">
        <f t="shared" si="0"/>
        <v>2.6000000000192536E-8</v>
      </c>
      <c r="I33" s="57">
        <f>'F4.2'!U33</f>
        <v>0</v>
      </c>
      <c r="J33" s="57">
        <f>'F4.2'!AO33</f>
        <v>0</v>
      </c>
      <c r="K33" s="57"/>
      <c r="L33" s="57"/>
      <c r="M33" s="57">
        <f t="shared" si="1"/>
        <v>0</v>
      </c>
      <c r="N33" s="57">
        <f t="shared" si="2"/>
        <v>2.6000000000192536E-8</v>
      </c>
    </row>
    <row r="34" spans="1:14" s="58" customFormat="1" ht="31.5" hidden="1" outlineLevel="1">
      <c r="A34" s="163"/>
      <c r="B34" s="182" t="str">
        <f>'F4.2'!B34</f>
        <v>Procurement of master calibration lab Instruments for C&amp;I-III, Unit 8 &amp; 9,CSTPS,Chandrapur</v>
      </c>
      <c r="C34" s="31"/>
      <c r="D34" s="67" t="str">
        <f>IF('F4.2'!F34=0,"-",'F4.2'!F34)</f>
        <v>-</v>
      </c>
      <c r="E34" s="30">
        <f>'F4.2'!H34</f>
        <v>0</v>
      </c>
      <c r="F34" s="57">
        <f>'F4.2'!T34</f>
        <v>0.30131016799999999</v>
      </c>
      <c r="G34" s="57">
        <f>'F4.2'!AN34</f>
        <v>0.30131016799999999</v>
      </c>
      <c r="H34" s="57">
        <f t="shared" si="0"/>
        <v>0</v>
      </c>
      <c r="I34" s="57">
        <f>'F4.2'!U34</f>
        <v>0</v>
      </c>
      <c r="J34" s="57">
        <f>'F4.2'!AO34</f>
        <v>0</v>
      </c>
      <c r="K34" s="57"/>
      <c r="L34" s="57"/>
      <c r="M34" s="57">
        <f t="shared" si="1"/>
        <v>0</v>
      </c>
      <c r="N34" s="57">
        <f t="shared" si="2"/>
        <v>0</v>
      </c>
    </row>
    <row r="35" spans="1:14" s="58" customFormat="1" ht="31.5" hidden="1" outlineLevel="1">
      <c r="A35" s="163"/>
      <c r="B35" s="182" t="str">
        <f>'F4.2'!B35</f>
        <v>Procurement of Coal Feeder panel spares for C&amp;I-III, Unit 8 &amp; 9,CSTPS, Chandrapur</v>
      </c>
      <c r="C35" s="31"/>
      <c r="D35" s="67" t="str">
        <f>IF('F4.2'!F35=0,"-",'F4.2'!F35)</f>
        <v>-</v>
      </c>
      <c r="E35" s="30">
        <f>'F4.2'!H35</f>
        <v>0</v>
      </c>
      <c r="F35" s="57">
        <f>'F4.2'!T35</f>
        <v>0.58701282999999993</v>
      </c>
      <c r="G35" s="57">
        <f>'F4.2'!AN35</f>
        <v>0.58701282999999993</v>
      </c>
      <c r="H35" s="57">
        <f t="shared" si="0"/>
        <v>0</v>
      </c>
      <c r="I35" s="57">
        <f>'F4.2'!U35</f>
        <v>0</v>
      </c>
      <c r="J35" s="57">
        <f>'F4.2'!AO35</f>
        <v>0</v>
      </c>
      <c r="K35" s="57"/>
      <c r="L35" s="57"/>
      <c r="M35" s="57">
        <f t="shared" si="1"/>
        <v>0</v>
      </c>
      <c r="N35" s="57">
        <f t="shared" si="2"/>
        <v>0</v>
      </c>
    </row>
    <row r="36" spans="1:14" s="14" customFormat="1" ht="31.5" hidden="1" outlineLevel="1">
      <c r="A36" s="163"/>
      <c r="B36" s="182" t="str">
        <f>'F4.2'!B36</f>
        <v>Procurement of Opacity Monitor (Stack Particulate matter-SPM) spares for C&amp;I-III, Unit 8 &amp; 9, CSTPS, Chandrapur.</v>
      </c>
      <c r="C36" s="28"/>
      <c r="D36" s="68" t="str">
        <f>IF('F4.2'!F36=0,"-",'F4.2'!F36)</f>
        <v>-</v>
      </c>
      <c r="E36" s="29">
        <f>'F4.2'!H36</f>
        <v>0</v>
      </c>
      <c r="F36" s="57">
        <f>'F4.2'!T36</f>
        <v>0.14051203999999998</v>
      </c>
      <c r="G36" s="57">
        <f>'F4.2'!AN36</f>
        <v>0.14051203999999998</v>
      </c>
      <c r="H36" s="57">
        <f t="shared" si="0"/>
        <v>0</v>
      </c>
      <c r="I36" s="57">
        <f>'F4.2'!U36</f>
        <v>0</v>
      </c>
      <c r="J36" s="57">
        <f>'F4.2'!AO36</f>
        <v>0</v>
      </c>
      <c r="K36" s="57"/>
      <c r="L36" s="57"/>
      <c r="M36" s="57">
        <f t="shared" si="1"/>
        <v>0</v>
      </c>
      <c r="N36" s="57">
        <f t="shared" si="2"/>
        <v>0</v>
      </c>
    </row>
    <row r="37" spans="1:14" s="58" customFormat="1" ht="47.25" hidden="1" outlineLevel="1">
      <c r="A37" s="163"/>
      <c r="B37" s="182" t="str">
        <f>'F4.2'!B37</f>
        <v>Procurement of  Forbes Marshall Supervisory system spares For Turbine driven boiler feed pumps (TDBFP) of Unit 8 &amp; 9, CSTPS, Chandrapur</v>
      </c>
      <c r="C37" s="31"/>
      <c r="D37" s="67" t="str">
        <f>IF('F4.2'!F37=0,"-",'F4.2'!F37)</f>
        <v>-</v>
      </c>
      <c r="E37" s="30">
        <f>'F4.2'!H37</f>
        <v>0</v>
      </c>
      <c r="F37" s="57">
        <f>'F4.2'!T37</f>
        <v>0.22448697599999998</v>
      </c>
      <c r="G37" s="57">
        <f>'F4.2'!AN37</f>
        <v>0.22448697599999998</v>
      </c>
      <c r="H37" s="57">
        <f t="shared" si="0"/>
        <v>0</v>
      </c>
      <c r="I37" s="57">
        <f>'F4.2'!U37</f>
        <v>0</v>
      </c>
      <c r="J37" s="57">
        <f>'F4.2'!AO37</f>
        <v>0</v>
      </c>
      <c r="K37" s="57"/>
      <c r="L37" s="57"/>
      <c r="M37" s="57">
        <f t="shared" si="1"/>
        <v>0</v>
      </c>
      <c r="N37" s="57">
        <f t="shared" si="2"/>
        <v>0</v>
      </c>
    </row>
    <row r="38" spans="1:14" s="58" customFormat="1" ht="31.5" hidden="1" outlineLevel="1">
      <c r="A38" s="163"/>
      <c r="B38" s="182" t="str">
        <f>'F4.2'!B38</f>
        <v>Procurement of spares for hydraulic panel of CW pumps for C&amp;I-III, Unit 8 &amp; 9, CSTPS, Chandrapur.</v>
      </c>
      <c r="C38" s="31"/>
      <c r="D38" s="67" t="str">
        <f>IF('F4.2'!F38=0,"-",'F4.2'!F38)</f>
        <v>-</v>
      </c>
      <c r="E38" s="30">
        <f>'F4.2'!H38</f>
        <v>0</v>
      </c>
      <c r="F38" s="57">
        <f>'F4.2'!T38</f>
        <v>0.12948706399999999</v>
      </c>
      <c r="G38" s="57">
        <f>'F4.2'!AN38</f>
        <v>0.12948706399999999</v>
      </c>
      <c r="H38" s="57">
        <f t="shared" si="0"/>
        <v>0</v>
      </c>
      <c r="I38" s="57">
        <f>'F4.2'!U38</f>
        <v>9.1301320000000009E-3</v>
      </c>
      <c r="J38" s="57">
        <f>'F4.2'!AO38</f>
        <v>9.1129360000000159E-3</v>
      </c>
      <c r="K38" s="57"/>
      <c r="L38" s="57"/>
      <c r="M38" s="57">
        <f t="shared" si="1"/>
        <v>9.1129360000000159E-3</v>
      </c>
      <c r="N38" s="57">
        <f t="shared" si="2"/>
        <v>1.7195999999984959E-5</v>
      </c>
    </row>
    <row r="39" spans="1:14" s="58" customFormat="1" ht="31.5" hidden="1" outlineLevel="1">
      <c r="A39" s="163"/>
      <c r="B39" s="182" t="str">
        <f>'F4.2'!B39</f>
        <v>Procurement of H2 Dew point analyzer spares for Unit 8 &amp; 9, CSTPS, Chandrapur</v>
      </c>
      <c r="C39" s="31"/>
      <c r="D39" s="67" t="str">
        <f>IF('F4.2'!F39=0,"-",'F4.2'!F39)</f>
        <v>-</v>
      </c>
      <c r="E39" s="30">
        <f>'F4.2'!H39</f>
        <v>0</v>
      </c>
      <c r="F39" s="57">
        <f>'F4.2'!T39</f>
        <v>4.9937599999999999E-2</v>
      </c>
      <c r="G39" s="57">
        <f>'F4.2'!AN39</f>
        <v>4.9937599999999999E-2</v>
      </c>
      <c r="H39" s="57">
        <f t="shared" si="0"/>
        <v>0</v>
      </c>
      <c r="I39" s="57">
        <f>'F4.2'!U39</f>
        <v>0</v>
      </c>
      <c r="J39" s="57">
        <f>'F4.2'!AO39</f>
        <v>0</v>
      </c>
      <c r="K39" s="57"/>
      <c r="L39" s="57"/>
      <c r="M39" s="57">
        <f t="shared" si="1"/>
        <v>0</v>
      </c>
      <c r="N39" s="57">
        <f t="shared" si="2"/>
        <v>0</v>
      </c>
    </row>
    <row r="40" spans="1:14" s="58" customFormat="1" ht="31.5" hidden="1" outlineLevel="1">
      <c r="A40" s="163"/>
      <c r="B40" s="182" t="str">
        <f>'F4.2'!B40</f>
        <v>Procurement of spares for HP bypass system for C&amp;I-III, Unit 8 &amp; 9, CSTPS, Chandrapur</v>
      </c>
      <c r="C40" s="31"/>
      <c r="D40" s="67" t="str">
        <f>IF('F4.2'!F40=0,"-",'F4.2'!F40)</f>
        <v>-</v>
      </c>
      <c r="E40" s="30">
        <f>'F4.2'!H40</f>
        <v>0</v>
      </c>
      <c r="F40" s="57">
        <f>'F4.2'!T40</f>
        <v>0.33964529999999998</v>
      </c>
      <c r="G40" s="57">
        <f>'F4.2'!AN40</f>
        <v>0.33964529999999998</v>
      </c>
      <c r="H40" s="57">
        <f t="shared" si="0"/>
        <v>0</v>
      </c>
      <c r="I40" s="57">
        <f>'F4.2'!U40</f>
        <v>0</v>
      </c>
      <c r="J40" s="57">
        <f>'F4.2'!AO40</f>
        <v>0</v>
      </c>
      <c r="K40" s="57"/>
      <c r="L40" s="57"/>
      <c r="M40" s="57">
        <f t="shared" si="1"/>
        <v>0</v>
      </c>
      <c r="N40" s="57">
        <f t="shared" si="2"/>
        <v>0</v>
      </c>
    </row>
    <row r="41" spans="1:14" s="58" customFormat="1" ht="31.5" hidden="1" outlineLevel="1">
      <c r="A41" s="163"/>
      <c r="B41" s="182" t="str">
        <f>'F4.2'!B41</f>
        <v>Procurement of spares for Position feedback transmitter for HP bypass system for C&amp;I-III, Unit 8 &amp; 9, CSTPS, Chandrapur</v>
      </c>
      <c r="C41" s="31"/>
      <c r="D41" s="67" t="str">
        <f>IF('F4.2'!F41=0,"-",'F4.2'!F41)</f>
        <v>-</v>
      </c>
      <c r="E41" s="30">
        <f>'F4.2'!H41</f>
        <v>0</v>
      </c>
      <c r="F41" s="57">
        <f>'F4.2'!T41</f>
        <v>3.5400000000000001E-2</v>
      </c>
      <c r="G41" s="57">
        <f>'F4.2'!AN41</f>
        <v>3.5400000000000001E-2</v>
      </c>
      <c r="H41" s="57">
        <f t="shared" si="0"/>
        <v>0</v>
      </c>
      <c r="I41" s="57">
        <f>'F4.2'!U41</f>
        <v>0</v>
      </c>
      <c r="J41" s="57">
        <f>'F4.2'!AO41</f>
        <v>0</v>
      </c>
      <c r="K41" s="57"/>
      <c r="L41" s="57"/>
      <c r="M41" s="57">
        <f t="shared" si="1"/>
        <v>0</v>
      </c>
      <c r="N41" s="57">
        <f t="shared" si="2"/>
        <v>0</v>
      </c>
    </row>
    <row r="42" spans="1:14" s="58" customFormat="1" ht="47.25" hidden="1" outlineLevel="1">
      <c r="A42" s="163"/>
      <c r="B42" s="182" t="str">
        <f>'F4.2'!B42</f>
        <v>Procurement of spares for Atlas Copco make Instrument, Service and Conveying air Compressors for C&amp;I-III, Unit 8 &amp; 9, CSTPS, Chandrapur.</v>
      </c>
      <c r="C42" s="31"/>
      <c r="D42" s="67" t="str">
        <f>IF('F4.2'!F42=0,"-",'F4.2'!F42)</f>
        <v>-</v>
      </c>
      <c r="E42" s="30">
        <f>'F4.2'!H42</f>
        <v>0</v>
      </c>
      <c r="F42" s="57">
        <f>'F4.2'!T42</f>
        <v>0.22649891699999999</v>
      </c>
      <c r="G42" s="57">
        <f>'F4.2'!AN42</f>
        <v>0.22649891699999999</v>
      </c>
      <c r="H42" s="57">
        <f t="shared" si="0"/>
        <v>0</v>
      </c>
      <c r="I42" s="57">
        <f>'F4.2'!U42</f>
        <v>-1.4070399999999983E-3</v>
      </c>
      <c r="J42" s="57">
        <f>'F4.2'!AO42</f>
        <v>-1.40704E-3</v>
      </c>
      <c r="K42" s="57"/>
      <c r="L42" s="57"/>
      <c r="M42" s="57">
        <f t="shared" si="1"/>
        <v>-1.40704E-3</v>
      </c>
      <c r="N42" s="57">
        <f t="shared" si="2"/>
        <v>1.7347234759768071E-18</v>
      </c>
    </row>
    <row r="43" spans="1:14" s="58" customFormat="1" ht="31.5" hidden="1" outlineLevel="1">
      <c r="A43" s="163"/>
      <c r="B43" s="182" t="str">
        <f>'F4.2'!B43</f>
        <v>Procurement of spares for HEA Ignitors and Flame Scanners for C&amp;I-III, Unit 8 &amp; 9, CSTPS, Chandrapur.</v>
      </c>
      <c r="C43" s="31"/>
      <c r="D43" s="67" t="str">
        <f>IF('F4.2'!F43=0,"-",'F4.2'!F43)</f>
        <v>-</v>
      </c>
      <c r="E43" s="30">
        <f>'F4.2'!H43</f>
        <v>0</v>
      </c>
      <c r="F43" s="57">
        <f>'F4.2'!T43</f>
        <v>3.7700999999999998E-2</v>
      </c>
      <c r="G43" s="57">
        <f>'F4.2'!AN43</f>
        <v>3.7700999999999998E-2</v>
      </c>
      <c r="H43" s="57">
        <f t="shared" si="0"/>
        <v>0</v>
      </c>
      <c r="I43" s="57">
        <f>'F4.2'!U43</f>
        <v>0</v>
      </c>
      <c r="J43" s="57">
        <f>'F4.2'!AO43</f>
        <v>0</v>
      </c>
      <c r="K43" s="57"/>
      <c r="L43" s="57"/>
      <c r="M43" s="57">
        <f t="shared" si="1"/>
        <v>0</v>
      </c>
      <c r="N43" s="57">
        <f t="shared" si="2"/>
        <v>0</v>
      </c>
    </row>
    <row r="44" spans="1:14" s="58" customFormat="1" ht="47.25" hidden="1" outlineLevel="1">
      <c r="A44" s="163"/>
      <c r="B44" s="182" t="str">
        <f>'F4.2'!B44</f>
        <v xml:space="preserve">Procurement of spares for GEHO pumps of Ash Handling System at C&amp;I-III, Unit 8 &amp; 9, CSTPS, Chandrapur
</v>
      </c>
      <c r="C44" s="31"/>
      <c r="D44" s="67" t="str">
        <f>IF('F4.2'!F44=0,"-",'F4.2'!F44)</f>
        <v>-</v>
      </c>
      <c r="E44" s="30">
        <f>'F4.2'!H44</f>
        <v>0</v>
      </c>
      <c r="F44" s="57">
        <f>'F4.2'!T44</f>
        <v>0.28860907699999999</v>
      </c>
      <c r="G44" s="57">
        <f>'F4.2'!AN44</f>
        <v>0.28860907699999999</v>
      </c>
      <c r="H44" s="57">
        <f t="shared" si="0"/>
        <v>0</v>
      </c>
      <c r="I44" s="57">
        <f>'F4.2'!U44</f>
        <v>0</v>
      </c>
      <c r="J44" s="57">
        <f>'F4.2'!AO44</f>
        <v>0</v>
      </c>
      <c r="K44" s="57"/>
      <c r="L44" s="57"/>
      <c r="M44" s="57">
        <f t="shared" si="1"/>
        <v>0</v>
      </c>
      <c r="N44" s="57">
        <f t="shared" si="2"/>
        <v>0</v>
      </c>
    </row>
    <row r="45" spans="1:14" s="58" customFormat="1" ht="31.5" hidden="1" outlineLevel="1">
      <c r="A45" s="163"/>
      <c r="B45" s="182" t="str">
        <f>'F4.2'!B45</f>
        <v>Procurement of Turbine side control valve spares for C&amp;I-III, Unit 8 &amp; 9, CSTPS, Chandrapur</v>
      </c>
      <c r="C45" s="31"/>
      <c r="D45" s="67" t="str">
        <f>IF('F4.2'!F45=0,"-",'F4.2'!F45)</f>
        <v>-</v>
      </c>
      <c r="E45" s="30">
        <f>'F4.2'!H45</f>
        <v>0</v>
      </c>
      <c r="F45" s="57">
        <f>'F4.2'!T45</f>
        <v>0.17973878000000001</v>
      </c>
      <c r="G45" s="57">
        <f>'F4.2'!AN45</f>
        <v>0.17973878000000001</v>
      </c>
      <c r="H45" s="57">
        <f t="shared" si="0"/>
        <v>0</v>
      </c>
      <c r="I45" s="57">
        <f>'F4.2'!U45</f>
        <v>0</v>
      </c>
      <c r="J45" s="57">
        <f>'F4.2'!AO45</f>
        <v>0</v>
      </c>
      <c r="K45" s="57"/>
      <c r="L45" s="57"/>
      <c r="M45" s="57">
        <f t="shared" si="1"/>
        <v>0</v>
      </c>
      <c r="N45" s="57">
        <f t="shared" si="2"/>
        <v>0</v>
      </c>
    </row>
    <row r="46" spans="1:14" s="58" customFormat="1" ht="31.5" hidden="1" outlineLevel="1">
      <c r="A46" s="163"/>
      <c r="B46" s="182" t="str">
        <f>'F4.2'!B46</f>
        <v>Procurement of various numerical protection relays for Unit-8 &amp; 9, CSTPS, Chandrapur.</v>
      </c>
      <c r="C46" s="31"/>
      <c r="D46" s="67" t="str">
        <f>IF('F4.2'!F46=0,"-",'F4.2'!F46)</f>
        <v>-</v>
      </c>
      <c r="E46" s="30">
        <f>'F4.2'!H46</f>
        <v>0</v>
      </c>
      <c r="F46" s="57">
        <f>'F4.2'!T46</f>
        <v>0.123074</v>
      </c>
      <c r="G46" s="57">
        <f>'F4.2'!AN46</f>
        <v>0.123074</v>
      </c>
      <c r="H46" s="57">
        <f t="shared" si="0"/>
        <v>0</v>
      </c>
      <c r="I46" s="57">
        <f>'F4.2'!U46</f>
        <v>0</v>
      </c>
      <c r="J46" s="57">
        <f>'F4.2'!AO46</f>
        <v>0</v>
      </c>
      <c r="K46" s="57"/>
      <c r="L46" s="57"/>
      <c r="M46" s="57">
        <f t="shared" si="1"/>
        <v>0</v>
      </c>
      <c r="N46" s="57">
        <f t="shared" si="2"/>
        <v>0</v>
      </c>
    </row>
    <row r="47" spans="1:14" s="58" customFormat="1" ht="31.5" hidden="1" outlineLevel="1">
      <c r="A47" s="163"/>
      <c r="B47" s="182" t="str">
        <f>'F4.2'!B47</f>
        <v>Procurement of various numerical protection relays for Unit-8 &amp; 9, CSTPS, Chandrapur.</v>
      </c>
      <c r="C47" s="31"/>
      <c r="D47" s="67" t="str">
        <f>IF('F4.2'!F47=0,"-",'F4.2'!F47)</f>
        <v>-</v>
      </c>
      <c r="E47" s="30">
        <f>'F4.2'!H47</f>
        <v>0</v>
      </c>
      <c r="F47" s="57">
        <f>'F4.2'!T47</f>
        <v>0.142072</v>
      </c>
      <c r="G47" s="57">
        <f>'F4.2'!AN47</f>
        <v>0.142072</v>
      </c>
      <c r="H47" s="57">
        <f t="shared" si="0"/>
        <v>0</v>
      </c>
      <c r="I47" s="57">
        <f>'F4.2'!U47</f>
        <v>-1.0230599999999999E-2</v>
      </c>
      <c r="J47" s="57">
        <f>'F4.2'!AO47</f>
        <v>-1.0230599999999999E-2</v>
      </c>
      <c r="K47" s="57"/>
      <c r="L47" s="57"/>
      <c r="M47" s="57">
        <f t="shared" si="1"/>
        <v>-1.0230599999999999E-2</v>
      </c>
      <c r="N47" s="57">
        <f t="shared" si="2"/>
        <v>0</v>
      </c>
    </row>
    <row r="48" spans="1:14" s="58" customFormat="1" ht="31.5" hidden="1" outlineLevel="1">
      <c r="A48" s="163"/>
      <c r="B48" s="182" t="str">
        <f>'F4.2'!B48</f>
        <v>Procurement of various numerical protection relays for Unit-8 &amp; 9, CSTPS, Chandrapur.</v>
      </c>
      <c r="C48" s="31"/>
      <c r="D48" s="67" t="str">
        <f>IF('F4.2'!F48=0,"-",'F4.2'!F48)</f>
        <v>-</v>
      </c>
      <c r="E48" s="30">
        <f>'F4.2'!H48</f>
        <v>0</v>
      </c>
      <c r="F48" s="57">
        <f>'F4.2'!T48</f>
        <v>0.13862640000000001</v>
      </c>
      <c r="G48" s="57">
        <f>'F4.2'!AN48</f>
        <v>0.13862640000000001</v>
      </c>
      <c r="H48" s="57">
        <f t="shared" si="0"/>
        <v>0</v>
      </c>
      <c r="I48" s="57">
        <f>'F4.2'!U48</f>
        <v>0</v>
      </c>
      <c r="J48" s="57">
        <f>'F4.2'!AO48</f>
        <v>0</v>
      </c>
      <c r="K48" s="57"/>
      <c r="L48" s="57"/>
      <c r="M48" s="57">
        <f t="shared" si="1"/>
        <v>0</v>
      </c>
      <c r="N48" s="57">
        <f t="shared" si="2"/>
        <v>0</v>
      </c>
    </row>
    <row r="49" spans="1:14" s="58" customFormat="1" ht="47.25" hidden="1" outlineLevel="1">
      <c r="A49" s="163"/>
      <c r="B49" s="182" t="str">
        <f>'F4.2'!B49</f>
        <v>Procurement of spares for DB POWER make UPS system installed at HCSD Pump House, Unit-8 &amp; 9, CSTPS, Chandrapur.</v>
      </c>
      <c r="C49" s="31"/>
      <c r="D49" s="67" t="str">
        <f>IF('F4.2'!F49=0,"-",'F4.2'!F49)</f>
        <v>-</v>
      </c>
      <c r="E49" s="30">
        <f>'F4.2'!H49</f>
        <v>0</v>
      </c>
      <c r="F49" s="57">
        <f>'F4.2'!T49</f>
        <v>6.475721999999999E-2</v>
      </c>
      <c r="G49" s="57">
        <f>'F4.2'!AN49</f>
        <v>6.4757220000000004E-2</v>
      </c>
      <c r="H49" s="57">
        <f t="shared" si="0"/>
        <v>0</v>
      </c>
      <c r="I49" s="57">
        <f>'F4.2'!U49</f>
        <v>0</v>
      </c>
      <c r="J49" s="57">
        <f>'F4.2'!AO49</f>
        <v>0</v>
      </c>
      <c r="K49" s="57"/>
      <c r="L49" s="57"/>
      <c r="M49" s="57">
        <f t="shared" si="1"/>
        <v>0</v>
      </c>
      <c r="N49" s="57">
        <f t="shared" si="2"/>
        <v>0</v>
      </c>
    </row>
    <row r="50" spans="1:14" s="58" customFormat="1" ht="63" hidden="1" outlineLevel="1">
      <c r="A50" s="163"/>
      <c r="B50" s="182" t="str">
        <f>'F4.2'!B50</f>
        <v xml:space="preserve">Procurement of Fully Automatic Capacitance &amp; Dissipation Factor (Tan- Delta) measuring kit for Unit-8 &amp;9, CSTPS, Chandrapur.
</v>
      </c>
      <c r="C50" s="31"/>
      <c r="D50" s="67" t="str">
        <f>IF('F4.2'!F50=0,"-",'F4.2'!F50)</f>
        <v>-</v>
      </c>
      <c r="E50" s="30">
        <f>'F4.2'!H50</f>
        <v>0</v>
      </c>
      <c r="F50" s="57">
        <f>'F4.2'!T50</f>
        <v>0.48288219599999999</v>
      </c>
      <c r="G50" s="57">
        <f>'F4.2'!AN50</f>
        <v>0.48288219599999999</v>
      </c>
      <c r="H50" s="57">
        <f t="shared" si="0"/>
        <v>0</v>
      </c>
      <c r="I50" s="57">
        <f>'F4.2'!U50</f>
        <v>0</v>
      </c>
      <c r="J50" s="57">
        <f>'F4.2'!AO50</f>
        <v>0</v>
      </c>
      <c r="K50" s="57"/>
      <c r="L50" s="57"/>
      <c r="M50" s="57">
        <f t="shared" si="1"/>
        <v>0</v>
      </c>
      <c r="N50" s="57">
        <f t="shared" si="2"/>
        <v>0</v>
      </c>
    </row>
    <row r="51" spans="1:14" s="58" customFormat="1" ht="47.25" hidden="1" outlineLevel="1">
      <c r="A51" s="163"/>
      <c r="B51" s="182" t="str">
        <f>'F4.2'!B51</f>
        <v xml:space="preserve">Supply of various VFD spares for ID fans of Unit-8 &amp; 9, CSTPS, Chandrapur.
</v>
      </c>
      <c r="C51" s="31"/>
      <c r="D51" s="67" t="str">
        <f>IF('F4.2'!F51=0,"-",'F4.2'!F51)</f>
        <v>-</v>
      </c>
      <c r="E51" s="30">
        <f>'F4.2'!H51</f>
        <v>0</v>
      </c>
      <c r="F51" s="57">
        <f>'F4.2'!T51</f>
        <v>0.22227223399999999</v>
      </c>
      <c r="G51" s="57">
        <f>'F4.2'!AN51</f>
        <v>0.22227223400000001</v>
      </c>
      <c r="H51" s="57">
        <f t="shared" si="0"/>
        <v>0</v>
      </c>
      <c r="I51" s="57">
        <f>'F4.2'!U51</f>
        <v>0.23398715600000006</v>
      </c>
      <c r="J51" s="57">
        <f>'F4.2'!AO51</f>
        <v>0.233987156</v>
      </c>
      <c r="K51" s="57"/>
      <c r="L51" s="57"/>
      <c r="M51" s="57">
        <f t="shared" si="1"/>
        <v>0.233987156</v>
      </c>
      <c r="N51" s="57">
        <f t="shared" si="2"/>
        <v>0</v>
      </c>
    </row>
    <row r="52" spans="1:14" s="58" customFormat="1" ht="31.5" hidden="1" outlineLevel="1">
      <c r="A52" s="163"/>
      <c r="B52" s="182" t="str">
        <f>'F4.2'!B52</f>
        <v>Procurement of  DAVR spares installed at Unit -8&amp;9 CSTPS, Chandrapur.</v>
      </c>
      <c r="C52" s="31"/>
      <c r="D52" s="67" t="str">
        <f>IF('F4.2'!F52=0,"-",'F4.2'!F52)</f>
        <v>-</v>
      </c>
      <c r="E52" s="30">
        <f>'F4.2'!H52</f>
        <v>0</v>
      </c>
      <c r="F52" s="57">
        <f>'F4.2'!T52</f>
        <v>0.561742776</v>
      </c>
      <c r="G52" s="57">
        <f>'F4.2'!AN52</f>
        <v>0.561742776</v>
      </c>
      <c r="H52" s="57">
        <f t="shared" si="0"/>
        <v>0</v>
      </c>
      <c r="I52" s="57">
        <f>'F4.2'!U52</f>
        <v>1.0049823999999985E-2</v>
      </c>
      <c r="J52" s="57">
        <f>'F4.2'!AO52</f>
        <v>1.0049824000000001E-2</v>
      </c>
      <c r="K52" s="57"/>
      <c r="L52" s="57"/>
      <c r="M52" s="57">
        <f t="shared" si="1"/>
        <v>1.0049824000000001E-2</v>
      </c>
      <c r="N52" s="57">
        <f t="shared" si="2"/>
        <v>-1.5612511283791264E-17</v>
      </c>
    </row>
    <row r="53" spans="1:14" s="58" customFormat="1" ht="31.5" hidden="1" outlineLevel="1">
      <c r="A53" s="163"/>
      <c r="B53" s="182" t="str">
        <f>'F4.2'!B53</f>
        <v>Procurement of 3 phase relay test kit for Unit-8 &amp;9, CSTPS, Chandrapur.</v>
      </c>
      <c r="C53" s="31"/>
      <c r="D53" s="67" t="str">
        <f>IF('F4.2'!F53=0,"-",'F4.2'!F53)</f>
        <v>-</v>
      </c>
      <c r="E53" s="30">
        <f>'F4.2'!H53</f>
        <v>0</v>
      </c>
      <c r="F53" s="57">
        <f>'F4.2'!T53</f>
        <v>0.35388199999999997</v>
      </c>
      <c r="G53" s="57">
        <f>'F4.2'!AN53</f>
        <v>0.35388199999999997</v>
      </c>
      <c r="H53" s="57">
        <f t="shared" si="0"/>
        <v>0</v>
      </c>
      <c r="I53" s="57">
        <f>'F4.2'!U53</f>
        <v>0</v>
      </c>
      <c r="J53" s="57">
        <f>'F4.2'!AO53</f>
        <v>0</v>
      </c>
      <c r="K53" s="57"/>
      <c r="L53" s="57"/>
      <c r="M53" s="57">
        <f t="shared" si="1"/>
        <v>0</v>
      </c>
      <c r="N53" s="57">
        <f t="shared" si="2"/>
        <v>0</v>
      </c>
    </row>
    <row r="54" spans="1:14" s="58" customFormat="1" ht="31.5" hidden="1" outlineLevel="1">
      <c r="A54" s="163"/>
      <c r="B54" s="182" t="str">
        <f>'F4.2'!B54</f>
        <v>Procurement of spares for Fast Bus Transfer System (FBTS) installed at Unit-8 &amp; 9, CSTPS, Chandrapur.</v>
      </c>
      <c r="C54" s="31"/>
      <c r="D54" s="67" t="str">
        <f>IF('F4.2'!F54=0,"-",'F4.2'!F54)</f>
        <v>-</v>
      </c>
      <c r="E54" s="30">
        <f>'F4.2'!H54</f>
        <v>0</v>
      </c>
      <c r="F54" s="57">
        <f>'F4.2'!T54</f>
        <v>0.37287999999999999</v>
      </c>
      <c r="G54" s="57">
        <f>'F4.2'!AN54</f>
        <v>0.37287999999999999</v>
      </c>
      <c r="H54" s="57">
        <f t="shared" si="0"/>
        <v>0</v>
      </c>
      <c r="I54" s="57">
        <f>'F4.2'!U54</f>
        <v>0</v>
      </c>
      <c r="J54" s="57">
        <f>'F4.2'!AO54</f>
        <v>0</v>
      </c>
      <c r="K54" s="57"/>
      <c r="L54" s="57"/>
      <c r="M54" s="57">
        <f t="shared" si="1"/>
        <v>0</v>
      </c>
      <c r="N54" s="57">
        <f t="shared" si="2"/>
        <v>0</v>
      </c>
    </row>
    <row r="55" spans="1:14" s="58" customFormat="1" ht="31.5" hidden="1" outlineLevel="1">
      <c r="A55" s="163"/>
      <c r="B55" s="182" t="str">
        <f>'F4.2'!B55</f>
        <v>Procurement of various spares for battery chargers installed at Unit-8&amp;9, CSTPS, Chandrapur.</v>
      </c>
      <c r="C55" s="31"/>
      <c r="D55" s="67" t="str">
        <f>IF('F4.2'!F55=0,"-",'F4.2'!F55)</f>
        <v>-</v>
      </c>
      <c r="E55" s="30">
        <f>'F4.2'!H55</f>
        <v>0</v>
      </c>
      <c r="F55" s="57">
        <f>'F4.2'!T55</f>
        <v>0.400216352</v>
      </c>
      <c r="G55" s="57">
        <f>'F4.2'!AN55</f>
        <v>0.400216352</v>
      </c>
      <c r="H55" s="57">
        <f t="shared" si="0"/>
        <v>0</v>
      </c>
      <c r="I55" s="57">
        <f>'F4.2'!U55</f>
        <v>0</v>
      </c>
      <c r="J55" s="57">
        <f>'F4.2'!AO55</f>
        <v>0</v>
      </c>
      <c r="K55" s="57"/>
      <c r="L55" s="57"/>
      <c r="M55" s="57">
        <f t="shared" si="1"/>
        <v>0</v>
      </c>
      <c r="N55" s="57">
        <f t="shared" si="2"/>
        <v>0</v>
      </c>
    </row>
    <row r="56" spans="1:14" s="58" customFormat="1" ht="47.25" hidden="1" outlineLevel="1">
      <c r="A56" s="163"/>
      <c r="B56" s="182" t="str">
        <f>'F4.2'!B56</f>
        <v>Procurement of Auto synchronizing Relay (ASR) &amp; Load Shedding Relay (LSR)  installed at Unit-8 &amp;9, CSTPS, Chandrapur.</v>
      </c>
      <c r="C56" s="31"/>
      <c r="D56" s="67" t="str">
        <f>IF('F4.2'!F56=0,"-",'F4.2'!F56)</f>
        <v>-</v>
      </c>
      <c r="E56" s="30">
        <f>'F4.2'!H56</f>
        <v>0</v>
      </c>
      <c r="F56" s="57">
        <f>'F4.2'!T56</f>
        <v>0.34973135</v>
      </c>
      <c r="G56" s="57">
        <f>'F4.2'!AN56</f>
        <v>0.34973135</v>
      </c>
      <c r="H56" s="57">
        <f t="shared" si="0"/>
        <v>0</v>
      </c>
      <c r="I56" s="57">
        <f>'F4.2'!U56</f>
        <v>0</v>
      </c>
      <c r="J56" s="57">
        <f>'F4.2'!AO56</f>
        <v>0</v>
      </c>
      <c r="K56" s="57"/>
      <c r="L56" s="57"/>
      <c r="M56" s="57">
        <f t="shared" si="1"/>
        <v>0</v>
      </c>
      <c r="N56" s="57">
        <f t="shared" si="2"/>
        <v>0</v>
      </c>
    </row>
    <row r="57" spans="1:14" s="58" customFormat="1" ht="31.5" hidden="1" outlineLevel="1">
      <c r="A57" s="163"/>
      <c r="B57" s="182" t="str">
        <f>'F4.2'!B57</f>
        <v>Procurement of ESP spares i.e. Field Controller, Thyristor and Trigger card for ESP of Unit-8 &amp; 9, CSTPS Chandrapur.</v>
      </c>
      <c r="C57" s="31"/>
      <c r="D57" s="67" t="str">
        <f>IF('F4.2'!F57=0,"-",'F4.2'!F57)</f>
        <v>-</v>
      </c>
      <c r="E57" s="30">
        <f>'F4.2'!H57</f>
        <v>0</v>
      </c>
      <c r="F57" s="57">
        <f>'F4.2'!T57</f>
        <v>0.26744699999999999</v>
      </c>
      <c r="G57" s="57">
        <f>'F4.2'!AN57</f>
        <v>0.26744699999999999</v>
      </c>
      <c r="H57" s="57">
        <f t="shared" si="0"/>
        <v>0</v>
      </c>
      <c r="I57" s="57">
        <f>'F4.2'!U57</f>
        <v>0</v>
      </c>
      <c r="J57" s="57">
        <f>'F4.2'!AO57</f>
        <v>0</v>
      </c>
      <c r="K57" s="57"/>
      <c r="L57" s="57"/>
      <c r="M57" s="57">
        <f t="shared" si="1"/>
        <v>0</v>
      </c>
      <c r="N57" s="57">
        <f t="shared" si="2"/>
        <v>0</v>
      </c>
    </row>
    <row r="58" spans="1:14" s="58" customFormat="1" ht="31.5" hidden="1" outlineLevel="1">
      <c r="A58" s="163"/>
      <c r="B58" s="182" t="str">
        <f>'F4.2'!B58</f>
        <v>Procurement of various VFD spares for GEHO pump of Unit-8 &amp; 9, CSTPS, Chandrapur.</v>
      </c>
      <c r="C58" s="31"/>
      <c r="D58" s="67" t="str">
        <f>IF('F4.2'!F58=0,"-",'F4.2'!F58)</f>
        <v>-</v>
      </c>
      <c r="E58" s="30">
        <f>'F4.2'!H58</f>
        <v>0</v>
      </c>
      <c r="F58" s="57">
        <f>'F4.2'!T58</f>
        <v>0.54416256799999996</v>
      </c>
      <c r="G58" s="57">
        <f>'F4.2'!AN58</f>
        <v>0.54416256799999996</v>
      </c>
      <c r="H58" s="57">
        <f t="shared" si="0"/>
        <v>0</v>
      </c>
      <c r="I58" s="57">
        <f>'F4.2'!U58</f>
        <v>0</v>
      </c>
      <c r="J58" s="57">
        <f>'F4.2'!AO58</f>
        <v>0</v>
      </c>
      <c r="K58" s="57"/>
      <c r="L58" s="57"/>
      <c r="M58" s="57">
        <f t="shared" si="1"/>
        <v>0</v>
      </c>
      <c r="N58" s="57">
        <f t="shared" si="2"/>
        <v>0</v>
      </c>
    </row>
    <row r="59" spans="1:14" s="58" customFormat="1" ht="47.25" hidden="1" outlineLevel="1">
      <c r="A59" s="163"/>
      <c r="B59" s="182" t="str">
        <f>'F4.2'!B59</f>
        <v>Design, Supply, Erection &amp; Commissioning of On-Line Dissolved Gas Analyzers for various Transformers installed at Unit-8 &amp; 9, CSTPS, Chandrapur.</v>
      </c>
      <c r="C59" s="31"/>
      <c r="D59" s="67" t="str">
        <f>IF('F4.2'!F59=0,"-",'F4.2'!F59)</f>
        <v>-</v>
      </c>
      <c r="E59" s="30">
        <f>'F4.2'!H59</f>
        <v>0</v>
      </c>
      <c r="F59" s="57">
        <f>'F4.2'!T59</f>
        <v>3.1775039999999999</v>
      </c>
      <c r="G59" s="57">
        <f>'F4.2'!AN59</f>
        <v>3.1775039999999999</v>
      </c>
      <c r="H59" s="57">
        <f t="shared" si="0"/>
        <v>0</v>
      </c>
      <c r="I59" s="57">
        <f>'F4.2'!U59</f>
        <v>0</v>
      </c>
      <c r="J59" s="57">
        <f>'F4.2'!AO59</f>
        <v>0</v>
      </c>
      <c r="K59" s="57"/>
      <c r="L59" s="57"/>
      <c r="M59" s="57">
        <f t="shared" si="1"/>
        <v>0</v>
      </c>
      <c r="N59" s="57">
        <f t="shared" si="2"/>
        <v>0</v>
      </c>
    </row>
    <row r="60" spans="1:14" s="58" customFormat="1" ht="63" hidden="1" outlineLevel="1">
      <c r="A60" s="163"/>
      <c r="B60" s="182" t="str">
        <f>'F4.2'!B60</f>
        <v xml:space="preserve">Supply, Erection &amp; Commissioning of On-Line Dissolved Gas Analyzers for Station Transformers -8B, Unit-8 &amp; 9, CSTPS, Chandrapur
</v>
      </c>
      <c r="C60" s="31"/>
      <c r="D60" s="67" t="str">
        <f>IF('F4.2'!F60=0,"-",'F4.2'!F60)</f>
        <v>-</v>
      </c>
      <c r="E60" s="30">
        <f>'F4.2'!H60</f>
        <v>0</v>
      </c>
      <c r="F60" s="57">
        <f>'F4.2'!T60</f>
        <v>0.30519225</v>
      </c>
      <c r="G60" s="57">
        <f>'F4.2'!AN60</f>
        <v>0.30519225</v>
      </c>
      <c r="H60" s="57">
        <f t="shared" si="0"/>
        <v>0</v>
      </c>
      <c r="I60" s="57">
        <f>'F4.2'!U60</f>
        <v>0</v>
      </c>
      <c r="J60" s="57">
        <f>'F4.2'!AO60</f>
        <v>0</v>
      </c>
      <c r="K60" s="57"/>
      <c r="L60" s="57"/>
      <c r="M60" s="57">
        <f t="shared" si="1"/>
        <v>0</v>
      </c>
      <c r="N60" s="57">
        <f t="shared" si="2"/>
        <v>0</v>
      </c>
    </row>
    <row r="61" spans="1:14" s="58" customFormat="1" ht="47.25" hidden="1" outlineLevel="1">
      <c r="A61" s="163"/>
      <c r="B61" s="182" t="str">
        <f>'F4.2'!B61</f>
        <v>Procurement of ‘TOROSHIMA’ make 350 KW, 6.6KV, Boiler Circulating Water (BCW) Pump Motor  (without pump casing) for Unit-8&amp;9, CSTPS Chandrapur.</v>
      </c>
      <c r="C61" s="31"/>
      <c r="D61" s="67" t="str">
        <f>IF('F4.2'!F61=0,"-",'F4.2'!F61)</f>
        <v>-</v>
      </c>
      <c r="E61" s="30">
        <f>'F4.2'!H61</f>
        <v>0</v>
      </c>
      <c r="F61" s="57">
        <f>'F4.2'!T61</f>
        <v>4.2036736000000001</v>
      </c>
      <c r="G61" s="57">
        <f>'F4.2'!AN61</f>
        <v>4.2036736000000001</v>
      </c>
      <c r="H61" s="57">
        <f t="shared" si="0"/>
        <v>0</v>
      </c>
      <c r="I61" s="57">
        <f>'F4.2'!U61</f>
        <v>0</v>
      </c>
      <c r="J61" s="57">
        <f>'F4.2'!AO61</f>
        <v>0</v>
      </c>
      <c r="K61" s="57"/>
      <c r="L61" s="57"/>
      <c r="M61" s="57">
        <f t="shared" si="1"/>
        <v>0</v>
      </c>
      <c r="N61" s="57">
        <f t="shared" si="2"/>
        <v>0</v>
      </c>
    </row>
    <row r="62" spans="1:14" s="58" customFormat="1" ht="31.5" hidden="1" outlineLevel="1">
      <c r="A62" s="163"/>
      <c r="B62" s="182" t="str">
        <f>'F4.2'!B62</f>
        <v>Procurement of 90kVA ESP Rectiformer  for  Unit-8 &amp; 9, CSTPS, Chandrapur.</v>
      </c>
      <c r="C62" s="31"/>
      <c r="D62" s="67" t="str">
        <f>IF('F4.2'!F62=0,"-",'F4.2'!F62)</f>
        <v>-</v>
      </c>
      <c r="E62" s="30">
        <f>'F4.2'!H62</f>
        <v>0</v>
      </c>
      <c r="F62" s="57">
        <f>'F4.2'!T62</f>
        <v>0.29877599999999999</v>
      </c>
      <c r="G62" s="57">
        <f>'F4.2'!AN62</f>
        <v>0.29877599999999999</v>
      </c>
      <c r="H62" s="57">
        <f t="shared" si="0"/>
        <v>0</v>
      </c>
      <c r="I62" s="57">
        <f>'F4.2'!U62</f>
        <v>0</v>
      </c>
      <c r="J62" s="57">
        <f>'F4.2'!AO62</f>
        <v>0</v>
      </c>
      <c r="K62" s="57"/>
      <c r="L62" s="57"/>
      <c r="M62" s="57">
        <f t="shared" si="1"/>
        <v>0</v>
      </c>
      <c r="N62" s="57">
        <f t="shared" si="2"/>
        <v>0</v>
      </c>
    </row>
    <row r="63" spans="1:14" s="58" customFormat="1" ht="31.5" hidden="1" outlineLevel="1">
      <c r="A63" s="163"/>
      <c r="B63" s="182" t="str">
        <f>'F4.2'!B63</f>
        <v>Supply erection &amp; commissioning of Aviation Lighting for NDCT of Unit-8&amp;9, CSTPS Chandrapur</v>
      </c>
      <c r="C63" s="31"/>
      <c r="D63" s="67" t="str">
        <f>IF('F4.2'!F63=0,"-",'F4.2'!F63)</f>
        <v>-</v>
      </c>
      <c r="E63" s="30">
        <f>'F4.2'!H63</f>
        <v>0</v>
      </c>
      <c r="F63" s="57">
        <f>'F4.2'!T63</f>
        <v>0.57261016200000003</v>
      </c>
      <c r="G63" s="57">
        <f>'F4.2'!AN63</f>
        <v>0.57261016200000003</v>
      </c>
      <c r="H63" s="57">
        <f t="shared" si="0"/>
        <v>0</v>
      </c>
      <c r="I63" s="57">
        <f>'F4.2'!U63</f>
        <v>0</v>
      </c>
      <c r="J63" s="57">
        <f>'F4.2'!AO63</f>
        <v>0</v>
      </c>
      <c r="K63" s="57"/>
      <c r="L63" s="57"/>
      <c r="M63" s="57">
        <f t="shared" si="1"/>
        <v>0</v>
      </c>
      <c r="N63" s="57">
        <f t="shared" si="2"/>
        <v>0</v>
      </c>
    </row>
    <row r="64" spans="1:14" s="58" customFormat="1" ht="31.5" hidden="1" outlineLevel="1">
      <c r="A64" s="163"/>
      <c r="B64" s="182" t="str">
        <f>'F4.2'!B64</f>
        <v>Procurement of Transformer oil storage tanks of different capacity for Unit-8&amp;9 CSTPS Chandrapur.</v>
      </c>
      <c r="C64" s="31"/>
      <c r="D64" s="67" t="str">
        <f>IF('F4.2'!F64=0,"-",'F4.2'!F64)</f>
        <v>-</v>
      </c>
      <c r="E64" s="30">
        <f>'F4.2'!H64</f>
        <v>0</v>
      </c>
      <c r="F64" s="57">
        <f>'F4.2'!T64</f>
        <v>0.57023500000000005</v>
      </c>
      <c r="G64" s="57">
        <f>'F4.2'!AN64</f>
        <v>0.57023500000000005</v>
      </c>
      <c r="H64" s="57">
        <f t="shared" si="0"/>
        <v>0</v>
      </c>
      <c r="I64" s="57">
        <f>'F4.2'!U64</f>
        <v>0</v>
      </c>
      <c r="J64" s="57">
        <f>'F4.2'!AO64</f>
        <v>0</v>
      </c>
      <c r="K64" s="57"/>
      <c r="L64" s="57"/>
      <c r="M64" s="57">
        <f t="shared" si="1"/>
        <v>0</v>
      </c>
      <c r="N64" s="57">
        <f t="shared" si="2"/>
        <v>0</v>
      </c>
    </row>
    <row r="65" spans="1:14" s="58" customFormat="1" ht="31.5" hidden="1" outlineLevel="1">
      <c r="A65" s="163"/>
      <c r="B65" s="182" t="str">
        <f>'F4.2'!B65</f>
        <v>Procurement of 2000kW &amp; 315kW, 6.6 kV HT motors for CW &amp; ACW Pump installed at Unit-8&amp;9, CSTPS, Chandrapur.</v>
      </c>
      <c r="C65" s="31"/>
      <c r="D65" s="67" t="str">
        <f>IF('F4.2'!F65=0,"-",'F4.2'!F65)</f>
        <v>-</v>
      </c>
      <c r="E65" s="30">
        <f>'F4.2'!H65</f>
        <v>0</v>
      </c>
      <c r="F65" s="57">
        <f>'F4.2'!T65</f>
        <v>1.450495826</v>
      </c>
      <c r="G65" s="57">
        <f>'F4.2'!AN65</f>
        <v>1.450495826</v>
      </c>
      <c r="H65" s="57">
        <f t="shared" si="0"/>
        <v>0</v>
      </c>
      <c r="I65" s="57">
        <f>'F4.2'!U65</f>
        <v>0</v>
      </c>
      <c r="J65" s="57">
        <f>'F4.2'!AO65</f>
        <v>0</v>
      </c>
      <c r="K65" s="57"/>
      <c r="L65" s="57"/>
      <c r="M65" s="57">
        <f t="shared" si="1"/>
        <v>0</v>
      </c>
      <c r="N65" s="57">
        <f t="shared" si="2"/>
        <v>0</v>
      </c>
    </row>
    <row r="66" spans="1:14" s="58" customFormat="1" ht="31.5" hidden="1" outlineLevel="1">
      <c r="A66" s="163"/>
      <c r="B66" s="182" t="str">
        <f>'F4.2'!B66</f>
        <v>Procurement of 3.25MVA, 6.6/2.3kV VFD Transformers of vector group DY11 for  Unit-8 &amp; 9, CSTPS, Chandrapur.</v>
      </c>
      <c r="C66" s="31"/>
      <c r="D66" s="67" t="str">
        <f>IF('F4.2'!F66=0,"-",'F4.2'!F66)</f>
        <v>-</v>
      </c>
      <c r="E66" s="30">
        <f>'F4.2'!H66</f>
        <v>0</v>
      </c>
      <c r="F66" s="57">
        <f>'F4.2'!T66</f>
        <v>0</v>
      </c>
      <c r="G66" s="57">
        <f>'F4.2'!AN66</f>
        <v>0</v>
      </c>
      <c r="H66" s="57">
        <f t="shared" si="0"/>
        <v>0</v>
      </c>
      <c r="I66" s="57">
        <f>'F4.2'!U66</f>
        <v>0</v>
      </c>
      <c r="J66" s="57">
        <f>'F4.2'!AO66</f>
        <v>0</v>
      </c>
      <c r="K66" s="57"/>
      <c r="L66" s="57"/>
      <c r="M66" s="57">
        <f t="shared" si="1"/>
        <v>0</v>
      </c>
      <c r="N66" s="57">
        <f t="shared" si="2"/>
        <v>0</v>
      </c>
    </row>
    <row r="67" spans="1:14" s="58" customFormat="1" ht="31.5" hidden="1" outlineLevel="1">
      <c r="A67" s="163"/>
      <c r="B67" s="182" t="str">
        <f>'F4.2'!B67</f>
        <v>Procurement of 3.25MVA, 6.6/2.3kV VFD Transformer of vector group ‘Dd0’ for  Unit-8 &amp; 9, CSTPS, Chandrapur.</v>
      </c>
      <c r="C67" s="31"/>
      <c r="D67" s="67" t="str">
        <f>IF('F4.2'!F67=0,"-",'F4.2'!F67)</f>
        <v>-</v>
      </c>
      <c r="E67" s="30">
        <f>'F4.2'!H67</f>
        <v>0</v>
      </c>
      <c r="F67" s="57">
        <f>'F4.2'!T67</f>
        <v>0</v>
      </c>
      <c r="G67" s="57">
        <f>'F4.2'!AN67</f>
        <v>0</v>
      </c>
      <c r="H67" s="57">
        <f t="shared" si="0"/>
        <v>0</v>
      </c>
      <c r="I67" s="57">
        <f>'F4.2'!U67</f>
        <v>0</v>
      </c>
      <c r="J67" s="57">
        <f>'F4.2'!AO67</f>
        <v>0</v>
      </c>
      <c r="K67" s="57"/>
      <c r="L67" s="57"/>
      <c r="M67" s="57">
        <f t="shared" si="1"/>
        <v>0</v>
      </c>
      <c r="N67" s="57">
        <f t="shared" si="2"/>
        <v>0</v>
      </c>
    </row>
    <row r="68" spans="1:14" s="58" customFormat="1" ht="47.25" hidden="1" outlineLevel="1">
      <c r="A68" s="163"/>
      <c r="B68" s="182" t="str">
        <f>'F4.2'!B68</f>
        <v>Procurement of ‘MARATHON’ makes HT/LT Induction motors for various Critical auxiliaries installed at Unit-8 &amp;9, CSTPS Chandrapur.</v>
      </c>
      <c r="C68" s="31"/>
      <c r="D68" s="67" t="str">
        <f>IF('F4.2'!F68=0,"-",'F4.2'!F68)</f>
        <v>-</v>
      </c>
      <c r="E68" s="30">
        <f>'F4.2'!H68</f>
        <v>0</v>
      </c>
      <c r="F68" s="57">
        <f>'F4.2'!T68</f>
        <v>0</v>
      </c>
      <c r="G68" s="57">
        <f>'F4.2'!AN68</f>
        <v>0</v>
      </c>
      <c r="H68" s="57">
        <f t="shared" si="0"/>
        <v>0</v>
      </c>
      <c r="I68" s="57">
        <f>'F4.2'!U68</f>
        <v>0</v>
      </c>
      <c r="J68" s="57">
        <f>'F4.2'!AO68</f>
        <v>0</v>
      </c>
      <c r="K68" s="57"/>
      <c r="L68" s="57"/>
      <c r="M68" s="57">
        <f t="shared" si="1"/>
        <v>0</v>
      </c>
      <c r="N68" s="57">
        <f t="shared" si="2"/>
        <v>0</v>
      </c>
    </row>
    <row r="69" spans="1:14" s="58" customFormat="1" ht="31.5" hidden="1" outlineLevel="1">
      <c r="A69" s="163"/>
      <c r="B69" s="182" t="str">
        <f>'F4.2'!B69</f>
        <v xml:space="preserve"> Supply of 1.2V, Ni-Cd battery cells for Unit-8&amp;9, CSTPS Chandrapur.</v>
      </c>
      <c r="C69" s="31"/>
      <c r="D69" s="67" t="str">
        <f>IF('F4.2'!F69=0,"-",'F4.2'!F69)</f>
        <v>-</v>
      </c>
      <c r="E69" s="30">
        <f>'F4.2'!H69</f>
        <v>0</v>
      </c>
      <c r="F69" s="57">
        <f>'F4.2'!T69</f>
        <v>0.12495855900000001</v>
      </c>
      <c r="G69" s="57">
        <f>'F4.2'!AN69</f>
        <v>0.12495855900000001</v>
      </c>
      <c r="H69" s="57">
        <f t="shared" si="0"/>
        <v>0</v>
      </c>
      <c r="I69" s="57">
        <f>'F4.2'!U69</f>
        <v>0</v>
      </c>
      <c r="J69" s="57">
        <f>'F4.2'!AO69</f>
        <v>0</v>
      </c>
      <c r="K69" s="57"/>
      <c r="L69" s="57"/>
      <c r="M69" s="57">
        <f t="shared" si="1"/>
        <v>0</v>
      </c>
      <c r="N69" s="57">
        <f t="shared" si="2"/>
        <v>0</v>
      </c>
    </row>
    <row r="70" spans="1:14" s="58" customFormat="1" ht="31.5" hidden="1" outlineLevel="1">
      <c r="A70" s="163"/>
      <c r="B70" s="182" t="str">
        <f>'F4.2'!B70</f>
        <v xml:space="preserve"> Supply of 1.2V, Ni-Cd battery cells for Unit-8&amp;9, CSTPS Chandrapur.</v>
      </c>
      <c r="C70" s="31"/>
      <c r="D70" s="67" t="str">
        <f>IF('F4.2'!F70=0,"-",'F4.2'!F70)</f>
        <v>-</v>
      </c>
      <c r="E70" s="30">
        <f>'F4.2'!H70</f>
        <v>0</v>
      </c>
      <c r="F70" s="57">
        <f>'F4.2'!T70</f>
        <v>0.1893088</v>
      </c>
      <c r="G70" s="57">
        <f>'F4.2'!AN70</f>
        <v>0.1893088</v>
      </c>
      <c r="H70" s="57">
        <f t="shared" si="0"/>
        <v>0</v>
      </c>
      <c r="I70" s="57">
        <f>'F4.2'!U70</f>
        <v>0</v>
      </c>
      <c r="J70" s="57">
        <f>'F4.2'!AO70</f>
        <v>0</v>
      </c>
      <c r="K70" s="57"/>
      <c r="L70" s="57"/>
      <c r="M70" s="57">
        <f t="shared" si="1"/>
        <v>0</v>
      </c>
      <c r="N70" s="57">
        <f t="shared" si="2"/>
        <v>0</v>
      </c>
    </row>
    <row r="71" spans="1:14" s="58" customFormat="1" ht="47.25" hidden="1" outlineLevel="1">
      <c r="A71" s="163"/>
      <c r="B71" s="182" t="str">
        <f>'F4.2'!B71</f>
        <v>Procurement of ‘Air Core DC Reactor’ for VFD and ‘NGR’ for UAT/ Station Transformers installed at Unit-8 &amp; 9, CSTPS, Chandrapur.</v>
      </c>
      <c r="C71" s="31"/>
      <c r="D71" s="67" t="str">
        <f>IF('F4.2'!F71=0,"-",'F4.2'!F71)</f>
        <v>-</v>
      </c>
      <c r="E71" s="30">
        <f>'F4.2'!H71</f>
        <v>0</v>
      </c>
      <c r="F71" s="57">
        <f>'F4.2'!T71</f>
        <v>0.44367988200000003</v>
      </c>
      <c r="G71" s="57">
        <f>'F4.2'!AN71</f>
        <v>0.44367988200000003</v>
      </c>
      <c r="H71" s="57">
        <f t="shared" si="0"/>
        <v>0</v>
      </c>
      <c r="I71" s="57">
        <f>'F4.2'!U71</f>
        <v>0</v>
      </c>
      <c r="J71" s="57">
        <f>'F4.2'!AO71</f>
        <v>0</v>
      </c>
      <c r="K71" s="57"/>
      <c r="L71" s="57"/>
      <c r="M71" s="57">
        <f t="shared" si="1"/>
        <v>0</v>
      </c>
      <c r="N71" s="57">
        <f t="shared" si="2"/>
        <v>0</v>
      </c>
    </row>
    <row r="72" spans="1:14" s="58" customFormat="1" ht="47.25" hidden="1" outlineLevel="1">
      <c r="A72" s="163"/>
      <c r="B72" s="182" t="str">
        <f>'F4.2'!B72</f>
        <v>Procurement of ‘Air Core DC Reactor’ for VFD and ‘NGR’ for UAT/ Station Transformers installed at Unit-8 &amp; 9, CSTPS, Chandrapur.</v>
      </c>
      <c r="C72" s="31"/>
      <c r="D72" s="67" t="str">
        <f>IF('F4.2'!F72=0,"-",'F4.2'!F72)</f>
        <v>-</v>
      </c>
      <c r="E72" s="30">
        <f>'F4.2'!H72</f>
        <v>0</v>
      </c>
      <c r="F72" s="57">
        <f>'F4.2'!T72</f>
        <v>0.12551129</v>
      </c>
      <c r="G72" s="57">
        <f>'F4.2'!AN72</f>
        <v>0.12551129</v>
      </c>
      <c r="H72" s="57">
        <f t="shared" si="0"/>
        <v>0</v>
      </c>
      <c r="I72" s="57">
        <f>'F4.2'!U72</f>
        <v>0</v>
      </c>
      <c r="J72" s="57">
        <f>'F4.2'!AO72</f>
        <v>0</v>
      </c>
      <c r="K72" s="57"/>
      <c r="L72" s="57"/>
      <c r="M72" s="57">
        <f t="shared" si="1"/>
        <v>0</v>
      </c>
      <c r="N72" s="57">
        <f t="shared" si="2"/>
        <v>0</v>
      </c>
    </row>
    <row r="73" spans="1:14" s="58" customFormat="1" ht="31.5" hidden="1" outlineLevel="1">
      <c r="A73" s="163"/>
      <c r="B73" s="182" t="str">
        <f>'F4.2'!B73</f>
        <v>Procurement of ‘BHEL’ make 680 KW, 6.6KV, Coal Mill Motor for Unit-8&amp;9, CSTPS Chandrapur.</v>
      </c>
      <c r="C73" s="31"/>
      <c r="D73" s="67" t="str">
        <f>IF('F4.2'!F73=0,"-",'F4.2'!F73)</f>
        <v>-</v>
      </c>
      <c r="E73" s="30">
        <f>'F4.2'!H73</f>
        <v>0</v>
      </c>
      <c r="F73" s="57">
        <f>'F4.2'!T73</f>
        <v>0.37913400000000003</v>
      </c>
      <c r="G73" s="57">
        <f>'F4.2'!AN73</f>
        <v>0.37913400000000003</v>
      </c>
      <c r="H73" s="57">
        <f t="shared" ref="H73:H136" si="3">F73-G73</f>
        <v>0</v>
      </c>
      <c r="I73" s="57">
        <f>'F4.2'!U73</f>
        <v>0</v>
      </c>
      <c r="J73" s="57">
        <f>'F4.2'!AO73</f>
        <v>0</v>
      </c>
      <c r="K73" s="57"/>
      <c r="L73" s="57"/>
      <c r="M73" s="57">
        <f t="shared" ref="M73:M136" si="4">SUM(J73:L73)</f>
        <v>0</v>
      </c>
      <c r="N73" s="57">
        <f t="shared" ref="N73:N136" si="5">H73+I73-M73</f>
        <v>0</v>
      </c>
    </row>
    <row r="74" spans="1:14" s="58" customFormat="1" ht="47.25" hidden="1" outlineLevel="1">
      <c r="A74" s="163"/>
      <c r="B74" s="182" t="str">
        <f>'F4.2'!B74</f>
        <v>Procurement of 400kV OIP Condenser Bushing for Generator Transformer &amp; Station Transformer of Unit-8&amp;9, CSTPS, Chandrapur.</v>
      </c>
      <c r="C74" s="31"/>
      <c r="D74" s="67" t="str">
        <f>IF('F4.2'!F74=0,"-",'F4.2'!F74)</f>
        <v>-</v>
      </c>
      <c r="E74" s="30">
        <f>'F4.2'!H74</f>
        <v>0</v>
      </c>
      <c r="F74" s="57">
        <f>'F4.2'!T74</f>
        <v>0.49063730999999994</v>
      </c>
      <c r="G74" s="57">
        <f>'F4.2'!AN74</f>
        <v>0.49063730999999994</v>
      </c>
      <c r="H74" s="57">
        <f t="shared" si="3"/>
        <v>0</v>
      </c>
      <c r="I74" s="57">
        <f>'F4.2'!U74</f>
        <v>0</v>
      </c>
      <c r="J74" s="57">
        <f>'F4.2'!AO74</f>
        <v>0</v>
      </c>
      <c r="K74" s="57"/>
      <c r="L74" s="57"/>
      <c r="M74" s="57">
        <f t="shared" si="4"/>
        <v>0</v>
      </c>
      <c r="N74" s="57">
        <f t="shared" si="5"/>
        <v>0</v>
      </c>
    </row>
    <row r="75" spans="1:14" s="58" customFormat="1" ht="31.5" hidden="1" outlineLevel="1">
      <c r="A75" s="163"/>
      <c r="B75" s="182" t="str">
        <f>'F4.2'!B75</f>
        <v>Procurement of  ‘11kW DC motor with Control Cabinet’  for  Unit-8 &amp; 9, CSTPS, Chandrapur.</v>
      </c>
      <c r="C75" s="31"/>
      <c r="D75" s="67" t="str">
        <f>IF('F4.2'!F75=0,"-",'F4.2'!F75)</f>
        <v>-</v>
      </c>
      <c r="E75" s="30">
        <f>'F4.2'!H75</f>
        <v>0</v>
      </c>
      <c r="F75" s="57">
        <f>'F4.2'!T75</f>
        <v>0</v>
      </c>
      <c r="G75" s="57">
        <f>'F4.2'!AN75</f>
        <v>0</v>
      </c>
      <c r="H75" s="57">
        <f t="shared" si="3"/>
        <v>0</v>
      </c>
      <c r="I75" s="57">
        <f>'F4.2'!U75</f>
        <v>0</v>
      </c>
      <c r="J75" s="57">
        <f>'F4.2'!AO75</f>
        <v>0</v>
      </c>
      <c r="K75" s="57"/>
      <c r="L75" s="57"/>
      <c r="M75" s="57">
        <f t="shared" si="4"/>
        <v>0</v>
      </c>
      <c r="N75" s="57">
        <f t="shared" si="5"/>
        <v>0</v>
      </c>
    </row>
    <row r="76" spans="1:14" s="58" customFormat="1" ht="31.5" hidden="1" outlineLevel="1">
      <c r="A76" s="163"/>
      <c r="B76" s="182" t="str">
        <f>'F4.2'!B76</f>
        <v>Procurement of 37kW, 415V motors for Primary Water Pump installed at Unit-8 &amp;9, CSTPS Chandrapur.</v>
      </c>
      <c r="C76" s="31"/>
      <c r="D76" s="67" t="str">
        <f>IF('F4.2'!F76=0,"-",'F4.2'!F76)</f>
        <v>-</v>
      </c>
      <c r="E76" s="30">
        <f>'F4.2'!H76</f>
        <v>0</v>
      </c>
      <c r="F76" s="57">
        <f>'F4.2'!T76</f>
        <v>9.6850860000000007E-3</v>
      </c>
      <c r="G76" s="57">
        <f>'F4.2'!AN76</f>
        <v>9.6850860000000007E-3</v>
      </c>
      <c r="H76" s="57">
        <f t="shared" si="3"/>
        <v>0</v>
      </c>
      <c r="I76" s="57">
        <f>'F4.2'!U76</f>
        <v>0</v>
      </c>
      <c r="J76" s="57">
        <f>'F4.2'!AO76</f>
        <v>0</v>
      </c>
      <c r="K76" s="57"/>
      <c r="L76" s="57"/>
      <c r="M76" s="57">
        <f t="shared" si="4"/>
        <v>0</v>
      </c>
      <c r="N76" s="57">
        <f t="shared" si="5"/>
        <v>0</v>
      </c>
    </row>
    <row r="77" spans="1:14" s="58" customFormat="1" ht="47.25" hidden="1" outlineLevel="1">
      <c r="A77" s="163"/>
      <c r="B77" s="182" t="str">
        <f>'F4.2'!B77</f>
        <v xml:space="preserve">Procurement of 15 KW, 415V LT Motor for Service Building &amp; TG Building Lift installed at Unit-8&amp;9, CSTPS Chandrapur.
</v>
      </c>
      <c r="C77" s="31"/>
      <c r="D77" s="67" t="str">
        <f>IF('F4.2'!F77=0,"-",'F4.2'!F77)</f>
        <v>-</v>
      </c>
      <c r="E77" s="30">
        <f>'F4.2'!H77</f>
        <v>0</v>
      </c>
      <c r="F77" s="57">
        <f>'F4.2'!T77</f>
        <v>9.5155199999999995E-2</v>
      </c>
      <c r="G77" s="57">
        <f>'F4.2'!AN77</f>
        <v>9.5155199999999995E-2</v>
      </c>
      <c r="H77" s="57">
        <f t="shared" si="3"/>
        <v>0</v>
      </c>
      <c r="I77" s="57">
        <f>'F4.2'!U77</f>
        <v>0</v>
      </c>
      <c r="J77" s="57">
        <f>'F4.2'!AO77</f>
        <v>0</v>
      </c>
      <c r="K77" s="57"/>
      <c r="L77" s="57"/>
      <c r="M77" s="57">
        <f t="shared" si="4"/>
        <v>0</v>
      </c>
      <c r="N77" s="57">
        <f t="shared" si="5"/>
        <v>0</v>
      </c>
    </row>
    <row r="78" spans="1:14" s="58" customFormat="1" ht="47.25" hidden="1" outlineLevel="1">
      <c r="A78" s="163"/>
      <c r="B78" s="182" t="str">
        <f>'F4.2'!B78</f>
        <v xml:space="preserve">Procurement of 16KW, 415V LT Motor for Boiler Lift installed at Unit-8&amp;9, CSTPS Chandrapur.
</v>
      </c>
      <c r="C78" s="31"/>
      <c r="D78" s="67" t="str">
        <f>IF('F4.2'!F78=0,"-",'F4.2'!F78)</f>
        <v>-</v>
      </c>
      <c r="E78" s="30">
        <f>'F4.2'!H78</f>
        <v>0</v>
      </c>
      <c r="F78" s="57">
        <f>'F4.2'!T78</f>
        <v>4.4179023999999997E-2</v>
      </c>
      <c r="G78" s="57">
        <f>'F4.2'!AN78</f>
        <v>4.4179023999999997E-2</v>
      </c>
      <c r="H78" s="57">
        <f t="shared" si="3"/>
        <v>0</v>
      </c>
      <c r="I78" s="57">
        <f>'F4.2'!U78</f>
        <v>0</v>
      </c>
      <c r="J78" s="57">
        <f>'F4.2'!AO78</f>
        <v>0</v>
      </c>
      <c r="K78" s="57"/>
      <c r="L78" s="57"/>
      <c r="M78" s="57">
        <f t="shared" si="4"/>
        <v>0</v>
      </c>
      <c r="N78" s="57">
        <f t="shared" si="5"/>
        <v>0</v>
      </c>
    </row>
    <row r="79" spans="1:14" s="58" customFormat="1" ht="47.25" hidden="1" outlineLevel="1">
      <c r="A79" s="163"/>
      <c r="B79" s="182" t="str">
        <f>'F4.2'!B79</f>
        <v>Supply, Erection, Testing and Commissioning of Hydrastep-Electronic Drum Level Indicator and its associated accessories for Unit-9, CSTPS, Chandrapur</v>
      </c>
      <c r="C79" s="31"/>
      <c r="D79" s="67" t="str">
        <f>IF('F4.2'!F79=0,"-",'F4.2'!F79)</f>
        <v>-</v>
      </c>
      <c r="E79" s="30">
        <f>'F4.2'!H79</f>
        <v>0</v>
      </c>
      <c r="F79" s="57">
        <f>'F4.2'!T79</f>
        <v>0.27376</v>
      </c>
      <c r="G79" s="57">
        <f>'F4.2'!AN79</f>
        <v>0.27376</v>
      </c>
      <c r="H79" s="57">
        <f t="shared" si="3"/>
        <v>0</v>
      </c>
      <c r="I79" s="57">
        <f>'F4.2'!U79</f>
        <v>0</v>
      </c>
      <c r="J79" s="57">
        <f>'F4.2'!AO79</f>
        <v>0</v>
      </c>
      <c r="K79" s="57"/>
      <c r="L79" s="57"/>
      <c r="M79" s="57">
        <f t="shared" si="4"/>
        <v>0</v>
      </c>
      <c r="N79" s="57">
        <f t="shared" si="5"/>
        <v>0</v>
      </c>
    </row>
    <row r="80" spans="1:14" s="58" customFormat="1" ht="47.25" hidden="1" outlineLevel="1">
      <c r="A80" s="163"/>
      <c r="B80" s="182" t="str">
        <f>'F4.2'!B80</f>
        <v>Procurement of spares for BHEL make Hydrastep (Electronic Water Level Indicator -BHELVISION 20M) for Unit 8 &amp; 9, CSTPS, Chandrapur on OEM basis.</v>
      </c>
      <c r="C80" s="31"/>
      <c r="D80" s="67" t="str">
        <f>IF('F4.2'!F80=0,"-",'F4.2'!F80)</f>
        <v>-</v>
      </c>
      <c r="E80" s="30">
        <f>'F4.2'!H80</f>
        <v>0</v>
      </c>
      <c r="F80" s="57">
        <f>'F4.2'!T80</f>
        <v>8.4171569000000002E-2</v>
      </c>
      <c r="G80" s="57">
        <f>'F4.2'!AN80</f>
        <v>8.4171569000000002E-2</v>
      </c>
      <c r="H80" s="57">
        <f t="shared" si="3"/>
        <v>0</v>
      </c>
      <c r="I80" s="57">
        <f>'F4.2'!U80</f>
        <v>0</v>
      </c>
      <c r="J80" s="57">
        <f>'F4.2'!AO80</f>
        <v>0</v>
      </c>
      <c r="K80" s="57"/>
      <c r="L80" s="57"/>
      <c r="M80" s="57">
        <f t="shared" si="4"/>
        <v>0</v>
      </c>
      <c r="N80" s="57">
        <f t="shared" si="5"/>
        <v>0</v>
      </c>
    </row>
    <row r="81" spans="1:14" s="58" customFormat="1" ht="47.25" hidden="1" outlineLevel="1">
      <c r="A81" s="163"/>
      <c r="B81" s="182" t="str">
        <f>'F4.2'!B81</f>
        <v>Procurement of Electrodes for Hydrastep (Electronic Water Level Indicator -BHELVISION 20M) for Unit 8 &amp; 9, CSTPS, Chandrapur.</v>
      </c>
      <c r="C81" s="31"/>
      <c r="D81" s="67" t="str">
        <f>IF('F4.2'!F81=0,"-",'F4.2'!F81)</f>
        <v>-</v>
      </c>
      <c r="E81" s="30">
        <f>'F4.2'!H81</f>
        <v>0</v>
      </c>
      <c r="F81" s="57">
        <f>'F4.2'!T81</f>
        <v>0.10384</v>
      </c>
      <c r="G81" s="57">
        <f>'F4.2'!AN81</f>
        <v>0.10384</v>
      </c>
      <c r="H81" s="57">
        <f t="shared" si="3"/>
        <v>0</v>
      </c>
      <c r="I81" s="57">
        <f>'F4.2'!U81</f>
        <v>0</v>
      </c>
      <c r="J81" s="57">
        <f>'F4.2'!AO81</f>
        <v>0</v>
      </c>
      <c r="K81" s="57"/>
      <c r="L81" s="57"/>
      <c r="M81" s="57">
        <f t="shared" si="4"/>
        <v>0</v>
      </c>
      <c r="N81" s="57">
        <f t="shared" si="5"/>
        <v>0</v>
      </c>
    </row>
    <row r="82" spans="1:14" s="58" customFormat="1" ht="31.5" hidden="1" outlineLevel="1">
      <c r="A82" s="163"/>
      <c r="B82" s="182" t="str">
        <f>'F4.2'!B82</f>
        <v>Engineering &amp; Retrofitting of 196 NT Controller to DT 9 Controller for Unit-8 &amp; 9 Coal Feeder System.</v>
      </c>
      <c r="C82" s="31"/>
      <c r="D82" s="67" t="str">
        <f>IF('F4.2'!F82=0,"-",'F4.2'!F82)</f>
        <v>-</v>
      </c>
      <c r="E82" s="30">
        <f>'F4.2'!H82</f>
        <v>0</v>
      </c>
      <c r="F82" s="57">
        <f>'F4.2'!T82</f>
        <v>0.38075886000000003</v>
      </c>
      <c r="G82" s="57">
        <f>'F4.2'!AN82</f>
        <v>0.38075886000000003</v>
      </c>
      <c r="H82" s="57">
        <f t="shared" si="3"/>
        <v>0</v>
      </c>
      <c r="I82" s="57">
        <f>'F4.2'!U82</f>
        <v>0</v>
      </c>
      <c r="J82" s="57">
        <f>'F4.2'!AO82</f>
        <v>0</v>
      </c>
      <c r="K82" s="57"/>
      <c r="L82" s="57"/>
      <c r="M82" s="57">
        <f t="shared" si="4"/>
        <v>0</v>
      </c>
      <c r="N82" s="57">
        <f t="shared" si="5"/>
        <v>0</v>
      </c>
    </row>
    <row r="83" spans="1:14" s="58" customFormat="1" ht="47.25" hidden="1" outlineLevel="1">
      <c r="A83" s="163"/>
      <c r="B83" s="182" t="str">
        <f>'F4.2'!B83</f>
        <v xml:space="preserve"> Procurement of spares for BHEL make Acoustic steam leak detection system (BHELSONIC) (BS10) for Unit 8 &amp; 9, CSTPS, Chandrapur</v>
      </c>
      <c r="C83" s="31"/>
      <c r="D83" s="67" t="str">
        <f>IF('F4.2'!F83=0,"-",'F4.2'!F83)</f>
        <v>-</v>
      </c>
      <c r="E83" s="30">
        <f>'F4.2'!H83</f>
        <v>0</v>
      </c>
      <c r="F83" s="57">
        <f>'F4.2'!T83</f>
        <v>3.8929239000000004E-2</v>
      </c>
      <c r="G83" s="57">
        <f>'F4.2'!AN83</f>
        <v>3.8929274E-2</v>
      </c>
      <c r="H83" s="57">
        <f t="shared" si="3"/>
        <v>-3.4999999995455333E-8</v>
      </c>
      <c r="I83" s="57">
        <f>'F4.2'!U83</f>
        <v>3.8877695999999989E-2</v>
      </c>
      <c r="J83" s="57">
        <f>'F4.2'!AO83</f>
        <v>3.8877661000000001E-2</v>
      </c>
      <c r="K83" s="57"/>
      <c r="L83" s="57"/>
      <c r="M83" s="57">
        <f t="shared" si="4"/>
        <v>3.8877661000000001E-2</v>
      </c>
      <c r="N83" s="57">
        <f t="shared" si="5"/>
        <v>0</v>
      </c>
    </row>
    <row r="84" spans="1:14" s="58" customFormat="1" ht="31.5" hidden="1" outlineLevel="1">
      <c r="A84" s="163"/>
      <c r="B84" s="182" t="str">
        <f>'F4.2'!B84</f>
        <v>Procurement of LT Circuit Breaker assemblies for ESP LT Panels (LTMSB &amp; ACP) of Unit-8&amp;9, CSTPS, Chandrapur.</v>
      </c>
      <c r="C84" s="31"/>
      <c r="D84" s="67" t="str">
        <f>IF('F4.2'!F84=0,"-",'F4.2'!F84)</f>
        <v>-</v>
      </c>
      <c r="E84" s="30">
        <f>'F4.2'!H84</f>
        <v>0</v>
      </c>
      <c r="F84" s="57">
        <f>'F4.2'!T84</f>
        <v>0.25429000000000002</v>
      </c>
      <c r="G84" s="57">
        <f>'F4.2'!AN84</f>
        <v>0.25429000000000002</v>
      </c>
      <c r="H84" s="57">
        <f t="shared" si="3"/>
        <v>0</v>
      </c>
      <c r="I84" s="57">
        <f>'F4.2'!U84</f>
        <v>0</v>
      </c>
      <c r="J84" s="57">
        <f>'F4.2'!AO84</f>
        <v>0</v>
      </c>
      <c r="K84" s="57"/>
      <c r="L84" s="57"/>
      <c r="M84" s="57">
        <f t="shared" si="4"/>
        <v>0</v>
      </c>
      <c r="N84" s="57">
        <f t="shared" si="5"/>
        <v>0</v>
      </c>
    </row>
    <row r="85" spans="1:14" s="58" customFormat="1" ht="47.25" hidden="1" outlineLevel="1">
      <c r="A85" s="163"/>
      <c r="B85" s="182" t="str">
        <f>'F4.2'!B85</f>
        <v xml:space="preserve">
Procurement of spares for BHEL make maxDNA Distributed control system for C&amp;I-III, Unit 8 &amp; 9, CSTPS, Chandrapur</v>
      </c>
      <c r="C85" s="31"/>
      <c r="D85" s="67" t="str">
        <f>IF('F4.2'!F85=0,"-",'F4.2'!F85)</f>
        <v>-</v>
      </c>
      <c r="E85" s="30">
        <f>'F4.2'!H85</f>
        <v>0</v>
      </c>
      <c r="F85" s="57">
        <f>'F4.2'!T85</f>
        <v>0.99745164000000008</v>
      </c>
      <c r="G85" s="57">
        <f>'F4.2'!AN85</f>
        <v>0.99792006099999997</v>
      </c>
      <c r="H85" s="57">
        <f t="shared" si="3"/>
        <v>-4.6842099999988562E-4</v>
      </c>
      <c r="I85" s="57">
        <f>'F4.2'!U85</f>
        <v>6.7770349999999868E-2</v>
      </c>
      <c r="J85" s="57">
        <f>'F4.2'!AO85</f>
        <v>6.730192900000001E-2</v>
      </c>
      <c r="K85" s="57"/>
      <c r="L85" s="57"/>
      <c r="M85" s="57">
        <f t="shared" si="4"/>
        <v>6.730192900000001E-2</v>
      </c>
      <c r="N85" s="57">
        <f t="shared" si="5"/>
        <v>0</v>
      </c>
    </row>
    <row r="86" spans="1:14" s="58" customFormat="1" ht="47.25" hidden="1" outlineLevel="1">
      <c r="A86" s="163"/>
      <c r="B86" s="182" t="str">
        <f>'F4.2'!B86</f>
        <v>Supply of Transformer oil BDV test kit DTA 100C and Oil Tan Delta &amp; Resistivity Tester DTL C at Unit-8&amp;9, CSTPS, Chandrapur.</v>
      </c>
      <c r="C86" s="31"/>
      <c r="D86" s="67" t="str">
        <f>IF('F4.2'!F86=0,"-",'F4.2'!F86)</f>
        <v>-</v>
      </c>
      <c r="E86" s="30">
        <f>'F4.2'!H86</f>
        <v>0</v>
      </c>
      <c r="F86" s="57">
        <f>'F4.2'!T86</f>
        <v>0.47597660000000003</v>
      </c>
      <c r="G86" s="57">
        <f>'F4.2'!AN86</f>
        <v>0.47597660000000003</v>
      </c>
      <c r="H86" s="57">
        <f t="shared" si="3"/>
        <v>0</v>
      </c>
      <c r="I86" s="57">
        <f>'F4.2'!U86</f>
        <v>0</v>
      </c>
      <c r="J86" s="57">
        <f>'F4.2'!AO86</f>
        <v>0</v>
      </c>
      <c r="K86" s="57"/>
      <c r="L86" s="57"/>
      <c r="M86" s="57">
        <f t="shared" si="4"/>
        <v>0</v>
      </c>
      <c r="N86" s="57">
        <f t="shared" si="5"/>
        <v>0</v>
      </c>
    </row>
    <row r="87" spans="1:14" s="58" customFormat="1" ht="18.75" hidden="1" outlineLevel="1">
      <c r="A87" s="191"/>
      <c r="B87" s="184" t="str">
        <f>'F4.2'!B87</f>
        <v xml:space="preserve"> Outdoor Plant ( CHP/AHP/WTP)</v>
      </c>
      <c r="C87" s="186"/>
      <c r="D87" s="207" t="str">
        <f>IF('F4.2'!F87=0,"-",'F4.2'!F87)</f>
        <v>-</v>
      </c>
      <c r="E87" s="208">
        <f>'F4.2'!H87</f>
        <v>5</v>
      </c>
      <c r="F87" s="57">
        <f>'F4.2'!T87</f>
        <v>0</v>
      </c>
      <c r="G87" s="57">
        <f>'F4.2'!AN87</f>
        <v>0</v>
      </c>
      <c r="H87" s="57">
        <f t="shared" si="3"/>
        <v>0</v>
      </c>
      <c r="I87" s="57">
        <f>'F4.2'!U87</f>
        <v>0</v>
      </c>
      <c r="J87" s="57">
        <f>'F4.2'!AO87</f>
        <v>0</v>
      </c>
      <c r="K87" s="57"/>
      <c r="L87" s="57"/>
      <c r="M87" s="57">
        <f t="shared" si="4"/>
        <v>0</v>
      </c>
      <c r="N87" s="57">
        <f t="shared" si="5"/>
        <v>0</v>
      </c>
    </row>
    <row r="88" spans="1:14" s="58" customFormat="1" ht="31.5" hidden="1" outlineLevel="1">
      <c r="A88" s="163"/>
      <c r="B88" s="182" t="str">
        <f>'F4.2'!B88</f>
        <v>Procurement of spares for Elecon make KCN-560 type Gearbox for Apron Feeder installed at CHPD, CSTPS.</v>
      </c>
      <c r="C88" s="31"/>
      <c r="D88" s="67" t="str">
        <f>IF('F4.2'!F88=0,"-",'F4.2'!F88)</f>
        <v>-</v>
      </c>
      <c r="E88" s="30">
        <f>'F4.2'!H88</f>
        <v>0</v>
      </c>
      <c r="F88" s="57">
        <f>'F4.2'!T88</f>
        <v>1.6716671999999999</v>
      </c>
      <c r="G88" s="57">
        <f>'F4.2'!AN88</f>
        <v>1.67166726</v>
      </c>
      <c r="H88" s="57">
        <f t="shared" si="3"/>
        <v>-6.0000000079440952E-8</v>
      </c>
      <c r="I88" s="57">
        <f>'F4.2'!U88</f>
        <v>0</v>
      </c>
      <c r="J88" s="57">
        <f>'F4.2'!AO88</f>
        <v>0</v>
      </c>
      <c r="K88" s="57"/>
      <c r="L88" s="57"/>
      <c r="M88" s="57">
        <f t="shared" si="4"/>
        <v>0</v>
      </c>
      <c r="N88" s="57">
        <f t="shared" si="5"/>
        <v>-6.0000000079440952E-8</v>
      </c>
    </row>
    <row r="89" spans="1:14" s="58" customFormat="1" ht="31.5" hidden="1" outlineLevel="1">
      <c r="A89" s="163"/>
      <c r="B89" s="182" t="str">
        <f>'F4.2'!B89</f>
        <v>Procurement of spares of CKB-280,225,200,8180 typ gearbox installed at CHP-D</v>
      </c>
      <c r="C89" s="31"/>
      <c r="D89" s="67" t="str">
        <f>IF('F4.2'!F89=0,"-",'F4.2'!F89)</f>
        <v>-</v>
      </c>
      <c r="E89" s="30">
        <f>'F4.2'!H89</f>
        <v>0</v>
      </c>
      <c r="F89" s="57">
        <f>'F4.2'!T89</f>
        <v>1.0015471119999999</v>
      </c>
      <c r="G89" s="57">
        <f>'F4.2'!AN89</f>
        <v>1.0015471119999999</v>
      </c>
      <c r="H89" s="57">
        <f t="shared" si="3"/>
        <v>0</v>
      </c>
      <c r="I89" s="57">
        <f>'F4.2'!U89</f>
        <v>0</v>
      </c>
      <c r="J89" s="57">
        <f>'F4.2'!AO89</f>
        <v>0</v>
      </c>
      <c r="K89" s="57"/>
      <c r="L89" s="57"/>
      <c r="M89" s="57">
        <f t="shared" si="4"/>
        <v>0</v>
      </c>
      <c r="N89" s="57">
        <f t="shared" si="5"/>
        <v>0</v>
      </c>
    </row>
    <row r="90" spans="1:14" s="58" customFormat="1" ht="31.5" hidden="1" outlineLevel="1">
      <c r="A90" s="163"/>
      <c r="B90" s="182" t="str">
        <f>'F4.2'!B90</f>
        <v>Procurement of Gear Box (MAKE: NEW ALLENBERRY) Spares at CHP-D; CSTPS, Chandrapur.</v>
      </c>
      <c r="C90" s="31"/>
      <c r="D90" s="67" t="str">
        <f>IF('F4.2'!F90=0,"-",'F4.2'!F90)</f>
        <v>-</v>
      </c>
      <c r="E90" s="30">
        <f>'F4.2'!H90</f>
        <v>0</v>
      </c>
      <c r="F90" s="57">
        <f>'F4.2'!T90</f>
        <v>0.51769883900000002</v>
      </c>
      <c r="G90" s="57">
        <f>'F4.2'!AN90</f>
        <v>0.51769882099999998</v>
      </c>
      <c r="H90" s="57">
        <f t="shared" si="3"/>
        <v>1.8000000046036746E-8</v>
      </c>
      <c r="I90" s="57">
        <f>'F4.2'!U90</f>
        <v>0</v>
      </c>
      <c r="J90" s="57">
        <f>'F4.2'!AO90</f>
        <v>0</v>
      </c>
      <c r="K90" s="57"/>
      <c r="L90" s="57"/>
      <c r="M90" s="57">
        <f t="shared" si="4"/>
        <v>0</v>
      </c>
      <c r="N90" s="57">
        <f t="shared" si="5"/>
        <v>1.8000000046036746E-8</v>
      </c>
    </row>
    <row r="91" spans="1:14" s="58" customFormat="1" ht="31.5" hidden="1" outlineLevel="1">
      <c r="A91" s="163"/>
      <c r="B91" s="182" t="str">
        <f>'F4.2'!B91</f>
        <v>Procurement of spares for m/s Elecon make Impact Crusher installed at CHP Unit 8&amp;9 CSTPS, Chandrapur</v>
      </c>
      <c r="C91" s="31"/>
      <c r="D91" s="67" t="str">
        <f>IF('F4.2'!F91=0,"-",'F4.2'!F91)</f>
        <v>-</v>
      </c>
      <c r="E91" s="30">
        <f>'F4.2'!H91</f>
        <v>0</v>
      </c>
      <c r="F91" s="57">
        <f>'F4.2'!T91</f>
        <v>0.84102961300000012</v>
      </c>
      <c r="G91" s="57">
        <f>'F4.2'!AN91</f>
        <v>0.84102961300000012</v>
      </c>
      <c r="H91" s="57">
        <f t="shared" si="3"/>
        <v>0</v>
      </c>
      <c r="I91" s="57">
        <f>'F4.2'!U91</f>
        <v>0</v>
      </c>
      <c r="J91" s="57">
        <f>'F4.2'!AO91</f>
        <v>0</v>
      </c>
      <c r="K91" s="57"/>
      <c r="L91" s="57"/>
      <c r="M91" s="57">
        <f t="shared" si="4"/>
        <v>0</v>
      </c>
      <c r="N91" s="57">
        <f t="shared" si="5"/>
        <v>0</v>
      </c>
    </row>
    <row r="92" spans="1:14" s="58" customFormat="1" ht="31.5" hidden="1" outlineLevel="1">
      <c r="A92" s="163"/>
      <c r="B92" s="182" t="str">
        <f>'F4.2'!B92</f>
        <v>Procurement of V belt pulley of rotor for Impact crusher installed at CHP-D, CSTPS</v>
      </c>
      <c r="C92" s="31"/>
      <c r="D92" s="67" t="str">
        <f>IF('F4.2'!F92=0,"-",'F4.2'!F92)</f>
        <v>-</v>
      </c>
      <c r="E92" s="30">
        <f>'F4.2'!H92</f>
        <v>0</v>
      </c>
      <c r="F92" s="57">
        <f>'F4.2'!T92</f>
        <v>0.11864201399999999</v>
      </c>
      <c r="G92" s="57">
        <f>'F4.2'!AN92</f>
        <v>0.11864201399999999</v>
      </c>
      <c r="H92" s="57">
        <f t="shared" si="3"/>
        <v>0</v>
      </c>
      <c r="I92" s="57">
        <f>'F4.2'!U92</f>
        <v>0</v>
      </c>
      <c r="J92" s="57">
        <f>'F4.2'!AO92</f>
        <v>0</v>
      </c>
      <c r="K92" s="57"/>
      <c r="L92" s="57"/>
      <c r="M92" s="57">
        <f t="shared" si="4"/>
        <v>0</v>
      </c>
      <c r="N92" s="57">
        <f t="shared" si="5"/>
        <v>0</v>
      </c>
    </row>
    <row r="93" spans="1:14" s="58" customFormat="1" ht="31.5" hidden="1" outlineLevel="1">
      <c r="A93" s="163"/>
      <c r="B93" s="182" t="str">
        <f>'F4.2'!B93</f>
        <v>Procurement of Spares for hydraulic systems installed at CHPD, CSTPS.</v>
      </c>
      <c r="C93" s="31"/>
      <c r="D93" s="67" t="str">
        <f>IF('F4.2'!F93=0,"-",'F4.2'!F93)</f>
        <v>-</v>
      </c>
      <c r="E93" s="30">
        <f>'F4.2'!H93</f>
        <v>0</v>
      </c>
      <c r="F93" s="57">
        <f>'F4.2'!T93</f>
        <v>0.47537285600000001</v>
      </c>
      <c r="G93" s="57">
        <f>'F4.2'!AN93</f>
        <v>0.47537285600000001</v>
      </c>
      <c r="H93" s="57">
        <f t="shared" si="3"/>
        <v>0</v>
      </c>
      <c r="I93" s="57">
        <f>'F4.2'!U93</f>
        <v>0</v>
      </c>
      <c r="J93" s="57">
        <f>'F4.2'!AO93</f>
        <v>0</v>
      </c>
      <c r="K93" s="57"/>
      <c r="L93" s="57"/>
      <c r="M93" s="57">
        <f t="shared" si="4"/>
        <v>0</v>
      </c>
      <c r="N93" s="57">
        <f t="shared" si="5"/>
        <v>0</v>
      </c>
    </row>
    <row r="94" spans="1:14" s="58" customFormat="1" ht="31.5" hidden="1" outlineLevel="1">
      <c r="A94" s="163"/>
      <c r="B94" s="182" t="str">
        <f>'F4.2'!B94</f>
        <v>Procurement of Spares for hydraulic systems installed at CHPD, CSTPS.</v>
      </c>
      <c r="C94" s="31"/>
      <c r="D94" s="67" t="str">
        <f>IF('F4.2'!F94=0,"-",'F4.2'!F94)</f>
        <v>-</v>
      </c>
      <c r="E94" s="30">
        <f>'F4.2'!H94</f>
        <v>0</v>
      </c>
      <c r="F94" s="57">
        <f>'F4.2'!T94</f>
        <v>2.8603790000000004E-2</v>
      </c>
      <c r="G94" s="57">
        <f>'F4.2'!AN94</f>
        <v>2.8603790000000004E-2</v>
      </c>
      <c r="H94" s="57">
        <f t="shared" si="3"/>
        <v>0</v>
      </c>
      <c r="I94" s="57">
        <f>'F4.2'!U94</f>
        <v>0</v>
      </c>
      <c r="J94" s="57">
        <f>'F4.2'!AO94</f>
        <v>0</v>
      </c>
      <c r="K94" s="57"/>
      <c r="L94" s="57"/>
      <c r="M94" s="57">
        <f t="shared" si="4"/>
        <v>0</v>
      </c>
      <c r="N94" s="57">
        <f t="shared" si="5"/>
        <v>0</v>
      </c>
    </row>
    <row r="95" spans="1:14" s="58" customFormat="1" ht="47.25" hidden="1" outlineLevel="1">
      <c r="A95" s="163"/>
      <c r="B95" s="182" t="str">
        <f>'F4.2'!B95</f>
        <v xml:space="preserve">Procurement of drive &amp; non drive pulley for various conveyors installed at CHP D, CSTPS, Chandrapur.
</v>
      </c>
      <c r="C95" s="31"/>
      <c r="D95" s="67" t="str">
        <f>IF('F4.2'!F95=0,"-",'F4.2'!F95)</f>
        <v>-</v>
      </c>
      <c r="E95" s="30">
        <f>'F4.2'!H95</f>
        <v>0</v>
      </c>
      <c r="F95" s="57">
        <f>'F4.2'!T95</f>
        <v>0.25791539200000002</v>
      </c>
      <c r="G95" s="57">
        <f>'F4.2'!AN95</f>
        <v>0.25791539200000002</v>
      </c>
      <c r="H95" s="57">
        <f t="shared" si="3"/>
        <v>0</v>
      </c>
      <c r="I95" s="57">
        <f>'F4.2'!U95</f>
        <v>0</v>
      </c>
      <c r="J95" s="57">
        <f>'F4.2'!AO95</f>
        <v>0</v>
      </c>
      <c r="K95" s="57"/>
      <c r="L95" s="57"/>
      <c r="M95" s="57">
        <f t="shared" si="4"/>
        <v>0</v>
      </c>
      <c r="N95" s="57">
        <f t="shared" si="5"/>
        <v>0</v>
      </c>
    </row>
    <row r="96" spans="1:14" s="58" customFormat="1" ht="47.25" hidden="1" outlineLevel="1">
      <c r="A96" s="163"/>
      <c r="B96" s="182" t="str">
        <f>'F4.2'!B96</f>
        <v xml:space="preserve">Procurement of drive &amp; non drive pulley for various conveyors installed at CHP D, CSTPS, Chandrapur.
</v>
      </c>
      <c r="C96" s="31"/>
      <c r="D96" s="67" t="str">
        <f>IF('F4.2'!F96=0,"-",'F4.2'!F96)</f>
        <v>-</v>
      </c>
      <c r="E96" s="30">
        <f>'F4.2'!H96</f>
        <v>0</v>
      </c>
      <c r="F96" s="57">
        <f>'F4.2'!T96</f>
        <v>9.1400192000000005E-2</v>
      </c>
      <c r="G96" s="57">
        <f>'F4.2'!AN96</f>
        <v>9.1400192000000005E-2</v>
      </c>
      <c r="H96" s="57">
        <f t="shared" si="3"/>
        <v>0</v>
      </c>
      <c r="I96" s="57">
        <f>'F4.2'!U96</f>
        <v>0</v>
      </c>
      <c r="J96" s="57">
        <f>'F4.2'!AO96</f>
        <v>0</v>
      </c>
      <c r="K96" s="57"/>
      <c r="L96" s="57"/>
      <c r="M96" s="57">
        <f t="shared" si="4"/>
        <v>0</v>
      </c>
      <c r="N96" s="57">
        <f t="shared" si="5"/>
        <v>0</v>
      </c>
    </row>
    <row r="97" spans="1:14" s="58" customFormat="1" ht="31.5" hidden="1" outlineLevel="1">
      <c r="A97" s="163"/>
      <c r="B97" s="182" t="str">
        <f>'F4.2'!B97</f>
        <v>Procurement of Chain links for apron feeder installed at CHP D, CSTPS, Chandrapur.</v>
      </c>
      <c r="C97" s="31"/>
      <c r="D97" s="67" t="str">
        <f>IF('F4.2'!F97=0,"-",'F4.2'!F97)</f>
        <v>-</v>
      </c>
      <c r="E97" s="30">
        <f>'F4.2'!H97</f>
        <v>0</v>
      </c>
      <c r="F97" s="57">
        <f>'F4.2'!T97</f>
        <v>0.40288975999999999</v>
      </c>
      <c r="G97" s="57">
        <f>'F4.2'!AN97</f>
        <v>0.40288975999999999</v>
      </c>
      <c r="H97" s="57">
        <f t="shared" si="3"/>
        <v>0</v>
      </c>
      <c r="I97" s="57">
        <f>'F4.2'!U97</f>
        <v>0</v>
      </c>
      <c r="J97" s="57">
        <f>'F4.2'!AO97</f>
        <v>0</v>
      </c>
      <c r="K97" s="57"/>
      <c r="L97" s="57"/>
      <c r="M97" s="57">
        <f t="shared" si="4"/>
        <v>0</v>
      </c>
      <c r="N97" s="57">
        <f t="shared" si="5"/>
        <v>0</v>
      </c>
    </row>
    <row r="98" spans="1:14" s="58" customFormat="1" ht="47.25" hidden="1" outlineLevel="1">
      <c r="A98" s="163"/>
      <c r="B98" s="182" t="str">
        <f>'F4.2'!B98</f>
        <v>Procurement of internal spares for Elecon make PWD-18, PLB-25 &amp; SCN-180 type Gearbox for Stacker Reclaimer &amp; wobbler feeder installed at CHP D, CSTPS.</v>
      </c>
      <c r="C98" s="31"/>
      <c r="D98" s="67" t="str">
        <f>IF('F4.2'!F98=0,"-",'F4.2'!F98)</f>
        <v>-</v>
      </c>
      <c r="E98" s="30">
        <f>'F4.2'!H98</f>
        <v>0</v>
      </c>
      <c r="F98" s="57">
        <f>'F4.2'!T98</f>
        <v>0.52773893599999999</v>
      </c>
      <c r="G98" s="57">
        <f>'F4.2'!AN98</f>
        <v>0.52773890499999998</v>
      </c>
      <c r="H98" s="57">
        <f t="shared" si="3"/>
        <v>3.1000000011438544E-8</v>
      </c>
      <c r="I98" s="57">
        <f>'F4.2'!U98</f>
        <v>0</v>
      </c>
      <c r="J98" s="57">
        <f>'F4.2'!AO98</f>
        <v>0</v>
      </c>
      <c r="K98" s="57"/>
      <c r="L98" s="57"/>
      <c r="M98" s="57">
        <f t="shared" si="4"/>
        <v>0</v>
      </c>
      <c r="N98" s="57">
        <f t="shared" si="5"/>
        <v>3.1000000011438544E-8</v>
      </c>
    </row>
    <row r="99" spans="1:14" s="58" customFormat="1" ht="15.75" hidden="1" outlineLevel="1">
      <c r="A99" s="163"/>
      <c r="B99" s="182" t="str">
        <f>'F4.2'!B99</f>
        <v>Supply of GE Make Switchgear Spares for GE Make LT Feeders</v>
      </c>
      <c r="C99" s="31"/>
      <c r="D99" s="67" t="str">
        <f>IF('F4.2'!F99=0,"-",'F4.2'!F99)</f>
        <v>-</v>
      </c>
      <c r="E99" s="30">
        <f>'F4.2'!H99</f>
        <v>0</v>
      </c>
      <c r="F99" s="57">
        <f>'F4.2'!T99</f>
        <v>0.101978</v>
      </c>
      <c r="G99" s="57">
        <f>'F4.2'!AN99</f>
        <v>8.9823959999999994E-2</v>
      </c>
      <c r="H99" s="57">
        <f t="shared" si="3"/>
        <v>1.2154040000000005E-2</v>
      </c>
      <c r="I99" s="57">
        <f>'F4.2'!U99</f>
        <v>2.2868400000000001E-2</v>
      </c>
      <c r="J99" s="57">
        <f>'F4.2'!AO99</f>
        <v>3.5022439999999995E-2</v>
      </c>
      <c r="K99" s="57"/>
      <c r="L99" s="57"/>
      <c r="M99" s="57">
        <f t="shared" si="4"/>
        <v>3.5022439999999995E-2</v>
      </c>
      <c r="N99" s="57">
        <f t="shared" si="5"/>
        <v>0</v>
      </c>
    </row>
    <row r="100" spans="1:14" s="58" customFormat="1" ht="31.5" hidden="1" outlineLevel="1">
      <c r="A100" s="163"/>
      <c r="B100" s="182" t="str">
        <f>'F4.2'!B100</f>
        <v>Procurement of spares for Fluidomat make scoop coupling installed at CHP–D, CSTPS, Chandrapur</v>
      </c>
      <c r="C100" s="31"/>
      <c r="D100" s="67" t="str">
        <f>IF('F4.2'!F100=0,"-",'F4.2'!F100)</f>
        <v>-</v>
      </c>
      <c r="E100" s="30">
        <f>'F4.2'!H100</f>
        <v>0</v>
      </c>
      <c r="F100" s="57">
        <f>'F4.2'!T100</f>
        <v>0.48355316100000001</v>
      </c>
      <c r="G100" s="57">
        <f>'F4.2'!AN100</f>
        <v>0.48355316100000001</v>
      </c>
      <c r="H100" s="57">
        <f t="shared" si="3"/>
        <v>0</v>
      </c>
      <c r="I100" s="57">
        <f>'F4.2'!U100</f>
        <v>0</v>
      </c>
      <c r="J100" s="57">
        <f>'F4.2'!AO100</f>
        <v>0</v>
      </c>
      <c r="K100" s="57"/>
      <c r="L100" s="57"/>
      <c r="M100" s="57">
        <f t="shared" si="4"/>
        <v>0</v>
      </c>
      <c r="N100" s="57">
        <f t="shared" si="5"/>
        <v>0</v>
      </c>
    </row>
    <row r="101" spans="1:14" s="58" customFormat="1" ht="31.5" hidden="1" outlineLevel="1">
      <c r="A101" s="163"/>
      <c r="B101" s="182" t="str">
        <f>'F4.2'!B101</f>
        <v>Procurement of Oil Filtering machine for hydraulic power packs installed at CHPD, CSTPS</v>
      </c>
      <c r="C101" s="31"/>
      <c r="D101" s="67" t="str">
        <f>IF('F4.2'!F101=0,"-",'F4.2'!F101)</f>
        <v>-</v>
      </c>
      <c r="E101" s="30">
        <f>'F4.2'!H101</f>
        <v>0</v>
      </c>
      <c r="F101" s="57">
        <f>'F4.2'!T101</f>
        <v>0.10592246399999999</v>
      </c>
      <c r="G101" s="57">
        <f>'F4.2'!AN101</f>
        <v>0.10592246399999999</v>
      </c>
      <c r="H101" s="57">
        <f t="shared" si="3"/>
        <v>0</v>
      </c>
      <c r="I101" s="57">
        <f>'F4.2'!U101</f>
        <v>0</v>
      </c>
      <c r="J101" s="57">
        <f>'F4.2'!AO101</f>
        <v>0</v>
      </c>
      <c r="K101" s="57"/>
      <c r="L101" s="57"/>
      <c r="M101" s="57">
        <f t="shared" si="4"/>
        <v>0</v>
      </c>
      <c r="N101" s="57">
        <f t="shared" si="5"/>
        <v>0</v>
      </c>
    </row>
    <row r="102" spans="1:14" s="58" customFormat="1" ht="15.75" hidden="1" outlineLevel="1">
      <c r="A102" s="163"/>
      <c r="B102" s="182" t="str">
        <f>'F4.2'!B102</f>
        <v>Supply of LT Motors at CHP-D (U#8&amp;9), CSTPS, Chandrapur.</v>
      </c>
      <c r="C102" s="31"/>
      <c r="D102" s="67" t="str">
        <f>IF('F4.2'!F102=0,"-",'F4.2'!F102)</f>
        <v>-</v>
      </c>
      <c r="E102" s="30">
        <f>'F4.2'!H102</f>
        <v>0</v>
      </c>
      <c r="F102" s="57">
        <f>'F4.2'!T102</f>
        <v>0.11302063600000001</v>
      </c>
      <c r="G102" s="57">
        <f>'F4.2'!AN102</f>
        <v>0.11302063600000001</v>
      </c>
      <c r="H102" s="57">
        <f t="shared" si="3"/>
        <v>0</v>
      </c>
      <c r="I102" s="57">
        <f>'F4.2'!U102</f>
        <v>0</v>
      </c>
      <c r="J102" s="57">
        <f>'F4.2'!AO102</f>
        <v>0</v>
      </c>
      <c r="K102" s="57"/>
      <c r="L102" s="57"/>
      <c r="M102" s="57">
        <f t="shared" si="4"/>
        <v>0</v>
      </c>
      <c r="N102" s="57">
        <f t="shared" si="5"/>
        <v>0</v>
      </c>
    </row>
    <row r="103" spans="1:14" s="58" customFormat="1" ht="63" hidden="1" outlineLevel="1">
      <c r="A103" s="163"/>
      <c r="B103" s="182" t="str">
        <f>'F4.2'!B103</f>
        <v xml:space="preserve">Supply and Installation of Oil Cooled Suspended Anodized Winding Magnet &amp; Control Panel at CHP, Unit 8&amp;9, CSTPS, Chandrapur.
</v>
      </c>
      <c r="C103" s="31"/>
      <c r="D103" s="67" t="str">
        <f>IF('F4.2'!F103=0,"-",'F4.2'!F103)</f>
        <v>-</v>
      </c>
      <c r="E103" s="30">
        <f>'F4.2'!H103</f>
        <v>0</v>
      </c>
      <c r="F103" s="57">
        <f>'F4.2'!T103</f>
        <v>2.2967048000000001</v>
      </c>
      <c r="G103" s="57">
        <f>'F4.2'!AN103</f>
        <v>2.2967048000000001</v>
      </c>
      <c r="H103" s="57">
        <f t="shared" si="3"/>
        <v>0</v>
      </c>
      <c r="I103" s="57">
        <f>'F4.2'!U103</f>
        <v>0</v>
      </c>
      <c r="J103" s="57">
        <f>'F4.2'!AO103</f>
        <v>0</v>
      </c>
      <c r="K103" s="57"/>
      <c r="L103" s="57"/>
      <c r="M103" s="57">
        <f t="shared" si="4"/>
        <v>0</v>
      </c>
      <c r="N103" s="57">
        <f t="shared" si="5"/>
        <v>0</v>
      </c>
    </row>
    <row r="104" spans="1:14" s="58" customFormat="1" ht="15.75" hidden="1" outlineLevel="1">
      <c r="A104" s="163"/>
      <c r="B104" s="182" t="str">
        <f>'F4.2'!B104</f>
        <v>Supply of LT power and control cable for CHP-D</v>
      </c>
      <c r="C104" s="31"/>
      <c r="D104" s="67" t="str">
        <f>IF('F4.2'!F104=0,"-",'F4.2'!F104)</f>
        <v>-</v>
      </c>
      <c r="E104" s="30">
        <f>'F4.2'!H104</f>
        <v>0</v>
      </c>
      <c r="F104" s="57">
        <f>'F4.2'!T104</f>
        <v>0.26256309799999999</v>
      </c>
      <c r="G104" s="57">
        <f>'F4.2'!AN104</f>
        <v>0.26256309799999999</v>
      </c>
      <c r="H104" s="57">
        <f t="shared" si="3"/>
        <v>0</v>
      </c>
      <c r="I104" s="57">
        <f>'F4.2'!U104</f>
        <v>0</v>
      </c>
      <c r="J104" s="57">
        <f>'F4.2'!AO104</f>
        <v>0</v>
      </c>
      <c r="K104" s="57"/>
      <c r="L104" s="57"/>
      <c r="M104" s="57">
        <f t="shared" si="4"/>
        <v>0</v>
      </c>
      <c r="N104" s="57">
        <f t="shared" si="5"/>
        <v>0</v>
      </c>
    </row>
    <row r="105" spans="1:14" s="58" customFormat="1" ht="15.75" hidden="1" outlineLevel="1">
      <c r="A105" s="163"/>
      <c r="B105" s="182" t="str">
        <f>'F4.2'!B105</f>
        <v>Supply of LT power and control cable for CHP-D</v>
      </c>
      <c r="C105" s="31"/>
      <c r="D105" s="67" t="str">
        <f>IF('F4.2'!F105=0,"-",'F4.2'!F105)</f>
        <v>-</v>
      </c>
      <c r="E105" s="30">
        <f>'F4.2'!H105</f>
        <v>0</v>
      </c>
      <c r="F105" s="57">
        <f>'F4.2'!T105</f>
        <v>2.2124999999999999E-2</v>
      </c>
      <c r="G105" s="57">
        <f>'F4.2'!AN105</f>
        <v>2.2124999999999999E-2</v>
      </c>
      <c r="H105" s="57">
        <f t="shared" si="3"/>
        <v>0</v>
      </c>
      <c r="I105" s="57">
        <f>'F4.2'!U105</f>
        <v>0</v>
      </c>
      <c r="J105" s="57">
        <f>'F4.2'!AO105</f>
        <v>0</v>
      </c>
      <c r="K105" s="57"/>
      <c r="L105" s="57"/>
      <c r="M105" s="57">
        <f t="shared" si="4"/>
        <v>0</v>
      </c>
      <c r="N105" s="57">
        <f t="shared" si="5"/>
        <v>0</v>
      </c>
    </row>
    <row r="106" spans="1:14" s="58" customFormat="1" ht="18.75" hidden="1" outlineLevel="1">
      <c r="A106" s="162">
        <f>'F4.2'!A106</f>
        <v>2</v>
      </c>
      <c r="B106" s="181" t="str">
        <f>'F4.2'!B106</f>
        <v>Capital Spare</v>
      </c>
      <c r="C106" s="186"/>
      <c r="D106" s="207" t="str">
        <f>IF('F4.2'!F106=0,"-",'F4.2'!F106)</f>
        <v>-</v>
      </c>
      <c r="E106" s="208">
        <f>'F4.2'!H106</f>
        <v>0</v>
      </c>
      <c r="F106" s="57">
        <f>'F4.2'!T106</f>
        <v>0</v>
      </c>
      <c r="G106" s="57">
        <f>'F4.2'!AN106</f>
        <v>0</v>
      </c>
      <c r="H106" s="57">
        <f t="shared" si="3"/>
        <v>0</v>
      </c>
      <c r="I106" s="57">
        <f>'F4.2'!U106</f>
        <v>0</v>
      </c>
      <c r="J106" s="57">
        <f>'F4.2'!AO106</f>
        <v>0</v>
      </c>
      <c r="K106" s="57"/>
      <c r="L106" s="57"/>
      <c r="M106" s="57">
        <f t="shared" si="4"/>
        <v>0</v>
      </c>
      <c r="N106" s="57">
        <f t="shared" si="5"/>
        <v>0</v>
      </c>
    </row>
    <row r="107" spans="1:14" s="58" customFormat="1" ht="18.75" hidden="1" outlineLevel="1">
      <c r="A107" s="191"/>
      <c r="B107" s="184" t="str">
        <f>'F4.2'!B107</f>
        <v>HPT MODULE</v>
      </c>
      <c r="C107" s="186"/>
      <c r="D107" s="207" t="str">
        <f>IF('F4.2'!F107=0,"-",'F4.2'!F107)</f>
        <v>-</v>
      </c>
      <c r="E107" s="208">
        <f>'F4.2'!H107</f>
        <v>45.3</v>
      </c>
      <c r="F107" s="57">
        <f>'F4.2'!T107</f>
        <v>0</v>
      </c>
      <c r="G107" s="57">
        <f>'F4.2'!AN107</f>
        <v>0</v>
      </c>
      <c r="H107" s="57">
        <f t="shared" si="3"/>
        <v>0</v>
      </c>
      <c r="I107" s="57">
        <f>'F4.2'!U107</f>
        <v>0</v>
      </c>
      <c r="J107" s="57">
        <f>'F4.2'!AO107</f>
        <v>0</v>
      </c>
      <c r="K107" s="57"/>
      <c r="L107" s="57"/>
      <c r="M107" s="57">
        <f t="shared" si="4"/>
        <v>0</v>
      </c>
      <c r="N107" s="57">
        <f t="shared" si="5"/>
        <v>0</v>
      </c>
    </row>
    <row r="108" spans="1:14" s="58" customFormat="1" ht="47.25" hidden="1" outlineLevel="1">
      <c r="A108" s="163"/>
      <c r="B108" s="182" t="str">
        <f>'F4.2'!B108</f>
        <v>Procurement of HP turbine Module along with breach nuts and pipe spool pieces (Type: H30-100-2) for Unit-8 &amp; 9, CSTPS, Chandrapur</v>
      </c>
      <c r="C108" s="31"/>
      <c r="D108" s="67" t="str">
        <f>IF('F4.2'!F108=0,"-",'F4.2'!F108)</f>
        <v>-</v>
      </c>
      <c r="E108" s="30">
        <f>'F4.2'!H108</f>
        <v>0</v>
      </c>
      <c r="F108" s="57">
        <f>'F4.2'!T108</f>
        <v>0</v>
      </c>
      <c r="G108" s="57">
        <f>'F4.2'!AN108</f>
        <v>0</v>
      </c>
      <c r="H108" s="57">
        <f t="shared" si="3"/>
        <v>0</v>
      </c>
      <c r="I108" s="57">
        <f>'F4.2'!U108</f>
        <v>0</v>
      </c>
      <c r="J108" s="57">
        <f>'F4.2'!AO108</f>
        <v>0</v>
      </c>
      <c r="K108" s="57"/>
      <c r="L108" s="57"/>
      <c r="M108" s="57">
        <f t="shared" si="4"/>
        <v>0</v>
      </c>
      <c r="N108" s="57">
        <f t="shared" si="5"/>
        <v>0</v>
      </c>
    </row>
    <row r="109" spans="1:14" s="58" customFormat="1" ht="18.75" hidden="1" outlineLevel="1">
      <c r="A109" s="191"/>
      <c r="B109" s="184" t="str">
        <f>'F4.2'!B109</f>
        <v>LPT ROTOR</v>
      </c>
      <c r="C109" s="186"/>
      <c r="D109" s="207" t="str">
        <f>IF('F4.2'!F109=0,"-",'F4.2'!F109)</f>
        <v>-</v>
      </c>
      <c r="E109" s="208">
        <f>'F4.2'!H109</f>
        <v>40.700000000000003</v>
      </c>
      <c r="F109" s="57">
        <f>'F4.2'!T109</f>
        <v>0</v>
      </c>
      <c r="G109" s="57">
        <f>'F4.2'!AN109</f>
        <v>0</v>
      </c>
      <c r="H109" s="57">
        <f t="shared" si="3"/>
        <v>0</v>
      </c>
      <c r="I109" s="57">
        <f>'F4.2'!U109</f>
        <v>0</v>
      </c>
      <c r="J109" s="57">
        <f>'F4.2'!AO109</f>
        <v>0</v>
      </c>
      <c r="K109" s="57"/>
      <c r="L109" s="57"/>
      <c r="M109" s="57">
        <f t="shared" si="4"/>
        <v>0</v>
      </c>
      <c r="N109" s="57">
        <f t="shared" si="5"/>
        <v>0</v>
      </c>
    </row>
    <row r="110" spans="1:14" s="58" customFormat="1" ht="31.5" hidden="1" outlineLevel="1">
      <c r="A110" s="163"/>
      <c r="B110" s="182" t="str">
        <f>'F4.2'!B110</f>
        <v>Procurement of Fully Bladed &amp; Dynamically Balanced LP Rotor (N30-2X10-2) for Unit-8 &amp; 9, CSTPS, Chandrapur</v>
      </c>
      <c r="C110" s="31"/>
      <c r="D110" s="67" t="str">
        <f>IF('F4.2'!F110=0,"-",'F4.2'!F110)</f>
        <v>-</v>
      </c>
      <c r="E110" s="30">
        <f>'F4.2'!H110</f>
        <v>0</v>
      </c>
      <c r="F110" s="57">
        <f>'F4.2'!T110</f>
        <v>0</v>
      </c>
      <c r="G110" s="57">
        <f>'F4.2'!AN110</f>
        <v>0</v>
      </c>
      <c r="H110" s="57">
        <f t="shared" si="3"/>
        <v>0</v>
      </c>
      <c r="I110" s="57">
        <f>'F4.2'!U110</f>
        <v>29.03</v>
      </c>
      <c r="J110" s="57">
        <f>'F4.2'!AO110</f>
        <v>29.03</v>
      </c>
      <c r="K110" s="57"/>
      <c r="L110" s="57"/>
      <c r="M110" s="57">
        <f t="shared" si="4"/>
        <v>29.03</v>
      </c>
      <c r="N110" s="57">
        <f t="shared" si="5"/>
        <v>0</v>
      </c>
    </row>
    <row r="111" spans="1:14" s="58" customFormat="1" ht="31.5" hidden="1" outlineLevel="1">
      <c r="A111" s="163"/>
      <c r="B111" s="182" t="str">
        <f>'F4.2'!B111</f>
        <v>Procurement of set of Free Standing Moving Blades for  LP Rotor (N30-2X10-2) for Unit-8 &amp; 9, CSTPS, Chandrapur</v>
      </c>
      <c r="C111" s="31"/>
      <c r="D111" s="67" t="str">
        <f>IF('F4.2'!F111=0,"-",'F4.2'!F111)</f>
        <v>-</v>
      </c>
      <c r="E111" s="30">
        <f>'F4.2'!H111</f>
        <v>0</v>
      </c>
      <c r="F111" s="57">
        <f>'F4.2'!T111</f>
        <v>0</v>
      </c>
      <c r="G111" s="57">
        <f>'F4.2'!AN111</f>
        <v>0</v>
      </c>
      <c r="H111" s="57">
        <f t="shared" si="3"/>
        <v>0</v>
      </c>
      <c r="I111" s="57">
        <f>'F4.2'!U111</f>
        <v>0</v>
      </c>
      <c r="J111" s="57">
        <f>'F4.2'!AO111</f>
        <v>0</v>
      </c>
      <c r="K111" s="57"/>
      <c r="L111" s="57"/>
      <c r="M111" s="57">
        <f t="shared" si="4"/>
        <v>0</v>
      </c>
      <c r="N111" s="57">
        <f t="shared" si="5"/>
        <v>0</v>
      </c>
    </row>
    <row r="112" spans="1:14" s="58" customFormat="1" ht="18.75" hidden="1" outlineLevel="1">
      <c r="A112" s="191"/>
      <c r="B112" s="184" t="str">
        <f>'F4.2'!B112</f>
        <v>BFP CARTRIDGE ( 2NOS )</v>
      </c>
      <c r="C112" s="186"/>
      <c r="D112" s="207" t="str">
        <f>IF('F4.2'!F112=0,"-",'F4.2'!F112)</f>
        <v>-</v>
      </c>
      <c r="E112" s="208">
        <f>'F4.2'!H112</f>
        <v>4.4000000000000004</v>
      </c>
      <c r="F112" s="57">
        <f>'F4.2'!T112</f>
        <v>0</v>
      </c>
      <c r="G112" s="57">
        <f>'F4.2'!AN112</f>
        <v>0</v>
      </c>
      <c r="H112" s="57">
        <f t="shared" si="3"/>
        <v>0</v>
      </c>
      <c r="I112" s="57">
        <f>'F4.2'!U112</f>
        <v>0</v>
      </c>
      <c r="J112" s="57">
        <f>'F4.2'!AO112</f>
        <v>0</v>
      </c>
      <c r="K112" s="57"/>
      <c r="L112" s="57"/>
      <c r="M112" s="57">
        <f t="shared" si="4"/>
        <v>0</v>
      </c>
      <c r="N112" s="57">
        <f t="shared" si="5"/>
        <v>0</v>
      </c>
    </row>
    <row r="113" spans="1:14" s="58" customFormat="1" ht="47.25" hidden="1" outlineLevel="1">
      <c r="A113" s="163"/>
      <c r="B113" s="182" t="str">
        <f>'F4.2'!B113</f>
        <v>Procurement of cartridge assembly for Boiler Feed Pump model FK-4E-36 (with Four S/H &amp; 2 R/H spray branches) installed at 2X 500MW, CSTPS, Chandrapur.</v>
      </c>
      <c r="C113" s="31"/>
      <c r="D113" s="67" t="str">
        <f>IF('F4.2'!F113=0,"-",'F4.2'!F113)</f>
        <v>-</v>
      </c>
      <c r="E113" s="30">
        <f>'F4.2'!H113</f>
        <v>0</v>
      </c>
      <c r="F113" s="57">
        <f>'F4.2'!T113</f>
        <v>1.2574799999999999</v>
      </c>
      <c r="G113" s="57">
        <f>'F4.2'!AN113</f>
        <v>1.2574799999999999</v>
      </c>
      <c r="H113" s="57">
        <f t="shared" si="3"/>
        <v>0</v>
      </c>
      <c r="I113" s="57">
        <f>'F4.2'!U113</f>
        <v>1.2574799999999999</v>
      </c>
      <c r="J113" s="57">
        <f>'F4.2'!AO113</f>
        <v>1.25742</v>
      </c>
      <c r="K113" s="57"/>
      <c r="L113" s="57"/>
      <c r="M113" s="57">
        <f t="shared" si="4"/>
        <v>1.25742</v>
      </c>
      <c r="N113" s="57">
        <f t="shared" si="5"/>
        <v>5.9999999999948983E-5</v>
      </c>
    </row>
    <row r="114" spans="1:14" s="58" customFormat="1" ht="18.75" hidden="1" outlineLevel="1">
      <c r="A114" s="191"/>
      <c r="B114" s="184" t="str">
        <f>'F4.2'!B114</f>
        <v>BCW PUMP</v>
      </c>
      <c r="C114" s="186"/>
      <c r="D114" s="207" t="str">
        <f>IF('F4.2'!F114=0,"-",'F4.2'!F114)</f>
        <v>-</v>
      </c>
      <c r="E114" s="208">
        <f>'F4.2'!H114</f>
        <v>3.5</v>
      </c>
      <c r="F114" s="57">
        <f>'F4.2'!T114</f>
        <v>0</v>
      </c>
      <c r="G114" s="57">
        <f>'F4.2'!AN114</f>
        <v>0</v>
      </c>
      <c r="H114" s="57">
        <f t="shared" si="3"/>
        <v>0</v>
      </c>
      <c r="I114" s="57">
        <f>'F4.2'!U114</f>
        <v>0</v>
      </c>
      <c r="J114" s="57">
        <f>'F4.2'!AO114</f>
        <v>0</v>
      </c>
      <c r="K114" s="57"/>
      <c r="L114" s="57"/>
      <c r="M114" s="57">
        <f t="shared" si="4"/>
        <v>0</v>
      </c>
      <c r="N114" s="57">
        <f t="shared" si="5"/>
        <v>0</v>
      </c>
    </row>
    <row r="115" spans="1:14" s="58" customFormat="1" ht="47.25" hidden="1" outlineLevel="1">
      <c r="A115" s="163"/>
      <c r="B115" s="182" t="str">
        <f>'F4.2'!B115</f>
        <v xml:space="preserve">Procurement of spares for ‘TOROSHIMA’ make 350KW BCW Pump-Motor installed at Unit-8 &amp;9, CSTPS Chandrapur.
</v>
      </c>
      <c r="C115" s="31"/>
      <c r="D115" s="67" t="str">
        <f>IF('F4.2'!F115=0,"-",'F4.2'!F115)</f>
        <v>-</v>
      </c>
      <c r="E115" s="30">
        <f>'F4.2'!H115</f>
        <v>0</v>
      </c>
      <c r="F115" s="57">
        <f>'F4.2'!T115</f>
        <v>1.3282729</v>
      </c>
      <c r="G115" s="57">
        <f>'F4.2'!AN115</f>
        <v>1.3282729</v>
      </c>
      <c r="H115" s="57">
        <f t="shared" si="3"/>
        <v>0</v>
      </c>
      <c r="I115" s="57">
        <f>'F4.2'!U115</f>
        <v>0</v>
      </c>
      <c r="J115" s="57">
        <f>'F4.2'!AO115</f>
        <v>0</v>
      </c>
      <c r="K115" s="57"/>
      <c r="L115" s="57"/>
      <c r="M115" s="57">
        <f t="shared" si="4"/>
        <v>0</v>
      </c>
      <c r="N115" s="57">
        <f t="shared" si="5"/>
        <v>0</v>
      </c>
    </row>
    <row r="116" spans="1:14" s="58" customFormat="1" ht="47.25" hidden="1" outlineLevel="1">
      <c r="A116" s="163"/>
      <c r="B116" s="182" t="str">
        <f>'F4.2'!B116</f>
        <v>Procurement of various spares for ‘TOROSHIMA’ make Boiler Circulating Water (BCW) pump-motor installed at Unit-8&amp;9, CSTPS Chandrapur.</v>
      </c>
      <c r="C116" s="31"/>
      <c r="D116" s="67" t="str">
        <f>IF('F4.2'!F116=0,"-",'F4.2'!F116)</f>
        <v>-</v>
      </c>
      <c r="E116" s="30">
        <f>'F4.2'!H116</f>
        <v>0</v>
      </c>
      <c r="F116" s="57">
        <f>'F4.2'!T116</f>
        <v>0</v>
      </c>
      <c r="G116" s="57">
        <f>'F4.2'!AN116</f>
        <v>0</v>
      </c>
      <c r="H116" s="57">
        <f t="shared" si="3"/>
        <v>0</v>
      </c>
      <c r="I116" s="57">
        <f>'F4.2'!U116</f>
        <v>2.232594593</v>
      </c>
      <c r="J116" s="57">
        <f>'F4.2'!AO116</f>
        <v>2.232594593</v>
      </c>
      <c r="K116" s="57"/>
      <c r="L116" s="57"/>
      <c r="M116" s="57">
        <f t="shared" si="4"/>
        <v>2.232594593</v>
      </c>
      <c r="N116" s="57">
        <f t="shared" si="5"/>
        <v>0</v>
      </c>
    </row>
    <row r="117" spans="1:14" s="58" customFormat="1" ht="18.75" hidden="1" outlineLevel="1">
      <c r="A117" s="191"/>
      <c r="B117" s="184" t="str">
        <f>'F4.2'!B117</f>
        <v>15 MVA DRY TYPE  TRANSFORMER</v>
      </c>
      <c r="C117" s="186"/>
      <c r="D117" s="207" t="str">
        <f>IF('F4.2'!F117=0,"-",'F4.2'!F117)</f>
        <v>-</v>
      </c>
      <c r="E117" s="208">
        <f>'F4.2'!H117</f>
        <v>35</v>
      </c>
      <c r="F117" s="57">
        <f>'F4.2'!T117</f>
        <v>0</v>
      </c>
      <c r="G117" s="57">
        <f>'F4.2'!AN117</f>
        <v>0</v>
      </c>
      <c r="H117" s="57">
        <f t="shared" si="3"/>
        <v>0</v>
      </c>
      <c r="I117" s="57">
        <f>'F4.2'!U117</f>
        <v>0</v>
      </c>
      <c r="J117" s="57">
        <f>'F4.2'!AO117</f>
        <v>0</v>
      </c>
      <c r="K117" s="57"/>
      <c r="L117" s="57"/>
      <c r="M117" s="57">
        <f t="shared" si="4"/>
        <v>0</v>
      </c>
      <c r="N117" s="57">
        <f t="shared" si="5"/>
        <v>0</v>
      </c>
    </row>
    <row r="118" spans="1:14" s="58" customFormat="1" ht="31.5" hidden="1" outlineLevel="1">
      <c r="A118" s="163"/>
      <c r="B118" s="182" t="str">
        <f>'F4.2'!B118</f>
        <v>Procurement of  spare ‘Cast Resin Dry Type Transformers (CRTs)’ of different ratings for Unit-8&amp;9, CSTPS Chandrapur.</v>
      </c>
      <c r="C118" s="31"/>
      <c r="D118" s="67" t="str">
        <f>IF('F4.2'!F118=0,"-",'F4.2'!F118)</f>
        <v>-</v>
      </c>
      <c r="E118" s="30">
        <f>'F4.2'!H118</f>
        <v>0</v>
      </c>
      <c r="F118" s="57">
        <f>'F4.2'!T118</f>
        <v>1.527465632</v>
      </c>
      <c r="G118" s="57">
        <f>'F4.2'!AN118</f>
        <v>1.527465632</v>
      </c>
      <c r="H118" s="57">
        <f t="shared" si="3"/>
        <v>0</v>
      </c>
      <c r="I118" s="57">
        <f>'F4.2'!U118</f>
        <v>4.4938209039999997</v>
      </c>
      <c r="J118" s="57">
        <f>'F4.2'!AO118</f>
        <v>4.4938209040000006</v>
      </c>
      <c r="K118" s="57"/>
      <c r="L118" s="57"/>
      <c r="M118" s="57">
        <f t="shared" si="4"/>
        <v>4.4938209040000006</v>
      </c>
      <c r="N118" s="57">
        <f t="shared" si="5"/>
        <v>0</v>
      </c>
    </row>
    <row r="119" spans="1:14" s="58" customFormat="1" ht="63" hidden="1" outlineLevel="1">
      <c r="A119" s="163"/>
      <c r="B119" s="182" t="str">
        <f>'F4.2'!B119</f>
        <v xml:space="preserve">Procurement of phase coil limb and spares of Cast Resin Dry Type Transformers of different ratings for Unit-8&amp;9, CSTPS Chandrapur.
</v>
      </c>
      <c r="C119" s="31"/>
      <c r="D119" s="67" t="str">
        <f>IF('F4.2'!F119=0,"-",'F4.2'!F119)</f>
        <v>-</v>
      </c>
      <c r="E119" s="30">
        <f>'F4.2'!H119</f>
        <v>0</v>
      </c>
      <c r="F119" s="57">
        <f>'F4.2'!T119</f>
        <v>0</v>
      </c>
      <c r="G119" s="57">
        <f>'F4.2'!AN119</f>
        <v>0</v>
      </c>
      <c r="H119" s="57">
        <f t="shared" si="3"/>
        <v>0</v>
      </c>
      <c r="I119" s="57">
        <f>'F4.2'!U119</f>
        <v>7.925546228</v>
      </c>
      <c r="J119" s="57">
        <f>'F4.2'!AO119</f>
        <v>7.925546228</v>
      </c>
      <c r="K119" s="57"/>
      <c r="L119" s="57"/>
      <c r="M119" s="57">
        <f t="shared" si="4"/>
        <v>7.925546228</v>
      </c>
      <c r="N119" s="57">
        <f t="shared" si="5"/>
        <v>0</v>
      </c>
    </row>
    <row r="120" spans="1:14" s="58" customFormat="1" ht="18.75" hidden="1" outlineLevel="1">
      <c r="A120" s="191"/>
      <c r="B120" s="184" t="str">
        <f>'F4.2'!B120</f>
        <v>BTG+BOP&amp; Other Works</v>
      </c>
      <c r="C120" s="186"/>
      <c r="D120" s="207" t="str">
        <f>IF('F4.2'!F120=0,"-",'F4.2'!F120)</f>
        <v>-</v>
      </c>
      <c r="E120" s="208">
        <f>'F4.2'!H120</f>
        <v>20.48</v>
      </c>
      <c r="F120" s="57">
        <f>'F4.2'!T120</f>
        <v>0</v>
      </c>
      <c r="G120" s="57">
        <f>'F4.2'!AN120</f>
        <v>0</v>
      </c>
      <c r="H120" s="57">
        <f t="shared" si="3"/>
        <v>0</v>
      </c>
      <c r="I120" s="57">
        <f>'F4.2'!U120</f>
        <v>0</v>
      </c>
      <c r="J120" s="57">
        <f>'F4.2'!AO120</f>
        <v>0</v>
      </c>
      <c r="K120" s="57"/>
      <c r="L120" s="57"/>
      <c r="M120" s="57">
        <f t="shared" si="4"/>
        <v>0</v>
      </c>
      <c r="N120" s="57">
        <f t="shared" si="5"/>
        <v>0</v>
      </c>
    </row>
    <row r="121" spans="1:14" s="58" customFormat="1" ht="47.25" hidden="1" outlineLevel="1">
      <c r="A121" s="163"/>
      <c r="B121" s="182" t="str">
        <f>'F4.2'!B121</f>
        <v>Work of Design, Supply &amp; Installation, Testing &amp; Commissioning of Public Addressing  System for tunnels of CHP-D, CSTPS, Chandrapur.</v>
      </c>
      <c r="C121" s="31"/>
      <c r="D121" s="67" t="str">
        <f>IF('F4.2'!F121=0,"-",'F4.2'!F121)</f>
        <v>-</v>
      </c>
      <c r="E121" s="30">
        <f>'F4.2'!H121</f>
        <v>0</v>
      </c>
      <c r="F121" s="57">
        <f>'F4.2'!T121</f>
        <v>1.1544108720000001</v>
      </c>
      <c r="G121" s="57">
        <f>'F4.2'!AN121</f>
        <v>1.1544108720000001</v>
      </c>
      <c r="H121" s="57">
        <f t="shared" si="3"/>
        <v>0</v>
      </c>
      <c r="I121" s="57">
        <f>'F4.2'!U121</f>
        <v>0</v>
      </c>
      <c r="J121" s="57">
        <f>'F4.2'!AO121</f>
        <v>0</v>
      </c>
      <c r="K121" s="57"/>
      <c r="L121" s="57"/>
      <c r="M121" s="57">
        <f t="shared" si="4"/>
        <v>0</v>
      </c>
      <c r="N121" s="57">
        <f t="shared" si="5"/>
        <v>0</v>
      </c>
    </row>
    <row r="122" spans="1:14" s="58" customFormat="1" ht="47.25" hidden="1" outlineLevel="1">
      <c r="A122" s="163"/>
      <c r="B122" s="182" t="str">
        <f>'F4.2'!B122</f>
        <v xml:space="preserve">Work of upgradation, installation and extension of 220VDC control supply to various PMCC of CHPD, CSTPS, Chandrapur.
</v>
      </c>
      <c r="C122" s="31"/>
      <c r="D122" s="67" t="str">
        <f>IF('F4.2'!F122=0,"-",'F4.2'!F122)</f>
        <v>-</v>
      </c>
      <c r="E122" s="30">
        <f>'F4.2'!H122</f>
        <v>0</v>
      </c>
      <c r="F122" s="57">
        <f>'F4.2'!T122</f>
        <v>0.68441180000000001</v>
      </c>
      <c r="G122" s="57">
        <f>'F4.2'!AN122</f>
        <v>0.68441180000000001</v>
      </c>
      <c r="H122" s="57">
        <f t="shared" si="3"/>
        <v>0</v>
      </c>
      <c r="I122" s="57">
        <f>'F4.2'!U122</f>
        <v>0</v>
      </c>
      <c r="J122" s="57">
        <f>'F4.2'!AO122</f>
        <v>0</v>
      </c>
      <c r="K122" s="57"/>
      <c r="L122" s="57"/>
      <c r="M122" s="57">
        <f t="shared" si="4"/>
        <v>0</v>
      </c>
      <c r="N122" s="57">
        <f t="shared" si="5"/>
        <v>0</v>
      </c>
    </row>
    <row r="123" spans="1:14" s="58" customFormat="1" ht="31.5" hidden="1" outlineLevel="1">
      <c r="A123" s="163"/>
      <c r="B123" s="182" t="str">
        <f>'F4.2'!B123</f>
        <v>Work of Apron Feeder in CHP Unit 8&amp;9 (2x500) MW at CHP-D, CSTPS.</v>
      </c>
      <c r="C123" s="31"/>
      <c r="D123" s="67" t="str">
        <f>IF('F4.2'!F123=0,"-",'F4.2'!F123)</f>
        <v>-</v>
      </c>
      <c r="E123" s="30">
        <f>'F4.2'!H123</f>
        <v>0</v>
      </c>
      <c r="F123" s="57">
        <f>'F4.2'!T123</f>
        <v>2.3388426</v>
      </c>
      <c r="G123" s="57">
        <f>'F4.2'!AN123</f>
        <v>2.3388426</v>
      </c>
      <c r="H123" s="57">
        <f t="shared" si="3"/>
        <v>0</v>
      </c>
      <c r="I123" s="57">
        <f>'F4.2'!U123</f>
        <v>0</v>
      </c>
      <c r="J123" s="57">
        <f>'F4.2'!AO123</f>
        <v>0</v>
      </c>
      <c r="K123" s="57"/>
      <c r="L123" s="57"/>
      <c r="M123" s="57">
        <f t="shared" si="4"/>
        <v>0</v>
      </c>
      <c r="N123" s="57">
        <f t="shared" si="5"/>
        <v>0</v>
      </c>
    </row>
    <row r="124" spans="1:14" s="58" customFormat="1" ht="31.5" hidden="1" outlineLevel="1">
      <c r="A124" s="163"/>
      <c r="B124" s="182" t="str">
        <f>'F4.2'!B124</f>
        <v>Supply of spares for up gradation of rotary parts of travelling conveyor system installed at CHPD, CSTPS, Chandrapur.</v>
      </c>
      <c r="C124" s="31"/>
      <c r="D124" s="67" t="str">
        <f>IF('F4.2'!F124=0,"-",'F4.2'!F124)</f>
        <v>-</v>
      </c>
      <c r="E124" s="30">
        <f>'F4.2'!H124</f>
        <v>0</v>
      </c>
      <c r="F124" s="57">
        <f>'F4.2'!T124</f>
        <v>0.58938639999999998</v>
      </c>
      <c r="G124" s="57">
        <f>'F4.2'!AN124</f>
        <v>0.58938639999999998</v>
      </c>
      <c r="H124" s="57">
        <f t="shared" si="3"/>
        <v>0</v>
      </c>
      <c r="I124" s="57">
        <f>'F4.2'!U124</f>
        <v>0</v>
      </c>
      <c r="J124" s="57">
        <f>'F4.2'!AO124</f>
        <v>0</v>
      </c>
      <c r="K124" s="57"/>
      <c r="L124" s="57"/>
      <c r="M124" s="57">
        <f t="shared" si="4"/>
        <v>0</v>
      </c>
      <c r="N124" s="57">
        <f t="shared" si="5"/>
        <v>0</v>
      </c>
    </row>
    <row r="125" spans="1:14" s="58" customFormat="1" ht="63" hidden="1" outlineLevel="1">
      <c r="A125" s="163"/>
      <c r="B125" s="182" t="str">
        <f>'F4.2'!B125</f>
        <v>The Work of Design, Engineering, Manufacturing, Supply, Erection &amp; Commissioning of Short Conveyor belt from stack yard of CHP of Unit 5,6&amp;7 to Belt Conveyor 104 A/B at CHP of Unit 8&amp;9, CSTPS, Chandrapur</v>
      </c>
      <c r="C125" s="31"/>
      <c r="D125" s="67" t="str">
        <f>IF('F4.2'!F125=0,"-",'F4.2'!F125)</f>
        <v>-</v>
      </c>
      <c r="E125" s="30">
        <f>'F4.2'!H125</f>
        <v>0</v>
      </c>
      <c r="F125" s="57">
        <f>'F4.2'!T125</f>
        <v>0</v>
      </c>
      <c r="G125" s="57">
        <f>'F4.2'!AN125</f>
        <v>0</v>
      </c>
      <c r="H125" s="57">
        <f t="shared" si="3"/>
        <v>0</v>
      </c>
      <c r="I125" s="57">
        <f>'F4.2'!U125</f>
        <v>2.9173339999999999</v>
      </c>
      <c r="J125" s="57">
        <f>'F4.2'!AO125</f>
        <v>0</v>
      </c>
      <c r="K125" s="57"/>
      <c r="L125" s="57"/>
      <c r="M125" s="57">
        <f t="shared" si="4"/>
        <v>0</v>
      </c>
      <c r="N125" s="57">
        <f t="shared" si="5"/>
        <v>2.9173339999999999</v>
      </c>
    </row>
    <row r="126" spans="1:14" s="58" customFormat="1" ht="47.25" hidden="1" outlineLevel="1">
      <c r="A126" s="163"/>
      <c r="B126" s="182" t="str">
        <f>'F4.2'!B126</f>
        <v>Work of design, supply, erection, commissioning of overhead cable tray along with removal &amp; re-routing of power and control cables  at CHP-D, CSTPS, Chandrapur.</v>
      </c>
      <c r="C126" s="31"/>
      <c r="D126" s="67" t="str">
        <f>IF('F4.2'!F126=0,"-",'F4.2'!F126)</f>
        <v>-</v>
      </c>
      <c r="E126" s="30">
        <f>'F4.2'!H126</f>
        <v>0</v>
      </c>
      <c r="F126" s="57">
        <f>'F4.2'!T126</f>
        <v>0.51324217999999999</v>
      </c>
      <c r="G126" s="57">
        <f>'F4.2'!AN126</f>
        <v>0.51324217999999999</v>
      </c>
      <c r="H126" s="57">
        <f t="shared" si="3"/>
        <v>0</v>
      </c>
      <c r="I126" s="57">
        <f>'F4.2'!U126</f>
        <v>0</v>
      </c>
      <c r="J126" s="57">
        <f>'F4.2'!AO126</f>
        <v>0</v>
      </c>
      <c r="K126" s="57"/>
      <c r="L126" s="57"/>
      <c r="M126" s="57">
        <f t="shared" si="4"/>
        <v>0</v>
      </c>
      <c r="N126" s="57">
        <f t="shared" si="5"/>
        <v>0</v>
      </c>
    </row>
    <row r="127" spans="1:14" s="58" customFormat="1" ht="47.25" hidden="1" outlineLevel="1">
      <c r="A127" s="163"/>
      <c r="B127" s="182" t="str">
        <f>'F4.2'!B127</f>
        <v>Work of provision, modification, retrofitting and revamping of lighting system of transfers points, crusher house and bunker area of CHP-D, CSTPS, Chandrapur.</v>
      </c>
      <c r="C127" s="31"/>
      <c r="D127" s="67" t="str">
        <f>IF('F4.2'!F127=0,"-",'F4.2'!F127)</f>
        <v>-</v>
      </c>
      <c r="E127" s="30">
        <f>'F4.2'!H127</f>
        <v>0</v>
      </c>
      <c r="F127" s="57">
        <f>'F4.2'!T127</f>
        <v>1.010459813</v>
      </c>
      <c r="G127" s="57">
        <f>'F4.2'!AN127</f>
        <v>1.010459813</v>
      </c>
      <c r="H127" s="57">
        <f t="shared" si="3"/>
        <v>0</v>
      </c>
      <c r="I127" s="57">
        <f>'F4.2'!U127</f>
        <v>0</v>
      </c>
      <c r="J127" s="57">
        <f>'F4.2'!AO127</f>
        <v>0</v>
      </c>
      <c r="K127" s="57"/>
      <c r="L127" s="57"/>
      <c r="M127" s="57">
        <f t="shared" si="4"/>
        <v>0</v>
      </c>
      <c r="N127" s="57">
        <f t="shared" si="5"/>
        <v>0</v>
      </c>
    </row>
    <row r="128" spans="1:14" s="58" customFormat="1" ht="63" hidden="1" outlineLevel="1">
      <c r="A128" s="163"/>
      <c r="B128" s="182" t="str">
        <f>'F4.2'!B128</f>
        <v xml:space="preserve">Procurement of spares for M/s. Weir Minerals make (GEHO pump Model TZPM-1200) for Ash Handling Plant Unit# 8 &amp;9 CSTPS Chandrapur. AHP-III
</v>
      </c>
      <c r="C128" s="31"/>
      <c r="D128" s="67" t="str">
        <f>IF('F4.2'!F128=0,"-",'F4.2'!F128)</f>
        <v>-</v>
      </c>
      <c r="E128" s="30">
        <f>'F4.2'!H128</f>
        <v>0</v>
      </c>
      <c r="F128" s="57">
        <f>'F4.2'!T128</f>
        <v>0.30372057400000002</v>
      </c>
      <c r="G128" s="57">
        <f>'F4.2'!AN128</f>
        <v>0.30372057400000002</v>
      </c>
      <c r="H128" s="57">
        <f t="shared" si="3"/>
        <v>0</v>
      </c>
      <c r="I128" s="57">
        <f>'F4.2'!U128</f>
        <v>1.8022827379999999</v>
      </c>
      <c r="J128" s="57">
        <f>'F4.2'!AO128</f>
        <v>1.8022827379999997</v>
      </c>
      <c r="K128" s="57"/>
      <c r="L128" s="57"/>
      <c r="M128" s="57">
        <f t="shared" si="4"/>
        <v>1.8022827379999997</v>
      </c>
      <c r="N128" s="57">
        <f t="shared" si="5"/>
        <v>0</v>
      </c>
    </row>
    <row r="129" spans="1:14" s="58" customFormat="1" ht="31.5" hidden="1" outlineLevel="1">
      <c r="A129" s="163"/>
      <c r="B129" s="182" t="str">
        <f>'F4.2'!B129</f>
        <v>Procurement of Gear Box set of internal (MAKE: NEW ALLENBERRY) Spares at CHP-D; CSTPS, Chandrapur.</v>
      </c>
      <c r="C129" s="31"/>
      <c r="D129" s="67" t="str">
        <f>IF('F4.2'!F129=0,"-",'F4.2'!F129)</f>
        <v>-</v>
      </c>
      <c r="E129" s="30">
        <f>'F4.2'!H129</f>
        <v>0</v>
      </c>
      <c r="F129" s="57">
        <f>'F4.2'!T129</f>
        <v>0.23150083799999999</v>
      </c>
      <c r="G129" s="57">
        <f>'F4.2'!AN129</f>
        <v>0.23150080000000001</v>
      </c>
      <c r="H129" s="57">
        <f t="shared" si="3"/>
        <v>3.7999999979998478E-8</v>
      </c>
      <c r="I129" s="57">
        <f>'F4.2'!U129</f>
        <v>1.458899162</v>
      </c>
      <c r="J129" s="57">
        <f>'F4.2'!AO129</f>
        <v>1.4588991999999998</v>
      </c>
      <c r="K129" s="57"/>
      <c r="L129" s="57"/>
      <c r="M129" s="57">
        <f t="shared" si="4"/>
        <v>1.4588991999999998</v>
      </c>
      <c r="N129" s="57">
        <f t="shared" si="5"/>
        <v>0</v>
      </c>
    </row>
    <row r="130" spans="1:14" s="58" customFormat="1" ht="47.25" hidden="1" outlineLevel="1">
      <c r="A130" s="163"/>
      <c r="B130" s="182" t="str">
        <f>'F4.2'!B130</f>
        <v>Supply and Installation of Oil Cooled Suspended Anodized Winding Magnet &amp; Control Panel at CHP, Unit 8&amp;9, CSTPS, Chandrapur.</v>
      </c>
      <c r="C130" s="31"/>
      <c r="D130" s="67" t="str">
        <f>IF('F4.2'!F130=0,"-",'F4.2'!F130)</f>
        <v>-</v>
      </c>
      <c r="E130" s="30">
        <f>'F4.2'!H130</f>
        <v>0</v>
      </c>
      <c r="F130" s="57">
        <f>'F4.2'!T130</f>
        <v>0</v>
      </c>
      <c r="G130" s="57">
        <f>'F4.2'!AN130</f>
        <v>0</v>
      </c>
      <c r="H130" s="57">
        <f t="shared" si="3"/>
        <v>0</v>
      </c>
      <c r="I130" s="57">
        <f>'F4.2'!U130</f>
        <v>0</v>
      </c>
      <c r="J130" s="57">
        <f>'F4.2'!AO130</f>
        <v>0</v>
      </c>
      <c r="K130" s="57"/>
      <c r="L130" s="57"/>
      <c r="M130" s="57">
        <f t="shared" si="4"/>
        <v>0</v>
      </c>
      <c r="N130" s="57">
        <f t="shared" si="5"/>
        <v>0</v>
      </c>
    </row>
    <row r="131" spans="1:14" s="58" customFormat="1" ht="31.5" hidden="1" outlineLevel="1">
      <c r="A131" s="163"/>
      <c r="B131" s="182" t="str">
        <f>'F4.2'!B131</f>
        <v>196 NT Controller by DT 9 Controller alongwith HMI units for Unit- 8&amp;9 coal feeder system</v>
      </c>
      <c r="C131" s="31"/>
      <c r="D131" s="67" t="str">
        <f>IF('F4.2'!F131=0,"-",'F4.2'!F131)</f>
        <v>-</v>
      </c>
      <c r="E131" s="30">
        <f>'F4.2'!H131</f>
        <v>0</v>
      </c>
      <c r="F131" s="57">
        <f>'F4.2'!T131</f>
        <v>2.0773899999999998</v>
      </c>
      <c r="G131" s="57">
        <f>'F4.2'!AN131</f>
        <v>2.0773899999999998</v>
      </c>
      <c r="H131" s="57">
        <f t="shared" si="3"/>
        <v>0</v>
      </c>
      <c r="I131" s="57">
        <f>'F4.2'!U131</f>
        <v>0</v>
      </c>
      <c r="J131" s="57">
        <f>'F4.2'!AO131</f>
        <v>0</v>
      </c>
      <c r="K131" s="57"/>
      <c r="L131" s="57"/>
      <c r="M131" s="57">
        <f t="shared" si="4"/>
        <v>0</v>
      </c>
      <c r="N131" s="57">
        <f t="shared" si="5"/>
        <v>0</v>
      </c>
    </row>
    <row r="132" spans="1:14" s="58" customFormat="1" ht="47.25" hidden="1" outlineLevel="1">
      <c r="A132" s="163"/>
      <c r="B132" s="182" t="str">
        <f>'F4.2'!B132</f>
        <v>Procurement of set of CW Impeller duly fitted with wear rings &amp; ACW Impeller duly fitted with wear rings of Mather &amp; Platt make Pumps installed at Unit-8 &amp; 9,CSTPS,Chandrapur</v>
      </c>
      <c r="C132" s="31"/>
      <c r="D132" s="67" t="str">
        <f>IF('F4.2'!F132=0,"-",'F4.2'!F132)</f>
        <v>-</v>
      </c>
      <c r="E132" s="30">
        <f>'F4.2'!H132</f>
        <v>0</v>
      </c>
      <c r="F132" s="57">
        <f>'F4.2'!T132</f>
        <v>0</v>
      </c>
      <c r="G132" s="57">
        <f>'F4.2'!AN132</f>
        <v>0</v>
      </c>
      <c r="H132" s="57">
        <f t="shared" si="3"/>
        <v>0</v>
      </c>
      <c r="I132" s="57">
        <f>'F4.2'!U132</f>
        <v>0.70378810800000002</v>
      </c>
      <c r="J132" s="57">
        <f>'F4.2'!AO132</f>
        <v>0.70378810800000002</v>
      </c>
      <c r="K132" s="57"/>
      <c r="L132" s="57"/>
      <c r="M132" s="57">
        <f t="shared" si="4"/>
        <v>0.70378810800000002</v>
      </c>
      <c r="N132" s="57">
        <f t="shared" si="5"/>
        <v>0</v>
      </c>
    </row>
    <row r="133" spans="1:14" s="58" customFormat="1" ht="15.75" hidden="1" outlineLevel="1">
      <c r="A133" s="163"/>
      <c r="B133" s="182" t="str">
        <f>'F4.2'!B133</f>
        <v>CHP System U#8</v>
      </c>
      <c r="C133" s="31"/>
      <c r="D133" s="67" t="str">
        <f>IF('F4.2'!F133=0,"-",'F4.2'!F133)</f>
        <v>-</v>
      </c>
      <c r="E133" s="30">
        <f>'F4.2'!H133</f>
        <v>0</v>
      </c>
      <c r="F133" s="57">
        <f>'F4.2'!T133</f>
        <v>0.05</v>
      </c>
      <c r="G133" s="57">
        <f>'F4.2'!AN133</f>
        <v>0.05</v>
      </c>
      <c r="H133" s="57">
        <f t="shared" si="3"/>
        <v>0</v>
      </c>
      <c r="I133" s="57">
        <f>'F4.2'!U133</f>
        <v>0</v>
      </c>
      <c r="J133" s="57">
        <f>'F4.2'!AO133</f>
        <v>0</v>
      </c>
      <c r="K133" s="57"/>
      <c r="L133" s="57"/>
      <c r="M133" s="57">
        <f t="shared" si="4"/>
        <v>0</v>
      </c>
      <c r="N133" s="57">
        <f t="shared" si="5"/>
        <v>0</v>
      </c>
    </row>
    <row r="134" spans="1:14" s="58" customFormat="1" ht="15.75" hidden="1" outlineLevel="1">
      <c r="A134" s="163"/>
      <c r="B134" s="182" t="str">
        <f>'F4.2'!B134</f>
        <v>ISOLATED PHASE BUS DUCT</v>
      </c>
      <c r="C134" s="31"/>
      <c r="D134" s="67" t="str">
        <f>IF('F4.2'!F134=0,"-",'F4.2'!F134)</f>
        <v>-</v>
      </c>
      <c r="E134" s="30">
        <f>'F4.2'!H134</f>
        <v>0</v>
      </c>
      <c r="F134" s="57">
        <f>'F4.2'!T134</f>
        <v>0.04</v>
      </c>
      <c r="G134" s="57">
        <f>'F4.2'!AN134</f>
        <v>0.04</v>
      </c>
      <c r="H134" s="57">
        <f t="shared" si="3"/>
        <v>0</v>
      </c>
      <c r="I134" s="57">
        <f>'F4.2'!U134</f>
        <v>0</v>
      </c>
      <c r="J134" s="57">
        <f>'F4.2'!AO134</f>
        <v>0</v>
      </c>
      <c r="K134" s="57"/>
      <c r="L134" s="57"/>
      <c r="M134" s="57">
        <f t="shared" si="4"/>
        <v>0</v>
      </c>
      <c r="N134" s="57">
        <f t="shared" si="5"/>
        <v>0</v>
      </c>
    </row>
    <row r="135" spans="1:14" s="58" customFormat="1" ht="15.75" hidden="1" outlineLevel="1">
      <c r="A135" s="163"/>
      <c r="B135" s="182" t="str">
        <f>'F4.2'!B135</f>
        <v>SEGREGATED PHASE BUS DUCT U#8</v>
      </c>
      <c r="C135" s="31"/>
      <c r="D135" s="67" t="str">
        <f>IF('F4.2'!F135=0,"-",'F4.2'!F135)</f>
        <v>-</v>
      </c>
      <c r="E135" s="30">
        <f>'F4.2'!H135</f>
        <v>0</v>
      </c>
      <c r="F135" s="57">
        <f>'F4.2'!T135</f>
        <v>0.04</v>
      </c>
      <c r="G135" s="57">
        <f>'F4.2'!AN135</f>
        <v>0.04</v>
      </c>
      <c r="H135" s="57">
        <f t="shared" si="3"/>
        <v>0</v>
      </c>
      <c r="I135" s="57">
        <f>'F4.2'!U135</f>
        <v>0</v>
      </c>
      <c r="J135" s="57">
        <f>'F4.2'!AO135</f>
        <v>0</v>
      </c>
      <c r="K135" s="57"/>
      <c r="L135" s="57"/>
      <c r="M135" s="57">
        <f t="shared" si="4"/>
        <v>0</v>
      </c>
      <c r="N135" s="57">
        <f t="shared" si="5"/>
        <v>0</v>
      </c>
    </row>
    <row r="136" spans="1:14" s="58" customFormat="1" ht="15.75" hidden="1" outlineLevel="1">
      <c r="A136" s="163"/>
      <c r="B136" s="182" t="str">
        <f>'F4.2'!B136</f>
        <v>SEGREGATED PHASE BUS DUCT U#9</v>
      </c>
      <c r="C136" s="31"/>
      <c r="D136" s="67" t="str">
        <f>IF('F4.2'!F136=0,"-",'F4.2'!F136)</f>
        <v>-</v>
      </c>
      <c r="E136" s="30">
        <f>'F4.2'!H136</f>
        <v>0</v>
      </c>
      <c r="F136" s="57">
        <f>'F4.2'!T136</f>
        <v>0.04</v>
      </c>
      <c r="G136" s="57">
        <f>'F4.2'!AN136</f>
        <v>0.04</v>
      </c>
      <c r="H136" s="57">
        <f t="shared" si="3"/>
        <v>0</v>
      </c>
      <c r="I136" s="57">
        <f>'F4.2'!U136</f>
        <v>0</v>
      </c>
      <c r="J136" s="57">
        <f>'F4.2'!AO136</f>
        <v>0</v>
      </c>
      <c r="K136" s="57"/>
      <c r="L136" s="57"/>
      <c r="M136" s="57">
        <f t="shared" si="4"/>
        <v>0</v>
      </c>
      <c r="N136" s="57">
        <f t="shared" si="5"/>
        <v>0</v>
      </c>
    </row>
    <row r="137" spans="1:14" s="58" customFormat="1" ht="15.75" hidden="1" outlineLevel="1">
      <c r="A137" s="163"/>
      <c r="B137" s="182" t="str">
        <f>'F4.2'!B137</f>
        <v>ISOLATED PHASE BUS DUCT U#9</v>
      </c>
      <c r="C137" s="31"/>
      <c r="D137" s="67" t="str">
        <f>IF('F4.2'!F137=0,"-",'F4.2'!F137)</f>
        <v>-</v>
      </c>
      <c r="E137" s="30">
        <f>'F4.2'!H137</f>
        <v>0</v>
      </c>
      <c r="F137" s="57">
        <f>'F4.2'!T137</f>
        <v>0.04</v>
      </c>
      <c r="G137" s="57">
        <f>'F4.2'!AN137</f>
        <v>0.04</v>
      </c>
      <c r="H137" s="57">
        <f t="shared" ref="H137:H200" si="6">F137-G137</f>
        <v>0</v>
      </c>
      <c r="I137" s="57">
        <f>'F4.2'!U137</f>
        <v>0</v>
      </c>
      <c r="J137" s="57">
        <f>'F4.2'!AO137</f>
        <v>0</v>
      </c>
      <c r="K137" s="57"/>
      <c r="L137" s="57"/>
      <c r="M137" s="57">
        <f t="shared" ref="M137:M200" si="7">SUM(J137:L137)</f>
        <v>0</v>
      </c>
      <c r="N137" s="57">
        <f t="shared" ref="N137:N200" si="8">H137+I137-M137</f>
        <v>0</v>
      </c>
    </row>
    <row r="138" spans="1:14" s="58" customFormat="1" ht="15.75" hidden="1" outlineLevel="1">
      <c r="A138" s="163"/>
      <c r="B138" s="182" t="str">
        <f>'F4.2'!B138</f>
        <v>DTT &amp; UAT U#8</v>
      </c>
      <c r="C138" s="31"/>
      <c r="D138" s="67" t="str">
        <f>IF('F4.2'!F138=0,"-",'F4.2'!F138)</f>
        <v>-</v>
      </c>
      <c r="E138" s="30">
        <f>'F4.2'!H138</f>
        <v>0</v>
      </c>
      <c r="F138" s="57">
        <f>'F4.2'!T138</f>
        <v>0.03</v>
      </c>
      <c r="G138" s="57">
        <f>'F4.2'!AN138</f>
        <v>0.03</v>
      </c>
      <c r="H138" s="57">
        <f t="shared" si="6"/>
        <v>0</v>
      </c>
      <c r="I138" s="57">
        <f>'F4.2'!U138</f>
        <v>0</v>
      </c>
      <c r="J138" s="57">
        <f>'F4.2'!AO138</f>
        <v>0</v>
      </c>
      <c r="K138" s="57"/>
      <c r="L138" s="57"/>
      <c r="M138" s="57">
        <f t="shared" si="7"/>
        <v>0</v>
      </c>
      <c r="N138" s="57">
        <f t="shared" si="8"/>
        <v>0</v>
      </c>
    </row>
    <row r="139" spans="1:14" s="58" customFormat="1" ht="15.75" hidden="1" outlineLevel="1">
      <c r="A139" s="163"/>
      <c r="B139" s="182" t="str">
        <f>'F4.2'!B139</f>
        <v>DTT &amp; UAT U#9</v>
      </c>
      <c r="C139" s="31"/>
      <c r="D139" s="67" t="str">
        <f>IF('F4.2'!F139=0,"-",'F4.2'!F139)</f>
        <v>-</v>
      </c>
      <c r="E139" s="30">
        <f>'F4.2'!H139</f>
        <v>0</v>
      </c>
      <c r="F139" s="57">
        <f>'F4.2'!T139</f>
        <v>0.03</v>
      </c>
      <c r="G139" s="57">
        <f>'F4.2'!AN139</f>
        <v>0.03</v>
      </c>
      <c r="H139" s="57">
        <f t="shared" si="6"/>
        <v>0</v>
      </c>
      <c r="I139" s="57">
        <f>'F4.2'!U139</f>
        <v>0</v>
      </c>
      <c r="J139" s="57">
        <f>'F4.2'!AO139</f>
        <v>0</v>
      </c>
      <c r="K139" s="57"/>
      <c r="L139" s="57"/>
      <c r="M139" s="57">
        <f t="shared" si="7"/>
        <v>0</v>
      </c>
      <c r="N139" s="57">
        <f t="shared" si="8"/>
        <v>0</v>
      </c>
    </row>
    <row r="140" spans="1:14" s="58" customFormat="1" ht="15.75" hidden="1" outlineLevel="1">
      <c r="A140" s="163"/>
      <c r="B140" s="182" t="str">
        <f>'F4.2'!B140</f>
        <v>Cranes and hoists U#8</v>
      </c>
      <c r="C140" s="31"/>
      <c r="D140" s="67" t="str">
        <f>IF('F4.2'!F140=0,"-",'F4.2'!F140)</f>
        <v>-</v>
      </c>
      <c r="E140" s="30">
        <f>'F4.2'!H140</f>
        <v>0</v>
      </c>
      <c r="F140" s="57">
        <f>'F4.2'!T140</f>
        <v>0.03</v>
      </c>
      <c r="G140" s="57">
        <f>'F4.2'!AN140</f>
        <v>0.03</v>
      </c>
      <c r="H140" s="57">
        <f t="shared" si="6"/>
        <v>0</v>
      </c>
      <c r="I140" s="57">
        <f>'F4.2'!U140</f>
        <v>0</v>
      </c>
      <c r="J140" s="57">
        <f>'F4.2'!AO140</f>
        <v>0</v>
      </c>
      <c r="K140" s="57"/>
      <c r="L140" s="57"/>
      <c r="M140" s="57">
        <f t="shared" si="7"/>
        <v>0</v>
      </c>
      <c r="N140" s="57">
        <f t="shared" si="8"/>
        <v>0</v>
      </c>
    </row>
    <row r="141" spans="1:14" s="58" customFormat="1" ht="15.75" hidden="1" outlineLevel="1">
      <c r="A141" s="163"/>
      <c r="B141" s="182" t="str">
        <f>'F4.2'!B141</f>
        <v>RCC Chimney U#8</v>
      </c>
      <c r="C141" s="31"/>
      <c r="D141" s="67" t="str">
        <f>IF('F4.2'!F141=0,"-",'F4.2'!F141)</f>
        <v>-</v>
      </c>
      <c r="E141" s="30">
        <f>'F4.2'!H141</f>
        <v>0</v>
      </c>
      <c r="F141" s="57">
        <f>'F4.2'!T141</f>
        <v>9.2899999999999991</v>
      </c>
      <c r="G141" s="57">
        <f>'F4.2'!AN141</f>
        <v>9.2899999999999991</v>
      </c>
      <c r="H141" s="57">
        <f t="shared" si="6"/>
        <v>0</v>
      </c>
      <c r="I141" s="57">
        <f>'F4.2'!U141</f>
        <v>0</v>
      </c>
      <c r="J141" s="57">
        <f>'F4.2'!AO141</f>
        <v>0</v>
      </c>
      <c r="K141" s="57"/>
      <c r="L141" s="57"/>
      <c r="M141" s="57">
        <f t="shared" si="7"/>
        <v>0</v>
      </c>
      <c r="N141" s="57">
        <f t="shared" si="8"/>
        <v>0</v>
      </c>
    </row>
    <row r="142" spans="1:14" s="58" customFormat="1" ht="15.75" hidden="1" outlineLevel="1">
      <c r="A142" s="163"/>
      <c r="B142" s="182" t="str">
        <f>'F4.2'!B142</f>
        <v>Coal Handling Plant</v>
      </c>
      <c r="C142" s="31"/>
      <c r="D142" s="67" t="str">
        <f>IF('F4.2'!F142=0,"-",'F4.2'!F142)</f>
        <v>-</v>
      </c>
      <c r="E142" s="30">
        <f>'F4.2'!H142</f>
        <v>0</v>
      </c>
      <c r="F142" s="57">
        <f>'F4.2'!T142</f>
        <v>41.79</v>
      </c>
      <c r="G142" s="57">
        <f>'F4.2'!AN142</f>
        <v>41.79</v>
      </c>
      <c r="H142" s="57">
        <f t="shared" si="6"/>
        <v>0</v>
      </c>
      <c r="I142" s="57">
        <f>'F4.2'!U142</f>
        <v>0</v>
      </c>
      <c r="J142" s="57">
        <f>'F4.2'!AO142</f>
        <v>0</v>
      </c>
      <c r="K142" s="57"/>
      <c r="L142" s="57"/>
      <c r="M142" s="57">
        <f t="shared" si="7"/>
        <v>0</v>
      </c>
      <c r="N142" s="57">
        <f t="shared" si="8"/>
        <v>0</v>
      </c>
    </row>
    <row r="143" spans="1:14" s="58" customFormat="1" ht="15.75" hidden="1" outlineLevel="1">
      <c r="A143" s="163"/>
      <c r="B143" s="182" t="str">
        <f>'F4.2'!B143</f>
        <v>Bunker foundation &amp; civil works (Unit 8) U#8</v>
      </c>
      <c r="C143" s="31"/>
      <c r="D143" s="67" t="str">
        <f>IF('F4.2'!F143=0,"-",'F4.2'!F143)</f>
        <v>-</v>
      </c>
      <c r="E143" s="30">
        <f>'F4.2'!H143</f>
        <v>0</v>
      </c>
      <c r="F143" s="57">
        <f>'F4.2'!T143</f>
        <v>18.579999999999998</v>
      </c>
      <c r="G143" s="57">
        <f>'F4.2'!AN143</f>
        <v>18.579999999999998</v>
      </c>
      <c r="H143" s="57">
        <f t="shared" si="6"/>
        <v>0</v>
      </c>
      <c r="I143" s="57">
        <f>'F4.2'!U143</f>
        <v>0</v>
      </c>
      <c r="J143" s="57">
        <f>'F4.2'!AO143</f>
        <v>0</v>
      </c>
      <c r="K143" s="57"/>
      <c r="L143" s="57"/>
      <c r="M143" s="57">
        <f t="shared" si="7"/>
        <v>0</v>
      </c>
      <c r="N143" s="57">
        <f t="shared" si="8"/>
        <v>0</v>
      </c>
    </row>
    <row r="144" spans="1:14" s="58" customFormat="1" ht="15.75" hidden="1" outlineLevel="1">
      <c r="A144" s="163"/>
      <c r="B144" s="182" t="str">
        <f>'F4.2'!B144</f>
        <v>Boiler &amp; Auxiliaries U#9</v>
      </c>
      <c r="C144" s="31"/>
      <c r="D144" s="67" t="str">
        <f>IF('F4.2'!F144=0,"-",'F4.2'!F144)</f>
        <v>-</v>
      </c>
      <c r="E144" s="30">
        <f>'F4.2'!H144</f>
        <v>0</v>
      </c>
      <c r="F144" s="57">
        <f>'F4.2'!T144</f>
        <v>9.2799999999999994</v>
      </c>
      <c r="G144" s="57">
        <f>'F4.2'!AN144</f>
        <v>9.2799999999999994</v>
      </c>
      <c r="H144" s="57">
        <f t="shared" si="6"/>
        <v>0</v>
      </c>
      <c r="I144" s="57">
        <f>'F4.2'!U144</f>
        <v>8.9089999999991676E-3</v>
      </c>
      <c r="J144" s="57">
        <f>'F4.2'!AO144</f>
        <v>7.1752389999595288E-3</v>
      </c>
      <c r="K144" s="57"/>
      <c r="L144" s="57"/>
      <c r="M144" s="57">
        <f t="shared" si="7"/>
        <v>7.1752389999595288E-3</v>
      </c>
      <c r="N144" s="57">
        <f t="shared" si="8"/>
        <v>1.7337610000396388E-3</v>
      </c>
    </row>
    <row r="145" spans="1:14" s="58" customFormat="1" ht="15.75" hidden="1" outlineLevel="1">
      <c r="A145" s="163"/>
      <c r="B145" s="182" t="str">
        <f>'F4.2'!B145</f>
        <v>ESP U#9</v>
      </c>
      <c r="C145" s="31"/>
      <c r="D145" s="67" t="str">
        <f>IF('F4.2'!F145=0,"-",'F4.2'!F145)</f>
        <v>-</v>
      </c>
      <c r="E145" s="30">
        <f>'F4.2'!H145</f>
        <v>0</v>
      </c>
      <c r="F145" s="57">
        <f>'F4.2'!T145</f>
        <v>2.15</v>
      </c>
      <c r="G145" s="57">
        <f>'F4.2'!AN145</f>
        <v>2.15</v>
      </c>
      <c r="H145" s="57">
        <f t="shared" si="6"/>
        <v>0</v>
      </c>
      <c r="I145" s="57">
        <f>'F4.2'!U145</f>
        <v>8.9090000000000558E-3</v>
      </c>
      <c r="J145" s="57">
        <f>'F4.2'!AO145</f>
        <v>8.9090000000000558E-3</v>
      </c>
      <c r="K145" s="57"/>
      <c r="L145" s="57"/>
      <c r="M145" s="57">
        <f t="shared" si="7"/>
        <v>8.9090000000000558E-3</v>
      </c>
      <c r="N145" s="57">
        <f t="shared" si="8"/>
        <v>0</v>
      </c>
    </row>
    <row r="146" spans="1:14" s="58" customFormat="1" ht="15.75" hidden="1" outlineLevel="1">
      <c r="A146" s="163"/>
      <c r="B146" s="182" t="str">
        <f>'F4.2'!B146</f>
        <v>ID fan foundations (Unit 9) U#9</v>
      </c>
      <c r="C146" s="31"/>
      <c r="D146" s="67" t="str">
        <f>IF('F4.2'!F146=0,"-",'F4.2'!F146)</f>
        <v>-</v>
      </c>
      <c r="E146" s="30">
        <f>'F4.2'!H146</f>
        <v>0</v>
      </c>
      <c r="F146" s="57">
        <f>'F4.2'!T146</f>
        <v>1.74</v>
      </c>
      <c r="G146" s="57">
        <f>'F4.2'!AN146</f>
        <v>1.74</v>
      </c>
      <c r="H146" s="57">
        <f t="shared" si="6"/>
        <v>0</v>
      </c>
      <c r="I146" s="57">
        <f>'F4.2'!U146</f>
        <v>8.9090000000000558E-3</v>
      </c>
      <c r="J146" s="57">
        <f>'F4.2'!AO146</f>
        <v>8.9090000000000558E-3</v>
      </c>
      <c r="K146" s="57"/>
      <c r="L146" s="57"/>
      <c r="M146" s="57">
        <f t="shared" si="7"/>
        <v>8.9090000000000558E-3</v>
      </c>
      <c r="N146" s="57">
        <f t="shared" si="8"/>
        <v>0</v>
      </c>
    </row>
    <row r="147" spans="1:14" s="58" customFormat="1" ht="15.75" hidden="1" outlineLevel="1">
      <c r="A147" s="163"/>
      <c r="B147" s="182" t="str">
        <f>'F4.2'!B147</f>
        <v>DRY ASH SILO-12M DIA U#8</v>
      </c>
      <c r="C147" s="31"/>
      <c r="D147" s="67" t="str">
        <f>IF('F4.2'!F147=0,"-",'F4.2'!F147)</f>
        <v>-</v>
      </c>
      <c r="E147" s="30">
        <f>'F4.2'!H147</f>
        <v>0</v>
      </c>
      <c r="F147" s="57">
        <f>'F4.2'!T147</f>
        <v>1.22</v>
      </c>
      <c r="G147" s="57">
        <f>'F4.2'!AN147</f>
        <v>1.22</v>
      </c>
      <c r="H147" s="57">
        <f t="shared" si="6"/>
        <v>0</v>
      </c>
      <c r="I147" s="57">
        <f>'F4.2'!U147</f>
        <v>0</v>
      </c>
      <c r="J147" s="57">
        <f>'F4.2'!AO147</f>
        <v>0</v>
      </c>
      <c r="K147" s="57"/>
      <c r="L147" s="57"/>
      <c r="M147" s="57">
        <f t="shared" si="7"/>
        <v>0</v>
      </c>
      <c r="N147" s="57">
        <f t="shared" si="8"/>
        <v>0</v>
      </c>
    </row>
    <row r="148" spans="1:14" s="58" customFormat="1" ht="15.75" hidden="1" outlineLevel="1">
      <c r="A148" s="163"/>
      <c r="B148" s="182" t="str">
        <f>'F4.2'!B148</f>
        <v>FD fan foundations (Unit 9) U#9</v>
      </c>
      <c r="C148" s="31"/>
      <c r="D148" s="67" t="str">
        <f>IF('F4.2'!F148=0,"-",'F4.2'!F148)</f>
        <v>-</v>
      </c>
      <c r="E148" s="30">
        <f>'F4.2'!H148</f>
        <v>0</v>
      </c>
      <c r="F148" s="57">
        <f>'F4.2'!T148</f>
        <v>0.62</v>
      </c>
      <c r="G148" s="57">
        <f>'F4.2'!AN148</f>
        <v>0.62</v>
      </c>
      <c r="H148" s="57">
        <f t="shared" si="6"/>
        <v>0</v>
      </c>
      <c r="I148" s="57">
        <f>'F4.2'!U148</f>
        <v>8.9089999999999447E-3</v>
      </c>
      <c r="J148" s="57">
        <f>'F4.2'!AO148</f>
        <v>8.9089999999999447E-3</v>
      </c>
      <c r="K148" s="57"/>
      <c r="L148" s="57"/>
      <c r="M148" s="57">
        <f t="shared" si="7"/>
        <v>8.9089999999999447E-3</v>
      </c>
      <c r="N148" s="57">
        <f t="shared" si="8"/>
        <v>0</v>
      </c>
    </row>
    <row r="149" spans="1:14" s="58" customFormat="1" ht="15.75" hidden="1" outlineLevel="1">
      <c r="A149" s="163"/>
      <c r="B149" s="182" t="str">
        <f>'F4.2'!B149</f>
        <v>PA fan foundations (Unit 9) U#9</v>
      </c>
      <c r="C149" s="31"/>
      <c r="D149" s="67" t="str">
        <f>IF('F4.2'!F149=0,"-",'F4.2'!F149)</f>
        <v>-</v>
      </c>
      <c r="E149" s="30">
        <f>'F4.2'!H149</f>
        <v>0</v>
      </c>
      <c r="F149" s="57">
        <f>'F4.2'!T149</f>
        <v>0.54</v>
      </c>
      <c r="G149" s="57">
        <f>'F4.2'!AN149</f>
        <v>0.54</v>
      </c>
      <c r="H149" s="57">
        <f t="shared" si="6"/>
        <v>0</v>
      </c>
      <c r="I149" s="57">
        <f>'F4.2'!U149</f>
        <v>8.9090000000000558E-3</v>
      </c>
      <c r="J149" s="57">
        <f>'F4.2'!AO149</f>
        <v>8.9090000000000558E-3</v>
      </c>
      <c r="K149" s="57"/>
      <c r="L149" s="57"/>
      <c r="M149" s="57">
        <f t="shared" si="7"/>
        <v>8.9090000000000558E-3</v>
      </c>
      <c r="N149" s="57">
        <f t="shared" si="8"/>
        <v>0</v>
      </c>
    </row>
    <row r="150" spans="1:14" s="58" customFormat="1" ht="15.75" hidden="1" outlineLevel="1">
      <c r="A150" s="163"/>
      <c r="B150" s="182" t="str">
        <f>'F4.2'!B150</f>
        <v>Natural Draft cooling tower- Unit 8 U#8</v>
      </c>
      <c r="C150" s="31"/>
      <c r="D150" s="67" t="str">
        <f>IF('F4.2'!F150=0,"-",'F4.2'!F150)</f>
        <v>-</v>
      </c>
      <c r="E150" s="30">
        <f>'F4.2'!H150</f>
        <v>0</v>
      </c>
      <c r="F150" s="57">
        <f>'F4.2'!T150</f>
        <v>0.32</v>
      </c>
      <c r="G150" s="57">
        <f>'F4.2'!AN150</f>
        <v>0.32</v>
      </c>
      <c r="H150" s="57">
        <f t="shared" si="6"/>
        <v>0</v>
      </c>
      <c r="I150" s="57">
        <f>'F4.2'!U150</f>
        <v>0</v>
      </c>
      <c r="J150" s="57">
        <f>'F4.2'!AO150</f>
        <v>0</v>
      </c>
      <c r="K150" s="57"/>
      <c r="L150" s="57"/>
      <c r="M150" s="57">
        <f t="shared" si="7"/>
        <v>0</v>
      </c>
      <c r="N150" s="57">
        <f t="shared" si="8"/>
        <v>0</v>
      </c>
    </row>
    <row r="151" spans="1:14" s="58" customFormat="1" ht="15.75" hidden="1" outlineLevel="1">
      <c r="A151" s="163"/>
      <c r="B151" s="182" t="str">
        <f>'F4.2'!B151</f>
        <v>Main power house building-Civil Works-Unit no.-9 U</v>
      </c>
      <c r="C151" s="31"/>
      <c r="D151" s="67" t="str">
        <f>IF('F4.2'!F151=0,"-",'F4.2'!F151)</f>
        <v>-</v>
      </c>
      <c r="E151" s="30">
        <f>'F4.2'!H151</f>
        <v>0</v>
      </c>
      <c r="F151" s="57">
        <f>'F4.2'!T151</f>
        <v>0.15</v>
      </c>
      <c r="G151" s="57">
        <f>'F4.2'!AN151</f>
        <v>0.15</v>
      </c>
      <c r="H151" s="57">
        <f t="shared" si="6"/>
        <v>0</v>
      </c>
      <c r="I151" s="57">
        <f>'F4.2'!U151</f>
        <v>0</v>
      </c>
      <c r="J151" s="57">
        <f>'F4.2'!AO151</f>
        <v>0</v>
      </c>
      <c r="K151" s="57"/>
      <c r="L151" s="57"/>
      <c r="M151" s="57">
        <f t="shared" si="7"/>
        <v>0</v>
      </c>
      <c r="N151" s="57">
        <f t="shared" si="8"/>
        <v>0</v>
      </c>
    </row>
    <row r="152" spans="1:14" s="58" customFormat="1" ht="15.75" hidden="1" outlineLevel="1">
      <c r="A152" s="163"/>
      <c r="B152" s="182" t="str">
        <f>'F4.2'!B152</f>
        <v>Structural Steel works for main power house buildi</v>
      </c>
      <c r="C152" s="31"/>
      <c r="D152" s="67" t="str">
        <f>IF('F4.2'!F152=0,"-",'F4.2'!F152)</f>
        <v>-</v>
      </c>
      <c r="E152" s="30">
        <f>'F4.2'!H152</f>
        <v>0</v>
      </c>
      <c r="F152" s="57">
        <f>'F4.2'!T152</f>
        <v>0.15</v>
      </c>
      <c r="G152" s="57">
        <f>'F4.2'!AN152</f>
        <v>0.15</v>
      </c>
      <c r="H152" s="57">
        <f t="shared" si="6"/>
        <v>0</v>
      </c>
      <c r="I152" s="57">
        <f>'F4.2'!U152</f>
        <v>0</v>
      </c>
      <c r="J152" s="57">
        <f>'F4.2'!AO152</f>
        <v>0</v>
      </c>
      <c r="K152" s="57"/>
      <c r="L152" s="57"/>
      <c r="M152" s="57">
        <f t="shared" si="7"/>
        <v>0</v>
      </c>
      <c r="N152" s="57">
        <f t="shared" si="8"/>
        <v>0</v>
      </c>
    </row>
    <row r="153" spans="1:14" s="58" customFormat="1" ht="15.75" hidden="1" outlineLevel="1">
      <c r="A153" s="163"/>
      <c r="B153" s="182" t="str">
        <f>'F4.2'!B153</f>
        <v>Canteen U#8</v>
      </c>
      <c r="C153" s="31"/>
      <c r="D153" s="67" t="str">
        <f>IF('F4.2'!F153=0,"-",'F4.2'!F153)</f>
        <v>-</v>
      </c>
      <c r="E153" s="30">
        <f>'F4.2'!H153</f>
        <v>0</v>
      </c>
      <c r="F153" s="57">
        <f>'F4.2'!T153</f>
        <v>0.12</v>
      </c>
      <c r="G153" s="57">
        <f>'F4.2'!AN153</f>
        <v>0.12</v>
      </c>
      <c r="H153" s="57">
        <f t="shared" si="6"/>
        <v>0</v>
      </c>
      <c r="I153" s="57">
        <f>'F4.2'!U153</f>
        <v>0</v>
      </c>
      <c r="J153" s="57">
        <f>'F4.2'!AO153</f>
        <v>0</v>
      </c>
      <c r="K153" s="57"/>
      <c r="L153" s="57"/>
      <c r="M153" s="57">
        <f t="shared" si="7"/>
        <v>0</v>
      </c>
      <c r="N153" s="57">
        <f t="shared" si="8"/>
        <v>0</v>
      </c>
    </row>
    <row r="154" spans="1:14" s="58" customFormat="1" ht="15.75" hidden="1" outlineLevel="1">
      <c r="A154" s="163"/>
      <c r="B154" s="182" t="str">
        <f>'F4.2'!B154</f>
        <v>Security and time office U#8</v>
      </c>
      <c r="C154" s="31"/>
      <c r="D154" s="67" t="str">
        <f>IF('F4.2'!F154=0,"-",'F4.2'!F154)</f>
        <v>-</v>
      </c>
      <c r="E154" s="30">
        <f>'F4.2'!H154</f>
        <v>0</v>
      </c>
      <c r="F154" s="57">
        <f>'F4.2'!T154</f>
        <v>0.12</v>
      </c>
      <c r="G154" s="57">
        <f>'F4.2'!AN154</f>
        <v>0.12</v>
      </c>
      <c r="H154" s="57">
        <f t="shared" si="6"/>
        <v>0</v>
      </c>
      <c r="I154" s="57">
        <f>'F4.2'!U154</f>
        <v>0</v>
      </c>
      <c r="J154" s="57">
        <f>'F4.2'!AO154</f>
        <v>0</v>
      </c>
      <c r="K154" s="57"/>
      <c r="L154" s="57"/>
      <c r="M154" s="57">
        <f t="shared" si="7"/>
        <v>0</v>
      </c>
      <c r="N154" s="57">
        <f t="shared" si="8"/>
        <v>0</v>
      </c>
    </row>
    <row r="155" spans="1:14" s="58" customFormat="1" ht="15.75" hidden="1" outlineLevel="1">
      <c r="A155" s="163"/>
      <c r="B155" s="182" t="str">
        <f>'F4.2'!B155</f>
        <v>CARS SCOOTERS AND CYCLE SHED U#8</v>
      </c>
      <c r="C155" s="31"/>
      <c r="D155" s="67" t="str">
        <f>IF('F4.2'!F155=0,"-",'F4.2'!F155)</f>
        <v>-</v>
      </c>
      <c r="E155" s="30">
        <f>'F4.2'!H155</f>
        <v>0</v>
      </c>
      <c r="F155" s="57">
        <f>'F4.2'!T155</f>
        <v>0.12</v>
      </c>
      <c r="G155" s="57">
        <f>'F4.2'!AN155</f>
        <v>0.12</v>
      </c>
      <c r="H155" s="57">
        <f t="shared" si="6"/>
        <v>0</v>
      </c>
      <c r="I155" s="57">
        <f>'F4.2'!U155</f>
        <v>0</v>
      </c>
      <c r="J155" s="57">
        <f>'F4.2'!AO155</f>
        <v>0</v>
      </c>
      <c r="K155" s="57"/>
      <c r="L155" s="57"/>
      <c r="M155" s="57">
        <f t="shared" si="7"/>
        <v>0</v>
      </c>
      <c r="N155" s="57">
        <f t="shared" si="8"/>
        <v>0</v>
      </c>
    </row>
    <row r="156" spans="1:14" s="58" customFormat="1" ht="15.75" hidden="1" outlineLevel="1">
      <c r="A156" s="163"/>
      <c r="B156" s="182" t="str">
        <f>'F4.2'!B156</f>
        <v>Fire Station U#8</v>
      </c>
      <c r="C156" s="31"/>
      <c r="D156" s="67" t="str">
        <f>IF('F4.2'!F156=0,"-",'F4.2'!F156)</f>
        <v>-</v>
      </c>
      <c r="E156" s="30">
        <f>'F4.2'!H156</f>
        <v>0</v>
      </c>
      <c r="F156" s="57">
        <f>'F4.2'!T156</f>
        <v>0.12</v>
      </c>
      <c r="G156" s="57">
        <f>'F4.2'!AN156</f>
        <v>0.12</v>
      </c>
      <c r="H156" s="57">
        <f t="shared" si="6"/>
        <v>0</v>
      </c>
      <c r="I156" s="57">
        <f>'F4.2'!U156</f>
        <v>0</v>
      </c>
      <c r="J156" s="57">
        <f>'F4.2'!AO156</f>
        <v>0</v>
      </c>
      <c r="K156" s="57"/>
      <c r="L156" s="57"/>
      <c r="M156" s="57">
        <f t="shared" si="7"/>
        <v>0</v>
      </c>
      <c r="N156" s="57">
        <f t="shared" si="8"/>
        <v>0</v>
      </c>
    </row>
    <row r="157" spans="1:14" s="58" customFormat="1" ht="15.75" hidden="1" outlineLevel="1">
      <c r="A157" s="163"/>
      <c r="B157" s="182" t="str">
        <f>'F4.2'!B157</f>
        <v>Watch towers U#8</v>
      </c>
      <c r="C157" s="31"/>
      <c r="D157" s="67" t="str">
        <f>IF('F4.2'!F157=0,"-",'F4.2'!F157)</f>
        <v>-</v>
      </c>
      <c r="E157" s="30">
        <f>'F4.2'!H157</f>
        <v>0</v>
      </c>
      <c r="F157" s="57">
        <f>'F4.2'!T157</f>
        <v>0.12</v>
      </c>
      <c r="G157" s="57">
        <f>'F4.2'!AN157</f>
        <v>0.12</v>
      </c>
      <c r="H157" s="57">
        <f t="shared" si="6"/>
        <v>0</v>
      </c>
      <c r="I157" s="57">
        <f>'F4.2'!U157</f>
        <v>0</v>
      </c>
      <c r="J157" s="57">
        <f>'F4.2'!AO157</f>
        <v>0</v>
      </c>
      <c r="K157" s="57"/>
      <c r="L157" s="57"/>
      <c r="M157" s="57">
        <f t="shared" si="7"/>
        <v>0</v>
      </c>
      <c r="N157" s="57">
        <f t="shared" si="8"/>
        <v>0</v>
      </c>
    </row>
    <row r="158" spans="1:14" s="58" customFormat="1" ht="15.75" hidden="1" outlineLevel="1">
      <c r="A158" s="163"/>
      <c r="B158" s="182" t="str">
        <f>'F4.2'!B158</f>
        <v>First aid station</v>
      </c>
      <c r="C158" s="31"/>
      <c r="D158" s="67" t="str">
        <f>IF('F4.2'!F158=0,"-",'F4.2'!F158)</f>
        <v>-</v>
      </c>
      <c r="E158" s="30">
        <f>'F4.2'!H158</f>
        <v>0</v>
      </c>
      <c r="F158" s="57">
        <f>'F4.2'!T158</f>
        <v>0.12</v>
      </c>
      <c r="G158" s="57">
        <f>'F4.2'!AN158</f>
        <v>0.12</v>
      </c>
      <c r="H158" s="57">
        <f t="shared" si="6"/>
        <v>0</v>
      </c>
      <c r="I158" s="57">
        <f>'F4.2'!U158</f>
        <v>0</v>
      </c>
      <c r="J158" s="57">
        <f>'F4.2'!AO158</f>
        <v>0</v>
      </c>
      <c r="K158" s="57"/>
      <c r="L158" s="57"/>
      <c r="M158" s="57">
        <f t="shared" si="7"/>
        <v>0</v>
      </c>
      <c r="N158" s="57">
        <f t="shared" si="8"/>
        <v>0</v>
      </c>
    </row>
    <row r="159" spans="1:14" s="58" customFormat="1" ht="15.75" hidden="1" outlineLevel="1">
      <c r="A159" s="163"/>
      <c r="B159" s="182" t="str">
        <f>'F4.2'!B159</f>
        <v>Tranformer yard U#8</v>
      </c>
      <c r="C159" s="31"/>
      <c r="D159" s="67" t="str">
        <f>IF('F4.2'!F159=0,"-",'F4.2'!F159)</f>
        <v>-</v>
      </c>
      <c r="E159" s="30">
        <f>'F4.2'!H159</f>
        <v>0</v>
      </c>
      <c r="F159" s="57">
        <f>'F4.2'!T159</f>
        <v>0.02</v>
      </c>
      <c r="G159" s="57">
        <f>'F4.2'!AN159</f>
        <v>0.02</v>
      </c>
      <c r="H159" s="57">
        <f t="shared" si="6"/>
        <v>0</v>
      </c>
      <c r="I159" s="57">
        <f>'F4.2'!U159</f>
        <v>0</v>
      </c>
      <c r="J159" s="57">
        <f>'F4.2'!AO159</f>
        <v>0</v>
      </c>
      <c r="K159" s="57"/>
      <c r="L159" s="57"/>
      <c r="M159" s="57">
        <f t="shared" si="7"/>
        <v>0</v>
      </c>
      <c r="N159" s="57">
        <f t="shared" si="8"/>
        <v>0</v>
      </c>
    </row>
    <row r="160" spans="1:14" s="58" customFormat="1" ht="15.75" hidden="1" outlineLevel="1">
      <c r="A160" s="163"/>
      <c r="B160" s="182" t="str">
        <f>'F4.2'!B160</f>
        <v>Rain Water Harvesting Scheme U#8&amp;9</v>
      </c>
      <c r="C160" s="31"/>
      <c r="D160" s="67" t="str">
        <f>IF('F4.2'!F160=0,"-",'F4.2'!F160)</f>
        <v>-</v>
      </c>
      <c r="E160" s="30">
        <f>'F4.2'!H160</f>
        <v>0</v>
      </c>
      <c r="F160" s="57">
        <f>'F4.2'!T160</f>
        <v>-0.01</v>
      </c>
      <c r="G160" s="57">
        <f>'F4.2'!AN160</f>
        <v>-0.01</v>
      </c>
      <c r="H160" s="57">
        <f t="shared" si="6"/>
        <v>0</v>
      </c>
      <c r="I160" s="57">
        <f>'F4.2'!U160</f>
        <v>0</v>
      </c>
      <c r="J160" s="57">
        <f>'F4.2'!AO160</f>
        <v>0</v>
      </c>
      <c r="K160" s="57"/>
      <c r="L160" s="57"/>
      <c r="M160" s="57">
        <f t="shared" si="7"/>
        <v>0</v>
      </c>
      <c r="N160" s="57">
        <f t="shared" si="8"/>
        <v>0</v>
      </c>
    </row>
    <row r="161" spans="1:14" s="58" customFormat="1" ht="15.75" hidden="1" outlineLevel="1">
      <c r="A161" s="163"/>
      <c r="B161" s="182" t="str">
        <f>'F4.2'!B161</f>
        <v>Procurement of Advance Multipurpose Fire Tender</v>
      </c>
      <c r="C161" s="31"/>
      <c r="D161" s="67" t="str">
        <f>IF('F4.2'!F161=0,"-",'F4.2'!F161)</f>
        <v>-</v>
      </c>
      <c r="E161" s="30">
        <f>'F4.2'!H161</f>
        <v>0</v>
      </c>
      <c r="F161" s="57">
        <f>'F4.2'!T161</f>
        <v>3.45</v>
      </c>
      <c r="G161" s="57">
        <f>'F4.2'!AN161</f>
        <v>3.45</v>
      </c>
      <c r="H161" s="57">
        <f t="shared" si="6"/>
        <v>0</v>
      </c>
      <c r="I161" s="57">
        <f>'F4.2'!U161</f>
        <v>0</v>
      </c>
      <c r="J161" s="57">
        <f>'F4.2'!AO161</f>
        <v>0</v>
      </c>
      <c r="K161" s="57"/>
      <c r="L161" s="57"/>
      <c r="M161" s="57">
        <f t="shared" si="7"/>
        <v>0</v>
      </c>
      <c r="N161" s="57">
        <f t="shared" si="8"/>
        <v>0</v>
      </c>
    </row>
    <row r="162" spans="1:14" s="58" customFormat="1" ht="18.75" hidden="1" outlineLevel="1">
      <c r="A162" s="191"/>
      <c r="B162" s="184" t="str">
        <f>'F4.2'!B162</f>
        <v>DM Stream</v>
      </c>
      <c r="C162" s="186"/>
      <c r="D162" s="207" t="str">
        <f>IF('F4.2'!F162=0,"-",'F4.2'!F162)</f>
        <v>-</v>
      </c>
      <c r="E162" s="208">
        <f>'F4.2'!H162</f>
        <v>29.65</v>
      </c>
      <c r="F162" s="57">
        <f>'F4.2'!T162</f>
        <v>0</v>
      </c>
      <c r="G162" s="57">
        <f>'F4.2'!AN162</f>
        <v>0</v>
      </c>
      <c r="H162" s="57">
        <f t="shared" si="6"/>
        <v>0</v>
      </c>
      <c r="I162" s="57">
        <f>'F4.2'!U162</f>
        <v>0</v>
      </c>
      <c r="J162" s="57">
        <f>'F4.2'!AO162</f>
        <v>0</v>
      </c>
      <c r="K162" s="57"/>
      <c r="L162" s="57"/>
      <c r="M162" s="57">
        <f t="shared" si="7"/>
        <v>0</v>
      </c>
      <c r="N162" s="57">
        <f t="shared" si="8"/>
        <v>0</v>
      </c>
    </row>
    <row r="163" spans="1:14" s="58" customFormat="1" ht="31.5" hidden="1" outlineLevel="1">
      <c r="A163" s="163"/>
      <c r="B163" s="182" t="str">
        <f>'F4.2'!B163</f>
        <v>DM Stream capacity of 100 M3/Hr in addition to existing stream of WTP.</v>
      </c>
      <c r="C163" s="31"/>
      <c r="D163" s="67" t="str">
        <f>IF('F4.2'!F163=0,"-",'F4.2'!F163)</f>
        <v>-</v>
      </c>
      <c r="E163" s="30">
        <f>'F4.2'!H163</f>
        <v>0</v>
      </c>
      <c r="F163" s="57">
        <f>'F4.2'!T163</f>
        <v>0</v>
      </c>
      <c r="G163" s="57">
        <f>'F4.2'!AN163</f>
        <v>0</v>
      </c>
      <c r="H163" s="57">
        <f t="shared" si="6"/>
        <v>0</v>
      </c>
      <c r="I163" s="57">
        <f>'F4.2'!U163</f>
        <v>0</v>
      </c>
      <c r="J163" s="57">
        <f>'F4.2'!AO163</f>
        <v>0</v>
      </c>
      <c r="K163" s="57"/>
      <c r="L163" s="57"/>
      <c r="M163" s="57">
        <f t="shared" si="7"/>
        <v>0</v>
      </c>
      <c r="N163" s="57">
        <f t="shared" si="8"/>
        <v>0</v>
      </c>
    </row>
    <row r="164" spans="1:14" s="58" customFormat="1" ht="18.75" hidden="1" outlineLevel="1">
      <c r="A164" s="191"/>
      <c r="B164" s="184" t="str">
        <f>'F4.2'!B164</f>
        <v>CIVIL</v>
      </c>
      <c r="C164" s="186"/>
      <c r="D164" s="207" t="str">
        <f>IF('F4.2'!F164=0,"-",'F4.2'!F164)</f>
        <v>-</v>
      </c>
      <c r="E164" s="208">
        <f>'F4.2'!H164</f>
        <v>0</v>
      </c>
      <c r="F164" s="57">
        <f>'F4.2'!T164</f>
        <v>0</v>
      </c>
      <c r="G164" s="57">
        <f>'F4.2'!AN164</f>
        <v>0</v>
      </c>
      <c r="H164" s="57">
        <f t="shared" si="6"/>
        <v>0</v>
      </c>
      <c r="I164" s="57">
        <f>'F4.2'!U164</f>
        <v>0</v>
      </c>
      <c r="J164" s="57">
        <f>'F4.2'!AO164</f>
        <v>0</v>
      </c>
      <c r="K164" s="57"/>
      <c r="L164" s="57"/>
      <c r="M164" s="57">
        <f t="shared" si="7"/>
        <v>0</v>
      </c>
      <c r="N164" s="57">
        <f t="shared" si="8"/>
        <v>0</v>
      </c>
    </row>
    <row r="165" spans="1:14" s="58" customFormat="1" ht="15.75" hidden="1" outlineLevel="1">
      <c r="A165" s="163">
        <f>'F4.2'!A165</f>
        <v>1</v>
      </c>
      <c r="B165" s="198" t="str">
        <f>'F4.2'!B165</f>
        <v>Bridge</v>
      </c>
      <c r="C165" s="31"/>
      <c r="D165" s="67" t="str">
        <f>IF('F4.2'!F165=0,"-",'F4.2'!F165)</f>
        <v>-</v>
      </c>
      <c r="E165" s="30">
        <f>'F4.2'!H165</f>
        <v>4.1100000000000003</v>
      </c>
      <c r="F165" s="57">
        <f>'F4.2'!T165</f>
        <v>0</v>
      </c>
      <c r="G165" s="57">
        <f>'F4.2'!AN165</f>
        <v>0</v>
      </c>
      <c r="H165" s="57">
        <f t="shared" si="6"/>
        <v>0</v>
      </c>
      <c r="I165" s="57">
        <f>'F4.2'!U165</f>
        <v>0</v>
      </c>
      <c r="J165" s="57">
        <f>'F4.2'!AO165</f>
        <v>0</v>
      </c>
      <c r="K165" s="57"/>
      <c r="L165" s="57"/>
      <c r="M165" s="57">
        <f t="shared" si="7"/>
        <v>0</v>
      </c>
      <c r="N165" s="57">
        <f t="shared" si="8"/>
        <v>0</v>
      </c>
    </row>
    <row r="166" spans="1:14" s="58" customFormat="1" ht="15.75" hidden="1" outlineLevel="1">
      <c r="A166" s="163">
        <f>'F4.2'!A166</f>
        <v>2</v>
      </c>
      <c r="B166" s="198" t="str">
        <f>'F4.2'!B166</f>
        <v>Railway, CHP, AHP etc</v>
      </c>
      <c r="C166" s="31"/>
      <c r="D166" s="67" t="str">
        <f>IF('F4.2'!F166=0,"-",'F4.2'!F166)</f>
        <v>-</v>
      </c>
      <c r="E166" s="30">
        <f>'F4.2'!H166</f>
        <v>152.96</v>
      </c>
      <c r="F166" s="57">
        <f>'F4.2'!T166</f>
        <v>0</v>
      </c>
      <c r="G166" s="57">
        <f>'F4.2'!AN166</f>
        <v>0</v>
      </c>
      <c r="H166" s="57">
        <f t="shared" si="6"/>
        <v>0</v>
      </c>
      <c r="I166" s="57">
        <f>'F4.2'!U166</f>
        <v>0</v>
      </c>
      <c r="J166" s="57">
        <f>'F4.2'!AO166</f>
        <v>0</v>
      </c>
      <c r="K166" s="57"/>
      <c r="L166" s="57"/>
      <c r="M166" s="57">
        <f t="shared" si="7"/>
        <v>0</v>
      </c>
      <c r="N166" s="57">
        <f t="shared" si="8"/>
        <v>0</v>
      </c>
    </row>
    <row r="167" spans="1:14" s="58" customFormat="1" ht="15.75" hidden="1" outlineLevel="1">
      <c r="A167" s="163"/>
      <c r="B167" s="182" t="str">
        <f>'F4.2'!B167</f>
        <v>B. G. railway siding Pway works</v>
      </c>
      <c r="C167" s="31"/>
      <c r="D167" s="67" t="str">
        <f>IF('F4.2'!F167=0,"-",'F4.2'!F167)</f>
        <v>-</v>
      </c>
      <c r="E167" s="30">
        <f>'F4.2'!H167</f>
        <v>0</v>
      </c>
      <c r="F167" s="57">
        <f>'F4.2'!T167</f>
        <v>31.032852373000001</v>
      </c>
      <c r="G167" s="57">
        <f>'F4.2'!AN167</f>
        <v>31.032852373000001</v>
      </c>
      <c r="H167" s="57">
        <f t="shared" si="6"/>
        <v>0</v>
      </c>
      <c r="I167" s="57">
        <f>'F4.2'!U167</f>
        <v>8.544026327000001</v>
      </c>
      <c r="J167" s="57">
        <f>'F4.2'!AO167</f>
        <v>8.5440263269999992</v>
      </c>
      <c r="K167" s="57"/>
      <c r="L167" s="57"/>
      <c r="M167" s="57">
        <f t="shared" si="7"/>
        <v>8.5440263269999992</v>
      </c>
      <c r="N167" s="57">
        <f t="shared" si="8"/>
        <v>0</v>
      </c>
    </row>
    <row r="168" spans="1:14" s="58" customFormat="1" ht="15.75" hidden="1" outlineLevel="1">
      <c r="A168" s="163"/>
      <c r="B168" s="182" t="str">
        <f>'F4.2'!B168</f>
        <v>S &amp; T work for B.G. railway siding</v>
      </c>
      <c r="C168" s="31"/>
      <c r="D168" s="67" t="str">
        <f>IF('F4.2'!F168=0,"-",'F4.2'!F168)</f>
        <v>-</v>
      </c>
      <c r="E168" s="30">
        <f>'F4.2'!H168</f>
        <v>0</v>
      </c>
      <c r="F168" s="57">
        <f>'F4.2'!T168</f>
        <v>0</v>
      </c>
      <c r="G168" s="57">
        <f>'F4.2'!AN168</f>
        <v>0</v>
      </c>
      <c r="H168" s="57">
        <f t="shared" si="6"/>
        <v>0</v>
      </c>
      <c r="I168" s="57">
        <f>'F4.2'!U168</f>
        <v>2.3573568E-2</v>
      </c>
      <c r="J168" s="57">
        <f>'F4.2'!AO168</f>
        <v>2.3573568E-2</v>
      </c>
      <c r="K168" s="57"/>
      <c r="L168" s="57"/>
      <c r="M168" s="57">
        <f t="shared" si="7"/>
        <v>2.3573568E-2</v>
      </c>
      <c r="N168" s="57">
        <f t="shared" si="8"/>
        <v>0</v>
      </c>
    </row>
    <row r="169" spans="1:14" s="58" customFormat="1" ht="15.75" hidden="1" outlineLevel="1">
      <c r="A169" s="163"/>
      <c r="B169" s="182" t="str">
        <f>'F4.2'!B169</f>
        <v>Consultancy services for B. G. railway siding</v>
      </c>
      <c r="C169" s="31"/>
      <c r="D169" s="67" t="str">
        <f>IF('F4.2'!F169=0,"-",'F4.2'!F169)</f>
        <v>-</v>
      </c>
      <c r="E169" s="30">
        <f>'F4.2'!H169</f>
        <v>0</v>
      </c>
      <c r="F169" s="57">
        <f>'F4.2'!T169</f>
        <v>0</v>
      </c>
      <c r="G169" s="57">
        <f>'F4.2'!AN169</f>
        <v>0</v>
      </c>
      <c r="H169" s="57">
        <f t="shared" si="6"/>
        <v>0</v>
      </c>
      <c r="I169" s="57">
        <f>'F4.2'!U169</f>
        <v>3.5636000000000001E-2</v>
      </c>
      <c r="J169" s="57">
        <f>'F4.2'!AO169</f>
        <v>3.5636000000000001E-2</v>
      </c>
      <c r="K169" s="57"/>
      <c r="L169" s="57"/>
      <c r="M169" s="57">
        <f t="shared" si="7"/>
        <v>3.5636000000000001E-2</v>
      </c>
      <c r="N169" s="57">
        <f t="shared" si="8"/>
        <v>0</v>
      </c>
    </row>
    <row r="170" spans="1:14" s="58" customFormat="1" ht="15.75" hidden="1" outlineLevel="1">
      <c r="A170" s="163"/>
      <c r="B170" s="182" t="str">
        <f>'F4.2'!B170</f>
        <v>Ash infra in Railway</v>
      </c>
      <c r="C170" s="31"/>
      <c r="D170" s="67" t="str">
        <f>IF('F4.2'!F170=0,"-",'F4.2'!F170)</f>
        <v>-</v>
      </c>
      <c r="E170" s="30">
        <f>'F4.2'!H170</f>
        <v>0</v>
      </c>
      <c r="F170" s="57">
        <f>'F4.2'!T170</f>
        <v>0</v>
      </c>
      <c r="G170" s="57">
        <f>'F4.2'!AN170</f>
        <v>0</v>
      </c>
      <c r="H170" s="57">
        <f t="shared" si="6"/>
        <v>0</v>
      </c>
      <c r="I170" s="57">
        <f>'F4.2'!U170</f>
        <v>0</v>
      </c>
      <c r="J170" s="57">
        <f>'F4.2'!AO170</f>
        <v>0</v>
      </c>
      <c r="K170" s="57"/>
      <c r="L170" s="57"/>
      <c r="M170" s="57">
        <f t="shared" si="7"/>
        <v>0</v>
      </c>
      <c r="N170" s="57">
        <f t="shared" si="8"/>
        <v>0</v>
      </c>
    </row>
    <row r="171" spans="1:14" s="58" customFormat="1" ht="15.75" hidden="1" outlineLevel="1">
      <c r="A171" s="163"/>
      <c r="B171" s="182" t="str">
        <f>'F4.2'!B171</f>
        <v>Bunker structure (Unit 8) U#8</v>
      </c>
      <c r="C171" s="31"/>
      <c r="D171" s="67" t="str">
        <f>IF('F4.2'!F171=0,"-",'F4.2'!F171)</f>
        <v>-</v>
      </c>
      <c r="E171" s="30">
        <f>'F4.2'!H171</f>
        <v>0</v>
      </c>
      <c r="F171" s="57">
        <f>'F4.2'!T171</f>
        <v>18.57</v>
      </c>
      <c r="G171" s="57">
        <f>'F4.2'!AN171</f>
        <v>18.57</v>
      </c>
      <c r="H171" s="57">
        <f t="shared" si="6"/>
        <v>0</v>
      </c>
      <c r="I171" s="57">
        <f>'F4.2'!U171</f>
        <v>0</v>
      </c>
      <c r="J171" s="57">
        <f>'F4.2'!AO171</f>
        <v>0</v>
      </c>
      <c r="K171" s="57"/>
      <c r="L171" s="57"/>
      <c r="M171" s="57">
        <f t="shared" si="7"/>
        <v>0</v>
      </c>
      <c r="N171" s="57">
        <f t="shared" si="8"/>
        <v>0</v>
      </c>
    </row>
    <row r="172" spans="1:14" s="58" customFormat="1" ht="15.75" hidden="1" outlineLevel="1">
      <c r="A172" s="163"/>
      <c r="B172" s="182" t="str">
        <f>'F4.2'!B172</f>
        <v>Coal Mills</v>
      </c>
      <c r="C172" s="31"/>
      <c r="D172" s="67" t="str">
        <f>IF('F4.2'!F172=0,"-",'F4.2'!F172)</f>
        <v>-</v>
      </c>
      <c r="E172" s="30">
        <f>'F4.2'!H172</f>
        <v>0</v>
      </c>
      <c r="F172" s="57">
        <f>'F4.2'!T172</f>
        <v>1.1299999999999999</v>
      </c>
      <c r="G172" s="57">
        <f>'F4.2'!AN172</f>
        <v>1.1299999999999999</v>
      </c>
      <c r="H172" s="57">
        <f t="shared" si="6"/>
        <v>0</v>
      </c>
      <c r="I172" s="57">
        <f>'F4.2'!U172</f>
        <v>8.9090000000000558E-3</v>
      </c>
      <c r="J172" s="57">
        <f>'F4.2'!AO172</f>
        <v>8.9090000000000558E-3</v>
      </c>
      <c r="K172" s="57"/>
      <c r="L172" s="57"/>
      <c r="M172" s="57">
        <f t="shared" si="7"/>
        <v>8.9090000000000558E-3</v>
      </c>
      <c r="N172" s="57">
        <f t="shared" si="8"/>
        <v>0</v>
      </c>
    </row>
    <row r="173" spans="1:14" s="58" customFormat="1" ht="15.75" hidden="1" outlineLevel="1">
      <c r="A173" s="163"/>
      <c r="B173" s="182" t="str">
        <f>'F4.2'!B173</f>
        <v>Bunker foundation &amp; civil works (Unit 9) U#9</v>
      </c>
      <c r="C173" s="31"/>
      <c r="D173" s="67" t="str">
        <f>IF('F4.2'!F173=0,"-",'F4.2'!F173)</f>
        <v>-</v>
      </c>
      <c r="E173" s="30">
        <f>'F4.2'!H173</f>
        <v>0</v>
      </c>
      <c r="F173" s="57">
        <f>'F4.2'!T173</f>
        <v>0.12</v>
      </c>
      <c r="G173" s="57">
        <f>'F4.2'!AN173</f>
        <v>0.12</v>
      </c>
      <c r="H173" s="57">
        <f t="shared" si="6"/>
        <v>0</v>
      </c>
      <c r="I173" s="57">
        <f>'F4.2'!U173</f>
        <v>0</v>
      </c>
      <c r="J173" s="57">
        <f>'F4.2'!AO173</f>
        <v>0</v>
      </c>
      <c r="K173" s="57"/>
      <c r="L173" s="57"/>
      <c r="M173" s="57">
        <f t="shared" si="7"/>
        <v>0</v>
      </c>
      <c r="N173" s="57">
        <f t="shared" si="8"/>
        <v>0</v>
      </c>
    </row>
    <row r="174" spans="1:14" s="58" customFormat="1" ht="15.75" hidden="1" outlineLevel="1">
      <c r="A174" s="163"/>
      <c r="B174" s="182" t="str">
        <f>'F4.2'!B174</f>
        <v>Bunker structure (Unit 9) U#9</v>
      </c>
      <c r="C174" s="31"/>
      <c r="D174" s="67" t="str">
        <f>IF('F4.2'!F174=0,"-",'F4.2'!F174)</f>
        <v>-</v>
      </c>
      <c r="E174" s="30">
        <f>'F4.2'!H174</f>
        <v>0</v>
      </c>
      <c r="F174" s="57">
        <f>'F4.2'!T174</f>
        <v>0.11</v>
      </c>
      <c r="G174" s="57">
        <f>'F4.2'!AN174</f>
        <v>0.11</v>
      </c>
      <c r="H174" s="57">
        <f t="shared" si="6"/>
        <v>0</v>
      </c>
      <c r="I174" s="57">
        <f>'F4.2'!U174</f>
        <v>0</v>
      </c>
      <c r="J174" s="57">
        <f>'F4.2'!AO174</f>
        <v>0</v>
      </c>
      <c r="K174" s="57"/>
      <c r="L174" s="57"/>
      <c r="M174" s="57">
        <f t="shared" si="7"/>
        <v>0</v>
      </c>
      <c r="N174" s="57">
        <f t="shared" si="8"/>
        <v>0</v>
      </c>
    </row>
    <row r="175" spans="1:14" s="58" customFormat="1" ht="15.75" hidden="1" outlineLevel="1">
      <c r="A175" s="163"/>
      <c r="B175" s="182" t="str">
        <f>'F4.2'!B175</f>
        <v>HCSS silo-12m dia U#8</v>
      </c>
      <c r="C175" s="31"/>
      <c r="D175" s="67" t="str">
        <f>IF('F4.2'!F175=0,"-",'F4.2'!F175)</f>
        <v>-</v>
      </c>
      <c r="E175" s="30">
        <f>'F4.2'!H175</f>
        <v>0</v>
      </c>
      <c r="F175" s="57">
        <f>'F4.2'!T175</f>
        <v>1.1599999999999999</v>
      </c>
      <c r="G175" s="57">
        <f>'F4.2'!AN175</f>
        <v>1.1599999999999999</v>
      </c>
      <c r="H175" s="57">
        <f t="shared" si="6"/>
        <v>0</v>
      </c>
      <c r="I175" s="57">
        <f>'F4.2'!U175</f>
        <v>0</v>
      </c>
      <c r="J175" s="57">
        <f>'F4.2'!AO175</f>
        <v>0</v>
      </c>
      <c r="K175" s="57"/>
      <c r="L175" s="57"/>
      <c r="M175" s="57">
        <f t="shared" si="7"/>
        <v>0</v>
      </c>
      <c r="N175" s="57">
        <f t="shared" si="8"/>
        <v>0</v>
      </c>
    </row>
    <row r="176" spans="1:14" s="58" customFormat="1" ht="15.75" hidden="1" outlineLevel="1">
      <c r="A176" s="163"/>
      <c r="B176" s="182" t="str">
        <f>'F4.2'!B176</f>
        <v>Ash water PH, HCSD PH, Bottom ash slurry PH U#8</v>
      </c>
      <c r="C176" s="31"/>
      <c r="D176" s="67" t="str">
        <f>IF('F4.2'!F176=0,"-",'F4.2'!F176)</f>
        <v>-</v>
      </c>
      <c r="E176" s="30">
        <f>'F4.2'!H176</f>
        <v>0</v>
      </c>
      <c r="F176" s="57">
        <f>'F4.2'!T176</f>
        <v>1.1599999999999999</v>
      </c>
      <c r="G176" s="57">
        <f>'F4.2'!AN176</f>
        <v>1.1599999999999999</v>
      </c>
      <c r="H176" s="57">
        <f t="shared" si="6"/>
        <v>0</v>
      </c>
      <c r="I176" s="57">
        <f>'F4.2'!U176</f>
        <v>0</v>
      </c>
      <c r="J176" s="57">
        <f>'F4.2'!AO176</f>
        <v>0</v>
      </c>
      <c r="K176" s="57"/>
      <c r="L176" s="57"/>
      <c r="M176" s="57">
        <f t="shared" si="7"/>
        <v>0</v>
      </c>
      <c r="N176" s="57">
        <f t="shared" si="8"/>
        <v>0</v>
      </c>
    </row>
    <row r="177" spans="1:14" s="58" customFormat="1" ht="15.75" hidden="1" outlineLevel="1">
      <c r="A177" s="163"/>
      <c r="B177" s="182" t="str">
        <f>'F4.2'!B177</f>
        <v>Ash compressor house &amp; Control room U#8</v>
      </c>
      <c r="C177" s="31"/>
      <c r="D177" s="67" t="str">
        <f>IF('F4.2'!F177=0,"-",'F4.2'!F177)</f>
        <v>-</v>
      </c>
      <c r="E177" s="30">
        <f>'F4.2'!H177</f>
        <v>0</v>
      </c>
      <c r="F177" s="57">
        <f>'F4.2'!T177</f>
        <v>1.1599999999999999</v>
      </c>
      <c r="G177" s="57">
        <f>'F4.2'!AN177</f>
        <v>1.1599999999999999</v>
      </c>
      <c r="H177" s="57">
        <f t="shared" si="6"/>
        <v>0</v>
      </c>
      <c r="I177" s="57">
        <f>'F4.2'!U177</f>
        <v>0</v>
      </c>
      <c r="J177" s="57">
        <f>'F4.2'!AO177</f>
        <v>0</v>
      </c>
      <c r="K177" s="57"/>
      <c r="L177" s="57"/>
      <c r="M177" s="57">
        <f t="shared" si="7"/>
        <v>0</v>
      </c>
      <c r="N177" s="57">
        <f t="shared" si="8"/>
        <v>0</v>
      </c>
    </row>
    <row r="178" spans="1:14" s="58" customFormat="1" ht="15.75" hidden="1" outlineLevel="1">
      <c r="A178" s="163"/>
      <c r="B178" s="182" t="str">
        <f>'F4.2'!B178</f>
        <v>MILL REJECT SILO U#8</v>
      </c>
      <c r="C178" s="31"/>
      <c r="D178" s="67" t="str">
        <f>IF('F4.2'!F178=0,"-",'F4.2'!F178)</f>
        <v>-</v>
      </c>
      <c r="E178" s="30">
        <f>'F4.2'!H178</f>
        <v>0</v>
      </c>
      <c r="F178" s="57">
        <f>'F4.2'!T178</f>
        <v>1.1599999999999999</v>
      </c>
      <c r="G178" s="57">
        <f>'F4.2'!AN178</f>
        <v>1.1599999999999999</v>
      </c>
      <c r="H178" s="57">
        <f t="shared" si="6"/>
        <v>0</v>
      </c>
      <c r="I178" s="57">
        <f>'F4.2'!U178</f>
        <v>0</v>
      </c>
      <c r="J178" s="57">
        <f>'F4.2'!AO178</f>
        <v>0</v>
      </c>
      <c r="K178" s="57"/>
      <c r="L178" s="57"/>
      <c r="M178" s="57">
        <f t="shared" si="7"/>
        <v>0</v>
      </c>
      <c r="N178" s="57">
        <f t="shared" si="8"/>
        <v>0</v>
      </c>
    </row>
    <row r="179" spans="1:14" s="58" customFormat="1" ht="15.75" hidden="1" outlineLevel="1">
      <c r="A179" s="163"/>
      <c r="B179" s="182" t="str">
        <f>'F4.2'!B179</f>
        <v>Fire protection &amp; Detection system U#8</v>
      </c>
      <c r="C179" s="31"/>
      <c r="D179" s="67" t="str">
        <f>IF('F4.2'!F179=0,"-",'F4.2'!F179)</f>
        <v>-</v>
      </c>
      <c r="E179" s="30">
        <f>'F4.2'!H179</f>
        <v>0</v>
      </c>
      <c r="F179" s="57">
        <f>'F4.2'!T179</f>
        <v>0.66</v>
      </c>
      <c r="G179" s="57">
        <f>'F4.2'!AN179</f>
        <v>0.66</v>
      </c>
      <c r="H179" s="57">
        <f t="shared" si="6"/>
        <v>0</v>
      </c>
      <c r="I179" s="57">
        <f>'F4.2'!U179</f>
        <v>5.4226400000000008E-2</v>
      </c>
      <c r="J179" s="57">
        <f>'F4.2'!AO179</f>
        <v>5.4226400000000008E-2</v>
      </c>
      <c r="K179" s="57"/>
      <c r="L179" s="57"/>
      <c r="M179" s="57">
        <f t="shared" si="7"/>
        <v>5.4226400000000008E-2</v>
      </c>
      <c r="N179" s="57">
        <f t="shared" si="8"/>
        <v>0</v>
      </c>
    </row>
    <row r="180" spans="1:14" s="58" customFormat="1" ht="15.75" hidden="1" outlineLevel="1">
      <c r="A180" s="247"/>
      <c r="B180" s="264" t="str">
        <f>'F4.2'!B180</f>
        <v>DM Water Pump room U#8</v>
      </c>
      <c r="C180" s="31"/>
      <c r="D180" s="67" t="str">
        <f>IF('F4.2'!F180=0,"-",'F4.2'!F180)</f>
        <v>-</v>
      </c>
      <c r="E180" s="30">
        <f>'F4.2'!H180</f>
        <v>0</v>
      </c>
      <c r="F180" s="57">
        <f>'F4.2'!T180</f>
        <v>4.25</v>
      </c>
      <c r="G180" s="57">
        <f>'F4.2'!AN180</f>
        <v>0</v>
      </c>
      <c r="H180" s="57">
        <f t="shared" si="6"/>
        <v>4.25</v>
      </c>
      <c r="I180" s="57">
        <f>'F4.2'!U180</f>
        <v>0</v>
      </c>
      <c r="J180" s="57">
        <f>'F4.2'!AO180</f>
        <v>0</v>
      </c>
      <c r="K180" s="57"/>
      <c r="L180" s="57"/>
      <c r="M180" s="57">
        <f t="shared" si="7"/>
        <v>0</v>
      </c>
      <c r="N180" s="57">
        <f t="shared" si="8"/>
        <v>4.25</v>
      </c>
    </row>
    <row r="181" spans="1:14" s="58" customFormat="1" ht="15.75" hidden="1" outlineLevel="1">
      <c r="A181" s="247"/>
      <c r="B181" s="264" t="str">
        <f>'F4.2'!B181</f>
        <v>Filter water reservoir &amp; pump house U#8</v>
      </c>
      <c r="C181" s="31"/>
      <c r="D181" s="67" t="str">
        <f>IF('F4.2'!F181=0,"-",'F4.2'!F181)</f>
        <v>-</v>
      </c>
      <c r="E181" s="30">
        <f>'F4.2'!H181</f>
        <v>0</v>
      </c>
      <c r="F181" s="57">
        <f>'F4.2'!T181</f>
        <v>4.29</v>
      </c>
      <c r="G181" s="57">
        <f>'F4.2'!AN181</f>
        <v>0</v>
      </c>
      <c r="H181" s="57">
        <f t="shared" si="6"/>
        <v>4.29</v>
      </c>
      <c r="I181" s="57">
        <f>'F4.2'!U181</f>
        <v>0</v>
      </c>
      <c r="J181" s="57">
        <f>'F4.2'!AO181</f>
        <v>0</v>
      </c>
      <c r="K181" s="57"/>
      <c r="L181" s="57"/>
      <c r="M181" s="57">
        <f t="shared" si="7"/>
        <v>0</v>
      </c>
      <c r="N181" s="57">
        <f t="shared" si="8"/>
        <v>4.29</v>
      </c>
    </row>
    <row r="182" spans="1:14" s="58" customFormat="1" ht="15.75" hidden="1" outlineLevel="1">
      <c r="A182" s="247"/>
      <c r="B182" s="264" t="str">
        <f>'F4.2'!B182</f>
        <v>ACW + RW + Filtered water piping U#8</v>
      </c>
      <c r="C182" s="31"/>
      <c r="D182" s="67" t="str">
        <f>IF('F4.2'!F182=0,"-",'F4.2'!F182)</f>
        <v>-</v>
      </c>
      <c r="E182" s="30">
        <f>'F4.2'!H182</f>
        <v>0</v>
      </c>
      <c r="F182" s="57">
        <f>'F4.2'!T182</f>
        <v>2.2506224800000001</v>
      </c>
      <c r="G182" s="57">
        <f>'F4.2'!AN182</f>
        <v>0</v>
      </c>
      <c r="H182" s="57">
        <f t="shared" si="6"/>
        <v>2.2506224800000001</v>
      </c>
      <c r="I182" s="57">
        <f>'F4.2'!U182</f>
        <v>0</v>
      </c>
      <c r="J182" s="57">
        <f>'F4.2'!AO182</f>
        <v>0</v>
      </c>
      <c r="K182" s="57"/>
      <c r="L182" s="57"/>
      <c r="M182" s="57">
        <f t="shared" si="7"/>
        <v>0</v>
      </c>
      <c r="N182" s="57">
        <f t="shared" si="8"/>
        <v>2.2506224800000001</v>
      </c>
    </row>
    <row r="183" spans="1:14" s="58" customFormat="1" ht="15.75" hidden="1" outlineLevel="1">
      <c r="A183" s="247"/>
      <c r="B183" s="264" t="str">
        <f>'F4.2'!B183</f>
        <v>Laboratory Building U#8</v>
      </c>
      <c r="C183" s="31"/>
      <c r="D183" s="67" t="str">
        <f>IF('F4.2'!F183=0,"-",'F4.2'!F183)</f>
        <v>-</v>
      </c>
      <c r="E183" s="30">
        <f>'F4.2'!H183</f>
        <v>0</v>
      </c>
      <c r="F183" s="57">
        <f>'F4.2'!T183</f>
        <v>0.12</v>
      </c>
      <c r="G183" s="57">
        <f>'F4.2'!AN183</f>
        <v>0</v>
      </c>
      <c r="H183" s="57">
        <f t="shared" si="6"/>
        <v>0.12</v>
      </c>
      <c r="I183" s="57">
        <f>'F4.2'!U183</f>
        <v>0</v>
      </c>
      <c r="J183" s="57">
        <f>'F4.2'!AO183</f>
        <v>0</v>
      </c>
      <c r="K183" s="57"/>
      <c r="L183" s="57"/>
      <c r="M183" s="57">
        <f t="shared" si="7"/>
        <v>0</v>
      </c>
      <c r="N183" s="57">
        <f t="shared" si="8"/>
        <v>0.12</v>
      </c>
    </row>
    <row r="184" spans="1:14" s="58" customFormat="1" ht="15.75" hidden="1" outlineLevel="1">
      <c r="A184" s="163">
        <f>'F4.2'!A184</f>
        <v>3</v>
      </c>
      <c r="B184" s="198" t="str">
        <f>'F4.2'!B184</f>
        <v>Staff quarters</v>
      </c>
      <c r="C184" s="31"/>
      <c r="D184" s="67" t="str">
        <f>IF('F4.2'!F184=0,"-",'F4.2'!F184)</f>
        <v>-</v>
      </c>
      <c r="E184" s="30">
        <f>'F4.2'!H184</f>
        <v>15.04</v>
      </c>
      <c r="F184" s="57">
        <f>'F4.2'!T184</f>
        <v>0</v>
      </c>
      <c r="G184" s="57">
        <f>'F4.2'!AN184</f>
        <v>0</v>
      </c>
      <c r="H184" s="57">
        <f t="shared" si="6"/>
        <v>0</v>
      </c>
      <c r="I184" s="57">
        <f>'F4.2'!U184</f>
        <v>0</v>
      </c>
      <c r="J184" s="57">
        <f>'F4.2'!AO184</f>
        <v>0</v>
      </c>
      <c r="K184" s="57"/>
      <c r="L184" s="57"/>
      <c r="M184" s="57">
        <f t="shared" si="7"/>
        <v>0</v>
      </c>
      <c r="N184" s="57">
        <f t="shared" si="8"/>
        <v>0</v>
      </c>
    </row>
    <row r="185" spans="1:14" s="58" customFormat="1" ht="47.25" hidden="1" outlineLevel="1">
      <c r="A185" s="163"/>
      <c r="B185" s="182" t="str">
        <f>'F4.2'!B185</f>
        <v>Work of exterior repair, providing painting to A, D &amp; E type residential buildings and Public Buildings and allied civil works in Urjanagar Colony, CSTPS Chandrapur.</v>
      </c>
      <c r="C185" s="31"/>
      <c r="D185" s="67" t="str">
        <f>IF('F4.2'!F185=0,"-",'F4.2'!F185)</f>
        <v>-</v>
      </c>
      <c r="E185" s="30">
        <f>'F4.2'!H185</f>
        <v>0</v>
      </c>
      <c r="F185" s="57">
        <f>'F4.2'!T185</f>
        <v>0</v>
      </c>
      <c r="G185" s="57">
        <f>'F4.2'!AN185</f>
        <v>0</v>
      </c>
      <c r="H185" s="57">
        <f t="shared" si="6"/>
        <v>0</v>
      </c>
      <c r="I185" s="57">
        <f>'F4.2'!U185</f>
        <v>0</v>
      </c>
      <c r="J185" s="57">
        <f>'F4.2'!AO185</f>
        <v>0</v>
      </c>
      <c r="K185" s="57"/>
      <c r="L185" s="57"/>
      <c r="M185" s="57">
        <f t="shared" si="7"/>
        <v>0</v>
      </c>
      <c r="N185" s="57">
        <f t="shared" si="8"/>
        <v>0</v>
      </c>
    </row>
    <row r="186" spans="1:14" s="58" customFormat="1" ht="47.25" hidden="1" outlineLevel="1">
      <c r="A186" s="163"/>
      <c r="B186" s="182" t="str">
        <f>'F4.2'!B186</f>
        <v xml:space="preserve">Staff Quarters- Repair and renovation of E type staff quarters to extend the life of buildings at CSTPS Chandrapur.
</v>
      </c>
      <c r="C186" s="31"/>
      <c r="D186" s="67" t="str">
        <f>IF('F4.2'!F186=0,"-",'F4.2'!F186)</f>
        <v>-</v>
      </c>
      <c r="E186" s="30">
        <f>'F4.2'!H186</f>
        <v>0</v>
      </c>
      <c r="F186" s="57">
        <f>'F4.2'!T186</f>
        <v>0</v>
      </c>
      <c r="G186" s="57">
        <f>'F4.2'!AN186</f>
        <v>0</v>
      </c>
      <c r="H186" s="57">
        <f t="shared" si="6"/>
        <v>0</v>
      </c>
      <c r="I186" s="57">
        <f>'F4.2'!U186</f>
        <v>0</v>
      </c>
      <c r="J186" s="57">
        <f>'F4.2'!AO186</f>
        <v>0</v>
      </c>
      <c r="K186" s="57"/>
      <c r="L186" s="57"/>
      <c r="M186" s="57">
        <f t="shared" si="7"/>
        <v>0</v>
      </c>
      <c r="N186" s="57">
        <f t="shared" si="8"/>
        <v>0</v>
      </c>
    </row>
    <row r="187" spans="1:14" s="58" customFormat="1" ht="31.5" hidden="1" outlineLevel="1">
      <c r="A187" s="163"/>
      <c r="B187" s="182" t="str">
        <f>'F4.2'!B187</f>
        <v xml:space="preserve">Staff Quarters - Repair and renovation of  'B' type staff quarters in residential colony at CSTPS, Chandrapur. </v>
      </c>
      <c r="C187" s="31"/>
      <c r="D187" s="67" t="str">
        <f>IF('F4.2'!F187=0,"-",'F4.2'!F187)</f>
        <v>-</v>
      </c>
      <c r="E187" s="30">
        <f>'F4.2'!H187</f>
        <v>0</v>
      </c>
      <c r="F187" s="57">
        <f>'F4.2'!T187</f>
        <v>0</v>
      </c>
      <c r="G187" s="57">
        <f>'F4.2'!AN187</f>
        <v>0</v>
      </c>
      <c r="H187" s="57">
        <f t="shared" si="6"/>
        <v>0</v>
      </c>
      <c r="I187" s="57">
        <f>'F4.2'!U187</f>
        <v>0</v>
      </c>
      <c r="J187" s="57">
        <f>'F4.2'!AO187</f>
        <v>0</v>
      </c>
      <c r="K187" s="57"/>
      <c r="L187" s="57"/>
      <c r="M187" s="57">
        <f t="shared" si="7"/>
        <v>0</v>
      </c>
      <c r="N187" s="57">
        <f t="shared" si="8"/>
        <v>0</v>
      </c>
    </row>
    <row r="188" spans="1:14" s="58" customFormat="1" ht="15.75" hidden="1" outlineLevel="1">
      <c r="A188" s="163"/>
      <c r="B188" s="182" t="str">
        <f>'F4.2'!B188</f>
        <v>Repair  of D type quarters in colony at CSTPS Chandrapur.</v>
      </c>
      <c r="C188" s="31"/>
      <c r="D188" s="67" t="str">
        <f>IF('F4.2'!F188=0,"-",'F4.2'!F188)</f>
        <v>-</v>
      </c>
      <c r="E188" s="30">
        <f>'F4.2'!H188</f>
        <v>0</v>
      </c>
      <c r="F188" s="57">
        <f>'F4.2'!T188</f>
        <v>0</v>
      </c>
      <c r="G188" s="57">
        <f>'F4.2'!AN188</f>
        <v>0</v>
      </c>
      <c r="H188" s="57">
        <f t="shared" si="6"/>
        <v>0</v>
      </c>
      <c r="I188" s="57">
        <f>'F4.2'!U188</f>
        <v>0</v>
      </c>
      <c r="J188" s="57">
        <f>'F4.2'!AO188</f>
        <v>0</v>
      </c>
      <c r="K188" s="57"/>
      <c r="L188" s="57"/>
      <c r="M188" s="57">
        <f t="shared" si="7"/>
        <v>0</v>
      </c>
      <c r="N188" s="57">
        <f t="shared" si="8"/>
        <v>0</v>
      </c>
    </row>
    <row r="189" spans="1:14" s="58" customFormat="1" ht="15.75" hidden="1" outlineLevel="1">
      <c r="A189" s="163"/>
      <c r="B189" s="182" t="str">
        <f>'F4.2'!B189</f>
        <v>Repair of C type quarters in colony at CSTPS Chandrapur.</v>
      </c>
      <c r="C189" s="31"/>
      <c r="D189" s="67" t="str">
        <f>IF('F4.2'!F189=0,"-",'F4.2'!F189)</f>
        <v>-</v>
      </c>
      <c r="E189" s="30">
        <f>'F4.2'!H189</f>
        <v>0</v>
      </c>
      <c r="F189" s="57">
        <f>'F4.2'!T189</f>
        <v>0</v>
      </c>
      <c r="G189" s="57">
        <f>'F4.2'!AN189</f>
        <v>0</v>
      </c>
      <c r="H189" s="57">
        <f t="shared" si="6"/>
        <v>0</v>
      </c>
      <c r="I189" s="57">
        <f>'F4.2'!U189</f>
        <v>0</v>
      </c>
      <c r="J189" s="57">
        <f>'F4.2'!AO189</f>
        <v>0</v>
      </c>
      <c r="K189" s="57"/>
      <c r="L189" s="57"/>
      <c r="M189" s="57">
        <f t="shared" si="7"/>
        <v>0</v>
      </c>
      <c r="N189" s="57">
        <f t="shared" si="8"/>
        <v>0</v>
      </c>
    </row>
    <row r="190" spans="1:14" s="58" customFormat="1" ht="31.5" hidden="1" outlineLevel="1">
      <c r="A190" s="163"/>
      <c r="B190" s="182" t="str">
        <f>'F4.2'!B190</f>
        <v>Staff Quarters- Repair and renovation of F and NF  type staff quarters to extend the life of buildings at CSTPS Chandrapur.</v>
      </c>
      <c r="C190" s="31"/>
      <c r="D190" s="67" t="str">
        <f>IF('F4.2'!F190=0,"-",'F4.2'!F190)</f>
        <v>-</v>
      </c>
      <c r="E190" s="30">
        <f>'F4.2'!H190</f>
        <v>0</v>
      </c>
      <c r="F190" s="57">
        <f>'F4.2'!T190</f>
        <v>0</v>
      </c>
      <c r="G190" s="57">
        <f>'F4.2'!AN190</f>
        <v>0</v>
      </c>
      <c r="H190" s="57">
        <f t="shared" si="6"/>
        <v>0</v>
      </c>
      <c r="I190" s="57">
        <f>'F4.2'!U190</f>
        <v>0</v>
      </c>
      <c r="J190" s="57">
        <f>'F4.2'!AO190</f>
        <v>0</v>
      </c>
      <c r="K190" s="57"/>
      <c r="L190" s="57"/>
      <c r="M190" s="57">
        <f t="shared" si="7"/>
        <v>0</v>
      </c>
      <c r="N190" s="57">
        <f t="shared" si="8"/>
        <v>0</v>
      </c>
    </row>
    <row r="191" spans="1:14" s="58" customFormat="1" ht="31.5" hidden="1" outlineLevel="1">
      <c r="A191" s="163"/>
      <c r="B191" s="182" t="str">
        <f>'F4.2'!B191</f>
        <v>Repair and replacement of existing drinking water supply pipelines in E &amp; F type area in colony at CSTPS, Chandrapur.</v>
      </c>
      <c r="C191" s="31"/>
      <c r="D191" s="67" t="str">
        <f>IF('F4.2'!F191=0,"-",'F4.2'!F191)</f>
        <v>-</v>
      </c>
      <c r="E191" s="30">
        <f>'F4.2'!H191</f>
        <v>0</v>
      </c>
      <c r="F191" s="57">
        <f>'F4.2'!T191</f>
        <v>0</v>
      </c>
      <c r="G191" s="57">
        <f>'F4.2'!AN191</f>
        <v>0</v>
      </c>
      <c r="H191" s="57">
        <f t="shared" si="6"/>
        <v>0</v>
      </c>
      <c r="I191" s="57">
        <f>'F4.2'!U191</f>
        <v>0</v>
      </c>
      <c r="J191" s="57">
        <f>'F4.2'!AO191</f>
        <v>0</v>
      </c>
      <c r="K191" s="57"/>
      <c r="L191" s="57"/>
      <c r="M191" s="57">
        <f t="shared" si="7"/>
        <v>0</v>
      </c>
      <c r="N191" s="57">
        <f t="shared" si="8"/>
        <v>0</v>
      </c>
    </row>
    <row r="192" spans="1:14" s="58" customFormat="1" ht="31.5" hidden="1" outlineLevel="1">
      <c r="A192" s="163"/>
      <c r="B192" s="182" t="str">
        <f>'F4.2'!B192</f>
        <v>Repair and replacement of existing sewer lines in E &amp; F type area in colony at CSTPS, Chandrapur.</v>
      </c>
      <c r="C192" s="31"/>
      <c r="D192" s="67" t="str">
        <f>IF('F4.2'!F192=0,"-",'F4.2'!F192)</f>
        <v>-</v>
      </c>
      <c r="E192" s="30">
        <f>'F4.2'!H192</f>
        <v>0</v>
      </c>
      <c r="F192" s="57">
        <f>'F4.2'!T192</f>
        <v>0</v>
      </c>
      <c r="G192" s="57">
        <f>'F4.2'!AN192</f>
        <v>0</v>
      </c>
      <c r="H192" s="57">
        <f t="shared" si="6"/>
        <v>0</v>
      </c>
      <c r="I192" s="57">
        <f>'F4.2'!U192</f>
        <v>0</v>
      </c>
      <c r="J192" s="57">
        <f>'F4.2'!AO192</f>
        <v>0</v>
      </c>
      <c r="K192" s="57"/>
      <c r="L192" s="57"/>
      <c r="M192" s="57">
        <f t="shared" si="7"/>
        <v>0</v>
      </c>
      <c r="N192" s="57">
        <f t="shared" si="8"/>
        <v>0</v>
      </c>
    </row>
    <row r="193" spans="1:14" s="58" customFormat="1" ht="31.5" hidden="1" outlineLevel="1">
      <c r="A193" s="163"/>
      <c r="B193" s="182" t="str">
        <f>'F4.2'!B193</f>
        <v>Work of providing RCC drain along main roads in colony at CSTPS, Chandrapur.</v>
      </c>
      <c r="C193" s="31"/>
      <c r="D193" s="67" t="str">
        <f>IF('F4.2'!F193=0,"-",'F4.2'!F193)</f>
        <v>-</v>
      </c>
      <c r="E193" s="30">
        <f>'F4.2'!H193</f>
        <v>0</v>
      </c>
      <c r="F193" s="57">
        <f>'F4.2'!T193</f>
        <v>0</v>
      </c>
      <c r="G193" s="57">
        <f>'F4.2'!AN193</f>
        <v>0</v>
      </c>
      <c r="H193" s="57">
        <f t="shared" si="6"/>
        <v>0</v>
      </c>
      <c r="I193" s="57">
        <f>'F4.2'!U193</f>
        <v>0</v>
      </c>
      <c r="J193" s="57">
        <f>'F4.2'!AO193</f>
        <v>0</v>
      </c>
      <c r="K193" s="57"/>
      <c r="L193" s="57"/>
      <c r="M193" s="57">
        <f t="shared" si="7"/>
        <v>0</v>
      </c>
      <c r="N193" s="57">
        <f t="shared" si="8"/>
        <v>0</v>
      </c>
    </row>
    <row r="194" spans="1:14" s="58" customFormat="1" ht="31.5" hidden="1" outlineLevel="1">
      <c r="A194" s="163"/>
      <c r="B194" s="182" t="str">
        <f>'F4.2'!B194</f>
        <v>Rerouting and replacement of domestic water supply pipeline from WTP to ESR in colony at CSTPS, Chandrapur.</v>
      </c>
      <c r="C194" s="31"/>
      <c r="D194" s="67" t="str">
        <f>IF('F4.2'!F194=0,"-",'F4.2'!F194)</f>
        <v>-</v>
      </c>
      <c r="E194" s="30">
        <f>'F4.2'!H194</f>
        <v>0</v>
      </c>
      <c r="F194" s="57">
        <f>'F4.2'!T194</f>
        <v>0</v>
      </c>
      <c r="G194" s="57">
        <f>'F4.2'!AN194</f>
        <v>0</v>
      </c>
      <c r="H194" s="57">
        <f t="shared" si="6"/>
        <v>0</v>
      </c>
      <c r="I194" s="57">
        <f>'F4.2'!U194</f>
        <v>0</v>
      </c>
      <c r="J194" s="57">
        <f>'F4.2'!AO194</f>
        <v>0</v>
      </c>
      <c r="K194" s="57"/>
      <c r="L194" s="57"/>
      <c r="M194" s="57">
        <f t="shared" si="7"/>
        <v>0</v>
      </c>
      <c r="N194" s="57">
        <f t="shared" si="8"/>
        <v>0</v>
      </c>
    </row>
    <row r="195" spans="1:14" s="58" customFormat="1" ht="47.25" hidden="1" outlineLevel="1">
      <c r="A195" s="163">
        <f>'F4.2'!A195</f>
        <v>4</v>
      </c>
      <c r="B195" s="198" t="str">
        <f>'F4.2'!B195</f>
        <v>Additional Contengencies approved vide e BR No. MSPGCL/BM-162/165, Dt.29.10.2016 vide resolution no. 2016/2085</v>
      </c>
      <c r="C195" s="31"/>
      <c r="D195" s="67" t="str">
        <f>IF('F4.2'!F195=0,"-",'F4.2'!F195)</f>
        <v>-</v>
      </c>
      <c r="E195" s="30">
        <f>'F4.2'!H195</f>
        <v>7.46</v>
      </c>
      <c r="F195" s="57">
        <f>'F4.2'!T195</f>
        <v>0</v>
      </c>
      <c r="G195" s="57">
        <f>'F4.2'!AN195</f>
        <v>0</v>
      </c>
      <c r="H195" s="57">
        <f t="shared" si="6"/>
        <v>0</v>
      </c>
      <c r="I195" s="57">
        <f>'F4.2'!U195</f>
        <v>0</v>
      </c>
      <c r="J195" s="57">
        <f>'F4.2'!AO195</f>
        <v>0</v>
      </c>
      <c r="K195" s="57"/>
      <c r="L195" s="57"/>
      <c r="M195" s="57">
        <f t="shared" si="7"/>
        <v>0</v>
      </c>
      <c r="N195" s="57">
        <f t="shared" si="8"/>
        <v>0</v>
      </c>
    </row>
    <row r="196" spans="1:14" s="58" customFormat="1" ht="31.5" hidden="1" outlineLevel="1">
      <c r="A196" s="163"/>
      <c r="B196" s="182" t="str">
        <f>'F4.2'!B196</f>
        <v>Landscaping and plantation work at various locations inside plant area at CSTPS, chandrapur.</v>
      </c>
      <c r="C196" s="31"/>
      <c r="D196" s="67" t="str">
        <f>IF('F4.2'!F196=0,"-",'F4.2'!F196)</f>
        <v>-</v>
      </c>
      <c r="E196" s="30">
        <f>'F4.2'!H196</f>
        <v>0</v>
      </c>
      <c r="F196" s="57">
        <f>'F4.2'!T196</f>
        <v>1.81</v>
      </c>
      <c r="G196" s="57">
        <f>'F4.2'!AN196</f>
        <v>0</v>
      </c>
      <c r="H196" s="57">
        <f t="shared" si="6"/>
        <v>1.81</v>
      </c>
      <c r="I196" s="57">
        <f>'F4.2'!U196</f>
        <v>1.6165584229999994</v>
      </c>
      <c r="J196" s="57">
        <f>'F4.2'!AO196</f>
        <v>3.4265584229999995</v>
      </c>
      <c r="K196" s="57"/>
      <c r="L196" s="57"/>
      <c r="M196" s="57">
        <f t="shared" si="7"/>
        <v>3.4265584229999995</v>
      </c>
      <c r="N196" s="57">
        <f t="shared" si="8"/>
        <v>0</v>
      </c>
    </row>
    <row r="197" spans="1:14" s="58" customFormat="1" ht="31.5" hidden="1" outlineLevel="1">
      <c r="A197" s="163"/>
      <c r="B197" s="182" t="str">
        <f>'F4.2'!B197</f>
        <v>Construction of WBM approach road from point- N to Z Area along ash bund periphery  at CSTPS Chandrapur.</v>
      </c>
      <c r="C197" s="31"/>
      <c r="D197" s="67" t="str">
        <f>IF('F4.2'!F197=0,"-",'F4.2'!F197)</f>
        <v>-</v>
      </c>
      <c r="E197" s="30">
        <f>'F4.2'!H197</f>
        <v>0</v>
      </c>
      <c r="F197" s="57">
        <f>'F4.2'!T197</f>
        <v>0</v>
      </c>
      <c r="G197" s="57">
        <f>'F4.2'!AN197</f>
        <v>0</v>
      </c>
      <c r="H197" s="57">
        <f t="shared" si="6"/>
        <v>0</v>
      </c>
      <c r="I197" s="57">
        <f>'F4.2'!U197</f>
        <v>0</v>
      </c>
      <c r="J197" s="57">
        <f>'F4.2'!AO197</f>
        <v>0</v>
      </c>
      <c r="K197" s="57"/>
      <c r="L197" s="57"/>
      <c r="M197" s="57">
        <f t="shared" si="7"/>
        <v>0</v>
      </c>
      <c r="N197" s="57">
        <f t="shared" si="8"/>
        <v>0</v>
      </c>
    </row>
    <row r="198" spans="1:14" s="58" customFormat="1" ht="47.25" hidden="1" outlineLevel="1">
      <c r="A198" s="163">
        <f>'F4.2'!A198</f>
        <v>5</v>
      </c>
      <c r="B198" s="198" t="str">
        <f>'F4.2'!B198</f>
        <v>Design, Engineering, Supply and commissioning of ash-bund water recovery system (Phase II) at CSTPS Chandrapur</v>
      </c>
      <c r="C198" s="31"/>
      <c r="D198" s="67" t="str">
        <f>IF('F4.2'!F198=0,"-",'F4.2'!F198)</f>
        <v>-</v>
      </c>
      <c r="E198" s="30">
        <f>'F4.2'!H198</f>
        <v>27.7</v>
      </c>
      <c r="F198" s="57">
        <f>'F4.2'!T198</f>
        <v>0</v>
      </c>
      <c r="G198" s="57">
        <f>'F4.2'!AN198</f>
        <v>0</v>
      </c>
      <c r="H198" s="57">
        <f t="shared" si="6"/>
        <v>0</v>
      </c>
      <c r="I198" s="57">
        <f>'F4.2'!U198</f>
        <v>0</v>
      </c>
      <c r="J198" s="57">
        <f>'F4.2'!AO198</f>
        <v>0</v>
      </c>
      <c r="K198" s="57"/>
      <c r="L198" s="57"/>
      <c r="M198" s="57">
        <f t="shared" si="7"/>
        <v>0</v>
      </c>
      <c r="N198" s="57">
        <f t="shared" si="8"/>
        <v>0</v>
      </c>
    </row>
    <row r="199" spans="1:14" s="58" customFormat="1" ht="31.5" hidden="1" outlineLevel="1">
      <c r="A199" s="163"/>
      <c r="B199" s="182" t="str">
        <f>'F4.2'!B199</f>
        <v>Design, Engineering, Supply and commissioning of ash-bund water recovery system (Phase II) at CSTPS Chandrapur</v>
      </c>
      <c r="C199" s="31"/>
      <c r="D199" s="67" t="str">
        <f>IF('F4.2'!F199=0,"-",'F4.2'!F199)</f>
        <v>-</v>
      </c>
      <c r="E199" s="30">
        <f>'F4.2'!H199</f>
        <v>0</v>
      </c>
      <c r="F199" s="57">
        <f>'F4.2'!T199</f>
        <v>13.543367399999999</v>
      </c>
      <c r="G199" s="57">
        <f>'F4.2'!AN199</f>
        <v>13.543367399999999</v>
      </c>
      <c r="H199" s="57">
        <f t="shared" si="6"/>
        <v>0</v>
      </c>
      <c r="I199" s="57">
        <f>'F4.2'!U199</f>
        <v>4.3639739400000002</v>
      </c>
      <c r="J199" s="57">
        <f>'F4.2'!AO199</f>
        <v>0</v>
      </c>
      <c r="K199" s="57"/>
      <c r="L199" s="57"/>
      <c r="M199" s="57">
        <f t="shared" si="7"/>
        <v>0</v>
      </c>
      <c r="N199" s="57">
        <f t="shared" si="8"/>
        <v>4.3639739400000002</v>
      </c>
    </row>
    <row r="200" spans="1:14" s="58" customFormat="1" ht="63" hidden="1" outlineLevel="1">
      <c r="A200" s="163"/>
      <c r="B200" s="182" t="str">
        <f>'F4.2'!B200</f>
        <v>Providing Consultancy Services for work of Design, Engineering, Supply, Installation &amp; Commissioning of ash bund water recovery system (Phase-II) at CSTPS, Chandrapur (on EPC contract basis).</v>
      </c>
      <c r="C200" s="31"/>
      <c r="D200" s="67" t="str">
        <f>IF('F4.2'!F200=0,"-",'F4.2'!F200)</f>
        <v>-</v>
      </c>
      <c r="E200" s="30">
        <f>'F4.2'!H200</f>
        <v>0</v>
      </c>
      <c r="F200" s="57">
        <f>'F4.2'!T200</f>
        <v>0</v>
      </c>
      <c r="G200" s="57">
        <f>'F4.2'!AN200</f>
        <v>0</v>
      </c>
      <c r="H200" s="57">
        <f t="shared" si="6"/>
        <v>0</v>
      </c>
      <c r="I200" s="57">
        <f>'F4.2'!U200</f>
        <v>0</v>
      </c>
      <c r="J200" s="57">
        <f>'F4.2'!AO200</f>
        <v>0</v>
      </c>
      <c r="K200" s="57"/>
      <c r="L200" s="57"/>
      <c r="M200" s="57">
        <f t="shared" si="7"/>
        <v>0</v>
      </c>
      <c r="N200" s="57">
        <f t="shared" si="8"/>
        <v>0</v>
      </c>
    </row>
    <row r="201" spans="1:14" s="58" customFormat="1" ht="47.25" hidden="1" outlineLevel="1">
      <c r="A201" s="163">
        <f>'F4.2'!A201</f>
        <v>6</v>
      </c>
      <c r="B201" s="199" t="str">
        <f>'F4.2'!B201</f>
        <v>Providing laying, jointing and commissioning of 1600 mm dia. M.S. Pipe line from Erai dam to one day reservoir of stage II, III &amp; IV at CTPS</v>
      </c>
      <c r="C201" s="31"/>
      <c r="D201" s="67" t="str">
        <f>IF('F4.2'!F201=0,"-",'F4.2'!F201)</f>
        <v>-</v>
      </c>
      <c r="E201" s="30">
        <f>'F4.2'!H201</f>
        <v>73.62</v>
      </c>
      <c r="F201" s="57">
        <f>'F4.2'!T201</f>
        <v>0</v>
      </c>
      <c r="G201" s="57">
        <f>'F4.2'!AN201</f>
        <v>0</v>
      </c>
      <c r="H201" s="57">
        <f t="shared" ref="H201:H264" si="9">F201-G201</f>
        <v>0</v>
      </c>
      <c r="I201" s="57">
        <f>'F4.2'!U201</f>
        <v>0</v>
      </c>
      <c r="J201" s="57">
        <f>'F4.2'!AO201</f>
        <v>0</v>
      </c>
      <c r="K201" s="57"/>
      <c r="L201" s="57"/>
      <c r="M201" s="57">
        <f t="shared" ref="M201:M264" si="10">SUM(J201:L201)</f>
        <v>0</v>
      </c>
      <c r="N201" s="57">
        <f t="shared" ref="N201:N264" si="11">H201+I201-M201</f>
        <v>0</v>
      </c>
    </row>
    <row r="202" spans="1:14" s="58" customFormat="1" ht="47.25" hidden="1" outlineLevel="1">
      <c r="A202" s="163"/>
      <c r="B202" s="182" t="str">
        <f>'F4.2'!B202</f>
        <v>Providing laying, jointing and commissioning of 1600 mm dia. M.S. Pipe line from Erai dam to one day reservoir of stage II, III &amp; IV at CTPS</v>
      </c>
      <c r="C202" s="31"/>
      <c r="D202" s="67" t="str">
        <f>IF('F4.2'!F202=0,"-",'F4.2'!F202)</f>
        <v>-</v>
      </c>
      <c r="E202" s="30">
        <f>'F4.2'!H202</f>
        <v>0</v>
      </c>
      <c r="F202" s="57">
        <f>'F4.2'!T202</f>
        <v>74.48643324599999</v>
      </c>
      <c r="G202" s="57">
        <f>'F4.2'!AN202</f>
        <v>62.254237646000007</v>
      </c>
      <c r="H202" s="57">
        <f t="shared" si="9"/>
        <v>12.232195599999983</v>
      </c>
      <c r="I202" s="57">
        <f>'F4.2'!U202</f>
        <v>-3.9773040430000002</v>
      </c>
      <c r="J202" s="57">
        <f>'F4.2'!AO202</f>
        <v>8.1083870569999998</v>
      </c>
      <c r="K202" s="57"/>
      <c r="L202" s="57"/>
      <c r="M202" s="57">
        <f t="shared" si="10"/>
        <v>8.1083870569999998</v>
      </c>
      <c r="N202" s="57">
        <f t="shared" si="11"/>
        <v>0.14650449999998294</v>
      </c>
    </row>
    <row r="203" spans="1:14" s="58" customFormat="1" ht="63" hidden="1" outlineLevel="1">
      <c r="A203" s="163"/>
      <c r="B203" s="182" t="str">
        <f>'F4.2'!B203</f>
        <v xml:space="preserve">Work of construction of Control Valve rooms on newly laid 1600 mm M.S. Pipeline no. 6 from Erai dam to One day reservoir at CSTPS, Chandrapur.
</v>
      </c>
      <c r="C203" s="31"/>
      <c r="D203" s="67" t="str">
        <f>IF('F4.2'!F203=0,"-",'F4.2'!F203)</f>
        <v>-</v>
      </c>
      <c r="E203" s="30">
        <f>'F4.2'!H203</f>
        <v>0</v>
      </c>
      <c r="F203" s="57">
        <f>'F4.2'!T203</f>
        <v>0</v>
      </c>
      <c r="G203" s="57">
        <f>'F4.2'!AN203</f>
        <v>0</v>
      </c>
      <c r="H203" s="57">
        <f t="shared" si="9"/>
        <v>0</v>
      </c>
      <c r="I203" s="57">
        <f>'F4.2'!U203</f>
        <v>0</v>
      </c>
      <c r="J203" s="57">
        <f>'F4.2'!AO203</f>
        <v>0</v>
      </c>
      <c r="K203" s="57"/>
      <c r="L203" s="57"/>
      <c r="M203" s="57">
        <f t="shared" si="10"/>
        <v>0</v>
      </c>
      <c r="N203" s="57">
        <f t="shared" si="11"/>
        <v>0</v>
      </c>
    </row>
    <row r="204" spans="1:14" s="58" customFormat="1" ht="31.5" hidden="1" outlineLevel="1">
      <c r="A204" s="163">
        <f>'F4.2'!A204</f>
        <v>7</v>
      </c>
      <c r="B204" s="199" t="str">
        <f>'F4.2'!B204</f>
        <v xml:space="preserve">Providing OHE facility for BG Rly siding of proposed Expansion Project at Chandrapur, for Supply of Materials. </v>
      </c>
      <c r="C204" s="31"/>
      <c r="D204" s="67" t="str">
        <f>IF('F4.2'!F204=0,"-",'F4.2'!F204)</f>
        <v>-</v>
      </c>
      <c r="E204" s="30">
        <f>'F4.2'!H204</f>
        <v>0.5</v>
      </c>
      <c r="F204" s="57">
        <f>'F4.2'!T204</f>
        <v>0</v>
      </c>
      <c r="G204" s="57">
        <f>'F4.2'!AN204</f>
        <v>0</v>
      </c>
      <c r="H204" s="57">
        <f t="shared" si="9"/>
        <v>0</v>
      </c>
      <c r="I204" s="57">
        <f>'F4.2'!U204</f>
        <v>0</v>
      </c>
      <c r="J204" s="57">
        <f>'F4.2'!AO204</f>
        <v>0</v>
      </c>
      <c r="K204" s="57"/>
      <c r="L204" s="57"/>
      <c r="M204" s="57">
        <f t="shared" si="10"/>
        <v>0</v>
      </c>
      <c r="N204" s="57">
        <f t="shared" si="11"/>
        <v>0</v>
      </c>
    </row>
    <row r="205" spans="1:14" s="58" customFormat="1" ht="31.5" hidden="1" outlineLevel="1">
      <c r="A205" s="163">
        <f>'F4.2'!A205</f>
        <v>8</v>
      </c>
      <c r="B205" s="199" t="str">
        <f>'F4.2'!B205</f>
        <v>Providing OHE facility for BG Rly siding of proposed Expansion Project at Chandrapur, for errection of OHE Items.</v>
      </c>
      <c r="C205" s="31"/>
      <c r="D205" s="67" t="str">
        <f>IF('F4.2'!F205=0,"-",'F4.2'!F205)</f>
        <v>-</v>
      </c>
      <c r="E205" s="30">
        <f>'F4.2'!H205</f>
        <v>2.5</v>
      </c>
      <c r="F205" s="57">
        <f>'F4.2'!T205</f>
        <v>0.7</v>
      </c>
      <c r="G205" s="57">
        <f>'F4.2'!AN205</f>
        <v>0</v>
      </c>
      <c r="H205" s="57">
        <f t="shared" si="9"/>
        <v>0.7</v>
      </c>
      <c r="I205" s="57">
        <f>'F4.2'!U205</f>
        <v>0</v>
      </c>
      <c r="J205" s="57">
        <f>'F4.2'!AO205</f>
        <v>0</v>
      </c>
      <c r="K205" s="57"/>
      <c r="L205" s="57"/>
      <c r="M205" s="57">
        <f t="shared" si="10"/>
        <v>0</v>
      </c>
      <c r="N205" s="57">
        <f t="shared" si="11"/>
        <v>0.7</v>
      </c>
    </row>
    <row r="206" spans="1:14" s="58" customFormat="1" ht="31.5" hidden="1" outlineLevel="1">
      <c r="A206" s="163">
        <f>'F4.2'!A206</f>
        <v>9</v>
      </c>
      <c r="B206" s="199" t="str">
        <f>'F4.2'!B206</f>
        <v xml:space="preserve">Irrigation scheme for landscaping and Plantation work at Chandrapur expansion project chandrapur. </v>
      </c>
      <c r="C206" s="31"/>
      <c r="D206" s="67" t="str">
        <f>IF('F4.2'!F206=0,"-",'F4.2'!F206)</f>
        <v>-</v>
      </c>
      <c r="E206" s="30">
        <f>'F4.2'!H206</f>
        <v>1</v>
      </c>
      <c r="F206" s="57">
        <f>'F4.2'!T206</f>
        <v>0</v>
      </c>
      <c r="G206" s="57">
        <f>'F4.2'!AN206</f>
        <v>0</v>
      </c>
      <c r="H206" s="57">
        <f t="shared" si="9"/>
        <v>0</v>
      </c>
      <c r="I206" s="57">
        <f>'F4.2'!U206</f>
        <v>0</v>
      </c>
      <c r="J206" s="57">
        <f>'F4.2'!AO206</f>
        <v>0</v>
      </c>
      <c r="K206" s="57"/>
      <c r="L206" s="57"/>
      <c r="M206" s="57">
        <f t="shared" si="10"/>
        <v>0</v>
      </c>
      <c r="N206" s="57">
        <f t="shared" si="11"/>
        <v>0</v>
      </c>
    </row>
    <row r="207" spans="1:14" s="58" customFormat="1" ht="15.75" hidden="1" outlineLevel="1">
      <c r="A207" s="163">
        <f>'F4.2'!A207</f>
        <v>10</v>
      </c>
      <c r="B207" s="199" t="str">
        <f>'F4.2'!B207</f>
        <v xml:space="preserve">Asphalting of WBM road from Nagpur gate to Awanda gate. </v>
      </c>
      <c r="C207" s="31"/>
      <c r="D207" s="67" t="str">
        <f>IF('F4.2'!F207=0,"-",'F4.2'!F207)</f>
        <v>-</v>
      </c>
      <c r="E207" s="30">
        <f>'F4.2'!H207</f>
        <v>2</v>
      </c>
      <c r="F207" s="57">
        <f>'F4.2'!T207</f>
        <v>0</v>
      </c>
      <c r="G207" s="57">
        <f>'F4.2'!AN207</f>
        <v>0</v>
      </c>
      <c r="H207" s="57">
        <f t="shared" si="9"/>
        <v>0</v>
      </c>
      <c r="I207" s="57">
        <f>'F4.2'!U207</f>
        <v>0</v>
      </c>
      <c r="J207" s="57">
        <f>'F4.2'!AO207</f>
        <v>0</v>
      </c>
      <c r="K207" s="57"/>
      <c r="L207" s="57"/>
      <c r="M207" s="57">
        <f t="shared" si="10"/>
        <v>0</v>
      </c>
      <c r="N207" s="57">
        <f t="shared" si="11"/>
        <v>0</v>
      </c>
    </row>
    <row r="208" spans="1:14" s="58" customFormat="1" ht="15.75" hidden="1" outlineLevel="1">
      <c r="A208" s="163"/>
      <c r="B208" s="182" t="str">
        <f>'F4.2'!B208</f>
        <v xml:space="preserve">Asphalting of WBM road from Nagpur gate to Awanda gate. </v>
      </c>
      <c r="C208" s="31"/>
      <c r="D208" s="67" t="str">
        <f>IF('F4.2'!F208=0,"-",'F4.2'!F208)</f>
        <v>-</v>
      </c>
      <c r="E208" s="30">
        <f>'F4.2'!H208</f>
        <v>0</v>
      </c>
      <c r="F208" s="57">
        <f>'F4.2'!T208</f>
        <v>0.65140543499999992</v>
      </c>
      <c r="G208" s="57">
        <f>'F4.2'!AN208</f>
        <v>0</v>
      </c>
      <c r="H208" s="57">
        <f t="shared" si="9"/>
        <v>0.65140543499999992</v>
      </c>
      <c r="I208" s="57">
        <f>'F4.2'!U208</f>
        <v>0</v>
      </c>
      <c r="J208" s="57">
        <f>'F4.2'!AO208</f>
        <v>0</v>
      </c>
      <c r="K208" s="57"/>
      <c r="L208" s="57"/>
      <c r="M208" s="57">
        <f t="shared" si="10"/>
        <v>0</v>
      </c>
      <c r="N208" s="57">
        <f t="shared" si="11"/>
        <v>0.65140543499999992</v>
      </c>
    </row>
    <row r="209" spans="1:14" s="58" customFormat="1" ht="47.25" hidden="1" outlineLevel="1">
      <c r="A209" s="163"/>
      <c r="B209" s="182" t="str">
        <f>'F4.2'!B209</f>
        <v>Asphalting over WBM Road of ADP line Service road from Nagpur gate opening to Awandha junction gate at CSTPS Chandrapur</v>
      </c>
      <c r="C209" s="31"/>
      <c r="D209" s="67" t="str">
        <f>IF('F4.2'!F209=0,"-",'F4.2'!F209)</f>
        <v>-</v>
      </c>
      <c r="E209" s="30">
        <f>'F4.2'!H209</f>
        <v>0</v>
      </c>
      <c r="F209" s="57">
        <f>'F4.2'!T209</f>
        <v>0</v>
      </c>
      <c r="G209" s="57">
        <f>'F4.2'!AN209</f>
        <v>0</v>
      </c>
      <c r="H209" s="57">
        <f t="shared" si="9"/>
        <v>0</v>
      </c>
      <c r="I209" s="57">
        <f>'F4.2'!U209</f>
        <v>0.84833461799999998</v>
      </c>
      <c r="J209" s="57">
        <f>'F4.2'!AO209</f>
        <v>0.84833461799999998</v>
      </c>
      <c r="K209" s="57"/>
      <c r="L209" s="57"/>
      <c r="M209" s="57">
        <f t="shared" si="10"/>
        <v>0.84833461799999998</v>
      </c>
      <c r="N209" s="57">
        <f t="shared" si="11"/>
        <v>0</v>
      </c>
    </row>
    <row r="210" spans="1:14" s="58" customFormat="1" ht="63" hidden="1" outlineLevel="1">
      <c r="A210" s="163"/>
      <c r="B210" s="182" t="str">
        <f>'F4.2'!B210</f>
        <v>Asphalting of WBM road from Nagpur gate to Awandha gate at CSTPS Chandrapur
- Asphalting of road from Reject coal gate to Motghat nallah at CSTPS Chandrapur (PHASE - I)</v>
      </c>
      <c r="C210" s="31"/>
      <c r="D210" s="67" t="str">
        <f>IF('F4.2'!F210=0,"-",'F4.2'!F210)</f>
        <v>-</v>
      </c>
      <c r="E210" s="30">
        <f>'F4.2'!H210</f>
        <v>0</v>
      </c>
      <c r="F210" s="57">
        <f>'F4.2'!T210</f>
        <v>0.47940899999999997</v>
      </c>
      <c r="G210" s="57">
        <f>'F4.2'!AN210</f>
        <v>0</v>
      </c>
      <c r="H210" s="57">
        <f t="shared" si="9"/>
        <v>0.47940899999999997</v>
      </c>
      <c r="I210" s="57">
        <f>'F4.2'!U210</f>
        <v>0</v>
      </c>
      <c r="J210" s="57">
        <f>'F4.2'!AO210</f>
        <v>0.47940899999999997</v>
      </c>
      <c r="K210" s="57"/>
      <c r="L210" s="57"/>
      <c r="M210" s="57">
        <f t="shared" si="10"/>
        <v>0.47940899999999997</v>
      </c>
      <c r="N210" s="57">
        <f t="shared" si="11"/>
        <v>0</v>
      </c>
    </row>
    <row r="211" spans="1:14" s="58" customFormat="1" ht="15.75" hidden="1" outlineLevel="1">
      <c r="A211" s="163">
        <f>'F4.2'!A211</f>
        <v>11</v>
      </c>
      <c r="B211" s="199" t="str">
        <f>'F4.2'!B211</f>
        <v>Foot Over Bridge</v>
      </c>
      <c r="C211" s="31"/>
      <c r="D211" s="67" t="str">
        <f>IF('F4.2'!F211=0,"-",'F4.2'!F211)</f>
        <v>-</v>
      </c>
      <c r="E211" s="30">
        <f>'F4.2'!H211</f>
        <v>2</v>
      </c>
      <c r="F211" s="57">
        <f>'F4.2'!T211</f>
        <v>0</v>
      </c>
      <c r="G211" s="57">
        <f>'F4.2'!AN211</f>
        <v>0</v>
      </c>
      <c r="H211" s="57">
        <f t="shared" si="9"/>
        <v>0</v>
      </c>
      <c r="I211" s="57">
        <f>'F4.2'!U211</f>
        <v>0</v>
      </c>
      <c r="J211" s="57">
        <f>'F4.2'!AO211</f>
        <v>0</v>
      </c>
      <c r="K211" s="57"/>
      <c r="L211" s="57"/>
      <c r="M211" s="57">
        <f t="shared" si="10"/>
        <v>0</v>
      </c>
      <c r="N211" s="57">
        <f t="shared" si="11"/>
        <v>0</v>
      </c>
    </row>
    <row r="212" spans="1:14" s="58" customFormat="1" ht="47.25" hidden="1" outlineLevel="1">
      <c r="A212" s="163">
        <f>'F4.2'!A212</f>
        <v>12</v>
      </c>
      <c r="B212" s="199" t="str">
        <f>'F4.2'!B212</f>
        <v xml:space="preserve">Work of Providing retaining wall for sand hump at Vivekanand nagar station yard under modification work in wardha end fro 2 x 500 MW Expn. Project at CSTPS, Chandrapur. </v>
      </c>
      <c r="C212" s="31"/>
      <c r="D212" s="67" t="str">
        <f>IF('F4.2'!F212=0,"-",'F4.2'!F212)</f>
        <v>-</v>
      </c>
      <c r="E212" s="30">
        <f>'F4.2'!H212</f>
        <v>0.3</v>
      </c>
      <c r="F212" s="57">
        <f>'F4.2'!T212</f>
        <v>0.25514720800000001</v>
      </c>
      <c r="G212" s="57">
        <f>'F4.2'!AN212</f>
        <v>0.25514720800000001</v>
      </c>
      <c r="H212" s="57">
        <f t="shared" si="9"/>
        <v>0</v>
      </c>
      <c r="I212" s="57">
        <f>'F4.2'!U212</f>
        <v>0</v>
      </c>
      <c r="J212" s="57">
        <f>'F4.2'!AO212</f>
        <v>0</v>
      </c>
      <c r="K212" s="57"/>
      <c r="L212" s="57"/>
      <c r="M212" s="57">
        <f t="shared" si="10"/>
        <v>0</v>
      </c>
      <c r="N212" s="57">
        <f t="shared" si="11"/>
        <v>0</v>
      </c>
    </row>
    <row r="213" spans="1:14" s="58" customFormat="1" ht="18.75" hidden="1" outlineLevel="1">
      <c r="A213" s="191"/>
      <c r="B213" s="184" t="str">
        <f>'F4.2'!B213</f>
        <v xml:space="preserve">Additional Capitalization by O &amp; M </v>
      </c>
      <c r="C213" s="186"/>
      <c r="D213" s="207" t="str">
        <f>IF('F4.2'!F213=0,"-",'F4.2'!F213)</f>
        <v>-</v>
      </c>
      <c r="E213" s="208">
        <f>'F4.2'!H213</f>
        <v>0</v>
      </c>
      <c r="F213" s="57">
        <f>'F4.2'!T213</f>
        <v>0</v>
      </c>
      <c r="G213" s="57">
        <f>'F4.2'!AN213</f>
        <v>0</v>
      </c>
      <c r="H213" s="57">
        <f t="shared" si="9"/>
        <v>0</v>
      </c>
      <c r="I213" s="57">
        <f>'F4.2'!U213</f>
        <v>0</v>
      </c>
      <c r="J213" s="57">
        <f>'F4.2'!AO213</f>
        <v>0</v>
      </c>
      <c r="K213" s="57"/>
      <c r="L213" s="57"/>
      <c r="M213" s="57">
        <f t="shared" si="10"/>
        <v>0</v>
      </c>
      <c r="N213" s="57">
        <f t="shared" si="11"/>
        <v>0</v>
      </c>
    </row>
    <row r="214" spans="1:14" s="58" customFormat="1" ht="31.5" hidden="1" outlineLevel="1">
      <c r="A214" s="163">
        <f>'F4.2'!A214</f>
        <v>1</v>
      </c>
      <c r="B214" s="199" t="str">
        <f>'F4.2'!B214</f>
        <v>Procurement of GE make 4000Amp LT Air Circuit Breakers for Unit-8 &amp; 9, CSTPS, Chandrapur.</v>
      </c>
      <c r="C214" s="31"/>
      <c r="D214" s="67" t="str">
        <f>IF('F4.2'!F214=0,"-",'F4.2'!F214)</f>
        <v>-</v>
      </c>
      <c r="E214" s="30">
        <f>'F4.2'!H214</f>
        <v>0.9</v>
      </c>
      <c r="F214" s="57">
        <f>'F4.2'!T214</f>
        <v>1.030848</v>
      </c>
      <c r="G214" s="57">
        <f>'F4.2'!AN214</f>
        <v>1.030848</v>
      </c>
      <c r="H214" s="57">
        <f t="shared" si="9"/>
        <v>0</v>
      </c>
      <c r="I214" s="57">
        <f>'F4.2'!U214</f>
        <v>0</v>
      </c>
      <c r="J214" s="57">
        <f>'F4.2'!AO214</f>
        <v>0</v>
      </c>
      <c r="K214" s="57"/>
      <c r="L214" s="57"/>
      <c r="M214" s="57">
        <f t="shared" si="10"/>
        <v>0</v>
      </c>
      <c r="N214" s="57">
        <f t="shared" si="11"/>
        <v>0</v>
      </c>
    </row>
    <row r="215" spans="1:14" s="58" customFormat="1" ht="15.75" hidden="1" outlineLevel="1">
      <c r="A215" s="163">
        <f>'F4.2'!A215</f>
        <v>2</v>
      </c>
      <c r="B215" s="199" t="str">
        <f>'F4.2'!B215</f>
        <v xml:space="preserve">Air Compressor System </v>
      </c>
      <c r="C215" s="31"/>
      <c r="D215" s="67" t="str">
        <f>IF('F4.2'!F215=0,"-",'F4.2'!F215)</f>
        <v>-</v>
      </c>
      <c r="E215" s="30">
        <f>'F4.2'!H215</f>
        <v>0.2</v>
      </c>
      <c r="F215" s="57">
        <f>'F4.2'!T215</f>
        <v>0</v>
      </c>
      <c r="G215" s="57">
        <f>'F4.2'!AN215</f>
        <v>0</v>
      </c>
      <c r="H215" s="57">
        <f t="shared" si="9"/>
        <v>0</v>
      </c>
      <c r="I215" s="57">
        <f>'F4.2'!U215</f>
        <v>0</v>
      </c>
      <c r="J215" s="57">
        <f>'F4.2'!AO215</f>
        <v>0</v>
      </c>
      <c r="K215" s="57"/>
      <c r="L215" s="57"/>
      <c r="M215" s="57">
        <f t="shared" si="10"/>
        <v>0</v>
      </c>
      <c r="N215" s="57">
        <f t="shared" si="11"/>
        <v>0</v>
      </c>
    </row>
    <row r="216" spans="1:14" s="58" customFormat="1" ht="15.75" hidden="1" outlineLevel="1">
      <c r="A216" s="163">
        <f>'F4.2'!A216</f>
        <v>3</v>
      </c>
      <c r="B216" s="199" t="str">
        <f>'F4.2'!B216</f>
        <v>Energy management Sysytem</v>
      </c>
      <c r="C216" s="31"/>
      <c r="D216" s="67" t="str">
        <f>IF('F4.2'!F216=0,"-",'F4.2'!F216)</f>
        <v>-</v>
      </c>
      <c r="E216" s="30">
        <f>'F4.2'!H216</f>
        <v>0.3</v>
      </c>
      <c r="F216" s="57">
        <f>'F4.2'!T216</f>
        <v>0</v>
      </c>
      <c r="G216" s="57">
        <f>'F4.2'!AN216</f>
        <v>0</v>
      </c>
      <c r="H216" s="57">
        <f t="shared" si="9"/>
        <v>0</v>
      </c>
      <c r="I216" s="57">
        <f>'F4.2'!U216</f>
        <v>0</v>
      </c>
      <c r="J216" s="57">
        <f>'F4.2'!AO216</f>
        <v>0</v>
      </c>
      <c r="K216" s="57"/>
      <c r="L216" s="57"/>
      <c r="M216" s="57">
        <f t="shared" si="10"/>
        <v>0</v>
      </c>
      <c r="N216" s="57">
        <f t="shared" si="11"/>
        <v>0</v>
      </c>
    </row>
    <row r="217" spans="1:14" s="58" customFormat="1" ht="31.5" hidden="1" outlineLevel="1">
      <c r="A217" s="163"/>
      <c r="B217" s="182" t="str">
        <f>'F4.2'!B217</f>
        <v>Supply, Installation, Testing &amp; Commissioning of Energy Management System for  Unit#8 &amp; 9 for CSTPS, Chandrapur.</v>
      </c>
      <c r="C217" s="31"/>
      <c r="D217" s="67" t="str">
        <f>IF('F4.2'!F217=0,"-",'F4.2'!F217)</f>
        <v>-</v>
      </c>
      <c r="E217" s="30">
        <f>'F4.2'!H217</f>
        <v>0</v>
      </c>
      <c r="F217" s="57">
        <f>'F4.2'!T217</f>
        <v>0.20054100000000002</v>
      </c>
      <c r="G217" s="57">
        <f>'F4.2'!AN217</f>
        <v>0.20054100000000002</v>
      </c>
      <c r="H217" s="57">
        <f t="shared" si="9"/>
        <v>0</v>
      </c>
      <c r="I217" s="57">
        <f>'F4.2'!U217</f>
        <v>0</v>
      </c>
      <c r="J217" s="57">
        <f>'F4.2'!AO217</f>
        <v>0</v>
      </c>
      <c r="K217" s="57"/>
      <c r="L217" s="57"/>
      <c r="M217" s="57">
        <f t="shared" si="10"/>
        <v>0</v>
      </c>
      <c r="N217" s="57">
        <f t="shared" si="11"/>
        <v>0</v>
      </c>
    </row>
    <row r="218" spans="1:14" s="58" customFormat="1" ht="31.5" hidden="1" outlineLevel="1">
      <c r="A218" s="163"/>
      <c r="B218" s="182" t="str">
        <f>'F4.2'!B218</f>
        <v>Procurement of Tri-vector 0.2s class Digital Energy meter for  Unit-8&amp;9, CSTPS, Chandrapur.</v>
      </c>
      <c r="C218" s="31"/>
      <c r="D218" s="67" t="str">
        <f>IF('F4.2'!F218=0,"-",'F4.2'!F218)</f>
        <v>-</v>
      </c>
      <c r="E218" s="30">
        <f>'F4.2'!H218</f>
        <v>0</v>
      </c>
      <c r="F218" s="57">
        <f>'F4.2'!T218</f>
        <v>9.4871999999999998E-2</v>
      </c>
      <c r="G218" s="57">
        <f>'F4.2'!AN218</f>
        <v>9.4871999999999998E-2</v>
      </c>
      <c r="H218" s="57">
        <f t="shared" si="9"/>
        <v>0</v>
      </c>
      <c r="I218" s="57">
        <f>'F4.2'!U218</f>
        <v>0</v>
      </c>
      <c r="J218" s="57">
        <f>'F4.2'!AO218</f>
        <v>0</v>
      </c>
      <c r="K218" s="57"/>
      <c r="L218" s="57"/>
      <c r="M218" s="57">
        <f t="shared" si="10"/>
        <v>0</v>
      </c>
      <c r="N218" s="57">
        <f t="shared" si="11"/>
        <v>0</v>
      </c>
    </row>
    <row r="219" spans="1:14" s="58" customFormat="1" ht="47.25" hidden="1" outlineLevel="1">
      <c r="A219" s="163">
        <f>'F4.2'!A219</f>
        <v>4</v>
      </c>
      <c r="B219" s="199" t="str">
        <f>'F4.2'!B219</f>
        <v xml:space="preserve">Supply, Installation &amp; Commissioning of 3D Level Scanners to 64 nos. of ESP hoppers at Unit-8&amp;9 (2X500MW), CSTPS, Chandrapur. </v>
      </c>
      <c r="C219" s="31"/>
      <c r="D219" s="67" t="str">
        <f>IF('F4.2'!F219=0,"-",'F4.2'!F219)</f>
        <v>-</v>
      </c>
      <c r="E219" s="30">
        <f>'F4.2'!H219</f>
        <v>3.24</v>
      </c>
      <c r="F219" s="57">
        <f>'F4.2'!T219</f>
        <v>0</v>
      </c>
      <c r="G219" s="57">
        <f>'F4.2'!AN219</f>
        <v>0</v>
      </c>
      <c r="H219" s="57">
        <f t="shared" si="9"/>
        <v>0</v>
      </c>
      <c r="I219" s="57">
        <f>'F4.2'!U219</f>
        <v>0</v>
      </c>
      <c r="J219" s="57">
        <f>'F4.2'!AO219</f>
        <v>0</v>
      </c>
      <c r="K219" s="57"/>
      <c r="L219" s="57"/>
      <c r="M219" s="57">
        <f t="shared" si="10"/>
        <v>0</v>
      </c>
      <c r="N219" s="57">
        <f t="shared" si="11"/>
        <v>0</v>
      </c>
    </row>
    <row r="220" spans="1:14" s="58" customFormat="1" ht="47.25" hidden="1" outlineLevel="1">
      <c r="A220" s="163"/>
      <c r="B220" s="182" t="str">
        <f>'F4.2'!B220</f>
        <v>Procurement of internal spares for Elecon make PWD-18, PLB-25 ,Pbh-71 type Gearbox for Stacker Reclaimer installed at CHPD, CSTPS.</v>
      </c>
      <c r="C220" s="31"/>
      <c r="D220" s="67" t="str">
        <f>IF('F4.2'!F220=0,"-",'F4.2'!F220)</f>
        <v>-</v>
      </c>
      <c r="E220" s="30">
        <f>'F4.2'!H220</f>
        <v>0</v>
      </c>
      <c r="F220" s="57">
        <f>'F4.2'!T220</f>
        <v>0</v>
      </c>
      <c r="G220" s="57">
        <f>'F4.2'!AN220</f>
        <v>0</v>
      </c>
      <c r="H220" s="57">
        <f t="shared" si="9"/>
        <v>0</v>
      </c>
      <c r="I220" s="57">
        <f>'F4.2'!U220</f>
        <v>1.108850973</v>
      </c>
      <c r="J220" s="57">
        <f>'F4.2'!AO220</f>
        <v>1.108850973</v>
      </c>
      <c r="K220" s="57"/>
      <c r="L220" s="57"/>
      <c r="M220" s="57">
        <f t="shared" si="10"/>
        <v>1.108850973</v>
      </c>
      <c r="N220" s="57">
        <f t="shared" si="11"/>
        <v>0</v>
      </c>
    </row>
    <row r="221" spans="1:14" s="58" customFormat="1" ht="15.75" hidden="1" outlineLevel="1">
      <c r="A221" s="163">
        <f>'F4.2'!A221</f>
        <v>5</v>
      </c>
      <c r="B221" s="199" t="str">
        <f>'F4.2'!B221</f>
        <v>4000/2500/1800/800 A GE make LT CKT Brkr</v>
      </c>
      <c r="C221" s="31"/>
      <c r="D221" s="67" t="str">
        <f>IF('F4.2'!F221=0,"-",'F4.2'!F221)</f>
        <v>-</v>
      </c>
      <c r="E221" s="30">
        <f>'F4.2'!H221</f>
        <v>0.5</v>
      </c>
      <c r="F221" s="57">
        <f>'F4.2'!T221</f>
        <v>0</v>
      </c>
      <c r="G221" s="57">
        <f>'F4.2'!AN221</f>
        <v>0</v>
      </c>
      <c r="H221" s="57">
        <f t="shared" si="9"/>
        <v>0</v>
      </c>
      <c r="I221" s="57">
        <f>'F4.2'!U221</f>
        <v>0</v>
      </c>
      <c r="J221" s="57">
        <f>'F4.2'!AO221</f>
        <v>0</v>
      </c>
      <c r="K221" s="57"/>
      <c r="L221" s="57"/>
      <c r="M221" s="57">
        <f t="shared" si="10"/>
        <v>0</v>
      </c>
      <c r="N221" s="57">
        <f t="shared" si="11"/>
        <v>0</v>
      </c>
    </row>
    <row r="222" spans="1:14" s="58" customFormat="1" ht="31.5" hidden="1" outlineLevel="1">
      <c r="A222" s="163"/>
      <c r="B222" s="182" t="str">
        <f>'F4.2'!B222</f>
        <v>LT Air Circuit Breakers for Incomer Feeders at CHP-D, CSTPS, Chandrapur.</v>
      </c>
      <c r="C222" s="31"/>
      <c r="D222" s="67" t="str">
        <f>IF('F4.2'!F222=0,"-",'F4.2'!F222)</f>
        <v>-</v>
      </c>
      <c r="E222" s="30">
        <f>'F4.2'!H222</f>
        <v>0</v>
      </c>
      <c r="F222" s="57">
        <f>'F4.2'!T222</f>
        <v>0</v>
      </c>
      <c r="G222" s="57">
        <f>'F4.2'!AN222</f>
        <v>0</v>
      </c>
      <c r="H222" s="57">
        <f t="shared" si="9"/>
        <v>0</v>
      </c>
      <c r="I222" s="57">
        <f>'F4.2'!U222</f>
        <v>1.420723776</v>
      </c>
      <c r="J222" s="57">
        <f>'F4.2'!AO222</f>
        <v>1.420723776</v>
      </c>
      <c r="K222" s="57"/>
      <c r="L222" s="57"/>
      <c r="M222" s="57">
        <f t="shared" si="10"/>
        <v>1.420723776</v>
      </c>
      <c r="N222" s="57">
        <f t="shared" si="11"/>
        <v>0</v>
      </c>
    </row>
    <row r="223" spans="1:14" s="58" customFormat="1" ht="15.75" hidden="1" outlineLevel="1">
      <c r="A223" s="163"/>
      <c r="B223" s="182" t="str">
        <f>'F4.2'!B223</f>
        <v>LT Air Circuit Breakers at CHP, Unit 8&amp;9, CSTPS</v>
      </c>
      <c r="C223" s="31"/>
      <c r="D223" s="67" t="str">
        <f>IF('F4.2'!F223=0,"-",'F4.2'!F223)</f>
        <v>-</v>
      </c>
      <c r="E223" s="30">
        <f>'F4.2'!H223</f>
        <v>0</v>
      </c>
      <c r="F223" s="57">
        <f>'F4.2'!T223</f>
        <v>1.014092</v>
      </c>
      <c r="G223" s="57">
        <f>'F4.2'!AN223</f>
        <v>1.014092</v>
      </c>
      <c r="H223" s="57">
        <f t="shared" si="9"/>
        <v>0</v>
      </c>
      <c r="I223" s="57">
        <f>'F4.2'!U223</f>
        <v>0</v>
      </c>
      <c r="J223" s="57">
        <f>'F4.2'!AO223</f>
        <v>0</v>
      </c>
      <c r="K223" s="57"/>
      <c r="L223" s="57"/>
      <c r="M223" s="57">
        <f t="shared" si="10"/>
        <v>0</v>
      </c>
      <c r="N223" s="57">
        <f t="shared" si="11"/>
        <v>0</v>
      </c>
    </row>
    <row r="224" spans="1:14" s="58" customFormat="1" ht="31.5" hidden="1" outlineLevel="1">
      <c r="A224" s="163">
        <f>'F4.2'!A224</f>
        <v>6</v>
      </c>
      <c r="B224" s="199" t="str">
        <f>'F4.2'!B224</f>
        <v>Replacement of Impact crusher by hammer mill crusher (installed qty.2 No)</v>
      </c>
      <c r="C224" s="31"/>
      <c r="D224" s="67" t="str">
        <f>IF('F4.2'!F224=0,"-",'F4.2'!F224)</f>
        <v>-</v>
      </c>
      <c r="E224" s="30">
        <f>'F4.2'!H224</f>
        <v>2</v>
      </c>
      <c r="F224" s="57">
        <f>'F4.2'!T224</f>
        <v>0</v>
      </c>
      <c r="G224" s="57">
        <f>'F4.2'!AN224</f>
        <v>0</v>
      </c>
      <c r="H224" s="57">
        <f t="shared" si="9"/>
        <v>0</v>
      </c>
      <c r="I224" s="57">
        <f>'F4.2'!U224</f>
        <v>0</v>
      </c>
      <c r="J224" s="57">
        <f>'F4.2'!AO224</f>
        <v>0</v>
      </c>
      <c r="K224" s="57"/>
      <c r="L224" s="57"/>
      <c r="M224" s="57">
        <f t="shared" si="10"/>
        <v>0</v>
      </c>
      <c r="N224" s="57">
        <f t="shared" si="11"/>
        <v>0</v>
      </c>
    </row>
    <row r="225" spans="1:14" s="58" customFormat="1" ht="31.5" hidden="1" outlineLevel="1">
      <c r="A225" s="163">
        <f>'F4.2'!A225</f>
        <v>7</v>
      </c>
      <c r="B225" s="199" t="str">
        <f>'F4.2'!B225</f>
        <v>Replacement of wobbler feeder 1&amp;2 by grizzly screen at CHP-D</v>
      </c>
      <c r="C225" s="31"/>
      <c r="D225" s="67" t="str">
        <f>IF('F4.2'!F225=0,"-",'F4.2'!F225)</f>
        <v>-</v>
      </c>
      <c r="E225" s="30">
        <f>'F4.2'!H225</f>
        <v>1.5</v>
      </c>
      <c r="F225" s="57">
        <f>'F4.2'!T225</f>
        <v>0</v>
      </c>
      <c r="G225" s="57">
        <f>'F4.2'!AN225</f>
        <v>0</v>
      </c>
      <c r="H225" s="57">
        <f t="shared" si="9"/>
        <v>0</v>
      </c>
      <c r="I225" s="57">
        <f>'F4.2'!U225</f>
        <v>0</v>
      </c>
      <c r="J225" s="57">
        <f>'F4.2'!AO225</f>
        <v>0</v>
      </c>
      <c r="K225" s="57"/>
      <c r="L225" s="57"/>
      <c r="M225" s="57">
        <f t="shared" si="10"/>
        <v>0</v>
      </c>
      <c r="N225" s="57">
        <f t="shared" si="11"/>
        <v>0</v>
      </c>
    </row>
    <row r="226" spans="1:14" s="58" customFormat="1" ht="31.5" hidden="1" outlineLevel="1">
      <c r="A226" s="163">
        <f>'F4.2'!A226</f>
        <v>8</v>
      </c>
      <c r="B226" s="199" t="str">
        <f>'F4.2'!B226</f>
        <v>Installation of conveyor system from rope way of CHP-A and crusher house of CHP-D</v>
      </c>
      <c r="C226" s="31"/>
      <c r="D226" s="67" t="str">
        <f>IF('F4.2'!F226=0,"-",'F4.2'!F226)</f>
        <v>-</v>
      </c>
      <c r="E226" s="30">
        <f>'F4.2'!H226</f>
        <v>10</v>
      </c>
      <c r="F226" s="57">
        <f>'F4.2'!T226</f>
        <v>0</v>
      </c>
      <c r="G226" s="57">
        <f>'F4.2'!AN226</f>
        <v>0</v>
      </c>
      <c r="H226" s="57">
        <f t="shared" si="9"/>
        <v>0</v>
      </c>
      <c r="I226" s="57">
        <f>'F4.2'!U226</f>
        <v>0</v>
      </c>
      <c r="J226" s="57">
        <f>'F4.2'!AO226</f>
        <v>0</v>
      </c>
      <c r="K226" s="57"/>
      <c r="L226" s="57"/>
      <c r="M226" s="57">
        <f t="shared" si="10"/>
        <v>0</v>
      </c>
      <c r="N226" s="57">
        <f t="shared" si="11"/>
        <v>0</v>
      </c>
    </row>
    <row r="227" spans="1:14" s="58" customFormat="1" ht="47.25" hidden="1" outlineLevel="1">
      <c r="A227" s="163"/>
      <c r="B227" s="182" t="str">
        <f>'F4.2'!B227</f>
        <v>PLC based control &amp; instrumentation of 6.6 KV HT motors of 1250 KW of Crusher I &amp; II and 200 KW of BC 108A1 &amp; A2 at CHP-D, CSTPS, Chandrapur.</v>
      </c>
      <c r="C227" s="31"/>
      <c r="D227" s="67" t="str">
        <f>IF('F4.2'!F227=0,"-",'F4.2'!F227)</f>
        <v>-</v>
      </c>
      <c r="E227" s="30">
        <f>'F4.2'!H227</f>
        <v>0</v>
      </c>
      <c r="F227" s="57">
        <f>'F4.2'!T227</f>
        <v>0.93628268199999998</v>
      </c>
      <c r="G227" s="57">
        <f>'F4.2'!AN227</f>
        <v>0.93628268199999998</v>
      </c>
      <c r="H227" s="57">
        <f t="shared" si="9"/>
        <v>0</v>
      </c>
      <c r="I227" s="57">
        <f>'F4.2'!U227</f>
        <v>0</v>
      </c>
      <c r="J227" s="57">
        <f>'F4.2'!AO227</f>
        <v>0</v>
      </c>
      <c r="K227" s="57"/>
      <c r="L227" s="57"/>
      <c r="M227" s="57">
        <f t="shared" si="10"/>
        <v>0</v>
      </c>
      <c r="N227" s="57">
        <f t="shared" si="11"/>
        <v>0</v>
      </c>
    </row>
    <row r="228" spans="1:14" s="58" customFormat="1" ht="63" hidden="1" outlineLevel="1">
      <c r="A228" s="163"/>
      <c r="B228" s="182" t="str">
        <f>'F4.2'!B228</f>
        <v>Work of Design, Supply, Erection &amp; Commissioning of Complete Electrical Automation for Short Conveyor from stack yard of CHP-D to Belt Conveyor 107 A/B of CHP-D, CSTPS, Chandrapur.</v>
      </c>
      <c r="C228" s="31"/>
      <c r="D228" s="67" t="str">
        <f>IF('F4.2'!F228=0,"-",'F4.2'!F228)</f>
        <v>-</v>
      </c>
      <c r="E228" s="30">
        <f>'F4.2'!H228</f>
        <v>0</v>
      </c>
      <c r="F228" s="57">
        <f>'F4.2'!T228</f>
        <v>0.70094878999999999</v>
      </c>
      <c r="G228" s="57">
        <f>'F4.2'!AN228</f>
        <v>0.70094878999999999</v>
      </c>
      <c r="H228" s="57">
        <f t="shared" si="9"/>
        <v>0</v>
      </c>
      <c r="I228" s="57">
        <f>'F4.2'!U228</f>
        <v>0</v>
      </c>
      <c r="J228" s="57">
        <f>'F4.2'!AO228</f>
        <v>0</v>
      </c>
      <c r="K228" s="57"/>
      <c r="L228" s="57"/>
      <c r="M228" s="57">
        <f t="shared" si="10"/>
        <v>0</v>
      </c>
      <c r="N228" s="57">
        <f t="shared" si="11"/>
        <v>0</v>
      </c>
    </row>
    <row r="229" spans="1:14" s="58" customFormat="1" ht="63" hidden="1" outlineLevel="1">
      <c r="A229" s="163"/>
      <c r="B229" s="182" t="str">
        <f>'F4.2'!B229</f>
        <v>Work of Design, Supply, Erection &amp; Commissioning of Complete Electrical Automation for Short Conveyor from stack yard of CHP-B to Belt Conveyor 104 A/B of CHP-D, CSTPS, Chandrapur.</v>
      </c>
      <c r="C229" s="31"/>
      <c r="D229" s="67" t="str">
        <f>IF('F4.2'!F229=0,"-",'F4.2'!F229)</f>
        <v>-</v>
      </c>
      <c r="E229" s="30">
        <f>'F4.2'!H229</f>
        <v>0</v>
      </c>
      <c r="F229" s="57">
        <f>'F4.2'!T229</f>
        <v>2.2367510399999997</v>
      </c>
      <c r="G229" s="57">
        <f>'F4.2'!AN229</f>
        <v>2.2367510400000001</v>
      </c>
      <c r="H229" s="57">
        <f t="shared" si="9"/>
        <v>0</v>
      </c>
      <c r="I229" s="57">
        <f>'F4.2'!U229</f>
        <v>0</v>
      </c>
      <c r="J229" s="57">
        <f>'F4.2'!AO229</f>
        <v>0</v>
      </c>
      <c r="K229" s="57"/>
      <c r="L229" s="57"/>
      <c r="M229" s="57">
        <f t="shared" si="10"/>
        <v>0</v>
      </c>
      <c r="N229" s="57">
        <f t="shared" si="11"/>
        <v>0</v>
      </c>
    </row>
    <row r="230" spans="1:14" s="58" customFormat="1" ht="63" hidden="1" outlineLevel="1">
      <c r="A230" s="163"/>
      <c r="B230" s="182" t="str">
        <f>'F4.2'!B230</f>
        <v>WORK OF DESIGN, ENGINEERING, MANUFACTURING, SUPPLY, ERECTION &amp;COMMISSIONING OF SHORT CONVEYOR BELT FROM STACK YARD OF CHP UNIT-8&amp;9 TO CONVEYOR BELT 107A AND B AT CHP UNIT 8&amp;9, CSTPS, CHANDRAPUR.</v>
      </c>
      <c r="C230" s="31"/>
      <c r="D230" s="67" t="str">
        <f>IF('F4.2'!F230=0,"-",'F4.2'!F230)</f>
        <v>-</v>
      </c>
      <c r="E230" s="30">
        <f>'F4.2'!H230</f>
        <v>0</v>
      </c>
      <c r="F230" s="57">
        <f>'F4.2'!T230</f>
        <v>0.46947941500000001</v>
      </c>
      <c r="G230" s="57">
        <f>'F4.2'!AN230</f>
        <v>0</v>
      </c>
      <c r="H230" s="57">
        <f t="shared" si="9"/>
        <v>0.46947941500000001</v>
      </c>
      <c r="I230" s="57">
        <f>'F4.2'!U230</f>
        <v>3.7558353609999999</v>
      </c>
      <c r="J230" s="57">
        <f>'F4.2'!AO230</f>
        <v>0</v>
      </c>
      <c r="K230" s="57"/>
      <c r="L230" s="57"/>
      <c r="M230" s="57">
        <f t="shared" si="10"/>
        <v>0</v>
      </c>
      <c r="N230" s="57">
        <f t="shared" si="11"/>
        <v>4.2253147760000003</v>
      </c>
    </row>
    <row r="231" spans="1:14" s="58" customFormat="1" ht="47.25" hidden="1" outlineLevel="1">
      <c r="A231" s="163"/>
      <c r="B231" s="182" t="str">
        <f>'F4.2'!B231</f>
        <v>Design, Supply, Installation and Commissioning of High Performance Energy Chain System  for Side Arm Charger and Stacker Reclaimer of CHP-D, CSTPS, Chandrapur.</v>
      </c>
      <c r="C231" s="31"/>
      <c r="D231" s="67" t="str">
        <f>IF('F4.2'!F231=0,"-",'F4.2'!F231)</f>
        <v>-</v>
      </c>
      <c r="E231" s="30">
        <f>'F4.2'!H231</f>
        <v>0</v>
      </c>
      <c r="F231" s="57">
        <f>'F4.2'!T231</f>
        <v>3.8916400000000002</v>
      </c>
      <c r="G231" s="57">
        <f>'F4.2'!AN231</f>
        <v>3.8916400000000002</v>
      </c>
      <c r="H231" s="57">
        <f t="shared" si="9"/>
        <v>0</v>
      </c>
      <c r="I231" s="57">
        <f>'F4.2'!U231</f>
        <v>0</v>
      </c>
      <c r="J231" s="57">
        <f>'F4.2'!AO231</f>
        <v>0</v>
      </c>
      <c r="K231" s="57"/>
      <c r="L231" s="57"/>
      <c r="M231" s="57">
        <f t="shared" si="10"/>
        <v>0</v>
      </c>
      <c r="N231" s="57">
        <f t="shared" si="11"/>
        <v>0</v>
      </c>
    </row>
    <row r="232" spans="1:14" s="58" customFormat="1" ht="31.5" hidden="1" outlineLevel="1">
      <c r="A232" s="163">
        <f>'F4.2'!A232</f>
        <v>9</v>
      </c>
      <c r="B232" s="199" t="str">
        <f>'F4.2'!B232</f>
        <v>RBF 103 &amp;104,105 &amp; 106, 107 &amp; 108, and 109 &amp; 110 in to modular Y  chute</v>
      </c>
      <c r="C232" s="31"/>
      <c r="D232" s="67" t="str">
        <f>IF('F4.2'!F232=0,"-",'F4.2'!F232)</f>
        <v>-</v>
      </c>
      <c r="E232" s="30">
        <f>'F4.2'!H232</f>
        <v>4</v>
      </c>
      <c r="F232" s="57">
        <f>'F4.2'!T232</f>
        <v>0</v>
      </c>
      <c r="G232" s="57">
        <f>'F4.2'!AN232</f>
        <v>0</v>
      </c>
      <c r="H232" s="57">
        <f t="shared" si="9"/>
        <v>0</v>
      </c>
      <c r="I232" s="57">
        <f>'F4.2'!U232</f>
        <v>0</v>
      </c>
      <c r="J232" s="57">
        <f>'F4.2'!AO232</f>
        <v>0</v>
      </c>
      <c r="K232" s="57"/>
      <c r="L232" s="57"/>
      <c r="M232" s="57">
        <f t="shared" si="10"/>
        <v>0</v>
      </c>
      <c r="N232" s="57">
        <f t="shared" si="11"/>
        <v>0</v>
      </c>
    </row>
    <row r="233" spans="1:14" s="58" customFormat="1" ht="63" hidden="1" outlineLevel="1">
      <c r="A233" s="163"/>
      <c r="B233" s="182" t="str">
        <f>'F4.2'!B233</f>
        <v>RBF-103 &amp; RBF-104 with Design, development, Manufacturing, Supply &amp; erection of modular Chute as per site condition in place of RBF using sintered silicon Carbide plate with motorized Flap Gate at CHP-D, CSTPS.</v>
      </c>
      <c r="C233" s="31"/>
      <c r="D233" s="67" t="str">
        <f>IF('F4.2'!F233=0,"-",'F4.2'!F233)</f>
        <v>-</v>
      </c>
      <c r="E233" s="30">
        <f>'F4.2'!H233</f>
        <v>0</v>
      </c>
      <c r="F233" s="57">
        <f>'F4.2'!T233</f>
        <v>1.1740999999999999</v>
      </c>
      <c r="G233" s="57">
        <f>'F4.2'!AN233</f>
        <v>1.1740999999999999</v>
      </c>
      <c r="H233" s="57">
        <f t="shared" si="9"/>
        <v>0</v>
      </c>
      <c r="I233" s="57">
        <f>'F4.2'!U233</f>
        <v>0</v>
      </c>
      <c r="J233" s="57">
        <f>'F4.2'!AO233</f>
        <v>0</v>
      </c>
      <c r="K233" s="57"/>
      <c r="L233" s="57"/>
      <c r="M233" s="57">
        <f t="shared" si="10"/>
        <v>0</v>
      </c>
      <c r="N233" s="57">
        <f t="shared" si="11"/>
        <v>0</v>
      </c>
    </row>
    <row r="234" spans="1:14" s="58" customFormat="1" ht="63" hidden="1" outlineLevel="1">
      <c r="A234" s="163"/>
      <c r="B234" s="182" t="str">
        <f>'F4.2'!B234</f>
        <v>RBF-105 &amp; RBF-106 with Design, development, Manufacturing, Supply &amp; erection of modular Chute as per site condition in place of RBF using sintered silicon Carbide plate with motorized Flap Gate at CHP-D, CSTPS.</v>
      </c>
      <c r="C234" s="31"/>
      <c r="D234" s="67" t="str">
        <f>IF('F4.2'!F234=0,"-",'F4.2'!F234)</f>
        <v>-</v>
      </c>
      <c r="E234" s="30">
        <f>'F4.2'!H234</f>
        <v>0</v>
      </c>
      <c r="F234" s="57">
        <f>'F4.2'!T234</f>
        <v>1.3168800000000001</v>
      </c>
      <c r="G234" s="57">
        <f>'F4.2'!AN234</f>
        <v>1.3168800000000001</v>
      </c>
      <c r="H234" s="57">
        <f t="shared" si="9"/>
        <v>0</v>
      </c>
      <c r="I234" s="57">
        <f>'F4.2'!U234</f>
        <v>0</v>
      </c>
      <c r="J234" s="57">
        <f>'F4.2'!AO234</f>
        <v>0</v>
      </c>
      <c r="K234" s="57"/>
      <c r="L234" s="57"/>
      <c r="M234" s="57">
        <f t="shared" si="10"/>
        <v>0</v>
      </c>
      <c r="N234" s="57">
        <f t="shared" si="11"/>
        <v>0</v>
      </c>
    </row>
    <row r="235" spans="1:14" s="58" customFormat="1" ht="63" hidden="1" outlineLevel="1">
      <c r="A235" s="163"/>
      <c r="B235" s="182" t="str">
        <f>'F4.2'!B235</f>
        <v>RBF-107 &amp; RBF-108 with Design, development, Manufacturing, Supply &amp; erection of modular Chute as per site condition in place of RBF using Tungsten Carbide plate with Flap Gate at CHP-D, CSTPS.</v>
      </c>
      <c r="C235" s="31"/>
      <c r="D235" s="67" t="str">
        <f>IF('F4.2'!F235=0,"-",'F4.2'!F235)</f>
        <v>-</v>
      </c>
      <c r="E235" s="30">
        <f>'F4.2'!H235</f>
        <v>0</v>
      </c>
      <c r="F235" s="57">
        <f>'F4.2'!T235</f>
        <v>1.15286</v>
      </c>
      <c r="G235" s="57">
        <f>'F4.2'!AN235</f>
        <v>1.15286</v>
      </c>
      <c r="H235" s="57">
        <f t="shared" si="9"/>
        <v>0</v>
      </c>
      <c r="I235" s="57">
        <f>'F4.2'!U235</f>
        <v>0</v>
      </c>
      <c r="J235" s="57">
        <f>'F4.2'!AO235</f>
        <v>0</v>
      </c>
      <c r="K235" s="57"/>
      <c r="L235" s="57"/>
      <c r="M235" s="57">
        <f t="shared" si="10"/>
        <v>0</v>
      </c>
      <c r="N235" s="57">
        <f t="shared" si="11"/>
        <v>0</v>
      </c>
    </row>
    <row r="236" spans="1:14" s="58" customFormat="1" ht="63" hidden="1" outlineLevel="1">
      <c r="A236" s="163"/>
      <c r="B236" s="182" t="str">
        <f>'F4.2'!B236</f>
        <v>RBF-109 &amp; RBF-110 with design, erection &amp; Installation by trajectory calculation &amp; removal of existing RBF with Y Chute assembly by flow control with Flap Gate arrangement at TP-107 of CHP-D, CSTPS.</v>
      </c>
      <c r="C236" s="31"/>
      <c r="D236" s="67" t="str">
        <f>IF('F4.2'!F236=0,"-",'F4.2'!F236)</f>
        <v>-</v>
      </c>
      <c r="E236" s="30">
        <f>'F4.2'!H236</f>
        <v>0</v>
      </c>
      <c r="F236" s="57">
        <f>'F4.2'!T236</f>
        <v>1.1506235460000001</v>
      </c>
      <c r="G236" s="57">
        <f>'F4.2'!AN236</f>
        <v>1.1506235460000001</v>
      </c>
      <c r="H236" s="57">
        <f t="shared" si="9"/>
        <v>0</v>
      </c>
      <c r="I236" s="57">
        <f>'F4.2'!U236</f>
        <v>0</v>
      </c>
      <c r="J236" s="57">
        <f>'F4.2'!AO236</f>
        <v>0</v>
      </c>
      <c r="K236" s="57"/>
      <c r="L236" s="57"/>
      <c r="M236" s="57">
        <f t="shared" si="10"/>
        <v>0</v>
      </c>
      <c r="N236" s="57">
        <f t="shared" si="11"/>
        <v>0</v>
      </c>
    </row>
    <row r="237" spans="1:14" s="58" customFormat="1" ht="31.5" hidden="1" outlineLevel="1">
      <c r="A237" s="163">
        <f>'F4.2'!A237</f>
        <v>10</v>
      </c>
      <c r="B237" s="199" t="str">
        <f>'F4.2'!B237</f>
        <v>Procurment , Installation and commissioning of Online Insertable Camera systems for Unit-8, 500MW, CSTPS</v>
      </c>
      <c r="C237" s="31"/>
      <c r="D237" s="67" t="str">
        <f>IF('F4.2'!F237=0,"-",'F4.2'!F237)</f>
        <v>-</v>
      </c>
      <c r="E237" s="30">
        <f>'F4.2'!H237</f>
        <v>8.6199999999999992</v>
      </c>
      <c r="F237" s="57">
        <f>'F4.2'!T237</f>
        <v>0</v>
      </c>
      <c r="G237" s="57">
        <f>'F4.2'!AN237</f>
        <v>0</v>
      </c>
      <c r="H237" s="57">
        <f t="shared" si="9"/>
        <v>0</v>
      </c>
      <c r="I237" s="57">
        <f>'F4.2'!U237</f>
        <v>0</v>
      </c>
      <c r="J237" s="57">
        <f>'F4.2'!AO237</f>
        <v>0</v>
      </c>
      <c r="K237" s="57"/>
      <c r="L237" s="57"/>
      <c r="M237" s="57">
        <f t="shared" si="10"/>
        <v>0</v>
      </c>
      <c r="N237" s="57">
        <f t="shared" si="11"/>
        <v>0</v>
      </c>
    </row>
    <row r="238" spans="1:14" s="58" customFormat="1" ht="47.25" hidden="1" outlineLevel="1">
      <c r="A238" s="163"/>
      <c r="B238" s="182" t="str">
        <f>'F4.2'!B238</f>
        <v>Design, Supply, Installation &amp; Commissioning of Energy efficient system for Illumination at Unit 8&amp;9 CSTPS, Chandrapur.</v>
      </c>
      <c r="C238" s="31"/>
      <c r="D238" s="67" t="str">
        <f>IF('F4.2'!F238=0,"-",'F4.2'!F238)</f>
        <v>-</v>
      </c>
      <c r="E238" s="30">
        <f>'F4.2'!H238</f>
        <v>0</v>
      </c>
      <c r="F238" s="57">
        <f>'F4.2'!T238</f>
        <v>0</v>
      </c>
      <c r="G238" s="57">
        <f>'F4.2'!AN238</f>
        <v>0</v>
      </c>
      <c r="H238" s="57">
        <f t="shared" si="9"/>
        <v>0</v>
      </c>
      <c r="I238" s="57">
        <f>'F4.2'!U238</f>
        <v>4.9493780999999997</v>
      </c>
      <c r="J238" s="57">
        <f>'F4.2'!AO238</f>
        <v>4.9493780999999997</v>
      </c>
      <c r="K238" s="57"/>
      <c r="L238" s="57"/>
      <c r="M238" s="57">
        <f t="shared" si="10"/>
        <v>4.9493780999999997</v>
      </c>
      <c r="N238" s="57">
        <f t="shared" si="11"/>
        <v>0</v>
      </c>
    </row>
    <row r="239" spans="1:14" s="58" customFormat="1" ht="31.5" hidden="1" outlineLevel="1">
      <c r="A239" s="163">
        <f>'F4.2'!A239</f>
        <v>11</v>
      </c>
      <c r="B239" s="199" t="str">
        <f>'F4.2'!B239</f>
        <v>Construction of Chemical godown shed for unit 8 &amp; 9 at CSTPS,Chandrapur.</v>
      </c>
      <c r="C239" s="31"/>
      <c r="D239" s="67" t="str">
        <f>IF('F4.2'!F239=0,"-",'F4.2'!F239)</f>
        <v>-</v>
      </c>
      <c r="E239" s="30">
        <f>'F4.2'!H239</f>
        <v>1.2</v>
      </c>
      <c r="F239" s="57">
        <f>'F4.2'!T239</f>
        <v>0</v>
      </c>
      <c r="G239" s="57">
        <f>'F4.2'!AN239</f>
        <v>0</v>
      </c>
      <c r="H239" s="57">
        <f t="shared" si="9"/>
        <v>0</v>
      </c>
      <c r="I239" s="57">
        <f>'F4.2'!U239</f>
        <v>0</v>
      </c>
      <c r="J239" s="57">
        <f>'F4.2'!AO239</f>
        <v>0</v>
      </c>
      <c r="K239" s="57"/>
      <c r="L239" s="57"/>
      <c r="M239" s="57">
        <f t="shared" si="10"/>
        <v>0</v>
      </c>
      <c r="N239" s="57">
        <f t="shared" si="11"/>
        <v>0</v>
      </c>
    </row>
    <row r="240" spans="1:14" s="58" customFormat="1" ht="31.5" hidden="1" outlineLevel="1">
      <c r="A240" s="163"/>
      <c r="B240" s="182" t="str">
        <f>'F4.2'!B240</f>
        <v>Construction of Chemical godown shed for unit 8 &amp; 9 at CSTPS,Chandrapur.</v>
      </c>
      <c r="C240" s="31"/>
      <c r="D240" s="67" t="str">
        <f>IF('F4.2'!F240=0,"-",'F4.2'!F240)</f>
        <v>-</v>
      </c>
      <c r="E240" s="30">
        <f>'F4.2'!H240</f>
        <v>0</v>
      </c>
      <c r="F240" s="57">
        <f>'F4.2'!T240</f>
        <v>0.38706484699999999</v>
      </c>
      <c r="G240" s="57">
        <f>'F4.2'!AN240</f>
        <v>0.40652688399999998</v>
      </c>
      <c r="H240" s="57">
        <f t="shared" si="9"/>
        <v>-1.9462036999999988E-2</v>
      </c>
      <c r="I240" s="57">
        <f>'F4.2'!U240</f>
        <v>4.2391758999999973E-2</v>
      </c>
      <c r="J240" s="57">
        <f>'F4.2'!AO240</f>
        <v>2.2929722E-2</v>
      </c>
      <c r="K240" s="57"/>
      <c r="L240" s="57"/>
      <c r="M240" s="57">
        <f t="shared" si="10"/>
        <v>2.2929722E-2</v>
      </c>
      <c r="N240" s="57">
        <f t="shared" si="11"/>
        <v>0</v>
      </c>
    </row>
    <row r="241" spans="1:16" s="58" customFormat="1" ht="47.25" hidden="1" outlineLevel="1">
      <c r="A241" s="163"/>
      <c r="B241" s="182" t="str">
        <f>'F4.2'!B241</f>
        <v>Comprehencive work of installation, erection, testing and commissioning of MVWS spray system/ Fire safety system for new Bulk Chemical storage godown at CSTPS, Unit 8&amp;9</v>
      </c>
      <c r="C241" s="31"/>
      <c r="D241" s="67" t="str">
        <f>IF('F4.2'!F241=0,"-",'F4.2'!F241)</f>
        <v>-</v>
      </c>
      <c r="E241" s="30">
        <f>'F4.2'!H241</f>
        <v>0</v>
      </c>
      <c r="F241" s="57">
        <f>'F4.2'!T241</f>
        <v>0</v>
      </c>
      <c r="G241" s="57">
        <f>'F4.2'!AN241</f>
        <v>0</v>
      </c>
      <c r="H241" s="57">
        <f t="shared" si="9"/>
        <v>0</v>
      </c>
      <c r="I241" s="57">
        <f>'F4.2'!U241</f>
        <v>0.275834676</v>
      </c>
      <c r="J241" s="57">
        <f>'F4.2'!AO241</f>
        <v>0.275834676</v>
      </c>
      <c r="K241" s="57"/>
      <c r="L241" s="57"/>
      <c r="M241" s="57">
        <f t="shared" si="10"/>
        <v>0.275834676</v>
      </c>
      <c r="N241" s="57">
        <f t="shared" si="11"/>
        <v>0</v>
      </c>
    </row>
    <row r="242" spans="1:16" s="58" customFormat="1" ht="31.5" hidden="1" outlineLevel="1">
      <c r="A242" s="163"/>
      <c r="B242" s="182" t="str">
        <f>'F4.2'!B242</f>
        <v>Work of electrification of godown for bulk chemical storage near FOPH building at Chandrapur project site.</v>
      </c>
      <c r="C242" s="31"/>
      <c r="D242" s="67" t="str">
        <f>IF('F4.2'!F242=0,"-",'F4.2'!F242)</f>
        <v>-</v>
      </c>
      <c r="E242" s="30">
        <f>'F4.2'!H242</f>
        <v>0</v>
      </c>
      <c r="F242" s="57">
        <f>'F4.2'!T242</f>
        <v>1.8322183999999998E-2</v>
      </c>
      <c r="G242" s="57">
        <f>'F4.2'!AN242</f>
        <v>0</v>
      </c>
      <c r="H242" s="57">
        <f t="shared" si="9"/>
        <v>1.8322183999999998E-2</v>
      </c>
      <c r="I242" s="57">
        <f>'F4.2'!U242</f>
        <v>0</v>
      </c>
      <c r="J242" s="57">
        <f>'F4.2'!AO242</f>
        <v>1.8322183999999998E-2</v>
      </c>
      <c r="K242" s="57"/>
      <c r="L242" s="57"/>
      <c r="M242" s="57">
        <f t="shared" si="10"/>
        <v>1.8322183999999998E-2</v>
      </c>
      <c r="N242" s="57">
        <f t="shared" si="11"/>
        <v>0</v>
      </c>
    </row>
    <row r="243" spans="1:16" s="58" customFormat="1" ht="31.5" hidden="1" outlineLevel="1">
      <c r="A243" s="163"/>
      <c r="B243" s="182" t="str">
        <f>'F4.2'!B243</f>
        <v>Construction  of additional  Chemical godown  shed for storage of Lube oil at CSTPS Chandrapur.</v>
      </c>
      <c r="C243" s="31"/>
      <c r="D243" s="67" t="str">
        <f>IF('F4.2'!F243=0,"-",'F4.2'!F243)</f>
        <v>-</v>
      </c>
      <c r="E243" s="30">
        <f>'F4.2'!H243</f>
        <v>0</v>
      </c>
      <c r="F243" s="57">
        <f>'F4.2'!T243</f>
        <v>0</v>
      </c>
      <c r="G243" s="57">
        <f>'F4.2'!AN243</f>
        <v>0</v>
      </c>
      <c r="H243" s="57">
        <f t="shared" si="9"/>
        <v>0</v>
      </c>
      <c r="I243" s="57">
        <f>'F4.2'!U243</f>
        <v>0</v>
      </c>
      <c r="J243" s="57">
        <f>'F4.2'!AO243</f>
        <v>0</v>
      </c>
      <c r="K243" s="57"/>
      <c r="L243" s="57"/>
      <c r="M243" s="57">
        <f t="shared" si="10"/>
        <v>0</v>
      </c>
      <c r="N243" s="57">
        <f t="shared" si="11"/>
        <v>0</v>
      </c>
    </row>
    <row r="244" spans="1:16" s="58" customFormat="1" ht="31.5" hidden="1" outlineLevel="1">
      <c r="A244" s="163">
        <f>'F4.2'!A244</f>
        <v>12</v>
      </c>
      <c r="B244" s="199" t="str">
        <f>'F4.2'!B244</f>
        <v>Construction of RCC retaining wall for approach to RCC Bridge across Irai River, ADPL line at CSTPS</v>
      </c>
      <c r="C244" s="31"/>
      <c r="D244" s="67" t="str">
        <f>IF('F4.2'!F244=0,"-",'F4.2'!F244)</f>
        <v>-</v>
      </c>
      <c r="E244" s="30">
        <f>'F4.2'!H244</f>
        <v>8.76</v>
      </c>
      <c r="F244" s="57">
        <f>'F4.2'!T244</f>
        <v>0</v>
      </c>
      <c r="G244" s="57">
        <f>'F4.2'!AN244</f>
        <v>0</v>
      </c>
      <c r="H244" s="57">
        <f t="shared" si="9"/>
        <v>0</v>
      </c>
      <c r="I244" s="57">
        <f>'F4.2'!U244</f>
        <v>0</v>
      </c>
      <c r="J244" s="57">
        <f>'F4.2'!AO244</f>
        <v>0</v>
      </c>
      <c r="K244" s="57"/>
      <c r="L244" s="57"/>
      <c r="M244" s="57">
        <f t="shared" si="10"/>
        <v>0</v>
      </c>
      <c r="N244" s="57">
        <f t="shared" si="11"/>
        <v>0</v>
      </c>
    </row>
    <row r="245" spans="1:16" s="58" customFormat="1" ht="31.5" hidden="1" outlineLevel="1">
      <c r="A245" s="163"/>
      <c r="B245" s="182" t="str">
        <f>'F4.2'!B245</f>
        <v>Construction of RCC retaining wall for approach to RCC Bridge across Irai River, ADPL line at CSTPS</v>
      </c>
      <c r="C245" s="31"/>
      <c r="D245" s="67" t="str">
        <f>IF('F4.2'!F245=0,"-",'F4.2'!F245)</f>
        <v>-</v>
      </c>
      <c r="E245" s="30">
        <f>'F4.2'!H245</f>
        <v>0</v>
      </c>
      <c r="F245" s="57">
        <f>'F4.2'!T245</f>
        <v>1.828915388</v>
      </c>
      <c r="G245" s="57">
        <f>'F4.2'!AN245</f>
        <v>0</v>
      </c>
      <c r="H245" s="57">
        <f t="shared" si="9"/>
        <v>1.828915388</v>
      </c>
      <c r="I245" s="57">
        <f>'F4.2'!U245</f>
        <v>0</v>
      </c>
      <c r="J245" s="57">
        <f>'F4.2'!AO245</f>
        <v>0</v>
      </c>
      <c r="K245" s="57"/>
      <c r="L245" s="57"/>
      <c r="M245" s="57">
        <f t="shared" si="10"/>
        <v>0</v>
      </c>
      <c r="N245" s="57">
        <f t="shared" si="11"/>
        <v>1.828915388</v>
      </c>
    </row>
    <row r="246" spans="1:16" s="58" customFormat="1" ht="31.5" hidden="1" outlineLevel="1">
      <c r="A246" s="163"/>
      <c r="B246" s="182" t="str">
        <f>'F4.2'!B246</f>
        <v>Asphalting of road from Reject coal gate to Motghat nallah at CSTPS Chandrapur (PHASE - II)</v>
      </c>
      <c r="C246" s="31"/>
      <c r="D246" s="67" t="str">
        <f>IF('F4.2'!F246=0,"-",'F4.2'!F246)</f>
        <v>-</v>
      </c>
      <c r="E246" s="30">
        <f>'F4.2'!H246</f>
        <v>0</v>
      </c>
      <c r="F246" s="57">
        <f>'F4.2'!T246</f>
        <v>0</v>
      </c>
      <c r="G246" s="57">
        <f>'F4.2'!AN246</f>
        <v>0</v>
      </c>
      <c r="H246" s="57">
        <f t="shared" si="9"/>
        <v>0</v>
      </c>
      <c r="I246" s="57">
        <f>'F4.2'!U246</f>
        <v>0.87403171600000007</v>
      </c>
      <c r="J246" s="57">
        <f>'F4.2'!AO246</f>
        <v>0.87403171600000007</v>
      </c>
      <c r="K246" s="57"/>
      <c r="L246" s="57"/>
      <c r="M246" s="57">
        <f t="shared" si="10"/>
        <v>0.87403171600000007</v>
      </c>
      <c r="N246" s="57">
        <f t="shared" si="11"/>
        <v>0</v>
      </c>
    </row>
    <row r="247" spans="1:16" s="58" customFormat="1" ht="31.5" hidden="1" outlineLevel="1">
      <c r="A247" s="163"/>
      <c r="B247" s="182" t="str">
        <f>'F4.2'!B247</f>
        <v>Providing extension to approaches of RCC bridge across Erai river by constructing WBM road at CSTPS, Chandrapur</v>
      </c>
      <c r="C247" s="31"/>
      <c r="D247" s="67" t="str">
        <f>IF('F4.2'!F247=0,"-",'F4.2'!F247)</f>
        <v>-</v>
      </c>
      <c r="E247" s="30">
        <f>'F4.2'!H247</f>
        <v>0</v>
      </c>
      <c r="F247" s="57">
        <f>'F4.2'!T247</f>
        <v>0</v>
      </c>
      <c r="G247" s="57">
        <f>'F4.2'!AN247</f>
        <v>0</v>
      </c>
      <c r="H247" s="57">
        <f t="shared" si="9"/>
        <v>0</v>
      </c>
      <c r="I247" s="57">
        <f>'F4.2'!U247</f>
        <v>0</v>
      </c>
      <c r="J247" s="57">
        <f>'F4.2'!AO247</f>
        <v>0</v>
      </c>
      <c r="K247" s="57"/>
      <c r="L247" s="57"/>
      <c r="M247" s="57">
        <f t="shared" si="10"/>
        <v>0</v>
      </c>
      <c r="N247" s="57">
        <f t="shared" si="11"/>
        <v>0</v>
      </c>
    </row>
    <row r="248" spans="1:16" s="58" customFormat="1" ht="15.75" hidden="1" outlineLevel="1">
      <c r="A248" s="156"/>
      <c r="B248" s="151" t="str">
        <f>'F4.2'!B248</f>
        <v>UDL</v>
      </c>
      <c r="C248" s="31"/>
      <c r="D248" s="67" t="str">
        <f>IF('F4.2'!F248=0,"-",'F4.2'!F248)</f>
        <v>-</v>
      </c>
      <c r="E248" s="30">
        <f>'F4.2'!H248</f>
        <v>0</v>
      </c>
      <c r="F248" s="57">
        <f>'F4.2'!T248</f>
        <v>4.8499999999999996</v>
      </c>
      <c r="G248" s="57">
        <f>'F4.2'!AN248</f>
        <v>4.8499999999999996</v>
      </c>
      <c r="H248" s="57">
        <f t="shared" si="9"/>
        <v>0</v>
      </c>
      <c r="I248" s="57">
        <f>'F4.2'!U248</f>
        <v>0</v>
      </c>
      <c r="J248" s="57">
        <f>'F4.2'!AO248</f>
        <v>0</v>
      </c>
      <c r="K248" s="57"/>
      <c r="L248" s="57"/>
      <c r="M248" s="57">
        <f t="shared" si="10"/>
        <v>0</v>
      </c>
      <c r="N248" s="57">
        <f t="shared" si="11"/>
        <v>0</v>
      </c>
    </row>
    <row r="249" spans="1:16" s="58" customFormat="1" ht="15.75" hidden="1" outlineLevel="1">
      <c r="A249" s="156"/>
      <c r="B249" s="86" t="str">
        <f>'F4.2'!B249</f>
        <v>B) DPR Schemes</v>
      </c>
      <c r="C249" s="31"/>
      <c r="D249" s="67" t="str">
        <f>IF('F4.2'!F249=0,"-",'F4.2'!F249)</f>
        <v>-</v>
      </c>
      <c r="E249" s="30">
        <f>'F4.2'!H249</f>
        <v>0</v>
      </c>
      <c r="F249" s="57">
        <f>'F4.2'!T249</f>
        <v>0</v>
      </c>
      <c r="G249" s="57">
        <f>'F4.2'!AN249</f>
        <v>0</v>
      </c>
      <c r="H249" s="57">
        <f t="shared" si="9"/>
        <v>0</v>
      </c>
      <c r="I249" s="57">
        <f>'F4.2'!U249</f>
        <v>0</v>
      </c>
      <c r="J249" s="57">
        <f>'F4.2'!AO249</f>
        <v>0</v>
      </c>
      <c r="K249" s="57"/>
      <c r="L249" s="57"/>
      <c r="M249" s="57">
        <f t="shared" si="10"/>
        <v>0</v>
      </c>
      <c r="N249" s="57">
        <f t="shared" si="11"/>
        <v>0</v>
      </c>
    </row>
    <row r="250" spans="1:16" s="58" customFormat="1" ht="15.75" hidden="1" outlineLevel="1">
      <c r="A250" s="153"/>
      <c r="B250" s="269" t="str">
        <f>'F4.2'!B250</f>
        <v>(i) In Principally Approved By MERC</v>
      </c>
      <c r="C250" s="31"/>
      <c r="D250" s="67" t="str">
        <f>IF('F4.2'!F250=0,"-",'F4.2'!F250)</f>
        <v>-</v>
      </c>
      <c r="E250" s="30">
        <f>'F4.2'!H250</f>
        <v>0</v>
      </c>
      <c r="F250" s="57">
        <f>'F4.2'!T250</f>
        <v>0</v>
      </c>
      <c r="G250" s="57">
        <f>'F4.2'!AN250</f>
        <v>0</v>
      </c>
      <c r="H250" s="57">
        <f t="shared" si="9"/>
        <v>0</v>
      </c>
      <c r="I250" s="57">
        <f>'F4.2'!U250</f>
        <v>0</v>
      </c>
      <c r="J250" s="57">
        <f>'F4.2'!AO250</f>
        <v>0</v>
      </c>
      <c r="K250" s="57"/>
      <c r="L250" s="57"/>
      <c r="M250" s="57">
        <f t="shared" si="10"/>
        <v>0</v>
      </c>
      <c r="N250" s="57">
        <f t="shared" si="11"/>
        <v>0</v>
      </c>
    </row>
    <row r="251" spans="1:16" s="58" customFormat="1" ht="78.75" hidden="1" outlineLevel="1">
      <c r="A251" s="28" t="str">
        <f>'F4.2'!A251</f>
        <v>HO
DPR 1</v>
      </c>
      <c r="B251" s="131" t="str">
        <f>'F4.2'!B251</f>
        <v>HMI (Human Machine Interface) Upgradation of ‘SSPA-T3000’ DCS (Distribution Control System), Rockwell make PLC System installed at 3x660MW Unit No. 8, 9 &amp; 10 at Koradi TPS and HMI (Human Machine Interface) Upgradation of MaxDNA DCS System at Unit 8-9, CSTPS, Chandrapur</v>
      </c>
      <c r="C251" s="153" t="str">
        <f>'F4.2'!D251</f>
        <v>MERC/CAPEX/2023-2024/MSPGCL/0515</v>
      </c>
      <c r="D251" s="67">
        <f>IF('F4.2'!F251=0,"-",'F4.2'!F251)</f>
        <v>45208</v>
      </c>
      <c r="E251" s="30">
        <f>'F4.2'!H251</f>
        <v>11.08</v>
      </c>
      <c r="F251" s="57">
        <f>'F4.2'!T251</f>
        <v>0</v>
      </c>
      <c r="G251" s="57">
        <f>'F4.2'!AN251</f>
        <v>0</v>
      </c>
      <c r="H251" s="57">
        <f t="shared" si="9"/>
        <v>0</v>
      </c>
      <c r="I251" s="57">
        <f>'F4.2'!U251</f>
        <v>0</v>
      </c>
      <c r="J251" s="57">
        <f>'F4.2'!AO251</f>
        <v>0</v>
      </c>
      <c r="K251" s="57"/>
      <c r="L251" s="57"/>
      <c r="M251" s="57">
        <f t="shared" si="10"/>
        <v>0</v>
      </c>
      <c r="N251" s="57">
        <f t="shared" si="11"/>
        <v>0</v>
      </c>
      <c r="O251" s="211"/>
      <c r="P251" s="212"/>
    </row>
    <row r="252" spans="1:16" s="58" customFormat="1" ht="47.25" hidden="1" outlineLevel="1">
      <c r="A252" s="28" t="str">
        <f>'F4.2'!A252</f>
        <v>HO
DPR 1.1</v>
      </c>
      <c r="B252" s="64" t="str">
        <f>'F4.2'!B252</f>
        <v>Supply: HMI (Human machine Interface) up gradation of maxDNA DCS system at Unit – 8 &amp; 9, CSTPS, Chandrapur.</v>
      </c>
      <c r="C252" s="31" t="str">
        <f>'F4.2'!D252</f>
        <v>MERC/CAPEX/2023-2024/MSPGCL/0515</v>
      </c>
      <c r="D252" s="67">
        <f>IF('F4.2'!F252=0,"-",'F4.2'!F252)</f>
        <v>45208</v>
      </c>
      <c r="E252" s="30">
        <f>'F4.2'!H252</f>
        <v>10.52</v>
      </c>
      <c r="F252" s="57">
        <f>'F4.2'!T252</f>
        <v>0</v>
      </c>
      <c r="G252" s="57">
        <f>'F4.2'!AN252</f>
        <v>10.5</v>
      </c>
      <c r="H252" s="57">
        <f t="shared" si="9"/>
        <v>-10.5</v>
      </c>
      <c r="I252" s="57">
        <f>'F4.2'!U252</f>
        <v>0</v>
      </c>
      <c r="J252" s="57">
        <f>'F4.2'!AO252</f>
        <v>0</v>
      </c>
      <c r="K252" s="57"/>
      <c r="L252" s="57"/>
      <c r="M252" s="57">
        <f t="shared" si="10"/>
        <v>0</v>
      </c>
      <c r="N252" s="57">
        <f t="shared" si="11"/>
        <v>-10.5</v>
      </c>
    </row>
    <row r="253" spans="1:16" s="58" customFormat="1" ht="47.25" hidden="1" outlineLevel="1">
      <c r="A253" s="28" t="str">
        <f>'F4.2'!A253</f>
        <v>HO
DPR 1.2</v>
      </c>
      <c r="B253" s="64" t="str">
        <f>'F4.2'!B253</f>
        <v>Works: HMI (Human machine Interface) up gradation of maxDNA DCS system at Unit – 8 &amp; 9, CSTPS, Chandrapur.</v>
      </c>
      <c r="C253" s="31" t="str">
        <f>'F4.2'!D253</f>
        <v>MERC/CAPEX/2023-2024/MSPGCL/0515</v>
      </c>
      <c r="D253" s="67">
        <f>IF('F4.2'!F253=0,"-",'F4.2'!F253)</f>
        <v>45208</v>
      </c>
      <c r="E253" s="30">
        <f>'F4.2'!H253</f>
        <v>0.41</v>
      </c>
      <c r="F253" s="57">
        <f>'F4.2'!T253</f>
        <v>0</v>
      </c>
      <c r="G253" s="57">
        <f>'F4.2'!AN253</f>
        <v>0.4</v>
      </c>
      <c r="H253" s="57">
        <f t="shared" si="9"/>
        <v>-0.4</v>
      </c>
      <c r="I253" s="57">
        <f>'F4.2'!U253</f>
        <v>0</v>
      </c>
      <c r="J253" s="57">
        <f>'F4.2'!AO253</f>
        <v>0</v>
      </c>
      <c r="K253" s="57"/>
      <c r="L253" s="57"/>
      <c r="M253" s="57">
        <f t="shared" si="10"/>
        <v>0</v>
      </c>
      <c r="N253" s="57">
        <f t="shared" si="11"/>
        <v>-0.4</v>
      </c>
    </row>
    <row r="254" spans="1:16" s="58" customFormat="1" ht="31.5" hidden="1" outlineLevel="1">
      <c r="A254" s="118"/>
      <c r="B254" s="180" t="str">
        <f>'F4.2'!B254</f>
        <v>IDC</v>
      </c>
      <c r="C254" s="31" t="str">
        <f>'F4.2'!D254</f>
        <v>MERC/CAPEX/2023-2024/MSPGCL/0515</v>
      </c>
      <c r="D254" s="67">
        <f>IF('F4.2'!F254=0,"-",'F4.2'!F254)</f>
        <v>45208</v>
      </c>
      <c r="E254" s="30">
        <f>'F4.2'!H254</f>
        <v>0.15</v>
      </c>
      <c r="F254" s="57">
        <f>'F4.2'!T254</f>
        <v>0</v>
      </c>
      <c r="G254" s="57">
        <f>'F4.2'!AN254</f>
        <v>0</v>
      </c>
      <c r="H254" s="57">
        <f t="shared" si="9"/>
        <v>0</v>
      </c>
      <c r="I254" s="57">
        <f>'F4.2'!U254</f>
        <v>0</v>
      </c>
      <c r="J254" s="57">
        <f>'F4.2'!AO254</f>
        <v>0</v>
      </c>
      <c r="K254" s="57"/>
      <c r="L254" s="57"/>
      <c r="M254" s="57">
        <f t="shared" si="10"/>
        <v>0</v>
      </c>
      <c r="N254" s="57">
        <f t="shared" si="11"/>
        <v>0</v>
      </c>
    </row>
    <row r="255" spans="1:16" s="58" customFormat="1" ht="110.25" hidden="1" outlineLevel="1">
      <c r="A255" s="28">
        <f>'F4.2'!A255</f>
        <v>40</v>
      </c>
      <c r="B255" s="131" t="str">
        <f>'F4.2'!B255</f>
        <v>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v>
      </c>
      <c r="C255" s="153" t="str">
        <f>'F4.2'!D255</f>
        <v>MERC/CAPEX/2022-2023/MSPGCL/0458</v>
      </c>
      <c r="D255" s="67">
        <f>IF('F4.2'!F255=0,"-",'F4.2'!F255)</f>
        <v>45174</v>
      </c>
      <c r="E255" s="30">
        <f>'F4.2'!H255</f>
        <v>4.9691780821917808</v>
      </c>
      <c r="F255" s="57">
        <f>'F4.2'!T255</f>
        <v>0</v>
      </c>
      <c r="G255" s="57">
        <f>'F4.2'!AN255</f>
        <v>0</v>
      </c>
      <c r="H255" s="57">
        <f t="shared" si="9"/>
        <v>0</v>
      </c>
      <c r="I255" s="57">
        <f>'F4.2'!U255</f>
        <v>0</v>
      </c>
      <c r="J255" s="57">
        <f>'F4.2'!AO255</f>
        <v>0</v>
      </c>
      <c r="K255" s="57"/>
      <c r="L255" s="57"/>
      <c r="M255" s="57">
        <f t="shared" si="10"/>
        <v>0</v>
      </c>
      <c r="N255" s="57">
        <f t="shared" si="11"/>
        <v>0</v>
      </c>
    </row>
    <row r="256" spans="1:16" s="58" customFormat="1" ht="31.5" hidden="1" outlineLevel="1">
      <c r="A256" s="31"/>
      <c r="B256" s="232" t="str">
        <f>'F4.2'!B256</f>
        <v>Construction of 4th raising of existing Ash Bund from T.B.L. 198.00 M to T.B.L 201.00 M</v>
      </c>
      <c r="C256" s="31" t="str">
        <f>'F4.2'!D256</f>
        <v>MERC/CAPEX/2022-2023/MSPGCL/0458</v>
      </c>
      <c r="D256" s="67">
        <f>IF('F4.2'!F256=0,"-",'F4.2'!F256)</f>
        <v>45174</v>
      </c>
      <c r="E256" s="30">
        <f>'F4.2'!H256</f>
        <v>34.866502009506846</v>
      </c>
      <c r="F256" s="57">
        <f>'F4.2'!T256</f>
        <v>0</v>
      </c>
      <c r="G256" s="57">
        <f>'F4.2'!AN256</f>
        <v>34.866502009506846</v>
      </c>
      <c r="H256" s="57">
        <f t="shared" si="9"/>
        <v>-34.866502009506846</v>
      </c>
      <c r="I256" s="57">
        <f>'F4.2'!U256</f>
        <v>0</v>
      </c>
      <c r="J256" s="57">
        <f>'F4.2'!AO256</f>
        <v>0</v>
      </c>
      <c r="K256" s="57"/>
      <c r="L256" s="57"/>
      <c r="M256" s="57">
        <f t="shared" si="10"/>
        <v>0</v>
      </c>
      <c r="N256" s="57">
        <f t="shared" si="11"/>
        <v>-34.866502009506846</v>
      </c>
    </row>
    <row r="257" spans="1:16" s="58" customFormat="1" ht="31.5" hidden="1" outlineLevel="1">
      <c r="A257" s="31"/>
      <c r="B257" s="232" t="str">
        <f>'F4.2'!B257</f>
        <v>Construction of New Drain Wells (12 Nos.) along with necessary connection to existing drain wells at CSTPS</v>
      </c>
      <c r="C257" s="31"/>
      <c r="D257" s="67" t="str">
        <f>IF('F4.2'!F257=0,"-",'F4.2'!F257)</f>
        <v>-</v>
      </c>
      <c r="E257" s="30">
        <f>'F4.2'!H257</f>
        <v>0.58492900051369856</v>
      </c>
      <c r="F257" s="57">
        <f>'F4.2'!T257</f>
        <v>0</v>
      </c>
      <c r="G257" s="57">
        <f>'F4.2'!AN257</f>
        <v>0.58492900051369856</v>
      </c>
      <c r="H257" s="57">
        <f t="shared" si="9"/>
        <v>-0.58492900051369856</v>
      </c>
      <c r="I257" s="57">
        <f>'F4.2'!U257</f>
        <v>0</v>
      </c>
      <c r="J257" s="57">
        <f>'F4.2'!AO257</f>
        <v>0</v>
      </c>
      <c r="K257" s="57"/>
      <c r="L257" s="57"/>
      <c r="M257" s="57">
        <f t="shared" si="10"/>
        <v>0</v>
      </c>
      <c r="N257" s="57">
        <f t="shared" si="11"/>
        <v>-0.58492900051369856</v>
      </c>
    </row>
    <row r="258" spans="1:16" s="58" customFormat="1" ht="31.5" hidden="1" outlineLevel="1">
      <c r="A258" s="31"/>
      <c r="B258" s="232" t="str">
        <f>'F4.2'!B258</f>
        <v xml:space="preserve"> Construction of waste weir for raising of ash bund (Waste Weir &amp; Non overflow structure)</v>
      </c>
      <c r="C258" s="31"/>
      <c r="D258" s="67" t="str">
        <f>IF('F4.2'!F258=0,"-",'F4.2'!F258)</f>
        <v>-</v>
      </c>
      <c r="E258" s="30">
        <f>'F4.2'!H258</f>
        <v>1.4620718993904107</v>
      </c>
      <c r="F258" s="57">
        <f>'F4.2'!T258</f>
        <v>0</v>
      </c>
      <c r="G258" s="57">
        <f>'F4.2'!AN258</f>
        <v>1.4620718993904107</v>
      </c>
      <c r="H258" s="57">
        <f t="shared" si="9"/>
        <v>-1.4620718993904107</v>
      </c>
      <c r="I258" s="57">
        <f>'F4.2'!U258</f>
        <v>0</v>
      </c>
      <c r="J258" s="57">
        <f>'F4.2'!AO258</f>
        <v>0</v>
      </c>
      <c r="K258" s="57"/>
      <c r="L258" s="57"/>
      <c r="M258" s="57">
        <f t="shared" si="10"/>
        <v>0</v>
      </c>
      <c r="N258" s="57">
        <f t="shared" si="11"/>
        <v>-1.4620718993904107</v>
      </c>
    </row>
    <row r="259" spans="1:16" s="58" customFormat="1" ht="15.75" hidden="1" outlineLevel="1">
      <c r="A259" s="31"/>
      <c r="B259" s="232" t="str">
        <f>'F4.2'!B259</f>
        <v>Raising of Ash Compartment i.e. Lagoon in Ash Bund</v>
      </c>
      <c r="C259" s="31"/>
      <c r="D259" s="67" t="str">
        <f>IF('F4.2'!F259=0,"-",'F4.2'!F259)</f>
        <v>-</v>
      </c>
      <c r="E259" s="30">
        <f>'F4.2'!H259</f>
        <v>8.7868239274657522</v>
      </c>
      <c r="F259" s="57">
        <f>'F4.2'!T259</f>
        <v>0</v>
      </c>
      <c r="G259" s="57">
        <f>'F4.2'!AN259</f>
        <v>8.7868239274657522</v>
      </c>
      <c r="H259" s="57">
        <f t="shared" si="9"/>
        <v>-8.7868239274657522</v>
      </c>
      <c r="I259" s="57">
        <f>'F4.2'!U259</f>
        <v>0</v>
      </c>
      <c r="J259" s="57">
        <f>'F4.2'!AO259</f>
        <v>0</v>
      </c>
      <c r="K259" s="57"/>
      <c r="L259" s="57"/>
      <c r="M259" s="57">
        <f t="shared" si="10"/>
        <v>0</v>
      </c>
      <c r="N259" s="57">
        <f t="shared" si="11"/>
        <v>-8.7868239274657522</v>
      </c>
    </row>
    <row r="260" spans="1:16" s="58" customFormat="1" ht="31.5" hidden="1" outlineLevel="1">
      <c r="A260" s="31"/>
      <c r="B260" s="232" t="str">
        <f>'F4.2'!B260</f>
        <v>IDC</v>
      </c>
      <c r="C260" s="31" t="str">
        <f>'F4.2'!D260</f>
        <v>MERC/CAPEX/2022-2023/MSPGCL/0458</v>
      </c>
      <c r="D260" s="67">
        <f>IF('F4.2'!F260=0,"-",'F4.2'!F260)</f>
        <v>45174</v>
      </c>
      <c r="E260" s="30">
        <f>'F4.2'!H260</f>
        <v>7.6339726027397248</v>
      </c>
      <c r="F260" s="57">
        <f>'F4.2'!T260</f>
        <v>0</v>
      </c>
      <c r="G260" s="57">
        <f>'F4.2'!AN260</f>
        <v>7.6339726027397248</v>
      </c>
      <c r="H260" s="57">
        <f t="shared" si="9"/>
        <v>-7.6339726027397248</v>
      </c>
      <c r="I260" s="57">
        <f>'F4.2'!U260</f>
        <v>0</v>
      </c>
      <c r="J260" s="57">
        <f>'F4.2'!AO260</f>
        <v>0</v>
      </c>
      <c r="K260" s="57"/>
      <c r="L260" s="57"/>
      <c r="M260" s="57">
        <f t="shared" si="10"/>
        <v>0</v>
      </c>
      <c r="N260" s="57">
        <f t="shared" si="11"/>
        <v>-7.6339726027397248</v>
      </c>
    </row>
    <row r="261" spans="1:16" s="58" customFormat="1" ht="31.5" hidden="1" outlineLevel="1">
      <c r="A261" s="118"/>
      <c r="B261" s="180" t="str">
        <f>'F4.2'!B261</f>
        <v>IDC</v>
      </c>
      <c r="C261" s="31" t="str">
        <f>'F4.2'!D261</f>
        <v>MERC/CAPEX/2022-2023/MSPGCL/0458</v>
      </c>
      <c r="D261" s="67">
        <f>IF('F4.2'!F261=0,"-",'F4.2'!F261)</f>
        <v>45174</v>
      </c>
      <c r="E261" s="30">
        <f>'F4.2'!H261</f>
        <v>4.9691780821917808</v>
      </c>
      <c r="F261" s="57">
        <f>'F4.2'!T261</f>
        <v>0</v>
      </c>
      <c r="G261" s="57">
        <f>'F4.2'!AN261</f>
        <v>0</v>
      </c>
      <c r="H261" s="57">
        <f t="shared" si="9"/>
        <v>0</v>
      </c>
      <c r="I261" s="57">
        <f>'F4.2'!U261</f>
        <v>0</v>
      </c>
      <c r="J261" s="57">
        <f>'F4.2'!AO261</f>
        <v>0</v>
      </c>
      <c r="K261" s="57"/>
      <c r="L261" s="57"/>
      <c r="M261" s="57">
        <f t="shared" si="10"/>
        <v>0</v>
      </c>
      <c r="N261" s="57">
        <f t="shared" si="11"/>
        <v>0</v>
      </c>
    </row>
    <row r="262" spans="1:16" s="58" customFormat="1" ht="47.25" hidden="1" outlineLevel="1">
      <c r="A262" s="28">
        <f>'F4.2'!A262</f>
        <v>39</v>
      </c>
      <c r="B262" s="131" t="str">
        <f>'F4.2'!B262</f>
        <v>Flue Gas Desulphurization (FGD) System for 500 MW UnitS (Total 8 Nos) of MSPGCL
(Chandrapur Unit # 8-9)</v>
      </c>
      <c r="C262" s="153" t="str">
        <f>'F4.2'!D262</f>
        <v>MERC/CAPEX/2020-2021/WFH/SBR/21</v>
      </c>
      <c r="D262" s="67">
        <f>IF('F4.2'!F262=0,"-",'F4.2'!F262)</f>
        <v>44036</v>
      </c>
      <c r="E262" s="30">
        <f>'F4.2'!H262</f>
        <v>479.5</v>
      </c>
      <c r="F262" s="57">
        <f>'F4.2'!T262</f>
        <v>0</v>
      </c>
      <c r="G262" s="57">
        <f>'F4.2'!AN262</f>
        <v>0</v>
      </c>
      <c r="H262" s="57">
        <f t="shared" si="9"/>
        <v>0</v>
      </c>
      <c r="I262" s="57">
        <f>'F4.2'!U262</f>
        <v>0</v>
      </c>
      <c r="J262" s="57">
        <f>'F4.2'!AO262</f>
        <v>0</v>
      </c>
      <c r="K262" s="57"/>
      <c r="L262" s="57"/>
      <c r="M262" s="57">
        <f t="shared" si="10"/>
        <v>0</v>
      </c>
      <c r="N262" s="57">
        <f t="shared" si="11"/>
        <v>0</v>
      </c>
      <c r="O262" s="211">
        <f t="shared" ref="O262" si="12">MAX(0,IF(M262=0,0,IF(G262+M262&lt;E262,M262,E262-G262)))</f>
        <v>0</v>
      </c>
      <c r="P262" s="212">
        <f t="shared" ref="P262" si="13">M262-O262</f>
        <v>0</v>
      </c>
    </row>
    <row r="263" spans="1:16" s="58" customFormat="1" ht="47.25" hidden="1" outlineLevel="1">
      <c r="A263" s="31">
        <f>'F4.2'!A263</f>
        <v>39.1</v>
      </c>
      <c r="B263" s="64" t="str">
        <f>'F4.2'!B263</f>
        <v>Flue Gas Desulphurization (FGD) System for 500 MW UnitS (Total 8 Nos) of MSPGCL
(Chandrapur Unit # 8-9)</v>
      </c>
      <c r="C263" s="31" t="str">
        <f>'F4.2'!D263</f>
        <v>MERC/CAPEX/2020-2021/WFH/SBR/21</v>
      </c>
      <c r="D263" s="67">
        <f>IF('F4.2'!F263=0,"-",'F4.2'!F263)</f>
        <v>44036</v>
      </c>
      <c r="E263" s="30">
        <f>'F4.2'!H263</f>
        <v>440.54</v>
      </c>
      <c r="F263" s="57">
        <f>'F4.2'!T263</f>
        <v>0</v>
      </c>
      <c r="G263" s="57">
        <f>'F4.2'!AN263</f>
        <v>0</v>
      </c>
      <c r="H263" s="57">
        <f t="shared" si="9"/>
        <v>0</v>
      </c>
      <c r="I263" s="57">
        <f>'F4.2'!U263</f>
        <v>0</v>
      </c>
      <c r="J263" s="57">
        <f>'F4.2'!AO263</f>
        <v>0</v>
      </c>
      <c r="K263" s="57"/>
      <c r="L263" s="57"/>
      <c r="M263" s="57">
        <f t="shared" si="10"/>
        <v>0</v>
      </c>
      <c r="N263" s="57">
        <f t="shared" si="11"/>
        <v>0</v>
      </c>
      <c r="O263" s="211">
        <f t="shared" ref="O263:O264" si="14">MAX(0,IF(M263=0,0,IF(G263+M263&lt;E263,M263,E263-G263)))</f>
        <v>0</v>
      </c>
      <c r="P263" s="212">
        <f t="shared" ref="P263:P264" si="15">M263-O263</f>
        <v>0</v>
      </c>
    </row>
    <row r="264" spans="1:16" s="58" customFormat="1" ht="31.5" hidden="1" outlineLevel="1">
      <c r="A264" s="118"/>
      <c r="B264" s="180" t="str">
        <f>'F4.2'!B264</f>
        <v>IDC</v>
      </c>
      <c r="C264" s="31" t="str">
        <f>'F4.2'!D264</f>
        <v>MERC/CAPEX/2020-2021/WFH/SBR/21</v>
      </c>
      <c r="D264" s="67">
        <f>IF('F4.2'!F264=0,"-",'F4.2'!F264)</f>
        <v>44036</v>
      </c>
      <c r="E264" s="30">
        <f>'F4.2'!H264</f>
        <v>38.96</v>
      </c>
      <c r="F264" s="57">
        <f>'F4.2'!T264</f>
        <v>0</v>
      </c>
      <c r="G264" s="57">
        <f>'F4.2'!AN264</f>
        <v>0</v>
      </c>
      <c r="H264" s="57">
        <f t="shared" si="9"/>
        <v>0</v>
      </c>
      <c r="I264" s="57">
        <f>'F4.2'!U264</f>
        <v>0</v>
      </c>
      <c r="J264" s="57">
        <f>'F4.2'!AO264</f>
        <v>0</v>
      </c>
      <c r="K264" s="57"/>
      <c r="L264" s="57"/>
      <c r="M264" s="57">
        <f t="shared" si="10"/>
        <v>0</v>
      </c>
      <c r="N264" s="57">
        <f t="shared" si="11"/>
        <v>0</v>
      </c>
      <c r="O264" s="211">
        <f t="shared" si="14"/>
        <v>0</v>
      </c>
      <c r="P264" s="212">
        <f t="shared" si="15"/>
        <v>0</v>
      </c>
    </row>
    <row r="265" spans="1:16" s="58" customFormat="1" ht="31.5" hidden="1" outlineLevel="1">
      <c r="A265" s="28">
        <f>'F4.2'!A265</f>
        <v>41</v>
      </c>
      <c r="B265" s="131" t="str">
        <f>'F4.2'!B265</f>
        <v>CHP Performance Improvement Schemes at Unit 8-9 of CSTPS, Chandrapur.</v>
      </c>
      <c r="C265" s="153" t="str">
        <f>'F4.2'!D265</f>
        <v>MERC/CAPEX/MSPGCL/2023-24/0586</v>
      </c>
      <c r="D265" s="67">
        <f>IF('F4.2'!F265=0,"-",'F4.2'!F265)</f>
        <v>45233</v>
      </c>
      <c r="E265" s="30">
        <f>'F4.2'!H265</f>
        <v>26.61</v>
      </c>
      <c r="F265" s="57">
        <f>'F4.2'!T265</f>
        <v>0</v>
      </c>
      <c r="G265" s="57">
        <f>'F4.2'!AN265</f>
        <v>0</v>
      </c>
      <c r="H265" s="57">
        <f t="shared" ref="H265:H288" si="16">F265-G265</f>
        <v>0</v>
      </c>
      <c r="I265" s="57">
        <f>'F4.2'!U265</f>
        <v>0</v>
      </c>
      <c r="J265" s="57">
        <f>'F4.2'!AO265</f>
        <v>0</v>
      </c>
      <c r="K265" s="57"/>
      <c r="L265" s="57"/>
      <c r="M265" s="57">
        <f t="shared" ref="M265:M288" si="17">SUM(J265:L265)</f>
        <v>0</v>
      </c>
      <c r="N265" s="57">
        <f t="shared" ref="N265:N288" si="18">H265+I265-M265</f>
        <v>0</v>
      </c>
      <c r="O265" s="211"/>
      <c r="P265" s="212"/>
    </row>
    <row r="266" spans="1:16" s="58" customFormat="1" ht="47.25" hidden="1" outlineLevel="1">
      <c r="A266" s="31">
        <f>'F4.2'!A266</f>
        <v>41.1</v>
      </c>
      <c r="B266" s="64" t="str">
        <f>'F4.2'!B266</f>
        <v xml:space="preserve">Work of Design engineering , supply and installation of modular chutes with sintered silicon carbide for smooth flow &amp;center feeding  in CHP 2x500MW CSTPS </v>
      </c>
      <c r="C266" s="31" t="str">
        <f>'F4.2'!D266</f>
        <v>MERC/CAPEX/MSPGCL/2023-24/0586</v>
      </c>
      <c r="D266" s="67">
        <f>IF('F4.2'!F266=0,"-",'F4.2'!F266)</f>
        <v>45233</v>
      </c>
      <c r="E266" s="30">
        <f>'F4.2'!H266</f>
        <v>9.43</v>
      </c>
      <c r="F266" s="57">
        <f>'F4.2'!T266</f>
        <v>0</v>
      </c>
      <c r="G266" s="57">
        <f>'F4.2'!AN266</f>
        <v>0</v>
      </c>
      <c r="H266" s="57">
        <f t="shared" si="16"/>
        <v>0</v>
      </c>
      <c r="I266" s="57">
        <f>'F4.2'!U266</f>
        <v>0</v>
      </c>
      <c r="J266" s="57">
        <f>'F4.2'!AO266</f>
        <v>0</v>
      </c>
      <c r="K266" s="57"/>
      <c r="L266" s="57"/>
      <c r="M266" s="57">
        <f t="shared" si="17"/>
        <v>0</v>
      </c>
      <c r="N266" s="57">
        <f t="shared" si="18"/>
        <v>0</v>
      </c>
      <c r="O266" s="211"/>
      <c r="P266" s="212"/>
    </row>
    <row r="267" spans="1:16" s="58" customFormat="1" ht="31.5" hidden="1" outlineLevel="1">
      <c r="A267" s="31">
        <f>'F4.2'!A267</f>
        <v>41.2</v>
      </c>
      <c r="B267" s="64" t="str">
        <f>'F4.2'!B267</f>
        <v>Supply erection &amp; commissioning of set of internal of impact crusher spares installed at CHPP-D, CSTPS</v>
      </c>
      <c r="C267" s="31" t="str">
        <f>'F4.2'!D267</f>
        <v>MERC/CAPEX/MSPGCL/2023-24/0586</v>
      </c>
      <c r="D267" s="67">
        <f>IF('F4.2'!F267=0,"-",'F4.2'!F267)</f>
        <v>45233</v>
      </c>
      <c r="E267" s="30">
        <f>'F4.2'!H267</f>
        <v>8.0500000000000007</v>
      </c>
      <c r="F267" s="57">
        <f>'F4.2'!T267</f>
        <v>0</v>
      </c>
      <c r="G267" s="57">
        <f>'F4.2'!AN267</f>
        <v>0</v>
      </c>
      <c r="H267" s="57">
        <f t="shared" si="16"/>
        <v>0</v>
      </c>
      <c r="I267" s="57">
        <f>'F4.2'!U267</f>
        <v>0</v>
      </c>
      <c r="J267" s="57">
        <f>'F4.2'!AO267</f>
        <v>0</v>
      </c>
      <c r="K267" s="57"/>
      <c r="L267" s="57"/>
      <c r="M267" s="57">
        <f t="shared" si="17"/>
        <v>0</v>
      </c>
      <c r="N267" s="57">
        <f t="shared" si="18"/>
        <v>0</v>
      </c>
      <c r="O267" s="211"/>
      <c r="P267" s="212"/>
    </row>
    <row r="268" spans="1:16" s="58" customFormat="1" ht="63" hidden="1" outlineLevel="1">
      <c r="A268" s="31">
        <f>'F4.2'!A268</f>
        <v>41.3</v>
      </c>
      <c r="B268" s="64" t="str">
        <f>'F4.2'!B268</f>
        <v>Scheme for replacement of Scoop coupling/Fluid coupling of conveyor BC-101A/B/C, BC-102A/B, BC-104A/B, BC-105A/B ,BC-106A/B, BC-111A/B/C/D, BC-110A1/B1, BC-110A/B Installed at CHP-D, CSTPS Chandrapur</v>
      </c>
      <c r="C268" s="31" t="str">
        <f>'F4.2'!D268</f>
        <v>MERC/CAPEX/MSPGCL/2023-24/0586</v>
      </c>
      <c r="D268" s="67">
        <f>IF('F4.2'!F268=0,"-",'F4.2'!F268)</f>
        <v>45233</v>
      </c>
      <c r="E268" s="30">
        <f>'F4.2'!H268</f>
        <v>4.67</v>
      </c>
      <c r="F268" s="57">
        <f>'F4.2'!T268</f>
        <v>0</v>
      </c>
      <c r="G268" s="57">
        <f>'F4.2'!AN268</f>
        <v>0</v>
      </c>
      <c r="H268" s="57">
        <f t="shared" si="16"/>
        <v>0</v>
      </c>
      <c r="I268" s="57">
        <f>'F4.2'!U268</f>
        <v>0</v>
      </c>
      <c r="J268" s="57">
        <f>'F4.2'!AO268</f>
        <v>0</v>
      </c>
      <c r="K268" s="57"/>
      <c r="L268" s="57"/>
      <c r="M268" s="57">
        <f t="shared" si="17"/>
        <v>0</v>
      </c>
      <c r="N268" s="57">
        <f t="shared" si="18"/>
        <v>0</v>
      </c>
      <c r="O268" s="211"/>
      <c r="P268" s="212"/>
    </row>
    <row r="269" spans="1:16" s="58" customFormat="1" ht="31.5" hidden="1" outlineLevel="1">
      <c r="A269" s="31">
        <f>'F4.2'!A269</f>
        <v>41.4</v>
      </c>
      <c r="B269" s="64" t="str">
        <f>'F4.2'!B269</f>
        <v>Supply erection &amp; commissioning of set of internal of spares of stacker reclaimer installed at CHP-D, CSTPS Chandrapur</v>
      </c>
      <c r="C269" s="31" t="str">
        <f>'F4.2'!D269</f>
        <v>MERC/CAPEX/MSPGCL/2023-24/0586</v>
      </c>
      <c r="D269" s="67">
        <f>IF('F4.2'!F269=0,"-",'F4.2'!F269)</f>
        <v>45233</v>
      </c>
      <c r="E269" s="30">
        <f>'F4.2'!H269</f>
        <v>1.96</v>
      </c>
      <c r="F269" s="57">
        <f>'F4.2'!T269</f>
        <v>0</v>
      </c>
      <c r="G269" s="57">
        <f>'F4.2'!AN269</f>
        <v>0</v>
      </c>
      <c r="H269" s="57">
        <f t="shared" si="16"/>
        <v>0</v>
      </c>
      <c r="I269" s="57">
        <f>'F4.2'!U269</f>
        <v>0</v>
      </c>
      <c r="J269" s="57">
        <f>'F4.2'!AO269</f>
        <v>0</v>
      </c>
      <c r="K269" s="57"/>
      <c r="L269" s="57"/>
      <c r="M269" s="57">
        <f t="shared" si="17"/>
        <v>0</v>
      </c>
      <c r="N269" s="57">
        <f t="shared" si="18"/>
        <v>0</v>
      </c>
      <c r="O269" s="211"/>
      <c r="P269" s="212"/>
    </row>
    <row r="270" spans="1:16" s="58" customFormat="1" ht="31.5" hidden="1" outlineLevel="1">
      <c r="A270" s="31">
        <f>'F4.2'!A270</f>
        <v>41.5</v>
      </c>
      <c r="B270" s="64" t="str">
        <f>'F4.2'!B270</f>
        <v>Supply erection &amp; commissioning of set of internal of spares of Wagon tippler installed at CHP-D, CSTPS Chandrapur</v>
      </c>
      <c r="C270" s="31" t="str">
        <f>'F4.2'!D270</f>
        <v>MERC/CAPEX/MSPGCL/2023-24/0586</v>
      </c>
      <c r="D270" s="67">
        <f>IF('F4.2'!F270=0,"-",'F4.2'!F270)</f>
        <v>45233</v>
      </c>
      <c r="E270" s="30">
        <f>'F4.2'!H270</f>
        <v>2.12</v>
      </c>
      <c r="F270" s="57">
        <f>'F4.2'!T270</f>
        <v>0</v>
      </c>
      <c r="G270" s="57">
        <f>'F4.2'!AN270</f>
        <v>0</v>
      </c>
      <c r="H270" s="57">
        <f t="shared" si="16"/>
        <v>0</v>
      </c>
      <c r="I270" s="57">
        <f>'F4.2'!U270</f>
        <v>0</v>
      </c>
      <c r="J270" s="57">
        <f>'F4.2'!AO270</f>
        <v>0</v>
      </c>
      <c r="K270" s="57"/>
      <c r="L270" s="57"/>
      <c r="M270" s="57">
        <f t="shared" si="17"/>
        <v>0</v>
      </c>
      <c r="N270" s="57">
        <f t="shared" si="18"/>
        <v>0</v>
      </c>
      <c r="O270" s="211"/>
      <c r="P270" s="212"/>
    </row>
    <row r="271" spans="1:16" s="58" customFormat="1" ht="31.5" hidden="1" outlineLevel="1">
      <c r="A271" s="118"/>
      <c r="B271" s="180" t="str">
        <f>'F4.2'!B271</f>
        <v>IDC</v>
      </c>
      <c r="C271" s="31" t="str">
        <f>'F4.2'!D271</f>
        <v>MERC/CAPEX/MSPGCL/2023-24/0586</v>
      </c>
      <c r="D271" s="67">
        <f>IF('F4.2'!F271=0,"-",'F4.2'!F271)</f>
        <v>45233</v>
      </c>
      <c r="E271" s="30">
        <f>'F4.2'!H271</f>
        <v>0.38</v>
      </c>
      <c r="F271" s="57">
        <f>'F4.2'!T271</f>
        <v>0</v>
      </c>
      <c r="G271" s="57">
        <f>'F4.2'!AN271</f>
        <v>0</v>
      </c>
      <c r="H271" s="57">
        <f t="shared" si="16"/>
        <v>0</v>
      </c>
      <c r="I271" s="57">
        <f>'F4.2'!U271</f>
        <v>0</v>
      </c>
      <c r="J271" s="57">
        <f>'F4.2'!AO271</f>
        <v>0</v>
      </c>
      <c r="K271" s="57"/>
      <c r="L271" s="57"/>
      <c r="M271" s="57">
        <f t="shared" si="17"/>
        <v>0</v>
      </c>
      <c r="N271" s="57">
        <f t="shared" si="18"/>
        <v>0</v>
      </c>
      <c r="O271" s="211"/>
      <c r="P271" s="212"/>
    </row>
    <row r="272" spans="1:16" s="58" customFormat="1" ht="31.5" hidden="1" outlineLevel="1">
      <c r="A272" s="28" t="str">
        <f>'F4.2'!A272</f>
        <v>HO
DPR 2</v>
      </c>
      <c r="B272" s="230" t="str">
        <f>'F4.2'!B272</f>
        <v>Construction of new Administrative Building for Mahagenco at Vidyut Bhawan, Katol Road, Nagpur</v>
      </c>
      <c r="C272" s="153" t="str">
        <f>'F4.2'!D272</f>
        <v>MERC/CAPEX/2021-2022/MSPGCL/063</v>
      </c>
      <c r="D272" s="67">
        <f>IF('F4.2'!F272=0,"-",'F4.2'!F272)</f>
        <v>44604</v>
      </c>
      <c r="E272" s="30">
        <f>'F4.2'!H272</f>
        <v>57</v>
      </c>
      <c r="F272" s="57">
        <f>'F4.2'!T272</f>
        <v>0</v>
      </c>
      <c r="G272" s="57">
        <f>'F4.2'!AN272</f>
        <v>0</v>
      </c>
      <c r="H272" s="57">
        <f t="shared" si="16"/>
        <v>0</v>
      </c>
      <c r="I272" s="57">
        <f>'F4.2'!U272</f>
        <v>0</v>
      </c>
      <c r="J272" s="57">
        <f>'F4.2'!AO272</f>
        <v>0</v>
      </c>
      <c r="K272" s="57"/>
      <c r="L272" s="57"/>
      <c r="M272" s="57">
        <f t="shared" si="17"/>
        <v>0</v>
      </c>
      <c r="N272" s="57">
        <f t="shared" si="18"/>
        <v>0</v>
      </c>
      <c r="O272" s="211"/>
      <c r="P272" s="212"/>
    </row>
    <row r="273" spans="1:16" s="58" customFormat="1" ht="31.5" hidden="1" outlineLevel="1">
      <c r="A273" s="31" t="str">
        <f>'F4.2'!A273</f>
        <v>HO
DPR 2.1</v>
      </c>
      <c r="B273" s="232" t="str">
        <f>'F4.2'!B273</f>
        <v>Construction of new Administrative Building for Mahagenco at Vidyut Bhawan, Katol Road, Nagpur</v>
      </c>
      <c r="C273" s="31" t="str">
        <f>'F4.2'!D273</f>
        <v>MERC/CAPEX/2021-2022/MSPGCL/063</v>
      </c>
      <c r="D273" s="67">
        <f>IF('F4.2'!F273=0,"-",'F4.2'!F273)</f>
        <v>44604</v>
      </c>
      <c r="E273" s="30">
        <f>'F4.2'!H273</f>
        <v>54.24</v>
      </c>
      <c r="F273" s="57">
        <f>'F4.2'!T273</f>
        <v>0</v>
      </c>
      <c r="G273" s="57">
        <f>'F4.2'!AN273</f>
        <v>0</v>
      </c>
      <c r="H273" s="57">
        <f t="shared" si="16"/>
        <v>0</v>
      </c>
      <c r="I273" s="57">
        <f>'F4.2'!U273</f>
        <v>0</v>
      </c>
      <c r="J273" s="57">
        <f>'F4.2'!AO273</f>
        <v>0</v>
      </c>
      <c r="K273" s="57"/>
      <c r="L273" s="57"/>
      <c r="M273" s="57">
        <f t="shared" si="17"/>
        <v>0</v>
      </c>
      <c r="N273" s="57">
        <f t="shared" si="18"/>
        <v>0</v>
      </c>
      <c r="O273" s="211"/>
      <c r="P273" s="212"/>
    </row>
    <row r="274" spans="1:16" s="58" customFormat="1" ht="31.5" hidden="1" outlineLevel="1">
      <c r="A274" s="233"/>
      <c r="B274" s="232" t="str">
        <f>'F4.2'!B274</f>
        <v>IDC</v>
      </c>
      <c r="C274" s="31" t="str">
        <f>'F4.2'!D274</f>
        <v>MERC/CAPEX/2021-2022/MSPGCL/063</v>
      </c>
      <c r="D274" s="67">
        <f>IF('F4.2'!F274=0,"-",'F4.2'!F274)</f>
        <v>44604</v>
      </c>
      <c r="E274" s="30">
        <f>'F4.2'!H274</f>
        <v>2.76</v>
      </c>
      <c r="F274" s="57">
        <f>'F4.2'!T274</f>
        <v>0</v>
      </c>
      <c r="G274" s="57">
        <f>'F4.2'!AN274</f>
        <v>0</v>
      </c>
      <c r="H274" s="57">
        <f t="shared" si="16"/>
        <v>0</v>
      </c>
      <c r="I274" s="57">
        <f>'F4.2'!U274</f>
        <v>0</v>
      </c>
      <c r="J274" s="57">
        <f>'F4.2'!AO274</f>
        <v>0</v>
      </c>
      <c r="K274" s="57"/>
      <c r="L274" s="57"/>
      <c r="M274" s="57">
        <f t="shared" si="17"/>
        <v>0</v>
      </c>
      <c r="N274" s="57">
        <f t="shared" si="18"/>
        <v>0</v>
      </c>
      <c r="O274" s="211"/>
      <c r="P274" s="212"/>
    </row>
    <row r="275" spans="1:16" s="58" customFormat="1" ht="47.25" hidden="1" outlineLevel="1">
      <c r="A275" s="28" t="str">
        <f>'F4.2'!A275</f>
        <v>A6</v>
      </c>
      <c r="B275" s="131" t="str">
        <f>'F4.2'!B275</f>
        <v>Supply, Installation &amp; Commissioning of Online Coal Flow Monitoring &amp; Balancing System at Unit-8-9, CSTPS, Chandrapur</v>
      </c>
      <c r="C275" s="31" t="str">
        <f>'F4.2'!D275</f>
        <v>MERC/CAPEX/2024-2025/MSPGCL/0457 Dt 26.07.2024</v>
      </c>
      <c r="D275" s="67">
        <f>IF('F4.2'!F275=0,"-",'F4.2'!F275)</f>
        <v>45499</v>
      </c>
      <c r="E275" s="30">
        <f>'F4.2'!H275</f>
        <v>34.21</v>
      </c>
      <c r="F275" s="57">
        <f>'F4.2'!T275</f>
        <v>0</v>
      </c>
      <c r="G275" s="57">
        <f>'F4.2'!AN275</f>
        <v>0</v>
      </c>
      <c r="H275" s="57">
        <f t="shared" ref="H275:H283" si="19">F275-G275</f>
        <v>0</v>
      </c>
      <c r="I275" s="57">
        <f>'F4.2'!U275</f>
        <v>0</v>
      </c>
      <c r="J275" s="57">
        <f>'F4.2'!AO275</f>
        <v>0</v>
      </c>
      <c r="K275" s="57"/>
      <c r="L275" s="57"/>
      <c r="M275" s="57">
        <f t="shared" ref="M275:M283" si="20">SUM(J275:L275)</f>
        <v>0</v>
      </c>
      <c r="N275" s="57">
        <f t="shared" ref="N275:N283" si="21">H275+I275-M275</f>
        <v>0</v>
      </c>
      <c r="O275" s="211"/>
      <c r="P275" s="212"/>
    </row>
    <row r="276" spans="1:16" s="58" customFormat="1" ht="47.25" hidden="1" outlineLevel="1">
      <c r="A276" s="28"/>
      <c r="B276" s="232" t="str">
        <f>'F4.2'!B276</f>
        <v>Supply, installation and commissioning of Online Coal flow monitoring and balancing system for U- 8 &amp; 9, CSTPS, Chandrapur.</v>
      </c>
      <c r="C276" s="31" t="str">
        <f>'F4.2'!D276</f>
        <v>MERC/CAPEX/2024-2025/MSPGCL/0457 Dt 26.07.2024</v>
      </c>
      <c r="D276" s="67">
        <f>IF('F4.2'!F276=0,"-",'F4.2'!F276)</f>
        <v>45499</v>
      </c>
      <c r="E276" s="30">
        <f>'F4.2'!H276</f>
        <v>34.21</v>
      </c>
      <c r="F276" s="57">
        <f>'F4.2'!T276</f>
        <v>0</v>
      </c>
      <c r="G276" s="57">
        <f>'F4.2'!AN276</f>
        <v>0</v>
      </c>
      <c r="H276" s="57">
        <f t="shared" si="19"/>
        <v>0</v>
      </c>
      <c r="I276" s="57">
        <f>'F4.2'!U276</f>
        <v>0</v>
      </c>
      <c r="J276" s="57">
        <f>'F4.2'!AO276</f>
        <v>0</v>
      </c>
      <c r="K276" s="57"/>
      <c r="L276" s="57"/>
      <c r="M276" s="57">
        <f t="shared" si="20"/>
        <v>0</v>
      </c>
      <c r="N276" s="57">
        <f t="shared" si="21"/>
        <v>0</v>
      </c>
      <c r="O276" s="211"/>
      <c r="P276" s="212"/>
    </row>
    <row r="277" spans="1:16" s="58" customFormat="1" ht="31.5" hidden="1" outlineLevel="1">
      <c r="A277" s="118"/>
      <c r="B277" s="180" t="str">
        <f>'F4.2'!B277</f>
        <v>IDC</v>
      </c>
      <c r="C277" s="31" t="str">
        <f>'F4.2'!D277</f>
        <v>MERC/CAPEX/2024-2025/MSPGCL/0457 Dt 26.07.2024</v>
      </c>
      <c r="D277" s="67">
        <f>IF('F4.2'!F277=0,"-",'F4.2'!F277)</f>
        <v>45499</v>
      </c>
      <c r="E277" s="30">
        <f>'F4.2'!H277</f>
        <v>0.31</v>
      </c>
      <c r="F277" s="57">
        <f>'F4.2'!T277</f>
        <v>0</v>
      </c>
      <c r="G277" s="57">
        <f>'F4.2'!AN277</f>
        <v>0</v>
      </c>
      <c r="H277" s="57">
        <f t="shared" si="19"/>
        <v>0</v>
      </c>
      <c r="I277" s="57">
        <f>'F4.2'!U277</f>
        <v>0</v>
      </c>
      <c r="J277" s="57">
        <f>'F4.2'!AO277</f>
        <v>0</v>
      </c>
      <c r="K277" s="57"/>
      <c r="L277" s="57"/>
      <c r="M277" s="57">
        <f t="shared" si="20"/>
        <v>0</v>
      </c>
      <c r="N277" s="57">
        <f t="shared" si="21"/>
        <v>0</v>
      </c>
      <c r="O277" s="211"/>
      <c r="P277" s="212"/>
    </row>
    <row r="278" spans="1:16" s="58" customFormat="1" ht="47.25" hidden="1" outlineLevel="1">
      <c r="A278" s="28" t="str">
        <f>'F4.2'!A278</f>
        <v>A7</v>
      </c>
      <c r="B278" s="131" t="str">
        <f>'F4.2'!B278</f>
        <v>Providing, supplying, laying and commissioning of 1600 mm dia. M.S. Pipe by replacement of existing PSC raw water line from Erai dam to reservoir at CSTPS, Chandrapur</v>
      </c>
      <c r="C278" s="31" t="str">
        <f>'F4.2'!D278</f>
        <v>MERC/CAPEX/2024-2025/MSPGCL/0476 Dt 06.08.2024</v>
      </c>
      <c r="D278" s="67">
        <f>IF('F4.2'!F278=0,"-",'F4.2'!F278)</f>
        <v>45510</v>
      </c>
      <c r="E278" s="30">
        <f>'F4.2'!H278</f>
        <v>40.794520547945204</v>
      </c>
      <c r="F278" s="57">
        <f>'F4.2'!T278</f>
        <v>0</v>
      </c>
      <c r="G278" s="57">
        <f>'F4.2'!AN278</f>
        <v>0</v>
      </c>
      <c r="H278" s="57">
        <f t="shared" si="19"/>
        <v>0</v>
      </c>
      <c r="I278" s="57">
        <f>'F4.2'!U278</f>
        <v>0</v>
      </c>
      <c r="J278" s="57">
        <f>'F4.2'!AO278</f>
        <v>0</v>
      </c>
      <c r="K278" s="57"/>
      <c r="L278" s="57"/>
      <c r="M278" s="57">
        <f t="shared" si="20"/>
        <v>0</v>
      </c>
      <c r="N278" s="57">
        <f t="shared" si="21"/>
        <v>0</v>
      </c>
      <c r="O278" s="211"/>
      <c r="P278" s="212"/>
    </row>
    <row r="279" spans="1:16" s="58" customFormat="1" ht="47.25" hidden="1" outlineLevel="1">
      <c r="A279" s="227"/>
      <c r="B279" s="232" t="str">
        <f>'F4.2'!B279</f>
        <v>Providing, supplying, laying and commissioning of 1600mm dia. M.S. pipe by replacement of existing PSC raw water line from Erai dam to reservoir at CSTPS, Chandrapur</v>
      </c>
      <c r="C279" s="31" t="str">
        <f>'F4.2'!D279</f>
        <v>MERC/CAPEX/2024-2025/MSPGCL/0476 Dt 06.08.2024</v>
      </c>
      <c r="D279" s="67">
        <f>IF('F4.2'!F279=0,"-",'F4.2'!F279)</f>
        <v>45510</v>
      </c>
      <c r="E279" s="30">
        <f>'F4.2'!H279</f>
        <v>40.794520547945204</v>
      </c>
      <c r="F279" s="57">
        <f>'F4.2'!T279</f>
        <v>0</v>
      </c>
      <c r="G279" s="57">
        <f>'F4.2'!AN279</f>
        <v>0</v>
      </c>
      <c r="H279" s="57">
        <f t="shared" si="19"/>
        <v>0</v>
      </c>
      <c r="I279" s="57">
        <f>'F4.2'!U279</f>
        <v>0</v>
      </c>
      <c r="J279" s="57">
        <f>'F4.2'!AO279</f>
        <v>0</v>
      </c>
      <c r="K279" s="57"/>
      <c r="L279" s="57"/>
      <c r="M279" s="57">
        <f t="shared" si="20"/>
        <v>0</v>
      </c>
      <c r="N279" s="57">
        <f t="shared" si="21"/>
        <v>0</v>
      </c>
      <c r="O279" s="211"/>
      <c r="P279" s="212"/>
    </row>
    <row r="280" spans="1:16" s="58" customFormat="1" ht="31.5" hidden="1" outlineLevel="1">
      <c r="A280" s="118"/>
      <c r="B280" s="180" t="str">
        <f>'F4.2'!B280</f>
        <v>IDC</v>
      </c>
      <c r="C280" s="31" t="str">
        <f>'F4.2'!D280</f>
        <v>MERC/CAPEX/2024-2025/MSPGCL/0476 Dt 06.08.2024</v>
      </c>
      <c r="D280" s="67">
        <f>IF('F4.2'!F280=0,"-",'F4.2'!F280)</f>
        <v>45510</v>
      </c>
      <c r="E280" s="30">
        <f>'F4.2'!H280</f>
        <v>8.83</v>
      </c>
      <c r="F280" s="57">
        <f>'F4.2'!T280</f>
        <v>0</v>
      </c>
      <c r="G280" s="57">
        <f>'F4.2'!AN280</f>
        <v>0</v>
      </c>
      <c r="H280" s="57">
        <f t="shared" si="19"/>
        <v>0</v>
      </c>
      <c r="I280" s="57">
        <f>'F4.2'!U280</f>
        <v>0</v>
      </c>
      <c r="J280" s="57">
        <f>'F4.2'!AO280</f>
        <v>0</v>
      </c>
      <c r="K280" s="57"/>
      <c r="L280" s="57"/>
      <c r="M280" s="57">
        <f t="shared" si="20"/>
        <v>0</v>
      </c>
      <c r="N280" s="57">
        <f t="shared" si="21"/>
        <v>0</v>
      </c>
      <c r="O280" s="211"/>
      <c r="P280" s="212"/>
    </row>
    <row r="281" spans="1:16" s="58" customFormat="1" ht="31.5" hidden="1" outlineLevel="1">
      <c r="A281" s="28" t="str">
        <f>'F4.2'!A281</f>
        <v>A8</v>
      </c>
      <c r="B281" s="131" t="str">
        <f>'F4.2'!B281</f>
        <v>Adoption of Ozonization technique for disinfection of Cooling Water System at U # 8 &amp; 9</v>
      </c>
      <c r="C281" s="31" t="str">
        <f>'F4.2'!D281</f>
        <v>MERC/CAPEX/MSPGCL/2023-2024/0467 Dt 02.08.2024</v>
      </c>
      <c r="D281" s="67">
        <f>IF('F4.2'!F281=0,"-",'F4.2'!F281)</f>
        <v>45506</v>
      </c>
      <c r="E281" s="30">
        <f>'F4.2'!H281</f>
        <v>67</v>
      </c>
      <c r="F281" s="57">
        <f>'F4.2'!T281</f>
        <v>0</v>
      </c>
      <c r="G281" s="57">
        <f>'F4.2'!AN281</f>
        <v>0</v>
      </c>
      <c r="H281" s="57">
        <f t="shared" si="19"/>
        <v>0</v>
      </c>
      <c r="I281" s="57">
        <f>'F4.2'!U281</f>
        <v>0</v>
      </c>
      <c r="J281" s="57">
        <f>'F4.2'!AO281</f>
        <v>0</v>
      </c>
      <c r="K281" s="57"/>
      <c r="L281" s="57"/>
      <c r="M281" s="57">
        <f t="shared" si="20"/>
        <v>0</v>
      </c>
      <c r="N281" s="57">
        <f t="shared" si="21"/>
        <v>0</v>
      </c>
      <c r="O281" s="211"/>
      <c r="P281" s="212"/>
    </row>
    <row r="282" spans="1:16" s="58" customFormat="1" ht="31.5" hidden="1" outlineLevel="1">
      <c r="A282" s="28"/>
      <c r="B282" s="232" t="str">
        <f>'F4.2'!B282</f>
        <v>Adoption of Ozonization technique for disinfection of Unit 8&amp;9 Cooling Water at CSTPS.</v>
      </c>
      <c r="C282" s="31" t="str">
        <f>'F4.2'!D282</f>
        <v>MERC/CAPEX/MSPGCL/2023-2024/0467 Dt 02.08.2024</v>
      </c>
      <c r="D282" s="67">
        <f>IF('F4.2'!F282=0,"-",'F4.2'!F282)</f>
        <v>45506</v>
      </c>
      <c r="E282" s="30">
        <f>'F4.2'!H282</f>
        <v>67</v>
      </c>
      <c r="F282" s="57">
        <f>'F4.2'!T282</f>
        <v>0</v>
      </c>
      <c r="G282" s="57">
        <f>'F4.2'!AN282</f>
        <v>0</v>
      </c>
      <c r="H282" s="57">
        <f t="shared" si="19"/>
        <v>0</v>
      </c>
      <c r="I282" s="57">
        <f>'F4.2'!U282</f>
        <v>0</v>
      </c>
      <c r="J282" s="57">
        <f>'F4.2'!AO282</f>
        <v>0</v>
      </c>
      <c r="K282" s="57"/>
      <c r="L282" s="57"/>
      <c r="M282" s="57">
        <f t="shared" si="20"/>
        <v>0</v>
      </c>
      <c r="N282" s="57">
        <f t="shared" si="21"/>
        <v>0</v>
      </c>
      <c r="O282" s="211"/>
      <c r="P282" s="212"/>
    </row>
    <row r="283" spans="1:16" s="58" customFormat="1" ht="31.5" hidden="1" outlineLevel="1">
      <c r="A283" s="118"/>
      <c r="B283" s="180" t="str">
        <f>'F4.2'!B283</f>
        <v>IDC</v>
      </c>
      <c r="C283" s="31" t="str">
        <f>'F4.2'!D283</f>
        <v>MERC/CAPEX/MSPGCL/2023-2024/0467 Dt 02.08.2024</v>
      </c>
      <c r="D283" s="67">
        <f>IF('F4.2'!F283=0,"-",'F4.2'!F283)</f>
        <v>45506</v>
      </c>
      <c r="E283" s="30">
        <f>'F4.2'!H283</f>
        <v>2.2000000000000002</v>
      </c>
      <c r="F283" s="57">
        <f>'F4.2'!T283</f>
        <v>0</v>
      </c>
      <c r="G283" s="57">
        <f>'F4.2'!AN283</f>
        <v>0</v>
      </c>
      <c r="H283" s="57">
        <f t="shared" si="19"/>
        <v>0</v>
      </c>
      <c r="I283" s="57">
        <f>'F4.2'!U283</f>
        <v>0</v>
      </c>
      <c r="J283" s="57">
        <f>'F4.2'!AO283</f>
        <v>0</v>
      </c>
      <c r="K283" s="57"/>
      <c r="L283" s="57"/>
      <c r="M283" s="57">
        <f t="shared" si="20"/>
        <v>0</v>
      </c>
      <c r="N283" s="57">
        <f t="shared" si="21"/>
        <v>0</v>
      </c>
      <c r="O283" s="211"/>
      <c r="P283" s="212"/>
    </row>
    <row r="284" spans="1:16" s="58" customFormat="1" ht="15.75" hidden="1" outlineLevel="1">
      <c r="A284" s="233"/>
      <c r="B284" s="232"/>
      <c r="C284" s="31"/>
      <c r="D284" s="67" t="str">
        <f>IF('F4.2'!F284=0,"-",'F4.2'!F284)</f>
        <v>-</v>
      </c>
      <c r="E284" s="30">
        <f>'F4.2'!H284</f>
        <v>0</v>
      </c>
      <c r="F284" s="57">
        <f>'F4.2'!T284</f>
        <v>0</v>
      </c>
      <c r="G284" s="57">
        <f>'F4.2'!AN284</f>
        <v>0</v>
      </c>
      <c r="H284" s="57">
        <f t="shared" si="16"/>
        <v>0</v>
      </c>
      <c r="I284" s="57">
        <f>'F4.2'!U284</f>
        <v>0</v>
      </c>
      <c r="J284" s="57">
        <f>'F4.2'!AO284</f>
        <v>0</v>
      </c>
      <c r="K284" s="57"/>
      <c r="L284" s="57"/>
      <c r="M284" s="57">
        <f t="shared" si="17"/>
        <v>0</v>
      </c>
      <c r="N284" s="57">
        <f t="shared" si="18"/>
        <v>0</v>
      </c>
    </row>
    <row r="285" spans="1:16" s="58" customFormat="1" ht="15.75" hidden="1" outlineLevel="1">
      <c r="A285" s="233"/>
      <c r="B285" s="232"/>
      <c r="C285" s="31"/>
      <c r="D285" s="67" t="str">
        <f>IF('F4.2'!F285=0,"-",'F4.2'!F285)</f>
        <v>-</v>
      </c>
      <c r="E285" s="30">
        <f>'F4.2'!H285</f>
        <v>0</v>
      </c>
      <c r="F285" s="57">
        <f>'F4.2'!T285</f>
        <v>0</v>
      </c>
      <c r="G285" s="57">
        <f>'F4.2'!AN285</f>
        <v>0</v>
      </c>
      <c r="H285" s="57">
        <f t="shared" si="16"/>
        <v>0</v>
      </c>
      <c r="I285" s="57">
        <f>'F4.2'!U285</f>
        <v>0</v>
      </c>
      <c r="J285" s="57">
        <f>'F4.2'!AO285</f>
        <v>0</v>
      </c>
      <c r="K285" s="57"/>
      <c r="L285" s="57"/>
      <c r="M285" s="57">
        <f t="shared" si="17"/>
        <v>0</v>
      </c>
      <c r="N285" s="57">
        <f t="shared" si="18"/>
        <v>0</v>
      </c>
    </row>
    <row r="286" spans="1:16" s="58" customFormat="1" ht="15.75" hidden="1" outlineLevel="1">
      <c r="A286" s="233"/>
      <c r="B286" s="232"/>
      <c r="C286" s="31"/>
      <c r="D286" s="67" t="str">
        <f>IF('F4.2'!F286=0,"-",'F4.2'!F286)</f>
        <v>-</v>
      </c>
      <c r="E286" s="30">
        <f>'F4.2'!H286</f>
        <v>0</v>
      </c>
      <c r="F286" s="57">
        <f>'F4.2'!T286</f>
        <v>0</v>
      </c>
      <c r="G286" s="57">
        <f>'F4.2'!AN286</f>
        <v>0</v>
      </c>
      <c r="H286" s="57">
        <f t="shared" si="16"/>
        <v>0</v>
      </c>
      <c r="I286" s="57">
        <f>'F4.2'!U286</f>
        <v>0</v>
      </c>
      <c r="J286" s="57">
        <f>'F4.2'!AO286</f>
        <v>0</v>
      </c>
      <c r="K286" s="57"/>
      <c r="L286" s="57"/>
      <c r="M286" s="57">
        <f t="shared" si="17"/>
        <v>0</v>
      </c>
      <c r="N286" s="57">
        <f t="shared" si="18"/>
        <v>0</v>
      </c>
    </row>
    <row r="287" spans="1:16" s="58" customFormat="1" ht="15.75" hidden="1" outlineLevel="1">
      <c r="A287" s="31"/>
      <c r="B287" s="64"/>
      <c r="C287" s="31"/>
      <c r="D287" s="67" t="str">
        <f>IF('F4.2'!F287=0,"-",'F4.2'!F287)</f>
        <v>-</v>
      </c>
      <c r="E287" s="30">
        <f>'F4.2'!H287</f>
        <v>0</v>
      </c>
      <c r="F287" s="57">
        <f>'F4.2'!T287</f>
        <v>0</v>
      </c>
      <c r="G287" s="57">
        <f>'F4.2'!AN287</f>
        <v>0</v>
      </c>
      <c r="H287" s="57">
        <f t="shared" si="16"/>
        <v>0</v>
      </c>
      <c r="I287" s="57">
        <f>'F4.2'!U287</f>
        <v>0</v>
      </c>
      <c r="J287" s="57">
        <f>'F4.2'!AO287</f>
        <v>0</v>
      </c>
      <c r="K287" s="57"/>
      <c r="L287" s="57"/>
      <c r="M287" s="57">
        <f t="shared" si="17"/>
        <v>0</v>
      </c>
      <c r="N287" s="57">
        <f t="shared" si="18"/>
        <v>0</v>
      </c>
    </row>
    <row r="288" spans="1:16" s="58" customFormat="1" ht="15.75" hidden="1" outlineLevel="1">
      <c r="A288" s="31"/>
      <c r="B288" s="27" t="str">
        <f>'F4.2'!B288</f>
        <v>(ii) Submitted to MERC</v>
      </c>
      <c r="C288" s="31"/>
      <c r="D288" s="67" t="str">
        <f>IF('F4.2'!F288=0,"-",'F4.2'!F288)</f>
        <v>-</v>
      </c>
      <c r="E288" s="30">
        <f>'F4.2'!H288</f>
        <v>0</v>
      </c>
      <c r="F288" s="57">
        <f>'F4.2'!T288</f>
        <v>0</v>
      </c>
      <c r="G288" s="57">
        <f>'F4.2'!AN288</f>
        <v>0</v>
      </c>
      <c r="H288" s="57">
        <f t="shared" si="16"/>
        <v>0</v>
      </c>
      <c r="I288" s="57">
        <f>'F4.2'!U288</f>
        <v>0</v>
      </c>
      <c r="J288" s="57">
        <f>'F4.2'!AO288</f>
        <v>0</v>
      </c>
      <c r="K288" s="57"/>
      <c r="L288" s="57"/>
      <c r="M288" s="57">
        <f t="shared" si="17"/>
        <v>0</v>
      </c>
      <c r="N288" s="57">
        <f t="shared" si="18"/>
        <v>0</v>
      </c>
    </row>
    <row r="289" spans="1:14" s="58" customFormat="1" ht="63" hidden="1" outlineLevel="1">
      <c r="A289" s="28" t="str">
        <f>'F4.2'!A289</f>
        <v>Y1</v>
      </c>
      <c r="B289" s="131" t="str">
        <f>'F4.2'!B289</f>
        <v>Multiple Schemes for Electrical Maintenance Section and Design, Engineering, Manufacturing, Testing, Unloading at site, E&amp;C of 200MVA, 21/420KV Single Phase Generator Transformer for Unit # 8 &amp; 9, CSTPS</v>
      </c>
      <c r="C289" s="31" t="str">
        <f>'F4.2'!D289</f>
        <v>To be resubmitted</v>
      </c>
      <c r="D289" s="67" t="str">
        <f>IF('F4.2'!F289=0,"-",'F4.2'!F289)</f>
        <v>-</v>
      </c>
      <c r="E289" s="30">
        <f>'F4.2'!H289</f>
        <v>0</v>
      </c>
      <c r="F289" s="57">
        <f>'F4.2'!T289</f>
        <v>0</v>
      </c>
      <c r="G289" s="57">
        <f>'F4.2'!AN289</f>
        <v>0</v>
      </c>
      <c r="H289" s="57">
        <f t="shared" ref="H289:H352" si="22">F289-G289</f>
        <v>0</v>
      </c>
      <c r="I289" s="57">
        <f>'F4.2'!U289</f>
        <v>0</v>
      </c>
      <c r="J289" s="57">
        <f>'F4.2'!AO289</f>
        <v>0</v>
      </c>
      <c r="K289" s="57"/>
      <c r="L289" s="57"/>
      <c r="M289" s="57">
        <f t="shared" ref="M289:M352" si="23">SUM(J289:L289)</f>
        <v>0</v>
      </c>
      <c r="N289" s="57">
        <f t="shared" ref="N289:N352" si="24">H289+I289-M289</f>
        <v>0</v>
      </c>
    </row>
    <row r="290" spans="1:14" s="58" customFormat="1" ht="31.5" hidden="1" outlineLevel="1">
      <c r="A290" s="227"/>
      <c r="B290" s="232" t="str">
        <f>'F4.2'!B290</f>
        <v>Procurement of 10MW, 11kV Motor and its recommended spare for Boiler Feed Pump (BFP)</v>
      </c>
      <c r="C290" s="31" t="str">
        <f>'F4.2'!D290</f>
        <v>To be resubmitted</v>
      </c>
      <c r="D290" s="67" t="str">
        <f>IF('F4.2'!F290=0,"-",'F4.2'!F290)</f>
        <v>-</v>
      </c>
      <c r="E290" s="30">
        <f>'F4.2'!H290</f>
        <v>0</v>
      </c>
      <c r="F290" s="57">
        <f>'F4.2'!T290</f>
        <v>0</v>
      </c>
      <c r="G290" s="57">
        <f>'F4.2'!AN290</f>
        <v>0</v>
      </c>
      <c r="H290" s="57">
        <f t="shared" si="22"/>
        <v>0</v>
      </c>
      <c r="I290" s="57">
        <f>'F4.2'!U290</f>
        <v>0</v>
      </c>
      <c r="J290" s="57">
        <f>'F4.2'!AO290</f>
        <v>0</v>
      </c>
      <c r="K290" s="57"/>
      <c r="L290" s="57"/>
      <c r="M290" s="57">
        <f t="shared" si="23"/>
        <v>0</v>
      </c>
      <c r="N290" s="57">
        <f t="shared" si="24"/>
        <v>0</v>
      </c>
    </row>
    <row r="291" spans="1:14" s="58" customFormat="1" ht="47.25" hidden="1" outlineLevel="1">
      <c r="A291" s="227"/>
      <c r="B291" s="232" t="str">
        <f>'F4.2'!B291</f>
        <v>Replacement of  NiCd battery sets installed for UPS of Fire Water Pump House, CMRH &amp; SWAS lab   of Unit 8 &amp; 9, CSTPS, Chandrapur.</v>
      </c>
      <c r="C291" s="31" t="str">
        <f>'F4.2'!D291</f>
        <v>To be resubmitted</v>
      </c>
      <c r="D291" s="67" t="str">
        <f>IF('F4.2'!F291=0,"-",'F4.2'!F291)</f>
        <v>-</v>
      </c>
      <c r="E291" s="30">
        <f>'F4.2'!H291</f>
        <v>0</v>
      </c>
      <c r="F291" s="57">
        <f>'F4.2'!T291</f>
        <v>0</v>
      </c>
      <c r="G291" s="57">
        <f>'F4.2'!AN291</f>
        <v>0</v>
      </c>
      <c r="H291" s="57">
        <f t="shared" si="22"/>
        <v>0</v>
      </c>
      <c r="I291" s="57">
        <f>'F4.2'!U291</f>
        <v>0</v>
      </c>
      <c r="J291" s="57">
        <f>'F4.2'!AO291</f>
        <v>0</v>
      </c>
      <c r="K291" s="57"/>
      <c r="L291" s="57"/>
      <c r="M291" s="57">
        <f t="shared" si="23"/>
        <v>0</v>
      </c>
      <c r="N291" s="57">
        <f t="shared" si="24"/>
        <v>0</v>
      </c>
    </row>
    <row r="292" spans="1:14" s="58" customFormat="1" ht="47.25" hidden="1" outlineLevel="1">
      <c r="A292" s="227"/>
      <c r="B292" s="232" t="str">
        <f>'F4.2'!B292</f>
        <v>Retrofitting of GE make LT Air Circuit Breakers of various current ratings and procurement of their recommended spares for Unit-8&amp;9, CSTPS</v>
      </c>
      <c r="C292" s="31" t="str">
        <f>'F4.2'!D292</f>
        <v>To be resubmitted</v>
      </c>
      <c r="D292" s="67" t="str">
        <f>IF('F4.2'!F292=0,"-",'F4.2'!F292)</f>
        <v>-</v>
      </c>
      <c r="E292" s="30">
        <f>'F4.2'!H292</f>
        <v>0</v>
      </c>
      <c r="F292" s="57">
        <f>'F4.2'!T292</f>
        <v>0</v>
      </c>
      <c r="G292" s="57">
        <f>'F4.2'!AN292</f>
        <v>0</v>
      </c>
      <c r="H292" s="57">
        <f t="shared" si="22"/>
        <v>0</v>
      </c>
      <c r="I292" s="57">
        <f>'F4.2'!U292</f>
        <v>0</v>
      </c>
      <c r="J292" s="57">
        <f>'F4.2'!AO292</f>
        <v>0</v>
      </c>
      <c r="K292" s="57"/>
      <c r="L292" s="57"/>
      <c r="M292" s="57">
        <f t="shared" si="23"/>
        <v>0</v>
      </c>
      <c r="N292" s="57">
        <f t="shared" si="24"/>
        <v>0</v>
      </c>
    </row>
    <row r="293" spans="1:14" s="58" customFormat="1" ht="31.5" hidden="1" outlineLevel="1">
      <c r="A293" s="227"/>
      <c r="B293" s="232" t="str">
        <f>'F4.2'!B293</f>
        <v>Procurement of BHEL make 6.6kV and 11kV Vacuum Circuit Breakers for Unit-8&amp;9, CSTPS Chandrapur</v>
      </c>
      <c r="C293" s="31" t="str">
        <f>'F4.2'!D293</f>
        <v>To be resubmitted</v>
      </c>
      <c r="D293" s="67" t="str">
        <f>IF('F4.2'!F293=0,"-",'F4.2'!F293)</f>
        <v>-</v>
      </c>
      <c r="E293" s="30">
        <f>'F4.2'!H293</f>
        <v>0</v>
      </c>
      <c r="F293" s="57">
        <f>'F4.2'!T293</f>
        <v>0</v>
      </c>
      <c r="G293" s="57">
        <f>'F4.2'!AN293</f>
        <v>0</v>
      </c>
      <c r="H293" s="57">
        <f t="shared" si="22"/>
        <v>0</v>
      </c>
      <c r="I293" s="57">
        <f>'F4.2'!U293</f>
        <v>0</v>
      </c>
      <c r="J293" s="57">
        <f>'F4.2'!AO293</f>
        <v>0</v>
      </c>
      <c r="K293" s="57"/>
      <c r="L293" s="57"/>
      <c r="M293" s="57">
        <f t="shared" si="23"/>
        <v>0</v>
      </c>
      <c r="N293" s="57">
        <f t="shared" si="24"/>
        <v>0</v>
      </c>
    </row>
    <row r="294" spans="1:14" s="58" customFormat="1" ht="15.75" hidden="1" outlineLevel="1">
      <c r="A294" s="118"/>
      <c r="B294" s="180" t="str">
        <f>'F4.2'!B294</f>
        <v>IDC</v>
      </c>
      <c r="C294" s="31" t="str">
        <f>'F4.2'!D294</f>
        <v>To be resubmitted</v>
      </c>
      <c r="D294" s="67" t="str">
        <f>IF('F4.2'!F294=0,"-",'F4.2'!F294)</f>
        <v>-</v>
      </c>
      <c r="E294" s="30">
        <f>'F4.2'!H294</f>
        <v>0</v>
      </c>
      <c r="F294" s="57">
        <f>'F4.2'!T294</f>
        <v>0</v>
      </c>
      <c r="G294" s="57">
        <f>'F4.2'!AN294</f>
        <v>0</v>
      </c>
      <c r="H294" s="57">
        <f t="shared" si="22"/>
        <v>0</v>
      </c>
      <c r="I294" s="57">
        <f>'F4.2'!U294</f>
        <v>0</v>
      </c>
      <c r="J294" s="57">
        <f>'F4.2'!AO294</f>
        <v>0</v>
      </c>
      <c r="K294" s="57"/>
      <c r="L294" s="57"/>
      <c r="M294" s="57">
        <f t="shared" si="23"/>
        <v>0</v>
      </c>
      <c r="N294" s="57">
        <f t="shared" si="24"/>
        <v>0</v>
      </c>
    </row>
    <row r="295" spans="1:14" s="58" customFormat="1" ht="157.5" hidden="1" outlineLevel="1">
      <c r="A295" s="28" t="str">
        <f>'F4.2'!A295</f>
        <v>Y5</v>
      </c>
      <c r="B295" s="131" t="str">
        <f>'F4.2'!B295</f>
        <v>Scheme-1: Procurement of assembly of baskets for Air Preheater of type 31.05 VIMT 2000 (72° PA), 
Scheme-2: Procurement of spares for PRDS station pressure control valves and Desuperheating spray Control valves in Boiler at U-8&amp;9, CSTPS, Chandrapur,
Scheme-3: Procurement of complete set of sky climber at U-8&amp;9, CSTPS, Chandrapur.
Scheme-4: Supply, erction, commissioning of oil free rotary screw compressors (including all Civil Electrical, C&amp;I, Testing work) for CMRH system at U-8&amp;9, CSTPS, Chandrapur.</v>
      </c>
      <c r="C295" s="31" t="str">
        <f>'F4.2'!D295</f>
        <v>To be resubmitted</v>
      </c>
      <c r="D295" s="67" t="str">
        <f>IF('F4.2'!F295=0,"-",'F4.2'!F295)</f>
        <v>-</v>
      </c>
      <c r="E295" s="30">
        <f>'F4.2'!H295</f>
        <v>0</v>
      </c>
      <c r="F295" s="57">
        <f>'F4.2'!T295</f>
        <v>0</v>
      </c>
      <c r="G295" s="57">
        <f>'F4.2'!AN295</f>
        <v>0</v>
      </c>
      <c r="H295" s="57">
        <f t="shared" si="22"/>
        <v>0</v>
      </c>
      <c r="I295" s="57">
        <f>'F4.2'!U295</f>
        <v>0</v>
      </c>
      <c r="J295" s="57">
        <f>'F4.2'!AO295</f>
        <v>0</v>
      </c>
      <c r="K295" s="57"/>
      <c r="L295" s="57"/>
      <c r="M295" s="57">
        <f t="shared" si="23"/>
        <v>0</v>
      </c>
      <c r="N295" s="57">
        <f t="shared" si="24"/>
        <v>0</v>
      </c>
    </row>
    <row r="296" spans="1:14" s="14" customFormat="1" ht="47.25" hidden="1" outlineLevel="1">
      <c r="A296" s="227"/>
      <c r="B296" s="270" t="str">
        <f>'F4.2'!B296</f>
        <v>Scheme-1: Procurement of assembly of baskets for Air Preheater of type 31.5 VIMT 2000 (72° PA) at U-8&amp;9, CSTPS, Chandrapur.</v>
      </c>
      <c r="C296" s="31" t="str">
        <f>'F4.2'!D296</f>
        <v>To be resubmitted</v>
      </c>
      <c r="D296" s="67" t="str">
        <f>IF('F4.2'!F296=0,"-",'F4.2'!F296)</f>
        <v>-</v>
      </c>
      <c r="E296" s="30">
        <f>'F4.2'!H296</f>
        <v>0</v>
      </c>
      <c r="F296" s="57">
        <f>'F4.2'!T296</f>
        <v>0</v>
      </c>
      <c r="G296" s="57">
        <f>'F4.2'!AN296</f>
        <v>0</v>
      </c>
      <c r="H296" s="57">
        <f t="shared" si="22"/>
        <v>0</v>
      </c>
      <c r="I296" s="57">
        <f>'F4.2'!U296</f>
        <v>0</v>
      </c>
      <c r="J296" s="57">
        <f>'F4.2'!AO296</f>
        <v>0</v>
      </c>
      <c r="K296" s="57"/>
      <c r="L296" s="57"/>
      <c r="M296" s="57">
        <f t="shared" si="23"/>
        <v>0</v>
      </c>
      <c r="N296" s="57">
        <f t="shared" si="24"/>
        <v>0</v>
      </c>
    </row>
    <row r="297" spans="1:14" s="58" customFormat="1" ht="47.25" hidden="1" outlineLevel="1">
      <c r="A297" s="227"/>
      <c r="B297" s="270" t="str">
        <f>'F4.2'!B297</f>
        <v>Scheme-2: Procurement of spares for PRDS station pressure control valves and Desuperheating spray control valves in Boiler at U-8&amp;9, CSTPS, Chandrapur.</v>
      </c>
      <c r="C297" s="31" t="str">
        <f>'F4.2'!D297</f>
        <v>To be resubmitted</v>
      </c>
      <c r="D297" s="67" t="str">
        <f>IF('F4.2'!F297=0,"-",'F4.2'!F297)</f>
        <v>-</v>
      </c>
      <c r="E297" s="30">
        <f>'F4.2'!H297</f>
        <v>0</v>
      </c>
      <c r="F297" s="57">
        <f>'F4.2'!T297</f>
        <v>0</v>
      </c>
      <c r="G297" s="57">
        <f>'F4.2'!AN297</f>
        <v>0</v>
      </c>
      <c r="H297" s="57">
        <f t="shared" si="22"/>
        <v>0</v>
      </c>
      <c r="I297" s="57">
        <f>'F4.2'!U297</f>
        <v>0</v>
      </c>
      <c r="J297" s="57">
        <f>'F4.2'!AO297</f>
        <v>0</v>
      </c>
      <c r="K297" s="57"/>
      <c r="L297" s="57"/>
      <c r="M297" s="57">
        <f t="shared" si="23"/>
        <v>0</v>
      </c>
      <c r="N297" s="57">
        <f t="shared" si="24"/>
        <v>0</v>
      </c>
    </row>
    <row r="298" spans="1:14" s="58" customFormat="1" ht="31.5" hidden="1" outlineLevel="1">
      <c r="A298" s="227"/>
      <c r="B298" s="270" t="str">
        <f>'F4.2'!B298</f>
        <v>Scheme-3: Procurement of complete set of sky climber at U-8&amp;9, CSTPS, Chandrapur.</v>
      </c>
      <c r="C298" s="31" t="str">
        <f>'F4.2'!D298</f>
        <v>To be resubmitted</v>
      </c>
      <c r="D298" s="67" t="str">
        <f>IF('F4.2'!F298=0,"-",'F4.2'!F298)</f>
        <v>-</v>
      </c>
      <c r="E298" s="30">
        <f>'F4.2'!H298</f>
        <v>0</v>
      </c>
      <c r="F298" s="57">
        <f>'F4.2'!T298</f>
        <v>0</v>
      </c>
      <c r="G298" s="57">
        <f>'F4.2'!AN298</f>
        <v>0</v>
      </c>
      <c r="H298" s="57">
        <f t="shared" si="22"/>
        <v>0</v>
      </c>
      <c r="I298" s="57">
        <f>'F4.2'!U298</f>
        <v>0</v>
      </c>
      <c r="J298" s="57">
        <f>'F4.2'!AO298</f>
        <v>0</v>
      </c>
      <c r="K298" s="57"/>
      <c r="L298" s="57"/>
      <c r="M298" s="57">
        <f t="shared" si="23"/>
        <v>0</v>
      </c>
      <c r="N298" s="57">
        <f t="shared" si="24"/>
        <v>0</v>
      </c>
    </row>
    <row r="299" spans="1:14" s="58" customFormat="1" ht="47.25" hidden="1" outlineLevel="1">
      <c r="A299" s="227"/>
      <c r="B299" s="270" t="str">
        <f>'F4.2'!B299</f>
        <v>Scheme-4: Supply, erection, commissioning of oil free rotary screw compressors (including all Civil Electrical, C&amp;I, Testing work) for CMRH system at U-8&amp;9, CSTPS, Chandrapur.</v>
      </c>
      <c r="C299" s="31" t="str">
        <f>'F4.2'!D299</f>
        <v>To be resubmitted</v>
      </c>
      <c r="D299" s="67" t="str">
        <f>IF('F4.2'!F299=0,"-",'F4.2'!F299)</f>
        <v>-</v>
      </c>
      <c r="E299" s="30">
        <f>'F4.2'!H299</f>
        <v>0</v>
      </c>
      <c r="F299" s="57">
        <f>'F4.2'!T299</f>
        <v>0</v>
      </c>
      <c r="G299" s="57">
        <f>'F4.2'!AN299</f>
        <v>0</v>
      </c>
      <c r="H299" s="57">
        <f t="shared" si="22"/>
        <v>0</v>
      </c>
      <c r="I299" s="57">
        <f>'F4.2'!U299</f>
        <v>0</v>
      </c>
      <c r="J299" s="57">
        <f>'F4.2'!AO299</f>
        <v>0</v>
      </c>
      <c r="K299" s="57"/>
      <c r="L299" s="57"/>
      <c r="M299" s="57">
        <f t="shared" si="23"/>
        <v>0</v>
      </c>
      <c r="N299" s="57">
        <f t="shared" si="24"/>
        <v>0</v>
      </c>
    </row>
    <row r="300" spans="1:14" s="58" customFormat="1" ht="15.75" hidden="1" outlineLevel="1">
      <c r="A300" s="118"/>
      <c r="B300" s="180" t="str">
        <f>'F4.2'!B300</f>
        <v>IDC</v>
      </c>
      <c r="C300" s="31" t="str">
        <f>'F4.2'!D300</f>
        <v>To be resubmitted</v>
      </c>
      <c r="D300" s="67" t="str">
        <f>IF('F4.2'!F300=0,"-",'F4.2'!F300)</f>
        <v>-</v>
      </c>
      <c r="E300" s="30">
        <f>'F4.2'!H300</f>
        <v>0</v>
      </c>
      <c r="F300" s="57">
        <f>'F4.2'!T300</f>
        <v>0</v>
      </c>
      <c r="G300" s="57">
        <f>'F4.2'!AN300</f>
        <v>0</v>
      </c>
      <c r="H300" s="57">
        <f t="shared" si="22"/>
        <v>0</v>
      </c>
      <c r="I300" s="57">
        <f>'F4.2'!U300</f>
        <v>0</v>
      </c>
      <c r="J300" s="57">
        <f>'F4.2'!AO300</f>
        <v>0</v>
      </c>
      <c r="K300" s="57"/>
      <c r="L300" s="57"/>
      <c r="M300" s="57">
        <f t="shared" si="23"/>
        <v>0</v>
      </c>
      <c r="N300" s="57">
        <f t="shared" si="24"/>
        <v>0</v>
      </c>
    </row>
    <row r="301" spans="1:14" s="58" customFormat="1" ht="157.5" hidden="1" outlineLevel="1">
      <c r="A301" s="28" t="str">
        <f>'F4.2'!A301</f>
        <v>Y6 &amp;Y7</v>
      </c>
      <c r="B301" s="131" t="str">
        <f>'F4.2'!B301</f>
        <v>Supply, Erection &amp; commissioning/retrofitting of HT Circuit Breaker with SF6 Contactor at AHP at Unit-8&amp;9 &amp; CHP#D and Supply, Installation and Commissioning of MV VFD panel along with integrated online cell redundancy technology with VFD bypass feature arrangement for conveyors 103 A &amp; B of CHP-B, C.S.T.P.S., Chandrapur &amp; 
Design, engineering, manufacturing, testing, unloading at site, E&amp;C of Two No of 200 MVA, 21/420 KV Single Phase Generator Transformers for Unit-8&amp;9, CSTPS, Chandrapur. Through OEM</v>
      </c>
      <c r="C301" s="31" t="str">
        <f>'F4.2'!D301</f>
        <v>To be resubmitted</v>
      </c>
      <c r="D301" s="67" t="str">
        <f>IF('F4.2'!F301=0,"-",'F4.2'!F301)</f>
        <v>-</v>
      </c>
      <c r="E301" s="30">
        <f>'F4.2'!H301</f>
        <v>0</v>
      </c>
      <c r="F301" s="57">
        <f>'F4.2'!T301</f>
        <v>0</v>
      </c>
      <c r="G301" s="57">
        <f>'F4.2'!AN301</f>
        <v>0</v>
      </c>
      <c r="H301" s="57">
        <f t="shared" si="22"/>
        <v>0</v>
      </c>
      <c r="I301" s="57">
        <f>'F4.2'!U301</f>
        <v>0</v>
      </c>
      <c r="J301" s="57">
        <f>'F4.2'!AO301</f>
        <v>0</v>
      </c>
      <c r="K301" s="57"/>
      <c r="L301" s="57"/>
      <c r="M301" s="57">
        <f t="shared" si="23"/>
        <v>0</v>
      </c>
      <c r="N301" s="57">
        <f t="shared" si="24"/>
        <v>0</v>
      </c>
    </row>
    <row r="302" spans="1:14" s="14" customFormat="1" ht="31.5" hidden="1" outlineLevel="1">
      <c r="A302" s="227"/>
      <c r="B302" s="270" t="str">
        <f>'F4.2'!B302</f>
        <v>Scheme 1: Retrofitting of BHEL make HT Circuit Breaker with SF6 contactor at AHP, Unit#8&amp;9, CSTPS.</v>
      </c>
      <c r="C302" s="31" t="str">
        <f>'F4.2'!D302</f>
        <v>To be resubmitted</v>
      </c>
      <c r="D302" s="67" t="str">
        <f>IF('F4.2'!F302=0,"-",'F4.2'!F302)</f>
        <v>-</v>
      </c>
      <c r="E302" s="30">
        <f>'F4.2'!H302</f>
        <v>0</v>
      </c>
      <c r="F302" s="57">
        <f>'F4.2'!T302</f>
        <v>0</v>
      </c>
      <c r="G302" s="57">
        <f>'F4.2'!AN302</f>
        <v>0</v>
      </c>
      <c r="H302" s="57">
        <f t="shared" si="22"/>
        <v>0</v>
      </c>
      <c r="I302" s="57">
        <f>'F4.2'!U302</f>
        <v>0</v>
      </c>
      <c r="J302" s="57">
        <f>'F4.2'!AO302</f>
        <v>0</v>
      </c>
      <c r="K302" s="57"/>
      <c r="L302" s="57"/>
      <c r="M302" s="57">
        <f t="shared" si="23"/>
        <v>0</v>
      </c>
      <c r="N302" s="57">
        <f t="shared" si="24"/>
        <v>0</v>
      </c>
    </row>
    <row r="303" spans="1:14" s="14" customFormat="1" ht="31.5" hidden="1" outlineLevel="1">
      <c r="A303" s="227"/>
      <c r="B303" s="270" t="str">
        <f>'F4.2'!B303</f>
        <v>Scheme 2: Retrofitting of BHEL make HT Circuit Breaker with SF6 contactor at CHP#D, Unit#8&amp;9, CSTPS.</v>
      </c>
      <c r="C303" s="31" t="str">
        <f>'F4.2'!D303</f>
        <v>To be resubmitted</v>
      </c>
      <c r="D303" s="67" t="str">
        <f>IF('F4.2'!F303=0,"-",'F4.2'!F303)</f>
        <v>-</v>
      </c>
      <c r="E303" s="30">
        <f>'F4.2'!H303</f>
        <v>0</v>
      </c>
      <c r="F303" s="57">
        <f>'F4.2'!T303</f>
        <v>0</v>
      </c>
      <c r="G303" s="57">
        <f>'F4.2'!AN303</f>
        <v>0</v>
      </c>
      <c r="H303" s="57">
        <f t="shared" si="22"/>
        <v>0</v>
      </c>
      <c r="I303" s="57">
        <f>'F4.2'!U303</f>
        <v>0</v>
      </c>
      <c r="J303" s="57">
        <f>'F4.2'!AO303</f>
        <v>0</v>
      </c>
      <c r="K303" s="57"/>
      <c r="L303" s="57"/>
      <c r="M303" s="57">
        <f t="shared" si="23"/>
        <v>0</v>
      </c>
      <c r="N303" s="57">
        <f t="shared" si="24"/>
        <v>0</v>
      </c>
    </row>
    <row r="304" spans="1:14" s="14" customFormat="1" ht="63" hidden="1" outlineLevel="1">
      <c r="A304" s="227"/>
      <c r="B304" s="270" t="str">
        <f>'F4.2'!B304</f>
        <v>Scheme 3: Supply, Installation and Commissioning of MV VFD panel along with integrated online cell redundancy technology with VFD bypass feature arrangement for conveyors 103 A &amp; B of CHP-B.</v>
      </c>
      <c r="C304" s="31" t="str">
        <f>'F4.2'!D304</f>
        <v>To be resubmitted</v>
      </c>
      <c r="D304" s="67" t="str">
        <f>IF('F4.2'!F304=0,"-",'F4.2'!F304)</f>
        <v>-</v>
      </c>
      <c r="E304" s="30">
        <f>'F4.2'!H304</f>
        <v>0</v>
      </c>
      <c r="F304" s="57">
        <f>'F4.2'!T304</f>
        <v>0</v>
      </c>
      <c r="G304" s="57">
        <f>'F4.2'!AN304</f>
        <v>0</v>
      </c>
      <c r="H304" s="57">
        <f t="shared" si="22"/>
        <v>0</v>
      </c>
      <c r="I304" s="57">
        <f>'F4.2'!U304</f>
        <v>0</v>
      </c>
      <c r="J304" s="57">
        <f>'F4.2'!AO304</f>
        <v>0</v>
      </c>
      <c r="K304" s="57"/>
      <c r="L304" s="57"/>
      <c r="M304" s="57">
        <f t="shared" si="23"/>
        <v>0</v>
      </c>
      <c r="N304" s="57">
        <f t="shared" si="24"/>
        <v>0</v>
      </c>
    </row>
    <row r="305" spans="1:14" s="14" customFormat="1" ht="63" hidden="1" outlineLevel="1">
      <c r="A305" s="227"/>
      <c r="B305" s="270" t="str">
        <f>'F4.2'!B305</f>
        <v>Design, engineering, manufacturing, testing, unloading at site, E&amp;C of Two No of 200 MVA, 21/420 KV Single Phase Generator Transformers for Unit-8&amp;9, CSTPS, Chandrapur. Through OEM</v>
      </c>
      <c r="C305" s="31" t="str">
        <f>'F4.2'!D305</f>
        <v>To be resubmitted</v>
      </c>
      <c r="D305" s="67" t="str">
        <f>IF('F4.2'!F305=0,"-",'F4.2'!F305)</f>
        <v>-</v>
      </c>
      <c r="E305" s="30">
        <f>'F4.2'!H305</f>
        <v>0</v>
      </c>
      <c r="F305" s="57">
        <f>'F4.2'!T305</f>
        <v>0</v>
      </c>
      <c r="G305" s="57">
        <f>'F4.2'!AN305</f>
        <v>0</v>
      </c>
      <c r="H305" s="57">
        <f t="shared" si="22"/>
        <v>0</v>
      </c>
      <c r="I305" s="57">
        <f>'F4.2'!U305</f>
        <v>0</v>
      </c>
      <c r="J305" s="57">
        <f>'F4.2'!AO305</f>
        <v>0</v>
      </c>
      <c r="K305" s="57"/>
      <c r="L305" s="57"/>
      <c r="M305" s="57">
        <f t="shared" si="23"/>
        <v>0</v>
      </c>
      <c r="N305" s="57">
        <f t="shared" si="24"/>
        <v>0</v>
      </c>
    </row>
    <row r="306" spans="1:14" s="14" customFormat="1" ht="15.75" hidden="1" outlineLevel="1">
      <c r="A306" s="227"/>
      <c r="B306" s="180" t="str">
        <f>'F4.2'!B306</f>
        <v>IDC</v>
      </c>
      <c r="C306" s="31" t="str">
        <f>'F4.2'!D306</f>
        <v>To be resubmitted</v>
      </c>
      <c r="D306" s="67" t="str">
        <f>IF('F4.2'!F306=0,"-",'F4.2'!F306)</f>
        <v>-</v>
      </c>
      <c r="E306" s="30">
        <f>'F4.2'!H306</f>
        <v>0</v>
      </c>
      <c r="F306" s="57">
        <f>'F4.2'!T306</f>
        <v>0</v>
      </c>
      <c r="G306" s="57">
        <f>'F4.2'!AN306</f>
        <v>0</v>
      </c>
      <c r="H306" s="57">
        <f t="shared" si="22"/>
        <v>0</v>
      </c>
      <c r="I306" s="57">
        <f>'F4.2'!U306</f>
        <v>0</v>
      </c>
      <c r="J306" s="57">
        <f>'F4.2'!AO306</f>
        <v>0</v>
      </c>
      <c r="K306" s="57"/>
      <c r="L306" s="57"/>
      <c r="M306" s="57">
        <f t="shared" si="23"/>
        <v>0</v>
      </c>
      <c r="N306" s="57">
        <f t="shared" si="24"/>
        <v>0</v>
      </c>
    </row>
    <row r="307" spans="1:14" s="14" customFormat="1" ht="15.75" hidden="1" outlineLevel="1">
      <c r="A307" s="31"/>
      <c r="B307" s="27">
        <f>'F4.2'!B307</f>
        <v>0</v>
      </c>
      <c r="C307" s="31"/>
      <c r="D307" s="67" t="str">
        <f>IF('F4.2'!F307=0,"-",'F4.2'!F307)</f>
        <v>-</v>
      </c>
      <c r="E307" s="30">
        <f>'F4.2'!H307</f>
        <v>0</v>
      </c>
      <c r="F307" s="57">
        <f>'F4.2'!T307</f>
        <v>0</v>
      </c>
      <c r="G307" s="57">
        <f>'F4.2'!AN307</f>
        <v>0</v>
      </c>
      <c r="H307" s="57">
        <f t="shared" si="22"/>
        <v>0</v>
      </c>
      <c r="I307" s="57">
        <f>'F4.2'!U307</f>
        <v>0</v>
      </c>
      <c r="J307" s="57">
        <f>'F4.2'!AO307</f>
        <v>0</v>
      </c>
      <c r="K307" s="57"/>
      <c r="L307" s="57"/>
      <c r="M307" s="57">
        <f t="shared" si="23"/>
        <v>0</v>
      </c>
      <c r="N307" s="57">
        <f t="shared" si="24"/>
        <v>0</v>
      </c>
    </row>
    <row r="308" spans="1:14" s="14" customFormat="1" ht="15.75" hidden="1" outlineLevel="1">
      <c r="A308" s="31"/>
      <c r="B308" s="269" t="str">
        <f>'F4.2'!B308</f>
        <v>(iii) Yet to be Submitted to MERC</v>
      </c>
      <c r="C308" s="31"/>
      <c r="D308" s="67" t="str">
        <f>IF('F4.2'!F308=0,"-",'F4.2'!F308)</f>
        <v>-</v>
      </c>
      <c r="E308" s="30">
        <f>'F4.2'!H308</f>
        <v>0</v>
      </c>
      <c r="F308" s="57">
        <f>'F4.2'!T308</f>
        <v>0</v>
      </c>
      <c r="G308" s="57">
        <f>'F4.2'!AN308</f>
        <v>0</v>
      </c>
      <c r="H308" s="57">
        <f t="shared" si="22"/>
        <v>0</v>
      </c>
      <c r="I308" s="57">
        <f>'F4.2'!U308</f>
        <v>0</v>
      </c>
      <c r="J308" s="57">
        <f>'F4.2'!AO308</f>
        <v>0</v>
      </c>
      <c r="K308" s="57"/>
      <c r="L308" s="57"/>
      <c r="M308" s="57">
        <f t="shared" si="23"/>
        <v>0</v>
      </c>
      <c r="N308" s="57">
        <f t="shared" si="24"/>
        <v>0</v>
      </c>
    </row>
    <row r="309" spans="1:14" s="14" customFormat="1" ht="15.75" hidden="1" outlineLevel="1">
      <c r="A309" s="31"/>
      <c r="B309" s="269">
        <f>'F4.2'!B309</f>
        <v>0</v>
      </c>
      <c r="C309" s="31"/>
      <c r="D309" s="67" t="str">
        <f>IF('F4.2'!F309=0,"-",'F4.2'!F309)</f>
        <v>-</v>
      </c>
      <c r="E309" s="30">
        <f>'F4.2'!H309</f>
        <v>0</v>
      </c>
      <c r="F309" s="57">
        <f>'F4.2'!T309</f>
        <v>0</v>
      </c>
      <c r="G309" s="57">
        <f>'F4.2'!AN309</f>
        <v>0</v>
      </c>
      <c r="H309" s="57">
        <f t="shared" si="22"/>
        <v>0</v>
      </c>
      <c r="I309" s="57">
        <f>'F4.2'!U309</f>
        <v>0</v>
      </c>
      <c r="J309" s="57">
        <f>'F4.2'!AO309</f>
        <v>0</v>
      </c>
      <c r="K309" s="57"/>
      <c r="L309" s="57"/>
      <c r="M309" s="57">
        <f t="shared" si="23"/>
        <v>0</v>
      </c>
      <c r="N309" s="57">
        <f t="shared" si="24"/>
        <v>0</v>
      </c>
    </row>
    <row r="310" spans="1:14" s="14" customFormat="1" ht="15.75" hidden="1" outlineLevel="1">
      <c r="A310" s="347"/>
      <c r="B310" s="360" t="str">
        <f>'F4.2'!B310</f>
        <v>Boiler Maintenance -III</v>
      </c>
      <c r="C310" s="31"/>
      <c r="D310" s="67" t="str">
        <f>IF('F4.2'!F310=0,"-",'F4.2'!F310)</f>
        <v>-</v>
      </c>
      <c r="E310" s="30">
        <f>'F4.2'!H310</f>
        <v>0</v>
      </c>
      <c r="F310" s="57">
        <f>'F4.2'!T310</f>
        <v>0</v>
      </c>
      <c r="G310" s="57">
        <f>'F4.2'!AN310</f>
        <v>0</v>
      </c>
      <c r="H310" s="57">
        <f t="shared" si="22"/>
        <v>0</v>
      </c>
      <c r="I310" s="57">
        <f>'F4.2'!U310</f>
        <v>0</v>
      </c>
      <c r="J310" s="57">
        <f>'F4.2'!AO310</f>
        <v>0</v>
      </c>
      <c r="K310" s="57"/>
      <c r="L310" s="57"/>
      <c r="M310" s="57">
        <f t="shared" si="23"/>
        <v>0</v>
      </c>
      <c r="N310" s="57">
        <f t="shared" si="24"/>
        <v>0</v>
      </c>
    </row>
    <row r="311" spans="1:14" s="14" customFormat="1" ht="47.25" hidden="1" outlineLevel="1">
      <c r="A311" s="28">
        <f>'F4.2'!A311</f>
        <v>1</v>
      </c>
      <c r="B311" s="131" t="str">
        <f>'F4.2'!B311</f>
        <v>Procurement of  Air &amp; Flue gas ducts  of Boiler , Blade set and HAD  for PA  and FD Fan ,   SCAPH Coil, ID Fan spares   at Unit-8&amp;9 CSTPS, Chandrapur</v>
      </c>
      <c r="C311" s="31"/>
      <c r="D311" s="67" t="str">
        <f>IF('F4.2'!F311=0,"-",'F4.2'!F311)</f>
        <v>-</v>
      </c>
      <c r="E311" s="30">
        <f>'F4.2'!H311</f>
        <v>0</v>
      </c>
      <c r="F311" s="57">
        <f>'F4.2'!T311</f>
        <v>0</v>
      </c>
      <c r="G311" s="57">
        <f>'F4.2'!AN311</f>
        <v>0</v>
      </c>
      <c r="H311" s="57">
        <f t="shared" si="22"/>
        <v>0</v>
      </c>
      <c r="I311" s="57">
        <f>'F4.2'!U311</f>
        <v>0</v>
      </c>
      <c r="J311" s="57">
        <f>'F4.2'!AO311</f>
        <v>0</v>
      </c>
      <c r="K311" s="57"/>
      <c r="L311" s="57"/>
      <c r="M311" s="57">
        <f t="shared" si="23"/>
        <v>0</v>
      </c>
      <c r="N311" s="57">
        <f t="shared" si="24"/>
        <v>0</v>
      </c>
    </row>
    <row r="312" spans="1:14" s="14" customFormat="1" ht="15.75" hidden="1" outlineLevel="1">
      <c r="A312" s="349"/>
      <c r="B312" s="270" t="str">
        <f>'F4.2'!B312</f>
        <v>Scheme-1 Procurement of Air &amp; flue gas expansion joints</v>
      </c>
      <c r="C312" s="31"/>
      <c r="D312" s="67" t="str">
        <f>IF('F4.2'!F312=0,"-",'F4.2'!F312)</f>
        <v>-</v>
      </c>
      <c r="E312" s="30">
        <f>'F4.2'!H312</f>
        <v>0</v>
      </c>
      <c r="F312" s="57">
        <f>'F4.2'!T312</f>
        <v>0</v>
      </c>
      <c r="G312" s="57">
        <f>'F4.2'!AN312</f>
        <v>0</v>
      </c>
      <c r="H312" s="57">
        <f t="shared" si="22"/>
        <v>0</v>
      </c>
      <c r="I312" s="57">
        <f>'F4.2'!U312</f>
        <v>0</v>
      </c>
      <c r="J312" s="57">
        <f>'F4.2'!AO312</f>
        <v>0</v>
      </c>
      <c r="K312" s="57"/>
      <c r="L312" s="57"/>
      <c r="M312" s="57">
        <f t="shared" si="23"/>
        <v>0</v>
      </c>
      <c r="N312" s="57">
        <f t="shared" si="24"/>
        <v>0</v>
      </c>
    </row>
    <row r="313" spans="1:14" s="14" customFormat="1" ht="31.5" hidden="1" outlineLevel="1">
      <c r="A313" s="31"/>
      <c r="B313" s="270" t="str">
        <f>'F4.2'!B313</f>
        <v>Scheme-2 :Procurement of Blade Set and 2 sets of HAD of PA Fan.</v>
      </c>
      <c r="C313" s="31"/>
      <c r="D313" s="67" t="str">
        <f>IF('F4.2'!F313=0,"-",'F4.2'!F313)</f>
        <v>-</v>
      </c>
      <c r="E313" s="30">
        <f>'F4.2'!H313</f>
        <v>0</v>
      </c>
      <c r="F313" s="57">
        <f>'F4.2'!T313</f>
        <v>0</v>
      </c>
      <c r="G313" s="57">
        <f>'F4.2'!AN313</f>
        <v>0</v>
      </c>
      <c r="H313" s="57">
        <f t="shared" si="22"/>
        <v>0</v>
      </c>
      <c r="I313" s="57">
        <f>'F4.2'!U313</f>
        <v>0</v>
      </c>
      <c r="J313" s="57">
        <f>'F4.2'!AO313</f>
        <v>0</v>
      </c>
      <c r="K313" s="57"/>
      <c r="L313" s="57"/>
      <c r="M313" s="57">
        <f t="shared" si="23"/>
        <v>0</v>
      </c>
      <c r="N313" s="57">
        <f t="shared" si="24"/>
        <v>0</v>
      </c>
    </row>
    <row r="314" spans="1:14" s="14" customFormat="1" ht="31.5" hidden="1" outlineLevel="1">
      <c r="A314" s="31"/>
      <c r="B314" s="270" t="str">
        <f>'F4.2'!B314</f>
        <v>Scheme -3 Procurement of Blade Set and 2 sets of HAD of FD  Fan.</v>
      </c>
      <c r="C314" s="31"/>
      <c r="D314" s="67" t="str">
        <f>IF('F4.2'!F314=0,"-",'F4.2'!F314)</f>
        <v>-</v>
      </c>
      <c r="E314" s="30">
        <f>'F4.2'!H314</f>
        <v>0</v>
      </c>
      <c r="F314" s="57">
        <f>'F4.2'!T314</f>
        <v>0</v>
      </c>
      <c r="G314" s="57">
        <f>'F4.2'!AN314</f>
        <v>0</v>
      </c>
      <c r="H314" s="57">
        <f t="shared" si="22"/>
        <v>0</v>
      </c>
      <c r="I314" s="57">
        <f>'F4.2'!U314</f>
        <v>0</v>
      </c>
      <c r="J314" s="57">
        <f>'F4.2'!AO314</f>
        <v>0</v>
      </c>
      <c r="K314" s="57"/>
      <c r="L314" s="57"/>
      <c r="M314" s="57">
        <f t="shared" si="23"/>
        <v>0</v>
      </c>
      <c r="N314" s="57">
        <f t="shared" si="24"/>
        <v>0</v>
      </c>
    </row>
    <row r="315" spans="1:14" s="14" customFormat="1" ht="15.75" hidden="1" outlineLevel="1">
      <c r="A315" s="28"/>
      <c r="B315" s="270" t="str">
        <f>'F4.2'!B315</f>
        <v>Scheme-4 Procurement of SCAPH Coil for unit- 8&amp;9</v>
      </c>
      <c r="C315" s="31"/>
      <c r="D315" s="67" t="str">
        <f>IF('F4.2'!F315=0,"-",'F4.2'!F315)</f>
        <v>-</v>
      </c>
      <c r="E315" s="30">
        <f>'F4.2'!H315</f>
        <v>0</v>
      </c>
      <c r="F315" s="57">
        <f>'F4.2'!T315</f>
        <v>0</v>
      </c>
      <c r="G315" s="57">
        <f>'F4.2'!AN315</f>
        <v>0</v>
      </c>
      <c r="H315" s="57">
        <f t="shared" si="22"/>
        <v>0</v>
      </c>
      <c r="I315" s="57">
        <f>'F4.2'!U315</f>
        <v>0</v>
      </c>
      <c r="J315" s="57">
        <f>'F4.2'!AO315</f>
        <v>0</v>
      </c>
      <c r="K315" s="57"/>
      <c r="L315" s="57"/>
      <c r="M315" s="57">
        <f t="shared" si="23"/>
        <v>0</v>
      </c>
      <c r="N315" s="57">
        <f t="shared" si="24"/>
        <v>0</v>
      </c>
    </row>
    <row r="316" spans="1:14" s="14" customFormat="1" ht="31.5" hidden="1" outlineLevel="1">
      <c r="A316" s="31"/>
      <c r="B316" s="270" t="str">
        <f>'F4.2'!B316</f>
        <v>Scheme-5 :Procurement of ID Fan Impeller , Shaft and  Blade set at unit-8 &amp; 9, CSTPS</v>
      </c>
      <c r="C316" s="31"/>
      <c r="D316" s="67" t="str">
        <f>IF('F4.2'!F316=0,"-",'F4.2'!F316)</f>
        <v>-</v>
      </c>
      <c r="E316" s="30">
        <f>'F4.2'!H316</f>
        <v>0</v>
      </c>
      <c r="F316" s="57">
        <f>'F4.2'!T316</f>
        <v>0</v>
      </c>
      <c r="G316" s="57">
        <f>'F4.2'!AN316</f>
        <v>0</v>
      </c>
      <c r="H316" s="57">
        <f t="shared" si="22"/>
        <v>0</v>
      </c>
      <c r="I316" s="57">
        <f>'F4.2'!U316</f>
        <v>0</v>
      </c>
      <c r="J316" s="57">
        <f>'F4.2'!AO316</f>
        <v>0</v>
      </c>
      <c r="K316" s="57"/>
      <c r="L316" s="57"/>
      <c r="M316" s="57">
        <f t="shared" si="23"/>
        <v>0</v>
      </c>
      <c r="N316" s="57">
        <f t="shared" si="24"/>
        <v>0</v>
      </c>
    </row>
    <row r="317" spans="1:14" s="14" customFormat="1" ht="31.5" hidden="1" outlineLevel="1">
      <c r="A317" s="31"/>
      <c r="B317" s="270" t="str">
        <f>'F4.2'!B317</f>
        <v>Scheme  6: Procurment of Coal Fuel  pipes for unit -8 &amp;9 , CSTPS</v>
      </c>
      <c r="C317" s="31"/>
      <c r="D317" s="67" t="str">
        <f>IF('F4.2'!F317=0,"-",'F4.2'!F317)</f>
        <v>-</v>
      </c>
      <c r="E317" s="30">
        <f>'F4.2'!H317</f>
        <v>0</v>
      </c>
      <c r="F317" s="57">
        <f>'F4.2'!T317</f>
        <v>0</v>
      </c>
      <c r="G317" s="57">
        <f>'F4.2'!AN317</f>
        <v>0</v>
      </c>
      <c r="H317" s="57">
        <f t="shared" si="22"/>
        <v>0</v>
      </c>
      <c r="I317" s="57">
        <f>'F4.2'!U317</f>
        <v>0</v>
      </c>
      <c r="J317" s="57">
        <f>'F4.2'!AO317</f>
        <v>0</v>
      </c>
      <c r="K317" s="57"/>
      <c r="L317" s="57"/>
      <c r="M317" s="57">
        <f t="shared" si="23"/>
        <v>0</v>
      </c>
      <c r="N317" s="57">
        <f t="shared" si="24"/>
        <v>0</v>
      </c>
    </row>
    <row r="318" spans="1:14" s="14" customFormat="1" ht="31.5" hidden="1" outlineLevel="1">
      <c r="A318" s="28">
        <f>'F4.2'!A318</f>
        <v>2</v>
      </c>
      <c r="B318" s="131" t="str">
        <f>'F4.2'!B318</f>
        <v>Procurement of LTSH and economiser for unit-8&amp;9 CSTPS, Chandrapur</v>
      </c>
      <c r="C318" s="31"/>
      <c r="D318" s="67" t="str">
        <f>IF('F4.2'!F318=0,"-",'F4.2'!F318)</f>
        <v>-</v>
      </c>
      <c r="E318" s="30">
        <f>'F4.2'!H318</f>
        <v>0</v>
      </c>
      <c r="F318" s="57">
        <f>'F4.2'!T318</f>
        <v>0</v>
      </c>
      <c r="G318" s="57">
        <f>'F4.2'!AN318</f>
        <v>0</v>
      </c>
      <c r="H318" s="57">
        <f t="shared" si="22"/>
        <v>0</v>
      </c>
      <c r="I318" s="57">
        <f>'F4.2'!U318</f>
        <v>0</v>
      </c>
      <c r="J318" s="57">
        <f>'F4.2'!AO318</f>
        <v>0</v>
      </c>
      <c r="K318" s="57"/>
      <c r="L318" s="57"/>
      <c r="M318" s="57">
        <f t="shared" si="23"/>
        <v>0</v>
      </c>
      <c r="N318" s="57">
        <f t="shared" si="24"/>
        <v>0</v>
      </c>
    </row>
    <row r="319" spans="1:14" s="14" customFormat="1" ht="15.75" hidden="1" outlineLevel="1">
      <c r="A319" s="31"/>
      <c r="B319" s="270" t="str">
        <f>'F4.2'!B319</f>
        <v>Procurement of LTSH Coil assemsblies  unit- 8&amp;9</v>
      </c>
      <c r="C319" s="31"/>
      <c r="D319" s="67" t="str">
        <f>IF('F4.2'!F319=0,"-",'F4.2'!F319)</f>
        <v>-</v>
      </c>
      <c r="E319" s="30">
        <f>'F4.2'!H319</f>
        <v>0</v>
      </c>
      <c r="F319" s="57">
        <f>'F4.2'!T319</f>
        <v>0</v>
      </c>
      <c r="G319" s="57">
        <f>'F4.2'!AN319</f>
        <v>0</v>
      </c>
      <c r="H319" s="57">
        <f t="shared" si="22"/>
        <v>0</v>
      </c>
      <c r="I319" s="57">
        <f>'F4.2'!U319</f>
        <v>0</v>
      </c>
      <c r="J319" s="57">
        <f>'F4.2'!AO319</f>
        <v>0</v>
      </c>
      <c r="K319" s="57"/>
      <c r="L319" s="57"/>
      <c r="M319" s="57">
        <f t="shared" si="23"/>
        <v>0</v>
      </c>
      <c r="N319" s="57">
        <f t="shared" si="24"/>
        <v>0</v>
      </c>
    </row>
    <row r="320" spans="1:14" s="14" customFormat="1" ht="15.75" hidden="1" outlineLevel="1">
      <c r="A320" s="31"/>
      <c r="B320" s="270" t="str">
        <f>'F4.2'!B320</f>
        <v>Procurement of economiser coil asemblies</v>
      </c>
      <c r="C320" s="31"/>
      <c r="D320" s="67" t="str">
        <f>IF('F4.2'!F320=0,"-",'F4.2'!F320)</f>
        <v>-</v>
      </c>
      <c r="E320" s="30">
        <f>'F4.2'!H320</f>
        <v>0</v>
      </c>
      <c r="F320" s="57">
        <f>'F4.2'!T320</f>
        <v>0</v>
      </c>
      <c r="G320" s="57">
        <f>'F4.2'!AN320</f>
        <v>0</v>
      </c>
      <c r="H320" s="57">
        <f t="shared" si="22"/>
        <v>0</v>
      </c>
      <c r="I320" s="57">
        <f>'F4.2'!U320</f>
        <v>0</v>
      </c>
      <c r="J320" s="57">
        <f>'F4.2'!AO320</f>
        <v>0</v>
      </c>
      <c r="K320" s="57"/>
      <c r="L320" s="57"/>
      <c r="M320" s="57">
        <f t="shared" si="23"/>
        <v>0</v>
      </c>
      <c r="N320" s="57">
        <f t="shared" si="24"/>
        <v>0</v>
      </c>
    </row>
    <row r="321" spans="1:14" s="14" customFormat="1" ht="47.25" hidden="1" outlineLevel="1">
      <c r="A321" s="31"/>
      <c r="B321" s="270" t="str">
        <f>'F4.2'!B321</f>
        <v>Up-gradation of existing belt type gravimetric coal feeders to gravimetric rotary weigh coal feeders of unit- 8&amp;9, at CSTPS, Chandrapur</v>
      </c>
      <c r="C321" s="31"/>
      <c r="D321" s="67" t="str">
        <f>IF('F4.2'!F321=0,"-",'F4.2'!F321)</f>
        <v>-</v>
      </c>
      <c r="E321" s="30">
        <f>'F4.2'!H321</f>
        <v>0</v>
      </c>
      <c r="F321" s="57">
        <f>'F4.2'!T321</f>
        <v>0</v>
      </c>
      <c r="G321" s="57">
        <f>'F4.2'!AN321</f>
        <v>0</v>
      </c>
      <c r="H321" s="57">
        <f t="shared" si="22"/>
        <v>0</v>
      </c>
      <c r="I321" s="57">
        <f>'F4.2'!U321</f>
        <v>0</v>
      </c>
      <c r="J321" s="57">
        <f>'F4.2'!AO321</f>
        <v>0</v>
      </c>
      <c r="K321" s="57"/>
      <c r="L321" s="57"/>
      <c r="M321" s="57">
        <f t="shared" si="23"/>
        <v>0</v>
      </c>
      <c r="N321" s="57">
        <f t="shared" si="24"/>
        <v>0</v>
      </c>
    </row>
    <row r="322" spans="1:14" s="14" customFormat="1" ht="31.5" hidden="1" outlineLevel="1">
      <c r="A322" s="28">
        <f>'F4.2'!A322</f>
        <v>3</v>
      </c>
      <c r="B322" s="131" t="str">
        <f>'F4.2'!B322</f>
        <v>Supply of Quick Erect  Aluminum Boiler Scaffolding system or unit- 8 &amp; 9, (2X500MW), CSTPS, Chandrapur.</v>
      </c>
      <c r="C322" s="31"/>
      <c r="D322" s="67" t="str">
        <f>IF('F4.2'!F322=0,"-",'F4.2'!F322)</f>
        <v>-</v>
      </c>
      <c r="E322" s="30">
        <f>'F4.2'!H322</f>
        <v>0</v>
      </c>
      <c r="F322" s="57">
        <f>'F4.2'!T322</f>
        <v>0</v>
      </c>
      <c r="G322" s="57">
        <f>'F4.2'!AN322</f>
        <v>0</v>
      </c>
      <c r="H322" s="57">
        <f t="shared" si="22"/>
        <v>0</v>
      </c>
      <c r="I322" s="57">
        <f>'F4.2'!U322</f>
        <v>0</v>
      </c>
      <c r="J322" s="57">
        <f>'F4.2'!AO322</f>
        <v>0</v>
      </c>
      <c r="K322" s="57"/>
      <c r="L322" s="57"/>
      <c r="M322" s="57">
        <f t="shared" si="23"/>
        <v>0</v>
      </c>
      <c r="N322" s="57">
        <f t="shared" si="24"/>
        <v>0</v>
      </c>
    </row>
    <row r="323" spans="1:14" s="14" customFormat="1" ht="31.5" hidden="1" outlineLevel="1">
      <c r="A323" s="31"/>
      <c r="B323" s="270" t="str">
        <f>'F4.2'!B323</f>
        <v>Supply of Quick Erect  Aluminum Boiler Scaffolding system or unit- 8 &amp; 9, (2X500MW), CSTPS, Chandrapur.</v>
      </c>
      <c r="C323" s="31"/>
      <c r="D323" s="67" t="str">
        <f>IF('F4.2'!F323=0,"-",'F4.2'!F323)</f>
        <v>-</v>
      </c>
      <c r="E323" s="30">
        <f>'F4.2'!H323</f>
        <v>0</v>
      </c>
      <c r="F323" s="57">
        <f>'F4.2'!T323</f>
        <v>0</v>
      </c>
      <c r="G323" s="57">
        <f>'F4.2'!AN323</f>
        <v>0</v>
      </c>
      <c r="H323" s="57">
        <f t="shared" si="22"/>
        <v>0</v>
      </c>
      <c r="I323" s="57">
        <f>'F4.2'!U323</f>
        <v>0</v>
      </c>
      <c r="J323" s="57">
        <f>'F4.2'!AO323</f>
        <v>0</v>
      </c>
      <c r="K323" s="57"/>
      <c r="L323" s="57"/>
      <c r="M323" s="57">
        <f t="shared" si="23"/>
        <v>0</v>
      </c>
      <c r="N323" s="57">
        <f t="shared" si="24"/>
        <v>0</v>
      </c>
    </row>
    <row r="324" spans="1:14" s="14" customFormat="1" ht="15.75" hidden="1" outlineLevel="1">
      <c r="A324" s="31"/>
      <c r="B324" s="360" t="str">
        <f>'F4.2'!B324</f>
        <v>Turbine Maintenance -III</v>
      </c>
      <c r="C324" s="31"/>
      <c r="D324" s="67" t="str">
        <f>IF('F4.2'!F324=0,"-",'F4.2'!F324)</f>
        <v>-</v>
      </c>
      <c r="E324" s="30">
        <f>'F4.2'!H324</f>
        <v>0</v>
      </c>
      <c r="F324" s="57">
        <f>'F4.2'!T324</f>
        <v>0</v>
      </c>
      <c r="G324" s="57">
        <f>'F4.2'!AN324</f>
        <v>0</v>
      </c>
      <c r="H324" s="57">
        <f t="shared" si="22"/>
        <v>0</v>
      </c>
      <c r="I324" s="57">
        <f>'F4.2'!U324</f>
        <v>0</v>
      </c>
      <c r="J324" s="57">
        <f>'F4.2'!AO324</f>
        <v>0</v>
      </c>
      <c r="K324" s="57"/>
      <c r="L324" s="57"/>
      <c r="M324" s="57">
        <f t="shared" si="23"/>
        <v>0</v>
      </c>
      <c r="N324" s="57">
        <f t="shared" si="24"/>
        <v>0</v>
      </c>
    </row>
    <row r="325" spans="1:14" s="14" customFormat="1" ht="31.5" hidden="1" outlineLevel="1">
      <c r="A325" s="28">
        <f>'F4.2'!A325</f>
        <v>1</v>
      </c>
      <c r="B325" s="270" t="str">
        <f>'F4.2'!B325</f>
        <v>Schemes for Improvement in availability &amp; performance of TG auxiliaries at U-8&amp;9, CSTPS, Chandrapur.</v>
      </c>
      <c r="C325" s="31"/>
      <c r="D325" s="67" t="str">
        <f>IF('F4.2'!F325=0,"-",'F4.2'!F325)</f>
        <v>-</v>
      </c>
      <c r="E325" s="30">
        <f>'F4.2'!H325</f>
        <v>0</v>
      </c>
      <c r="F325" s="57">
        <f>'F4.2'!T325</f>
        <v>0</v>
      </c>
      <c r="G325" s="57">
        <f>'F4.2'!AN325</f>
        <v>0</v>
      </c>
      <c r="H325" s="57">
        <f t="shared" si="22"/>
        <v>0</v>
      </c>
      <c r="I325" s="57">
        <f>'F4.2'!U325</f>
        <v>0</v>
      </c>
      <c r="J325" s="57">
        <f>'F4.2'!AO325</f>
        <v>0</v>
      </c>
      <c r="K325" s="57"/>
      <c r="L325" s="57"/>
      <c r="M325" s="57">
        <f t="shared" si="23"/>
        <v>0</v>
      </c>
      <c r="N325" s="57">
        <f t="shared" si="24"/>
        <v>0</v>
      </c>
    </row>
    <row r="326" spans="1:14" s="14" customFormat="1" ht="31.5" hidden="1" outlineLevel="1">
      <c r="A326" s="31"/>
      <c r="B326" s="270" t="str">
        <f>'F4.2'!B326</f>
        <v>1. Procurement of BFP Booster Pump assembly for Unit-8 &amp; 9, CSTPS Chandrapur</v>
      </c>
      <c r="C326" s="31"/>
      <c r="D326" s="67" t="str">
        <f>IF('F4.2'!F326=0,"-",'F4.2'!F326)</f>
        <v>-</v>
      </c>
      <c r="E326" s="30">
        <f>'F4.2'!H326</f>
        <v>0</v>
      </c>
      <c r="F326" s="57">
        <f>'F4.2'!T326</f>
        <v>0</v>
      </c>
      <c r="G326" s="57">
        <f>'F4.2'!AN326</f>
        <v>0</v>
      </c>
      <c r="H326" s="57">
        <f t="shared" si="22"/>
        <v>0</v>
      </c>
      <c r="I326" s="57">
        <f>'F4.2'!U326</f>
        <v>0</v>
      </c>
      <c r="J326" s="57">
        <f>'F4.2'!AO326</f>
        <v>0</v>
      </c>
      <c r="K326" s="57"/>
      <c r="L326" s="57"/>
      <c r="M326" s="57">
        <f t="shared" si="23"/>
        <v>0</v>
      </c>
      <c r="N326" s="57">
        <f t="shared" si="24"/>
        <v>0</v>
      </c>
    </row>
    <row r="327" spans="1:14" s="14" customFormat="1" ht="31.5" hidden="1" outlineLevel="1">
      <c r="A327" s="31"/>
      <c r="B327" s="270" t="str">
        <f>'F4.2'!B327</f>
        <v>2. Procurement of Boiler Feed Pump catridge with CI sealing for Unit- 8 &amp; 9, CSTPS Chandrapur</v>
      </c>
      <c r="C327" s="31"/>
      <c r="D327" s="67" t="str">
        <f>IF('F4.2'!F327=0,"-",'F4.2'!F327)</f>
        <v>-</v>
      </c>
      <c r="E327" s="30">
        <f>'F4.2'!H327</f>
        <v>0</v>
      </c>
      <c r="F327" s="57">
        <f>'F4.2'!T327</f>
        <v>0</v>
      </c>
      <c r="G327" s="57">
        <f>'F4.2'!AN327</f>
        <v>0</v>
      </c>
      <c r="H327" s="57">
        <f t="shared" si="22"/>
        <v>0</v>
      </c>
      <c r="I327" s="57">
        <f>'F4.2'!U327</f>
        <v>0</v>
      </c>
      <c r="J327" s="57">
        <f>'F4.2'!AO327</f>
        <v>0</v>
      </c>
      <c r="K327" s="57"/>
      <c r="L327" s="57"/>
      <c r="M327" s="57">
        <f t="shared" si="23"/>
        <v>0</v>
      </c>
      <c r="N327" s="57">
        <f t="shared" si="24"/>
        <v>0</v>
      </c>
    </row>
    <row r="328" spans="1:14" s="14" customFormat="1" ht="47.25" hidden="1" outlineLevel="1">
      <c r="A328" s="31"/>
      <c r="B328" s="270" t="str">
        <f>'F4.2'!B328</f>
        <v>3. Procurement of Modulating type Boiler Feed Pump Recirculation valve (06 Nos)  assembly for  Unit- 8 &amp; 9, CSTPS Chandrapur</v>
      </c>
      <c r="C328" s="31"/>
      <c r="D328" s="67" t="str">
        <f>IF('F4.2'!F328=0,"-",'F4.2'!F328)</f>
        <v>-</v>
      </c>
      <c r="E328" s="30">
        <f>'F4.2'!H328</f>
        <v>0</v>
      </c>
      <c r="F328" s="57">
        <f>'F4.2'!T328</f>
        <v>0</v>
      </c>
      <c r="G328" s="57">
        <f>'F4.2'!AN328</f>
        <v>0</v>
      </c>
      <c r="H328" s="57">
        <f t="shared" si="22"/>
        <v>0</v>
      </c>
      <c r="I328" s="57">
        <f>'F4.2'!U328</f>
        <v>0</v>
      </c>
      <c r="J328" s="57">
        <f>'F4.2'!AO328</f>
        <v>0</v>
      </c>
      <c r="K328" s="57"/>
      <c r="L328" s="57"/>
      <c r="M328" s="57">
        <f t="shared" si="23"/>
        <v>0</v>
      </c>
      <c r="N328" s="57">
        <f t="shared" si="24"/>
        <v>0</v>
      </c>
    </row>
    <row r="329" spans="1:14" s="14" customFormat="1" ht="31.5" hidden="1" outlineLevel="1">
      <c r="A329" s="28"/>
      <c r="B329" s="270" t="str">
        <f>'F4.2'!B329</f>
        <v>4. Procurement of HP Heater HPH-5B assembly for  Unit- 8 &amp; 9, CSTPS Chandrapur</v>
      </c>
      <c r="C329" s="31"/>
      <c r="D329" s="67" t="str">
        <f>IF('F4.2'!F329=0,"-",'F4.2'!F329)</f>
        <v>-</v>
      </c>
      <c r="E329" s="30">
        <f>'F4.2'!H329</f>
        <v>0</v>
      </c>
      <c r="F329" s="57">
        <f>'F4.2'!T329</f>
        <v>0</v>
      </c>
      <c r="G329" s="57">
        <f>'F4.2'!AN329</f>
        <v>0</v>
      </c>
      <c r="H329" s="57">
        <f t="shared" si="22"/>
        <v>0</v>
      </c>
      <c r="I329" s="57">
        <f>'F4.2'!U329</f>
        <v>0</v>
      </c>
      <c r="J329" s="57">
        <f>'F4.2'!AO329</f>
        <v>0</v>
      </c>
      <c r="K329" s="57"/>
      <c r="L329" s="57"/>
      <c r="M329" s="57">
        <f t="shared" si="23"/>
        <v>0</v>
      </c>
      <c r="N329" s="57">
        <f t="shared" si="24"/>
        <v>0</v>
      </c>
    </row>
    <row r="330" spans="1:14" s="14" customFormat="1" ht="31.5" hidden="1" outlineLevel="1">
      <c r="A330" s="31"/>
      <c r="B330" s="270" t="str">
        <f>'F4.2'!B330</f>
        <v>5. Procurement of MDBFP working oil &amp; lube oil coolers for  Unit- 8 &amp; 9, CSTPS Chandrapur</v>
      </c>
      <c r="C330" s="31"/>
      <c r="D330" s="67" t="str">
        <f>IF('F4.2'!F330=0,"-",'F4.2'!F330)</f>
        <v>-</v>
      </c>
      <c r="E330" s="30">
        <f>'F4.2'!H330</f>
        <v>0</v>
      </c>
      <c r="F330" s="57">
        <f>'F4.2'!T330</f>
        <v>0</v>
      </c>
      <c r="G330" s="57">
        <f>'F4.2'!AN330</f>
        <v>0</v>
      </c>
      <c r="H330" s="57">
        <f t="shared" si="22"/>
        <v>0</v>
      </c>
      <c r="I330" s="57">
        <f>'F4.2'!U330</f>
        <v>0</v>
      </c>
      <c r="J330" s="57">
        <f>'F4.2'!AO330</f>
        <v>0</v>
      </c>
      <c r="K330" s="57"/>
      <c r="L330" s="57"/>
      <c r="M330" s="57">
        <f t="shared" si="23"/>
        <v>0</v>
      </c>
      <c r="N330" s="57">
        <f t="shared" si="24"/>
        <v>0</v>
      </c>
    </row>
    <row r="331" spans="1:14" s="14" customFormat="1" ht="31.5" hidden="1" outlineLevel="1">
      <c r="A331" s="28"/>
      <c r="B331" s="270" t="str">
        <f>'F4.2'!B331</f>
        <v>6. Procurement of TDBFP Turbine rotor K1401-2 at  Unit- 8 &amp; 9, CSTPS Chandrapur</v>
      </c>
      <c r="C331" s="31"/>
      <c r="D331" s="67" t="str">
        <f>IF('F4.2'!F331=0,"-",'F4.2'!F331)</f>
        <v>-</v>
      </c>
      <c r="E331" s="30">
        <f>'F4.2'!H331</f>
        <v>0</v>
      </c>
      <c r="F331" s="57">
        <f>'F4.2'!T331</f>
        <v>0</v>
      </c>
      <c r="G331" s="57">
        <f>'F4.2'!AN331</f>
        <v>0</v>
      </c>
      <c r="H331" s="57">
        <f t="shared" si="22"/>
        <v>0</v>
      </c>
      <c r="I331" s="57">
        <f>'F4.2'!U331</f>
        <v>0</v>
      </c>
      <c r="J331" s="57">
        <f>'F4.2'!AO331</f>
        <v>0</v>
      </c>
      <c r="K331" s="57"/>
      <c r="L331" s="57"/>
      <c r="M331" s="57">
        <f t="shared" si="23"/>
        <v>0</v>
      </c>
      <c r="N331" s="57">
        <f t="shared" si="24"/>
        <v>0</v>
      </c>
    </row>
    <row r="332" spans="1:14" s="14" customFormat="1" ht="31.5" hidden="1" outlineLevel="1">
      <c r="A332" s="31"/>
      <c r="B332" s="270" t="str">
        <f>'F4.2'!B332</f>
        <v>7. Procurement of Main TG Jacking oil pumps (2 Nos.) at  Unit- 8 &amp; 9, CSTPS Chandrapur</v>
      </c>
      <c r="C332" s="31"/>
      <c r="D332" s="67" t="str">
        <f>IF('F4.2'!F332=0,"-",'F4.2'!F332)</f>
        <v>-</v>
      </c>
      <c r="E332" s="30">
        <f>'F4.2'!H332</f>
        <v>0</v>
      </c>
      <c r="F332" s="57">
        <f>'F4.2'!T332</f>
        <v>0</v>
      </c>
      <c r="G332" s="57">
        <f>'F4.2'!AN332</f>
        <v>0</v>
      </c>
      <c r="H332" s="57">
        <f t="shared" si="22"/>
        <v>0</v>
      </c>
      <c r="I332" s="57">
        <f>'F4.2'!U332</f>
        <v>0</v>
      </c>
      <c r="J332" s="57">
        <f>'F4.2'!AO332</f>
        <v>0</v>
      </c>
      <c r="K332" s="57"/>
      <c r="L332" s="57"/>
      <c r="M332" s="57">
        <f t="shared" si="23"/>
        <v>0</v>
      </c>
      <c r="N332" s="57">
        <f t="shared" si="24"/>
        <v>0</v>
      </c>
    </row>
    <row r="333" spans="1:14" s="14" customFormat="1" ht="47.25" hidden="1" outlineLevel="1">
      <c r="A333" s="28"/>
      <c r="B333" s="270" t="str">
        <f>'F4.2'!B333</f>
        <v>8. Procurement of HP  elements of ZR500 Atlas Copco make compressors along with inter &amp; after coolers tube nest at  Unit- 8 &amp; 9, CSTPS Chandrapur</v>
      </c>
      <c r="C333" s="31"/>
      <c r="D333" s="67" t="str">
        <f>IF('F4.2'!F333=0,"-",'F4.2'!F333)</f>
        <v>-</v>
      </c>
      <c r="E333" s="30">
        <f>'F4.2'!H333</f>
        <v>0</v>
      </c>
      <c r="F333" s="57">
        <f>'F4.2'!T333</f>
        <v>0</v>
      </c>
      <c r="G333" s="57">
        <f>'F4.2'!AN333</f>
        <v>0</v>
      </c>
      <c r="H333" s="57">
        <f t="shared" si="22"/>
        <v>0</v>
      </c>
      <c r="I333" s="57">
        <f>'F4.2'!U333</f>
        <v>0</v>
      </c>
      <c r="J333" s="57">
        <f>'F4.2'!AO333</f>
        <v>0</v>
      </c>
      <c r="K333" s="57"/>
      <c r="L333" s="57"/>
      <c r="M333" s="57">
        <f t="shared" si="23"/>
        <v>0</v>
      </c>
      <c r="N333" s="57">
        <f t="shared" si="24"/>
        <v>0</v>
      </c>
    </row>
    <row r="334" spans="1:14" s="14" customFormat="1" ht="31.5" hidden="1" outlineLevel="1">
      <c r="A334" s="31"/>
      <c r="B334" s="270" t="str">
        <f>'F4.2'!B334</f>
        <v>9. Procurement of CW &amp; ACW Pump spares at  Unit- 8 &amp; 9, CSTPS Chandrapur</v>
      </c>
      <c r="C334" s="31"/>
      <c r="D334" s="67" t="str">
        <f>IF('F4.2'!F334=0,"-",'F4.2'!F334)</f>
        <v>-</v>
      </c>
      <c r="E334" s="30">
        <f>'F4.2'!H334</f>
        <v>0</v>
      </c>
      <c r="F334" s="57">
        <f>'F4.2'!T334</f>
        <v>0</v>
      </c>
      <c r="G334" s="57">
        <f>'F4.2'!AN334</f>
        <v>0</v>
      </c>
      <c r="H334" s="57">
        <f t="shared" si="22"/>
        <v>0</v>
      </c>
      <c r="I334" s="57">
        <f>'F4.2'!U334</f>
        <v>0</v>
      </c>
      <c r="J334" s="57">
        <f>'F4.2'!AO334</f>
        <v>0</v>
      </c>
      <c r="K334" s="57"/>
      <c r="L334" s="57"/>
      <c r="M334" s="57">
        <f t="shared" si="23"/>
        <v>0</v>
      </c>
      <c r="N334" s="57">
        <f t="shared" si="24"/>
        <v>0</v>
      </c>
    </row>
    <row r="335" spans="1:14" s="14" customFormat="1" ht="31.5" hidden="1" outlineLevel="1">
      <c r="A335" s="31"/>
      <c r="B335" s="270" t="str">
        <f>'F4.2'!B335</f>
        <v>10. Procurement of condenser tubes at  Unit- 8 &amp; 9, CSTPS Chandrapur</v>
      </c>
      <c r="C335" s="31"/>
      <c r="D335" s="67" t="str">
        <f>IF('F4.2'!F335=0,"-",'F4.2'!F335)</f>
        <v>-</v>
      </c>
      <c r="E335" s="30">
        <f>'F4.2'!H335</f>
        <v>0</v>
      </c>
      <c r="F335" s="57">
        <f>'F4.2'!T335</f>
        <v>0</v>
      </c>
      <c r="G335" s="57">
        <f>'F4.2'!AN335</f>
        <v>0</v>
      </c>
      <c r="H335" s="57">
        <f t="shared" si="22"/>
        <v>0</v>
      </c>
      <c r="I335" s="57">
        <f>'F4.2'!U335</f>
        <v>0</v>
      </c>
      <c r="J335" s="57">
        <f>'F4.2'!AO335</f>
        <v>0</v>
      </c>
      <c r="K335" s="57"/>
      <c r="L335" s="57"/>
      <c r="M335" s="57">
        <f t="shared" si="23"/>
        <v>0</v>
      </c>
      <c r="N335" s="57">
        <f t="shared" si="24"/>
        <v>0</v>
      </c>
    </row>
    <row r="336" spans="1:14" s="14" customFormat="1" ht="31.5" hidden="1" outlineLevel="1">
      <c r="A336" s="31"/>
      <c r="B336" s="270" t="str">
        <f>'F4.2'!B336</f>
        <v>11. Procurement of HPCF Pump at  Unit- 8 &amp; 9, CSTPS Chandrapur</v>
      </c>
      <c r="C336" s="31"/>
      <c r="D336" s="67" t="str">
        <f>IF('F4.2'!F336=0,"-",'F4.2'!F336)</f>
        <v>-</v>
      </c>
      <c r="E336" s="30">
        <f>'F4.2'!H336</f>
        <v>0</v>
      </c>
      <c r="F336" s="57">
        <f>'F4.2'!T336</f>
        <v>0</v>
      </c>
      <c r="G336" s="57">
        <f>'F4.2'!AN336</f>
        <v>0</v>
      </c>
      <c r="H336" s="57">
        <f t="shared" si="22"/>
        <v>0</v>
      </c>
      <c r="I336" s="57">
        <f>'F4.2'!U336</f>
        <v>0</v>
      </c>
      <c r="J336" s="57">
        <f>'F4.2'!AO336</f>
        <v>0</v>
      </c>
      <c r="K336" s="57"/>
      <c r="L336" s="57"/>
      <c r="M336" s="57">
        <f t="shared" si="23"/>
        <v>0</v>
      </c>
      <c r="N336" s="57">
        <f t="shared" si="24"/>
        <v>0</v>
      </c>
    </row>
    <row r="337" spans="1:14" s="14" customFormat="1" ht="63" hidden="1" outlineLevel="1">
      <c r="A337" s="28">
        <f>'F4.2'!A337</f>
        <v>2</v>
      </c>
      <c r="B337" s="131" t="str">
        <f>'F4.2'!B337</f>
        <v>DPR for performance improvement of Condenser Cooling water system &amp; improvement in system reliability of auxiliary cooling water system installed at Unit-8&amp;9, 2x500MW, CSTPS, Chandrapur</v>
      </c>
      <c r="C337" s="31"/>
      <c r="D337" s="67" t="str">
        <f>IF('F4.2'!F337=0,"-",'F4.2'!F337)</f>
        <v>-</v>
      </c>
      <c r="E337" s="30">
        <f>'F4.2'!H337</f>
        <v>0</v>
      </c>
      <c r="F337" s="57">
        <f>'F4.2'!T337</f>
        <v>0</v>
      </c>
      <c r="G337" s="57">
        <f>'F4.2'!AN337</f>
        <v>0</v>
      </c>
      <c r="H337" s="57">
        <f t="shared" si="22"/>
        <v>0</v>
      </c>
      <c r="I337" s="57">
        <f>'F4.2'!U337</f>
        <v>0</v>
      </c>
      <c r="J337" s="57">
        <f>'F4.2'!AO337</f>
        <v>0</v>
      </c>
      <c r="K337" s="57"/>
      <c r="L337" s="57"/>
      <c r="M337" s="57">
        <f t="shared" si="23"/>
        <v>0</v>
      </c>
      <c r="N337" s="57">
        <f t="shared" si="24"/>
        <v>0</v>
      </c>
    </row>
    <row r="338" spans="1:14" s="14" customFormat="1" ht="63" hidden="1" outlineLevel="1">
      <c r="A338" s="31"/>
      <c r="B338" s="270" t="str">
        <f>'F4.2'!B338</f>
        <v>DPR for performance improvement of Condenser Cooling water system &amp; improvement in system reliability of auxiliary cooling water system installed at Unit-8&amp;9, 2x500MW, CSTPS, Chandrapur</v>
      </c>
      <c r="C338" s="31"/>
      <c r="D338" s="67" t="str">
        <f>IF('F4.2'!F338=0,"-",'F4.2'!F338)</f>
        <v>-</v>
      </c>
      <c r="E338" s="30">
        <f>'F4.2'!H338</f>
        <v>0</v>
      </c>
      <c r="F338" s="57">
        <f>'F4.2'!T338</f>
        <v>0</v>
      </c>
      <c r="G338" s="57">
        <f>'F4.2'!AN338</f>
        <v>0</v>
      </c>
      <c r="H338" s="57">
        <f t="shared" si="22"/>
        <v>0</v>
      </c>
      <c r="I338" s="57">
        <f>'F4.2'!U338</f>
        <v>0</v>
      </c>
      <c r="J338" s="57">
        <f>'F4.2'!AO338</f>
        <v>0</v>
      </c>
      <c r="K338" s="57"/>
      <c r="L338" s="57"/>
      <c r="M338" s="57">
        <f t="shared" si="23"/>
        <v>0</v>
      </c>
      <c r="N338" s="57">
        <f t="shared" si="24"/>
        <v>0</v>
      </c>
    </row>
    <row r="339" spans="1:14" s="14" customFormat="1" ht="31.5" hidden="1" outlineLevel="1">
      <c r="A339" s="28">
        <f>'F4.2'!A339</f>
        <v>3</v>
      </c>
      <c r="B339" s="131" t="str">
        <f>'F4.2'!B339</f>
        <v>Procurement of main turbine IPT module at Unit- 8 &amp; 9, CSTPS Chandrapur</v>
      </c>
      <c r="C339" s="31"/>
      <c r="D339" s="67" t="str">
        <f>IF('F4.2'!F339=0,"-",'F4.2'!F339)</f>
        <v>-</v>
      </c>
      <c r="E339" s="30">
        <f>'F4.2'!H339</f>
        <v>0</v>
      </c>
      <c r="F339" s="57">
        <f>'F4.2'!T339</f>
        <v>0</v>
      </c>
      <c r="G339" s="57">
        <f>'F4.2'!AN339</f>
        <v>0</v>
      </c>
      <c r="H339" s="57">
        <f t="shared" si="22"/>
        <v>0</v>
      </c>
      <c r="I339" s="57">
        <f>'F4.2'!U339</f>
        <v>0</v>
      </c>
      <c r="J339" s="57">
        <f>'F4.2'!AO339</f>
        <v>0</v>
      </c>
      <c r="K339" s="57"/>
      <c r="L339" s="57"/>
      <c r="M339" s="57">
        <f t="shared" si="23"/>
        <v>0</v>
      </c>
      <c r="N339" s="57">
        <f t="shared" si="24"/>
        <v>0</v>
      </c>
    </row>
    <row r="340" spans="1:14" s="14" customFormat="1" ht="31.5" hidden="1" outlineLevel="1">
      <c r="A340" s="31"/>
      <c r="B340" s="270" t="str">
        <f>'F4.2'!B340</f>
        <v xml:space="preserve"> Procurement of main turbine IPT module at  Unit- 8 &amp; 9, CSTPS Chandrapur</v>
      </c>
      <c r="C340" s="31"/>
      <c r="D340" s="67" t="str">
        <f>IF('F4.2'!F340=0,"-",'F4.2'!F340)</f>
        <v>-</v>
      </c>
      <c r="E340" s="30">
        <f>'F4.2'!H340</f>
        <v>0</v>
      </c>
      <c r="F340" s="57">
        <f>'F4.2'!T340</f>
        <v>0</v>
      </c>
      <c r="G340" s="57">
        <f>'F4.2'!AN340</f>
        <v>0</v>
      </c>
      <c r="H340" s="57">
        <f t="shared" si="22"/>
        <v>0</v>
      </c>
      <c r="I340" s="57">
        <f>'F4.2'!U340</f>
        <v>0</v>
      </c>
      <c r="J340" s="57">
        <f>'F4.2'!AO340</f>
        <v>0</v>
      </c>
      <c r="K340" s="57"/>
      <c r="L340" s="57"/>
      <c r="M340" s="57">
        <f t="shared" si="23"/>
        <v>0</v>
      </c>
      <c r="N340" s="57">
        <f t="shared" si="24"/>
        <v>0</v>
      </c>
    </row>
    <row r="341" spans="1:14" s="14" customFormat="1" ht="15.75" hidden="1" outlineLevel="1">
      <c r="A341" s="31"/>
      <c r="B341" s="360" t="str">
        <f>'F4.2'!B341</f>
        <v>Electrical  Maintenance -III</v>
      </c>
      <c r="C341" s="31"/>
      <c r="D341" s="67" t="str">
        <f>IF('F4.2'!F341=0,"-",'F4.2'!F341)</f>
        <v>-</v>
      </c>
      <c r="E341" s="30">
        <f>'F4.2'!H341</f>
        <v>0</v>
      </c>
      <c r="F341" s="57">
        <f>'F4.2'!T341</f>
        <v>0</v>
      </c>
      <c r="G341" s="57">
        <f>'F4.2'!AN341</f>
        <v>0</v>
      </c>
      <c r="H341" s="57">
        <f t="shared" si="22"/>
        <v>0</v>
      </c>
      <c r="I341" s="57">
        <f>'F4.2'!U341</f>
        <v>0</v>
      </c>
      <c r="J341" s="57">
        <f>'F4.2'!AO341</f>
        <v>0</v>
      </c>
      <c r="K341" s="57"/>
      <c r="L341" s="57"/>
      <c r="M341" s="57">
        <f t="shared" si="23"/>
        <v>0</v>
      </c>
      <c r="N341" s="57">
        <f t="shared" si="24"/>
        <v>0</v>
      </c>
    </row>
    <row r="342" spans="1:14" s="14" customFormat="1" ht="15.75" hidden="1" outlineLevel="1">
      <c r="A342" s="28">
        <f>'F4.2'!A342</f>
        <v>1</v>
      </c>
      <c r="B342" s="131" t="str">
        <f>'F4.2'!B342</f>
        <v>Proc of GTR, MDBFP, UPS battery, breakers</v>
      </c>
      <c r="C342" s="31"/>
      <c r="D342" s="67" t="str">
        <f>IF('F4.2'!F342=0,"-",'F4.2'!F342)</f>
        <v>-</v>
      </c>
      <c r="E342" s="30">
        <f>'F4.2'!H342</f>
        <v>0</v>
      </c>
      <c r="F342" s="57">
        <f>'F4.2'!T342</f>
        <v>0</v>
      </c>
      <c r="G342" s="57">
        <f>'F4.2'!AN342</f>
        <v>0</v>
      </c>
      <c r="H342" s="57">
        <f t="shared" si="22"/>
        <v>0</v>
      </c>
      <c r="I342" s="57">
        <f>'F4.2'!U342</f>
        <v>0</v>
      </c>
      <c r="J342" s="57">
        <f>'F4.2'!AO342</f>
        <v>0</v>
      </c>
      <c r="K342" s="57"/>
      <c r="L342" s="57"/>
      <c r="M342" s="57">
        <f t="shared" si="23"/>
        <v>0</v>
      </c>
      <c r="N342" s="57">
        <f t="shared" si="24"/>
        <v>0</v>
      </c>
    </row>
    <row r="343" spans="1:14" s="14" customFormat="1" ht="47.25" hidden="1" outlineLevel="1">
      <c r="A343" s="31"/>
      <c r="B343" s="270" t="str">
        <f>'F4.2'!B343</f>
        <v xml:space="preserve"> Design, engineering, manufacturing, testing, unloading at site, E&amp;C of  200 MVA, 21/420 KV Single Phase Generator Transformer for Unit-8&amp;9, CSTPS, Chandrapur</v>
      </c>
      <c r="C343" s="31"/>
      <c r="D343" s="67" t="str">
        <f>IF('F4.2'!F343=0,"-",'F4.2'!F343)</f>
        <v>-</v>
      </c>
      <c r="E343" s="30">
        <f>'F4.2'!H343</f>
        <v>0</v>
      </c>
      <c r="F343" s="57">
        <f>'F4.2'!T343</f>
        <v>0</v>
      </c>
      <c r="G343" s="57">
        <f>'F4.2'!AN343</f>
        <v>0</v>
      </c>
      <c r="H343" s="57">
        <f t="shared" si="22"/>
        <v>0</v>
      </c>
      <c r="I343" s="57">
        <f>'F4.2'!U343</f>
        <v>0</v>
      </c>
      <c r="J343" s="57">
        <f>'F4.2'!AO343</f>
        <v>0</v>
      </c>
      <c r="K343" s="57"/>
      <c r="L343" s="57"/>
      <c r="M343" s="57">
        <f t="shared" si="23"/>
        <v>0</v>
      </c>
      <c r="N343" s="57">
        <f t="shared" si="24"/>
        <v>0</v>
      </c>
    </row>
    <row r="344" spans="1:14" s="14" customFormat="1" ht="173.25" hidden="1" outlineLevel="1">
      <c r="A344" s="31"/>
      <c r="B344" s="270" t="str">
        <f>'F4.2'!B344</f>
        <v xml:space="preserve"> Procurement of MDBFP motor and recommended spares 
The Fire Water Pump House UPS Battery set of 240V, 40AH Capacity (1.2V X 176 Cells ) Ni Cd  Type Make- HBL 
The UPS Battery Set at SWAS Lab (Outdoor Area), 45AH Capacity (1.2 V X 276 Cells) Ni Cd type Make- HBL for Unit#8&amp;9 
 The UPS Battery Set at CMRH (Outdoor Area), 69AH Capacity (1.2 V X 280 Cells) Ni Cd type Make- HBL for Unit#8&amp;9  
Retrofitting of 415V GE make ACB of various ratings along with allied spares. 
BHEL make Breakers and spares for 6.6 kV and 11kV panels </v>
      </c>
      <c r="C344" s="31"/>
      <c r="D344" s="67" t="str">
        <f>IF('F4.2'!F344=0,"-",'F4.2'!F344)</f>
        <v>-</v>
      </c>
      <c r="E344" s="30">
        <f>'F4.2'!H344</f>
        <v>0</v>
      </c>
      <c r="F344" s="57">
        <f>'F4.2'!T344</f>
        <v>0</v>
      </c>
      <c r="G344" s="57">
        <f>'F4.2'!AN344</f>
        <v>0</v>
      </c>
      <c r="H344" s="57">
        <f t="shared" si="22"/>
        <v>0</v>
      </c>
      <c r="I344" s="57">
        <f>'F4.2'!U344</f>
        <v>0</v>
      </c>
      <c r="J344" s="57">
        <f>'F4.2'!AO344</f>
        <v>0</v>
      </c>
      <c r="K344" s="57"/>
      <c r="L344" s="57"/>
      <c r="M344" s="57">
        <f t="shared" si="23"/>
        <v>0</v>
      </c>
      <c r="N344" s="57">
        <f t="shared" si="24"/>
        <v>0</v>
      </c>
    </row>
    <row r="345" spans="1:14" s="14" customFormat="1" ht="110.25" hidden="1" outlineLevel="1">
      <c r="A345" s="28">
        <f>'F4.2'!A345</f>
        <v>2</v>
      </c>
      <c r="B345" s="131" t="str">
        <f>'F4.2'!B345</f>
        <v xml:space="preserve">Design, engineering, manufacturing, testing, unloading at site, E&amp;C of  80 MVA, 420/11/6.9 KV three Phase Station Transformer &amp; 25MVA 21/6.9KV Three phase Unit Aux Transformer as a common pool spares for BTPS 500MW, Khaparkheda 500 MW and Unit-8&amp;9, CSTPS, Chandrapur &amp;
Supply, installation, commissioning and testing of Station Batteries of Unit-8&amp;9 CSTPS alongwith all outdoor batteries </v>
      </c>
      <c r="C345" s="31"/>
      <c r="D345" s="67" t="str">
        <f>IF('F4.2'!F345=0,"-",'F4.2'!F345)</f>
        <v>-</v>
      </c>
      <c r="E345" s="30">
        <f>'F4.2'!H345</f>
        <v>0</v>
      </c>
      <c r="F345" s="57">
        <f>'F4.2'!T345</f>
        <v>0</v>
      </c>
      <c r="G345" s="57">
        <f>'F4.2'!AN345</f>
        <v>0</v>
      </c>
      <c r="H345" s="57">
        <f t="shared" si="22"/>
        <v>0</v>
      </c>
      <c r="I345" s="57">
        <f>'F4.2'!U345</f>
        <v>0</v>
      </c>
      <c r="J345" s="57">
        <f>'F4.2'!AO345</f>
        <v>0</v>
      </c>
      <c r="K345" s="57"/>
      <c r="L345" s="57"/>
      <c r="M345" s="57">
        <f t="shared" si="23"/>
        <v>0</v>
      </c>
      <c r="N345" s="57">
        <f t="shared" si="24"/>
        <v>0</v>
      </c>
    </row>
    <row r="346" spans="1:14" s="14" customFormat="1" ht="78.75" hidden="1" outlineLevel="1">
      <c r="A346" s="28"/>
      <c r="B346" s="270" t="str">
        <f>'F4.2'!B346</f>
        <v>Design, engineering, manufacturing, testing, unloading at site, E&amp;C of  80 MVA, 420/11/6.9 KV three Phase Station Transformer &amp; 25MVA 21/6.9KV Three phase Unit Aux Transformer as a common pool spares for BTPS 500MW, Khaparkheda 500 MW and Unit-8&amp;9, CSTPS, Chandrapur</v>
      </c>
      <c r="C346" s="31"/>
      <c r="D346" s="67" t="str">
        <f>IF('F4.2'!F346=0,"-",'F4.2'!F346)</f>
        <v>-</v>
      </c>
      <c r="E346" s="30">
        <f>'F4.2'!H346</f>
        <v>0</v>
      </c>
      <c r="F346" s="57">
        <f>'F4.2'!T346</f>
        <v>0</v>
      </c>
      <c r="G346" s="57">
        <f>'F4.2'!AN346</f>
        <v>0</v>
      </c>
      <c r="H346" s="57">
        <f t="shared" si="22"/>
        <v>0</v>
      </c>
      <c r="I346" s="57">
        <f>'F4.2'!U346</f>
        <v>0</v>
      </c>
      <c r="J346" s="57">
        <f>'F4.2'!AO346</f>
        <v>0</v>
      </c>
      <c r="K346" s="57"/>
      <c r="L346" s="57"/>
      <c r="M346" s="57">
        <f t="shared" si="23"/>
        <v>0</v>
      </c>
      <c r="N346" s="57">
        <f t="shared" si="24"/>
        <v>0</v>
      </c>
    </row>
    <row r="347" spans="1:14" s="14" customFormat="1" ht="31.5" hidden="1" outlineLevel="1">
      <c r="A347" s="31"/>
      <c r="B347" s="270" t="str">
        <f>'F4.2'!B347</f>
        <v>Supply, installation, commissioning and testing of Station Batteries of Unit-8&amp;9 CSTPS alongwith all outdoor batteries</v>
      </c>
      <c r="C347" s="31"/>
      <c r="D347" s="67" t="str">
        <f>IF('F4.2'!F347=0,"-",'F4.2'!F347)</f>
        <v>-</v>
      </c>
      <c r="E347" s="30">
        <f>'F4.2'!H347</f>
        <v>0</v>
      </c>
      <c r="F347" s="57">
        <f>'F4.2'!T347</f>
        <v>0</v>
      </c>
      <c r="G347" s="57">
        <f>'F4.2'!AN347</f>
        <v>0</v>
      </c>
      <c r="H347" s="57">
        <f t="shared" si="22"/>
        <v>0</v>
      </c>
      <c r="I347" s="57">
        <f>'F4.2'!U347</f>
        <v>0</v>
      </c>
      <c r="J347" s="57">
        <f>'F4.2'!AO347</f>
        <v>0</v>
      </c>
      <c r="K347" s="57"/>
      <c r="L347" s="57"/>
      <c r="M347" s="57">
        <f t="shared" si="23"/>
        <v>0</v>
      </c>
      <c r="N347" s="57">
        <f t="shared" si="24"/>
        <v>0</v>
      </c>
    </row>
    <row r="348" spans="1:14" s="14" customFormat="1" ht="15.75" hidden="1" outlineLevel="1">
      <c r="A348" s="348"/>
      <c r="B348" s="360" t="str">
        <f>'F4.2'!B348</f>
        <v>I&amp;C  -III</v>
      </c>
      <c r="C348" s="31"/>
      <c r="D348" s="67" t="str">
        <f>IF('F4.2'!F348=0,"-",'F4.2'!F348)</f>
        <v>-</v>
      </c>
      <c r="E348" s="30">
        <f>'F4.2'!H348</f>
        <v>0</v>
      </c>
      <c r="F348" s="57">
        <f>'F4.2'!T348</f>
        <v>0</v>
      </c>
      <c r="G348" s="57">
        <f>'F4.2'!AN348</f>
        <v>0</v>
      </c>
      <c r="H348" s="57">
        <f t="shared" si="22"/>
        <v>0</v>
      </c>
      <c r="I348" s="57">
        <f>'F4.2'!U348</f>
        <v>0</v>
      </c>
      <c r="J348" s="57">
        <f>'F4.2'!AO348</f>
        <v>0</v>
      </c>
      <c r="K348" s="57"/>
      <c r="L348" s="57"/>
      <c r="M348" s="57">
        <f t="shared" si="23"/>
        <v>0</v>
      </c>
      <c r="N348" s="57">
        <f t="shared" si="24"/>
        <v>0</v>
      </c>
    </row>
    <row r="349" spans="1:14" s="14" customFormat="1" ht="47.25" hidden="1" outlineLevel="1">
      <c r="A349" s="28">
        <f>'F4.2'!A349</f>
        <v>1</v>
      </c>
      <c r="B349" s="131" t="str">
        <f>'F4.2'!B349</f>
        <v>Upgradation of Analysis &amp; Diagnostics system (A&amp;D) for VMS and TSI system at Unit-8&amp;9, CSTPS, Chandrapur.&amp; other schemes</v>
      </c>
      <c r="C349" s="31"/>
      <c r="D349" s="67" t="str">
        <f>IF('F4.2'!F349=0,"-",'F4.2'!F349)</f>
        <v>-</v>
      </c>
      <c r="E349" s="30">
        <f>'F4.2'!H349</f>
        <v>0</v>
      </c>
      <c r="F349" s="57">
        <f>'F4.2'!T349</f>
        <v>0</v>
      </c>
      <c r="G349" s="57">
        <f>'F4.2'!AN349</f>
        <v>0</v>
      </c>
      <c r="H349" s="57">
        <f t="shared" si="22"/>
        <v>0</v>
      </c>
      <c r="I349" s="57">
        <f>'F4.2'!U349</f>
        <v>0</v>
      </c>
      <c r="J349" s="57">
        <f>'F4.2'!AO349</f>
        <v>0</v>
      </c>
      <c r="K349" s="57"/>
      <c r="L349" s="57"/>
      <c r="M349" s="57">
        <f t="shared" si="23"/>
        <v>0</v>
      </c>
      <c r="N349" s="57">
        <f t="shared" si="24"/>
        <v>0</v>
      </c>
    </row>
    <row r="350" spans="1:14" s="14" customFormat="1" ht="31.5" hidden="1" outlineLevel="1">
      <c r="A350" s="31"/>
      <c r="B350" s="270" t="str">
        <f>'F4.2'!B350</f>
        <v>Upgradation of Analysis &amp; Diagnostics system (A&amp;D) for VMS and TSI system at Unit-8&amp;9, CSTPS, Chandrapur.</v>
      </c>
      <c r="C350" s="31"/>
      <c r="D350" s="67" t="str">
        <f>IF('F4.2'!F350=0,"-",'F4.2'!F350)</f>
        <v>-</v>
      </c>
      <c r="E350" s="30">
        <f>'F4.2'!H350</f>
        <v>0</v>
      </c>
      <c r="F350" s="57">
        <f>'F4.2'!T350</f>
        <v>0</v>
      </c>
      <c r="G350" s="57">
        <f>'F4.2'!AN350</f>
        <v>0</v>
      </c>
      <c r="H350" s="57">
        <f t="shared" si="22"/>
        <v>0</v>
      </c>
      <c r="I350" s="57">
        <f>'F4.2'!U350</f>
        <v>0</v>
      </c>
      <c r="J350" s="57">
        <f>'F4.2'!AO350</f>
        <v>0</v>
      </c>
      <c r="K350" s="57"/>
      <c r="L350" s="57"/>
      <c r="M350" s="57">
        <f t="shared" si="23"/>
        <v>0</v>
      </c>
      <c r="N350" s="57">
        <f t="shared" si="24"/>
        <v>0</v>
      </c>
    </row>
    <row r="351" spans="1:14" s="14" customFormat="1" ht="31.5" hidden="1" outlineLevel="1">
      <c r="A351" s="31"/>
      <c r="B351" s="270" t="str">
        <f>'F4.2'!B351</f>
        <v xml:space="preserve"> Installation of CO analysers at Eco outlet at Unit-8&amp;9, CSTPS Chandrapur.</v>
      </c>
      <c r="C351" s="31"/>
      <c r="D351" s="67" t="str">
        <f>IF('F4.2'!F351=0,"-",'F4.2'!F351)</f>
        <v>-</v>
      </c>
      <c r="E351" s="30">
        <f>'F4.2'!H351</f>
        <v>0</v>
      </c>
      <c r="F351" s="57">
        <f>'F4.2'!T351</f>
        <v>0</v>
      </c>
      <c r="G351" s="57">
        <f>'F4.2'!AN351</f>
        <v>0</v>
      </c>
      <c r="H351" s="57">
        <f t="shared" si="22"/>
        <v>0</v>
      </c>
      <c r="I351" s="57">
        <f>'F4.2'!U351</f>
        <v>0</v>
      </c>
      <c r="J351" s="57">
        <f>'F4.2'!AO351</f>
        <v>0</v>
      </c>
      <c r="K351" s="57"/>
      <c r="L351" s="57"/>
      <c r="M351" s="57">
        <f t="shared" si="23"/>
        <v>0</v>
      </c>
      <c r="N351" s="57">
        <f t="shared" si="24"/>
        <v>0</v>
      </c>
    </row>
    <row r="352" spans="1:14" s="14" customFormat="1" ht="47.25" hidden="1" outlineLevel="1">
      <c r="A352" s="31"/>
      <c r="B352" s="270" t="str">
        <f>'F4.2'!B352</f>
        <v>Complete Engineering Retrofitting of Existing 196 NT Controller by DT 9 Controller alongwith HMI units for Unit 8/9 coal feeder system.</v>
      </c>
      <c r="C352" s="31"/>
      <c r="D352" s="67" t="str">
        <f>IF('F4.2'!F352=0,"-",'F4.2'!F352)</f>
        <v>-</v>
      </c>
      <c r="E352" s="30">
        <f>'F4.2'!H352</f>
        <v>0</v>
      </c>
      <c r="F352" s="57">
        <f>'F4.2'!T352</f>
        <v>0</v>
      </c>
      <c r="G352" s="57">
        <f>'F4.2'!AN352</f>
        <v>0</v>
      </c>
      <c r="H352" s="57">
        <f t="shared" si="22"/>
        <v>0</v>
      </c>
      <c r="I352" s="57">
        <f>'F4.2'!U352</f>
        <v>0</v>
      </c>
      <c r="J352" s="57">
        <f>'F4.2'!AO352</f>
        <v>0</v>
      </c>
      <c r="K352" s="57"/>
      <c r="L352" s="57"/>
      <c r="M352" s="57">
        <f t="shared" si="23"/>
        <v>0</v>
      </c>
      <c r="N352" s="57">
        <f t="shared" si="24"/>
        <v>0</v>
      </c>
    </row>
    <row r="353" spans="1:14" s="14" customFormat="1" ht="15.75" hidden="1" outlineLevel="1">
      <c r="A353" s="31"/>
      <c r="B353" s="270" t="str">
        <f>'F4.2'!B353</f>
        <v xml:space="preserve"> Supply of spares for LP bypass system.</v>
      </c>
      <c r="C353" s="31"/>
      <c r="D353" s="67" t="str">
        <f>IF('F4.2'!F353=0,"-",'F4.2'!F353)</f>
        <v>-</v>
      </c>
      <c r="E353" s="30">
        <f>'F4.2'!H353</f>
        <v>0</v>
      </c>
      <c r="F353" s="57">
        <f>'F4.2'!T353</f>
        <v>0</v>
      </c>
      <c r="G353" s="57">
        <f>'F4.2'!AN353</f>
        <v>0</v>
      </c>
      <c r="H353" s="57">
        <f t="shared" ref="H353:H416" si="25">F353-G353</f>
        <v>0</v>
      </c>
      <c r="I353" s="57">
        <f>'F4.2'!U353</f>
        <v>0</v>
      </c>
      <c r="J353" s="57">
        <f>'F4.2'!AO353</f>
        <v>0</v>
      </c>
      <c r="K353" s="57"/>
      <c r="L353" s="57"/>
      <c r="M353" s="57">
        <f t="shared" ref="M353:M416" si="26">SUM(J353:L353)</f>
        <v>0</v>
      </c>
      <c r="N353" s="57">
        <f t="shared" ref="N353:N416" si="27">H353+I353-M353</f>
        <v>0</v>
      </c>
    </row>
    <row r="354" spans="1:14" s="14" customFormat="1" ht="15.75" hidden="1" outlineLevel="1">
      <c r="A354" s="31"/>
      <c r="B354" s="270" t="str">
        <f>'F4.2'!B354</f>
        <v>Supply of spares for maxDNA DCS system</v>
      </c>
      <c r="C354" s="31"/>
      <c r="D354" s="67" t="str">
        <f>IF('F4.2'!F354=0,"-",'F4.2'!F354)</f>
        <v>-</v>
      </c>
      <c r="E354" s="30">
        <f>'F4.2'!H354</f>
        <v>0</v>
      </c>
      <c r="F354" s="57">
        <f>'F4.2'!T354</f>
        <v>0</v>
      </c>
      <c r="G354" s="57">
        <f>'F4.2'!AN354</f>
        <v>0</v>
      </c>
      <c r="H354" s="57">
        <f t="shared" si="25"/>
        <v>0</v>
      </c>
      <c r="I354" s="57">
        <f>'F4.2'!U354</f>
        <v>0</v>
      </c>
      <c r="J354" s="57">
        <f>'F4.2'!AO354</f>
        <v>0</v>
      </c>
      <c r="K354" s="57"/>
      <c r="L354" s="57"/>
      <c r="M354" s="57">
        <f t="shared" si="26"/>
        <v>0</v>
      </c>
      <c r="N354" s="57">
        <f t="shared" si="27"/>
        <v>0</v>
      </c>
    </row>
    <row r="355" spans="1:14" s="14" customFormat="1" ht="47.25" hidden="1" outlineLevel="1">
      <c r="A355" s="28">
        <f>'F4.2'!A355</f>
        <v>2</v>
      </c>
      <c r="B355" s="131" t="str">
        <f>'F4.2'!B355</f>
        <v>Implementation of various Upgradations / Modifications to mitigate the requirements of 40% TML operations of Unit-9, CSTPS, Chandrapur.</v>
      </c>
      <c r="C355" s="31"/>
      <c r="D355" s="67" t="str">
        <f>IF('F4.2'!F355=0,"-",'F4.2'!F355)</f>
        <v>-</v>
      </c>
      <c r="E355" s="30">
        <f>'F4.2'!H355</f>
        <v>0</v>
      </c>
      <c r="F355" s="57">
        <f>'F4.2'!T355</f>
        <v>0</v>
      </c>
      <c r="G355" s="57">
        <f>'F4.2'!AN355</f>
        <v>0</v>
      </c>
      <c r="H355" s="57">
        <f t="shared" si="25"/>
        <v>0</v>
      </c>
      <c r="I355" s="57">
        <f>'F4.2'!U355</f>
        <v>0</v>
      </c>
      <c r="J355" s="57">
        <f>'F4.2'!AO355</f>
        <v>0</v>
      </c>
      <c r="K355" s="57"/>
      <c r="L355" s="57"/>
      <c r="M355" s="57">
        <f t="shared" si="26"/>
        <v>0</v>
      </c>
      <c r="N355" s="57">
        <f t="shared" si="27"/>
        <v>0</v>
      </c>
    </row>
    <row r="356" spans="1:14" s="14" customFormat="1" ht="47.25" hidden="1" outlineLevel="1">
      <c r="A356" s="31"/>
      <c r="B356" s="270" t="str">
        <f>'F4.2'!B356</f>
        <v>Implementation of various Upgradations / Modifications to mitigate the requirements of 40% TML operations of Unit-9, CSTPS, Chandrapur.</v>
      </c>
      <c r="C356" s="31"/>
      <c r="D356" s="67" t="str">
        <f>IF('F4.2'!F356=0,"-",'F4.2'!F356)</f>
        <v>-</v>
      </c>
      <c r="E356" s="30">
        <f>'F4.2'!H356</f>
        <v>0</v>
      </c>
      <c r="F356" s="57">
        <f>'F4.2'!T356</f>
        <v>0</v>
      </c>
      <c r="G356" s="57">
        <f>'F4.2'!AN356</f>
        <v>0</v>
      </c>
      <c r="H356" s="57">
        <f t="shared" si="25"/>
        <v>0</v>
      </c>
      <c r="I356" s="57">
        <f>'F4.2'!U356</f>
        <v>0</v>
      </c>
      <c r="J356" s="57">
        <f>'F4.2'!AO356</f>
        <v>0</v>
      </c>
      <c r="K356" s="57"/>
      <c r="L356" s="57"/>
      <c r="M356" s="57">
        <f t="shared" si="26"/>
        <v>0</v>
      </c>
      <c r="N356" s="57">
        <f t="shared" si="27"/>
        <v>0</v>
      </c>
    </row>
    <row r="357" spans="1:14" s="14" customFormat="1" ht="31.5" hidden="1" outlineLevel="1">
      <c r="A357" s="28">
        <f>'F4.2'!A357</f>
        <v>3</v>
      </c>
      <c r="B357" s="131" t="str">
        <f>'F4.2'!B357</f>
        <v>Upgradation of HMI and hardware of GE make PLCs installed at Unit-8&amp;9, CSTPS, Chandrapur. &amp; other schemes</v>
      </c>
      <c r="C357" s="31"/>
      <c r="D357" s="67" t="str">
        <f>IF('F4.2'!F357=0,"-",'F4.2'!F357)</f>
        <v>-</v>
      </c>
      <c r="E357" s="30">
        <f>'F4.2'!H357</f>
        <v>0</v>
      </c>
      <c r="F357" s="57">
        <f>'F4.2'!T357</f>
        <v>0</v>
      </c>
      <c r="G357" s="57">
        <f>'F4.2'!AN357</f>
        <v>0</v>
      </c>
      <c r="H357" s="57">
        <f t="shared" si="25"/>
        <v>0</v>
      </c>
      <c r="I357" s="57">
        <f>'F4.2'!U357</f>
        <v>0</v>
      </c>
      <c r="J357" s="57">
        <f>'F4.2'!AO357</f>
        <v>0</v>
      </c>
      <c r="K357" s="57"/>
      <c r="L357" s="57"/>
      <c r="M357" s="57">
        <f t="shared" si="26"/>
        <v>0</v>
      </c>
      <c r="N357" s="57">
        <f t="shared" si="27"/>
        <v>0</v>
      </c>
    </row>
    <row r="358" spans="1:14" s="14" customFormat="1" ht="31.5" hidden="1" outlineLevel="1">
      <c r="A358" s="28"/>
      <c r="B358" s="270" t="str">
        <f>'F4.2'!B358</f>
        <v>Upgradation of HMI and hardware of GE make PLCs installed at Unit-8&amp;9, CSTPS, Chandrapur.</v>
      </c>
      <c r="C358" s="31"/>
      <c r="D358" s="67" t="str">
        <f>IF('F4.2'!F358=0,"-",'F4.2'!F358)</f>
        <v>-</v>
      </c>
      <c r="E358" s="30">
        <f>'F4.2'!H358</f>
        <v>0</v>
      </c>
      <c r="F358" s="57">
        <f>'F4.2'!T358</f>
        <v>0</v>
      </c>
      <c r="G358" s="57">
        <f>'F4.2'!AN358</f>
        <v>0</v>
      </c>
      <c r="H358" s="57">
        <f t="shared" si="25"/>
        <v>0</v>
      </c>
      <c r="I358" s="57">
        <f>'F4.2'!U358</f>
        <v>0</v>
      </c>
      <c r="J358" s="57">
        <f>'F4.2'!AO358</f>
        <v>0</v>
      </c>
      <c r="K358" s="57"/>
      <c r="L358" s="57"/>
      <c r="M358" s="57">
        <f t="shared" si="26"/>
        <v>0</v>
      </c>
      <c r="N358" s="57">
        <f t="shared" si="27"/>
        <v>0</v>
      </c>
    </row>
    <row r="359" spans="1:14" s="14" customFormat="1" ht="31.5" hidden="1" outlineLevel="1">
      <c r="A359" s="31"/>
      <c r="B359" s="270" t="str">
        <f>'F4.2'!B359</f>
        <v xml:space="preserve"> Upgradation of TD-BFP Turbovisory system installed at Unit-8&amp;9, CSTPS, Chandrapur</v>
      </c>
      <c r="C359" s="31"/>
      <c r="D359" s="67" t="str">
        <f>IF('F4.2'!F359=0,"-",'F4.2'!F359)</f>
        <v>-</v>
      </c>
      <c r="E359" s="30">
        <f>'F4.2'!H359</f>
        <v>0</v>
      </c>
      <c r="F359" s="57">
        <f>'F4.2'!T359</f>
        <v>0</v>
      </c>
      <c r="G359" s="57">
        <f>'F4.2'!AN359</f>
        <v>0</v>
      </c>
      <c r="H359" s="57">
        <f t="shared" si="25"/>
        <v>0</v>
      </c>
      <c r="I359" s="57">
        <f>'F4.2'!U359</f>
        <v>0</v>
      </c>
      <c r="J359" s="57">
        <f>'F4.2'!AO359</f>
        <v>0</v>
      </c>
      <c r="K359" s="57"/>
      <c r="L359" s="57"/>
      <c r="M359" s="57">
        <f t="shared" si="26"/>
        <v>0</v>
      </c>
      <c r="N359" s="57">
        <f t="shared" si="27"/>
        <v>0</v>
      </c>
    </row>
    <row r="360" spans="1:14" s="14" customFormat="1" ht="31.5" hidden="1" outlineLevel="1">
      <c r="A360" s="31"/>
      <c r="B360" s="270" t="str">
        <f>'F4.2'!B360</f>
        <v>Upgradation of EWLI system installed at Unit-8&amp;9, CSTPS, Chandrapur</v>
      </c>
      <c r="C360" s="31"/>
      <c r="D360" s="67" t="str">
        <f>IF('F4.2'!F360=0,"-",'F4.2'!F360)</f>
        <v>-</v>
      </c>
      <c r="E360" s="30">
        <f>'F4.2'!H360</f>
        <v>0</v>
      </c>
      <c r="F360" s="57">
        <f>'F4.2'!T360</f>
        <v>0</v>
      </c>
      <c r="G360" s="57">
        <f>'F4.2'!AN360</f>
        <v>0</v>
      </c>
      <c r="H360" s="57">
        <f t="shared" si="25"/>
        <v>0</v>
      </c>
      <c r="I360" s="57">
        <f>'F4.2'!U360</f>
        <v>0</v>
      </c>
      <c r="J360" s="57">
        <f>'F4.2'!AO360</f>
        <v>0</v>
      </c>
      <c r="K360" s="57"/>
      <c r="L360" s="57"/>
      <c r="M360" s="57">
        <f t="shared" si="26"/>
        <v>0</v>
      </c>
      <c r="N360" s="57">
        <f t="shared" si="27"/>
        <v>0</v>
      </c>
    </row>
    <row r="361" spans="1:14" s="14" customFormat="1" ht="31.5" hidden="1" outlineLevel="1">
      <c r="A361" s="31"/>
      <c r="B361" s="270" t="str">
        <f>'F4.2'!B361</f>
        <v>Upgradation of O2 analysers installed at Unit-8&amp;9, CSTPS, Chandrapur</v>
      </c>
      <c r="C361" s="31"/>
      <c r="D361" s="67" t="str">
        <f>IF('F4.2'!F361=0,"-",'F4.2'!F361)</f>
        <v>-</v>
      </c>
      <c r="E361" s="30">
        <f>'F4.2'!H361</f>
        <v>0</v>
      </c>
      <c r="F361" s="57">
        <f>'F4.2'!T361</f>
        <v>0</v>
      </c>
      <c r="G361" s="57">
        <f>'F4.2'!AN361</f>
        <v>0</v>
      </c>
      <c r="H361" s="57">
        <f t="shared" si="25"/>
        <v>0</v>
      </c>
      <c r="I361" s="57">
        <f>'F4.2'!U361</f>
        <v>0</v>
      </c>
      <c r="J361" s="57">
        <f>'F4.2'!AO361</f>
        <v>0</v>
      </c>
      <c r="K361" s="57"/>
      <c r="L361" s="57"/>
      <c r="M361" s="57">
        <f t="shared" si="26"/>
        <v>0</v>
      </c>
      <c r="N361" s="57">
        <f t="shared" si="27"/>
        <v>0</v>
      </c>
    </row>
    <row r="362" spans="1:14" s="14" customFormat="1" ht="31.5" hidden="1" outlineLevel="1">
      <c r="A362" s="28"/>
      <c r="B362" s="270" t="str">
        <f>'F4.2'!B362</f>
        <v xml:space="preserve"> Installation of High temperature Camera system at Unit-8&amp;9, CSTPS, Chandrapur.</v>
      </c>
      <c r="C362" s="31"/>
      <c r="D362" s="67" t="str">
        <f>IF('F4.2'!F362=0,"-",'F4.2'!F362)</f>
        <v>-</v>
      </c>
      <c r="E362" s="30">
        <f>'F4.2'!H362</f>
        <v>0</v>
      </c>
      <c r="F362" s="57">
        <f>'F4.2'!T362</f>
        <v>0</v>
      </c>
      <c r="G362" s="57">
        <f>'F4.2'!AN362</f>
        <v>0</v>
      </c>
      <c r="H362" s="57">
        <f t="shared" si="25"/>
        <v>0</v>
      </c>
      <c r="I362" s="57">
        <f>'F4.2'!U362</f>
        <v>0</v>
      </c>
      <c r="J362" s="57">
        <f>'F4.2'!AO362</f>
        <v>0</v>
      </c>
      <c r="K362" s="57"/>
      <c r="L362" s="57"/>
      <c r="M362" s="57">
        <f t="shared" si="26"/>
        <v>0</v>
      </c>
      <c r="N362" s="57">
        <f t="shared" si="27"/>
        <v>0</v>
      </c>
    </row>
    <row r="363" spans="1:14" s="14" customFormat="1" ht="31.5" hidden="1" outlineLevel="1">
      <c r="A363" s="31"/>
      <c r="B363" s="270" t="str">
        <f>'F4.2'!B363</f>
        <v>Up-gradation of HEA igniter system at Unit-8&amp;9, CSTPS, Chandrapur.</v>
      </c>
      <c r="C363" s="31"/>
      <c r="D363" s="67" t="str">
        <f>IF('F4.2'!F363=0,"-",'F4.2'!F363)</f>
        <v>-</v>
      </c>
      <c r="E363" s="30">
        <f>'F4.2'!H363</f>
        <v>0</v>
      </c>
      <c r="F363" s="57">
        <f>'F4.2'!T363</f>
        <v>0</v>
      </c>
      <c r="G363" s="57">
        <f>'F4.2'!AN363</f>
        <v>0</v>
      </c>
      <c r="H363" s="57">
        <f t="shared" si="25"/>
        <v>0</v>
      </c>
      <c r="I363" s="57">
        <f>'F4.2'!U363</f>
        <v>0</v>
      </c>
      <c r="J363" s="57">
        <f>'F4.2'!AO363</f>
        <v>0</v>
      </c>
      <c r="K363" s="57"/>
      <c r="L363" s="57"/>
      <c r="M363" s="57">
        <f t="shared" si="26"/>
        <v>0</v>
      </c>
      <c r="N363" s="57">
        <f t="shared" si="27"/>
        <v>0</v>
      </c>
    </row>
    <row r="364" spans="1:14" s="14" customFormat="1" ht="31.5" hidden="1" outlineLevel="1">
      <c r="A364" s="31"/>
      <c r="B364" s="270" t="str">
        <f>'F4.2'!B364</f>
        <v>Up-gradation of Flue Gas Analysers and Opacity Analysers at Unit-8&amp;9, CSTPS, Chandrapur.</v>
      </c>
      <c r="C364" s="31"/>
      <c r="D364" s="67" t="str">
        <f>IF('F4.2'!F364=0,"-",'F4.2'!F364)</f>
        <v>-</v>
      </c>
      <c r="E364" s="30">
        <f>'F4.2'!H364</f>
        <v>0</v>
      </c>
      <c r="F364" s="57">
        <f>'F4.2'!T364</f>
        <v>0</v>
      </c>
      <c r="G364" s="57">
        <f>'F4.2'!AN364</f>
        <v>0</v>
      </c>
      <c r="H364" s="57">
        <f t="shared" si="25"/>
        <v>0</v>
      </c>
      <c r="I364" s="57">
        <f>'F4.2'!U364</f>
        <v>0</v>
      </c>
      <c r="J364" s="57">
        <f>'F4.2'!AO364</f>
        <v>0</v>
      </c>
      <c r="K364" s="57"/>
      <c r="L364" s="57"/>
      <c r="M364" s="57">
        <f t="shared" si="26"/>
        <v>0</v>
      </c>
      <c r="N364" s="57">
        <f t="shared" si="27"/>
        <v>0</v>
      </c>
    </row>
    <row r="365" spans="1:14" s="14" customFormat="1" ht="47.25" hidden="1" outlineLevel="1">
      <c r="A365" s="28">
        <f>'F4.2'!A365</f>
        <v>4</v>
      </c>
      <c r="B365" s="131" t="str">
        <f>'F4.2'!B365</f>
        <v>Implementation of various Upgradations / Modifications to mitigate the requirements of 40% TML operations of Unit-8, CSTPS, Chandrapur.</v>
      </c>
      <c r="C365" s="31"/>
      <c r="D365" s="67" t="str">
        <f>IF('F4.2'!F365=0,"-",'F4.2'!F365)</f>
        <v>-</v>
      </c>
      <c r="E365" s="30">
        <f>'F4.2'!H365</f>
        <v>0</v>
      </c>
      <c r="F365" s="57">
        <f>'F4.2'!T365</f>
        <v>0</v>
      </c>
      <c r="G365" s="57">
        <f>'F4.2'!AN365</f>
        <v>0</v>
      </c>
      <c r="H365" s="57">
        <f t="shared" si="25"/>
        <v>0</v>
      </c>
      <c r="I365" s="57">
        <f>'F4.2'!U365</f>
        <v>0</v>
      </c>
      <c r="J365" s="57">
        <f>'F4.2'!AO365</f>
        <v>0</v>
      </c>
      <c r="K365" s="57"/>
      <c r="L365" s="57"/>
      <c r="M365" s="57">
        <f t="shared" si="26"/>
        <v>0</v>
      </c>
      <c r="N365" s="57">
        <f t="shared" si="27"/>
        <v>0</v>
      </c>
    </row>
    <row r="366" spans="1:14" s="14" customFormat="1" ht="47.25" hidden="1" outlineLevel="1">
      <c r="A366" s="348"/>
      <c r="B366" s="270" t="str">
        <f>'F4.2'!B366</f>
        <v>Implementation of various Upgradations / Modifications to mitigate the requirements of 40% TML operations of Unit-8, CSTPS, Chandrapur.</v>
      </c>
      <c r="C366" s="31"/>
      <c r="D366" s="67" t="str">
        <f>IF('F4.2'!F366=0,"-",'F4.2'!F366)</f>
        <v>-</v>
      </c>
      <c r="E366" s="30">
        <f>'F4.2'!H366</f>
        <v>0</v>
      </c>
      <c r="F366" s="57">
        <f>'F4.2'!T366</f>
        <v>0</v>
      </c>
      <c r="G366" s="57">
        <f>'F4.2'!AN366</f>
        <v>0</v>
      </c>
      <c r="H366" s="57">
        <f t="shared" si="25"/>
        <v>0</v>
      </c>
      <c r="I366" s="57">
        <f>'F4.2'!U366</f>
        <v>0</v>
      </c>
      <c r="J366" s="57">
        <f>'F4.2'!AO366</f>
        <v>0</v>
      </c>
      <c r="K366" s="57"/>
      <c r="L366" s="57"/>
      <c r="M366" s="57">
        <f t="shared" si="26"/>
        <v>0</v>
      </c>
      <c r="N366" s="57">
        <f t="shared" si="27"/>
        <v>0</v>
      </c>
    </row>
    <row r="367" spans="1:14" s="14" customFormat="1" ht="15.75" hidden="1" outlineLevel="1">
      <c r="A367" s="28">
        <f>'F4.2'!A367</f>
        <v>5</v>
      </c>
      <c r="B367" s="131" t="str">
        <f>'F4.2'!B367</f>
        <v>Multiple schemes C&amp;I-3</v>
      </c>
      <c r="C367" s="31"/>
      <c r="D367" s="67" t="str">
        <f>IF('F4.2'!F367=0,"-",'F4.2'!F367)</f>
        <v>-</v>
      </c>
      <c r="E367" s="30">
        <f>'F4.2'!H367</f>
        <v>0</v>
      </c>
      <c r="F367" s="57">
        <f>'F4.2'!T367</f>
        <v>0</v>
      </c>
      <c r="G367" s="57">
        <f>'F4.2'!AN367</f>
        <v>0</v>
      </c>
      <c r="H367" s="57">
        <f t="shared" si="25"/>
        <v>0</v>
      </c>
      <c r="I367" s="57">
        <f>'F4.2'!U367</f>
        <v>0</v>
      </c>
      <c r="J367" s="57">
        <f>'F4.2'!AO367</f>
        <v>0</v>
      </c>
      <c r="K367" s="57"/>
      <c r="L367" s="57"/>
      <c r="M367" s="57">
        <f t="shared" si="26"/>
        <v>0</v>
      </c>
      <c r="N367" s="57">
        <f t="shared" si="27"/>
        <v>0</v>
      </c>
    </row>
    <row r="368" spans="1:14" s="14" customFormat="1" ht="31.5" hidden="1" outlineLevel="1">
      <c r="A368" s="348"/>
      <c r="B368" s="270" t="str">
        <f>'F4.2'!B368</f>
        <v>Total Mercury (Gaseous) Analyzers along with their online data connectivity &amp; Remote calibration U-3 to 9</v>
      </c>
      <c r="C368" s="31"/>
      <c r="D368" s="67" t="str">
        <f>IF('F4.2'!F368=0,"-",'F4.2'!F368)</f>
        <v>-</v>
      </c>
      <c r="E368" s="30">
        <f>'F4.2'!H368</f>
        <v>0</v>
      </c>
      <c r="F368" s="57">
        <f>'F4.2'!T368</f>
        <v>0</v>
      </c>
      <c r="G368" s="57">
        <f>'F4.2'!AN368</f>
        <v>0</v>
      </c>
      <c r="H368" s="57">
        <f t="shared" si="25"/>
        <v>0</v>
      </c>
      <c r="I368" s="57">
        <f>'F4.2'!U368</f>
        <v>0</v>
      </c>
      <c r="J368" s="57">
        <f>'F4.2'!AO368</f>
        <v>0</v>
      </c>
      <c r="K368" s="57"/>
      <c r="L368" s="57"/>
      <c r="M368" s="57">
        <f t="shared" si="26"/>
        <v>0</v>
      </c>
      <c r="N368" s="57">
        <f t="shared" si="27"/>
        <v>0</v>
      </c>
    </row>
    <row r="369" spans="1:14" s="14" customFormat="1" ht="31.5" hidden="1" outlineLevel="1">
      <c r="A369" s="348"/>
      <c r="B369" s="270" t="str">
        <f>'F4.2'!B369</f>
        <v>Procurement of Controllers &amp; Com Boxes for Air Compressors of Unit-8&amp;9.</v>
      </c>
      <c r="C369" s="31"/>
      <c r="D369" s="67" t="str">
        <f>IF('F4.2'!F369=0,"-",'F4.2'!F369)</f>
        <v>-</v>
      </c>
      <c r="E369" s="30">
        <f>'F4.2'!H369</f>
        <v>0</v>
      </c>
      <c r="F369" s="57">
        <f>'F4.2'!T369</f>
        <v>0</v>
      </c>
      <c r="G369" s="57">
        <f>'F4.2'!AN369</f>
        <v>0</v>
      </c>
      <c r="H369" s="57">
        <f t="shared" si="25"/>
        <v>0</v>
      </c>
      <c r="I369" s="57">
        <f>'F4.2'!U369</f>
        <v>0</v>
      </c>
      <c r="J369" s="57">
        <f>'F4.2'!AO369</f>
        <v>0</v>
      </c>
      <c r="K369" s="57"/>
      <c r="L369" s="57"/>
      <c r="M369" s="57">
        <f t="shared" si="26"/>
        <v>0</v>
      </c>
      <c r="N369" s="57">
        <f t="shared" si="27"/>
        <v>0</v>
      </c>
    </row>
    <row r="370" spans="1:14" s="14" customFormat="1" ht="31.5" hidden="1" outlineLevel="1">
      <c r="A370" s="348"/>
      <c r="B370" s="270" t="str">
        <f>'F4.2'!B370</f>
        <v>Up-gradation of Steam and Water Analysis System (SWAS)  for Unit – 8 &amp; 9</v>
      </c>
      <c r="C370" s="31"/>
      <c r="D370" s="67" t="str">
        <f>IF('F4.2'!F370=0,"-",'F4.2'!F370)</f>
        <v>-</v>
      </c>
      <c r="E370" s="30">
        <f>'F4.2'!H370</f>
        <v>0</v>
      </c>
      <c r="F370" s="57">
        <f>'F4.2'!T370</f>
        <v>0</v>
      </c>
      <c r="G370" s="57">
        <f>'F4.2'!AN370</f>
        <v>0</v>
      </c>
      <c r="H370" s="57">
        <f t="shared" si="25"/>
        <v>0</v>
      </c>
      <c r="I370" s="57">
        <f>'F4.2'!U370</f>
        <v>0</v>
      </c>
      <c r="J370" s="57">
        <f>'F4.2'!AO370</f>
        <v>0</v>
      </c>
      <c r="K370" s="57"/>
      <c r="L370" s="57"/>
      <c r="M370" s="57">
        <f t="shared" si="26"/>
        <v>0</v>
      </c>
      <c r="N370" s="57">
        <f t="shared" si="27"/>
        <v>0</v>
      </c>
    </row>
    <row r="371" spans="1:14" s="14" customFormat="1" ht="31.5" hidden="1" outlineLevel="1">
      <c r="A371" s="348"/>
      <c r="B371" s="270" t="str">
        <f>'F4.2'!B371</f>
        <v>Up-gradation of Servo valve (ST) with proportional valves (PV) for HP bypass system at Unit – 8 &amp; 9</v>
      </c>
      <c r="C371" s="31"/>
      <c r="D371" s="67" t="str">
        <f>IF('F4.2'!F371=0,"-",'F4.2'!F371)</f>
        <v>-</v>
      </c>
      <c r="E371" s="30">
        <f>'F4.2'!H371</f>
        <v>0</v>
      </c>
      <c r="F371" s="57">
        <f>'F4.2'!T371</f>
        <v>0</v>
      </c>
      <c r="G371" s="57">
        <f>'F4.2'!AN371</f>
        <v>0</v>
      </c>
      <c r="H371" s="57">
        <f t="shared" si="25"/>
        <v>0</v>
      </c>
      <c r="I371" s="57">
        <f>'F4.2'!U371</f>
        <v>0</v>
      </c>
      <c r="J371" s="57">
        <f>'F4.2'!AO371</f>
        <v>0</v>
      </c>
      <c r="K371" s="57"/>
      <c r="L371" s="57"/>
      <c r="M371" s="57">
        <f t="shared" si="26"/>
        <v>0</v>
      </c>
      <c r="N371" s="57">
        <f t="shared" si="27"/>
        <v>0</v>
      </c>
    </row>
    <row r="372" spans="1:14" s="14" customFormat="1" ht="15.75" hidden="1" outlineLevel="1">
      <c r="A372" s="348"/>
      <c r="B372" s="270" t="str">
        <f>'F4.2'!B372</f>
        <v>Upgradation of GEHO pump VFD panels for Unit – 8 &amp; 9</v>
      </c>
      <c r="C372" s="31"/>
      <c r="D372" s="67" t="str">
        <f>IF('F4.2'!F372=0,"-",'F4.2'!F372)</f>
        <v>-</v>
      </c>
      <c r="E372" s="30">
        <f>'F4.2'!H372</f>
        <v>0</v>
      </c>
      <c r="F372" s="57">
        <f>'F4.2'!T372</f>
        <v>0</v>
      </c>
      <c r="G372" s="57">
        <f>'F4.2'!AN372</f>
        <v>0</v>
      </c>
      <c r="H372" s="57">
        <f t="shared" si="25"/>
        <v>0</v>
      </c>
      <c r="I372" s="57">
        <f>'F4.2'!U372</f>
        <v>0</v>
      </c>
      <c r="J372" s="57">
        <f>'F4.2'!AO372</f>
        <v>0</v>
      </c>
      <c r="K372" s="57"/>
      <c r="L372" s="57"/>
      <c r="M372" s="57">
        <f t="shared" si="26"/>
        <v>0</v>
      </c>
      <c r="N372" s="57">
        <f t="shared" si="27"/>
        <v>0</v>
      </c>
    </row>
    <row r="373" spans="1:14" s="14" customFormat="1" ht="63" hidden="1" outlineLevel="1">
      <c r="A373" s="28">
        <f>'F4.2'!A373</f>
        <v>6</v>
      </c>
      <c r="B373" s="131" t="str">
        <f>'F4.2'!B373</f>
        <v>Upgradation of measurement and control system installed at CSTPS Unit 8&amp;9 &amp; Upgradation of Numerical Protection Relay of Alstom / Schnieder make installed at Unit-8&amp;9, CSTPS, Chandrapur.</v>
      </c>
      <c r="C373" s="31"/>
      <c r="D373" s="67" t="str">
        <f>IF('F4.2'!F373=0,"-",'F4.2'!F373)</f>
        <v>-</v>
      </c>
      <c r="E373" s="30">
        <f>'F4.2'!H373</f>
        <v>0</v>
      </c>
      <c r="F373" s="57">
        <f>'F4.2'!T373</f>
        <v>0</v>
      </c>
      <c r="G373" s="57">
        <f>'F4.2'!AN373</f>
        <v>0</v>
      </c>
      <c r="H373" s="57">
        <f t="shared" si="25"/>
        <v>0</v>
      </c>
      <c r="I373" s="57">
        <f>'F4.2'!U373</f>
        <v>0</v>
      </c>
      <c r="J373" s="57">
        <f>'F4.2'!AO373</f>
        <v>0</v>
      </c>
      <c r="K373" s="57"/>
      <c r="L373" s="57"/>
      <c r="M373" s="57">
        <f t="shared" si="26"/>
        <v>0</v>
      </c>
      <c r="N373" s="57">
        <f t="shared" si="27"/>
        <v>0</v>
      </c>
    </row>
    <row r="374" spans="1:14" s="14" customFormat="1" ht="31.5" hidden="1" outlineLevel="1">
      <c r="A374" s="348"/>
      <c r="B374" s="270" t="str">
        <f>'F4.2'!B374</f>
        <v>Upgradation of measurement and control system installed at CSTPS Unit 8&amp;9</v>
      </c>
      <c r="C374" s="31"/>
      <c r="D374" s="67" t="str">
        <f>IF('F4.2'!F374=0,"-",'F4.2'!F374)</f>
        <v>-</v>
      </c>
      <c r="E374" s="30">
        <f>'F4.2'!H374</f>
        <v>0</v>
      </c>
      <c r="F374" s="57">
        <f>'F4.2'!T374</f>
        <v>0</v>
      </c>
      <c r="G374" s="57">
        <f>'F4.2'!AN374</f>
        <v>0</v>
      </c>
      <c r="H374" s="57">
        <f t="shared" si="25"/>
        <v>0</v>
      </c>
      <c r="I374" s="57">
        <f>'F4.2'!U374</f>
        <v>0</v>
      </c>
      <c r="J374" s="57">
        <f>'F4.2'!AO374</f>
        <v>0</v>
      </c>
      <c r="K374" s="57"/>
      <c r="L374" s="57"/>
      <c r="M374" s="57">
        <f t="shared" si="26"/>
        <v>0</v>
      </c>
      <c r="N374" s="57">
        <f t="shared" si="27"/>
        <v>0</v>
      </c>
    </row>
    <row r="375" spans="1:14" s="14" customFormat="1" ht="31.5" hidden="1" outlineLevel="1">
      <c r="A375" s="28"/>
      <c r="B375" s="270" t="str">
        <f>'F4.2'!B375</f>
        <v>Upgradation of Numerical Protection Relay of Alstom / Schnieder make installed at Unit-8&amp;9, CSTPS, Chandrapur.</v>
      </c>
      <c r="C375" s="31"/>
      <c r="D375" s="67" t="str">
        <f>IF('F4.2'!F375=0,"-",'F4.2'!F375)</f>
        <v>-</v>
      </c>
      <c r="E375" s="30">
        <f>'F4.2'!H375</f>
        <v>0</v>
      </c>
      <c r="F375" s="57">
        <f>'F4.2'!T375</f>
        <v>0</v>
      </c>
      <c r="G375" s="57">
        <f>'F4.2'!AN375</f>
        <v>0</v>
      </c>
      <c r="H375" s="57">
        <f t="shared" si="25"/>
        <v>0</v>
      </c>
      <c r="I375" s="57">
        <f>'F4.2'!U375</f>
        <v>0</v>
      </c>
      <c r="J375" s="57">
        <f>'F4.2'!AO375</f>
        <v>0</v>
      </c>
      <c r="K375" s="57"/>
      <c r="L375" s="57"/>
      <c r="M375" s="57">
        <f t="shared" si="26"/>
        <v>0</v>
      </c>
      <c r="N375" s="57">
        <f t="shared" si="27"/>
        <v>0</v>
      </c>
    </row>
    <row r="376" spans="1:14" s="14" customFormat="1" ht="15.75" hidden="1" outlineLevel="1">
      <c r="A376" s="348"/>
      <c r="B376" s="360" t="str">
        <f>'F4.2'!B376</f>
        <v>AHP-III</v>
      </c>
      <c r="C376" s="31"/>
      <c r="D376" s="67" t="str">
        <f>IF('F4.2'!F376=0,"-",'F4.2'!F376)</f>
        <v>-</v>
      </c>
      <c r="E376" s="30">
        <f>'F4.2'!H376</f>
        <v>0</v>
      </c>
      <c r="F376" s="57">
        <f>'F4.2'!T376</f>
        <v>0</v>
      </c>
      <c r="G376" s="57">
        <f>'F4.2'!AN376</f>
        <v>0</v>
      </c>
      <c r="H376" s="57">
        <f t="shared" si="25"/>
        <v>0</v>
      </c>
      <c r="I376" s="57">
        <f>'F4.2'!U376</f>
        <v>0</v>
      </c>
      <c r="J376" s="57">
        <f>'F4.2'!AO376</f>
        <v>0</v>
      </c>
      <c r="K376" s="57"/>
      <c r="L376" s="57"/>
      <c r="M376" s="57">
        <f t="shared" si="26"/>
        <v>0</v>
      </c>
      <c r="N376" s="57">
        <f t="shared" si="27"/>
        <v>0</v>
      </c>
    </row>
    <row r="377" spans="1:14" s="14" customFormat="1" ht="47.25" hidden="1" outlineLevel="1">
      <c r="A377" s="28">
        <f>'F4.2'!A377</f>
        <v>1</v>
      </c>
      <c r="B377" s="131" t="str">
        <f>'F4.2'!B377</f>
        <v>supply of piston cylinder assembly, diaphragm assembly, Suction and discharge valve housing assembly of GEHO pump (Model- TZPM 1200). &amp; other schemes</v>
      </c>
      <c r="C377" s="31"/>
      <c r="D377" s="67" t="str">
        <f>IF('F4.2'!F377=0,"-",'F4.2'!F377)</f>
        <v>-</v>
      </c>
      <c r="E377" s="30">
        <f>'F4.2'!H377</f>
        <v>0</v>
      </c>
      <c r="F377" s="57">
        <f>'F4.2'!T377</f>
        <v>0</v>
      </c>
      <c r="G377" s="57">
        <f>'F4.2'!AN377</f>
        <v>0</v>
      </c>
      <c r="H377" s="57">
        <f t="shared" si="25"/>
        <v>0</v>
      </c>
      <c r="I377" s="57">
        <f>'F4.2'!U377</f>
        <v>0</v>
      </c>
      <c r="J377" s="57">
        <f>'F4.2'!AO377</f>
        <v>0</v>
      </c>
      <c r="K377" s="57"/>
      <c r="L377" s="57"/>
      <c r="M377" s="57">
        <f t="shared" si="26"/>
        <v>0</v>
      </c>
      <c r="N377" s="57">
        <f t="shared" si="27"/>
        <v>0</v>
      </c>
    </row>
    <row r="378" spans="1:14" s="14" customFormat="1" ht="47.25" hidden="1" outlineLevel="1">
      <c r="A378" s="31"/>
      <c r="B378" s="270" t="str">
        <f>'F4.2'!B378</f>
        <v>Scheme-1 :supply of piston cylinder assembly, diaphragm assembly, Suction and discharge valve housing assembly of GEHO pump (Model- TZPM 1200).</v>
      </c>
      <c r="C378" s="31"/>
      <c r="D378" s="67" t="str">
        <f>IF('F4.2'!F378=0,"-",'F4.2'!F378)</f>
        <v>-</v>
      </c>
      <c r="E378" s="30">
        <f>'F4.2'!H378</f>
        <v>0</v>
      </c>
      <c r="F378" s="57">
        <f>'F4.2'!T378</f>
        <v>0</v>
      </c>
      <c r="G378" s="57">
        <f>'F4.2'!AN378</f>
        <v>0</v>
      </c>
      <c r="H378" s="57">
        <f t="shared" si="25"/>
        <v>0</v>
      </c>
      <c r="I378" s="57">
        <f>'F4.2'!U378</f>
        <v>0</v>
      </c>
      <c r="J378" s="57">
        <f>'F4.2'!AO378</f>
        <v>0</v>
      </c>
      <c r="K378" s="57"/>
      <c r="L378" s="57"/>
      <c r="M378" s="57">
        <f t="shared" si="26"/>
        <v>0</v>
      </c>
      <c r="N378" s="57">
        <f t="shared" si="27"/>
        <v>0</v>
      </c>
    </row>
    <row r="379" spans="1:14" s="14" customFormat="1" ht="63" hidden="1" outlineLevel="1">
      <c r="A379" s="31"/>
      <c r="B379" s="270" t="str">
        <f>'F4.2'!B379</f>
        <v>Scheme -2 :Procurement of sub assemblies for conveying air compressor model ZR 275 and instrument air compressor model ZR 110 in Ash handling plant Unit-8&amp;9 (2x500MW) at CSTPS, Chandrapur.</v>
      </c>
      <c r="C379" s="31"/>
      <c r="D379" s="67" t="str">
        <f>IF('F4.2'!F379=0,"-",'F4.2'!F379)</f>
        <v>-</v>
      </c>
      <c r="E379" s="30">
        <f>'F4.2'!H379</f>
        <v>0</v>
      </c>
      <c r="F379" s="57">
        <f>'F4.2'!T379</f>
        <v>0</v>
      </c>
      <c r="G379" s="57">
        <f>'F4.2'!AN379</f>
        <v>0</v>
      </c>
      <c r="H379" s="57">
        <f t="shared" si="25"/>
        <v>0</v>
      </c>
      <c r="I379" s="57">
        <f>'F4.2'!U379</f>
        <v>0</v>
      </c>
      <c r="J379" s="57">
        <f>'F4.2'!AO379</f>
        <v>0</v>
      </c>
      <c r="K379" s="57"/>
      <c r="L379" s="57"/>
      <c r="M379" s="57">
        <f t="shared" si="26"/>
        <v>0</v>
      </c>
      <c r="N379" s="57">
        <f t="shared" si="27"/>
        <v>0</v>
      </c>
    </row>
    <row r="380" spans="1:14" s="14" customFormat="1" ht="47.25" hidden="1" outlineLevel="1">
      <c r="A380" s="31"/>
      <c r="B380" s="270" t="str">
        <f>'F4.2'!B380</f>
        <v>Scheme -3  Supply of 10/8 FAH Warman make slurry pump impeller element assembly, Bearing assembly unit, jacket assembly.</v>
      </c>
      <c r="C380" s="31"/>
      <c r="D380" s="67" t="str">
        <f>IF('F4.2'!F380=0,"-",'F4.2'!F380)</f>
        <v>-</v>
      </c>
      <c r="E380" s="30">
        <f>'F4.2'!H380</f>
        <v>0</v>
      </c>
      <c r="F380" s="57">
        <f>'F4.2'!T380</f>
        <v>0</v>
      </c>
      <c r="G380" s="57">
        <f>'F4.2'!AN380</f>
        <v>0</v>
      </c>
      <c r="H380" s="57">
        <f t="shared" si="25"/>
        <v>0</v>
      </c>
      <c r="I380" s="57">
        <f>'F4.2'!U380</f>
        <v>0</v>
      </c>
      <c r="J380" s="57">
        <f>'F4.2'!AO380</f>
        <v>0</v>
      </c>
      <c r="K380" s="57"/>
      <c r="L380" s="57"/>
      <c r="M380" s="57">
        <f t="shared" si="26"/>
        <v>0</v>
      </c>
      <c r="N380" s="57">
        <f t="shared" si="27"/>
        <v>0</v>
      </c>
    </row>
    <row r="381" spans="1:14" s="14" customFormat="1" ht="31.5" hidden="1" outlineLevel="1">
      <c r="A381" s="28">
        <f>'F4.2'!A381</f>
        <v>2</v>
      </c>
      <c r="B381" s="131" t="str">
        <f>'F4.2'!B381</f>
        <v>Supply and replacement of 400 NB MSERW pipeline of ash disposal system of unit 8&amp;9 at CSTPS, Chandrapur.</v>
      </c>
      <c r="C381" s="31"/>
      <c r="D381" s="67" t="str">
        <f>IF('F4.2'!F381=0,"-",'F4.2'!F381)</f>
        <v>-</v>
      </c>
      <c r="E381" s="30">
        <f>'F4.2'!H381</f>
        <v>0</v>
      </c>
      <c r="F381" s="57">
        <f>'F4.2'!T381</f>
        <v>0</v>
      </c>
      <c r="G381" s="57">
        <f>'F4.2'!AN381</f>
        <v>0</v>
      </c>
      <c r="H381" s="57">
        <f t="shared" si="25"/>
        <v>0</v>
      </c>
      <c r="I381" s="57">
        <f>'F4.2'!U381</f>
        <v>0</v>
      </c>
      <c r="J381" s="57">
        <f>'F4.2'!AO381</f>
        <v>0</v>
      </c>
      <c r="K381" s="57"/>
      <c r="L381" s="57"/>
      <c r="M381" s="57">
        <f t="shared" si="26"/>
        <v>0</v>
      </c>
      <c r="N381" s="57">
        <f t="shared" si="27"/>
        <v>0</v>
      </c>
    </row>
    <row r="382" spans="1:14" s="14" customFormat="1" ht="47.25" hidden="1" outlineLevel="1">
      <c r="A382" s="31"/>
      <c r="B382" s="270" t="str">
        <f>'F4.2'!B382</f>
        <v>Scheme-1 :Supply and  replacement of 400 NB MSERW pipeline  of ash disposal system of unit 8&amp;9 at CSTPS, Chandrapur.</v>
      </c>
      <c r="C382" s="31"/>
      <c r="D382" s="67" t="str">
        <f>IF('F4.2'!F382=0,"-",'F4.2'!F382)</f>
        <v>-</v>
      </c>
      <c r="E382" s="30">
        <f>'F4.2'!H382</f>
        <v>0</v>
      </c>
      <c r="F382" s="57">
        <f>'F4.2'!T382</f>
        <v>0</v>
      </c>
      <c r="G382" s="57">
        <f>'F4.2'!AN382</f>
        <v>0</v>
      </c>
      <c r="H382" s="57">
        <f t="shared" si="25"/>
        <v>0</v>
      </c>
      <c r="I382" s="57">
        <f>'F4.2'!U382</f>
        <v>0</v>
      </c>
      <c r="J382" s="57">
        <f>'F4.2'!AO382</f>
        <v>0</v>
      </c>
      <c r="K382" s="57"/>
      <c r="L382" s="57"/>
      <c r="M382" s="57">
        <f t="shared" si="26"/>
        <v>0</v>
      </c>
      <c r="N382" s="57">
        <f t="shared" si="27"/>
        <v>0</v>
      </c>
    </row>
    <row r="383" spans="1:14" s="14" customFormat="1" ht="31.5" hidden="1" outlineLevel="1">
      <c r="A383" s="28">
        <f>'F4.2'!A383</f>
        <v>3</v>
      </c>
      <c r="B383" s="131" t="str">
        <f>'F4.2'!B383</f>
        <v>Complete ESP Refurbishment of 1st &amp; 2 nd Row Field of Unit 8&amp;9 at CSTPS.</v>
      </c>
      <c r="C383" s="31"/>
      <c r="D383" s="67" t="str">
        <f>IF('F4.2'!F383=0,"-",'F4.2'!F383)</f>
        <v>-</v>
      </c>
      <c r="E383" s="30">
        <f>'F4.2'!H383</f>
        <v>0</v>
      </c>
      <c r="F383" s="57">
        <f>'F4.2'!T383</f>
        <v>0</v>
      </c>
      <c r="G383" s="57">
        <f>'F4.2'!AN383</f>
        <v>0</v>
      </c>
      <c r="H383" s="57">
        <f t="shared" si="25"/>
        <v>0</v>
      </c>
      <c r="I383" s="57">
        <f>'F4.2'!U383</f>
        <v>0</v>
      </c>
      <c r="J383" s="57">
        <f>'F4.2'!AO383</f>
        <v>0</v>
      </c>
      <c r="K383" s="57"/>
      <c r="L383" s="57"/>
      <c r="M383" s="57">
        <f t="shared" si="26"/>
        <v>0</v>
      </c>
      <c r="N383" s="57">
        <f t="shared" si="27"/>
        <v>0</v>
      </c>
    </row>
    <row r="384" spans="1:14" s="14" customFormat="1" ht="31.5" hidden="1" outlineLevel="1">
      <c r="A384" s="31"/>
      <c r="B384" s="270" t="str">
        <f>'F4.2'!B384</f>
        <v>Scheme-1 : Complete ESP Refurbishment of 1st &amp; 2 nd Row Field of Unit 8&amp;9 at CSTPS.</v>
      </c>
      <c r="C384" s="31"/>
      <c r="D384" s="67" t="str">
        <f>IF('F4.2'!F384=0,"-",'F4.2'!F384)</f>
        <v>-</v>
      </c>
      <c r="E384" s="30">
        <f>'F4.2'!H384</f>
        <v>0</v>
      </c>
      <c r="F384" s="57">
        <f>'F4.2'!T384</f>
        <v>0</v>
      </c>
      <c r="G384" s="57">
        <f>'F4.2'!AN384</f>
        <v>0</v>
      </c>
      <c r="H384" s="57">
        <f t="shared" si="25"/>
        <v>0</v>
      </c>
      <c r="I384" s="57">
        <f>'F4.2'!U384</f>
        <v>0</v>
      </c>
      <c r="J384" s="57">
        <f>'F4.2'!AO384</f>
        <v>0</v>
      </c>
      <c r="K384" s="57"/>
      <c r="L384" s="57"/>
      <c r="M384" s="57">
        <f t="shared" si="26"/>
        <v>0</v>
      </c>
      <c r="N384" s="57">
        <f t="shared" si="27"/>
        <v>0</v>
      </c>
    </row>
    <row r="385" spans="1:14" s="14" customFormat="1" ht="15.75" hidden="1" outlineLevel="1">
      <c r="A385" s="31"/>
      <c r="B385" s="360" t="str">
        <f>'F4.2'!B385</f>
        <v>CHP - D</v>
      </c>
      <c r="C385" s="31"/>
      <c r="D385" s="67" t="str">
        <f>IF('F4.2'!F385=0,"-",'F4.2'!F385)</f>
        <v>-</v>
      </c>
      <c r="E385" s="30">
        <f>'F4.2'!H385</f>
        <v>0</v>
      </c>
      <c r="F385" s="57">
        <f>'F4.2'!T385</f>
        <v>0</v>
      </c>
      <c r="G385" s="57">
        <f>'F4.2'!AN385</f>
        <v>0</v>
      </c>
      <c r="H385" s="57">
        <f t="shared" si="25"/>
        <v>0</v>
      </c>
      <c r="I385" s="57">
        <f>'F4.2'!U385</f>
        <v>0</v>
      </c>
      <c r="J385" s="57">
        <f>'F4.2'!AO385</f>
        <v>0</v>
      </c>
      <c r="K385" s="57"/>
      <c r="L385" s="57"/>
      <c r="M385" s="57">
        <f t="shared" si="26"/>
        <v>0</v>
      </c>
      <c r="N385" s="57">
        <f t="shared" si="27"/>
        <v>0</v>
      </c>
    </row>
    <row r="386" spans="1:14" s="14" customFormat="1" ht="31.5" hidden="1" outlineLevel="1">
      <c r="A386" s="28">
        <f>'F4.2'!A386</f>
        <v>1</v>
      </c>
      <c r="B386" s="131" t="str">
        <f>'F4.2'!B386</f>
        <v>Upgradation Of Hydraulic Systems with Safety Mechanism for wagon unloading system at CHP-D CSTPS.</v>
      </c>
      <c r="C386" s="31"/>
      <c r="D386" s="67" t="str">
        <f>IF('F4.2'!F386=0,"-",'F4.2'!F386)</f>
        <v>-</v>
      </c>
      <c r="E386" s="30">
        <f>'F4.2'!H386</f>
        <v>0</v>
      </c>
      <c r="F386" s="57">
        <f>'F4.2'!T386</f>
        <v>0</v>
      </c>
      <c r="G386" s="57">
        <f>'F4.2'!AN386</f>
        <v>0</v>
      </c>
      <c r="H386" s="57">
        <f t="shared" si="25"/>
        <v>0</v>
      </c>
      <c r="I386" s="57">
        <f>'F4.2'!U386</f>
        <v>0</v>
      </c>
      <c r="J386" s="57">
        <f>'F4.2'!AO386</f>
        <v>0</v>
      </c>
      <c r="K386" s="57"/>
      <c r="L386" s="57"/>
      <c r="M386" s="57">
        <f t="shared" si="26"/>
        <v>0</v>
      </c>
      <c r="N386" s="57">
        <f t="shared" si="27"/>
        <v>0</v>
      </c>
    </row>
    <row r="387" spans="1:14" s="14" customFormat="1" ht="47.25" hidden="1" outlineLevel="1">
      <c r="A387" s="28"/>
      <c r="B387" s="270" t="str">
        <f>'F4.2'!B387</f>
        <v>Supply erection &amp; commissioning of wagon tippler, Side Arm Charger, apron feeder and stacker hydraulic drive system with online NAS value monitoring systems.</v>
      </c>
      <c r="C387" s="31"/>
      <c r="D387" s="67" t="str">
        <f>IF('F4.2'!F387=0,"-",'F4.2'!F387)</f>
        <v>-</v>
      </c>
      <c r="E387" s="30">
        <f>'F4.2'!H387</f>
        <v>0</v>
      </c>
      <c r="F387" s="57">
        <f>'F4.2'!T387</f>
        <v>0</v>
      </c>
      <c r="G387" s="57">
        <f>'F4.2'!AN387</f>
        <v>0</v>
      </c>
      <c r="H387" s="57">
        <f t="shared" si="25"/>
        <v>0</v>
      </c>
      <c r="I387" s="57">
        <f>'F4.2'!U387</f>
        <v>0</v>
      </c>
      <c r="J387" s="57">
        <f>'F4.2'!AO387</f>
        <v>0</v>
      </c>
      <c r="K387" s="57"/>
      <c r="L387" s="57"/>
      <c r="M387" s="57">
        <f t="shared" si="26"/>
        <v>0</v>
      </c>
      <c r="N387" s="57">
        <f t="shared" si="27"/>
        <v>0</v>
      </c>
    </row>
    <row r="388" spans="1:14" s="14" customFormat="1" ht="15.75" hidden="1" outlineLevel="1">
      <c r="A388" s="31"/>
      <c r="B388" s="270" t="str">
        <f>'F4.2'!B388</f>
        <v>Wagon stopping mechanism (Safety)</v>
      </c>
      <c r="C388" s="31"/>
      <c r="D388" s="67" t="str">
        <f>IF('F4.2'!F388=0,"-",'F4.2'!F388)</f>
        <v>-</v>
      </c>
      <c r="E388" s="30">
        <f>'F4.2'!H388</f>
        <v>0</v>
      </c>
      <c r="F388" s="57">
        <f>'F4.2'!T388</f>
        <v>0</v>
      </c>
      <c r="G388" s="57">
        <f>'F4.2'!AN388</f>
        <v>0</v>
      </c>
      <c r="H388" s="57">
        <f t="shared" si="25"/>
        <v>0</v>
      </c>
      <c r="I388" s="57">
        <f>'F4.2'!U388</f>
        <v>0</v>
      </c>
      <c r="J388" s="57">
        <f>'F4.2'!AO388</f>
        <v>0</v>
      </c>
      <c r="K388" s="57"/>
      <c r="L388" s="57"/>
      <c r="M388" s="57">
        <f t="shared" si="26"/>
        <v>0</v>
      </c>
      <c r="N388" s="57">
        <f t="shared" si="27"/>
        <v>0</v>
      </c>
    </row>
    <row r="389" spans="1:14" s="14" customFormat="1" ht="31.5" hidden="1" outlineLevel="1">
      <c r="A389" s="28">
        <f>'F4.2'!A389</f>
        <v>2</v>
      </c>
      <c r="B389" s="131" t="str">
        <f>'F4.2'!B389</f>
        <v>Upgardation and Capacity Enhancement of Side Arm Charger Apron Feeder and Bunker Conveyors at CHP-D CSTPS.</v>
      </c>
      <c r="C389" s="31"/>
      <c r="D389" s="67" t="str">
        <f>IF('F4.2'!F389=0,"-",'F4.2'!F389)</f>
        <v>-</v>
      </c>
      <c r="E389" s="30">
        <f>'F4.2'!H389</f>
        <v>0</v>
      </c>
      <c r="F389" s="57">
        <f>'F4.2'!T389</f>
        <v>0</v>
      </c>
      <c r="G389" s="57">
        <f>'F4.2'!AN389</f>
        <v>0</v>
      </c>
      <c r="H389" s="57">
        <f t="shared" si="25"/>
        <v>0</v>
      </c>
      <c r="I389" s="57">
        <f>'F4.2'!U389</f>
        <v>0</v>
      </c>
      <c r="J389" s="57">
        <f>'F4.2'!AO389</f>
        <v>0</v>
      </c>
      <c r="K389" s="57"/>
      <c r="L389" s="57"/>
      <c r="M389" s="57">
        <f t="shared" si="26"/>
        <v>0</v>
      </c>
      <c r="N389" s="57">
        <f t="shared" si="27"/>
        <v>0</v>
      </c>
    </row>
    <row r="390" spans="1:14" s="14" customFormat="1" ht="31.5" hidden="1" outlineLevel="1">
      <c r="A390" s="31"/>
      <c r="B390" s="270" t="str">
        <f>'F4.2'!B390</f>
        <v xml:space="preserve">capacity enhancement to 60 wagons pulling capacity and associated modification of existing side arm charger </v>
      </c>
      <c r="C390" s="31"/>
      <c r="D390" s="67" t="str">
        <f>IF('F4.2'!F390=0,"-",'F4.2'!F390)</f>
        <v>-</v>
      </c>
      <c r="E390" s="30">
        <f>'F4.2'!H390</f>
        <v>0</v>
      </c>
      <c r="F390" s="57">
        <f>'F4.2'!T390</f>
        <v>0</v>
      </c>
      <c r="G390" s="57">
        <f>'F4.2'!AN390</f>
        <v>0</v>
      </c>
      <c r="H390" s="57">
        <f t="shared" si="25"/>
        <v>0</v>
      </c>
      <c r="I390" s="57">
        <f>'F4.2'!U390</f>
        <v>0</v>
      </c>
      <c r="J390" s="57">
        <f>'F4.2'!AO390</f>
        <v>0</v>
      </c>
      <c r="K390" s="57"/>
      <c r="L390" s="57"/>
      <c r="M390" s="57">
        <f t="shared" si="26"/>
        <v>0</v>
      </c>
      <c r="N390" s="57">
        <f t="shared" si="27"/>
        <v>0</v>
      </c>
    </row>
    <row r="391" spans="1:14" s="14" customFormat="1" ht="15.75" hidden="1" outlineLevel="1">
      <c r="A391" s="28"/>
      <c r="B391" s="270" t="str">
        <f>'F4.2'!B391</f>
        <v>Capacity enhancement , Commissionng of apron feeder drive</v>
      </c>
      <c r="C391" s="31"/>
      <c r="D391" s="67" t="str">
        <f>IF('F4.2'!F391=0,"-",'F4.2'!F391)</f>
        <v>-</v>
      </c>
      <c r="E391" s="30">
        <f>'F4.2'!H391</f>
        <v>0</v>
      </c>
      <c r="F391" s="57">
        <f>'F4.2'!T391</f>
        <v>0</v>
      </c>
      <c r="G391" s="57">
        <f>'F4.2'!AN391</f>
        <v>0</v>
      </c>
      <c r="H391" s="57">
        <f t="shared" si="25"/>
        <v>0</v>
      </c>
      <c r="I391" s="57">
        <f>'F4.2'!U391</f>
        <v>0</v>
      </c>
      <c r="J391" s="57">
        <f>'F4.2'!AO391</f>
        <v>0</v>
      </c>
      <c r="K391" s="57"/>
      <c r="L391" s="57"/>
      <c r="M391" s="57">
        <f t="shared" si="26"/>
        <v>0</v>
      </c>
      <c r="N391" s="57">
        <f t="shared" si="27"/>
        <v>0</v>
      </c>
    </row>
    <row r="392" spans="1:14" s="14" customFormat="1" ht="15.75" hidden="1" outlineLevel="1">
      <c r="A392" s="31"/>
      <c r="B392" s="270" t="str">
        <f>'F4.2'!B392</f>
        <v xml:space="preserve">Modification and revamping of Apron Feeder 101,102,103 </v>
      </c>
      <c r="C392" s="31"/>
      <c r="D392" s="67" t="str">
        <f>IF('F4.2'!F392=0,"-",'F4.2'!F392)</f>
        <v>-</v>
      </c>
      <c r="E392" s="30">
        <f>'F4.2'!H392</f>
        <v>0</v>
      </c>
      <c r="F392" s="57">
        <f>'F4.2'!T392</f>
        <v>0</v>
      </c>
      <c r="G392" s="57">
        <f>'F4.2'!AN392</f>
        <v>0</v>
      </c>
      <c r="H392" s="57">
        <f t="shared" si="25"/>
        <v>0</v>
      </c>
      <c r="I392" s="57">
        <f>'F4.2'!U392</f>
        <v>0</v>
      </c>
      <c r="J392" s="57">
        <f>'F4.2'!AO392</f>
        <v>0</v>
      </c>
      <c r="K392" s="57"/>
      <c r="L392" s="57"/>
      <c r="M392" s="57">
        <f t="shared" si="26"/>
        <v>0</v>
      </c>
      <c r="N392" s="57">
        <f t="shared" si="27"/>
        <v>0</v>
      </c>
    </row>
    <row r="393" spans="1:14" s="14" customFormat="1" ht="47.25" hidden="1" outlineLevel="1">
      <c r="A393" s="31"/>
      <c r="B393" s="270" t="str">
        <f>'F4.2'!B393</f>
        <v>Supply,Installation and Commissioning of double drive Mechanism with Split Case Bearings for Tripper Trolley and  bunkering conevyor belts of CHP-D, CSTPS</v>
      </c>
      <c r="C393" s="31"/>
      <c r="D393" s="67" t="str">
        <f>IF('F4.2'!F393=0,"-",'F4.2'!F393)</f>
        <v>-</v>
      </c>
      <c r="E393" s="30">
        <f>'F4.2'!H393</f>
        <v>0</v>
      </c>
      <c r="F393" s="57">
        <f>'F4.2'!T393</f>
        <v>0</v>
      </c>
      <c r="G393" s="57">
        <f>'F4.2'!AN393</f>
        <v>0</v>
      </c>
      <c r="H393" s="57">
        <f t="shared" si="25"/>
        <v>0</v>
      </c>
      <c r="I393" s="57">
        <f>'F4.2'!U393</f>
        <v>0</v>
      </c>
      <c r="J393" s="57">
        <f>'F4.2'!AO393</f>
        <v>0</v>
      </c>
      <c r="K393" s="57"/>
      <c r="L393" s="57"/>
      <c r="M393" s="57">
        <f t="shared" si="26"/>
        <v>0</v>
      </c>
      <c r="N393" s="57">
        <f t="shared" si="27"/>
        <v>0</v>
      </c>
    </row>
    <row r="394" spans="1:14" s="14" customFormat="1" ht="31.5" hidden="1" outlineLevel="1">
      <c r="A394" s="31"/>
      <c r="B394" s="270" t="str">
        <f>'F4.2'!B394</f>
        <v>Modification of Fixed Tripper Head Pulley(Z-Point) of BC110A&amp;B  at CHP-D CSTPS.</v>
      </c>
      <c r="C394" s="31"/>
      <c r="D394" s="67" t="str">
        <f>IF('F4.2'!F394=0,"-",'F4.2'!F394)</f>
        <v>-</v>
      </c>
      <c r="E394" s="30">
        <f>'F4.2'!H394</f>
        <v>0</v>
      </c>
      <c r="F394" s="57">
        <f>'F4.2'!T394</f>
        <v>0</v>
      </c>
      <c r="G394" s="57">
        <f>'F4.2'!AN394</f>
        <v>0</v>
      </c>
      <c r="H394" s="57">
        <f t="shared" si="25"/>
        <v>0</v>
      </c>
      <c r="I394" s="57">
        <f>'F4.2'!U394</f>
        <v>0</v>
      </c>
      <c r="J394" s="57">
        <f>'F4.2'!AO394</f>
        <v>0</v>
      </c>
      <c r="K394" s="57"/>
      <c r="L394" s="57"/>
      <c r="M394" s="57">
        <f t="shared" si="26"/>
        <v>0</v>
      </c>
      <c r="N394" s="57">
        <f t="shared" si="27"/>
        <v>0</v>
      </c>
    </row>
    <row r="395" spans="1:14" s="14" customFormat="1" ht="47.25" hidden="1" outlineLevel="1">
      <c r="A395" s="352"/>
      <c r="B395" s="270" t="str">
        <f>'F4.2'!B395</f>
        <v xml:space="preserve"> Modification, Errection &amp; Commissioning of drive unit capacity enhancement for conveyor  at CHP-D, Chandrapur TPS.</v>
      </c>
      <c r="C395" s="31"/>
      <c r="D395" s="67" t="str">
        <f>IF('F4.2'!F395=0,"-",'F4.2'!F395)</f>
        <v>-</v>
      </c>
      <c r="E395" s="30">
        <f>'F4.2'!H395</f>
        <v>0</v>
      </c>
      <c r="F395" s="57">
        <f>'F4.2'!T395</f>
        <v>0</v>
      </c>
      <c r="G395" s="57">
        <f>'F4.2'!AN395</f>
        <v>0</v>
      </c>
      <c r="H395" s="57">
        <f t="shared" si="25"/>
        <v>0</v>
      </c>
      <c r="I395" s="57">
        <f>'F4.2'!U395</f>
        <v>0</v>
      </c>
      <c r="J395" s="57">
        <f>'F4.2'!AO395</f>
        <v>0</v>
      </c>
      <c r="K395" s="57"/>
      <c r="L395" s="57"/>
      <c r="M395" s="57">
        <f t="shared" si="26"/>
        <v>0</v>
      </c>
      <c r="N395" s="57">
        <f t="shared" si="27"/>
        <v>0</v>
      </c>
    </row>
    <row r="396" spans="1:14" s="14" customFormat="1" ht="15.75" hidden="1" outlineLevel="1">
      <c r="A396" s="28">
        <f>'F4.2'!A396</f>
        <v>3</v>
      </c>
      <c r="B396" s="131" t="str">
        <f>'F4.2'!B396</f>
        <v>Performance Improvement Schemes of CHP-D CSTPS</v>
      </c>
      <c r="C396" s="31"/>
      <c r="D396" s="67" t="str">
        <f>IF('F4.2'!F396=0,"-",'F4.2'!F396)</f>
        <v>-</v>
      </c>
      <c r="E396" s="30">
        <f>'F4.2'!H396</f>
        <v>0</v>
      </c>
      <c r="F396" s="57">
        <f>'F4.2'!T396</f>
        <v>0</v>
      </c>
      <c r="G396" s="57">
        <f>'F4.2'!AN396</f>
        <v>0</v>
      </c>
      <c r="H396" s="57">
        <f t="shared" si="25"/>
        <v>0</v>
      </c>
      <c r="I396" s="57">
        <f>'F4.2'!U396</f>
        <v>0</v>
      </c>
      <c r="J396" s="57">
        <f>'F4.2'!AO396</f>
        <v>0</v>
      </c>
      <c r="K396" s="57"/>
      <c r="L396" s="57"/>
      <c r="M396" s="57">
        <f t="shared" si="26"/>
        <v>0</v>
      </c>
      <c r="N396" s="57">
        <f t="shared" si="27"/>
        <v>0</v>
      </c>
    </row>
    <row r="397" spans="1:14" s="14" customFormat="1" ht="31.5" hidden="1" outlineLevel="1">
      <c r="A397" s="31"/>
      <c r="B397" s="270" t="str">
        <f>'F4.2'!B397</f>
        <v>Design engineering , supply and installation of modular chutes with weld cast Liners ,flap gates and actuators.</v>
      </c>
      <c r="C397" s="31"/>
      <c r="D397" s="67" t="str">
        <f>IF('F4.2'!F397=0,"-",'F4.2'!F397)</f>
        <v>-</v>
      </c>
      <c r="E397" s="30">
        <f>'F4.2'!H397</f>
        <v>0</v>
      </c>
      <c r="F397" s="57">
        <f>'F4.2'!T397</f>
        <v>0</v>
      </c>
      <c r="G397" s="57">
        <f>'F4.2'!AN397</f>
        <v>0</v>
      </c>
      <c r="H397" s="57">
        <f t="shared" si="25"/>
        <v>0</v>
      </c>
      <c r="I397" s="57">
        <f>'F4.2'!U397</f>
        <v>0</v>
      </c>
      <c r="J397" s="57">
        <f>'F4.2'!AO397</f>
        <v>0</v>
      </c>
      <c r="K397" s="57"/>
      <c r="L397" s="57"/>
      <c r="M397" s="57">
        <f t="shared" si="26"/>
        <v>0</v>
      </c>
      <c r="N397" s="57">
        <f t="shared" si="27"/>
        <v>0</v>
      </c>
    </row>
    <row r="398" spans="1:14" s="14" customFormat="1" ht="47.25" hidden="1" outlineLevel="1">
      <c r="A398" s="31"/>
      <c r="B398" s="270" t="str">
        <f>'F4.2'!B398</f>
        <v>Supply erection &amp; commissioning of set of internal of spares of Wagon tippler and Side Arm Charger installed at CHP-D, CSTPS Chandrapur</v>
      </c>
      <c r="C398" s="31"/>
      <c r="D398" s="67" t="str">
        <f>IF('F4.2'!F398=0,"-",'F4.2'!F398)</f>
        <v>-</v>
      </c>
      <c r="E398" s="30">
        <f>'F4.2'!H398</f>
        <v>0</v>
      </c>
      <c r="F398" s="57">
        <f>'F4.2'!T398</f>
        <v>0</v>
      </c>
      <c r="G398" s="57">
        <f>'F4.2'!AN398</f>
        <v>0</v>
      </c>
      <c r="H398" s="57">
        <f t="shared" si="25"/>
        <v>0</v>
      </c>
      <c r="I398" s="57">
        <f>'F4.2'!U398</f>
        <v>0</v>
      </c>
      <c r="J398" s="57">
        <f>'F4.2'!AO398</f>
        <v>0</v>
      </c>
      <c r="K398" s="57"/>
      <c r="L398" s="57"/>
      <c r="M398" s="57">
        <f t="shared" si="26"/>
        <v>0</v>
      </c>
      <c r="N398" s="57">
        <f t="shared" si="27"/>
        <v>0</v>
      </c>
    </row>
    <row r="399" spans="1:14" s="14" customFormat="1" ht="31.5" hidden="1" outlineLevel="1">
      <c r="A399" s="31"/>
      <c r="B399" s="270" t="str">
        <f>'F4.2'!B399</f>
        <v>Supply erection &amp; commissioning of set of internal of spares of stacker reclaimer installed at CHP-D, CSTPS Chandrapur</v>
      </c>
      <c r="C399" s="31"/>
      <c r="D399" s="67" t="str">
        <f>IF('F4.2'!F399=0,"-",'F4.2'!F399)</f>
        <v>-</v>
      </c>
      <c r="E399" s="30">
        <f>'F4.2'!H399</f>
        <v>0</v>
      </c>
      <c r="F399" s="57">
        <f>'F4.2'!T399</f>
        <v>0</v>
      </c>
      <c r="G399" s="57">
        <f>'F4.2'!AN399</f>
        <v>0</v>
      </c>
      <c r="H399" s="57">
        <f t="shared" si="25"/>
        <v>0</v>
      </c>
      <c r="I399" s="57">
        <f>'F4.2'!U399</f>
        <v>0</v>
      </c>
      <c r="J399" s="57">
        <f>'F4.2'!AO399</f>
        <v>0</v>
      </c>
      <c r="K399" s="57"/>
      <c r="L399" s="57"/>
      <c r="M399" s="57">
        <f t="shared" si="26"/>
        <v>0</v>
      </c>
      <c r="N399" s="57">
        <f t="shared" si="27"/>
        <v>0</v>
      </c>
    </row>
    <row r="400" spans="1:14" s="14" customFormat="1" ht="31.5" hidden="1" outlineLevel="1">
      <c r="A400" s="31"/>
      <c r="B400" s="270" t="str">
        <f>'F4.2'!B400</f>
        <v>Supply erection &amp; commissioning of set of internal of spares of Impact crusher  installed at CHP-D, CSTPS Chandrapur</v>
      </c>
      <c r="C400" s="31"/>
      <c r="D400" s="67" t="str">
        <f>IF('F4.2'!F400=0,"-",'F4.2'!F400)</f>
        <v>-</v>
      </c>
      <c r="E400" s="30">
        <f>'F4.2'!H400</f>
        <v>0</v>
      </c>
      <c r="F400" s="57">
        <f>'F4.2'!T400</f>
        <v>0</v>
      </c>
      <c r="G400" s="57">
        <f>'F4.2'!AN400</f>
        <v>0</v>
      </c>
      <c r="H400" s="57">
        <f t="shared" si="25"/>
        <v>0</v>
      </c>
      <c r="I400" s="57">
        <f>'F4.2'!U400</f>
        <v>0</v>
      </c>
      <c r="J400" s="57">
        <f>'F4.2'!AO400</f>
        <v>0</v>
      </c>
      <c r="K400" s="57"/>
      <c r="L400" s="57"/>
      <c r="M400" s="57">
        <f t="shared" si="26"/>
        <v>0</v>
      </c>
      <c r="N400" s="57">
        <f t="shared" si="27"/>
        <v>0</v>
      </c>
    </row>
    <row r="401" spans="1:14" s="14" customFormat="1" ht="31.5" hidden="1" outlineLevel="1">
      <c r="A401" s="28"/>
      <c r="B401" s="270" t="str">
        <f>'F4.2'!B401</f>
        <v>Supply erection &amp; commissioning of set of internal of spares of wobbler feeder  installed at CHP-D, CSTPS Chandrapur</v>
      </c>
      <c r="C401" s="31"/>
      <c r="D401" s="67" t="str">
        <f>IF('F4.2'!F401=0,"-",'F4.2'!F401)</f>
        <v>-</v>
      </c>
      <c r="E401" s="30">
        <f>'F4.2'!H401</f>
        <v>0</v>
      </c>
      <c r="F401" s="57">
        <f>'F4.2'!T401</f>
        <v>0</v>
      </c>
      <c r="G401" s="57">
        <f>'F4.2'!AN401</f>
        <v>0</v>
      </c>
      <c r="H401" s="57">
        <f t="shared" si="25"/>
        <v>0</v>
      </c>
      <c r="I401" s="57">
        <f>'F4.2'!U401</f>
        <v>0</v>
      </c>
      <c r="J401" s="57">
        <f>'F4.2'!AO401</f>
        <v>0</v>
      </c>
      <c r="K401" s="57"/>
      <c r="L401" s="57"/>
      <c r="M401" s="57">
        <f t="shared" si="26"/>
        <v>0</v>
      </c>
      <c r="N401" s="57">
        <f t="shared" si="27"/>
        <v>0</v>
      </c>
    </row>
    <row r="402" spans="1:14" s="14" customFormat="1" ht="47.25" hidden="1" outlineLevel="1">
      <c r="A402" s="31"/>
      <c r="B402" s="270" t="str">
        <f>'F4.2'!B402</f>
        <v>Supply erection &amp; commissioning  of 1500 TPH capacity Stacker Recliamer sleeving bearing with fastener of CHP-D (U8&amp;9), CSTPS, Chandrapur</v>
      </c>
      <c r="C402" s="31"/>
      <c r="D402" s="67" t="str">
        <f>IF('F4.2'!F402=0,"-",'F4.2'!F402)</f>
        <v>-</v>
      </c>
      <c r="E402" s="30">
        <f>'F4.2'!H402</f>
        <v>0</v>
      </c>
      <c r="F402" s="57">
        <f>'F4.2'!T402</f>
        <v>0</v>
      </c>
      <c r="G402" s="57">
        <f>'F4.2'!AN402</f>
        <v>0</v>
      </c>
      <c r="H402" s="57">
        <f t="shared" si="25"/>
        <v>0</v>
      </c>
      <c r="I402" s="57">
        <f>'F4.2'!U402</f>
        <v>0</v>
      </c>
      <c r="J402" s="57">
        <f>'F4.2'!AO402</f>
        <v>0</v>
      </c>
      <c r="K402" s="57"/>
      <c r="L402" s="57"/>
      <c r="M402" s="57">
        <f t="shared" si="26"/>
        <v>0</v>
      </c>
      <c r="N402" s="57">
        <f t="shared" si="27"/>
        <v>0</v>
      </c>
    </row>
    <row r="403" spans="1:14" s="14" customFormat="1" ht="15.75" hidden="1" outlineLevel="1">
      <c r="A403" s="31"/>
      <c r="B403" s="270" t="str">
        <f>'F4.2'!B403</f>
        <v>Supply of Gearbox assemblies at CHP-D CSTPS.</v>
      </c>
      <c r="C403" s="31"/>
      <c r="D403" s="67" t="str">
        <f>IF('F4.2'!F403=0,"-",'F4.2'!F403)</f>
        <v>-</v>
      </c>
      <c r="E403" s="30">
        <f>'F4.2'!H403</f>
        <v>0</v>
      </c>
      <c r="F403" s="57">
        <f>'F4.2'!T403</f>
        <v>0</v>
      </c>
      <c r="G403" s="57">
        <f>'F4.2'!AN403</f>
        <v>0</v>
      </c>
      <c r="H403" s="57">
        <f t="shared" si="25"/>
        <v>0</v>
      </c>
      <c r="I403" s="57">
        <f>'F4.2'!U403</f>
        <v>0</v>
      </c>
      <c r="J403" s="57">
        <f>'F4.2'!AO403</f>
        <v>0</v>
      </c>
      <c r="K403" s="57"/>
      <c r="L403" s="57"/>
      <c r="M403" s="57">
        <f t="shared" si="26"/>
        <v>0</v>
      </c>
      <c r="N403" s="57">
        <f t="shared" si="27"/>
        <v>0</v>
      </c>
    </row>
    <row r="404" spans="1:14" s="14" customFormat="1" ht="31.5" hidden="1" outlineLevel="1">
      <c r="A404" s="31"/>
      <c r="B404" s="270" t="str">
        <f>'F4.2'!B404</f>
        <v>Structure Strengthening,Modification works of Conveyors at CHP-D CSTPS</v>
      </c>
      <c r="C404" s="31"/>
      <c r="D404" s="67" t="str">
        <f>IF('F4.2'!F404=0,"-",'F4.2'!F404)</f>
        <v>-</v>
      </c>
      <c r="E404" s="30">
        <f>'F4.2'!H404</f>
        <v>0</v>
      </c>
      <c r="F404" s="57">
        <f>'F4.2'!T404</f>
        <v>0</v>
      </c>
      <c r="G404" s="57">
        <f>'F4.2'!AN404</f>
        <v>0</v>
      </c>
      <c r="H404" s="57">
        <f t="shared" si="25"/>
        <v>0</v>
      </c>
      <c r="I404" s="57">
        <f>'F4.2'!U404</f>
        <v>0</v>
      </c>
      <c r="J404" s="57">
        <f>'F4.2'!AO404</f>
        <v>0</v>
      </c>
      <c r="K404" s="57"/>
      <c r="L404" s="57"/>
      <c r="M404" s="57">
        <f t="shared" si="26"/>
        <v>0</v>
      </c>
      <c r="N404" s="57">
        <f t="shared" si="27"/>
        <v>0</v>
      </c>
    </row>
    <row r="405" spans="1:14" s="14" customFormat="1" ht="31.5" hidden="1" outlineLevel="1">
      <c r="A405" s="28">
        <f>'F4.2'!A405</f>
        <v>4</v>
      </c>
      <c r="B405" s="131" t="str">
        <f>'F4.2'!B405</f>
        <v>Design, Installation, testing and commissioning  of new conveyor systems of CHP-D,  CSTPS, Chandrapur.</v>
      </c>
      <c r="C405" s="31"/>
      <c r="D405" s="67" t="str">
        <f>IF('F4.2'!F405=0,"-",'F4.2'!F405)</f>
        <v>-</v>
      </c>
      <c r="E405" s="30">
        <f>'F4.2'!H405</f>
        <v>0</v>
      </c>
      <c r="F405" s="57">
        <f>'F4.2'!T405</f>
        <v>0</v>
      </c>
      <c r="G405" s="57">
        <f>'F4.2'!AN405</f>
        <v>0</v>
      </c>
      <c r="H405" s="57">
        <f t="shared" si="25"/>
        <v>0</v>
      </c>
      <c r="I405" s="57">
        <f>'F4.2'!U405</f>
        <v>0</v>
      </c>
      <c r="J405" s="57">
        <f>'F4.2'!AO405</f>
        <v>0</v>
      </c>
      <c r="K405" s="57"/>
      <c r="L405" s="57"/>
      <c r="M405" s="57">
        <f t="shared" si="26"/>
        <v>0</v>
      </c>
      <c r="N405" s="57">
        <f t="shared" si="27"/>
        <v>0</v>
      </c>
    </row>
    <row r="406" spans="1:14" s="14" customFormat="1" ht="47.25" hidden="1" outlineLevel="1">
      <c r="A406" s="31"/>
      <c r="B406" s="270" t="str">
        <f>'F4.2'!B406</f>
        <v>Design, Installation, testing and commissioning  of conveyor system from crusher house to TP-108 of CHP-D,  CSTPS, Chandrapur.</v>
      </c>
      <c r="C406" s="31"/>
      <c r="D406" s="67" t="str">
        <f>IF('F4.2'!F406=0,"-",'F4.2'!F406)</f>
        <v>-</v>
      </c>
      <c r="E406" s="30">
        <f>'F4.2'!H406</f>
        <v>0</v>
      </c>
      <c r="F406" s="57">
        <f>'F4.2'!T406</f>
        <v>0</v>
      </c>
      <c r="G406" s="57">
        <f>'F4.2'!AN406</f>
        <v>0</v>
      </c>
      <c r="H406" s="57">
        <f t="shared" si="25"/>
        <v>0</v>
      </c>
      <c r="I406" s="57">
        <f>'F4.2'!U406</f>
        <v>0</v>
      </c>
      <c r="J406" s="57">
        <f>'F4.2'!AO406</f>
        <v>0</v>
      </c>
      <c r="K406" s="57"/>
      <c r="L406" s="57"/>
      <c r="M406" s="57">
        <f t="shared" si="26"/>
        <v>0</v>
      </c>
      <c r="N406" s="57">
        <f t="shared" si="27"/>
        <v>0</v>
      </c>
    </row>
    <row r="407" spans="1:14" s="14" customFormat="1" ht="78.75" hidden="1" outlineLevel="1">
      <c r="A407" s="352"/>
      <c r="B407" s="270" t="str">
        <f>'F4.2'!B407</f>
        <v>Supply, Engineering, erection and commissioning of one 1500TPH crusher, short conveyors from TP 106 and open space of near Stack yard A pile to Crusher inlet and a telescopic conveyor at the output of crusher to Stack Yard B pile of CHPD Unit 8&amp;9, CSTPS.</v>
      </c>
      <c r="C407" s="31"/>
      <c r="D407" s="67" t="str">
        <f>IF('F4.2'!F407=0,"-",'F4.2'!F407)</f>
        <v>-</v>
      </c>
      <c r="E407" s="30">
        <f>'F4.2'!H407</f>
        <v>0</v>
      </c>
      <c r="F407" s="57">
        <f>'F4.2'!T407</f>
        <v>0</v>
      </c>
      <c r="G407" s="57">
        <f>'F4.2'!AN407</f>
        <v>0</v>
      </c>
      <c r="H407" s="57">
        <f t="shared" si="25"/>
        <v>0</v>
      </c>
      <c r="I407" s="57">
        <f>'F4.2'!U407</f>
        <v>0</v>
      </c>
      <c r="J407" s="57">
        <f>'F4.2'!AO407</f>
        <v>0</v>
      </c>
      <c r="K407" s="57"/>
      <c r="L407" s="57"/>
      <c r="M407" s="57">
        <f t="shared" si="26"/>
        <v>0</v>
      </c>
      <c r="N407" s="57">
        <f t="shared" si="27"/>
        <v>0</v>
      </c>
    </row>
    <row r="408" spans="1:14" s="14" customFormat="1" ht="47.25" hidden="1" outlineLevel="1">
      <c r="A408" s="28">
        <f>'F4.2'!A408</f>
        <v>5</v>
      </c>
      <c r="B408" s="131" t="str">
        <f>'F4.2'!B408</f>
        <v>Design, Installation and commissioning of conveyor system from rope way of CHP-A to crusher house of CHP-D, CSTPS, Chandrapur.</v>
      </c>
      <c r="C408" s="31"/>
      <c r="D408" s="67" t="str">
        <f>IF('F4.2'!F408=0,"-",'F4.2'!F408)</f>
        <v>-</v>
      </c>
      <c r="E408" s="30">
        <f>'F4.2'!H408</f>
        <v>0</v>
      </c>
      <c r="F408" s="57">
        <f>'F4.2'!T408</f>
        <v>0</v>
      </c>
      <c r="G408" s="57">
        <f>'F4.2'!AN408</f>
        <v>0</v>
      </c>
      <c r="H408" s="57">
        <f t="shared" si="25"/>
        <v>0</v>
      </c>
      <c r="I408" s="57">
        <f>'F4.2'!U408</f>
        <v>0</v>
      </c>
      <c r="J408" s="57">
        <f>'F4.2'!AO408</f>
        <v>0</v>
      </c>
      <c r="K408" s="57"/>
      <c r="L408" s="57"/>
      <c r="M408" s="57">
        <f t="shared" si="26"/>
        <v>0</v>
      </c>
      <c r="N408" s="57">
        <f t="shared" si="27"/>
        <v>0</v>
      </c>
    </row>
    <row r="409" spans="1:14" s="14" customFormat="1" ht="78.75" hidden="1" outlineLevel="1">
      <c r="A409" s="31"/>
      <c r="B409" s="270" t="str">
        <f>'F4.2'!B409</f>
        <v xml:space="preserve">Design, Installation and commissioning of conveyor system from rope way of CHP-A to crusher house of CHP-D, CSTPS, Chandrapur.
</v>
      </c>
      <c r="C409" s="31"/>
      <c r="D409" s="67" t="str">
        <f>IF('F4.2'!F409=0,"-",'F4.2'!F409)</f>
        <v>-</v>
      </c>
      <c r="E409" s="30">
        <f>'F4.2'!H409</f>
        <v>0</v>
      </c>
      <c r="F409" s="57">
        <f>'F4.2'!T409</f>
        <v>0</v>
      </c>
      <c r="G409" s="57">
        <f>'F4.2'!AN409</f>
        <v>0</v>
      </c>
      <c r="H409" s="57">
        <f t="shared" si="25"/>
        <v>0</v>
      </c>
      <c r="I409" s="57">
        <f>'F4.2'!U409</f>
        <v>0</v>
      </c>
      <c r="J409" s="57">
        <f>'F4.2'!AO409</f>
        <v>0</v>
      </c>
      <c r="K409" s="57"/>
      <c r="L409" s="57"/>
      <c r="M409" s="57">
        <f t="shared" si="26"/>
        <v>0</v>
      </c>
      <c r="N409" s="57">
        <f t="shared" si="27"/>
        <v>0</v>
      </c>
    </row>
    <row r="410" spans="1:14" s="14" customFormat="1" ht="15.75" hidden="1" outlineLevel="1">
      <c r="A410" s="28">
        <f>'F4.2'!A410</f>
        <v>6</v>
      </c>
      <c r="B410" s="131" t="str">
        <f>'F4.2'!B410</f>
        <v>Infrastructure  Development Schemes at CHP-D CSTPS</v>
      </c>
      <c r="C410" s="31"/>
      <c r="D410" s="67" t="str">
        <f>IF('F4.2'!F410=0,"-",'F4.2'!F410)</f>
        <v>-</v>
      </c>
      <c r="E410" s="30">
        <f>'F4.2'!H410</f>
        <v>0</v>
      </c>
      <c r="F410" s="57">
        <f>'F4.2'!T410</f>
        <v>0</v>
      </c>
      <c r="G410" s="57">
        <f>'F4.2'!AN410</f>
        <v>0</v>
      </c>
      <c r="H410" s="57">
        <f t="shared" si="25"/>
        <v>0</v>
      </c>
      <c r="I410" s="57">
        <f>'F4.2'!U410</f>
        <v>0</v>
      </c>
      <c r="J410" s="57">
        <f>'F4.2'!AO410</f>
        <v>0</v>
      </c>
      <c r="K410" s="57"/>
      <c r="L410" s="57"/>
      <c r="M410" s="57">
        <f t="shared" si="26"/>
        <v>0</v>
      </c>
      <c r="N410" s="57">
        <f t="shared" si="27"/>
        <v>0</v>
      </c>
    </row>
    <row r="411" spans="1:14" s="14" customFormat="1" ht="31.5" hidden="1" outlineLevel="1">
      <c r="A411" s="31"/>
      <c r="B411" s="270" t="str">
        <f>'F4.2'!B411</f>
        <v xml:space="preserve">Design, Supply,Installation and Commissioning of EOT Cranes at Wagon Tippler area of CHP-D CSTPS. </v>
      </c>
      <c r="C411" s="31"/>
      <c r="D411" s="67" t="str">
        <f>IF('F4.2'!F411=0,"-",'F4.2'!F411)</f>
        <v>-</v>
      </c>
      <c r="E411" s="30">
        <f>'F4.2'!H411</f>
        <v>0</v>
      </c>
      <c r="F411" s="57">
        <f>'F4.2'!T411</f>
        <v>0</v>
      </c>
      <c r="G411" s="57">
        <f>'F4.2'!AN411</f>
        <v>0</v>
      </c>
      <c r="H411" s="57">
        <f t="shared" si="25"/>
        <v>0</v>
      </c>
      <c r="I411" s="57">
        <f>'F4.2'!U411</f>
        <v>0</v>
      </c>
      <c r="J411" s="57">
        <f>'F4.2'!AO411</f>
        <v>0</v>
      </c>
      <c r="K411" s="57"/>
      <c r="L411" s="57"/>
      <c r="M411" s="57">
        <f t="shared" si="26"/>
        <v>0</v>
      </c>
      <c r="N411" s="57">
        <f t="shared" si="27"/>
        <v>0</v>
      </c>
    </row>
    <row r="412" spans="1:14" s="14" customFormat="1" ht="31.5" hidden="1" outlineLevel="1">
      <c r="A412" s="31"/>
      <c r="B412" s="270" t="str">
        <f>'F4.2'!B412</f>
        <v>Belt Tracking systems for Carrying/Return 1400/1600 mm belt width</v>
      </c>
      <c r="C412" s="31"/>
      <c r="D412" s="67" t="str">
        <f>IF('F4.2'!F412=0,"-",'F4.2'!F412)</f>
        <v>-</v>
      </c>
      <c r="E412" s="30">
        <f>'F4.2'!H412</f>
        <v>0</v>
      </c>
      <c r="F412" s="57">
        <f>'F4.2'!T412</f>
        <v>0</v>
      </c>
      <c r="G412" s="57">
        <f>'F4.2'!AN412</f>
        <v>0</v>
      </c>
      <c r="H412" s="57">
        <f t="shared" si="25"/>
        <v>0</v>
      </c>
      <c r="I412" s="57">
        <f>'F4.2'!U412</f>
        <v>0</v>
      </c>
      <c r="J412" s="57">
        <f>'F4.2'!AO412</f>
        <v>0</v>
      </c>
      <c r="K412" s="57"/>
      <c r="L412" s="57"/>
      <c r="M412" s="57">
        <f t="shared" si="26"/>
        <v>0</v>
      </c>
      <c r="N412" s="57">
        <f t="shared" si="27"/>
        <v>0</v>
      </c>
    </row>
    <row r="413" spans="1:14" s="14" customFormat="1" ht="31.5" hidden="1" outlineLevel="1">
      <c r="A413" s="31"/>
      <c r="B413" s="270" t="str">
        <f>'F4.2'!B413</f>
        <v>Ceramic Lagging by direct bonding on Conveyor Pulleys without Rubber Pad/Rubber Sheets.</v>
      </c>
      <c r="C413" s="31"/>
      <c r="D413" s="67" t="str">
        <f>IF('F4.2'!F413=0,"-",'F4.2'!F413)</f>
        <v>-</v>
      </c>
      <c r="E413" s="30">
        <f>'F4.2'!H413</f>
        <v>0</v>
      </c>
      <c r="F413" s="57">
        <f>'F4.2'!T413</f>
        <v>0</v>
      </c>
      <c r="G413" s="57">
        <f>'F4.2'!AN413</f>
        <v>0</v>
      </c>
      <c r="H413" s="57">
        <f t="shared" si="25"/>
        <v>0</v>
      </c>
      <c r="I413" s="57">
        <f>'F4.2'!U413</f>
        <v>0</v>
      </c>
      <c r="J413" s="57">
        <f>'F4.2'!AO413</f>
        <v>0</v>
      </c>
      <c r="K413" s="57"/>
      <c r="L413" s="57"/>
      <c r="M413" s="57">
        <f t="shared" si="26"/>
        <v>0</v>
      </c>
      <c r="N413" s="57">
        <f t="shared" si="27"/>
        <v>0</v>
      </c>
    </row>
    <row r="414" spans="1:14" s="14" customFormat="1" ht="31.5" hidden="1" outlineLevel="1">
      <c r="A414" s="28"/>
      <c r="B414" s="270" t="str">
        <f>'F4.2'!B414</f>
        <v>Rewamping of crane and hoist of CHP, Unit 8&amp;9, CSTPS, Chandrapur</v>
      </c>
      <c r="C414" s="31"/>
      <c r="D414" s="67" t="str">
        <f>IF('F4.2'!F414=0,"-",'F4.2'!F414)</f>
        <v>-</v>
      </c>
      <c r="E414" s="30">
        <f>'F4.2'!H414</f>
        <v>0</v>
      </c>
      <c r="F414" s="57">
        <f>'F4.2'!T414</f>
        <v>0</v>
      </c>
      <c r="G414" s="57">
        <f>'F4.2'!AN414</f>
        <v>0</v>
      </c>
      <c r="H414" s="57">
        <f t="shared" si="25"/>
        <v>0</v>
      </c>
      <c r="I414" s="57">
        <f>'F4.2'!U414</f>
        <v>0</v>
      </c>
      <c r="J414" s="57">
        <f>'F4.2'!AO414</f>
        <v>0</v>
      </c>
      <c r="K414" s="57"/>
      <c r="L414" s="57"/>
      <c r="M414" s="57">
        <f t="shared" si="26"/>
        <v>0</v>
      </c>
      <c r="N414" s="57">
        <f t="shared" si="27"/>
        <v>0</v>
      </c>
    </row>
    <row r="415" spans="1:14" s="14" customFormat="1" ht="31.5" hidden="1" outlineLevel="1">
      <c r="A415" s="31"/>
      <c r="B415" s="270" t="str">
        <f>'F4.2'!B415</f>
        <v>Material lifting mechanism at Crusher, bunker and Tunnel area of CHP-D CSTPS.</v>
      </c>
      <c r="C415" s="31"/>
      <c r="D415" s="67" t="str">
        <f>IF('F4.2'!F415=0,"-",'F4.2'!F415)</f>
        <v>-</v>
      </c>
      <c r="E415" s="30">
        <f>'F4.2'!H415</f>
        <v>0</v>
      </c>
      <c r="F415" s="57">
        <f>'F4.2'!T415</f>
        <v>0</v>
      </c>
      <c r="G415" s="57">
        <f>'F4.2'!AN415</f>
        <v>0</v>
      </c>
      <c r="H415" s="57">
        <f t="shared" si="25"/>
        <v>0</v>
      </c>
      <c r="I415" s="57">
        <f>'F4.2'!U415</f>
        <v>0</v>
      </c>
      <c r="J415" s="57">
        <f>'F4.2'!AO415</f>
        <v>0</v>
      </c>
      <c r="K415" s="57"/>
      <c r="L415" s="57"/>
      <c r="M415" s="57">
        <f t="shared" si="26"/>
        <v>0</v>
      </c>
      <c r="N415" s="57">
        <f t="shared" si="27"/>
        <v>0</v>
      </c>
    </row>
    <row r="416" spans="1:14" ht="15.75" hidden="1" outlineLevel="1">
      <c r="A416" s="31"/>
      <c r="B416" s="270" t="str">
        <f>'F4.2'!B416</f>
        <v xml:space="preserve">Revamping, modification of TunnelAir ventilation system </v>
      </c>
      <c r="C416" s="31"/>
      <c r="D416" s="67" t="str">
        <f>IF('F4.2'!F416=0,"-",'F4.2'!F416)</f>
        <v>-</v>
      </c>
      <c r="E416" s="30">
        <f>'F4.2'!H416</f>
        <v>0</v>
      </c>
      <c r="F416" s="57">
        <f>'F4.2'!T416</f>
        <v>0</v>
      </c>
      <c r="G416" s="57">
        <f>'F4.2'!AN416</f>
        <v>0</v>
      </c>
      <c r="H416" s="57">
        <f t="shared" si="25"/>
        <v>0</v>
      </c>
      <c r="I416" s="57">
        <f>'F4.2'!U416</f>
        <v>0</v>
      </c>
      <c r="J416" s="57">
        <f>'F4.2'!AO416</f>
        <v>0</v>
      </c>
      <c r="K416" s="57"/>
      <c r="L416" s="57"/>
      <c r="M416" s="57">
        <f t="shared" si="26"/>
        <v>0</v>
      </c>
      <c r="N416" s="57">
        <f t="shared" si="27"/>
        <v>0</v>
      </c>
    </row>
    <row r="417" spans="1:14" ht="15.75" hidden="1" outlineLevel="1">
      <c r="A417" s="31"/>
      <c r="B417" s="270" t="str">
        <f>'F4.2'!B417</f>
        <v xml:space="preserve">Revamping, modification of DE and DS system </v>
      </c>
      <c r="C417" s="31"/>
      <c r="D417" s="67" t="str">
        <f>IF('F4.2'!F417=0,"-",'F4.2'!F417)</f>
        <v>-</v>
      </c>
      <c r="E417" s="30">
        <f>'F4.2'!H417</f>
        <v>0</v>
      </c>
      <c r="F417" s="57">
        <f>'F4.2'!T417</f>
        <v>0</v>
      </c>
      <c r="G417" s="57">
        <f>'F4.2'!AN417</f>
        <v>0</v>
      </c>
      <c r="H417" s="57">
        <f t="shared" ref="H417:H456" si="28">F417-G417</f>
        <v>0</v>
      </c>
      <c r="I417" s="57">
        <f>'F4.2'!U417</f>
        <v>0</v>
      </c>
      <c r="J417" s="57">
        <f>'F4.2'!AO417</f>
        <v>0</v>
      </c>
      <c r="K417" s="57"/>
      <c r="L417" s="57"/>
      <c r="M417" s="57">
        <f t="shared" ref="M417:M456" si="29">SUM(J417:L417)</f>
        <v>0</v>
      </c>
      <c r="N417" s="57">
        <f t="shared" ref="N417:N456" si="30">H417+I417-M417</f>
        <v>0</v>
      </c>
    </row>
    <row r="418" spans="1:14" s="14" customFormat="1" ht="31.5" hidden="1" outlineLevel="1">
      <c r="A418" s="31"/>
      <c r="B418" s="270" t="str">
        <f>'F4.2'!B418</f>
        <v>Revamping, modification of Dewatering and water recirculation system</v>
      </c>
      <c r="C418" s="31"/>
      <c r="D418" s="67" t="str">
        <f>IF('F4.2'!F418=0,"-",'F4.2'!F418)</f>
        <v>-</v>
      </c>
      <c r="E418" s="30">
        <f>'F4.2'!H418</f>
        <v>0</v>
      </c>
      <c r="F418" s="57">
        <f>'F4.2'!T418</f>
        <v>0</v>
      </c>
      <c r="G418" s="57">
        <f>'F4.2'!AN418</f>
        <v>0</v>
      </c>
      <c r="H418" s="57">
        <f t="shared" si="28"/>
        <v>0</v>
      </c>
      <c r="I418" s="57">
        <f>'F4.2'!U418</f>
        <v>0</v>
      </c>
      <c r="J418" s="57">
        <f>'F4.2'!AO418</f>
        <v>0</v>
      </c>
      <c r="K418" s="57"/>
      <c r="L418" s="57"/>
      <c r="M418" s="57">
        <f t="shared" si="29"/>
        <v>0</v>
      </c>
      <c r="N418" s="57">
        <f t="shared" si="30"/>
        <v>0</v>
      </c>
    </row>
    <row r="419" spans="1:14" ht="31.5" hidden="1" outlineLevel="1">
      <c r="A419" s="31"/>
      <c r="B419" s="270" t="str">
        <f>'F4.2'!B419</f>
        <v>Provision of New Office Building with Infrastructure ,Interior Development at CHP-D CSTPS.</v>
      </c>
      <c r="C419" s="31"/>
      <c r="D419" s="67" t="str">
        <f>IF('F4.2'!F419=0,"-",'F4.2'!F419)</f>
        <v>-</v>
      </c>
      <c r="E419" s="30">
        <f>'F4.2'!H419</f>
        <v>0</v>
      </c>
      <c r="F419" s="57">
        <f>'F4.2'!T419</f>
        <v>0</v>
      </c>
      <c r="G419" s="57">
        <f>'F4.2'!AN419</f>
        <v>0</v>
      </c>
      <c r="H419" s="57">
        <f t="shared" si="28"/>
        <v>0</v>
      </c>
      <c r="I419" s="57">
        <f>'F4.2'!U419</f>
        <v>0</v>
      </c>
      <c r="J419" s="57">
        <f>'F4.2'!AO419</f>
        <v>0</v>
      </c>
      <c r="K419" s="57"/>
      <c r="L419" s="57"/>
      <c r="M419" s="57">
        <f t="shared" si="29"/>
        <v>0</v>
      </c>
      <c r="N419" s="57">
        <f t="shared" si="30"/>
        <v>0</v>
      </c>
    </row>
    <row r="420" spans="1:14" ht="15.75" hidden="1" outlineLevel="1">
      <c r="A420" s="31"/>
      <c r="B420" s="270" t="str">
        <f>'F4.2'!B420</f>
        <v>Material Storage Shed Fabrication work at CHP-D CSTPS</v>
      </c>
      <c r="C420" s="31"/>
      <c r="D420" s="67" t="str">
        <f>IF('F4.2'!F420=0,"-",'F4.2'!F420)</f>
        <v>-</v>
      </c>
      <c r="E420" s="30">
        <f>'F4.2'!H420</f>
        <v>0</v>
      </c>
      <c r="F420" s="57">
        <f>'F4.2'!T420</f>
        <v>0</v>
      </c>
      <c r="G420" s="57">
        <f>'F4.2'!AN420</f>
        <v>0</v>
      </c>
      <c r="H420" s="57">
        <f t="shared" si="28"/>
        <v>0</v>
      </c>
      <c r="I420" s="57">
        <f>'F4.2'!U420</f>
        <v>0</v>
      </c>
      <c r="J420" s="57">
        <f>'F4.2'!AO420</f>
        <v>0</v>
      </c>
      <c r="K420" s="57"/>
      <c r="L420" s="57"/>
      <c r="M420" s="57">
        <f t="shared" si="29"/>
        <v>0</v>
      </c>
      <c r="N420" s="57">
        <f t="shared" si="30"/>
        <v>0</v>
      </c>
    </row>
    <row r="421" spans="1:14" s="14" customFormat="1" ht="31.5" hidden="1" outlineLevel="1">
      <c r="A421" s="28">
        <f>'F4.2'!A421</f>
        <v>7</v>
      </c>
      <c r="B421" s="131" t="str">
        <f>'F4.2'!B421</f>
        <v>Electrical schemes for improvement in availability &amp; Reliability of CHP-D,CSTPS, Chandrapur</v>
      </c>
      <c r="C421" s="31"/>
      <c r="D421" s="67" t="str">
        <f>IF('F4.2'!F421=0,"-",'F4.2'!F421)</f>
        <v>-</v>
      </c>
      <c r="E421" s="30">
        <f>'F4.2'!H421</f>
        <v>0</v>
      </c>
      <c r="F421" s="57">
        <f>'F4.2'!T421</f>
        <v>0</v>
      </c>
      <c r="G421" s="57">
        <f>'F4.2'!AN421</f>
        <v>0</v>
      </c>
      <c r="H421" s="57">
        <f t="shared" si="28"/>
        <v>0</v>
      </c>
      <c r="I421" s="57">
        <f>'F4.2'!U421</f>
        <v>0</v>
      </c>
      <c r="J421" s="57">
        <f>'F4.2'!AO421</f>
        <v>0</v>
      </c>
      <c r="K421" s="57"/>
      <c r="L421" s="57"/>
      <c r="M421" s="57">
        <f t="shared" si="29"/>
        <v>0</v>
      </c>
      <c r="N421" s="57">
        <f t="shared" si="30"/>
        <v>0</v>
      </c>
    </row>
    <row r="422" spans="1:14" ht="31.5" hidden="1" outlineLevel="1">
      <c r="A422" s="31"/>
      <c r="B422" s="270" t="str">
        <f>'F4.2'!B422</f>
        <v>Design supply installation and commisioning of LED based energy efficient system for illumination at CHPD</v>
      </c>
      <c r="C422" s="31"/>
      <c r="D422" s="67" t="str">
        <f>IF('F4.2'!F422=0,"-",'F4.2'!F422)</f>
        <v>-</v>
      </c>
      <c r="E422" s="30">
        <f>'F4.2'!H422</f>
        <v>0</v>
      </c>
      <c r="F422" s="57">
        <f>'F4.2'!T422</f>
        <v>0</v>
      </c>
      <c r="G422" s="57">
        <f>'F4.2'!AN422</f>
        <v>0</v>
      </c>
      <c r="H422" s="57">
        <f t="shared" si="28"/>
        <v>0</v>
      </c>
      <c r="I422" s="57">
        <f>'F4.2'!U422</f>
        <v>0</v>
      </c>
      <c r="J422" s="57">
        <f>'F4.2'!AO422</f>
        <v>0</v>
      </c>
      <c r="K422" s="57"/>
      <c r="L422" s="57"/>
      <c r="M422" s="57">
        <f t="shared" si="29"/>
        <v>0</v>
      </c>
      <c r="N422" s="57">
        <f t="shared" si="30"/>
        <v>0</v>
      </c>
    </row>
    <row r="423" spans="1:14" s="58" customFormat="1" ht="47.25" hidden="1" outlineLevel="1">
      <c r="A423" s="31"/>
      <c r="B423" s="270" t="str">
        <f>'F4.2'!B423</f>
        <v>Supply, Erection, Commissioning and Testing of 7.2KV SF6 HT Contactor for retrofitting of existing BHEL make Vacuum Circuit Breakers of CHP-D, CSTPS</v>
      </c>
      <c r="C423" s="31"/>
      <c r="D423" s="67" t="str">
        <f>IF('F4.2'!F423=0,"-",'F4.2'!F423)</f>
        <v>-</v>
      </c>
      <c r="E423" s="30">
        <f>'F4.2'!H423</f>
        <v>0</v>
      </c>
      <c r="F423" s="57">
        <f>'F4.2'!T423</f>
        <v>0</v>
      </c>
      <c r="G423" s="57">
        <f>'F4.2'!AN423</f>
        <v>0</v>
      </c>
      <c r="H423" s="57">
        <f t="shared" si="28"/>
        <v>0</v>
      </c>
      <c r="I423" s="57">
        <f>'F4.2'!U423</f>
        <v>0</v>
      </c>
      <c r="J423" s="57">
        <f>'F4.2'!AO423</f>
        <v>0</v>
      </c>
      <c r="K423" s="57"/>
      <c r="L423" s="57"/>
      <c r="M423" s="57">
        <f t="shared" si="29"/>
        <v>0</v>
      </c>
      <c r="N423" s="57">
        <f t="shared" si="30"/>
        <v>0</v>
      </c>
    </row>
    <row r="424" spans="1:14" s="14" customFormat="1" ht="31.5" hidden="1" outlineLevel="1">
      <c r="A424" s="31"/>
      <c r="B424" s="270" t="str">
        <f>'F4.2'!B424</f>
        <v>Upgradation of GE make 90-30 series PLC system installed at stacker rclaimer and wagon tippler at CHP-D, CSTPS</v>
      </c>
      <c r="C424" s="31"/>
      <c r="D424" s="67" t="str">
        <f>IF('F4.2'!F424=0,"-",'F4.2'!F424)</f>
        <v>-</v>
      </c>
      <c r="E424" s="30">
        <f>'F4.2'!H424</f>
        <v>0</v>
      </c>
      <c r="F424" s="57">
        <f>'F4.2'!T424</f>
        <v>0</v>
      </c>
      <c r="G424" s="57">
        <f>'F4.2'!AN424</f>
        <v>0</v>
      </c>
      <c r="H424" s="57">
        <f t="shared" si="28"/>
        <v>0</v>
      </c>
      <c r="I424" s="57">
        <f>'F4.2'!U424</f>
        <v>0</v>
      </c>
      <c r="J424" s="57">
        <f>'F4.2'!AO424</f>
        <v>0</v>
      </c>
      <c r="K424" s="57"/>
      <c r="L424" s="57"/>
      <c r="M424" s="57">
        <f t="shared" si="29"/>
        <v>0</v>
      </c>
      <c r="N424" s="57">
        <f t="shared" si="30"/>
        <v>0</v>
      </c>
    </row>
    <row r="425" spans="1:14" s="58" customFormat="1" ht="31.5" hidden="1" outlineLevel="1">
      <c r="A425" s="31"/>
      <c r="B425" s="270" t="str">
        <f>'F4.2'!B425</f>
        <v>Installation of energy efficient air temperature controlling system at various MCC rooms of CHPD, CSTPS</v>
      </c>
      <c r="C425" s="31"/>
      <c r="D425" s="67" t="str">
        <f>IF('F4.2'!F425=0,"-",'F4.2'!F425)</f>
        <v>-</v>
      </c>
      <c r="E425" s="30">
        <f>'F4.2'!H425</f>
        <v>0</v>
      </c>
      <c r="F425" s="57">
        <f>'F4.2'!T425</f>
        <v>0</v>
      </c>
      <c r="G425" s="57">
        <f>'F4.2'!AN425</f>
        <v>0</v>
      </c>
      <c r="H425" s="57">
        <f t="shared" si="28"/>
        <v>0</v>
      </c>
      <c r="I425" s="57">
        <f>'F4.2'!U425</f>
        <v>0</v>
      </c>
      <c r="J425" s="57">
        <f>'F4.2'!AO425</f>
        <v>0</v>
      </c>
      <c r="K425" s="57"/>
      <c r="L425" s="57"/>
      <c r="M425" s="57">
        <f t="shared" si="29"/>
        <v>0</v>
      </c>
      <c r="N425" s="57">
        <f t="shared" si="30"/>
        <v>0</v>
      </c>
    </row>
    <row r="426" spans="1:14" ht="31.5" hidden="1" outlineLevel="1">
      <c r="A426" s="31"/>
      <c r="B426" s="270" t="str">
        <f>'F4.2'!B426</f>
        <v>Alterration, upgradation of tunnel ventilation system of CHPD, CSTPS</v>
      </c>
      <c r="C426" s="31"/>
      <c r="D426" s="67" t="str">
        <f>IF('F4.2'!F426=0,"-",'F4.2'!F426)</f>
        <v>-</v>
      </c>
      <c r="E426" s="30">
        <f>'F4.2'!H426</f>
        <v>0</v>
      </c>
      <c r="F426" s="57">
        <f>'F4.2'!T426</f>
        <v>0</v>
      </c>
      <c r="G426" s="57">
        <f>'F4.2'!AN426</f>
        <v>0</v>
      </c>
      <c r="H426" s="57">
        <f t="shared" si="28"/>
        <v>0</v>
      </c>
      <c r="I426" s="57">
        <f>'F4.2'!U426</f>
        <v>0</v>
      </c>
      <c r="J426" s="57">
        <f>'F4.2'!AO426</f>
        <v>0</v>
      </c>
      <c r="K426" s="57"/>
      <c r="L426" s="57"/>
      <c r="M426" s="57">
        <f t="shared" si="29"/>
        <v>0</v>
      </c>
      <c r="N426" s="57">
        <f t="shared" si="30"/>
        <v>0</v>
      </c>
    </row>
    <row r="427" spans="1:14" ht="63" hidden="1" outlineLevel="1">
      <c r="A427" s="31"/>
      <c r="B427" s="270" t="str">
        <f>'F4.2'!B427</f>
        <v>Design, Fabrication, Erection &amp; commissioning of cable support structure along with re-routing &amp; trial of auxiliaries at Crusher PMCC, compressor house &amp; short conveyor area at CHP-D, CSTPS</v>
      </c>
      <c r="C427" s="31"/>
      <c r="D427" s="67" t="str">
        <f>IF('F4.2'!F427=0,"-",'F4.2'!F427)</f>
        <v>-</v>
      </c>
      <c r="E427" s="30">
        <f>'F4.2'!H427</f>
        <v>0</v>
      </c>
      <c r="F427" s="57">
        <f>'F4.2'!T427</f>
        <v>0</v>
      </c>
      <c r="G427" s="57">
        <f>'F4.2'!AN427</f>
        <v>0</v>
      </c>
      <c r="H427" s="57">
        <f t="shared" si="28"/>
        <v>0</v>
      </c>
      <c r="I427" s="57">
        <f>'F4.2'!U427</f>
        <v>0</v>
      </c>
      <c r="J427" s="57">
        <f>'F4.2'!AO427</f>
        <v>0</v>
      </c>
      <c r="K427" s="57"/>
      <c r="L427" s="57"/>
      <c r="M427" s="57">
        <f t="shared" si="29"/>
        <v>0</v>
      </c>
      <c r="N427" s="57">
        <f t="shared" si="30"/>
        <v>0</v>
      </c>
    </row>
    <row r="428" spans="1:14" ht="31.5" hidden="1" outlineLevel="1">
      <c r="A428" s="28"/>
      <c r="B428" s="270" t="str">
        <f>'F4.2'!B428</f>
        <v>Supply and installation of LT air circuit breakes at CHP-D, CSTPS</v>
      </c>
      <c r="C428" s="31"/>
      <c r="D428" s="67" t="str">
        <f>IF('F4.2'!F428=0,"-",'F4.2'!F428)</f>
        <v>-</v>
      </c>
      <c r="E428" s="30">
        <f>'F4.2'!H428</f>
        <v>0</v>
      </c>
      <c r="F428" s="57">
        <f>'F4.2'!T428</f>
        <v>0</v>
      </c>
      <c r="G428" s="57">
        <f>'F4.2'!AN428</f>
        <v>0</v>
      </c>
      <c r="H428" s="57">
        <f t="shared" si="28"/>
        <v>0</v>
      </c>
      <c r="I428" s="57">
        <f>'F4.2'!U428</f>
        <v>0</v>
      </c>
      <c r="J428" s="57">
        <f>'F4.2'!AO428</f>
        <v>0</v>
      </c>
      <c r="K428" s="57"/>
      <c r="L428" s="57"/>
      <c r="M428" s="57">
        <f t="shared" si="29"/>
        <v>0</v>
      </c>
      <c r="N428" s="57">
        <f t="shared" si="30"/>
        <v>0</v>
      </c>
    </row>
    <row r="429" spans="1:14" ht="31.5" hidden="1" outlineLevel="1">
      <c r="A429" s="31"/>
      <c r="B429" s="270" t="str">
        <f>'F4.2'!B429</f>
        <v>Design, supply, installation &amp; commissioning of solar based energy efficient illumination system at CHP-D, CSTPS</v>
      </c>
      <c r="C429" s="31"/>
      <c r="D429" s="67" t="str">
        <f>IF('F4.2'!F429=0,"-",'F4.2'!F429)</f>
        <v>-</v>
      </c>
      <c r="E429" s="30">
        <f>'F4.2'!H429</f>
        <v>0</v>
      </c>
      <c r="F429" s="57">
        <f>'F4.2'!T429</f>
        <v>0</v>
      </c>
      <c r="G429" s="57">
        <f>'F4.2'!AN429</f>
        <v>0</v>
      </c>
      <c r="H429" s="57">
        <f t="shared" si="28"/>
        <v>0</v>
      </c>
      <c r="I429" s="57">
        <f>'F4.2'!U429</f>
        <v>0</v>
      </c>
      <c r="J429" s="57">
        <f>'F4.2'!AO429</f>
        <v>0</v>
      </c>
      <c r="K429" s="57"/>
      <c r="L429" s="57"/>
      <c r="M429" s="57">
        <f t="shared" si="29"/>
        <v>0</v>
      </c>
      <c r="N429" s="57">
        <f t="shared" si="30"/>
        <v>0</v>
      </c>
    </row>
    <row r="430" spans="1:14" ht="31.5" hidden="1" outlineLevel="1">
      <c r="A430" s="31"/>
      <c r="B430" s="270" t="str">
        <f>'F4.2'!B430</f>
        <v>Procurement of HT motors for various auxiliaries at CHP-D, CSTPS.</v>
      </c>
      <c r="C430" s="31"/>
      <c r="D430" s="67" t="str">
        <f>IF('F4.2'!F430=0,"-",'F4.2'!F430)</f>
        <v>-</v>
      </c>
      <c r="E430" s="30">
        <f>'F4.2'!H430</f>
        <v>0</v>
      </c>
      <c r="F430" s="57">
        <f>'F4.2'!T430</f>
        <v>0</v>
      </c>
      <c r="G430" s="57">
        <f>'F4.2'!AN430</f>
        <v>0</v>
      </c>
      <c r="H430" s="57">
        <f t="shared" si="28"/>
        <v>0</v>
      </c>
      <c r="I430" s="57">
        <f>'F4.2'!U430</f>
        <v>0</v>
      </c>
      <c r="J430" s="57">
        <f>'F4.2'!AO430</f>
        <v>0</v>
      </c>
      <c r="K430" s="57"/>
      <c r="L430" s="57"/>
      <c r="M430" s="57">
        <f t="shared" si="29"/>
        <v>0</v>
      </c>
      <c r="N430" s="57">
        <f t="shared" si="30"/>
        <v>0</v>
      </c>
    </row>
    <row r="431" spans="1:14" ht="31.5" hidden="1" outlineLevel="1">
      <c r="A431" s="31"/>
      <c r="B431" s="270" t="str">
        <f>'F4.2'!B431</f>
        <v>Supply &amp; installation of high capacity submersible slurry pump at CHP-D, CSTPS</v>
      </c>
      <c r="C431" s="31"/>
      <c r="D431" s="67" t="str">
        <f>IF('F4.2'!F431=0,"-",'F4.2'!F431)</f>
        <v>-</v>
      </c>
      <c r="E431" s="30">
        <f>'F4.2'!H431</f>
        <v>0</v>
      </c>
      <c r="F431" s="57">
        <f>'F4.2'!T431</f>
        <v>0</v>
      </c>
      <c r="G431" s="57">
        <f>'F4.2'!AN431</f>
        <v>0</v>
      </c>
      <c r="H431" s="57">
        <f t="shared" si="28"/>
        <v>0</v>
      </c>
      <c r="I431" s="57">
        <f>'F4.2'!U431</f>
        <v>0</v>
      </c>
      <c r="J431" s="57">
        <f>'F4.2'!AO431</f>
        <v>0</v>
      </c>
      <c r="K431" s="57"/>
      <c r="L431" s="57"/>
      <c r="M431" s="57">
        <f t="shared" si="29"/>
        <v>0</v>
      </c>
      <c r="N431" s="57">
        <f t="shared" si="30"/>
        <v>0</v>
      </c>
    </row>
    <row r="432" spans="1:14" ht="31.5" hidden="1" outlineLevel="1">
      <c r="A432" s="31"/>
      <c r="B432" s="270" t="str">
        <f>'F4.2'!B432</f>
        <v>Reconditioning of MCC Board feeder panels at CHP-D,U #8&amp;9.CSTPS,Chandrapur.</v>
      </c>
      <c r="C432" s="31"/>
      <c r="D432" s="67" t="str">
        <f>IF('F4.2'!F432=0,"-",'F4.2'!F432)</f>
        <v>-</v>
      </c>
      <c r="E432" s="30">
        <f>'F4.2'!H432</f>
        <v>0</v>
      </c>
      <c r="F432" s="57">
        <f>'F4.2'!T432</f>
        <v>0</v>
      </c>
      <c r="G432" s="57">
        <f>'F4.2'!AN432</f>
        <v>0</v>
      </c>
      <c r="H432" s="57">
        <f t="shared" si="28"/>
        <v>0</v>
      </c>
      <c r="I432" s="57">
        <f>'F4.2'!U432</f>
        <v>0</v>
      </c>
      <c r="J432" s="57">
        <f>'F4.2'!AO432</f>
        <v>0</v>
      </c>
      <c r="K432" s="57"/>
      <c r="L432" s="57"/>
      <c r="M432" s="57">
        <f t="shared" si="29"/>
        <v>0</v>
      </c>
      <c r="N432" s="57">
        <f t="shared" si="30"/>
        <v>0</v>
      </c>
    </row>
    <row r="433" spans="1:14" ht="47.25" hidden="1" outlineLevel="1">
      <c r="A433" s="28"/>
      <c r="B433" s="270" t="str">
        <f>'F4.2'!B433</f>
        <v>Supply &amp; installation of anoodized winding magnets along with control panels for installation at various conveyor belts of CHP-D, CSTPS</v>
      </c>
      <c r="C433" s="31"/>
      <c r="D433" s="67" t="str">
        <f>IF('F4.2'!F433=0,"-",'F4.2'!F433)</f>
        <v>-</v>
      </c>
      <c r="E433" s="30">
        <f>'F4.2'!H433</f>
        <v>0</v>
      </c>
      <c r="F433" s="57">
        <f>'F4.2'!T433</f>
        <v>0</v>
      </c>
      <c r="G433" s="57">
        <f>'F4.2'!AN433</f>
        <v>0</v>
      </c>
      <c r="H433" s="57">
        <f t="shared" si="28"/>
        <v>0</v>
      </c>
      <c r="I433" s="57">
        <f>'F4.2'!U433</f>
        <v>0</v>
      </c>
      <c r="J433" s="57">
        <f>'F4.2'!AO433</f>
        <v>0</v>
      </c>
      <c r="K433" s="57"/>
      <c r="L433" s="57"/>
      <c r="M433" s="57">
        <f t="shared" si="29"/>
        <v>0</v>
      </c>
      <c r="N433" s="57">
        <f t="shared" si="30"/>
        <v>0</v>
      </c>
    </row>
    <row r="434" spans="1:14" ht="31.5" hidden="1" outlineLevel="1">
      <c r="A434" s="31"/>
      <c r="B434" s="270" t="str">
        <f>'F4.2'!B434</f>
        <v>Supply of 69 AH HBL make battery set  of CHP-D (U8&amp;9), CSTPS, Chandrapur.</v>
      </c>
      <c r="C434" s="31"/>
      <c r="D434" s="67" t="str">
        <f>IF('F4.2'!F434=0,"-",'F4.2'!F434)</f>
        <v>-</v>
      </c>
      <c r="E434" s="30">
        <f>'F4.2'!H434</f>
        <v>0</v>
      </c>
      <c r="F434" s="57">
        <f>'F4.2'!T434</f>
        <v>0</v>
      </c>
      <c r="G434" s="57">
        <f>'F4.2'!AN434</f>
        <v>0</v>
      </c>
      <c r="H434" s="57">
        <f t="shared" si="28"/>
        <v>0</v>
      </c>
      <c r="I434" s="57">
        <f>'F4.2'!U434</f>
        <v>0</v>
      </c>
      <c r="J434" s="57">
        <f>'F4.2'!AO434</f>
        <v>0</v>
      </c>
      <c r="K434" s="57"/>
      <c r="L434" s="57"/>
      <c r="M434" s="57">
        <f t="shared" si="29"/>
        <v>0</v>
      </c>
      <c r="N434" s="57">
        <f t="shared" si="30"/>
        <v>0</v>
      </c>
    </row>
    <row r="435" spans="1:14" ht="47.25" hidden="1" outlineLevel="1">
      <c r="A435" s="31"/>
      <c r="B435" s="270" t="str">
        <f>'F4.2'!B435</f>
        <v>Supply of 100 AH Exide make  battery banks (2 Set/ 110 Nos battery cells) &amp; battery charge at CHP-D (U8&amp;9), CSTPS, Chandrapur.</v>
      </c>
      <c r="C435" s="31"/>
      <c r="D435" s="67" t="str">
        <f>IF('F4.2'!F435=0,"-",'F4.2'!F435)</f>
        <v>-</v>
      </c>
      <c r="E435" s="30">
        <f>'F4.2'!H435</f>
        <v>0</v>
      </c>
      <c r="F435" s="57">
        <f>'F4.2'!T435</f>
        <v>0</v>
      </c>
      <c r="G435" s="57">
        <f>'F4.2'!AN435</f>
        <v>0</v>
      </c>
      <c r="H435" s="57">
        <f t="shared" si="28"/>
        <v>0</v>
      </c>
      <c r="I435" s="57">
        <f>'F4.2'!U435</f>
        <v>0</v>
      </c>
      <c r="J435" s="57">
        <f>'F4.2'!AO435</f>
        <v>0</v>
      </c>
      <c r="K435" s="57"/>
      <c r="L435" s="57"/>
      <c r="M435" s="57">
        <f t="shared" si="29"/>
        <v>0</v>
      </c>
      <c r="N435" s="57">
        <f t="shared" si="30"/>
        <v>0</v>
      </c>
    </row>
    <row r="436" spans="1:14" ht="31.5" hidden="1" outlineLevel="1">
      <c r="A436" s="31"/>
      <c r="B436" s="270" t="str">
        <f>'F4.2'!B436</f>
        <v>Alterration, upgradation of tunnel ventilation system of CHPD, CSTPS</v>
      </c>
      <c r="C436" s="31"/>
      <c r="D436" s="67" t="str">
        <f>IF('F4.2'!F436=0,"-",'F4.2'!F436)</f>
        <v>-</v>
      </c>
      <c r="E436" s="30">
        <f>'F4.2'!H436</f>
        <v>0</v>
      </c>
      <c r="F436" s="57">
        <f>'F4.2'!T436</f>
        <v>0</v>
      </c>
      <c r="G436" s="57">
        <f>'F4.2'!AN436</f>
        <v>0</v>
      </c>
      <c r="H436" s="57">
        <f t="shared" si="28"/>
        <v>0</v>
      </c>
      <c r="I436" s="57">
        <f>'F4.2'!U436</f>
        <v>0</v>
      </c>
      <c r="J436" s="57">
        <f>'F4.2'!AO436</f>
        <v>0</v>
      </c>
      <c r="K436" s="57"/>
      <c r="L436" s="57"/>
      <c r="M436" s="57">
        <f t="shared" si="29"/>
        <v>0</v>
      </c>
      <c r="N436" s="57">
        <f t="shared" si="30"/>
        <v>0</v>
      </c>
    </row>
    <row r="437" spans="1:14" ht="31.5" hidden="1" outlineLevel="1">
      <c r="A437" s="31"/>
      <c r="B437" s="270" t="str">
        <f>'F4.2'!B437</f>
        <v>Supply of HT/LT Xmers assy of CHP-D (U8&amp;9), CSTPS, Chandrapur.</v>
      </c>
      <c r="C437" s="31"/>
      <c r="D437" s="67" t="str">
        <f>IF('F4.2'!F437=0,"-",'F4.2'!F437)</f>
        <v>-</v>
      </c>
      <c r="E437" s="30">
        <f>'F4.2'!H437</f>
        <v>0</v>
      </c>
      <c r="F437" s="57">
        <f>'F4.2'!T437</f>
        <v>0</v>
      </c>
      <c r="G437" s="57">
        <f>'F4.2'!AN437</f>
        <v>0</v>
      </c>
      <c r="H437" s="57">
        <f t="shared" si="28"/>
        <v>0</v>
      </c>
      <c r="I437" s="57">
        <f>'F4.2'!U437</f>
        <v>0</v>
      </c>
      <c r="J437" s="57">
        <f>'F4.2'!AO437</f>
        <v>0</v>
      </c>
      <c r="K437" s="57"/>
      <c r="L437" s="57"/>
      <c r="M437" s="57">
        <f t="shared" si="29"/>
        <v>0</v>
      </c>
      <c r="N437" s="57">
        <f t="shared" si="30"/>
        <v>0</v>
      </c>
    </row>
    <row r="438" spans="1:14" ht="31.5" hidden="1" outlineLevel="1">
      <c r="A438" s="28"/>
      <c r="B438" s="270" t="str">
        <f>'F4.2'!B438</f>
        <v>Supply of HT/LT Xmers assy of CHP-D (U8&amp;9), CSTPS, Chandrapur.</v>
      </c>
      <c r="C438" s="31"/>
      <c r="D438" s="67" t="str">
        <f>IF('F4.2'!F438=0,"-",'F4.2'!F438)</f>
        <v>-</v>
      </c>
      <c r="E438" s="30">
        <f>'F4.2'!H438</f>
        <v>0</v>
      </c>
      <c r="F438" s="57">
        <f>'F4.2'!T438</f>
        <v>0</v>
      </c>
      <c r="G438" s="57">
        <f>'F4.2'!AN438</f>
        <v>0</v>
      </c>
      <c r="H438" s="57">
        <f t="shared" si="28"/>
        <v>0</v>
      </c>
      <c r="I438" s="57">
        <f>'F4.2'!U438</f>
        <v>0</v>
      </c>
      <c r="J438" s="57">
        <f>'F4.2'!AO438</f>
        <v>0</v>
      </c>
      <c r="K438" s="57"/>
      <c r="L438" s="57"/>
      <c r="M438" s="57">
        <f t="shared" si="29"/>
        <v>0</v>
      </c>
      <c r="N438" s="57">
        <f t="shared" si="30"/>
        <v>0</v>
      </c>
    </row>
    <row r="439" spans="1:14" ht="15.75" hidden="1" outlineLevel="1">
      <c r="A439" s="28"/>
      <c r="B439" s="360" t="str">
        <f>'F4.2'!B439</f>
        <v>WTP-III</v>
      </c>
      <c r="C439" s="31"/>
      <c r="D439" s="67" t="str">
        <f>IF('F4.2'!F439=0,"-",'F4.2'!F439)</f>
        <v>-</v>
      </c>
      <c r="E439" s="30">
        <f>'F4.2'!H439</f>
        <v>0</v>
      </c>
      <c r="F439" s="57">
        <f>'F4.2'!T439</f>
        <v>0</v>
      </c>
      <c r="G439" s="57">
        <f>'F4.2'!AN439</f>
        <v>0</v>
      </c>
      <c r="H439" s="57">
        <f t="shared" si="28"/>
        <v>0</v>
      </c>
      <c r="I439" s="57">
        <f>'F4.2'!U439</f>
        <v>0</v>
      </c>
      <c r="J439" s="57">
        <f>'F4.2'!AO439</f>
        <v>0</v>
      </c>
      <c r="K439" s="57"/>
      <c r="L439" s="57"/>
      <c r="M439" s="57">
        <f t="shared" si="29"/>
        <v>0</v>
      </c>
      <c r="N439" s="57">
        <f t="shared" si="30"/>
        <v>0</v>
      </c>
    </row>
    <row r="440" spans="1:14" ht="47.25" hidden="1" outlineLevel="1">
      <c r="A440" s="28">
        <f>'F4.2'!A440</f>
        <v>1</v>
      </c>
      <c r="B440" s="131" t="str">
        <f>'F4.2'!B440</f>
        <v>Engineering, installation and commissioning of DM stream capacity of 4800M3/Day for U # 8 &amp; 9 in addition to existing DM stream at WTP, CSTPS, Chandrapur</v>
      </c>
      <c r="C440" s="31"/>
      <c r="D440" s="67" t="str">
        <f>IF('F4.2'!F440=0,"-",'F4.2'!F440)</f>
        <v>-</v>
      </c>
      <c r="E440" s="30">
        <f>'F4.2'!H440</f>
        <v>0</v>
      </c>
      <c r="F440" s="57">
        <f>'F4.2'!T440</f>
        <v>0</v>
      </c>
      <c r="G440" s="57">
        <f>'F4.2'!AN440</f>
        <v>0</v>
      </c>
      <c r="H440" s="57">
        <f t="shared" si="28"/>
        <v>0</v>
      </c>
      <c r="I440" s="57">
        <f>'F4.2'!U440</f>
        <v>0</v>
      </c>
      <c r="J440" s="57">
        <f>'F4.2'!AO440</f>
        <v>0</v>
      </c>
      <c r="K440" s="57"/>
      <c r="L440" s="57"/>
      <c r="M440" s="57">
        <f t="shared" si="29"/>
        <v>0</v>
      </c>
      <c r="N440" s="57">
        <f t="shared" si="30"/>
        <v>0</v>
      </c>
    </row>
    <row r="441" spans="1:14" ht="47.25" hidden="1" outlineLevel="1">
      <c r="A441" s="28"/>
      <c r="B441" s="270" t="str">
        <f>'F4.2'!B441</f>
        <v>Engineering, installation and commissioning of DM stream capacity of 4800M3/Day for U # 8 &amp; 9 in addition to existing DM stream at WTP, CSTPS, Chandrapur</v>
      </c>
      <c r="C441" s="31"/>
      <c r="D441" s="67" t="str">
        <f>IF('F4.2'!F441=0,"-",'F4.2'!F441)</f>
        <v>-</v>
      </c>
      <c r="E441" s="30">
        <f>'F4.2'!H441</f>
        <v>0</v>
      </c>
      <c r="F441" s="57">
        <f>'F4.2'!T441</f>
        <v>0</v>
      </c>
      <c r="G441" s="57">
        <f>'F4.2'!AN441</f>
        <v>0</v>
      </c>
      <c r="H441" s="57">
        <f t="shared" si="28"/>
        <v>0</v>
      </c>
      <c r="I441" s="57">
        <f>'F4.2'!U441</f>
        <v>0</v>
      </c>
      <c r="J441" s="57">
        <f>'F4.2'!AO441</f>
        <v>0</v>
      </c>
      <c r="K441" s="57"/>
      <c r="L441" s="57"/>
      <c r="M441" s="57">
        <f t="shared" si="29"/>
        <v>0</v>
      </c>
      <c r="N441" s="57">
        <f t="shared" si="30"/>
        <v>0</v>
      </c>
    </row>
    <row r="442" spans="1:14" ht="15.75" hidden="1" outlineLevel="1">
      <c r="A442" s="28"/>
      <c r="B442" s="360" t="str">
        <f>'F4.2'!B442</f>
        <v>Civil - 8&amp;9</v>
      </c>
      <c r="C442" s="31"/>
      <c r="D442" s="67" t="str">
        <f>IF('F4.2'!F442=0,"-",'F4.2'!F442)</f>
        <v>-</v>
      </c>
      <c r="E442" s="30">
        <f>'F4.2'!H442</f>
        <v>0</v>
      </c>
      <c r="F442" s="57">
        <f>'F4.2'!T442</f>
        <v>0</v>
      </c>
      <c r="G442" s="57">
        <f>'F4.2'!AN442</f>
        <v>0</v>
      </c>
      <c r="H442" s="57">
        <f t="shared" si="28"/>
        <v>0</v>
      </c>
      <c r="I442" s="57">
        <f>'F4.2'!U442</f>
        <v>0</v>
      </c>
      <c r="J442" s="57">
        <f>'F4.2'!AO442</f>
        <v>0</v>
      </c>
      <c r="K442" s="57"/>
      <c r="L442" s="57"/>
      <c r="M442" s="57">
        <f t="shared" si="29"/>
        <v>0</v>
      </c>
      <c r="N442" s="57">
        <f t="shared" si="30"/>
        <v>0</v>
      </c>
    </row>
    <row r="443" spans="1:14" ht="47.25" hidden="1" outlineLevel="1">
      <c r="A443" s="28">
        <f>'F4.2'!A443</f>
        <v>1</v>
      </c>
      <c r="B443" s="131" t="str">
        <f>'F4.2'!B443</f>
        <v>Work of diversion of peripheral nallah towards ash water recovery pump house alogwith construction of waste wear at ash bund area CSTPS, Chandrapur.</v>
      </c>
      <c r="C443" s="31"/>
      <c r="D443" s="67" t="str">
        <f>IF('F4.2'!F443=0,"-",'F4.2'!F443)</f>
        <v>-</v>
      </c>
      <c r="E443" s="30">
        <f>'F4.2'!H443</f>
        <v>0</v>
      </c>
      <c r="F443" s="57">
        <f>'F4.2'!T443</f>
        <v>0</v>
      </c>
      <c r="G443" s="57">
        <f>'F4.2'!AN443</f>
        <v>0</v>
      </c>
      <c r="H443" s="57">
        <f t="shared" si="28"/>
        <v>0</v>
      </c>
      <c r="I443" s="57">
        <f>'F4.2'!U443</f>
        <v>0</v>
      </c>
      <c r="J443" s="57">
        <f>'F4.2'!AO443</f>
        <v>0</v>
      </c>
      <c r="K443" s="57"/>
      <c r="L443" s="57"/>
      <c r="M443" s="57">
        <f t="shared" si="29"/>
        <v>0</v>
      </c>
      <c r="N443" s="57">
        <f t="shared" si="30"/>
        <v>0</v>
      </c>
    </row>
    <row r="444" spans="1:14" ht="47.25" hidden="1" outlineLevel="1">
      <c r="A444" s="31"/>
      <c r="B444" s="270" t="str">
        <f>'F4.2'!B444</f>
        <v>Work of diversion of peripheral nallah towards ash water recovery pump house alogwith construction of waste wear at ash bund area CSTPS, Chandrapur.</v>
      </c>
      <c r="C444" s="31"/>
      <c r="D444" s="67" t="str">
        <f>IF('F4.2'!F444=0,"-",'F4.2'!F444)</f>
        <v>-</v>
      </c>
      <c r="E444" s="30">
        <f>'F4.2'!H444</f>
        <v>0</v>
      </c>
      <c r="F444" s="57">
        <f>'F4.2'!T444</f>
        <v>0</v>
      </c>
      <c r="G444" s="57">
        <f>'F4.2'!AN444</f>
        <v>0</v>
      </c>
      <c r="H444" s="57">
        <f t="shared" si="28"/>
        <v>0</v>
      </c>
      <c r="I444" s="57">
        <f>'F4.2'!U444</f>
        <v>0</v>
      </c>
      <c r="J444" s="57">
        <f>'F4.2'!AO444</f>
        <v>0</v>
      </c>
      <c r="K444" s="57"/>
      <c r="L444" s="57"/>
      <c r="M444" s="57">
        <f t="shared" si="29"/>
        <v>0</v>
      </c>
      <c r="N444" s="57">
        <f t="shared" si="30"/>
        <v>0</v>
      </c>
    </row>
    <row r="445" spans="1:14" ht="15.75" hidden="1" outlineLevel="1">
      <c r="A445" s="28">
        <f>'F4.2'!A445</f>
        <v>2</v>
      </c>
      <c r="B445" s="131" t="str">
        <f>'F4.2'!B445</f>
        <v>Infrastructure development of CHP-D area at U-8, 9, CSTPS</v>
      </c>
      <c r="C445" s="31"/>
      <c r="D445" s="67" t="str">
        <f>IF('F4.2'!F445=0,"-",'F4.2'!F445)</f>
        <v>-</v>
      </c>
      <c r="E445" s="30">
        <f>'F4.2'!H445</f>
        <v>0</v>
      </c>
      <c r="F445" s="57">
        <f>'F4.2'!T445</f>
        <v>0</v>
      </c>
      <c r="G445" s="57">
        <f>'F4.2'!AN445</f>
        <v>0</v>
      </c>
      <c r="H445" s="57">
        <f t="shared" si="28"/>
        <v>0</v>
      </c>
      <c r="I445" s="57">
        <f>'F4.2'!U445</f>
        <v>0</v>
      </c>
      <c r="J445" s="57">
        <f>'F4.2'!AO445</f>
        <v>0</v>
      </c>
      <c r="K445" s="57"/>
      <c r="L445" s="57"/>
      <c r="M445" s="57">
        <f t="shared" si="29"/>
        <v>0</v>
      </c>
      <c r="N445" s="57">
        <f t="shared" si="30"/>
        <v>0</v>
      </c>
    </row>
    <row r="446" spans="1:14" ht="31.5" hidden="1" outlineLevel="1">
      <c r="A446" s="28"/>
      <c r="B446" s="270" t="str">
        <f>'F4.2'!B446</f>
        <v>Provision of platform for unloading of coal near TP-106 upto stack pile A of CHP-D</v>
      </c>
      <c r="C446" s="31"/>
      <c r="D446" s="67" t="str">
        <f>IF('F4.2'!F446=0,"-",'F4.2'!F446)</f>
        <v>-</v>
      </c>
      <c r="E446" s="30">
        <f>'F4.2'!H446</f>
        <v>0</v>
      </c>
      <c r="F446" s="57">
        <f>'F4.2'!T446</f>
        <v>0</v>
      </c>
      <c r="G446" s="57">
        <f>'F4.2'!AN446</f>
        <v>0</v>
      </c>
      <c r="H446" s="57">
        <f t="shared" si="28"/>
        <v>0</v>
      </c>
      <c r="I446" s="57">
        <f>'F4.2'!U446</f>
        <v>0</v>
      </c>
      <c r="J446" s="57">
        <f>'F4.2'!AO446</f>
        <v>0</v>
      </c>
      <c r="K446" s="57"/>
      <c r="L446" s="57"/>
      <c r="M446" s="57">
        <f t="shared" si="29"/>
        <v>0</v>
      </c>
      <c r="N446" s="57">
        <f t="shared" si="30"/>
        <v>0</v>
      </c>
    </row>
    <row r="447" spans="1:14" ht="31.5" hidden="1" outlineLevel="1">
      <c r="A447" s="31"/>
      <c r="B447" s="270" t="str">
        <f>'F4.2'!B447</f>
        <v>Provision of WBM Road for fire fighting arrangement at CHP-D U-8,9</v>
      </c>
      <c r="C447" s="31"/>
      <c r="D447" s="67" t="str">
        <f>IF('F4.2'!F447=0,"-",'F4.2'!F447)</f>
        <v>-</v>
      </c>
      <c r="E447" s="30">
        <f>'F4.2'!H447</f>
        <v>0</v>
      </c>
      <c r="F447" s="57">
        <f>'F4.2'!T447</f>
        <v>0</v>
      </c>
      <c r="G447" s="57">
        <f>'F4.2'!AN447</f>
        <v>0</v>
      </c>
      <c r="H447" s="57">
        <f t="shared" si="28"/>
        <v>0</v>
      </c>
      <c r="I447" s="57">
        <f>'F4.2'!U447</f>
        <v>0</v>
      </c>
      <c r="J447" s="57">
        <f>'F4.2'!AO447</f>
        <v>0</v>
      </c>
      <c r="K447" s="57"/>
      <c r="L447" s="57"/>
      <c r="M447" s="57">
        <f t="shared" si="29"/>
        <v>0</v>
      </c>
      <c r="N447" s="57">
        <f t="shared" si="30"/>
        <v>0</v>
      </c>
    </row>
    <row r="448" spans="1:14" ht="47.25" hidden="1" outlineLevel="1">
      <c r="A448" s="31"/>
      <c r="B448" s="270" t="str">
        <f>'F4.2'!B448</f>
        <v>Construction &amp; Pushing RCC box of size 2mx2m under railway track to drain out the surface water near Rly - A cabin Unit-8,9</v>
      </c>
      <c r="C448" s="31"/>
      <c r="D448" s="67" t="str">
        <f>IF('F4.2'!F448=0,"-",'F4.2'!F448)</f>
        <v>-</v>
      </c>
      <c r="E448" s="30">
        <f>'F4.2'!H448</f>
        <v>0</v>
      </c>
      <c r="F448" s="57">
        <f>'F4.2'!T448</f>
        <v>0</v>
      </c>
      <c r="G448" s="57">
        <f>'F4.2'!AN448</f>
        <v>0</v>
      </c>
      <c r="H448" s="57">
        <f t="shared" si="28"/>
        <v>0</v>
      </c>
      <c r="I448" s="57">
        <f>'F4.2'!U448</f>
        <v>0</v>
      </c>
      <c r="J448" s="57">
        <f>'F4.2'!AO448</f>
        <v>0</v>
      </c>
      <c r="K448" s="57"/>
      <c r="L448" s="57"/>
      <c r="M448" s="57">
        <f t="shared" si="29"/>
        <v>0</v>
      </c>
      <c r="N448" s="57">
        <f t="shared" si="30"/>
        <v>0</v>
      </c>
    </row>
    <row r="449" spans="1:14" ht="31.5" hidden="1" outlineLevel="1">
      <c r="A449" s="31"/>
      <c r="B449" s="270" t="str">
        <f>'F4.2'!B449</f>
        <v>Construction of concrete pavement road connecting to reject gate &amp; vinchoda chowk , Y point to ash recovery pump house</v>
      </c>
      <c r="C449" s="31"/>
      <c r="D449" s="67" t="str">
        <f>IF('F4.2'!F449=0,"-",'F4.2'!F449)</f>
        <v>-</v>
      </c>
      <c r="E449" s="30">
        <f>'F4.2'!H449</f>
        <v>0</v>
      </c>
      <c r="F449" s="57">
        <f>'F4.2'!T449</f>
        <v>0</v>
      </c>
      <c r="G449" s="57">
        <f>'F4.2'!AN449</f>
        <v>0</v>
      </c>
      <c r="H449" s="57">
        <f t="shared" si="28"/>
        <v>0</v>
      </c>
      <c r="I449" s="57">
        <f>'F4.2'!U449</f>
        <v>0</v>
      </c>
      <c r="J449" s="57">
        <f>'F4.2'!AO449</f>
        <v>0</v>
      </c>
      <c r="K449" s="57"/>
      <c r="L449" s="57"/>
      <c r="M449" s="57">
        <f t="shared" si="29"/>
        <v>0</v>
      </c>
      <c r="N449" s="57">
        <f t="shared" si="30"/>
        <v>0</v>
      </c>
    </row>
    <row r="450" spans="1:14" ht="15.75" hidden="1" outlineLevel="1">
      <c r="A450" s="28" t="str">
        <f>'F4.2'!A450</f>
        <v>HO1</v>
      </c>
      <c r="B450" s="131" t="str">
        <f>'F4.2'!B450</f>
        <v xml:space="preserve">CHP Improvement Schemes </v>
      </c>
      <c r="C450" s="31"/>
      <c r="D450" s="67" t="str">
        <f>IF('F4.2'!F450=0,"-",'F4.2'!F450)</f>
        <v>-</v>
      </c>
      <c r="E450" s="30">
        <f>'F4.2'!H450</f>
        <v>0</v>
      </c>
      <c r="F450" s="57">
        <f>'F4.2'!T450</f>
        <v>0</v>
      </c>
      <c r="G450" s="57">
        <f>'F4.2'!AN450</f>
        <v>0</v>
      </c>
      <c r="H450" s="57">
        <f t="shared" si="28"/>
        <v>0</v>
      </c>
      <c r="I450" s="57">
        <f>'F4.2'!U450</f>
        <v>0</v>
      </c>
      <c r="J450" s="57">
        <f>'F4.2'!AO450</f>
        <v>0</v>
      </c>
      <c r="K450" s="57"/>
      <c r="L450" s="57"/>
      <c r="M450" s="57">
        <f t="shared" si="29"/>
        <v>0</v>
      </c>
      <c r="N450" s="57">
        <f t="shared" si="30"/>
        <v>0</v>
      </c>
    </row>
    <row r="451" spans="1:14" ht="15.75" hidden="1" outlineLevel="1">
      <c r="A451" s="31">
        <f>'F4.2'!A451</f>
        <v>0</v>
      </c>
      <c r="B451" s="270" t="str">
        <f>'F4.2'!B451</f>
        <v>CHP Improvement Schemes at CHP-D</v>
      </c>
      <c r="C451" s="31"/>
      <c r="D451" s="67" t="str">
        <f>IF('F4.2'!F451=0,"-",'F4.2'!F451)</f>
        <v>-</v>
      </c>
      <c r="E451" s="30">
        <f>'F4.2'!H451</f>
        <v>0</v>
      </c>
      <c r="F451" s="57">
        <f>'F4.2'!T451</f>
        <v>0</v>
      </c>
      <c r="G451" s="57">
        <f>'F4.2'!AN451</f>
        <v>0</v>
      </c>
      <c r="H451" s="57">
        <f t="shared" si="28"/>
        <v>0</v>
      </c>
      <c r="I451" s="57">
        <f>'F4.2'!U451</f>
        <v>0</v>
      </c>
      <c r="J451" s="57">
        <f>'F4.2'!AO451</f>
        <v>0</v>
      </c>
      <c r="K451" s="57"/>
      <c r="L451" s="57"/>
      <c r="M451" s="57">
        <f t="shared" si="29"/>
        <v>0</v>
      </c>
      <c r="N451" s="57">
        <f t="shared" si="30"/>
        <v>0</v>
      </c>
    </row>
    <row r="452" spans="1:14" ht="31.5" hidden="1" outlineLevel="1">
      <c r="A452" s="28" t="str">
        <f>'F4.2'!A452</f>
        <v>HO2</v>
      </c>
      <c r="B452" s="131" t="str">
        <f>'F4.2'!B452</f>
        <v>Developlment &amp; Upgradation of DSM software system for MSPGCL</v>
      </c>
      <c r="C452" s="31"/>
      <c r="D452" s="67" t="str">
        <f>IF('F4.2'!F452=0,"-",'F4.2'!F452)</f>
        <v>-</v>
      </c>
      <c r="E452" s="30">
        <f>'F4.2'!H452</f>
        <v>0</v>
      </c>
      <c r="F452" s="57">
        <f>'F4.2'!T452</f>
        <v>0</v>
      </c>
      <c r="G452" s="57">
        <f>'F4.2'!AN452</f>
        <v>0</v>
      </c>
      <c r="H452" s="57">
        <f t="shared" si="28"/>
        <v>0</v>
      </c>
      <c r="I452" s="57">
        <f>'F4.2'!U452</f>
        <v>0</v>
      </c>
      <c r="J452" s="57">
        <f>'F4.2'!AO452</f>
        <v>0</v>
      </c>
      <c r="K452" s="57"/>
      <c r="L452" s="57"/>
      <c r="M452" s="57">
        <f t="shared" si="29"/>
        <v>0</v>
      </c>
      <c r="N452" s="57">
        <f t="shared" si="30"/>
        <v>0</v>
      </c>
    </row>
    <row r="453" spans="1:14" ht="31.5" hidden="1" outlineLevel="1">
      <c r="A453" s="31"/>
      <c r="B453" s="270" t="str">
        <f>'F4.2'!B453</f>
        <v>Developlment &amp; Upgradation of DSM software system for MSPGCL</v>
      </c>
      <c r="C453" s="31"/>
      <c r="D453" s="67" t="str">
        <f>IF('F4.2'!F453=0,"-",'F4.2'!F453)</f>
        <v>-</v>
      </c>
      <c r="E453" s="30">
        <f>'F4.2'!H453</f>
        <v>0</v>
      </c>
      <c r="F453" s="57">
        <f>'F4.2'!T453</f>
        <v>0</v>
      </c>
      <c r="G453" s="57">
        <f>'F4.2'!AN453</f>
        <v>0</v>
      </c>
      <c r="H453" s="57">
        <f t="shared" si="28"/>
        <v>0</v>
      </c>
      <c r="I453" s="57">
        <f>'F4.2'!U453</f>
        <v>0</v>
      </c>
      <c r="J453" s="57">
        <f>'F4.2'!AO453</f>
        <v>0</v>
      </c>
      <c r="K453" s="57"/>
      <c r="L453" s="57"/>
      <c r="M453" s="57">
        <f t="shared" si="29"/>
        <v>0</v>
      </c>
      <c r="N453" s="57">
        <f t="shared" si="30"/>
        <v>0</v>
      </c>
    </row>
    <row r="454" spans="1:14" ht="15.75" hidden="1" outlineLevel="1">
      <c r="A454" s="28">
        <f>'F4.2'!A454</f>
        <v>1</v>
      </c>
      <c r="B454" s="131" t="str">
        <f>'F4.2'!B454</f>
        <v>Implementation of Flexible Operation Solutions</v>
      </c>
      <c r="C454" s="31"/>
      <c r="D454" s="67" t="str">
        <f>IF('F4.2'!F454=0,"-",'F4.2'!F454)</f>
        <v>-</v>
      </c>
      <c r="E454" s="30">
        <f>'F4.2'!H454</f>
        <v>0</v>
      </c>
      <c r="F454" s="57">
        <f>'F4.2'!T454</f>
        <v>0</v>
      </c>
      <c r="G454" s="57">
        <f>'F4.2'!AN454</f>
        <v>0</v>
      </c>
      <c r="H454" s="57">
        <f t="shared" si="28"/>
        <v>0</v>
      </c>
      <c r="I454" s="57">
        <f>'F4.2'!U454</f>
        <v>0</v>
      </c>
      <c r="J454" s="57">
        <f>'F4.2'!AO454</f>
        <v>0</v>
      </c>
      <c r="K454" s="57"/>
      <c r="L454" s="57"/>
      <c r="M454" s="57">
        <f t="shared" si="29"/>
        <v>0</v>
      </c>
      <c r="N454" s="57">
        <f t="shared" si="30"/>
        <v>0</v>
      </c>
    </row>
    <row r="455" spans="1:14" ht="15.75" hidden="1" outlineLevel="1">
      <c r="A455" s="31"/>
      <c r="B455" s="270" t="str">
        <f>'F4.2'!B455</f>
        <v>Implementation of Flexible Operation Solutions</v>
      </c>
      <c r="C455" s="31"/>
      <c r="D455" s="67" t="str">
        <f>IF('F4.2'!F455=0,"-",'F4.2'!F455)</f>
        <v>-</v>
      </c>
      <c r="E455" s="30">
        <f>'F4.2'!H455</f>
        <v>0</v>
      </c>
      <c r="F455" s="57">
        <f>'F4.2'!T455</f>
        <v>0</v>
      </c>
      <c r="G455" s="57">
        <f>'F4.2'!AN455</f>
        <v>0</v>
      </c>
      <c r="H455" s="57">
        <f t="shared" si="28"/>
        <v>0</v>
      </c>
      <c r="I455" s="57">
        <f>'F4.2'!U455</f>
        <v>0</v>
      </c>
      <c r="J455" s="57">
        <f>'F4.2'!AO455</f>
        <v>0</v>
      </c>
      <c r="K455" s="57"/>
      <c r="L455" s="57"/>
      <c r="M455" s="57">
        <f t="shared" si="29"/>
        <v>0</v>
      </c>
      <c r="N455" s="57">
        <f t="shared" si="30"/>
        <v>0</v>
      </c>
    </row>
    <row r="456" spans="1:14" ht="15.75" hidden="1" outlineLevel="1">
      <c r="A456" s="31"/>
      <c r="B456" s="269"/>
      <c r="C456" s="31"/>
      <c r="D456" s="67" t="str">
        <f>IF('F4.2'!F456=0,"-",'F4.2'!F456)</f>
        <v>-</v>
      </c>
      <c r="E456" s="30">
        <f>'F4.2'!H456</f>
        <v>0</v>
      </c>
      <c r="F456" s="57">
        <f>'F4.2'!T456</f>
        <v>0</v>
      </c>
      <c r="G456" s="57">
        <f>'F4.2'!AN456</f>
        <v>0</v>
      </c>
      <c r="H456" s="57">
        <f t="shared" si="28"/>
        <v>0</v>
      </c>
      <c r="I456" s="57">
        <f>'F4.2'!U456</f>
        <v>0</v>
      </c>
      <c r="J456" s="57">
        <f>'F4.2'!AO456</f>
        <v>0</v>
      </c>
      <c r="K456" s="57"/>
      <c r="L456" s="57"/>
      <c r="M456" s="57">
        <f t="shared" si="29"/>
        <v>0</v>
      </c>
      <c r="N456" s="57">
        <f t="shared" si="30"/>
        <v>0</v>
      </c>
    </row>
    <row r="457" spans="1:14" s="14" customFormat="1" ht="15.75" hidden="1" outlineLevel="1">
      <c r="A457" s="156"/>
      <c r="B457" s="86" t="str">
        <f>'F4.2'!B457</f>
        <v>B) Non-DPR Schemes</v>
      </c>
      <c r="C457" s="31"/>
      <c r="D457" s="67" t="str">
        <f>IF('F4.2'!F457=0,"-",'F4.2'!F457)</f>
        <v>-</v>
      </c>
      <c r="E457" s="30">
        <f>'F4.2'!H457</f>
        <v>0</v>
      </c>
      <c r="F457" s="57">
        <f>'F4.2'!T457</f>
        <v>0</v>
      </c>
      <c r="G457" s="57">
        <f>'F4.2'!AN457</f>
        <v>0</v>
      </c>
      <c r="H457" s="57">
        <f t="shared" ref="H457" si="31">F457-G457</f>
        <v>0</v>
      </c>
      <c r="I457" s="57">
        <f>'F4.2'!U457</f>
        <v>0</v>
      </c>
      <c r="J457" s="57">
        <f>'F4.2'!AO457</f>
        <v>0</v>
      </c>
      <c r="K457" s="57"/>
      <c r="L457" s="57"/>
      <c r="M457" s="57">
        <f t="shared" ref="M457" si="32">SUM(J457:L457)</f>
        <v>0</v>
      </c>
      <c r="N457" s="57">
        <f t="shared" ref="N457" si="33">H457+I457-M457</f>
        <v>0</v>
      </c>
    </row>
    <row r="458" spans="1:14" s="14" customFormat="1" ht="15.75" hidden="1" outlineLevel="1">
      <c r="A458" s="28">
        <f>'F4.2'!A458</f>
        <v>1</v>
      </c>
      <c r="B458" s="230" t="str">
        <f>'F4.2'!B458</f>
        <v>General asset</v>
      </c>
      <c r="C458" s="31"/>
      <c r="D458" s="67" t="str">
        <f>IF('F4.2'!F458=0,"-",'F4.2'!F458)</f>
        <v>-</v>
      </c>
      <c r="E458" s="30">
        <f>'F4.2'!H458</f>
        <v>0</v>
      </c>
      <c r="F458" s="57">
        <f>'F4.2'!T458</f>
        <v>0</v>
      </c>
      <c r="G458" s="57">
        <f>'F4.2'!AN458</f>
        <v>0</v>
      </c>
      <c r="H458" s="57">
        <f t="shared" ref="H458:H463" si="34">F458-G458</f>
        <v>0</v>
      </c>
      <c r="I458" s="57">
        <f>'F4.2'!U458</f>
        <v>1.87</v>
      </c>
      <c r="J458" s="57">
        <f>'F4.2'!AO458</f>
        <v>1.87</v>
      </c>
      <c r="K458" s="57"/>
      <c r="L458" s="57"/>
      <c r="M458" s="57">
        <f t="shared" ref="M458:M463" si="35">SUM(J458:L458)</f>
        <v>1.87</v>
      </c>
      <c r="N458" s="57">
        <f t="shared" ref="N458:N463" si="36">H458+I458-M458</f>
        <v>0</v>
      </c>
    </row>
    <row r="459" spans="1:14" s="14" customFormat="1" ht="47.25" hidden="1" outlineLevel="1">
      <c r="A459" s="31">
        <f>'F4.2'!A459</f>
        <v>2</v>
      </c>
      <c r="B459" s="257" t="str">
        <f>'F4.2'!B459</f>
        <v>Supply, Operation &amp; Maintenance of Mobile Coal Sampling Equipment (MCSE) for coal sampling at loading ends of WCL for Mahagenco</v>
      </c>
      <c r="C459" s="31"/>
      <c r="D459" s="67" t="str">
        <f>IF('F4.2'!F459=0,"-",'F4.2'!F459)</f>
        <v>-</v>
      </c>
      <c r="E459" s="30">
        <f>'F4.2'!H459</f>
        <v>0</v>
      </c>
      <c r="F459" s="57">
        <f>'F4.2'!T459</f>
        <v>0</v>
      </c>
      <c r="G459" s="57">
        <f>'F4.2'!AN459</f>
        <v>0</v>
      </c>
      <c r="H459" s="57">
        <f t="shared" si="34"/>
        <v>0</v>
      </c>
      <c r="I459" s="57">
        <f>'F4.2'!U459</f>
        <v>0</v>
      </c>
      <c r="J459" s="57">
        <f>'F4.2'!AO459</f>
        <v>0</v>
      </c>
      <c r="K459" s="57"/>
      <c r="L459" s="57"/>
      <c r="M459" s="57">
        <f t="shared" si="35"/>
        <v>0</v>
      </c>
      <c r="N459" s="57">
        <f t="shared" si="36"/>
        <v>0</v>
      </c>
    </row>
    <row r="460" spans="1:14" s="14" customFormat="1" ht="15.75" hidden="1" outlineLevel="1">
      <c r="A460" s="28">
        <f>'F4.2'!A460</f>
        <v>3</v>
      </c>
      <c r="B460" s="232" t="str">
        <f>'F4.2'!B460</f>
        <v>ABC Powder Type and Foam Type Composite Fire Extinguisher</v>
      </c>
      <c r="C460" s="31"/>
      <c r="D460" s="67" t="str">
        <f>IF('F4.2'!F460=0,"-",'F4.2'!F460)</f>
        <v>-</v>
      </c>
      <c r="E460" s="30">
        <f>'F4.2'!H460</f>
        <v>0</v>
      </c>
      <c r="F460" s="57">
        <f>'F4.2'!T460</f>
        <v>0</v>
      </c>
      <c r="G460" s="57">
        <f>'F4.2'!AN460</f>
        <v>0</v>
      </c>
      <c r="H460" s="57">
        <f t="shared" si="34"/>
        <v>0</v>
      </c>
      <c r="I460" s="57">
        <f>'F4.2'!U460</f>
        <v>0</v>
      </c>
      <c r="J460" s="57">
        <f>'F4.2'!AO460</f>
        <v>0</v>
      </c>
      <c r="K460" s="57"/>
      <c r="L460" s="57"/>
      <c r="M460" s="57">
        <f t="shared" si="35"/>
        <v>0</v>
      </c>
      <c r="N460" s="57">
        <f t="shared" si="36"/>
        <v>0</v>
      </c>
    </row>
    <row r="461" spans="1:14" s="14" customFormat="1" ht="63" hidden="1" outlineLevel="1">
      <c r="A461" s="31">
        <f>'F4.2'!A461</f>
        <v>4</v>
      </c>
      <c r="B461" s="339" t="str">
        <f>'F4.2'!B461</f>
        <v>NON-Detailed Project Report for the Work of Upgradation/Renovation of Crusher House of CHPB of Unit-5, 6&amp;7 at CSTPS Chandrapur (benefit U-8,9 by short conveyor coal stacking in catering emergency)</v>
      </c>
      <c r="C461" s="31"/>
      <c r="D461" s="67" t="str">
        <f>IF('F4.2'!F461=0,"-",'F4.2'!F461)</f>
        <v>-</v>
      </c>
      <c r="E461" s="30">
        <f>'F4.2'!H461</f>
        <v>0</v>
      </c>
      <c r="F461" s="57">
        <f>'F4.2'!T461</f>
        <v>0</v>
      </c>
      <c r="G461" s="57">
        <f>'F4.2'!AN461</f>
        <v>0</v>
      </c>
      <c r="H461" s="57">
        <f t="shared" si="34"/>
        <v>0</v>
      </c>
      <c r="I461" s="57">
        <f>'F4.2'!U461</f>
        <v>1.4403696399999999</v>
      </c>
      <c r="J461" s="57">
        <f>'F4.2'!AO461</f>
        <v>0</v>
      </c>
      <c r="K461" s="57"/>
      <c r="L461" s="57"/>
      <c r="M461" s="57">
        <f t="shared" si="35"/>
        <v>0</v>
      </c>
      <c r="N461" s="57">
        <f t="shared" si="36"/>
        <v>1.4403696399999999</v>
      </c>
    </row>
    <row r="462" spans="1:14" s="58" customFormat="1" ht="31.5" hidden="1" outlineLevel="1">
      <c r="A462" s="28">
        <f>'F4.2'!A462</f>
        <v>5</v>
      </c>
      <c r="B462" s="257" t="str">
        <f>'F4.2'!B462</f>
        <v>Extention of stacker reclaimer area for improvement in coal stack management at CHP-D CSTPS Chandrapur U-8,9</v>
      </c>
      <c r="C462" s="31"/>
      <c r="D462" s="67" t="str">
        <f>IF('F4.2'!F462=0,"-",'F4.2'!F462)</f>
        <v>-</v>
      </c>
      <c r="E462" s="30">
        <f>'F4.2'!H462</f>
        <v>0</v>
      </c>
      <c r="F462" s="57">
        <f>'F4.2'!T462</f>
        <v>0</v>
      </c>
      <c r="G462" s="57">
        <f>'F4.2'!AN462</f>
        <v>0</v>
      </c>
      <c r="H462" s="57">
        <f t="shared" si="34"/>
        <v>0</v>
      </c>
      <c r="I462" s="57">
        <f>'F4.2'!U462</f>
        <v>3.910243994</v>
      </c>
      <c r="J462" s="57">
        <f>'F4.2'!AO462</f>
        <v>0</v>
      </c>
      <c r="K462" s="57"/>
      <c r="L462" s="57"/>
      <c r="M462" s="57">
        <f t="shared" si="35"/>
        <v>0</v>
      </c>
      <c r="N462" s="57">
        <f t="shared" si="36"/>
        <v>3.910243994</v>
      </c>
    </row>
    <row r="463" spans="1:14" ht="31.5" hidden="1" outlineLevel="1">
      <c r="A463" s="31">
        <f>'F4.2'!A463</f>
        <v>6</v>
      </c>
      <c r="B463" s="257" t="str">
        <f>'F4.2'!B463</f>
        <v>Retrofitting of BHEL make HT Circuit Breaker with SF6 Contactor at CHP-D,  Unit-8&amp;9</v>
      </c>
      <c r="C463" s="31"/>
      <c r="D463" s="67" t="str">
        <f>IF('F4.2'!F463=0,"-",'F4.2'!F463)</f>
        <v>-</v>
      </c>
      <c r="E463" s="30">
        <f>'F4.2'!H463</f>
        <v>0</v>
      </c>
      <c r="F463" s="57">
        <f>'F4.2'!T463</f>
        <v>0</v>
      </c>
      <c r="G463" s="57">
        <f>'F4.2'!AN463</f>
        <v>0</v>
      </c>
      <c r="H463" s="57">
        <f t="shared" si="34"/>
        <v>0</v>
      </c>
      <c r="I463" s="57">
        <f>'F4.2'!U463</f>
        <v>0</v>
      </c>
      <c r="J463" s="57">
        <f>'F4.2'!AO463</f>
        <v>0</v>
      </c>
      <c r="K463" s="57"/>
      <c r="L463" s="57"/>
      <c r="M463" s="57">
        <f t="shared" si="35"/>
        <v>0</v>
      </c>
      <c r="N463" s="57">
        <f t="shared" si="36"/>
        <v>0</v>
      </c>
    </row>
    <row r="464" spans="1:14" s="59" customFormat="1" ht="16.5" collapsed="1" thickBot="1">
      <c r="A464" s="141"/>
      <c r="B464" s="142" t="s">
        <v>80</v>
      </c>
      <c r="C464" s="143"/>
      <c r="D464" s="144"/>
      <c r="E464" s="145"/>
      <c r="F464" s="145">
        <f t="shared" ref="F464:N464" si="37">SUM(F9:F463)</f>
        <v>322.011370145</v>
      </c>
      <c r="G464" s="145">
        <f t="shared" si="37"/>
        <v>357.15309648261655</v>
      </c>
      <c r="H464" s="145">
        <f t="shared" si="37"/>
        <v>-35.141726337616447</v>
      </c>
      <c r="I464" s="145">
        <f t="shared" si="37"/>
        <v>83.566850539000015</v>
      </c>
      <c r="J464" s="145">
        <f t="shared" si="37"/>
        <v>81.539657724999984</v>
      </c>
      <c r="K464" s="145">
        <f t="shared" si="37"/>
        <v>0</v>
      </c>
      <c r="L464" s="145">
        <f t="shared" si="37"/>
        <v>0</v>
      </c>
      <c r="M464" s="145">
        <f t="shared" si="37"/>
        <v>81.539657724999984</v>
      </c>
      <c r="N464" s="145">
        <f t="shared" si="37"/>
        <v>-33.114533523616409</v>
      </c>
    </row>
    <row r="466" spans="1:14" s="58" customFormat="1">
      <c r="A466" s="56"/>
      <c r="B466" s="42" t="s">
        <v>9</v>
      </c>
      <c r="C466" s="48"/>
      <c r="D466" s="46"/>
      <c r="E466" s="57"/>
      <c r="F466" s="57"/>
      <c r="G466" s="57"/>
      <c r="H466" s="57"/>
      <c r="I466" s="57"/>
      <c r="J466" s="57"/>
      <c r="K466" s="57"/>
      <c r="L466" s="57"/>
      <c r="M466" s="57"/>
      <c r="N466" s="57"/>
    </row>
    <row r="467" spans="1:14" hidden="1" outlineLevel="1">
      <c r="A467" s="26"/>
      <c r="B467" s="86" t="str">
        <f t="shared" ref="B467:B530" si="38">B8</f>
        <v>A) Approved Add Cap (Case No. 296 of 2019)</v>
      </c>
      <c r="C467" s="48"/>
      <c r="D467" s="46"/>
      <c r="E467" s="57"/>
      <c r="F467" s="57"/>
      <c r="G467" s="57"/>
      <c r="H467" s="57"/>
      <c r="I467" s="57"/>
      <c r="J467" s="57"/>
      <c r="K467" s="57"/>
      <c r="L467" s="57"/>
      <c r="M467" s="57"/>
      <c r="N467" s="57"/>
    </row>
    <row r="468" spans="1:14" ht="31.5" hidden="1" outlineLevel="1">
      <c r="A468" s="163">
        <f>A9</f>
        <v>1</v>
      </c>
      <c r="B468" s="181" t="str">
        <f t="shared" si="38"/>
        <v>Initial Spares</v>
      </c>
      <c r="C468" s="31" t="str">
        <f t="shared" ref="C468:C531" si="39">C9</f>
        <v>Approved Add Cap (Case No. 296 of 2019)</v>
      </c>
      <c r="D468" s="67"/>
      <c r="E468" s="30"/>
      <c r="F468" s="30"/>
      <c r="G468" s="30"/>
      <c r="H468" s="30"/>
      <c r="I468" s="30"/>
      <c r="J468" s="30"/>
      <c r="K468" s="30"/>
      <c r="L468" s="30"/>
      <c r="M468" s="30"/>
      <c r="N468" s="150"/>
    </row>
    <row r="469" spans="1:14" ht="18.75" hidden="1" outlineLevel="1">
      <c r="A469" s="191"/>
      <c r="B469" s="184" t="str">
        <f t="shared" si="38"/>
        <v>Boiler &amp; Auxiliaries</v>
      </c>
      <c r="C469" s="186">
        <f t="shared" si="39"/>
        <v>0</v>
      </c>
      <c r="D469" s="207" t="str">
        <f t="shared" ref="D469:E488" si="40">D10</f>
        <v>-</v>
      </c>
      <c r="E469" s="208">
        <f t="shared" si="40"/>
        <v>10.36</v>
      </c>
      <c r="F469" s="208">
        <f t="shared" ref="F469:F532" si="41">F10+I10</f>
        <v>0</v>
      </c>
      <c r="G469" s="208">
        <f t="shared" ref="G469:G532" si="42">G10+M10</f>
        <v>0</v>
      </c>
      <c r="H469" s="208">
        <f t="shared" ref="H469:H532" si="43">F469-G469</f>
        <v>0</v>
      </c>
      <c r="I469" s="30">
        <f>'F4.2'!V10</f>
        <v>0</v>
      </c>
      <c r="J469" s="30">
        <f>'F4.2'!AP10</f>
        <v>0</v>
      </c>
      <c r="K469" s="208"/>
      <c r="L469" s="208"/>
      <c r="M469" s="208">
        <f t="shared" ref="M469:M532" si="44">SUM(J469:L469)</f>
        <v>0</v>
      </c>
      <c r="N469" s="209">
        <f t="shared" ref="N469:N532" si="45">H469+I469-M469</f>
        <v>0</v>
      </c>
    </row>
    <row r="470" spans="1:14" ht="31.5" hidden="1" outlineLevel="1">
      <c r="A470" s="163"/>
      <c r="B470" s="182" t="str">
        <f t="shared" si="38"/>
        <v>Procurement of Bevel Helical Gear box KMP-350 for XRP 1043 coal mills at unit-8&amp;9,CSTPS, Chandrapur.</v>
      </c>
      <c r="C470" s="31">
        <f t="shared" si="39"/>
        <v>0</v>
      </c>
      <c r="D470" s="67" t="str">
        <f t="shared" si="40"/>
        <v>-</v>
      </c>
      <c r="E470" s="30">
        <f t="shared" si="40"/>
        <v>0</v>
      </c>
      <c r="F470" s="30">
        <f t="shared" si="41"/>
        <v>0</v>
      </c>
      <c r="G470" s="30">
        <f t="shared" si="42"/>
        <v>0</v>
      </c>
      <c r="H470" s="30">
        <f t="shared" si="43"/>
        <v>0</v>
      </c>
      <c r="I470" s="30">
        <f>'F4.2'!V11</f>
        <v>7.4087018999999996</v>
      </c>
      <c r="J470" s="30">
        <f>'F4.2'!AP11</f>
        <v>7.4087018999999996</v>
      </c>
      <c r="K470" s="30"/>
      <c r="L470" s="30"/>
      <c r="M470" s="30">
        <f t="shared" si="44"/>
        <v>7.4087018999999996</v>
      </c>
      <c r="N470" s="150">
        <f t="shared" si="45"/>
        <v>0</v>
      </c>
    </row>
    <row r="471" spans="1:14" ht="47.25" hidden="1" outlineLevel="1">
      <c r="A471" s="163"/>
      <c r="B471" s="182" t="str">
        <f t="shared" si="38"/>
        <v>Procurement of Hydraulic Adjustment (Actuating) Device for PA fan model PAF 19/10.6-2 and FD fan FAF 23/12.5-1 at Unit 8&amp;9, CSTPS, Chandrapur.</v>
      </c>
      <c r="C471" s="31">
        <f t="shared" si="39"/>
        <v>0</v>
      </c>
      <c r="D471" s="67" t="str">
        <f t="shared" si="40"/>
        <v>-</v>
      </c>
      <c r="E471" s="30">
        <f t="shared" si="40"/>
        <v>0</v>
      </c>
      <c r="F471" s="30">
        <f t="shared" si="41"/>
        <v>1.3970990080000001</v>
      </c>
      <c r="G471" s="30">
        <f t="shared" si="42"/>
        <v>1.3970990080000001</v>
      </c>
      <c r="H471" s="30">
        <f t="shared" si="43"/>
        <v>0</v>
      </c>
      <c r="I471" s="30">
        <f>'F4.2'!V12</f>
        <v>0</v>
      </c>
      <c r="J471" s="30">
        <f>'F4.2'!AP12</f>
        <v>0</v>
      </c>
      <c r="K471" s="30"/>
      <c r="L471" s="30"/>
      <c r="M471" s="30">
        <f t="shared" si="44"/>
        <v>0</v>
      </c>
      <c r="N471" s="150">
        <f t="shared" si="45"/>
        <v>0</v>
      </c>
    </row>
    <row r="472" spans="1:14" ht="31.5" hidden="1" outlineLevel="1">
      <c r="A472" s="163"/>
      <c r="B472" s="182" t="str">
        <f t="shared" si="38"/>
        <v>Procurement of Yokogawa make Zirconia Oxygen Analyser spares for C&amp;I-III, Unit-8&amp;9, CSTPS, Chandrapur</v>
      </c>
      <c r="C472" s="31">
        <f t="shared" si="39"/>
        <v>0</v>
      </c>
      <c r="D472" s="67" t="str">
        <f t="shared" si="40"/>
        <v>-</v>
      </c>
      <c r="E472" s="30">
        <f t="shared" si="40"/>
        <v>0</v>
      </c>
      <c r="F472" s="30">
        <f t="shared" si="41"/>
        <v>0.51933050800000002</v>
      </c>
      <c r="G472" s="30">
        <f t="shared" si="42"/>
        <v>0.51933050800000002</v>
      </c>
      <c r="H472" s="30">
        <f t="shared" si="43"/>
        <v>0</v>
      </c>
      <c r="I472" s="30">
        <f>'F4.2'!V13</f>
        <v>0</v>
      </c>
      <c r="J472" s="30">
        <f>'F4.2'!AP13</f>
        <v>0</v>
      </c>
      <c r="K472" s="30"/>
      <c r="L472" s="30"/>
      <c r="M472" s="30">
        <f t="shared" si="44"/>
        <v>0</v>
      </c>
      <c r="N472" s="150">
        <f t="shared" si="45"/>
        <v>0</v>
      </c>
    </row>
    <row r="473" spans="1:14" ht="31.5" hidden="1" outlineLevel="1">
      <c r="A473" s="163"/>
      <c r="B473" s="182" t="str">
        <f t="shared" si="38"/>
        <v>Procurement of High pressure valves installed at unit-8&amp;9 ( 2x500 MW),CSTPS, Chandrapur.</v>
      </c>
      <c r="C473" s="31">
        <f t="shared" si="39"/>
        <v>0</v>
      </c>
      <c r="D473" s="67" t="str">
        <f t="shared" si="40"/>
        <v>-</v>
      </c>
      <c r="E473" s="30">
        <f t="shared" si="40"/>
        <v>0</v>
      </c>
      <c r="F473" s="30">
        <f t="shared" si="41"/>
        <v>0</v>
      </c>
      <c r="G473" s="30">
        <f t="shared" si="42"/>
        <v>0</v>
      </c>
      <c r="H473" s="30">
        <f t="shared" si="43"/>
        <v>0</v>
      </c>
      <c r="I473" s="30">
        <f>'F4.2'!V14</f>
        <v>0</v>
      </c>
      <c r="J473" s="30">
        <f>'F4.2'!AP14</f>
        <v>0</v>
      </c>
      <c r="K473" s="30"/>
      <c r="L473" s="30"/>
      <c r="M473" s="30">
        <f t="shared" si="44"/>
        <v>0</v>
      </c>
      <c r="N473" s="150">
        <f t="shared" si="45"/>
        <v>0</v>
      </c>
    </row>
    <row r="474" spans="1:14" ht="18.75" hidden="1" outlineLevel="1">
      <c r="A474" s="191"/>
      <c r="B474" s="184" t="str">
        <f t="shared" si="38"/>
        <v xml:space="preserve"> Turbine &amp; Aux</v>
      </c>
      <c r="C474" s="186">
        <f t="shared" si="39"/>
        <v>0</v>
      </c>
      <c r="D474" s="207" t="str">
        <f t="shared" si="40"/>
        <v>-</v>
      </c>
      <c r="E474" s="208">
        <f t="shared" si="40"/>
        <v>1.33</v>
      </c>
      <c r="F474" s="208">
        <f t="shared" si="41"/>
        <v>0</v>
      </c>
      <c r="G474" s="208">
        <f t="shared" si="42"/>
        <v>0</v>
      </c>
      <c r="H474" s="208">
        <f t="shared" si="43"/>
        <v>0</v>
      </c>
      <c r="I474" s="30">
        <f>'F4.2'!V15</f>
        <v>0</v>
      </c>
      <c r="J474" s="30">
        <f>'F4.2'!AP15</f>
        <v>0</v>
      </c>
      <c r="K474" s="208"/>
      <c r="L474" s="208"/>
      <c r="M474" s="208">
        <f t="shared" si="44"/>
        <v>0</v>
      </c>
      <c r="N474" s="209">
        <f t="shared" si="45"/>
        <v>0</v>
      </c>
    </row>
    <row r="475" spans="1:14" ht="47.25" hidden="1" outlineLevel="1">
      <c r="A475" s="163"/>
      <c r="B475" s="182" t="str">
        <f t="shared" si="38"/>
        <v>Procurement of IMI Norgren Herion make Trip solenoid valves for Main Turbine, MD-BFP &amp; TD-BFP of Unit 8 &amp; 9, CSTPS, Chandrapur</v>
      </c>
      <c r="C475" s="31">
        <f t="shared" si="39"/>
        <v>0</v>
      </c>
      <c r="D475" s="67" t="str">
        <f t="shared" si="40"/>
        <v>-</v>
      </c>
      <c r="E475" s="30">
        <f t="shared" si="40"/>
        <v>0</v>
      </c>
      <c r="F475" s="30">
        <f t="shared" si="41"/>
        <v>0.37354448499999998</v>
      </c>
      <c r="G475" s="30">
        <f t="shared" si="42"/>
        <v>0.37354448499999998</v>
      </c>
      <c r="H475" s="30">
        <f t="shared" si="43"/>
        <v>0</v>
      </c>
      <c r="I475" s="30">
        <f>'F4.2'!V16</f>
        <v>0</v>
      </c>
      <c r="J475" s="30">
        <f>'F4.2'!AP16</f>
        <v>0</v>
      </c>
      <c r="K475" s="30"/>
      <c r="L475" s="30"/>
      <c r="M475" s="30">
        <f t="shared" si="44"/>
        <v>0</v>
      </c>
      <c r="N475" s="150">
        <f t="shared" si="45"/>
        <v>0</v>
      </c>
    </row>
    <row r="476" spans="1:14" ht="31.5" hidden="1" outlineLevel="1">
      <c r="A476" s="163"/>
      <c r="B476" s="182" t="str">
        <f t="shared" si="38"/>
        <v>Procurement of Speed Sensors for 500 MW KWU Turbine for C&amp;I-III, Unit 8 &amp; 9, CSTPS, Chandrapur</v>
      </c>
      <c r="C476" s="31">
        <f t="shared" si="39"/>
        <v>0</v>
      </c>
      <c r="D476" s="67" t="str">
        <f t="shared" si="40"/>
        <v>-</v>
      </c>
      <c r="E476" s="30">
        <f t="shared" si="40"/>
        <v>0</v>
      </c>
      <c r="F476" s="30">
        <f t="shared" si="41"/>
        <v>3.8232000000000002E-2</v>
      </c>
      <c r="G476" s="30">
        <f t="shared" si="42"/>
        <v>3.8232000000000002E-2</v>
      </c>
      <c r="H476" s="30">
        <f t="shared" si="43"/>
        <v>0</v>
      </c>
      <c r="I476" s="30">
        <f>'F4.2'!V17</f>
        <v>0</v>
      </c>
      <c r="J476" s="30">
        <f>'F4.2'!AP17</f>
        <v>0</v>
      </c>
      <c r="K476" s="30"/>
      <c r="L476" s="30"/>
      <c r="M476" s="30">
        <f t="shared" si="44"/>
        <v>0</v>
      </c>
      <c r="N476" s="150">
        <f t="shared" si="45"/>
        <v>0</v>
      </c>
    </row>
    <row r="477" spans="1:14" ht="47.25" hidden="1" outlineLevel="1">
      <c r="A477" s="163"/>
      <c r="B477" s="182" t="str">
        <f t="shared" si="38"/>
        <v>Procurement of Position Feedback Transmitters for Starting Device and Speeder Gear of Main Turbine for C&amp;I-III, Unit 8 &amp; 9, CSTPS, Chandrapur</v>
      </c>
      <c r="C477" s="31">
        <f t="shared" si="39"/>
        <v>0</v>
      </c>
      <c r="D477" s="67" t="str">
        <f t="shared" si="40"/>
        <v>-</v>
      </c>
      <c r="E477" s="30">
        <f t="shared" si="40"/>
        <v>0</v>
      </c>
      <c r="F477" s="30">
        <f t="shared" si="41"/>
        <v>0.1122534</v>
      </c>
      <c r="G477" s="30">
        <f t="shared" si="42"/>
        <v>0.1122534</v>
      </c>
      <c r="H477" s="30">
        <f t="shared" si="43"/>
        <v>0</v>
      </c>
      <c r="I477" s="30">
        <f>'F4.2'!V18</f>
        <v>0</v>
      </c>
      <c r="J477" s="30">
        <f>'F4.2'!AP18</f>
        <v>0</v>
      </c>
      <c r="K477" s="30"/>
      <c r="L477" s="30"/>
      <c r="M477" s="30">
        <f t="shared" si="44"/>
        <v>0</v>
      </c>
      <c r="N477" s="150">
        <f t="shared" si="45"/>
        <v>0</v>
      </c>
    </row>
    <row r="478" spans="1:14" ht="31.5" hidden="1" outlineLevel="1">
      <c r="A478" s="163"/>
      <c r="B478" s="182" t="str">
        <f t="shared" si="38"/>
        <v>Procurement of spares for LP bypass system for C&amp;I-III, Unit 8 &amp; 9, CSTPS, Chandrapur on OEM Basis.</v>
      </c>
      <c r="C478" s="28">
        <f t="shared" si="39"/>
        <v>0</v>
      </c>
      <c r="D478" s="68" t="str">
        <f t="shared" si="40"/>
        <v>-</v>
      </c>
      <c r="E478" s="29">
        <f t="shared" si="40"/>
        <v>0</v>
      </c>
      <c r="F478" s="29">
        <f t="shared" si="41"/>
        <v>0.43644529999999998</v>
      </c>
      <c r="G478" s="29">
        <f t="shared" si="42"/>
        <v>0.43644529999999998</v>
      </c>
      <c r="H478" s="29">
        <f t="shared" si="43"/>
        <v>0</v>
      </c>
      <c r="I478" s="30">
        <f>'F4.2'!V19</f>
        <v>0</v>
      </c>
      <c r="J478" s="30">
        <f>'F4.2'!AP19</f>
        <v>0</v>
      </c>
      <c r="K478" s="29"/>
      <c r="L478" s="29"/>
      <c r="M478" s="29">
        <f t="shared" si="44"/>
        <v>0</v>
      </c>
      <c r="N478" s="149">
        <f t="shared" si="45"/>
        <v>0</v>
      </c>
    </row>
    <row r="479" spans="1:14" ht="31.5" hidden="1" outlineLevel="1">
      <c r="A479" s="163"/>
      <c r="B479" s="182" t="str">
        <f t="shared" si="38"/>
        <v>Procurement of TSE (Turbine Stress Evaluator) temperature elements  for C&amp;I-III, Unit 8 &amp; 9, CSTPS, Chandrapur</v>
      </c>
      <c r="C479" s="28">
        <f t="shared" si="39"/>
        <v>0</v>
      </c>
      <c r="D479" s="68" t="str">
        <f t="shared" si="40"/>
        <v>-</v>
      </c>
      <c r="E479" s="29">
        <f t="shared" si="40"/>
        <v>0</v>
      </c>
      <c r="F479" s="29">
        <f t="shared" si="41"/>
        <v>0.20729999999999998</v>
      </c>
      <c r="G479" s="29">
        <f t="shared" si="42"/>
        <v>0.184029209</v>
      </c>
      <c r="H479" s="29">
        <f t="shared" si="43"/>
        <v>2.3270790999999985E-2</v>
      </c>
      <c r="I479" s="30">
        <f>'F4.2'!V20</f>
        <v>0</v>
      </c>
      <c r="J479" s="30">
        <f>'F4.2'!AP20</f>
        <v>2.3163799999999998E-2</v>
      </c>
      <c r="K479" s="29"/>
      <c r="L479" s="29"/>
      <c r="M479" s="29">
        <f t="shared" si="44"/>
        <v>2.3163799999999998E-2</v>
      </c>
      <c r="N479" s="149">
        <f t="shared" si="45"/>
        <v>1.0699099999998685E-4</v>
      </c>
    </row>
    <row r="480" spans="1:14" ht="18.75" hidden="1" outlineLevel="1">
      <c r="A480" s="183"/>
      <c r="B480" s="184" t="str">
        <f t="shared" si="38"/>
        <v xml:space="preserve"> Generator and Auxiliries</v>
      </c>
      <c r="C480" s="186">
        <f t="shared" si="39"/>
        <v>0</v>
      </c>
      <c r="D480" s="207" t="str">
        <f t="shared" si="40"/>
        <v>-</v>
      </c>
      <c r="E480" s="208">
        <f t="shared" si="40"/>
        <v>0.9</v>
      </c>
      <c r="F480" s="208">
        <f t="shared" si="41"/>
        <v>0</v>
      </c>
      <c r="G480" s="208">
        <f t="shared" si="42"/>
        <v>0</v>
      </c>
      <c r="H480" s="208">
        <f t="shared" si="43"/>
        <v>0</v>
      </c>
      <c r="I480" s="30">
        <f>'F4.2'!V21</f>
        <v>0</v>
      </c>
      <c r="J480" s="30">
        <f>'F4.2'!AP21</f>
        <v>0</v>
      </c>
      <c r="K480" s="208"/>
      <c r="L480" s="208"/>
      <c r="M480" s="208">
        <f t="shared" si="44"/>
        <v>0</v>
      </c>
      <c r="N480" s="209">
        <f t="shared" si="45"/>
        <v>0</v>
      </c>
    </row>
    <row r="481" spans="1:14" ht="31.5" hidden="1" outlineLevel="1">
      <c r="A481" s="163"/>
      <c r="B481" s="182" t="str">
        <f t="shared" si="38"/>
        <v>Procurement of complete set of water cooled bushing for 500MW Generator installed at Unit-8 &amp; 9, CSTPS Chandrapur.</v>
      </c>
      <c r="C481" s="31">
        <f t="shared" si="39"/>
        <v>0</v>
      </c>
      <c r="D481" s="67" t="str">
        <f t="shared" si="40"/>
        <v>-</v>
      </c>
      <c r="E481" s="30">
        <f t="shared" si="40"/>
        <v>0</v>
      </c>
      <c r="F481" s="30">
        <f t="shared" si="41"/>
        <v>0</v>
      </c>
      <c r="G481" s="30">
        <f t="shared" si="42"/>
        <v>0</v>
      </c>
      <c r="H481" s="30">
        <f t="shared" si="43"/>
        <v>0</v>
      </c>
      <c r="I481" s="30">
        <f>'F4.2'!V22</f>
        <v>0.26409149999999998</v>
      </c>
      <c r="J481" s="30">
        <f>'F4.2'!AP22</f>
        <v>0.26409149999999998</v>
      </c>
      <c r="K481" s="30"/>
      <c r="L481" s="30"/>
      <c r="M481" s="30">
        <f t="shared" si="44"/>
        <v>0.26409149999999998</v>
      </c>
      <c r="N481" s="150">
        <f t="shared" si="45"/>
        <v>0</v>
      </c>
    </row>
    <row r="482" spans="1:14" ht="31.5" hidden="1" outlineLevel="1">
      <c r="A482" s="163"/>
      <c r="B482" s="182" t="str">
        <f t="shared" si="38"/>
        <v>Procurement of Tushaco make complete AC Jacking Oil Pump for Unit-8 &amp; 9, CSTPS, Chandrapur</v>
      </c>
      <c r="C482" s="28">
        <f t="shared" si="39"/>
        <v>0</v>
      </c>
      <c r="D482" s="68" t="str">
        <f t="shared" si="40"/>
        <v>-</v>
      </c>
      <c r="E482" s="29">
        <f t="shared" si="40"/>
        <v>0</v>
      </c>
      <c r="F482" s="29">
        <f t="shared" si="41"/>
        <v>0.19948749600000001</v>
      </c>
      <c r="G482" s="29">
        <f t="shared" si="42"/>
        <v>0.19948749600000001</v>
      </c>
      <c r="H482" s="29">
        <f t="shared" si="43"/>
        <v>0</v>
      </c>
      <c r="I482" s="30">
        <f>'F4.2'!V23</f>
        <v>0</v>
      </c>
      <c r="J482" s="30">
        <f>'F4.2'!AP23</f>
        <v>0</v>
      </c>
      <c r="K482" s="29"/>
      <c r="L482" s="29"/>
      <c r="M482" s="29">
        <f t="shared" si="44"/>
        <v>0</v>
      </c>
      <c r="N482" s="149">
        <f t="shared" si="45"/>
        <v>0</v>
      </c>
    </row>
    <row r="483" spans="1:14" ht="31.5" hidden="1" outlineLevel="1">
      <c r="A483" s="163"/>
      <c r="B483" s="182" t="str">
        <f t="shared" si="38"/>
        <v>Procurement of oil filled Neutral Grounding Transformer for AHP Unit-8&amp;9 CSTPS , Chandrapur.</v>
      </c>
      <c r="C483" s="31">
        <f t="shared" si="39"/>
        <v>0</v>
      </c>
      <c r="D483" s="67" t="str">
        <f t="shared" si="40"/>
        <v>-</v>
      </c>
      <c r="E483" s="30">
        <f t="shared" si="40"/>
        <v>0</v>
      </c>
      <c r="F483" s="30">
        <f t="shared" si="41"/>
        <v>0.34775178299999998</v>
      </c>
      <c r="G483" s="30">
        <f t="shared" si="42"/>
        <v>0.34775178299999998</v>
      </c>
      <c r="H483" s="30">
        <f t="shared" si="43"/>
        <v>0</v>
      </c>
      <c r="I483" s="30">
        <f>'F4.2'!V24</f>
        <v>0</v>
      </c>
      <c r="J483" s="30">
        <f>'F4.2'!AP24</f>
        <v>0</v>
      </c>
      <c r="K483" s="30"/>
      <c r="L483" s="30"/>
      <c r="M483" s="30">
        <f t="shared" si="44"/>
        <v>0</v>
      </c>
      <c r="N483" s="150">
        <f t="shared" si="45"/>
        <v>0</v>
      </c>
    </row>
    <row r="484" spans="1:14" ht="18.75" hidden="1" outlineLevel="1">
      <c r="A484" s="191"/>
      <c r="B484" s="184" t="str">
        <f t="shared" si="38"/>
        <v xml:space="preserve"> Electrical and Instrumentation </v>
      </c>
      <c r="C484" s="186">
        <f t="shared" si="39"/>
        <v>0</v>
      </c>
      <c r="D484" s="207" t="str">
        <f t="shared" si="40"/>
        <v>-</v>
      </c>
      <c r="E484" s="208">
        <f t="shared" si="40"/>
        <v>29.23</v>
      </c>
      <c r="F484" s="208">
        <f t="shared" si="41"/>
        <v>0</v>
      </c>
      <c r="G484" s="208">
        <f t="shared" si="42"/>
        <v>0</v>
      </c>
      <c r="H484" s="208">
        <f t="shared" si="43"/>
        <v>0</v>
      </c>
      <c r="I484" s="30">
        <f>'F4.2'!V25</f>
        <v>0</v>
      </c>
      <c r="J484" s="30">
        <f>'F4.2'!AP25</f>
        <v>0</v>
      </c>
      <c r="K484" s="208"/>
      <c r="L484" s="208"/>
      <c r="M484" s="208">
        <f t="shared" si="44"/>
        <v>0</v>
      </c>
      <c r="N484" s="209">
        <f t="shared" si="45"/>
        <v>0</v>
      </c>
    </row>
    <row r="485" spans="1:14" ht="31.5" hidden="1" outlineLevel="1">
      <c r="A485" s="163"/>
      <c r="B485" s="182" t="str">
        <f t="shared" si="38"/>
        <v>‘Procurement of various spares of BHEL make Vacuum Circuit Breakers’ , for Unit-8 &amp; 9, CSTPS, Chandrapur.</v>
      </c>
      <c r="C485" s="31">
        <f t="shared" si="39"/>
        <v>0</v>
      </c>
      <c r="D485" s="67" t="str">
        <f t="shared" si="40"/>
        <v>-</v>
      </c>
      <c r="E485" s="30">
        <f t="shared" si="40"/>
        <v>0</v>
      </c>
      <c r="F485" s="30">
        <f t="shared" si="41"/>
        <v>0.49497589800000003</v>
      </c>
      <c r="G485" s="30">
        <f t="shared" si="42"/>
        <v>0.49497589800000003</v>
      </c>
      <c r="H485" s="30">
        <f t="shared" si="43"/>
        <v>0</v>
      </c>
      <c r="I485" s="30">
        <f>'F4.2'!V26</f>
        <v>0</v>
      </c>
      <c r="J485" s="30">
        <f>'F4.2'!AP26</f>
        <v>0</v>
      </c>
      <c r="K485" s="30"/>
      <c r="L485" s="30"/>
      <c r="M485" s="30">
        <f t="shared" si="44"/>
        <v>0</v>
      </c>
      <c r="N485" s="150">
        <f t="shared" si="45"/>
        <v>0</v>
      </c>
    </row>
    <row r="486" spans="1:14" ht="47.25" hidden="1" outlineLevel="1">
      <c r="A486" s="163"/>
      <c r="B486" s="182" t="str">
        <f t="shared" si="38"/>
        <v>Supply, erection and commissioning of floor mounted 500KW Resistor Load Bank for D.G. sets installed at Unit-8 &amp; 9, CSTPS, Chandrapur.</v>
      </c>
      <c r="C486" s="28">
        <f t="shared" si="39"/>
        <v>0</v>
      </c>
      <c r="D486" s="68" t="str">
        <f t="shared" si="40"/>
        <v>-</v>
      </c>
      <c r="E486" s="29">
        <f t="shared" si="40"/>
        <v>0</v>
      </c>
      <c r="F486" s="29">
        <f t="shared" si="41"/>
        <v>0.27536362000000003</v>
      </c>
      <c r="G486" s="29">
        <f t="shared" si="42"/>
        <v>0.27536362000000003</v>
      </c>
      <c r="H486" s="29">
        <f t="shared" si="43"/>
        <v>0</v>
      </c>
      <c r="I486" s="30">
        <f>'F4.2'!V27</f>
        <v>0</v>
      </c>
      <c r="J486" s="30">
        <f>'F4.2'!AP27</f>
        <v>0</v>
      </c>
      <c r="K486" s="29"/>
      <c r="L486" s="29"/>
      <c r="M486" s="29">
        <f t="shared" si="44"/>
        <v>0</v>
      </c>
      <c r="N486" s="149">
        <f t="shared" si="45"/>
        <v>0</v>
      </c>
    </row>
    <row r="487" spans="1:14" ht="31.5" hidden="1" outlineLevel="1">
      <c r="A487" s="163"/>
      <c r="B487" s="182" t="str">
        <f t="shared" si="38"/>
        <v>Procurement of Turbosupervisory system spares of main turbine for C&amp;I-III, Unit 8 &amp; 9, CSTPS, Chandrapur</v>
      </c>
      <c r="C487" s="31">
        <f t="shared" si="39"/>
        <v>0</v>
      </c>
      <c r="D487" s="67" t="str">
        <f t="shared" si="40"/>
        <v>-</v>
      </c>
      <c r="E487" s="30">
        <f t="shared" si="40"/>
        <v>0</v>
      </c>
      <c r="F487" s="30">
        <f t="shared" si="41"/>
        <v>1.0365842160000001</v>
      </c>
      <c r="G487" s="30">
        <f t="shared" si="42"/>
        <v>1.0365842160000001</v>
      </c>
      <c r="H487" s="30">
        <f t="shared" si="43"/>
        <v>0</v>
      </c>
      <c r="I487" s="30">
        <f>'F4.2'!V28</f>
        <v>0</v>
      </c>
      <c r="J487" s="30">
        <f>'F4.2'!AP28</f>
        <v>0</v>
      </c>
      <c r="K487" s="30"/>
      <c r="L487" s="30"/>
      <c r="M487" s="30">
        <f t="shared" si="44"/>
        <v>0</v>
      </c>
      <c r="N487" s="150">
        <f t="shared" si="45"/>
        <v>0</v>
      </c>
    </row>
    <row r="488" spans="1:14" ht="31.5" hidden="1" outlineLevel="1">
      <c r="A488" s="163"/>
      <c r="B488" s="182" t="str">
        <f t="shared" si="38"/>
        <v>Procurement of Level transmitters for C&amp;I-III, Unit 8 &amp; 9, CSTPS, Chandrapur</v>
      </c>
      <c r="C488" s="31">
        <f t="shared" si="39"/>
        <v>0</v>
      </c>
      <c r="D488" s="67" t="str">
        <f t="shared" si="40"/>
        <v>-</v>
      </c>
      <c r="E488" s="30">
        <f t="shared" si="40"/>
        <v>0</v>
      </c>
      <c r="F488" s="30">
        <f t="shared" si="41"/>
        <v>0.1599903</v>
      </c>
      <c r="G488" s="30">
        <f t="shared" si="42"/>
        <v>0.1599903</v>
      </c>
      <c r="H488" s="30">
        <f t="shared" si="43"/>
        <v>0</v>
      </c>
      <c r="I488" s="30">
        <f>'F4.2'!V29</f>
        <v>0</v>
      </c>
      <c r="J488" s="30">
        <f>'F4.2'!AP29</f>
        <v>0</v>
      </c>
      <c r="K488" s="30"/>
      <c r="L488" s="30"/>
      <c r="M488" s="30">
        <f t="shared" si="44"/>
        <v>0</v>
      </c>
      <c r="N488" s="150">
        <f t="shared" si="45"/>
        <v>0</v>
      </c>
    </row>
    <row r="489" spans="1:14" ht="31.5" hidden="1" outlineLevel="1">
      <c r="A489" s="163"/>
      <c r="B489" s="182" t="str">
        <f t="shared" si="38"/>
        <v>Procurement of Level transmitters for C&amp;I-III, Unit 8 &amp; 9, CSTPS, Chandrapur</v>
      </c>
      <c r="C489" s="31">
        <f t="shared" si="39"/>
        <v>0</v>
      </c>
      <c r="D489" s="67" t="str">
        <f t="shared" ref="D489:E508" si="46">D30</f>
        <v>-</v>
      </c>
      <c r="E489" s="30">
        <f t="shared" si="46"/>
        <v>0</v>
      </c>
      <c r="F489" s="30">
        <f t="shared" si="41"/>
        <v>1.81248E-2</v>
      </c>
      <c r="G489" s="30">
        <f t="shared" si="42"/>
        <v>1.81248E-2</v>
      </c>
      <c r="H489" s="30">
        <f t="shared" si="43"/>
        <v>0</v>
      </c>
      <c r="I489" s="30">
        <f>'F4.2'!V30</f>
        <v>0</v>
      </c>
      <c r="J489" s="30">
        <f>'F4.2'!AP30</f>
        <v>0</v>
      </c>
      <c r="K489" s="30"/>
      <c r="L489" s="30"/>
      <c r="M489" s="30">
        <f t="shared" si="44"/>
        <v>0</v>
      </c>
      <c r="N489" s="150">
        <f t="shared" si="45"/>
        <v>0</v>
      </c>
    </row>
    <row r="490" spans="1:14" ht="31.5" hidden="1" outlineLevel="1">
      <c r="A490" s="163"/>
      <c r="B490" s="182" t="str">
        <f t="shared" si="38"/>
        <v>Procurement of Level transmitters for C&amp;I-III, Unit 8 &amp; 9, CSTPS, Chandrapur</v>
      </c>
      <c r="C490" s="31">
        <f t="shared" si="39"/>
        <v>0</v>
      </c>
      <c r="D490" s="67" t="str">
        <f t="shared" si="46"/>
        <v>-</v>
      </c>
      <c r="E490" s="30">
        <f t="shared" si="46"/>
        <v>0</v>
      </c>
      <c r="F490" s="30">
        <f t="shared" si="41"/>
        <v>4.6972732000000003E-2</v>
      </c>
      <c r="G490" s="30">
        <f t="shared" si="42"/>
        <v>4.6972732000000003E-2</v>
      </c>
      <c r="H490" s="30">
        <f t="shared" si="43"/>
        <v>0</v>
      </c>
      <c r="I490" s="30">
        <f>'F4.2'!V31</f>
        <v>0</v>
      </c>
      <c r="J490" s="30">
        <f>'F4.2'!AP31</f>
        <v>0</v>
      </c>
      <c r="K490" s="30"/>
      <c r="L490" s="30"/>
      <c r="M490" s="30">
        <f t="shared" si="44"/>
        <v>0</v>
      </c>
      <c r="N490" s="150">
        <f t="shared" si="45"/>
        <v>0</v>
      </c>
    </row>
    <row r="491" spans="1:14" ht="31.5" hidden="1" outlineLevel="1">
      <c r="A491" s="163"/>
      <c r="B491" s="182" t="str">
        <f t="shared" si="38"/>
        <v>Procurement of GE PLC spares for C&amp;I-III, Unit 8 &amp; 9, CSTPS, Chandrapur.</v>
      </c>
      <c r="C491" s="31">
        <f t="shared" si="39"/>
        <v>0</v>
      </c>
      <c r="D491" s="67" t="str">
        <f t="shared" si="46"/>
        <v>-</v>
      </c>
      <c r="E491" s="30">
        <f t="shared" si="46"/>
        <v>0</v>
      </c>
      <c r="F491" s="30">
        <f t="shared" si="41"/>
        <v>0.57304245599999992</v>
      </c>
      <c r="G491" s="30">
        <f t="shared" si="42"/>
        <v>0.57304245599999992</v>
      </c>
      <c r="H491" s="30">
        <f t="shared" si="43"/>
        <v>0</v>
      </c>
      <c r="I491" s="30">
        <f>'F4.2'!V32</f>
        <v>0</v>
      </c>
      <c r="J491" s="30">
        <f>'F4.2'!AP32</f>
        <v>0</v>
      </c>
      <c r="K491" s="30"/>
      <c r="L491" s="30"/>
      <c r="M491" s="30">
        <f t="shared" si="44"/>
        <v>0</v>
      </c>
      <c r="N491" s="150">
        <f t="shared" si="45"/>
        <v>0</v>
      </c>
    </row>
    <row r="492" spans="1:14" ht="31.5" hidden="1" outlineLevel="1">
      <c r="A492" s="163"/>
      <c r="B492" s="182" t="str">
        <f t="shared" si="38"/>
        <v>Procurement of spares for GEHO pumps PLC control panels for C&amp;I-III, Unit 8 &amp; 9, CSTPS, Chandrapur.</v>
      </c>
      <c r="C492" s="28">
        <f t="shared" si="39"/>
        <v>0</v>
      </c>
      <c r="D492" s="68" t="str">
        <f t="shared" si="46"/>
        <v>-</v>
      </c>
      <c r="E492" s="29">
        <f t="shared" si="46"/>
        <v>0</v>
      </c>
      <c r="F492" s="29">
        <f t="shared" si="41"/>
        <v>8.4377551999999995E-2</v>
      </c>
      <c r="G492" s="29">
        <f t="shared" si="42"/>
        <v>8.4377525999999994E-2</v>
      </c>
      <c r="H492" s="29">
        <f t="shared" si="43"/>
        <v>2.6000000000192536E-8</v>
      </c>
      <c r="I492" s="30">
        <f>'F4.2'!V33</f>
        <v>0</v>
      </c>
      <c r="J492" s="30">
        <f>'F4.2'!AP33</f>
        <v>0</v>
      </c>
      <c r="K492" s="29"/>
      <c r="L492" s="29"/>
      <c r="M492" s="29">
        <f t="shared" si="44"/>
        <v>0</v>
      </c>
      <c r="N492" s="149">
        <f t="shared" si="45"/>
        <v>2.6000000000192536E-8</v>
      </c>
    </row>
    <row r="493" spans="1:14" ht="31.5" hidden="1" outlineLevel="1">
      <c r="A493" s="163"/>
      <c r="B493" s="182" t="str">
        <f t="shared" si="38"/>
        <v>Procurement of master calibration lab Instruments for C&amp;I-III, Unit 8 &amp; 9,CSTPS,Chandrapur</v>
      </c>
      <c r="C493" s="31">
        <f t="shared" si="39"/>
        <v>0</v>
      </c>
      <c r="D493" s="67" t="str">
        <f t="shared" si="46"/>
        <v>-</v>
      </c>
      <c r="E493" s="30">
        <f t="shared" si="46"/>
        <v>0</v>
      </c>
      <c r="F493" s="30">
        <f t="shared" si="41"/>
        <v>0.30131016799999999</v>
      </c>
      <c r="G493" s="30">
        <f t="shared" si="42"/>
        <v>0.30131016799999999</v>
      </c>
      <c r="H493" s="30">
        <f t="shared" si="43"/>
        <v>0</v>
      </c>
      <c r="I493" s="30">
        <f>'F4.2'!V34</f>
        <v>0</v>
      </c>
      <c r="J493" s="30">
        <f>'F4.2'!AP34</f>
        <v>0</v>
      </c>
      <c r="K493" s="30"/>
      <c r="L493" s="30"/>
      <c r="M493" s="30">
        <f t="shared" si="44"/>
        <v>0</v>
      </c>
      <c r="N493" s="150">
        <f t="shared" si="45"/>
        <v>0</v>
      </c>
    </row>
    <row r="494" spans="1:14" ht="31.5" hidden="1" outlineLevel="1">
      <c r="A494" s="163"/>
      <c r="B494" s="182" t="str">
        <f t="shared" si="38"/>
        <v>Procurement of Coal Feeder panel spares for C&amp;I-III, Unit 8 &amp; 9,CSTPS, Chandrapur</v>
      </c>
      <c r="C494" s="31">
        <f t="shared" si="39"/>
        <v>0</v>
      </c>
      <c r="D494" s="67" t="str">
        <f t="shared" si="46"/>
        <v>-</v>
      </c>
      <c r="E494" s="30">
        <f t="shared" si="46"/>
        <v>0</v>
      </c>
      <c r="F494" s="30">
        <f t="shared" si="41"/>
        <v>0.58701282999999993</v>
      </c>
      <c r="G494" s="30">
        <f t="shared" si="42"/>
        <v>0.58701282999999993</v>
      </c>
      <c r="H494" s="30">
        <f t="shared" si="43"/>
        <v>0</v>
      </c>
      <c r="I494" s="30">
        <f>'F4.2'!V35</f>
        <v>0</v>
      </c>
      <c r="J494" s="30">
        <f>'F4.2'!AP35</f>
        <v>0</v>
      </c>
      <c r="K494" s="30"/>
      <c r="L494" s="30"/>
      <c r="M494" s="30">
        <f t="shared" si="44"/>
        <v>0</v>
      </c>
      <c r="N494" s="150">
        <f t="shared" si="45"/>
        <v>0</v>
      </c>
    </row>
    <row r="495" spans="1:14" ht="31.5" hidden="1" outlineLevel="1">
      <c r="A495" s="163"/>
      <c r="B495" s="182" t="str">
        <f t="shared" si="38"/>
        <v>Procurement of Opacity Monitor (Stack Particulate matter-SPM) spares for C&amp;I-III, Unit 8 &amp; 9, CSTPS, Chandrapur.</v>
      </c>
      <c r="C495" s="28">
        <f t="shared" si="39"/>
        <v>0</v>
      </c>
      <c r="D495" s="68" t="str">
        <f t="shared" si="46"/>
        <v>-</v>
      </c>
      <c r="E495" s="29">
        <f t="shared" si="46"/>
        <v>0</v>
      </c>
      <c r="F495" s="29">
        <f t="shared" si="41"/>
        <v>0.14051203999999998</v>
      </c>
      <c r="G495" s="29">
        <f t="shared" si="42"/>
        <v>0.14051203999999998</v>
      </c>
      <c r="H495" s="29">
        <f t="shared" si="43"/>
        <v>0</v>
      </c>
      <c r="I495" s="30">
        <f>'F4.2'!V36</f>
        <v>0</v>
      </c>
      <c r="J495" s="30">
        <f>'F4.2'!AP36</f>
        <v>0</v>
      </c>
      <c r="K495" s="29"/>
      <c r="L495" s="29"/>
      <c r="M495" s="29">
        <f t="shared" si="44"/>
        <v>0</v>
      </c>
      <c r="N495" s="149">
        <f t="shared" si="45"/>
        <v>0</v>
      </c>
    </row>
    <row r="496" spans="1:14" ht="47.25" hidden="1" outlineLevel="1">
      <c r="A496" s="163"/>
      <c r="B496" s="182" t="str">
        <f t="shared" si="38"/>
        <v>Procurement of  Forbes Marshall Supervisory system spares For Turbine driven boiler feed pumps (TDBFP) of Unit 8 &amp; 9, CSTPS, Chandrapur</v>
      </c>
      <c r="C496" s="31">
        <f t="shared" si="39"/>
        <v>0</v>
      </c>
      <c r="D496" s="67" t="str">
        <f t="shared" si="46"/>
        <v>-</v>
      </c>
      <c r="E496" s="30">
        <f t="shared" si="46"/>
        <v>0</v>
      </c>
      <c r="F496" s="30">
        <f t="shared" si="41"/>
        <v>0.22448697599999998</v>
      </c>
      <c r="G496" s="30">
        <f t="shared" si="42"/>
        <v>0.22448697599999998</v>
      </c>
      <c r="H496" s="30">
        <f t="shared" si="43"/>
        <v>0</v>
      </c>
      <c r="I496" s="30">
        <f>'F4.2'!V37</f>
        <v>0</v>
      </c>
      <c r="J496" s="30">
        <f>'F4.2'!AP37</f>
        <v>0</v>
      </c>
      <c r="K496" s="30"/>
      <c r="L496" s="30"/>
      <c r="M496" s="30">
        <f t="shared" si="44"/>
        <v>0</v>
      </c>
      <c r="N496" s="150">
        <f t="shared" si="45"/>
        <v>0</v>
      </c>
    </row>
    <row r="497" spans="1:14" ht="31.5" hidden="1" outlineLevel="1">
      <c r="A497" s="163"/>
      <c r="B497" s="182" t="str">
        <f t="shared" si="38"/>
        <v>Procurement of spares for hydraulic panel of CW pumps for C&amp;I-III, Unit 8 &amp; 9, CSTPS, Chandrapur.</v>
      </c>
      <c r="C497" s="31">
        <f t="shared" si="39"/>
        <v>0</v>
      </c>
      <c r="D497" s="67" t="str">
        <f t="shared" si="46"/>
        <v>-</v>
      </c>
      <c r="E497" s="30">
        <f t="shared" si="46"/>
        <v>0</v>
      </c>
      <c r="F497" s="30">
        <f t="shared" si="41"/>
        <v>0.138617196</v>
      </c>
      <c r="G497" s="30">
        <f t="shared" si="42"/>
        <v>0.1386</v>
      </c>
      <c r="H497" s="30">
        <f t="shared" si="43"/>
        <v>1.7195999999997102E-5</v>
      </c>
      <c r="I497" s="30">
        <f>'F4.2'!V38</f>
        <v>0</v>
      </c>
      <c r="J497" s="30">
        <f>'F4.2'!AP38</f>
        <v>0</v>
      </c>
      <c r="K497" s="30"/>
      <c r="L497" s="30"/>
      <c r="M497" s="30">
        <f t="shared" si="44"/>
        <v>0</v>
      </c>
      <c r="N497" s="150">
        <f t="shared" si="45"/>
        <v>1.7195999999997102E-5</v>
      </c>
    </row>
    <row r="498" spans="1:14" ht="31.5" hidden="1" outlineLevel="1">
      <c r="A498" s="163"/>
      <c r="B498" s="182" t="str">
        <f t="shared" si="38"/>
        <v>Procurement of H2 Dew point analyzer spares for Unit 8 &amp; 9, CSTPS, Chandrapur</v>
      </c>
      <c r="C498" s="31">
        <f t="shared" si="39"/>
        <v>0</v>
      </c>
      <c r="D498" s="67" t="str">
        <f t="shared" si="46"/>
        <v>-</v>
      </c>
      <c r="E498" s="30">
        <f t="shared" si="46"/>
        <v>0</v>
      </c>
      <c r="F498" s="30">
        <f t="shared" si="41"/>
        <v>4.9937599999999999E-2</v>
      </c>
      <c r="G498" s="30">
        <f t="shared" si="42"/>
        <v>4.9937599999999999E-2</v>
      </c>
      <c r="H498" s="30">
        <f t="shared" si="43"/>
        <v>0</v>
      </c>
      <c r="I498" s="30">
        <f>'F4.2'!V39</f>
        <v>0</v>
      </c>
      <c r="J498" s="30">
        <f>'F4.2'!AP39</f>
        <v>0</v>
      </c>
      <c r="K498" s="30"/>
      <c r="L498" s="30"/>
      <c r="M498" s="30">
        <f t="shared" si="44"/>
        <v>0</v>
      </c>
      <c r="N498" s="150">
        <f t="shared" si="45"/>
        <v>0</v>
      </c>
    </row>
    <row r="499" spans="1:14" ht="31.5" hidden="1" outlineLevel="1">
      <c r="A499" s="163"/>
      <c r="B499" s="182" t="str">
        <f t="shared" si="38"/>
        <v>Procurement of spares for HP bypass system for C&amp;I-III, Unit 8 &amp; 9, CSTPS, Chandrapur</v>
      </c>
      <c r="C499" s="31">
        <f t="shared" si="39"/>
        <v>0</v>
      </c>
      <c r="D499" s="67" t="str">
        <f t="shared" si="46"/>
        <v>-</v>
      </c>
      <c r="E499" s="30">
        <f t="shared" si="46"/>
        <v>0</v>
      </c>
      <c r="F499" s="30">
        <f t="shared" si="41"/>
        <v>0.33964529999999998</v>
      </c>
      <c r="G499" s="30">
        <f t="shared" si="42"/>
        <v>0.33964529999999998</v>
      </c>
      <c r="H499" s="30">
        <f t="shared" si="43"/>
        <v>0</v>
      </c>
      <c r="I499" s="30">
        <f>'F4.2'!V40</f>
        <v>0</v>
      </c>
      <c r="J499" s="30">
        <f>'F4.2'!AP40</f>
        <v>0</v>
      </c>
      <c r="K499" s="30"/>
      <c r="L499" s="30"/>
      <c r="M499" s="30">
        <f t="shared" si="44"/>
        <v>0</v>
      </c>
      <c r="N499" s="150">
        <f t="shared" si="45"/>
        <v>0</v>
      </c>
    </row>
    <row r="500" spans="1:14" ht="31.5" hidden="1" outlineLevel="1">
      <c r="A500" s="163"/>
      <c r="B500" s="182" t="str">
        <f t="shared" si="38"/>
        <v>Procurement of spares for Position feedback transmitter for HP bypass system for C&amp;I-III, Unit 8 &amp; 9, CSTPS, Chandrapur</v>
      </c>
      <c r="C500" s="31">
        <f t="shared" si="39"/>
        <v>0</v>
      </c>
      <c r="D500" s="67" t="str">
        <f t="shared" si="46"/>
        <v>-</v>
      </c>
      <c r="E500" s="30">
        <f t="shared" si="46"/>
        <v>0</v>
      </c>
      <c r="F500" s="30">
        <f t="shared" si="41"/>
        <v>3.5400000000000001E-2</v>
      </c>
      <c r="G500" s="30">
        <f t="shared" si="42"/>
        <v>3.5400000000000001E-2</v>
      </c>
      <c r="H500" s="30">
        <f t="shared" si="43"/>
        <v>0</v>
      </c>
      <c r="I500" s="30">
        <f>'F4.2'!V41</f>
        <v>0</v>
      </c>
      <c r="J500" s="30">
        <f>'F4.2'!AP41</f>
        <v>0</v>
      </c>
      <c r="K500" s="30"/>
      <c r="L500" s="30"/>
      <c r="M500" s="30">
        <f t="shared" si="44"/>
        <v>0</v>
      </c>
      <c r="N500" s="150">
        <f t="shared" si="45"/>
        <v>0</v>
      </c>
    </row>
    <row r="501" spans="1:14" ht="47.25" hidden="1" outlineLevel="1">
      <c r="A501" s="163"/>
      <c r="B501" s="182" t="str">
        <f t="shared" si="38"/>
        <v>Procurement of spares for Atlas Copco make Instrument, Service and Conveying air Compressors for C&amp;I-III, Unit 8 &amp; 9, CSTPS, Chandrapur.</v>
      </c>
      <c r="C501" s="31">
        <f t="shared" si="39"/>
        <v>0</v>
      </c>
      <c r="D501" s="67" t="str">
        <f t="shared" si="46"/>
        <v>-</v>
      </c>
      <c r="E501" s="30">
        <f t="shared" si="46"/>
        <v>0</v>
      </c>
      <c r="F501" s="30">
        <f t="shared" si="41"/>
        <v>0.225091877</v>
      </c>
      <c r="G501" s="30">
        <f t="shared" si="42"/>
        <v>0.225091877</v>
      </c>
      <c r="H501" s="30">
        <f t="shared" si="43"/>
        <v>0</v>
      </c>
      <c r="I501" s="30">
        <f>'F4.2'!V42</f>
        <v>0</v>
      </c>
      <c r="J501" s="30">
        <f>'F4.2'!AP42</f>
        <v>0</v>
      </c>
      <c r="K501" s="30"/>
      <c r="L501" s="30"/>
      <c r="M501" s="30">
        <f t="shared" si="44"/>
        <v>0</v>
      </c>
      <c r="N501" s="150">
        <f t="shared" si="45"/>
        <v>0</v>
      </c>
    </row>
    <row r="502" spans="1:14" ht="31.5" hidden="1" outlineLevel="1">
      <c r="A502" s="163"/>
      <c r="B502" s="182" t="str">
        <f t="shared" si="38"/>
        <v>Procurement of spares for HEA Ignitors and Flame Scanners for C&amp;I-III, Unit 8 &amp; 9, CSTPS, Chandrapur.</v>
      </c>
      <c r="C502" s="31">
        <f t="shared" si="39"/>
        <v>0</v>
      </c>
      <c r="D502" s="67" t="str">
        <f t="shared" si="46"/>
        <v>-</v>
      </c>
      <c r="E502" s="30">
        <f t="shared" si="46"/>
        <v>0</v>
      </c>
      <c r="F502" s="30">
        <f t="shared" si="41"/>
        <v>3.7700999999999998E-2</v>
      </c>
      <c r="G502" s="30">
        <f t="shared" si="42"/>
        <v>3.7700999999999998E-2</v>
      </c>
      <c r="H502" s="30">
        <f t="shared" si="43"/>
        <v>0</v>
      </c>
      <c r="I502" s="30">
        <f>'F4.2'!V43</f>
        <v>0</v>
      </c>
      <c r="J502" s="30">
        <f>'F4.2'!AP43</f>
        <v>0</v>
      </c>
      <c r="K502" s="30"/>
      <c r="L502" s="30"/>
      <c r="M502" s="30">
        <f t="shared" si="44"/>
        <v>0</v>
      </c>
      <c r="N502" s="150">
        <f t="shared" si="45"/>
        <v>0</v>
      </c>
    </row>
    <row r="503" spans="1:14" ht="47.25" hidden="1" outlineLevel="1">
      <c r="A503" s="163"/>
      <c r="B503" s="182" t="str">
        <f t="shared" si="38"/>
        <v xml:space="preserve">Procurement of spares for GEHO pumps of Ash Handling System at C&amp;I-III, Unit 8 &amp; 9, CSTPS, Chandrapur
</v>
      </c>
      <c r="C503" s="31">
        <f t="shared" si="39"/>
        <v>0</v>
      </c>
      <c r="D503" s="67" t="str">
        <f t="shared" si="46"/>
        <v>-</v>
      </c>
      <c r="E503" s="30">
        <f t="shared" si="46"/>
        <v>0</v>
      </c>
      <c r="F503" s="30">
        <f t="shared" si="41"/>
        <v>0.28860907699999999</v>
      </c>
      <c r="G503" s="30">
        <f t="shared" si="42"/>
        <v>0.28860907699999999</v>
      </c>
      <c r="H503" s="30">
        <f t="shared" si="43"/>
        <v>0</v>
      </c>
      <c r="I503" s="30">
        <f>'F4.2'!V44</f>
        <v>0</v>
      </c>
      <c r="J503" s="30">
        <f>'F4.2'!AP44</f>
        <v>0</v>
      </c>
      <c r="K503" s="30"/>
      <c r="L503" s="30"/>
      <c r="M503" s="30">
        <f t="shared" si="44"/>
        <v>0</v>
      </c>
      <c r="N503" s="150">
        <f t="shared" si="45"/>
        <v>0</v>
      </c>
    </row>
    <row r="504" spans="1:14" ht="31.5" hidden="1" outlineLevel="1">
      <c r="A504" s="163"/>
      <c r="B504" s="182" t="str">
        <f t="shared" si="38"/>
        <v>Procurement of Turbine side control valve spares for C&amp;I-III, Unit 8 &amp; 9, CSTPS, Chandrapur</v>
      </c>
      <c r="C504" s="31">
        <f t="shared" si="39"/>
        <v>0</v>
      </c>
      <c r="D504" s="67" t="str">
        <f t="shared" si="46"/>
        <v>-</v>
      </c>
      <c r="E504" s="30">
        <f t="shared" si="46"/>
        <v>0</v>
      </c>
      <c r="F504" s="30">
        <f t="shared" si="41"/>
        <v>0.17973878000000001</v>
      </c>
      <c r="G504" s="30">
        <f t="shared" si="42"/>
        <v>0.17973878000000001</v>
      </c>
      <c r="H504" s="30">
        <f t="shared" si="43"/>
        <v>0</v>
      </c>
      <c r="I504" s="30">
        <f>'F4.2'!V45</f>
        <v>0</v>
      </c>
      <c r="J504" s="30">
        <f>'F4.2'!AP45</f>
        <v>0</v>
      </c>
      <c r="K504" s="30"/>
      <c r="L504" s="30"/>
      <c r="M504" s="30">
        <f t="shared" si="44"/>
        <v>0</v>
      </c>
      <c r="N504" s="150">
        <f t="shared" si="45"/>
        <v>0</v>
      </c>
    </row>
    <row r="505" spans="1:14" ht="31.5" hidden="1" outlineLevel="1">
      <c r="A505" s="163"/>
      <c r="B505" s="182" t="str">
        <f t="shared" si="38"/>
        <v>Procurement of various numerical protection relays for Unit-8 &amp; 9, CSTPS, Chandrapur.</v>
      </c>
      <c r="C505" s="31">
        <f t="shared" si="39"/>
        <v>0</v>
      </c>
      <c r="D505" s="67" t="str">
        <f t="shared" si="46"/>
        <v>-</v>
      </c>
      <c r="E505" s="30">
        <f t="shared" si="46"/>
        <v>0</v>
      </c>
      <c r="F505" s="30">
        <f t="shared" si="41"/>
        <v>0.123074</v>
      </c>
      <c r="G505" s="30">
        <f t="shared" si="42"/>
        <v>0.123074</v>
      </c>
      <c r="H505" s="30">
        <f t="shared" si="43"/>
        <v>0</v>
      </c>
      <c r="I505" s="30">
        <f>'F4.2'!V46</f>
        <v>0</v>
      </c>
      <c r="J505" s="30">
        <f>'F4.2'!AP46</f>
        <v>0</v>
      </c>
      <c r="K505" s="30"/>
      <c r="L505" s="30"/>
      <c r="M505" s="30">
        <f t="shared" si="44"/>
        <v>0</v>
      </c>
      <c r="N505" s="150">
        <f t="shared" si="45"/>
        <v>0</v>
      </c>
    </row>
    <row r="506" spans="1:14" ht="31.5" hidden="1" outlineLevel="1">
      <c r="A506" s="163"/>
      <c r="B506" s="182" t="str">
        <f t="shared" si="38"/>
        <v>Procurement of various numerical protection relays for Unit-8 &amp; 9, CSTPS, Chandrapur.</v>
      </c>
      <c r="C506" s="31">
        <f t="shared" si="39"/>
        <v>0</v>
      </c>
      <c r="D506" s="67" t="str">
        <f t="shared" si="46"/>
        <v>-</v>
      </c>
      <c r="E506" s="30">
        <f t="shared" si="46"/>
        <v>0</v>
      </c>
      <c r="F506" s="30">
        <f t="shared" si="41"/>
        <v>0.1318414</v>
      </c>
      <c r="G506" s="30">
        <f t="shared" si="42"/>
        <v>0.1318414</v>
      </c>
      <c r="H506" s="30">
        <f t="shared" si="43"/>
        <v>0</v>
      </c>
      <c r="I506" s="30">
        <f>'F4.2'!V47</f>
        <v>0</v>
      </c>
      <c r="J506" s="30">
        <f>'F4.2'!AP47</f>
        <v>0</v>
      </c>
      <c r="K506" s="30"/>
      <c r="L506" s="30"/>
      <c r="M506" s="30">
        <f t="shared" si="44"/>
        <v>0</v>
      </c>
      <c r="N506" s="150">
        <f t="shared" si="45"/>
        <v>0</v>
      </c>
    </row>
    <row r="507" spans="1:14" ht="31.5" hidden="1" outlineLevel="1">
      <c r="A507" s="163"/>
      <c r="B507" s="182" t="str">
        <f t="shared" si="38"/>
        <v>Procurement of various numerical protection relays for Unit-8 &amp; 9, CSTPS, Chandrapur.</v>
      </c>
      <c r="C507" s="31">
        <f t="shared" si="39"/>
        <v>0</v>
      </c>
      <c r="D507" s="67" t="str">
        <f t="shared" si="46"/>
        <v>-</v>
      </c>
      <c r="E507" s="30">
        <f t="shared" si="46"/>
        <v>0</v>
      </c>
      <c r="F507" s="30">
        <f t="shared" si="41"/>
        <v>0.13862640000000001</v>
      </c>
      <c r="G507" s="30">
        <f t="shared" si="42"/>
        <v>0.13862640000000001</v>
      </c>
      <c r="H507" s="30">
        <f t="shared" si="43"/>
        <v>0</v>
      </c>
      <c r="I507" s="30">
        <f>'F4.2'!V48</f>
        <v>0</v>
      </c>
      <c r="J507" s="30">
        <f>'F4.2'!AP48</f>
        <v>0</v>
      </c>
      <c r="K507" s="30"/>
      <c r="L507" s="30"/>
      <c r="M507" s="30">
        <f t="shared" si="44"/>
        <v>0</v>
      </c>
      <c r="N507" s="150">
        <f t="shared" si="45"/>
        <v>0</v>
      </c>
    </row>
    <row r="508" spans="1:14" ht="47.25" hidden="1" outlineLevel="1">
      <c r="A508" s="163"/>
      <c r="B508" s="182" t="str">
        <f t="shared" si="38"/>
        <v>Procurement of spares for DB POWER make UPS system installed at HCSD Pump House, Unit-8 &amp; 9, CSTPS, Chandrapur.</v>
      </c>
      <c r="C508" s="31">
        <f t="shared" si="39"/>
        <v>0</v>
      </c>
      <c r="D508" s="67" t="str">
        <f t="shared" si="46"/>
        <v>-</v>
      </c>
      <c r="E508" s="30">
        <f t="shared" si="46"/>
        <v>0</v>
      </c>
      <c r="F508" s="30">
        <f t="shared" si="41"/>
        <v>6.475721999999999E-2</v>
      </c>
      <c r="G508" s="30">
        <f t="shared" si="42"/>
        <v>6.4757220000000004E-2</v>
      </c>
      <c r="H508" s="30">
        <f t="shared" si="43"/>
        <v>0</v>
      </c>
      <c r="I508" s="30">
        <f>'F4.2'!V49</f>
        <v>0</v>
      </c>
      <c r="J508" s="30">
        <f>'F4.2'!AP49</f>
        <v>0</v>
      </c>
      <c r="K508" s="30"/>
      <c r="L508" s="30"/>
      <c r="M508" s="30">
        <f t="shared" si="44"/>
        <v>0</v>
      </c>
      <c r="N508" s="150">
        <f t="shared" si="45"/>
        <v>0</v>
      </c>
    </row>
    <row r="509" spans="1:14" ht="63" hidden="1" outlineLevel="1">
      <c r="A509" s="163"/>
      <c r="B509" s="182" t="str">
        <f t="shared" si="38"/>
        <v xml:space="preserve">Procurement of Fully Automatic Capacitance &amp; Dissipation Factor (Tan- Delta) measuring kit for Unit-8 &amp;9, CSTPS, Chandrapur.
</v>
      </c>
      <c r="C509" s="31">
        <f t="shared" si="39"/>
        <v>0</v>
      </c>
      <c r="D509" s="67" t="str">
        <f t="shared" ref="D509:E528" si="47">D50</f>
        <v>-</v>
      </c>
      <c r="E509" s="30">
        <f t="shared" si="47"/>
        <v>0</v>
      </c>
      <c r="F509" s="30">
        <f t="shared" si="41"/>
        <v>0.48288219599999999</v>
      </c>
      <c r="G509" s="30">
        <f t="shared" si="42"/>
        <v>0.48288219599999999</v>
      </c>
      <c r="H509" s="30">
        <f t="shared" si="43"/>
        <v>0</v>
      </c>
      <c r="I509" s="30">
        <f>'F4.2'!V50</f>
        <v>0</v>
      </c>
      <c r="J509" s="30">
        <f>'F4.2'!AP50</f>
        <v>0</v>
      </c>
      <c r="K509" s="30"/>
      <c r="L509" s="30"/>
      <c r="M509" s="30">
        <f t="shared" si="44"/>
        <v>0</v>
      </c>
      <c r="N509" s="150">
        <f t="shared" si="45"/>
        <v>0</v>
      </c>
    </row>
    <row r="510" spans="1:14" ht="47.25" hidden="1" outlineLevel="1">
      <c r="A510" s="163"/>
      <c r="B510" s="182" t="str">
        <f t="shared" si="38"/>
        <v xml:space="preserve">Supply of various VFD spares for ID fans of Unit-8 &amp; 9, CSTPS, Chandrapur.
</v>
      </c>
      <c r="C510" s="31">
        <f t="shared" si="39"/>
        <v>0</v>
      </c>
      <c r="D510" s="67" t="str">
        <f t="shared" si="47"/>
        <v>-</v>
      </c>
      <c r="E510" s="30">
        <f t="shared" si="47"/>
        <v>0</v>
      </c>
      <c r="F510" s="30">
        <f t="shared" si="41"/>
        <v>0.45625939000000004</v>
      </c>
      <c r="G510" s="30">
        <f t="shared" si="42"/>
        <v>0.45625939000000004</v>
      </c>
      <c r="H510" s="30">
        <f t="shared" si="43"/>
        <v>0</v>
      </c>
      <c r="I510" s="30">
        <f>'F4.2'!V51</f>
        <v>0</v>
      </c>
      <c r="J510" s="30">
        <f>'F4.2'!AP51</f>
        <v>0</v>
      </c>
      <c r="K510" s="30"/>
      <c r="L510" s="30"/>
      <c r="M510" s="30">
        <f t="shared" si="44"/>
        <v>0</v>
      </c>
      <c r="N510" s="150">
        <f t="shared" si="45"/>
        <v>0</v>
      </c>
    </row>
    <row r="511" spans="1:14" ht="31.5" hidden="1" outlineLevel="1">
      <c r="A511" s="163"/>
      <c r="B511" s="182" t="str">
        <f t="shared" si="38"/>
        <v>Procurement of  DAVR spares installed at Unit -8&amp;9 CSTPS, Chandrapur.</v>
      </c>
      <c r="C511" s="31">
        <f t="shared" si="39"/>
        <v>0</v>
      </c>
      <c r="D511" s="67" t="str">
        <f t="shared" si="47"/>
        <v>-</v>
      </c>
      <c r="E511" s="30">
        <f t="shared" si="47"/>
        <v>0</v>
      </c>
      <c r="F511" s="30">
        <f t="shared" si="41"/>
        <v>0.57179259999999998</v>
      </c>
      <c r="G511" s="30">
        <f t="shared" si="42"/>
        <v>0.57179259999999998</v>
      </c>
      <c r="H511" s="30">
        <f t="shared" si="43"/>
        <v>0</v>
      </c>
      <c r="I511" s="30">
        <f>'F4.2'!V52</f>
        <v>0</v>
      </c>
      <c r="J511" s="30">
        <f>'F4.2'!AP52</f>
        <v>0</v>
      </c>
      <c r="K511" s="30"/>
      <c r="L511" s="30"/>
      <c r="M511" s="30">
        <f t="shared" si="44"/>
        <v>0</v>
      </c>
      <c r="N511" s="150">
        <f t="shared" si="45"/>
        <v>0</v>
      </c>
    </row>
    <row r="512" spans="1:14" ht="31.5" hidden="1" outlineLevel="1">
      <c r="A512" s="163"/>
      <c r="B512" s="182" t="str">
        <f t="shared" si="38"/>
        <v>Procurement of 3 phase relay test kit for Unit-8 &amp;9, CSTPS, Chandrapur.</v>
      </c>
      <c r="C512" s="31">
        <f t="shared" si="39"/>
        <v>0</v>
      </c>
      <c r="D512" s="67" t="str">
        <f t="shared" si="47"/>
        <v>-</v>
      </c>
      <c r="E512" s="30">
        <f t="shared" si="47"/>
        <v>0</v>
      </c>
      <c r="F512" s="30">
        <f t="shared" si="41"/>
        <v>0.35388199999999997</v>
      </c>
      <c r="G512" s="30">
        <f t="shared" si="42"/>
        <v>0.35388199999999997</v>
      </c>
      <c r="H512" s="30">
        <f t="shared" si="43"/>
        <v>0</v>
      </c>
      <c r="I512" s="30">
        <f>'F4.2'!V53</f>
        <v>0</v>
      </c>
      <c r="J512" s="30">
        <f>'F4.2'!AP53</f>
        <v>0</v>
      </c>
      <c r="K512" s="30"/>
      <c r="L512" s="30"/>
      <c r="M512" s="30">
        <f t="shared" si="44"/>
        <v>0</v>
      </c>
      <c r="N512" s="150">
        <f t="shared" si="45"/>
        <v>0</v>
      </c>
    </row>
    <row r="513" spans="1:14" ht="31.5" hidden="1" outlineLevel="1">
      <c r="A513" s="163"/>
      <c r="B513" s="182" t="str">
        <f t="shared" si="38"/>
        <v>Procurement of spares for Fast Bus Transfer System (FBTS) installed at Unit-8 &amp; 9, CSTPS, Chandrapur.</v>
      </c>
      <c r="C513" s="31">
        <f t="shared" si="39"/>
        <v>0</v>
      </c>
      <c r="D513" s="67" t="str">
        <f t="shared" si="47"/>
        <v>-</v>
      </c>
      <c r="E513" s="30">
        <f t="shared" si="47"/>
        <v>0</v>
      </c>
      <c r="F513" s="30">
        <f t="shared" si="41"/>
        <v>0.37287999999999999</v>
      </c>
      <c r="G513" s="30">
        <f t="shared" si="42"/>
        <v>0.37287999999999999</v>
      </c>
      <c r="H513" s="30">
        <f t="shared" si="43"/>
        <v>0</v>
      </c>
      <c r="I513" s="30">
        <f>'F4.2'!V54</f>
        <v>0</v>
      </c>
      <c r="J513" s="30">
        <f>'F4.2'!AP54</f>
        <v>0</v>
      </c>
      <c r="K513" s="30"/>
      <c r="L513" s="30"/>
      <c r="M513" s="30">
        <f t="shared" si="44"/>
        <v>0</v>
      </c>
      <c r="N513" s="150">
        <f t="shared" si="45"/>
        <v>0</v>
      </c>
    </row>
    <row r="514" spans="1:14" ht="31.5" hidden="1" outlineLevel="1">
      <c r="A514" s="163"/>
      <c r="B514" s="182" t="str">
        <f t="shared" si="38"/>
        <v>Procurement of various spares for battery chargers installed at Unit-8&amp;9, CSTPS, Chandrapur.</v>
      </c>
      <c r="C514" s="31">
        <f t="shared" si="39"/>
        <v>0</v>
      </c>
      <c r="D514" s="67" t="str">
        <f t="shared" si="47"/>
        <v>-</v>
      </c>
      <c r="E514" s="30">
        <f t="shared" si="47"/>
        <v>0</v>
      </c>
      <c r="F514" s="30">
        <f t="shared" si="41"/>
        <v>0.400216352</v>
      </c>
      <c r="G514" s="30">
        <f t="shared" si="42"/>
        <v>0.400216352</v>
      </c>
      <c r="H514" s="30">
        <f t="shared" si="43"/>
        <v>0</v>
      </c>
      <c r="I514" s="30">
        <f>'F4.2'!V55</f>
        <v>0</v>
      </c>
      <c r="J514" s="30">
        <f>'F4.2'!AP55</f>
        <v>0</v>
      </c>
      <c r="K514" s="30"/>
      <c r="L514" s="30"/>
      <c r="M514" s="30">
        <f t="shared" si="44"/>
        <v>0</v>
      </c>
      <c r="N514" s="150">
        <f t="shared" si="45"/>
        <v>0</v>
      </c>
    </row>
    <row r="515" spans="1:14" ht="47.25" hidden="1" outlineLevel="1">
      <c r="A515" s="163"/>
      <c r="B515" s="182" t="str">
        <f t="shared" si="38"/>
        <v>Procurement of Auto synchronizing Relay (ASR) &amp; Load Shedding Relay (LSR)  installed at Unit-8 &amp;9, CSTPS, Chandrapur.</v>
      </c>
      <c r="C515" s="31">
        <f t="shared" si="39"/>
        <v>0</v>
      </c>
      <c r="D515" s="67" t="str">
        <f t="shared" si="47"/>
        <v>-</v>
      </c>
      <c r="E515" s="30">
        <f t="shared" si="47"/>
        <v>0</v>
      </c>
      <c r="F515" s="30">
        <f t="shared" si="41"/>
        <v>0.34973135</v>
      </c>
      <c r="G515" s="30">
        <f t="shared" si="42"/>
        <v>0.34973135</v>
      </c>
      <c r="H515" s="30">
        <f t="shared" si="43"/>
        <v>0</v>
      </c>
      <c r="I515" s="30">
        <f>'F4.2'!V56</f>
        <v>0</v>
      </c>
      <c r="J515" s="30">
        <f>'F4.2'!AP56</f>
        <v>0</v>
      </c>
      <c r="K515" s="30"/>
      <c r="L515" s="30"/>
      <c r="M515" s="30">
        <f t="shared" si="44"/>
        <v>0</v>
      </c>
      <c r="N515" s="150">
        <f t="shared" si="45"/>
        <v>0</v>
      </c>
    </row>
    <row r="516" spans="1:14" ht="31.5" hidden="1" outlineLevel="1">
      <c r="A516" s="163"/>
      <c r="B516" s="182" t="str">
        <f t="shared" si="38"/>
        <v>Procurement of ESP spares i.e. Field Controller, Thyristor and Trigger card for ESP of Unit-8 &amp; 9, CSTPS Chandrapur.</v>
      </c>
      <c r="C516" s="31">
        <f t="shared" si="39"/>
        <v>0</v>
      </c>
      <c r="D516" s="67" t="str">
        <f t="shared" si="47"/>
        <v>-</v>
      </c>
      <c r="E516" s="30">
        <f t="shared" si="47"/>
        <v>0</v>
      </c>
      <c r="F516" s="30">
        <f t="shared" si="41"/>
        <v>0.26744699999999999</v>
      </c>
      <c r="G516" s="30">
        <f t="shared" si="42"/>
        <v>0.26744699999999999</v>
      </c>
      <c r="H516" s="30">
        <f t="shared" si="43"/>
        <v>0</v>
      </c>
      <c r="I516" s="30">
        <f>'F4.2'!V57</f>
        <v>0</v>
      </c>
      <c r="J516" s="30">
        <f>'F4.2'!AP57</f>
        <v>0</v>
      </c>
      <c r="K516" s="30"/>
      <c r="L516" s="30"/>
      <c r="M516" s="30">
        <f t="shared" si="44"/>
        <v>0</v>
      </c>
      <c r="N516" s="150">
        <f t="shared" si="45"/>
        <v>0</v>
      </c>
    </row>
    <row r="517" spans="1:14" ht="31.5" hidden="1" outlineLevel="1">
      <c r="A517" s="163"/>
      <c r="B517" s="182" t="str">
        <f t="shared" si="38"/>
        <v>Procurement of various VFD spares for GEHO pump of Unit-8 &amp; 9, CSTPS, Chandrapur.</v>
      </c>
      <c r="C517" s="31">
        <f t="shared" si="39"/>
        <v>0</v>
      </c>
      <c r="D517" s="67" t="str">
        <f t="shared" si="47"/>
        <v>-</v>
      </c>
      <c r="E517" s="30">
        <f t="shared" si="47"/>
        <v>0</v>
      </c>
      <c r="F517" s="30">
        <f t="shared" si="41"/>
        <v>0.54416256799999996</v>
      </c>
      <c r="G517" s="30">
        <f t="shared" si="42"/>
        <v>0.54416256799999996</v>
      </c>
      <c r="H517" s="30">
        <f t="shared" si="43"/>
        <v>0</v>
      </c>
      <c r="I517" s="30">
        <f>'F4.2'!V58</f>
        <v>0</v>
      </c>
      <c r="J517" s="30">
        <f>'F4.2'!AP58</f>
        <v>0</v>
      </c>
      <c r="K517" s="30"/>
      <c r="L517" s="30"/>
      <c r="M517" s="30">
        <f t="shared" si="44"/>
        <v>0</v>
      </c>
      <c r="N517" s="150">
        <f t="shared" si="45"/>
        <v>0</v>
      </c>
    </row>
    <row r="518" spans="1:14" ht="47.25" hidden="1" outlineLevel="1">
      <c r="A518" s="163"/>
      <c r="B518" s="182" t="str">
        <f t="shared" si="38"/>
        <v>Design, Supply, Erection &amp; Commissioning of On-Line Dissolved Gas Analyzers for various Transformers installed at Unit-8 &amp; 9, CSTPS, Chandrapur.</v>
      </c>
      <c r="C518" s="31">
        <f t="shared" si="39"/>
        <v>0</v>
      </c>
      <c r="D518" s="67" t="str">
        <f t="shared" si="47"/>
        <v>-</v>
      </c>
      <c r="E518" s="30">
        <f t="shared" si="47"/>
        <v>0</v>
      </c>
      <c r="F518" s="30">
        <f t="shared" si="41"/>
        <v>3.1775039999999999</v>
      </c>
      <c r="G518" s="30">
        <f t="shared" si="42"/>
        <v>3.1775039999999999</v>
      </c>
      <c r="H518" s="30">
        <f t="shared" si="43"/>
        <v>0</v>
      </c>
      <c r="I518" s="30">
        <f>'F4.2'!V59</f>
        <v>0</v>
      </c>
      <c r="J518" s="30">
        <f>'F4.2'!AP59</f>
        <v>0</v>
      </c>
      <c r="K518" s="30"/>
      <c r="L518" s="30"/>
      <c r="M518" s="30">
        <f t="shared" si="44"/>
        <v>0</v>
      </c>
      <c r="N518" s="150">
        <f t="shared" si="45"/>
        <v>0</v>
      </c>
    </row>
    <row r="519" spans="1:14" ht="63" hidden="1" outlineLevel="1">
      <c r="A519" s="163"/>
      <c r="B519" s="182" t="str">
        <f t="shared" si="38"/>
        <v xml:space="preserve">Supply, Erection &amp; Commissioning of On-Line Dissolved Gas Analyzers for Station Transformers -8B, Unit-8 &amp; 9, CSTPS, Chandrapur
</v>
      </c>
      <c r="C519" s="31">
        <f t="shared" si="39"/>
        <v>0</v>
      </c>
      <c r="D519" s="67" t="str">
        <f t="shared" si="47"/>
        <v>-</v>
      </c>
      <c r="E519" s="30">
        <f t="shared" si="47"/>
        <v>0</v>
      </c>
      <c r="F519" s="30">
        <f t="shared" si="41"/>
        <v>0.30519225</v>
      </c>
      <c r="G519" s="30">
        <f t="shared" si="42"/>
        <v>0.30519225</v>
      </c>
      <c r="H519" s="30">
        <f t="shared" si="43"/>
        <v>0</v>
      </c>
      <c r="I519" s="30">
        <f>'F4.2'!V60</f>
        <v>0</v>
      </c>
      <c r="J519" s="30">
        <f>'F4.2'!AP60</f>
        <v>0</v>
      </c>
      <c r="K519" s="30"/>
      <c r="L519" s="30"/>
      <c r="M519" s="30">
        <f t="shared" si="44"/>
        <v>0</v>
      </c>
      <c r="N519" s="150">
        <f t="shared" si="45"/>
        <v>0</v>
      </c>
    </row>
    <row r="520" spans="1:14" ht="47.25" hidden="1" outlineLevel="1">
      <c r="A520" s="163"/>
      <c r="B520" s="182" t="str">
        <f t="shared" si="38"/>
        <v>Procurement of ‘TOROSHIMA’ make 350 KW, 6.6KV, Boiler Circulating Water (BCW) Pump Motor  (without pump casing) for Unit-8&amp;9, CSTPS Chandrapur.</v>
      </c>
      <c r="C520" s="31">
        <f t="shared" si="39"/>
        <v>0</v>
      </c>
      <c r="D520" s="67" t="str">
        <f t="shared" si="47"/>
        <v>-</v>
      </c>
      <c r="E520" s="30">
        <f t="shared" si="47"/>
        <v>0</v>
      </c>
      <c r="F520" s="30">
        <f t="shared" si="41"/>
        <v>4.2036736000000001</v>
      </c>
      <c r="G520" s="30">
        <f t="shared" si="42"/>
        <v>4.2036736000000001</v>
      </c>
      <c r="H520" s="30">
        <f t="shared" si="43"/>
        <v>0</v>
      </c>
      <c r="I520" s="30">
        <f>'F4.2'!V61</f>
        <v>0</v>
      </c>
      <c r="J520" s="30">
        <f>'F4.2'!AP61</f>
        <v>0</v>
      </c>
      <c r="K520" s="30"/>
      <c r="L520" s="30"/>
      <c r="M520" s="30">
        <f t="shared" si="44"/>
        <v>0</v>
      </c>
      <c r="N520" s="150">
        <f t="shared" si="45"/>
        <v>0</v>
      </c>
    </row>
    <row r="521" spans="1:14" ht="31.5" hidden="1" outlineLevel="1">
      <c r="A521" s="163"/>
      <c r="B521" s="182" t="str">
        <f t="shared" si="38"/>
        <v>Procurement of 90kVA ESP Rectiformer  for  Unit-8 &amp; 9, CSTPS, Chandrapur.</v>
      </c>
      <c r="C521" s="31">
        <f t="shared" si="39"/>
        <v>0</v>
      </c>
      <c r="D521" s="67" t="str">
        <f t="shared" si="47"/>
        <v>-</v>
      </c>
      <c r="E521" s="30">
        <f t="shared" si="47"/>
        <v>0</v>
      </c>
      <c r="F521" s="30">
        <f t="shared" si="41"/>
        <v>0.29877599999999999</v>
      </c>
      <c r="G521" s="30">
        <f t="shared" si="42"/>
        <v>0.29877599999999999</v>
      </c>
      <c r="H521" s="30">
        <f t="shared" si="43"/>
        <v>0</v>
      </c>
      <c r="I521" s="30">
        <f>'F4.2'!V62</f>
        <v>0</v>
      </c>
      <c r="J521" s="30">
        <f>'F4.2'!AP62</f>
        <v>0</v>
      </c>
      <c r="K521" s="30"/>
      <c r="L521" s="30"/>
      <c r="M521" s="30">
        <f t="shared" si="44"/>
        <v>0</v>
      </c>
      <c r="N521" s="150">
        <f t="shared" si="45"/>
        <v>0</v>
      </c>
    </row>
    <row r="522" spans="1:14" ht="31.5" hidden="1" outlineLevel="1">
      <c r="A522" s="163"/>
      <c r="B522" s="182" t="str">
        <f t="shared" si="38"/>
        <v>Supply erection &amp; commissioning of Aviation Lighting for NDCT of Unit-8&amp;9, CSTPS Chandrapur</v>
      </c>
      <c r="C522" s="31">
        <f t="shared" si="39"/>
        <v>0</v>
      </c>
      <c r="D522" s="67" t="str">
        <f t="shared" si="47"/>
        <v>-</v>
      </c>
      <c r="E522" s="30">
        <f t="shared" si="47"/>
        <v>0</v>
      </c>
      <c r="F522" s="30">
        <f t="shared" si="41"/>
        <v>0.57261016200000003</v>
      </c>
      <c r="G522" s="30">
        <f t="shared" si="42"/>
        <v>0.57261016200000003</v>
      </c>
      <c r="H522" s="30">
        <f t="shared" si="43"/>
        <v>0</v>
      </c>
      <c r="I522" s="30">
        <f>'F4.2'!V63</f>
        <v>0</v>
      </c>
      <c r="J522" s="30">
        <f>'F4.2'!AP63</f>
        <v>0</v>
      </c>
      <c r="K522" s="30"/>
      <c r="L522" s="30"/>
      <c r="M522" s="30">
        <f t="shared" si="44"/>
        <v>0</v>
      </c>
      <c r="N522" s="150">
        <f t="shared" si="45"/>
        <v>0</v>
      </c>
    </row>
    <row r="523" spans="1:14" ht="31.5" hidden="1" outlineLevel="1">
      <c r="A523" s="163"/>
      <c r="B523" s="182" t="str">
        <f t="shared" si="38"/>
        <v>Procurement of Transformer oil storage tanks of different capacity for Unit-8&amp;9 CSTPS Chandrapur.</v>
      </c>
      <c r="C523" s="31">
        <f t="shared" si="39"/>
        <v>0</v>
      </c>
      <c r="D523" s="67" t="str">
        <f t="shared" si="47"/>
        <v>-</v>
      </c>
      <c r="E523" s="30">
        <f t="shared" si="47"/>
        <v>0</v>
      </c>
      <c r="F523" s="30">
        <f t="shared" si="41"/>
        <v>0.57023500000000005</v>
      </c>
      <c r="G523" s="30">
        <f t="shared" si="42"/>
        <v>0.57023500000000005</v>
      </c>
      <c r="H523" s="30">
        <f t="shared" si="43"/>
        <v>0</v>
      </c>
      <c r="I523" s="30">
        <f>'F4.2'!V64</f>
        <v>0</v>
      </c>
      <c r="J523" s="30">
        <f>'F4.2'!AP64</f>
        <v>0</v>
      </c>
      <c r="K523" s="30"/>
      <c r="L523" s="30"/>
      <c r="M523" s="30">
        <f t="shared" si="44"/>
        <v>0</v>
      </c>
      <c r="N523" s="150">
        <f t="shared" si="45"/>
        <v>0</v>
      </c>
    </row>
    <row r="524" spans="1:14" ht="31.5" hidden="1" outlineLevel="1">
      <c r="A524" s="163"/>
      <c r="B524" s="182" t="str">
        <f t="shared" si="38"/>
        <v>Procurement of 2000kW &amp; 315kW, 6.6 kV HT motors for CW &amp; ACW Pump installed at Unit-8&amp;9, CSTPS, Chandrapur.</v>
      </c>
      <c r="C524" s="31">
        <f t="shared" si="39"/>
        <v>0</v>
      </c>
      <c r="D524" s="67" t="str">
        <f t="shared" si="47"/>
        <v>-</v>
      </c>
      <c r="E524" s="30">
        <f t="shared" si="47"/>
        <v>0</v>
      </c>
      <c r="F524" s="30">
        <f t="shared" si="41"/>
        <v>1.450495826</v>
      </c>
      <c r="G524" s="30">
        <f t="shared" si="42"/>
        <v>1.450495826</v>
      </c>
      <c r="H524" s="30">
        <f t="shared" si="43"/>
        <v>0</v>
      </c>
      <c r="I524" s="30">
        <f>'F4.2'!V65</f>
        <v>0</v>
      </c>
      <c r="J524" s="30">
        <f>'F4.2'!AP65</f>
        <v>0</v>
      </c>
      <c r="K524" s="30"/>
      <c r="L524" s="30"/>
      <c r="M524" s="30">
        <f t="shared" si="44"/>
        <v>0</v>
      </c>
      <c r="N524" s="150">
        <f t="shared" si="45"/>
        <v>0</v>
      </c>
    </row>
    <row r="525" spans="1:14" ht="31.5" hidden="1" outlineLevel="1">
      <c r="A525" s="163"/>
      <c r="B525" s="182" t="str">
        <f t="shared" si="38"/>
        <v>Procurement of 3.25MVA, 6.6/2.3kV VFD Transformers of vector group DY11 for  Unit-8 &amp; 9, CSTPS, Chandrapur.</v>
      </c>
      <c r="C525" s="31">
        <f t="shared" si="39"/>
        <v>0</v>
      </c>
      <c r="D525" s="67" t="str">
        <f t="shared" si="47"/>
        <v>-</v>
      </c>
      <c r="E525" s="30">
        <f t="shared" si="47"/>
        <v>0</v>
      </c>
      <c r="F525" s="30">
        <f t="shared" si="41"/>
        <v>0</v>
      </c>
      <c r="G525" s="30">
        <f t="shared" si="42"/>
        <v>0</v>
      </c>
      <c r="H525" s="30">
        <f t="shared" si="43"/>
        <v>0</v>
      </c>
      <c r="I525" s="30">
        <f>'F4.2'!V66</f>
        <v>0</v>
      </c>
      <c r="J525" s="30">
        <f>'F4.2'!AP66</f>
        <v>0</v>
      </c>
      <c r="K525" s="30"/>
      <c r="L525" s="30"/>
      <c r="M525" s="30">
        <f t="shared" si="44"/>
        <v>0</v>
      </c>
      <c r="N525" s="150">
        <f t="shared" si="45"/>
        <v>0</v>
      </c>
    </row>
    <row r="526" spans="1:14" ht="31.5" hidden="1" outlineLevel="1">
      <c r="A526" s="163"/>
      <c r="B526" s="182" t="str">
        <f t="shared" si="38"/>
        <v>Procurement of 3.25MVA, 6.6/2.3kV VFD Transformer of vector group ‘Dd0’ for  Unit-8 &amp; 9, CSTPS, Chandrapur.</v>
      </c>
      <c r="C526" s="31">
        <f t="shared" si="39"/>
        <v>0</v>
      </c>
      <c r="D526" s="67" t="str">
        <f t="shared" si="47"/>
        <v>-</v>
      </c>
      <c r="E526" s="30">
        <f t="shared" si="47"/>
        <v>0</v>
      </c>
      <c r="F526" s="30">
        <f t="shared" si="41"/>
        <v>0</v>
      </c>
      <c r="G526" s="30">
        <f t="shared" si="42"/>
        <v>0</v>
      </c>
      <c r="H526" s="30">
        <f t="shared" si="43"/>
        <v>0</v>
      </c>
      <c r="I526" s="30">
        <f>'F4.2'!V67</f>
        <v>0</v>
      </c>
      <c r="J526" s="30">
        <f>'F4.2'!AP67</f>
        <v>0</v>
      </c>
      <c r="K526" s="30"/>
      <c r="L526" s="30"/>
      <c r="M526" s="30">
        <f t="shared" si="44"/>
        <v>0</v>
      </c>
      <c r="N526" s="150">
        <f t="shared" si="45"/>
        <v>0</v>
      </c>
    </row>
    <row r="527" spans="1:14" ht="47.25" hidden="1" outlineLevel="1">
      <c r="A527" s="163"/>
      <c r="B527" s="182" t="str">
        <f t="shared" si="38"/>
        <v>Procurement of ‘MARATHON’ makes HT/LT Induction motors for various Critical auxiliaries installed at Unit-8 &amp;9, CSTPS Chandrapur.</v>
      </c>
      <c r="C527" s="31">
        <f t="shared" si="39"/>
        <v>0</v>
      </c>
      <c r="D527" s="67" t="str">
        <f t="shared" si="47"/>
        <v>-</v>
      </c>
      <c r="E527" s="30">
        <f t="shared" si="47"/>
        <v>0</v>
      </c>
      <c r="F527" s="30">
        <f t="shared" si="41"/>
        <v>0</v>
      </c>
      <c r="G527" s="30">
        <f t="shared" si="42"/>
        <v>0</v>
      </c>
      <c r="H527" s="30">
        <f t="shared" si="43"/>
        <v>0</v>
      </c>
      <c r="I527" s="30">
        <f>'F4.2'!V68</f>
        <v>0</v>
      </c>
      <c r="J527" s="30">
        <f>'F4.2'!AP68</f>
        <v>0</v>
      </c>
      <c r="K527" s="30"/>
      <c r="L527" s="30"/>
      <c r="M527" s="30">
        <f t="shared" si="44"/>
        <v>0</v>
      </c>
      <c r="N527" s="150">
        <f t="shared" si="45"/>
        <v>0</v>
      </c>
    </row>
    <row r="528" spans="1:14" ht="31.5" hidden="1" outlineLevel="1">
      <c r="A528" s="163"/>
      <c r="B528" s="182" t="str">
        <f t="shared" si="38"/>
        <v xml:space="preserve"> Supply of 1.2V, Ni-Cd battery cells for Unit-8&amp;9, CSTPS Chandrapur.</v>
      </c>
      <c r="C528" s="31">
        <f t="shared" si="39"/>
        <v>0</v>
      </c>
      <c r="D528" s="67" t="str">
        <f t="shared" si="47"/>
        <v>-</v>
      </c>
      <c r="E528" s="30">
        <f t="shared" si="47"/>
        <v>0</v>
      </c>
      <c r="F528" s="30">
        <f t="shared" si="41"/>
        <v>0.12495855900000001</v>
      </c>
      <c r="G528" s="30">
        <f t="shared" si="42"/>
        <v>0.12495855900000001</v>
      </c>
      <c r="H528" s="30">
        <f t="shared" si="43"/>
        <v>0</v>
      </c>
      <c r="I528" s="30">
        <f>'F4.2'!V69</f>
        <v>0</v>
      </c>
      <c r="J528" s="30">
        <f>'F4.2'!AP69</f>
        <v>0</v>
      </c>
      <c r="K528" s="30"/>
      <c r="L528" s="30"/>
      <c r="M528" s="30">
        <f t="shared" si="44"/>
        <v>0</v>
      </c>
      <c r="N528" s="150">
        <f t="shared" si="45"/>
        <v>0</v>
      </c>
    </row>
    <row r="529" spans="1:14" ht="31.5" hidden="1" outlineLevel="1">
      <c r="A529" s="163"/>
      <c r="B529" s="182" t="str">
        <f t="shared" si="38"/>
        <v xml:space="preserve"> Supply of 1.2V, Ni-Cd battery cells for Unit-8&amp;9, CSTPS Chandrapur.</v>
      </c>
      <c r="C529" s="31">
        <f t="shared" si="39"/>
        <v>0</v>
      </c>
      <c r="D529" s="67" t="str">
        <f t="shared" ref="D529:E548" si="48">D70</f>
        <v>-</v>
      </c>
      <c r="E529" s="30">
        <f t="shared" si="48"/>
        <v>0</v>
      </c>
      <c r="F529" s="30">
        <f t="shared" si="41"/>
        <v>0.1893088</v>
      </c>
      <c r="G529" s="30">
        <f t="shared" si="42"/>
        <v>0.1893088</v>
      </c>
      <c r="H529" s="30">
        <f t="shared" si="43"/>
        <v>0</v>
      </c>
      <c r="I529" s="30">
        <f>'F4.2'!V70</f>
        <v>0</v>
      </c>
      <c r="J529" s="30">
        <f>'F4.2'!AP70</f>
        <v>0</v>
      </c>
      <c r="K529" s="30"/>
      <c r="L529" s="30"/>
      <c r="M529" s="30">
        <f t="shared" si="44"/>
        <v>0</v>
      </c>
      <c r="N529" s="150">
        <f t="shared" si="45"/>
        <v>0</v>
      </c>
    </row>
    <row r="530" spans="1:14" ht="47.25" hidden="1" outlineLevel="1">
      <c r="A530" s="163"/>
      <c r="B530" s="182" t="str">
        <f t="shared" si="38"/>
        <v>Procurement of ‘Air Core DC Reactor’ for VFD and ‘NGR’ for UAT/ Station Transformers installed at Unit-8 &amp; 9, CSTPS, Chandrapur.</v>
      </c>
      <c r="C530" s="31">
        <f t="shared" si="39"/>
        <v>0</v>
      </c>
      <c r="D530" s="67" t="str">
        <f t="shared" si="48"/>
        <v>-</v>
      </c>
      <c r="E530" s="30">
        <f t="shared" si="48"/>
        <v>0</v>
      </c>
      <c r="F530" s="30">
        <f t="shared" si="41"/>
        <v>0.44367988200000003</v>
      </c>
      <c r="G530" s="30">
        <f t="shared" si="42"/>
        <v>0.44367988200000003</v>
      </c>
      <c r="H530" s="30">
        <f t="shared" si="43"/>
        <v>0</v>
      </c>
      <c r="I530" s="30">
        <f>'F4.2'!V71</f>
        <v>0</v>
      </c>
      <c r="J530" s="30">
        <f>'F4.2'!AP71</f>
        <v>0</v>
      </c>
      <c r="K530" s="30"/>
      <c r="L530" s="30"/>
      <c r="M530" s="30">
        <f t="shared" si="44"/>
        <v>0</v>
      </c>
      <c r="N530" s="150">
        <f t="shared" si="45"/>
        <v>0</v>
      </c>
    </row>
    <row r="531" spans="1:14" ht="47.25" hidden="1" outlineLevel="1">
      <c r="A531" s="163"/>
      <c r="B531" s="182" t="str">
        <f t="shared" ref="B531:B594" si="49">B72</f>
        <v>Procurement of ‘Air Core DC Reactor’ for VFD and ‘NGR’ for UAT/ Station Transformers installed at Unit-8 &amp; 9, CSTPS, Chandrapur.</v>
      </c>
      <c r="C531" s="31">
        <f t="shared" si="39"/>
        <v>0</v>
      </c>
      <c r="D531" s="67" t="str">
        <f t="shared" si="48"/>
        <v>-</v>
      </c>
      <c r="E531" s="30">
        <f t="shared" si="48"/>
        <v>0</v>
      </c>
      <c r="F531" s="30">
        <f t="shared" si="41"/>
        <v>0.12551129</v>
      </c>
      <c r="G531" s="30">
        <f t="shared" si="42"/>
        <v>0.12551129</v>
      </c>
      <c r="H531" s="30">
        <f t="shared" si="43"/>
        <v>0</v>
      </c>
      <c r="I531" s="30">
        <f>'F4.2'!V72</f>
        <v>0</v>
      </c>
      <c r="J531" s="30">
        <f>'F4.2'!AP72</f>
        <v>0</v>
      </c>
      <c r="K531" s="30"/>
      <c r="L531" s="30"/>
      <c r="M531" s="30">
        <f t="shared" si="44"/>
        <v>0</v>
      </c>
      <c r="N531" s="150">
        <f t="shared" si="45"/>
        <v>0</v>
      </c>
    </row>
    <row r="532" spans="1:14" ht="31.5" hidden="1" outlineLevel="1">
      <c r="A532" s="163"/>
      <c r="B532" s="182" t="str">
        <f t="shared" si="49"/>
        <v>Procurement of ‘BHEL’ make 680 KW, 6.6KV, Coal Mill Motor for Unit-8&amp;9, CSTPS Chandrapur.</v>
      </c>
      <c r="C532" s="31">
        <f t="shared" ref="C532:C595" si="50">C73</f>
        <v>0</v>
      </c>
      <c r="D532" s="67" t="str">
        <f t="shared" si="48"/>
        <v>-</v>
      </c>
      <c r="E532" s="30">
        <f t="shared" si="48"/>
        <v>0</v>
      </c>
      <c r="F532" s="30">
        <f t="shared" si="41"/>
        <v>0.37913400000000003</v>
      </c>
      <c r="G532" s="30">
        <f t="shared" si="42"/>
        <v>0.37913400000000003</v>
      </c>
      <c r="H532" s="30">
        <f t="shared" si="43"/>
        <v>0</v>
      </c>
      <c r="I532" s="30">
        <f>'F4.2'!V73</f>
        <v>0</v>
      </c>
      <c r="J532" s="30">
        <f>'F4.2'!AP73</f>
        <v>0</v>
      </c>
      <c r="K532" s="30"/>
      <c r="L532" s="30"/>
      <c r="M532" s="30">
        <f t="shared" si="44"/>
        <v>0</v>
      </c>
      <c r="N532" s="150">
        <f t="shared" si="45"/>
        <v>0</v>
      </c>
    </row>
    <row r="533" spans="1:14" ht="47.25" hidden="1" outlineLevel="1">
      <c r="A533" s="163"/>
      <c r="B533" s="182" t="str">
        <f t="shared" si="49"/>
        <v>Procurement of 400kV OIP Condenser Bushing for Generator Transformer &amp; Station Transformer of Unit-8&amp;9, CSTPS, Chandrapur.</v>
      </c>
      <c r="C533" s="31">
        <f t="shared" si="50"/>
        <v>0</v>
      </c>
      <c r="D533" s="67" t="str">
        <f t="shared" si="48"/>
        <v>-</v>
      </c>
      <c r="E533" s="30">
        <f t="shared" si="48"/>
        <v>0</v>
      </c>
      <c r="F533" s="30">
        <f t="shared" ref="F533:F596" si="51">F74+I74</f>
        <v>0.49063730999999994</v>
      </c>
      <c r="G533" s="30">
        <f t="shared" ref="G533:G596" si="52">G74+M74</f>
        <v>0.49063730999999994</v>
      </c>
      <c r="H533" s="30">
        <f t="shared" ref="H533:H592" si="53">F533-G533</f>
        <v>0</v>
      </c>
      <c r="I533" s="30">
        <f>'F4.2'!V74</f>
        <v>0</v>
      </c>
      <c r="J533" s="30">
        <f>'F4.2'!AP74</f>
        <v>0</v>
      </c>
      <c r="K533" s="30"/>
      <c r="L533" s="30"/>
      <c r="M533" s="30">
        <f t="shared" ref="M533:M592" si="54">SUM(J533:L533)</f>
        <v>0</v>
      </c>
      <c r="N533" s="150">
        <f t="shared" ref="N533:N592" si="55">H533+I533-M533</f>
        <v>0</v>
      </c>
    </row>
    <row r="534" spans="1:14" ht="31.5" hidden="1" outlineLevel="1">
      <c r="A534" s="163"/>
      <c r="B534" s="182" t="str">
        <f t="shared" si="49"/>
        <v>Procurement of  ‘11kW DC motor with Control Cabinet’  for  Unit-8 &amp; 9, CSTPS, Chandrapur.</v>
      </c>
      <c r="C534" s="31">
        <f t="shared" si="50"/>
        <v>0</v>
      </c>
      <c r="D534" s="67" t="str">
        <f t="shared" si="48"/>
        <v>-</v>
      </c>
      <c r="E534" s="30">
        <f t="shared" si="48"/>
        <v>0</v>
      </c>
      <c r="F534" s="30">
        <f t="shared" si="51"/>
        <v>0</v>
      </c>
      <c r="G534" s="30">
        <f t="shared" si="52"/>
        <v>0</v>
      </c>
      <c r="H534" s="30">
        <f t="shared" si="53"/>
        <v>0</v>
      </c>
      <c r="I534" s="30">
        <f>'F4.2'!V75</f>
        <v>0</v>
      </c>
      <c r="J534" s="30">
        <f>'F4.2'!AP75</f>
        <v>0</v>
      </c>
      <c r="K534" s="30"/>
      <c r="L534" s="30"/>
      <c r="M534" s="30">
        <f t="shared" si="54"/>
        <v>0</v>
      </c>
      <c r="N534" s="150">
        <f t="shared" si="55"/>
        <v>0</v>
      </c>
    </row>
    <row r="535" spans="1:14" ht="31.5" hidden="1" outlineLevel="1">
      <c r="A535" s="163"/>
      <c r="B535" s="182" t="str">
        <f t="shared" si="49"/>
        <v>Procurement of 37kW, 415V motors for Primary Water Pump installed at Unit-8 &amp;9, CSTPS Chandrapur.</v>
      </c>
      <c r="C535" s="31">
        <f t="shared" si="50"/>
        <v>0</v>
      </c>
      <c r="D535" s="67" t="str">
        <f t="shared" si="48"/>
        <v>-</v>
      </c>
      <c r="E535" s="30">
        <f t="shared" si="48"/>
        <v>0</v>
      </c>
      <c r="F535" s="30">
        <f t="shared" si="51"/>
        <v>9.6850860000000007E-3</v>
      </c>
      <c r="G535" s="30">
        <f t="shared" si="52"/>
        <v>9.6850860000000007E-3</v>
      </c>
      <c r="H535" s="30">
        <f t="shared" si="53"/>
        <v>0</v>
      </c>
      <c r="I535" s="30">
        <f>'F4.2'!V76</f>
        <v>0</v>
      </c>
      <c r="J535" s="30">
        <f>'F4.2'!AP76</f>
        <v>0</v>
      </c>
      <c r="K535" s="30"/>
      <c r="L535" s="30"/>
      <c r="M535" s="30">
        <f t="shared" si="54"/>
        <v>0</v>
      </c>
      <c r="N535" s="150">
        <f t="shared" si="55"/>
        <v>0</v>
      </c>
    </row>
    <row r="536" spans="1:14" ht="47.25" hidden="1" outlineLevel="1">
      <c r="A536" s="163"/>
      <c r="B536" s="182" t="str">
        <f t="shared" si="49"/>
        <v xml:space="preserve">Procurement of 15 KW, 415V LT Motor for Service Building &amp; TG Building Lift installed at Unit-8&amp;9, CSTPS Chandrapur.
</v>
      </c>
      <c r="C536" s="31">
        <f t="shared" si="50"/>
        <v>0</v>
      </c>
      <c r="D536" s="67" t="str">
        <f t="shared" si="48"/>
        <v>-</v>
      </c>
      <c r="E536" s="30">
        <f t="shared" si="48"/>
        <v>0</v>
      </c>
      <c r="F536" s="30">
        <f t="shared" si="51"/>
        <v>9.5155199999999995E-2</v>
      </c>
      <c r="G536" s="30">
        <f t="shared" si="52"/>
        <v>9.5155199999999995E-2</v>
      </c>
      <c r="H536" s="30">
        <f t="shared" si="53"/>
        <v>0</v>
      </c>
      <c r="I536" s="30">
        <f>'F4.2'!V77</f>
        <v>0</v>
      </c>
      <c r="J536" s="30">
        <f>'F4.2'!AP77</f>
        <v>0</v>
      </c>
      <c r="K536" s="30"/>
      <c r="L536" s="30"/>
      <c r="M536" s="30">
        <f t="shared" si="54"/>
        <v>0</v>
      </c>
      <c r="N536" s="150">
        <f t="shared" si="55"/>
        <v>0</v>
      </c>
    </row>
    <row r="537" spans="1:14" ht="47.25" hidden="1" outlineLevel="1">
      <c r="A537" s="163"/>
      <c r="B537" s="182" t="str">
        <f t="shared" si="49"/>
        <v xml:space="preserve">Procurement of 16KW, 415V LT Motor for Boiler Lift installed at Unit-8&amp;9, CSTPS Chandrapur.
</v>
      </c>
      <c r="C537" s="31">
        <f t="shared" si="50"/>
        <v>0</v>
      </c>
      <c r="D537" s="67" t="str">
        <f t="shared" si="48"/>
        <v>-</v>
      </c>
      <c r="E537" s="30">
        <f t="shared" si="48"/>
        <v>0</v>
      </c>
      <c r="F537" s="30">
        <f t="shared" si="51"/>
        <v>4.4179023999999997E-2</v>
      </c>
      <c r="G537" s="30">
        <f t="shared" si="52"/>
        <v>4.4179023999999997E-2</v>
      </c>
      <c r="H537" s="30">
        <f t="shared" si="53"/>
        <v>0</v>
      </c>
      <c r="I537" s="30">
        <f>'F4.2'!V78</f>
        <v>0</v>
      </c>
      <c r="J537" s="30">
        <f>'F4.2'!AP78</f>
        <v>0</v>
      </c>
      <c r="K537" s="30"/>
      <c r="L537" s="30"/>
      <c r="M537" s="30">
        <f t="shared" si="54"/>
        <v>0</v>
      </c>
      <c r="N537" s="150">
        <f t="shared" si="55"/>
        <v>0</v>
      </c>
    </row>
    <row r="538" spans="1:14" ht="47.25" hidden="1" outlineLevel="1">
      <c r="A538" s="163"/>
      <c r="B538" s="182" t="str">
        <f t="shared" si="49"/>
        <v>Supply, Erection, Testing and Commissioning of Hydrastep-Electronic Drum Level Indicator and its associated accessories for Unit-9, CSTPS, Chandrapur</v>
      </c>
      <c r="C538" s="31">
        <f t="shared" si="50"/>
        <v>0</v>
      </c>
      <c r="D538" s="67" t="str">
        <f t="shared" si="48"/>
        <v>-</v>
      </c>
      <c r="E538" s="30">
        <f t="shared" si="48"/>
        <v>0</v>
      </c>
      <c r="F538" s="30">
        <f t="shared" si="51"/>
        <v>0.27376</v>
      </c>
      <c r="G538" s="30">
        <f t="shared" si="52"/>
        <v>0.27376</v>
      </c>
      <c r="H538" s="30">
        <f t="shared" si="53"/>
        <v>0</v>
      </c>
      <c r="I538" s="30">
        <f>'F4.2'!V79</f>
        <v>0</v>
      </c>
      <c r="J538" s="30">
        <f>'F4.2'!AP79</f>
        <v>0</v>
      </c>
      <c r="K538" s="30"/>
      <c r="L538" s="30"/>
      <c r="M538" s="30">
        <f t="shared" si="54"/>
        <v>0</v>
      </c>
      <c r="N538" s="150">
        <f t="shared" si="55"/>
        <v>0</v>
      </c>
    </row>
    <row r="539" spans="1:14" ht="47.25" hidden="1" outlineLevel="1">
      <c r="A539" s="163"/>
      <c r="B539" s="182" t="str">
        <f t="shared" si="49"/>
        <v>Procurement of spares for BHEL make Hydrastep (Electronic Water Level Indicator -BHELVISION 20M) for Unit 8 &amp; 9, CSTPS, Chandrapur on OEM basis.</v>
      </c>
      <c r="C539" s="31">
        <f t="shared" si="50"/>
        <v>0</v>
      </c>
      <c r="D539" s="67" t="str">
        <f t="shared" si="48"/>
        <v>-</v>
      </c>
      <c r="E539" s="30">
        <f t="shared" si="48"/>
        <v>0</v>
      </c>
      <c r="F539" s="30">
        <f t="shared" si="51"/>
        <v>8.4171569000000002E-2</v>
      </c>
      <c r="G539" s="30">
        <f t="shared" si="52"/>
        <v>8.4171569000000002E-2</v>
      </c>
      <c r="H539" s="30">
        <f t="shared" si="53"/>
        <v>0</v>
      </c>
      <c r="I539" s="30">
        <f>'F4.2'!V80</f>
        <v>0</v>
      </c>
      <c r="J539" s="30">
        <f>'F4.2'!AP80</f>
        <v>0</v>
      </c>
      <c r="K539" s="30"/>
      <c r="L539" s="30"/>
      <c r="M539" s="30">
        <f t="shared" si="54"/>
        <v>0</v>
      </c>
      <c r="N539" s="150">
        <f t="shared" si="55"/>
        <v>0</v>
      </c>
    </row>
    <row r="540" spans="1:14" ht="47.25" hidden="1" outlineLevel="1">
      <c r="A540" s="163"/>
      <c r="B540" s="182" t="str">
        <f t="shared" si="49"/>
        <v>Procurement of Electrodes for Hydrastep (Electronic Water Level Indicator -BHELVISION 20M) for Unit 8 &amp; 9, CSTPS, Chandrapur.</v>
      </c>
      <c r="C540" s="31">
        <f t="shared" si="50"/>
        <v>0</v>
      </c>
      <c r="D540" s="67" t="str">
        <f t="shared" si="48"/>
        <v>-</v>
      </c>
      <c r="E540" s="30">
        <f t="shared" si="48"/>
        <v>0</v>
      </c>
      <c r="F540" s="30">
        <f t="shared" si="51"/>
        <v>0.10384</v>
      </c>
      <c r="G540" s="30">
        <f t="shared" si="52"/>
        <v>0.10384</v>
      </c>
      <c r="H540" s="30">
        <f t="shared" si="53"/>
        <v>0</v>
      </c>
      <c r="I540" s="30">
        <f>'F4.2'!V81</f>
        <v>0</v>
      </c>
      <c r="J540" s="30">
        <f>'F4.2'!AP81</f>
        <v>0</v>
      </c>
      <c r="K540" s="30"/>
      <c r="L540" s="30"/>
      <c r="M540" s="30">
        <f t="shared" si="54"/>
        <v>0</v>
      </c>
      <c r="N540" s="150">
        <f t="shared" si="55"/>
        <v>0</v>
      </c>
    </row>
    <row r="541" spans="1:14" ht="31.5" hidden="1" outlineLevel="1">
      <c r="A541" s="163"/>
      <c r="B541" s="182" t="str">
        <f t="shared" si="49"/>
        <v>Engineering &amp; Retrofitting of 196 NT Controller to DT 9 Controller for Unit-8 &amp; 9 Coal Feeder System.</v>
      </c>
      <c r="C541" s="31">
        <f t="shared" si="50"/>
        <v>0</v>
      </c>
      <c r="D541" s="67" t="str">
        <f t="shared" si="48"/>
        <v>-</v>
      </c>
      <c r="E541" s="30">
        <f t="shared" si="48"/>
        <v>0</v>
      </c>
      <c r="F541" s="30">
        <f t="shared" si="51"/>
        <v>0.38075886000000003</v>
      </c>
      <c r="G541" s="30">
        <f t="shared" si="52"/>
        <v>0.38075886000000003</v>
      </c>
      <c r="H541" s="30">
        <f t="shared" si="53"/>
        <v>0</v>
      </c>
      <c r="I541" s="30">
        <f>'F4.2'!V82</f>
        <v>0</v>
      </c>
      <c r="J541" s="30">
        <f>'F4.2'!AP82</f>
        <v>0</v>
      </c>
      <c r="K541" s="30"/>
      <c r="L541" s="30"/>
      <c r="M541" s="30">
        <f t="shared" si="54"/>
        <v>0</v>
      </c>
      <c r="N541" s="150">
        <f t="shared" si="55"/>
        <v>0</v>
      </c>
    </row>
    <row r="542" spans="1:14" ht="47.25" hidden="1" outlineLevel="1">
      <c r="A542" s="163"/>
      <c r="B542" s="182" t="str">
        <f t="shared" si="49"/>
        <v xml:space="preserve"> Procurement of spares for BHEL make Acoustic steam leak detection system (BHELSONIC) (BS10) for Unit 8 &amp; 9, CSTPS, Chandrapur</v>
      </c>
      <c r="C542" s="31">
        <f t="shared" si="50"/>
        <v>0</v>
      </c>
      <c r="D542" s="67" t="str">
        <f t="shared" si="48"/>
        <v>-</v>
      </c>
      <c r="E542" s="30">
        <f t="shared" si="48"/>
        <v>0</v>
      </c>
      <c r="F542" s="30">
        <f t="shared" si="51"/>
        <v>7.7806934999999994E-2</v>
      </c>
      <c r="G542" s="30">
        <f t="shared" si="52"/>
        <v>7.7806934999999994E-2</v>
      </c>
      <c r="H542" s="30">
        <f t="shared" si="53"/>
        <v>0</v>
      </c>
      <c r="I542" s="30">
        <f>'F4.2'!V83</f>
        <v>0</v>
      </c>
      <c r="J542" s="30">
        <f>'F4.2'!AP83</f>
        <v>0</v>
      </c>
      <c r="K542" s="30"/>
      <c r="L542" s="30"/>
      <c r="M542" s="30">
        <f t="shared" si="54"/>
        <v>0</v>
      </c>
      <c r="N542" s="150">
        <f t="shared" si="55"/>
        <v>0</v>
      </c>
    </row>
    <row r="543" spans="1:14" ht="31.5" hidden="1" outlineLevel="1">
      <c r="A543" s="163"/>
      <c r="B543" s="182" t="str">
        <f t="shared" si="49"/>
        <v>Procurement of LT Circuit Breaker assemblies for ESP LT Panels (LTMSB &amp; ACP) of Unit-8&amp;9, CSTPS, Chandrapur.</v>
      </c>
      <c r="C543" s="31">
        <f t="shared" si="50"/>
        <v>0</v>
      </c>
      <c r="D543" s="67" t="str">
        <f t="shared" si="48"/>
        <v>-</v>
      </c>
      <c r="E543" s="30">
        <f t="shared" si="48"/>
        <v>0</v>
      </c>
      <c r="F543" s="30">
        <f t="shared" si="51"/>
        <v>0.25429000000000002</v>
      </c>
      <c r="G543" s="30">
        <f t="shared" si="52"/>
        <v>0.25429000000000002</v>
      </c>
      <c r="H543" s="30">
        <f t="shared" si="53"/>
        <v>0</v>
      </c>
      <c r="I543" s="30">
        <f>'F4.2'!V84</f>
        <v>0</v>
      </c>
      <c r="J543" s="30">
        <f>'F4.2'!AP84</f>
        <v>0</v>
      </c>
      <c r="K543" s="30"/>
      <c r="L543" s="30"/>
      <c r="M543" s="30">
        <f t="shared" si="54"/>
        <v>0</v>
      </c>
      <c r="N543" s="150">
        <f t="shared" si="55"/>
        <v>0</v>
      </c>
    </row>
    <row r="544" spans="1:14" ht="47.25" hidden="1" outlineLevel="1">
      <c r="A544" s="163"/>
      <c r="B544" s="182" t="str">
        <f t="shared" si="49"/>
        <v xml:space="preserve">
Procurement of spares for BHEL make maxDNA Distributed control system for C&amp;I-III, Unit 8 &amp; 9, CSTPS, Chandrapur</v>
      </c>
      <c r="C544" s="31">
        <f t="shared" si="50"/>
        <v>0</v>
      </c>
      <c r="D544" s="67" t="str">
        <f t="shared" si="48"/>
        <v>-</v>
      </c>
      <c r="E544" s="30">
        <f t="shared" si="48"/>
        <v>0</v>
      </c>
      <c r="F544" s="30">
        <f t="shared" si="51"/>
        <v>1.06522199</v>
      </c>
      <c r="G544" s="30">
        <f t="shared" si="52"/>
        <v>1.06522199</v>
      </c>
      <c r="H544" s="30">
        <f t="shared" si="53"/>
        <v>0</v>
      </c>
      <c r="I544" s="30">
        <f>'F4.2'!V85</f>
        <v>5.1819199999999954E-2</v>
      </c>
      <c r="J544" s="30">
        <f>'F4.2'!AP85</f>
        <v>5.1819200000000003E-2</v>
      </c>
      <c r="K544" s="30"/>
      <c r="L544" s="30"/>
      <c r="M544" s="30">
        <f t="shared" si="54"/>
        <v>5.1819200000000003E-2</v>
      </c>
      <c r="N544" s="150">
        <f t="shared" si="55"/>
        <v>0</v>
      </c>
    </row>
    <row r="545" spans="1:14" ht="47.25" hidden="1" outlineLevel="1">
      <c r="A545" s="163"/>
      <c r="B545" s="182" t="str">
        <f t="shared" si="49"/>
        <v>Supply of Transformer oil BDV test kit DTA 100C and Oil Tan Delta &amp; Resistivity Tester DTL C at Unit-8&amp;9, CSTPS, Chandrapur.</v>
      </c>
      <c r="C545" s="31">
        <f t="shared" si="50"/>
        <v>0</v>
      </c>
      <c r="D545" s="67" t="str">
        <f t="shared" si="48"/>
        <v>-</v>
      </c>
      <c r="E545" s="30">
        <f t="shared" si="48"/>
        <v>0</v>
      </c>
      <c r="F545" s="30">
        <f t="shared" si="51"/>
        <v>0.47597660000000003</v>
      </c>
      <c r="G545" s="30">
        <f t="shared" si="52"/>
        <v>0.47597660000000003</v>
      </c>
      <c r="H545" s="30">
        <f t="shared" si="53"/>
        <v>0</v>
      </c>
      <c r="I545" s="30">
        <f>'F4.2'!V86</f>
        <v>0</v>
      </c>
      <c r="J545" s="30">
        <f>'F4.2'!AP86</f>
        <v>0</v>
      </c>
      <c r="K545" s="30"/>
      <c r="L545" s="30"/>
      <c r="M545" s="30">
        <f t="shared" si="54"/>
        <v>0</v>
      </c>
      <c r="N545" s="150">
        <f t="shared" si="55"/>
        <v>0</v>
      </c>
    </row>
    <row r="546" spans="1:14" ht="18.75" hidden="1" outlineLevel="1">
      <c r="A546" s="191"/>
      <c r="B546" s="184" t="str">
        <f t="shared" si="49"/>
        <v xml:space="preserve"> Outdoor Plant ( CHP/AHP/WTP)</v>
      </c>
      <c r="C546" s="186">
        <f t="shared" si="50"/>
        <v>0</v>
      </c>
      <c r="D546" s="207" t="str">
        <f t="shared" si="48"/>
        <v>-</v>
      </c>
      <c r="E546" s="208">
        <f t="shared" si="48"/>
        <v>5</v>
      </c>
      <c r="F546" s="208">
        <f t="shared" si="51"/>
        <v>0</v>
      </c>
      <c r="G546" s="208">
        <f t="shared" si="52"/>
        <v>0</v>
      </c>
      <c r="H546" s="208">
        <f t="shared" si="53"/>
        <v>0</v>
      </c>
      <c r="I546" s="30">
        <f>'F4.2'!V87</f>
        <v>0</v>
      </c>
      <c r="J546" s="30">
        <f>'F4.2'!AP87</f>
        <v>0</v>
      </c>
      <c r="K546" s="208"/>
      <c r="L546" s="208"/>
      <c r="M546" s="208">
        <f t="shared" si="54"/>
        <v>0</v>
      </c>
      <c r="N546" s="209">
        <f t="shared" si="55"/>
        <v>0</v>
      </c>
    </row>
    <row r="547" spans="1:14" ht="31.5" hidden="1" outlineLevel="1">
      <c r="A547" s="163"/>
      <c r="B547" s="182" t="str">
        <f t="shared" si="49"/>
        <v>Procurement of spares for Elecon make KCN-560 type Gearbox for Apron Feeder installed at CHPD, CSTPS.</v>
      </c>
      <c r="C547" s="31">
        <f t="shared" si="50"/>
        <v>0</v>
      </c>
      <c r="D547" s="67" t="str">
        <f t="shared" si="48"/>
        <v>-</v>
      </c>
      <c r="E547" s="30">
        <f t="shared" si="48"/>
        <v>0</v>
      </c>
      <c r="F547" s="30">
        <f t="shared" si="51"/>
        <v>1.6716671999999999</v>
      </c>
      <c r="G547" s="30">
        <f t="shared" si="52"/>
        <v>1.67166726</v>
      </c>
      <c r="H547" s="30">
        <f t="shared" si="53"/>
        <v>-6.0000000079440952E-8</v>
      </c>
      <c r="I547" s="30">
        <f>'F4.2'!V88</f>
        <v>0</v>
      </c>
      <c r="J547" s="30">
        <f>'F4.2'!AP88</f>
        <v>0</v>
      </c>
      <c r="K547" s="30"/>
      <c r="L547" s="30"/>
      <c r="M547" s="30">
        <f t="shared" si="54"/>
        <v>0</v>
      </c>
      <c r="N547" s="150">
        <f t="shared" si="55"/>
        <v>-6.0000000079440952E-8</v>
      </c>
    </row>
    <row r="548" spans="1:14" ht="31.5" hidden="1" outlineLevel="1">
      <c r="A548" s="163"/>
      <c r="B548" s="182" t="str">
        <f t="shared" si="49"/>
        <v>Procurement of spares of CKB-280,225,200,8180 typ gearbox installed at CHP-D</v>
      </c>
      <c r="C548" s="31">
        <f t="shared" si="50"/>
        <v>0</v>
      </c>
      <c r="D548" s="67" t="str">
        <f t="shared" si="48"/>
        <v>-</v>
      </c>
      <c r="E548" s="30">
        <f t="shared" si="48"/>
        <v>0</v>
      </c>
      <c r="F548" s="30">
        <f t="shared" si="51"/>
        <v>1.0015471119999999</v>
      </c>
      <c r="G548" s="30">
        <f t="shared" si="52"/>
        <v>1.0015471119999999</v>
      </c>
      <c r="H548" s="30">
        <f t="shared" si="53"/>
        <v>0</v>
      </c>
      <c r="I548" s="30">
        <f>'F4.2'!V89</f>
        <v>0</v>
      </c>
      <c r="J548" s="30">
        <f>'F4.2'!AP89</f>
        <v>0</v>
      </c>
      <c r="K548" s="30"/>
      <c r="L548" s="30"/>
      <c r="M548" s="30">
        <f t="shared" si="54"/>
        <v>0</v>
      </c>
      <c r="N548" s="150">
        <f t="shared" si="55"/>
        <v>0</v>
      </c>
    </row>
    <row r="549" spans="1:14" ht="31.5" hidden="1" outlineLevel="1">
      <c r="A549" s="163"/>
      <c r="B549" s="182" t="str">
        <f t="shared" si="49"/>
        <v>Procurement of Gear Box (MAKE: NEW ALLENBERRY) Spares at CHP-D; CSTPS, Chandrapur.</v>
      </c>
      <c r="C549" s="31">
        <f t="shared" si="50"/>
        <v>0</v>
      </c>
      <c r="D549" s="67" t="str">
        <f t="shared" ref="D549:E568" si="56">D90</f>
        <v>-</v>
      </c>
      <c r="E549" s="30">
        <f t="shared" si="56"/>
        <v>0</v>
      </c>
      <c r="F549" s="30">
        <f t="shared" si="51"/>
        <v>0.51769883900000002</v>
      </c>
      <c r="G549" s="30">
        <f t="shared" si="52"/>
        <v>0.51769882099999998</v>
      </c>
      <c r="H549" s="30">
        <f t="shared" si="53"/>
        <v>1.8000000046036746E-8</v>
      </c>
      <c r="I549" s="30">
        <f>'F4.2'!V90</f>
        <v>0</v>
      </c>
      <c r="J549" s="30">
        <f>'F4.2'!AP90</f>
        <v>0</v>
      </c>
      <c r="K549" s="30"/>
      <c r="L549" s="30"/>
      <c r="M549" s="30">
        <f t="shared" si="54"/>
        <v>0</v>
      </c>
      <c r="N549" s="150">
        <f t="shared" si="55"/>
        <v>1.8000000046036746E-8</v>
      </c>
    </row>
    <row r="550" spans="1:14" ht="31.5" hidden="1" outlineLevel="1">
      <c r="A550" s="163"/>
      <c r="B550" s="182" t="str">
        <f t="shared" si="49"/>
        <v>Procurement of spares for m/s Elecon make Impact Crusher installed at CHP Unit 8&amp;9 CSTPS, Chandrapur</v>
      </c>
      <c r="C550" s="31">
        <f t="shared" si="50"/>
        <v>0</v>
      </c>
      <c r="D550" s="67" t="str">
        <f t="shared" si="56"/>
        <v>-</v>
      </c>
      <c r="E550" s="30">
        <f t="shared" si="56"/>
        <v>0</v>
      </c>
      <c r="F550" s="30">
        <f t="shared" si="51"/>
        <v>0.84102961300000012</v>
      </c>
      <c r="G550" s="30">
        <f t="shared" si="52"/>
        <v>0.84102961300000012</v>
      </c>
      <c r="H550" s="30">
        <f t="shared" si="53"/>
        <v>0</v>
      </c>
      <c r="I550" s="30">
        <f>'F4.2'!V91</f>
        <v>0</v>
      </c>
      <c r="J550" s="30">
        <f>'F4.2'!AP91</f>
        <v>0</v>
      </c>
      <c r="K550" s="30"/>
      <c r="L550" s="30"/>
      <c r="M550" s="30">
        <f t="shared" si="54"/>
        <v>0</v>
      </c>
      <c r="N550" s="150">
        <f t="shared" si="55"/>
        <v>0</v>
      </c>
    </row>
    <row r="551" spans="1:14" ht="31.5" hidden="1" outlineLevel="1">
      <c r="A551" s="163"/>
      <c r="B551" s="182" t="str">
        <f t="shared" si="49"/>
        <v>Procurement of V belt pulley of rotor for Impact crusher installed at CHP-D, CSTPS</v>
      </c>
      <c r="C551" s="31">
        <f t="shared" si="50"/>
        <v>0</v>
      </c>
      <c r="D551" s="67" t="str">
        <f t="shared" si="56"/>
        <v>-</v>
      </c>
      <c r="E551" s="30">
        <f t="shared" si="56"/>
        <v>0</v>
      </c>
      <c r="F551" s="30">
        <f t="shared" si="51"/>
        <v>0.11864201399999999</v>
      </c>
      <c r="G551" s="30">
        <f t="shared" si="52"/>
        <v>0.11864201399999999</v>
      </c>
      <c r="H551" s="30">
        <f t="shared" si="53"/>
        <v>0</v>
      </c>
      <c r="I551" s="30">
        <f>'F4.2'!V92</f>
        <v>0</v>
      </c>
      <c r="J551" s="30">
        <f>'F4.2'!AP92</f>
        <v>0</v>
      </c>
      <c r="K551" s="30"/>
      <c r="L551" s="30"/>
      <c r="M551" s="30">
        <f t="shared" si="54"/>
        <v>0</v>
      </c>
      <c r="N551" s="150">
        <f t="shared" si="55"/>
        <v>0</v>
      </c>
    </row>
    <row r="552" spans="1:14" ht="31.5" hidden="1" outlineLevel="1">
      <c r="A552" s="163"/>
      <c r="B552" s="182" t="str">
        <f t="shared" si="49"/>
        <v>Procurement of Spares for hydraulic systems installed at CHPD, CSTPS.</v>
      </c>
      <c r="C552" s="31">
        <f t="shared" si="50"/>
        <v>0</v>
      </c>
      <c r="D552" s="67" t="str">
        <f t="shared" si="56"/>
        <v>-</v>
      </c>
      <c r="E552" s="30">
        <f t="shared" si="56"/>
        <v>0</v>
      </c>
      <c r="F552" s="30">
        <f t="shared" si="51"/>
        <v>0.47537285600000001</v>
      </c>
      <c r="G552" s="30">
        <f t="shared" si="52"/>
        <v>0.47537285600000001</v>
      </c>
      <c r="H552" s="30">
        <f t="shared" si="53"/>
        <v>0</v>
      </c>
      <c r="I552" s="30">
        <f>'F4.2'!V93</f>
        <v>0</v>
      </c>
      <c r="J552" s="30">
        <f>'F4.2'!AP93</f>
        <v>0</v>
      </c>
      <c r="K552" s="30"/>
      <c r="L552" s="30"/>
      <c r="M552" s="30">
        <f t="shared" si="54"/>
        <v>0</v>
      </c>
      <c r="N552" s="150">
        <f t="shared" si="55"/>
        <v>0</v>
      </c>
    </row>
    <row r="553" spans="1:14" ht="31.5" hidden="1" outlineLevel="1">
      <c r="A553" s="163"/>
      <c r="B553" s="182" t="str">
        <f t="shared" si="49"/>
        <v>Procurement of Spares for hydraulic systems installed at CHPD, CSTPS.</v>
      </c>
      <c r="C553" s="31">
        <f t="shared" si="50"/>
        <v>0</v>
      </c>
      <c r="D553" s="67" t="str">
        <f t="shared" si="56"/>
        <v>-</v>
      </c>
      <c r="E553" s="30">
        <f t="shared" si="56"/>
        <v>0</v>
      </c>
      <c r="F553" s="30">
        <f t="shared" si="51"/>
        <v>2.8603790000000004E-2</v>
      </c>
      <c r="G553" s="30">
        <f t="shared" si="52"/>
        <v>2.8603790000000004E-2</v>
      </c>
      <c r="H553" s="30">
        <f t="shared" si="53"/>
        <v>0</v>
      </c>
      <c r="I553" s="30">
        <f>'F4.2'!V94</f>
        <v>0</v>
      </c>
      <c r="J553" s="30">
        <f>'F4.2'!AP94</f>
        <v>0</v>
      </c>
      <c r="K553" s="30"/>
      <c r="L553" s="30"/>
      <c r="M553" s="30">
        <f t="shared" si="54"/>
        <v>0</v>
      </c>
      <c r="N553" s="150">
        <f t="shared" si="55"/>
        <v>0</v>
      </c>
    </row>
    <row r="554" spans="1:14" ht="47.25" hidden="1" outlineLevel="1">
      <c r="A554" s="163"/>
      <c r="B554" s="182" t="str">
        <f t="shared" si="49"/>
        <v xml:space="preserve">Procurement of drive &amp; non drive pulley for various conveyors installed at CHP D, CSTPS, Chandrapur.
</v>
      </c>
      <c r="C554" s="31">
        <f t="shared" si="50"/>
        <v>0</v>
      </c>
      <c r="D554" s="67" t="str">
        <f t="shared" si="56"/>
        <v>-</v>
      </c>
      <c r="E554" s="30">
        <f t="shared" si="56"/>
        <v>0</v>
      </c>
      <c r="F554" s="30">
        <f t="shared" si="51"/>
        <v>0.25791539200000002</v>
      </c>
      <c r="G554" s="30">
        <f t="shared" si="52"/>
        <v>0.25791539200000002</v>
      </c>
      <c r="H554" s="30">
        <f t="shared" si="53"/>
        <v>0</v>
      </c>
      <c r="I554" s="30">
        <f>'F4.2'!V95</f>
        <v>0</v>
      </c>
      <c r="J554" s="30">
        <f>'F4.2'!AP95</f>
        <v>0</v>
      </c>
      <c r="K554" s="30"/>
      <c r="L554" s="30"/>
      <c r="M554" s="30">
        <f t="shared" si="54"/>
        <v>0</v>
      </c>
      <c r="N554" s="150">
        <f t="shared" si="55"/>
        <v>0</v>
      </c>
    </row>
    <row r="555" spans="1:14" ht="47.25" hidden="1" outlineLevel="1">
      <c r="A555" s="163"/>
      <c r="B555" s="182" t="str">
        <f t="shared" si="49"/>
        <v xml:space="preserve">Procurement of drive &amp; non drive pulley for various conveyors installed at CHP D, CSTPS, Chandrapur.
</v>
      </c>
      <c r="C555" s="31">
        <f t="shared" si="50"/>
        <v>0</v>
      </c>
      <c r="D555" s="67" t="str">
        <f t="shared" si="56"/>
        <v>-</v>
      </c>
      <c r="E555" s="30">
        <f t="shared" si="56"/>
        <v>0</v>
      </c>
      <c r="F555" s="30">
        <f t="shared" si="51"/>
        <v>9.1400192000000005E-2</v>
      </c>
      <c r="G555" s="30">
        <f t="shared" si="52"/>
        <v>9.1400192000000005E-2</v>
      </c>
      <c r="H555" s="30">
        <f t="shared" si="53"/>
        <v>0</v>
      </c>
      <c r="I555" s="30">
        <f>'F4.2'!V96</f>
        <v>0</v>
      </c>
      <c r="J555" s="30">
        <f>'F4.2'!AP96</f>
        <v>0</v>
      </c>
      <c r="K555" s="30"/>
      <c r="L555" s="30"/>
      <c r="M555" s="30">
        <f t="shared" si="54"/>
        <v>0</v>
      </c>
      <c r="N555" s="150">
        <f t="shared" si="55"/>
        <v>0</v>
      </c>
    </row>
    <row r="556" spans="1:14" ht="31.5" hidden="1" outlineLevel="1">
      <c r="A556" s="163"/>
      <c r="B556" s="182" t="str">
        <f t="shared" si="49"/>
        <v>Procurement of Chain links for apron feeder installed at CHP D, CSTPS, Chandrapur.</v>
      </c>
      <c r="C556" s="31">
        <f t="shared" si="50"/>
        <v>0</v>
      </c>
      <c r="D556" s="67" t="str">
        <f t="shared" si="56"/>
        <v>-</v>
      </c>
      <c r="E556" s="30">
        <f t="shared" si="56"/>
        <v>0</v>
      </c>
      <c r="F556" s="30">
        <f t="shared" si="51"/>
        <v>0.40288975999999999</v>
      </c>
      <c r="G556" s="30">
        <f t="shared" si="52"/>
        <v>0.40288975999999999</v>
      </c>
      <c r="H556" s="30">
        <f t="shared" si="53"/>
        <v>0</v>
      </c>
      <c r="I556" s="30">
        <f>'F4.2'!V97</f>
        <v>0</v>
      </c>
      <c r="J556" s="30">
        <f>'F4.2'!AP97</f>
        <v>0</v>
      </c>
      <c r="K556" s="30"/>
      <c r="L556" s="30"/>
      <c r="M556" s="30">
        <f t="shared" si="54"/>
        <v>0</v>
      </c>
      <c r="N556" s="150">
        <f t="shared" si="55"/>
        <v>0</v>
      </c>
    </row>
    <row r="557" spans="1:14" ht="47.25" hidden="1" outlineLevel="1">
      <c r="A557" s="163"/>
      <c r="B557" s="182" t="str">
        <f t="shared" si="49"/>
        <v>Procurement of internal spares for Elecon make PWD-18, PLB-25 &amp; SCN-180 type Gearbox for Stacker Reclaimer &amp; wobbler feeder installed at CHP D, CSTPS.</v>
      </c>
      <c r="C557" s="31">
        <f t="shared" si="50"/>
        <v>0</v>
      </c>
      <c r="D557" s="67" t="str">
        <f t="shared" si="56"/>
        <v>-</v>
      </c>
      <c r="E557" s="30">
        <f t="shared" si="56"/>
        <v>0</v>
      </c>
      <c r="F557" s="30">
        <f t="shared" si="51"/>
        <v>0.52773893599999999</v>
      </c>
      <c r="G557" s="30">
        <f t="shared" si="52"/>
        <v>0.52773890499999998</v>
      </c>
      <c r="H557" s="30">
        <f t="shared" si="53"/>
        <v>3.1000000011438544E-8</v>
      </c>
      <c r="I557" s="30">
        <f>'F4.2'!V98</f>
        <v>0</v>
      </c>
      <c r="J557" s="30">
        <f>'F4.2'!AP98</f>
        <v>0</v>
      </c>
      <c r="K557" s="30"/>
      <c r="L557" s="30"/>
      <c r="M557" s="30">
        <f t="shared" si="54"/>
        <v>0</v>
      </c>
      <c r="N557" s="150">
        <f t="shared" si="55"/>
        <v>3.1000000011438544E-8</v>
      </c>
    </row>
    <row r="558" spans="1:14" ht="15.75" hidden="1" outlineLevel="1">
      <c r="A558" s="163"/>
      <c r="B558" s="182" t="str">
        <f t="shared" si="49"/>
        <v>Supply of GE Make Switchgear Spares for GE Make LT Feeders</v>
      </c>
      <c r="C558" s="31">
        <f t="shared" si="50"/>
        <v>0</v>
      </c>
      <c r="D558" s="67" t="str">
        <f t="shared" si="56"/>
        <v>-</v>
      </c>
      <c r="E558" s="30">
        <f t="shared" si="56"/>
        <v>0</v>
      </c>
      <c r="F558" s="30">
        <f t="shared" si="51"/>
        <v>0.1248464</v>
      </c>
      <c r="G558" s="30">
        <f t="shared" si="52"/>
        <v>0.1248464</v>
      </c>
      <c r="H558" s="30">
        <f t="shared" si="53"/>
        <v>0</v>
      </c>
      <c r="I558" s="30">
        <f>'F4.2'!V99</f>
        <v>0</v>
      </c>
      <c r="J558" s="30">
        <f>'F4.2'!AP99</f>
        <v>0</v>
      </c>
      <c r="K558" s="30"/>
      <c r="L558" s="30"/>
      <c r="M558" s="30">
        <f t="shared" si="54"/>
        <v>0</v>
      </c>
      <c r="N558" s="150">
        <f t="shared" si="55"/>
        <v>0</v>
      </c>
    </row>
    <row r="559" spans="1:14" ht="31.5" hidden="1" outlineLevel="1">
      <c r="A559" s="163"/>
      <c r="B559" s="182" t="str">
        <f t="shared" si="49"/>
        <v>Procurement of spares for Fluidomat make scoop coupling installed at CHP–D, CSTPS, Chandrapur</v>
      </c>
      <c r="C559" s="31">
        <f t="shared" si="50"/>
        <v>0</v>
      </c>
      <c r="D559" s="67" t="str">
        <f t="shared" si="56"/>
        <v>-</v>
      </c>
      <c r="E559" s="30">
        <f t="shared" si="56"/>
        <v>0</v>
      </c>
      <c r="F559" s="30">
        <f t="shared" si="51"/>
        <v>0.48355316100000001</v>
      </c>
      <c r="G559" s="30">
        <f t="shared" si="52"/>
        <v>0.48355316100000001</v>
      </c>
      <c r="H559" s="30">
        <f t="shared" si="53"/>
        <v>0</v>
      </c>
      <c r="I559" s="30">
        <f>'F4.2'!V100</f>
        <v>0</v>
      </c>
      <c r="J559" s="30">
        <f>'F4.2'!AP100</f>
        <v>0</v>
      </c>
      <c r="K559" s="30"/>
      <c r="L559" s="30"/>
      <c r="M559" s="30">
        <f t="shared" si="54"/>
        <v>0</v>
      </c>
      <c r="N559" s="150">
        <f t="shared" si="55"/>
        <v>0</v>
      </c>
    </row>
    <row r="560" spans="1:14" ht="31.5" hidden="1" outlineLevel="1">
      <c r="A560" s="163"/>
      <c r="B560" s="182" t="str">
        <f t="shared" si="49"/>
        <v>Procurement of Oil Filtering machine for hydraulic power packs installed at CHPD, CSTPS</v>
      </c>
      <c r="C560" s="31">
        <f t="shared" si="50"/>
        <v>0</v>
      </c>
      <c r="D560" s="67" t="str">
        <f t="shared" si="56"/>
        <v>-</v>
      </c>
      <c r="E560" s="30">
        <f t="shared" si="56"/>
        <v>0</v>
      </c>
      <c r="F560" s="30">
        <f t="shared" si="51"/>
        <v>0.10592246399999999</v>
      </c>
      <c r="G560" s="30">
        <f t="shared" si="52"/>
        <v>0.10592246399999999</v>
      </c>
      <c r="H560" s="30">
        <f t="shared" si="53"/>
        <v>0</v>
      </c>
      <c r="I560" s="30">
        <f>'F4.2'!V101</f>
        <v>0</v>
      </c>
      <c r="J560" s="30">
        <f>'F4.2'!AP101</f>
        <v>0</v>
      </c>
      <c r="K560" s="30"/>
      <c r="L560" s="30"/>
      <c r="M560" s="30">
        <f t="shared" si="54"/>
        <v>0</v>
      </c>
      <c r="N560" s="150">
        <f t="shared" si="55"/>
        <v>0</v>
      </c>
    </row>
    <row r="561" spans="1:14" ht="15.75" hidden="1" outlineLevel="1">
      <c r="A561" s="163"/>
      <c r="B561" s="182" t="str">
        <f t="shared" si="49"/>
        <v>Supply of LT Motors at CHP-D (U#8&amp;9), CSTPS, Chandrapur.</v>
      </c>
      <c r="C561" s="31">
        <f t="shared" si="50"/>
        <v>0</v>
      </c>
      <c r="D561" s="67" t="str">
        <f t="shared" si="56"/>
        <v>-</v>
      </c>
      <c r="E561" s="30">
        <f t="shared" si="56"/>
        <v>0</v>
      </c>
      <c r="F561" s="30">
        <f t="shared" si="51"/>
        <v>0.11302063600000001</v>
      </c>
      <c r="G561" s="30">
        <f t="shared" si="52"/>
        <v>0.11302063600000001</v>
      </c>
      <c r="H561" s="30">
        <f t="shared" si="53"/>
        <v>0</v>
      </c>
      <c r="I561" s="30">
        <f>'F4.2'!V102</f>
        <v>0</v>
      </c>
      <c r="J561" s="30">
        <f>'F4.2'!AP102</f>
        <v>0</v>
      </c>
      <c r="K561" s="30"/>
      <c r="L561" s="30"/>
      <c r="M561" s="30">
        <f t="shared" si="54"/>
        <v>0</v>
      </c>
      <c r="N561" s="150">
        <f t="shared" si="55"/>
        <v>0</v>
      </c>
    </row>
    <row r="562" spans="1:14" ht="63" hidden="1" outlineLevel="1">
      <c r="A562" s="163"/>
      <c r="B562" s="182" t="str">
        <f t="shared" si="49"/>
        <v xml:space="preserve">Supply and Installation of Oil Cooled Suspended Anodized Winding Magnet &amp; Control Panel at CHP, Unit 8&amp;9, CSTPS, Chandrapur.
</v>
      </c>
      <c r="C562" s="31">
        <f t="shared" si="50"/>
        <v>0</v>
      </c>
      <c r="D562" s="67" t="str">
        <f t="shared" si="56"/>
        <v>-</v>
      </c>
      <c r="E562" s="30">
        <f t="shared" si="56"/>
        <v>0</v>
      </c>
      <c r="F562" s="30">
        <f t="shared" si="51"/>
        <v>2.2967048000000001</v>
      </c>
      <c r="G562" s="30">
        <f t="shared" si="52"/>
        <v>2.2967048000000001</v>
      </c>
      <c r="H562" s="30">
        <f t="shared" si="53"/>
        <v>0</v>
      </c>
      <c r="I562" s="30">
        <f>'F4.2'!V103</f>
        <v>0</v>
      </c>
      <c r="J562" s="30">
        <f>'F4.2'!AP103</f>
        <v>0</v>
      </c>
      <c r="K562" s="30"/>
      <c r="L562" s="30"/>
      <c r="M562" s="30">
        <f t="shared" si="54"/>
        <v>0</v>
      </c>
      <c r="N562" s="150">
        <f t="shared" si="55"/>
        <v>0</v>
      </c>
    </row>
    <row r="563" spans="1:14" ht="15.75" hidden="1" outlineLevel="1">
      <c r="A563" s="163"/>
      <c r="B563" s="182" t="str">
        <f t="shared" si="49"/>
        <v>Supply of LT power and control cable for CHP-D</v>
      </c>
      <c r="C563" s="31">
        <f t="shared" si="50"/>
        <v>0</v>
      </c>
      <c r="D563" s="67" t="str">
        <f t="shared" si="56"/>
        <v>-</v>
      </c>
      <c r="E563" s="30">
        <f t="shared" si="56"/>
        <v>0</v>
      </c>
      <c r="F563" s="30">
        <f t="shared" si="51"/>
        <v>0.26256309799999999</v>
      </c>
      <c r="G563" s="30">
        <f t="shared" si="52"/>
        <v>0.26256309799999999</v>
      </c>
      <c r="H563" s="30">
        <f t="shared" si="53"/>
        <v>0</v>
      </c>
      <c r="I563" s="30">
        <f>'F4.2'!V104</f>
        <v>0</v>
      </c>
      <c r="J563" s="30">
        <f>'F4.2'!AP104</f>
        <v>0</v>
      </c>
      <c r="K563" s="30"/>
      <c r="L563" s="30"/>
      <c r="M563" s="30">
        <f t="shared" si="54"/>
        <v>0</v>
      </c>
      <c r="N563" s="150">
        <f t="shared" si="55"/>
        <v>0</v>
      </c>
    </row>
    <row r="564" spans="1:14" ht="15.75" hidden="1" outlineLevel="1">
      <c r="A564" s="163"/>
      <c r="B564" s="182" t="str">
        <f t="shared" si="49"/>
        <v>Supply of LT power and control cable for CHP-D</v>
      </c>
      <c r="C564" s="31">
        <f t="shared" si="50"/>
        <v>0</v>
      </c>
      <c r="D564" s="67" t="str">
        <f t="shared" si="56"/>
        <v>-</v>
      </c>
      <c r="E564" s="30">
        <f t="shared" si="56"/>
        <v>0</v>
      </c>
      <c r="F564" s="30">
        <f t="shared" si="51"/>
        <v>2.2124999999999999E-2</v>
      </c>
      <c r="G564" s="30">
        <f t="shared" si="52"/>
        <v>2.2124999999999999E-2</v>
      </c>
      <c r="H564" s="30">
        <f t="shared" si="53"/>
        <v>0</v>
      </c>
      <c r="I564" s="30">
        <f>'F4.2'!V105</f>
        <v>0</v>
      </c>
      <c r="J564" s="30">
        <f>'F4.2'!AP105</f>
        <v>0</v>
      </c>
      <c r="K564" s="30"/>
      <c r="L564" s="30"/>
      <c r="M564" s="30">
        <f t="shared" si="54"/>
        <v>0</v>
      </c>
      <c r="N564" s="150">
        <f t="shared" si="55"/>
        <v>0</v>
      </c>
    </row>
    <row r="565" spans="1:14" ht="18.75" hidden="1" outlineLevel="1">
      <c r="A565" s="162">
        <f>A106</f>
        <v>2</v>
      </c>
      <c r="B565" s="181" t="str">
        <f t="shared" si="49"/>
        <v>Capital Spare</v>
      </c>
      <c r="C565" s="186">
        <f t="shared" si="50"/>
        <v>0</v>
      </c>
      <c r="D565" s="207" t="str">
        <f t="shared" si="56"/>
        <v>-</v>
      </c>
      <c r="E565" s="208">
        <f t="shared" si="56"/>
        <v>0</v>
      </c>
      <c r="F565" s="208">
        <f t="shared" si="51"/>
        <v>0</v>
      </c>
      <c r="G565" s="208">
        <f t="shared" si="52"/>
        <v>0</v>
      </c>
      <c r="H565" s="208">
        <f t="shared" si="53"/>
        <v>0</v>
      </c>
      <c r="I565" s="30">
        <f>'F4.2'!V106</f>
        <v>0</v>
      </c>
      <c r="J565" s="30">
        <f>'F4.2'!AP106</f>
        <v>0</v>
      </c>
      <c r="K565" s="208"/>
      <c r="L565" s="208"/>
      <c r="M565" s="208">
        <f t="shared" si="54"/>
        <v>0</v>
      </c>
      <c r="N565" s="209">
        <f t="shared" si="55"/>
        <v>0</v>
      </c>
    </row>
    <row r="566" spans="1:14" ht="18.75" hidden="1" outlineLevel="1">
      <c r="A566" s="191"/>
      <c r="B566" s="184" t="str">
        <f t="shared" si="49"/>
        <v>HPT MODULE</v>
      </c>
      <c r="C566" s="186">
        <f t="shared" si="50"/>
        <v>0</v>
      </c>
      <c r="D566" s="207" t="str">
        <f t="shared" si="56"/>
        <v>-</v>
      </c>
      <c r="E566" s="208">
        <f t="shared" si="56"/>
        <v>45.3</v>
      </c>
      <c r="F566" s="208">
        <f t="shared" si="51"/>
        <v>0</v>
      </c>
      <c r="G566" s="208">
        <f t="shared" si="52"/>
        <v>0</v>
      </c>
      <c r="H566" s="208">
        <f t="shared" si="53"/>
        <v>0</v>
      </c>
      <c r="I566" s="30">
        <f>'F4.2'!V107</f>
        <v>0</v>
      </c>
      <c r="J566" s="30">
        <f>'F4.2'!AP107</f>
        <v>0</v>
      </c>
      <c r="K566" s="208"/>
      <c r="L566" s="208"/>
      <c r="M566" s="208">
        <f t="shared" si="54"/>
        <v>0</v>
      </c>
      <c r="N566" s="209">
        <f t="shared" si="55"/>
        <v>0</v>
      </c>
    </row>
    <row r="567" spans="1:14" ht="47.25" hidden="1" outlineLevel="1">
      <c r="A567" s="163"/>
      <c r="B567" s="182" t="str">
        <f t="shared" si="49"/>
        <v>Procurement of HP turbine Module along with breach nuts and pipe spool pieces (Type: H30-100-2) for Unit-8 &amp; 9, CSTPS, Chandrapur</v>
      </c>
      <c r="C567" s="31">
        <f t="shared" si="50"/>
        <v>0</v>
      </c>
      <c r="D567" s="67" t="str">
        <f t="shared" si="56"/>
        <v>-</v>
      </c>
      <c r="E567" s="30">
        <f t="shared" si="56"/>
        <v>0</v>
      </c>
      <c r="F567" s="30">
        <f t="shared" si="51"/>
        <v>0</v>
      </c>
      <c r="G567" s="30">
        <f t="shared" si="52"/>
        <v>0</v>
      </c>
      <c r="H567" s="30">
        <f t="shared" si="53"/>
        <v>0</v>
      </c>
      <c r="I567" s="30">
        <f>'F4.2'!V108</f>
        <v>32.332000000000001</v>
      </c>
      <c r="J567" s="30">
        <f>'F4.2'!AP108</f>
        <v>32.332000000000001</v>
      </c>
      <c r="K567" s="30"/>
      <c r="L567" s="30"/>
      <c r="M567" s="30">
        <f t="shared" si="54"/>
        <v>32.332000000000001</v>
      </c>
      <c r="N567" s="150">
        <f t="shared" si="55"/>
        <v>0</v>
      </c>
    </row>
    <row r="568" spans="1:14" ht="18.75" hidden="1" outlineLevel="1">
      <c r="A568" s="191"/>
      <c r="B568" s="184" t="str">
        <f t="shared" si="49"/>
        <v>LPT ROTOR</v>
      </c>
      <c r="C568" s="186">
        <f t="shared" si="50"/>
        <v>0</v>
      </c>
      <c r="D568" s="207" t="str">
        <f t="shared" si="56"/>
        <v>-</v>
      </c>
      <c r="E568" s="208">
        <f t="shared" si="56"/>
        <v>40.700000000000003</v>
      </c>
      <c r="F568" s="208">
        <f t="shared" si="51"/>
        <v>0</v>
      </c>
      <c r="G568" s="208">
        <f t="shared" si="52"/>
        <v>0</v>
      </c>
      <c r="H568" s="208">
        <f t="shared" si="53"/>
        <v>0</v>
      </c>
      <c r="I568" s="30">
        <f>'F4.2'!V109</f>
        <v>0</v>
      </c>
      <c r="J568" s="30">
        <f>'F4.2'!AP109</f>
        <v>0</v>
      </c>
      <c r="K568" s="208"/>
      <c r="L568" s="208"/>
      <c r="M568" s="208">
        <f t="shared" si="54"/>
        <v>0</v>
      </c>
      <c r="N568" s="209">
        <f t="shared" si="55"/>
        <v>0</v>
      </c>
    </row>
    <row r="569" spans="1:14" ht="31.5" hidden="1" outlineLevel="1">
      <c r="A569" s="163"/>
      <c r="B569" s="182" t="str">
        <f t="shared" si="49"/>
        <v>Procurement of Fully Bladed &amp; Dynamically Balanced LP Rotor (N30-2X10-2) for Unit-8 &amp; 9, CSTPS, Chandrapur</v>
      </c>
      <c r="C569" s="31">
        <f t="shared" si="50"/>
        <v>0</v>
      </c>
      <c r="D569" s="67" t="str">
        <f t="shared" ref="D569:E588" si="57">D110</f>
        <v>-</v>
      </c>
      <c r="E569" s="30">
        <f t="shared" si="57"/>
        <v>0</v>
      </c>
      <c r="F569" s="30">
        <f t="shared" si="51"/>
        <v>29.03</v>
      </c>
      <c r="G569" s="30">
        <f t="shared" si="52"/>
        <v>29.03</v>
      </c>
      <c r="H569" s="30">
        <f t="shared" si="53"/>
        <v>0</v>
      </c>
      <c r="I569" s="30">
        <f>'F4.2'!V110</f>
        <v>0</v>
      </c>
      <c r="J569" s="30">
        <f>'F4.2'!AP110</f>
        <v>0</v>
      </c>
      <c r="K569" s="30"/>
      <c r="L569" s="30"/>
      <c r="M569" s="30">
        <f t="shared" si="54"/>
        <v>0</v>
      </c>
      <c r="N569" s="150">
        <f t="shared" si="55"/>
        <v>0</v>
      </c>
    </row>
    <row r="570" spans="1:14" ht="31.5" hidden="1" outlineLevel="1">
      <c r="A570" s="163"/>
      <c r="B570" s="182" t="str">
        <f t="shared" si="49"/>
        <v>Procurement of set of Free Standing Moving Blades for  LP Rotor (N30-2X10-2) for Unit-8 &amp; 9, CSTPS, Chandrapur</v>
      </c>
      <c r="C570" s="31">
        <f t="shared" si="50"/>
        <v>0</v>
      </c>
      <c r="D570" s="67" t="str">
        <f t="shared" si="57"/>
        <v>-</v>
      </c>
      <c r="E570" s="30">
        <f t="shared" si="57"/>
        <v>0</v>
      </c>
      <c r="F570" s="30">
        <f t="shared" si="51"/>
        <v>0</v>
      </c>
      <c r="G570" s="30">
        <f t="shared" si="52"/>
        <v>0</v>
      </c>
      <c r="H570" s="30">
        <f t="shared" si="53"/>
        <v>0</v>
      </c>
      <c r="I570" s="30">
        <f>'F4.2'!V111</f>
        <v>4.5629311880000003</v>
      </c>
      <c r="J570" s="30">
        <f>'F4.2'!AP111</f>
        <v>4.5629311880000003</v>
      </c>
      <c r="K570" s="30"/>
      <c r="L570" s="30"/>
      <c r="M570" s="30">
        <f t="shared" si="54"/>
        <v>4.5629311880000003</v>
      </c>
      <c r="N570" s="150">
        <f t="shared" si="55"/>
        <v>0</v>
      </c>
    </row>
    <row r="571" spans="1:14" ht="18.75" hidden="1" outlineLevel="1">
      <c r="A571" s="191"/>
      <c r="B571" s="184" t="str">
        <f t="shared" si="49"/>
        <v>BFP CARTRIDGE ( 2NOS )</v>
      </c>
      <c r="C571" s="186">
        <f t="shared" si="50"/>
        <v>0</v>
      </c>
      <c r="D571" s="207" t="str">
        <f t="shared" si="57"/>
        <v>-</v>
      </c>
      <c r="E571" s="208">
        <f t="shared" si="57"/>
        <v>4.4000000000000004</v>
      </c>
      <c r="F571" s="208">
        <f t="shared" si="51"/>
        <v>0</v>
      </c>
      <c r="G571" s="208">
        <f t="shared" si="52"/>
        <v>0</v>
      </c>
      <c r="H571" s="208">
        <f t="shared" si="53"/>
        <v>0</v>
      </c>
      <c r="I571" s="30">
        <f>'F4.2'!V112</f>
        <v>0</v>
      </c>
      <c r="J571" s="30">
        <f>'F4.2'!AP112</f>
        <v>0</v>
      </c>
      <c r="K571" s="208"/>
      <c r="L571" s="208"/>
      <c r="M571" s="208">
        <f t="shared" si="54"/>
        <v>0</v>
      </c>
      <c r="N571" s="209">
        <f t="shared" si="55"/>
        <v>0</v>
      </c>
    </row>
    <row r="572" spans="1:14" ht="47.25" hidden="1" outlineLevel="1">
      <c r="A572" s="163"/>
      <c r="B572" s="182" t="str">
        <f t="shared" si="49"/>
        <v>Procurement of cartridge assembly for Boiler Feed Pump model FK-4E-36 (with Four S/H &amp; 2 R/H spray branches) installed at 2X 500MW, CSTPS, Chandrapur.</v>
      </c>
      <c r="C572" s="31">
        <f t="shared" si="50"/>
        <v>0</v>
      </c>
      <c r="D572" s="67" t="str">
        <f t="shared" si="57"/>
        <v>-</v>
      </c>
      <c r="E572" s="30">
        <f t="shared" si="57"/>
        <v>0</v>
      </c>
      <c r="F572" s="30">
        <f t="shared" si="51"/>
        <v>2.5149599999999999</v>
      </c>
      <c r="G572" s="30">
        <f t="shared" si="52"/>
        <v>2.5148999999999999</v>
      </c>
      <c r="H572" s="30">
        <f t="shared" si="53"/>
        <v>5.9999999999948983E-5</v>
      </c>
      <c r="I572" s="30">
        <f>'F4.2'!V113</f>
        <v>0</v>
      </c>
      <c r="J572" s="30">
        <f>'F4.2'!AP113</f>
        <v>0</v>
      </c>
      <c r="K572" s="30"/>
      <c r="L572" s="30"/>
      <c r="M572" s="30">
        <f t="shared" si="54"/>
        <v>0</v>
      </c>
      <c r="N572" s="150">
        <f t="shared" si="55"/>
        <v>5.9999999999948983E-5</v>
      </c>
    </row>
    <row r="573" spans="1:14" ht="18.75" hidden="1" outlineLevel="1">
      <c r="A573" s="191"/>
      <c r="B573" s="184" t="str">
        <f t="shared" si="49"/>
        <v>BCW PUMP</v>
      </c>
      <c r="C573" s="186">
        <f t="shared" si="50"/>
        <v>0</v>
      </c>
      <c r="D573" s="207" t="str">
        <f t="shared" si="57"/>
        <v>-</v>
      </c>
      <c r="E573" s="208">
        <f t="shared" si="57"/>
        <v>3.5</v>
      </c>
      <c r="F573" s="208">
        <f t="shared" si="51"/>
        <v>0</v>
      </c>
      <c r="G573" s="208">
        <f t="shared" si="52"/>
        <v>0</v>
      </c>
      <c r="H573" s="208">
        <f t="shared" si="53"/>
        <v>0</v>
      </c>
      <c r="I573" s="30">
        <f>'F4.2'!V114</f>
        <v>0</v>
      </c>
      <c r="J573" s="30">
        <f>'F4.2'!AP114</f>
        <v>0</v>
      </c>
      <c r="K573" s="208"/>
      <c r="L573" s="208"/>
      <c r="M573" s="208">
        <f t="shared" si="54"/>
        <v>0</v>
      </c>
      <c r="N573" s="209">
        <f t="shared" si="55"/>
        <v>0</v>
      </c>
    </row>
    <row r="574" spans="1:14" ht="47.25" hidden="1" outlineLevel="1">
      <c r="A574" s="163"/>
      <c r="B574" s="182" t="str">
        <f t="shared" si="49"/>
        <v xml:space="preserve">Procurement of spares for ‘TOROSHIMA’ make 350KW BCW Pump-Motor installed at Unit-8 &amp;9, CSTPS Chandrapur.
</v>
      </c>
      <c r="C574" s="31">
        <f t="shared" si="50"/>
        <v>0</v>
      </c>
      <c r="D574" s="67" t="str">
        <f t="shared" si="57"/>
        <v>-</v>
      </c>
      <c r="E574" s="30">
        <f t="shared" si="57"/>
        <v>0</v>
      </c>
      <c r="F574" s="30">
        <f t="shared" si="51"/>
        <v>1.3282729</v>
      </c>
      <c r="G574" s="30">
        <f t="shared" si="52"/>
        <v>1.3282729</v>
      </c>
      <c r="H574" s="30">
        <f t="shared" si="53"/>
        <v>0</v>
      </c>
      <c r="I574" s="30">
        <f>'F4.2'!V115</f>
        <v>0</v>
      </c>
      <c r="J574" s="30">
        <f>'F4.2'!AP115</f>
        <v>0</v>
      </c>
      <c r="K574" s="30"/>
      <c r="L574" s="30"/>
      <c r="M574" s="30">
        <f t="shared" si="54"/>
        <v>0</v>
      </c>
      <c r="N574" s="150">
        <f t="shared" si="55"/>
        <v>0</v>
      </c>
    </row>
    <row r="575" spans="1:14" ht="47.25" hidden="1" outlineLevel="1">
      <c r="A575" s="163"/>
      <c r="B575" s="182" t="str">
        <f t="shared" si="49"/>
        <v>Procurement of various spares for ‘TOROSHIMA’ make Boiler Circulating Water (BCW) pump-motor installed at Unit-8&amp;9, CSTPS Chandrapur.</v>
      </c>
      <c r="C575" s="31">
        <f t="shared" si="50"/>
        <v>0</v>
      </c>
      <c r="D575" s="67" t="str">
        <f t="shared" si="57"/>
        <v>-</v>
      </c>
      <c r="E575" s="30">
        <f t="shared" si="57"/>
        <v>0</v>
      </c>
      <c r="F575" s="30">
        <f t="shared" si="51"/>
        <v>2.232594593</v>
      </c>
      <c r="G575" s="30">
        <f t="shared" si="52"/>
        <v>2.232594593</v>
      </c>
      <c r="H575" s="30">
        <f t="shared" si="53"/>
        <v>0</v>
      </c>
      <c r="I575" s="30">
        <f>'F4.2'!V116</f>
        <v>0</v>
      </c>
      <c r="J575" s="30">
        <f>'F4.2'!AP116</f>
        <v>0</v>
      </c>
      <c r="K575" s="30"/>
      <c r="L575" s="30"/>
      <c r="M575" s="30">
        <f t="shared" si="54"/>
        <v>0</v>
      </c>
      <c r="N575" s="150">
        <f t="shared" si="55"/>
        <v>0</v>
      </c>
    </row>
    <row r="576" spans="1:14" ht="18.75" hidden="1" outlineLevel="1">
      <c r="A576" s="191"/>
      <c r="B576" s="184" t="str">
        <f t="shared" si="49"/>
        <v>15 MVA DRY TYPE  TRANSFORMER</v>
      </c>
      <c r="C576" s="186">
        <f t="shared" si="50"/>
        <v>0</v>
      </c>
      <c r="D576" s="207" t="str">
        <f t="shared" si="57"/>
        <v>-</v>
      </c>
      <c r="E576" s="208">
        <f t="shared" si="57"/>
        <v>35</v>
      </c>
      <c r="F576" s="208">
        <f t="shared" si="51"/>
        <v>0</v>
      </c>
      <c r="G576" s="208">
        <f t="shared" si="52"/>
        <v>0</v>
      </c>
      <c r="H576" s="208">
        <f t="shared" si="53"/>
        <v>0</v>
      </c>
      <c r="I576" s="30">
        <f>'F4.2'!V117</f>
        <v>0</v>
      </c>
      <c r="J576" s="30">
        <f>'F4.2'!AP117</f>
        <v>0</v>
      </c>
      <c r="K576" s="208"/>
      <c r="L576" s="208"/>
      <c r="M576" s="208">
        <f t="shared" si="54"/>
        <v>0</v>
      </c>
      <c r="N576" s="209">
        <f t="shared" si="55"/>
        <v>0</v>
      </c>
    </row>
    <row r="577" spans="1:14" ht="31.5" hidden="1" outlineLevel="1">
      <c r="A577" s="163"/>
      <c r="B577" s="182" t="str">
        <f t="shared" si="49"/>
        <v>Procurement of  spare ‘Cast Resin Dry Type Transformers (CRTs)’ of different ratings for Unit-8&amp;9, CSTPS Chandrapur.</v>
      </c>
      <c r="C577" s="31">
        <f t="shared" si="50"/>
        <v>0</v>
      </c>
      <c r="D577" s="67" t="str">
        <f t="shared" si="57"/>
        <v>-</v>
      </c>
      <c r="E577" s="30">
        <f t="shared" si="57"/>
        <v>0</v>
      </c>
      <c r="F577" s="30">
        <f t="shared" si="51"/>
        <v>6.0212865359999999</v>
      </c>
      <c r="G577" s="30">
        <f t="shared" si="52"/>
        <v>6.0212865360000007</v>
      </c>
      <c r="H577" s="30">
        <f t="shared" si="53"/>
        <v>0</v>
      </c>
      <c r="I577" s="30">
        <f>'F4.2'!V118</f>
        <v>0</v>
      </c>
      <c r="J577" s="30">
        <f>'F4.2'!AP118</f>
        <v>0</v>
      </c>
      <c r="K577" s="30"/>
      <c r="L577" s="30"/>
      <c r="M577" s="30">
        <f t="shared" si="54"/>
        <v>0</v>
      </c>
      <c r="N577" s="150">
        <f t="shared" si="55"/>
        <v>0</v>
      </c>
    </row>
    <row r="578" spans="1:14" ht="63" hidden="1" outlineLevel="1">
      <c r="A578" s="163"/>
      <c r="B578" s="182" t="str">
        <f t="shared" si="49"/>
        <v xml:space="preserve">Procurement of phase coil limb and spares of Cast Resin Dry Type Transformers of different ratings for Unit-8&amp;9, CSTPS Chandrapur.
</v>
      </c>
      <c r="C578" s="31">
        <f t="shared" si="50"/>
        <v>0</v>
      </c>
      <c r="D578" s="67" t="str">
        <f t="shared" si="57"/>
        <v>-</v>
      </c>
      <c r="E578" s="30">
        <f t="shared" si="57"/>
        <v>0</v>
      </c>
      <c r="F578" s="30">
        <f t="shared" si="51"/>
        <v>7.925546228</v>
      </c>
      <c r="G578" s="30">
        <f t="shared" si="52"/>
        <v>7.925546228</v>
      </c>
      <c r="H578" s="30">
        <f t="shared" si="53"/>
        <v>0</v>
      </c>
      <c r="I578" s="30">
        <f>'F4.2'!V119</f>
        <v>0</v>
      </c>
      <c r="J578" s="30">
        <f>'F4.2'!AP119</f>
        <v>0</v>
      </c>
      <c r="K578" s="30"/>
      <c r="L578" s="30"/>
      <c r="M578" s="30">
        <f t="shared" si="54"/>
        <v>0</v>
      </c>
      <c r="N578" s="150">
        <f t="shared" si="55"/>
        <v>0</v>
      </c>
    </row>
    <row r="579" spans="1:14" ht="18.75" hidden="1" outlineLevel="1">
      <c r="A579" s="191"/>
      <c r="B579" s="184" t="str">
        <f t="shared" si="49"/>
        <v>BTG+BOP&amp; Other Works</v>
      </c>
      <c r="C579" s="186">
        <f t="shared" si="50"/>
        <v>0</v>
      </c>
      <c r="D579" s="207" t="str">
        <f t="shared" si="57"/>
        <v>-</v>
      </c>
      <c r="E579" s="208">
        <f t="shared" si="57"/>
        <v>20.48</v>
      </c>
      <c r="F579" s="208">
        <f t="shared" si="51"/>
        <v>0</v>
      </c>
      <c r="G579" s="208">
        <f t="shared" si="52"/>
        <v>0</v>
      </c>
      <c r="H579" s="208">
        <f t="shared" si="53"/>
        <v>0</v>
      </c>
      <c r="I579" s="30">
        <f>'F4.2'!V120</f>
        <v>0</v>
      </c>
      <c r="J579" s="30">
        <f>'F4.2'!AP120</f>
        <v>0</v>
      </c>
      <c r="K579" s="208"/>
      <c r="L579" s="208"/>
      <c r="M579" s="208">
        <f t="shared" si="54"/>
        <v>0</v>
      </c>
      <c r="N579" s="209">
        <f t="shared" si="55"/>
        <v>0</v>
      </c>
    </row>
    <row r="580" spans="1:14" ht="47.25" hidden="1" outlineLevel="1">
      <c r="A580" s="163"/>
      <c r="B580" s="182" t="str">
        <f t="shared" si="49"/>
        <v>Work of Design, Supply &amp; Installation, Testing &amp; Commissioning of Public Addressing  System for tunnels of CHP-D, CSTPS, Chandrapur.</v>
      </c>
      <c r="C580" s="31">
        <f t="shared" si="50"/>
        <v>0</v>
      </c>
      <c r="D580" s="67" t="str">
        <f t="shared" si="57"/>
        <v>-</v>
      </c>
      <c r="E580" s="30">
        <f t="shared" si="57"/>
        <v>0</v>
      </c>
      <c r="F580" s="30">
        <f t="shared" si="51"/>
        <v>1.1544108720000001</v>
      </c>
      <c r="G580" s="30">
        <f t="shared" si="52"/>
        <v>1.1544108720000001</v>
      </c>
      <c r="H580" s="30">
        <f t="shared" si="53"/>
        <v>0</v>
      </c>
      <c r="I580" s="30">
        <f>'F4.2'!V121</f>
        <v>0</v>
      </c>
      <c r="J580" s="30">
        <f>'F4.2'!AP121</f>
        <v>0</v>
      </c>
      <c r="K580" s="30"/>
      <c r="L580" s="30"/>
      <c r="M580" s="30">
        <f t="shared" si="54"/>
        <v>0</v>
      </c>
      <c r="N580" s="150">
        <f t="shared" si="55"/>
        <v>0</v>
      </c>
    </row>
    <row r="581" spans="1:14" ht="47.25" hidden="1" outlineLevel="1">
      <c r="A581" s="163"/>
      <c r="B581" s="182" t="str">
        <f t="shared" si="49"/>
        <v xml:space="preserve">Work of upgradation, installation and extension of 220VDC control supply to various PMCC of CHPD, CSTPS, Chandrapur.
</v>
      </c>
      <c r="C581" s="31">
        <f t="shared" si="50"/>
        <v>0</v>
      </c>
      <c r="D581" s="67" t="str">
        <f t="shared" si="57"/>
        <v>-</v>
      </c>
      <c r="E581" s="30">
        <f t="shared" si="57"/>
        <v>0</v>
      </c>
      <c r="F581" s="30">
        <f t="shared" si="51"/>
        <v>0.68441180000000001</v>
      </c>
      <c r="G581" s="30">
        <f t="shared" si="52"/>
        <v>0.68441180000000001</v>
      </c>
      <c r="H581" s="30">
        <f t="shared" si="53"/>
        <v>0</v>
      </c>
      <c r="I581" s="30">
        <f>'F4.2'!V122</f>
        <v>0</v>
      </c>
      <c r="J581" s="30">
        <f>'F4.2'!AP122</f>
        <v>0</v>
      </c>
      <c r="K581" s="30"/>
      <c r="L581" s="30"/>
      <c r="M581" s="30">
        <f t="shared" si="54"/>
        <v>0</v>
      </c>
      <c r="N581" s="150">
        <f t="shared" si="55"/>
        <v>0</v>
      </c>
    </row>
    <row r="582" spans="1:14" ht="31.5" hidden="1" outlineLevel="1">
      <c r="A582" s="163"/>
      <c r="B582" s="182" t="str">
        <f t="shared" si="49"/>
        <v>Work of Apron Feeder in CHP Unit 8&amp;9 (2x500) MW at CHP-D, CSTPS.</v>
      </c>
      <c r="C582" s="31">
        <f t="shared" si="50"/>
        <v>0</v>
      </c>
      <c r="D582" s="67" t="str">
        <f t="shared" si="57"/>
        <v>-</v>
      </c>
      <c r="E582" s="30">
        <f t="shared" si="57"/>
        <v>0</v>
      </c>
      <c r="F582" s="30">
        <f t="shared" si="51"/>
        <v>2.3388426</v>
      </c>
      <c r="G582" s="30">
        <f t="shared" si="52"/>
        <v>2.3388426</v>
      </c>
      <c r="H582" s="30">
        <f t="shared" si="53"/>
        <v>0</v>
      </c>
      <c r="I582" s="30">
        <f>'F4.2'!V123</f>
        <v>0</v>
      </c>
      <c r="J582" s="30">
        <f>'F4.2'!AP123</f>
        <v>0</v>
      </c>
      <c r="K582" s="30"/>
      <c r="L582" s="30"/>
      <c r="M582" s="30">
        <f t="shared" si="54"/>
        <v>0</v>
      </c>
      <c r="N582" s="150">
        <f t="shared" si="55"/>
        <v>0</v>
      </c>
    </row>
    <row r="583" spans="1:14" ht="31.5" hidden="1" outlineLevel="1">
      <c r="A583" s="163"/>
      <c r="B583" s="182" t="str">
        <f t="shared" si="49"/>
        <v>Supply of spares for up gradation of rotary parts of travelling conveyor system installed at CHPD, CSTPS, Chandrapur.</v>
      </c>
      <c r="C583" s="31">
        <f t="shared" si="50"/>
        <v>0</v>
      </c>
      <c r="D583" s="67" t="str">
        <f t="shared" si="57"/>
        <v>-</v>
      </c>
      <c r="E583" s="30">
        <f t="shared" si="57"/>
        <v>0</v>
      </c>
      <c r="F583" s="30">
        <f t="shared" si="51"/>
        <v>0.58938639999999998</v>
      </c>
      <c r="G583" s="30">
        <f t="shared" si="52"/>
        <v>0.58938639999999998</v>
      </c>
      <c r="H583" s="30">
        <f t="shared" si="53"/>
        <v>0</v>
      </c>
      <c r="I583" s="30">
        <f>'F4.2'!V124</f>
        <v>0</v>
      </c>
      <c r="J583" s="30">
        <f>'F4.2'!AP124</f>
        <v>0</v>
      </c>
      <c r="K583" s="30"/>
      <c r="L583" s="30"/>
      <c r="M583" s="30">
        <f t="shared" si="54"/>
        <v>0</v>
      </c>
      <c r="N583" s="150">
        <f t="shared" si="55"/>
        <v>0</v>
      </c>
    </row>
    <row r="584" spans="1:14" ht="63" hidden="1" outlineLevel="1">
      <c r="A584" s="163"/>
      <c r="B584" s="182" t="str">
        <f t="shared" si="49"/>
        <v>The Work of Design, Engineering, Manufacturing, Supply, Erection &amp; Commissioning of Short Conveyor belt from stack yard of CHP of Unit 5,6&amp;7 to Belt Conveyor 104 A/B at CHP of Unit 8&amp;9, CSTPS, Chandrapur</v>
      </c>
      <c r="C584" s="31">
        <f t="shared" si="50"/>
        <v>0</v>
      </c>
      <c r="D584" s="67" t="str">
        <f t="shared" si="57"/>
        <v>-</v>
      </c>
      <c r="E584" s="30">
        <f t="shared" si="57"/>
        <v>0</v>
      </c>
      <c r="F584" s="30">
        <f t="shared" si="51"/>
        <v>2.9173339999999999</v>
      </c>
      <c r="G584" s="30">
        <f t="shared" si="52"/>
        <v>0</v>
      </c>
      <c r="H584" s="30">
        <f t="shared" si="53"/>
        <v>2.9173339999999999</v>
      </c>
      <c r="I584" s="30">
        <f>'F4.2'!V125</f>
        <v>2.2466656999999999</v>
      </c>
      <c r="J584" s="30">
        <f>'F4.2'!AP125</f>
        <v>5.1639996999999997</v>
      </c>
      <c r="K584" s="30"/>
      <c r="L584" s="30"/>
      <c r="M584" s="30">
        <f t="shared" si="54"/>
        <v>5.1639996999999997</v>
      </c>
      <c r="N584" s="150">
        <f t="shared" si="55"/>
        <v>0</v>
      </c>
    </row>
    <row r="585" spans="1:14" ht="47.25" hidden="1" outlineLevel="1">
      <c r="A585" s="163"/>
      <c r="B585" s="182" t="str">
        <f t="shared" si="49"/>
        <v>Work of design, supply, erection, commissioning of overhead cable tray along with removal &amp; re-routing of power and control cables  at CHP-D, CSTPS, Chandrapur.</v>
      </c>
      <c r="C585" s="31">
        <f t="shared" si="50"/>
        <v>0</v>
      </c>
      <c r="D585" s="67" t="str">
        <f t="shared" si="57"/>
        <v>-</v>
      </c>
      <c r="E585" s="30">
        <f t="shared" si="57"/>
        <v>0</v>
      </c>
      <c r="F585" s="30">
        <f t="shared" si="51"/>
        <v>0.51324217999999999</v>
      </c>
      <c r="G585" s="30">
        <f t="shared" si="52"/>
        <v>0.51324217999999999</v>
      </c>
      <c r="H585" s="30">
        <f t="shared" si="53"/>
        <v>0</v>
      </c>
      <c r="I585" s="30">
        <f>'F4.2'!V126</f>
        <v>0</v>
      </c>
      <c r="J585" s="30">
        <f>'F4.2'!AP126</f>
        <v>0</v>
      </c>
      <c r="K585" s="30"/>
      <c r="L585" s="30"/>
      <c r="M585" s="30">
        <f t="shared" si="54"/>
        <v>0</v>
      </c>
      <c r="N585" s="150">
        <f t="shared" si="55"/>
        <v>0</v>
      </c>
    </row>
    <row r="586" spans="1:14" ht="47.25" hidden="1" outlineLevel="1">
      <c r="A586" s="163"/>
      <c r="B586" s="182" t="str">
        <f t="shared" si="49"/>
        <v>Work of provision, modification, retrofitting and revamping of lighting system of transfers points, crusher house and bunker area of CHP-D, CSTPS, Chandrapur.</v>
      </c>
      <c r="C586" s="31">
        <f t="shared" si="50"/>
        <v>0</v>
      </c>
      <c r="D586" s="67" t="str">
        <f t="shared" si="57"/>
        <v>-</v>
      </c>
      <c r="E586" s="30">
        <f t="shared" si="57"/>
        <v>0</v>
      </c>
      <c r="F586" s="30">
        <f t="shared" si="51"/>
        <v>1.010459813</v>
      </c>
      <c r="G586" s="30">
        <f t="shared" si="52"/>
        <v>1.010459813</v>
      </c>
      <c r="H586" s="30">
        <f t="shared" si="53"/>
        <v>0</v>
      </c>
      <c r="I586" s="30">
        <f>'F4.2'!V127</f>
        <v>0</v>
      </c>
      <c r="J586" s="30">
        <f>'F4.2'!AP127</f>
        <v>0</v>
      </c>
      <c r="K586" s="30"/>
      <c r="L586" s="30"/>
      <c r="M586" s="30">
        <f t="shared" si="54"/>
        <v>0</v>
      </c>
      <c r="N586" s="150">
        <f t="shared" si="55"/>
        <v>0</v>
      </c>
    </row>
    <row r="587" spans="1:14" ht="63" hidden="1" outlineLevel="1">
      <c r="A587" s="163"/>
      <c r="B587" s="182" t="str">
        <f t="shared" si="49"/>
        <v xml:space="preserve">Procurement of spares for M/s. Weir Minerals make (GEHO pump Model TZPM-1200) for Ash Handling Plant Unit# 8 &amp;9 CSTPS Chandrapur. AHP-III
</v>
      </c>
      <c r="C587" s="31">
        <f t="shared" si="50"/>
        <v>0</v>
      </c>
      <c r="D587" s="67" t="str">
        <f t="shared" si="57"/>
        <v>-</v>
      </c>
      <c r="E587" s="30">
        <f t="shared" si="57"/>
        <v>0</v>
      </c>
      <c r="F587" s="30">
        <f t="shared" si="51"/>
        <v>2.1060033119999999</v>
      </c>
      <c r="G587" s="30">
        <f t="shared" si="52"/>
        <v>2.1060033119999999</v>
      </c>
      <c r="H587" s="30">
        <f t="shared" si="53"/>
        <v>0</v>
      </c>
      <c r="I587" s="30">
        <f>'F4.2'!V128</f>
        <v>0</v>
      </c>
      <c r="J587" s="30">
        <f>'F4.2'!AP128</f>
        <v>0</v>
      </c>
      <c r="K587" s="30"/>
      <c r="L587" s="30"/>
      <c r="M587" s="30">
        <f t="shared" si="54"/>
        <v>0</v>
      </c>
      <c r="N587" s="150">
        <f t="shared" si="55"/>
        <v>0</v>
      </c>
    </row>
    <row r="588" spans="1:14" ht="31.5" hidden="1" outlineLevel="1">
      <c r="A588" s="163"/>
      <c r="B588" s="182" t="str">
        <f t="shared" si="49"/>
        <v>Procurement of Gear Box set of internal (MAKE: NEW ALLENBERRY) Spares at CHP-D; CSTPS, Chandrapur.</v>
      </c>
      <c r="C588" s="31">
        <f t="shared" si="50"/>
        <v>0</v>
      </c>
      <c r="D588" s="67" t="str">
        <f t="shared" si="57"/>
        <v>-</v>
      </c>
      <c r="E588" s="30">
        <f t="shared" si="57"/>
        <v>0</v>
      </c>
      <c r="F588" s="30">
        <f t="shared" si="51"/>
        <v>1.6903999999999999</v>
      </c>
      <c r="G588" s="30">
        <f t="shared" si="52"/>
        <v>1.6903999999999999</v>
      </c>
      <c r="H588" s="30">
        <f t="shared" si="53"/>
        <v>0</v>
      </c>
      <c r="I588" s="30">
        <f>'F4.2'!V129</f>
        <v>0</v>
      </c>
      <c r="J588" s="30">
        <f>'F4.2'!AP129</f>
        <v>0</v>
      </c>
      <c r="K588" s="30"/>
      <c r="L588" s="30"/>
      <c r="M588" s="30">
        <f t="shared" si="54"/>
        <v>0</v>
      </c>
      <c r="N588" s="150">
        <f t="shared" si="55"/>
        <v>0</v>
      </c>
    </row>
    <row r="589" spans="1:14" ht="47.25" hidden="1" outlineLevel="1">
      <c r="A589" s="163"/>
      <c r="B589" s="182" t="str">
        <f t="shared" si="49"/>
        <v>Supply and Installation of Oil Cooled Suspended Anodized Winding Magnet &amp; Control Panel at CHP, Unit 8&amp;9, CSTPS, Chandrapur.</v>
      </c>
      <c r="C589" s="31">
        <f t="shared" si="50"/>
        <v>0</v>
      </c>
      <c r="D589" s="67" t="str">
        <f t="shared" ref="D589:E608" si="58">D130</f>
        <v>-</v>
      </c>
      <c r="E589" s="30">
        <f t="shared" si="58"/>
        <v>0</v>
      </c>
      <c r="F589" s="30">
        <f t="shared" si="51"/>
        <v>0</v>
      </c>
      <c r="G589" s="30">
        <f t="shared" si="52"/>
        <v>0</v>
      </c>
      <c r="H589" s="30">
        <f t="shared" si="53"/>
        <v>0</v>
      </c>
      <c r="I589" s="30">
        <f>'F4.2'!V130</f>
        <v>0</v>
      </c>
      <c r="J589" s="30">
        <f>'F4.2'!AP130</f>
        <v>0</v>
      </c>
      <c r="K589" s="30"/>
      <c r="L589" s="30"/>
      <c r="M589" s="30">
        <f t="shared" si="54"/>
        <v>0</v>
      </c>
      <c r="N589" s="150">
        <f t="shared" si="55"/>
        <v>0</v>
      </c>
    </row>
    <row r="590" spans="1:14" ht="31.5" hidden="1" outlineLevel="1">
      <c r="A590" s="163"/>
      <c r="B590" s="182" t="str">
        <f t="shared" si="49"/>
        <v>196 NT Controller by DT 9 Controller alongwith HMI units for Unit- 8&amp;9 coal feeder system</v>
      </c>
      <c r="C590" s="31">
        <f t="shared" si="50"/>
        <v>0</v>
      </c>
      <c r="D590" s="67" t="str">
        <f t="shared" si="58"/>
        <v>-</v>
      </c>
      <c r="E590" s="30">
        <f t="shared" si="58"/>
        <v>0</v>
      </c>
      <c r="F590" s="30">
        <f t="shared" si="51"/>
        <v>2.0773899999999998</v>
      </c>
      <c r="G590" s="30">
        <f t="shared" si="52"/>
        <v>2.0773899999999998</v>
      </c>
      <c r="H590" s="30">
        <f t="shared" si="53"/>
        <v>0</v>
      </c>
      <c r="I590" s="30">
        <f>'F4.2'!V131</f>
        <v>0</v>
      </c>
      <c r="J590" s="30">
        <f>'F4.2'!AP131</f>
        <v>0</v>
      </c>
      <c r="K590" s="30"/>
      <c r="L590" s="30"/>
      <c r="M590" s="30">
        <f t="shared" si="54"/>
        <v>0</v>
      </c>
      <c r="N590" s="150">
        <f t="shared" si="55"/>
        <v>0</v>
      </c>
    </row>
    <row r="591" spans="1:14" ht="47.25" hidden="1" outlineLevel="1">
      <c r="A591" s="163"/>
      <c r="B591" s="182" t="str">
        <f t="shared" si="49"/>
        <v>Procurement of set of CW Impeller duly fitted with wear rings &amp; ACW Impeller duly fitted with wear rings of Mather &amp; Platt make Pumps installed at Unit-8 &amp; 9,CSTPS,Chandrapur</v>
      </c>
      <c r="C591" s="31">
        <f t="shared" si="50"/>
        <v>0</v>
      </c>
      <c r="D591" s="67" t="str">
        <f t="shared" si="58"/>
        <v>-</v>
      </c>
      <c r="E591" s="30">
        <f t="shared" si="58"/>
        <v>0</v>
      </c>
      <c r="F591" s="30">
        <f t="shared" si="51"/>
        <v>0.70378810800000002</v>
      </c>
      <c r="G591" s="30">
        <f t="shared" si="52"/>
        <v>0.70378810800000002</v>
      </c>
      <c r="H591" s="30">
        <f t="shared" si="53"/>
        <v>0</v>
      </c>
      <c r="I591" s="30">
        <f>'F4.2'!V132</f>
        <v>0</v>
      </c>
      <c r="J591" s="30">
        <f>'F4.2'!AP132</f>
        <v>0</v>
      </c>
      <c r="K591" s="30"/>
      <c r="L591" s="30"/>
      <c r="M591" s="30">
        <f t="shared" si="54"/>
        <v>0</v>
      </c>
      <c r="N591" s="150">
        <f t="shared" si="55"/>
        <v>0</v>
      </c>
    </row>
    <row r="592" spans="1:14" ht="15.75" hidden="1" outlineLevel="1">
      <c r="A592" s="163"/>
      <c r="B592" s="182" t="str">
        <f t="shared" si="49"/>
        <v>CHP System U#8</v>
      </c>
      <c r="C592" s="31">
        <f t="shared" si="50"/>
        <v>0</v>
      </c>
      <c r="D592" s="67" t="str">
        <f t="shared" si="58"/>
        <v>-</v>
      </c>
      <c r="E592" s="30">
        <f t="shared" si="58"/>
        <v>0</v>
      </c>
      <c r="F592" s="30">
        <f t="shared" si="51"/>
        <v>0.05</v>
      </c>
      <c r="G592" s="30">
        <f t="shared" si="52"/>
        <v>0.05</v>
      </c>
      <c r="H592" s="30">
        <f t="shared" si="53"/>
        <v>0</v>
      </c>
      <c r="I592" s="30">
        <f>'F4.2'!V133</f>
        <v>0</v>
      </c>
      <c r="J592" s="30">
        <f>'F4.2'!AP133</f>
        <v>0</v>
      </c>
      <c r="K592" s="30"/>
      <c r="L592" s="30"/>
      <c r="M592" s="30">
        <f t="shared" si="54"/>
        <v>0</v>
      </c>
      <c r="N592" s="150">
        <f t="shared" si="55"/>
        <v>0</v>
      </c>
    </row>
    <row r="593" spans="1:14" ht="15.75" hidden="1" outlineLevel="1">
      <c r="A593" s="163"/>
      <c r="B593" s="182" t="str">
        <f t="shared" si="49"/>
        <v>ISOLATED PHASE BUS DUCT</v>
      </c>
      <c r="C593" s="31">
        <f t="shared" si="50"/>
        <v>0</v>
      </c>
      <c r="D593" s="67" t="str">
        <f t="shared" si="58"/>
        <v>-</v>
      </c>
      <c r="E593" s="30">
        <f t="shared" si="58"/>
        <v>0</v>
      </c>
      <c r="F593" s="30">
        <f t="shared" si="51"/>
        <v>0.04</v>
      </c>
      <c r="G593" s="30">
        <f t="shared" si="52"/>
        <v>0.04</v>
      </c>
      <c r="H593" s="30">
        <f t="shared" ref="H593:H656" si="59">F593-G593</f>
        <v>0</v>
      </c>
      <c r="I593" s="30">
        <f>'F4.2'!V134</f>
        <v>0</v>
      </c>
      <c r="J593" s="30">
        <f>'F4.2'!AP134</f>
        <v>0</v>
      </c>
      <c r="K593" s="30"/>
      <c r="L593" s="30"/>
      <c r="M593" s="30">
        <f t="shared" ref="M593:M656" si="60">SUM(J593:L593)</f>
        <v>0</v>
      </c>
      <c r="N593" s="150">
        <f t="shared" ref="N593:N656" si="61">H593+I593-M593</f>
        <v>0</v>
      </c>
    </row>
    <row r="594" spans="1:14" ht="15.75" hidden="1" outlineLevel="1">
      <c r="A594" s="163"/>
      <c r="B594" s="182" t="str">
        <f t="shared" si="49"/>
        <v>SEGREGATED PHASE BUS DUCT U#8</v>
      </c>
      <c r="C594" s="31">
        <f t="shared" si="50"/>
        <v>0</v>
      </c>
      <c r="D594" s="67" t="str">
        <f t="shared" si="58"/>
        <v>-</v>
      </c>
      <c r="E594" s="30">
        <f t="shared" si="58"/>
        <v>0</v>
      </c>
      <c r="F594" s="30">
        <f t="shared" si="51"/>
        <v>0.04</v>
      </c>
      <c r="G594" s="30">
        <f t="shared" si="52"/>
        <v>0.04</v>
      </c>
      <c r="H594" s="30">
        <f t="shared" si="59"/>
        <v>0</v>
      </c>
      <c r="I594" s="30">
        <f>'F4.2'!V135</f>
        <v>0</v>
      </c>
      <c r="J594" s="30">
        <f>'F4.2'!AP135</f>
        <v>0</v>
      </c>
      <c r="K594" s="30"/>
      <c r="L594" s="30"/>
      <c r="M594" s="30">
        <f t="shared" si="60"/>
        <v>0</v>
      </c>
      <c r="N594" s="150">
        <f t="shared" si="61"/>
        <v>0</v>
      </c>
    </row>
    <row r="595" spans="1:14" ht="15.75" hidden="1" outlineLevel="1">
      <c r="A595" s="163"/>
      <c r="B595" s="182" t="str">
        <f t="shared" ref="B595:B658" si="62">B136</f>
        <v>SEGREGATED PHASE BUS DUCT U#9</v>
      </c>
      <c r="C595" s="31">
        <f t="shared" si="50"/>
        <v>0</v>
      </c>
      <c r="D595" s="67" t="str">
        <f t="shared" si="58"/>
        <v>-</v>
      </c>
      <c r="E595" s="30">
        <f t="shared" si="58"/>
        <v>0</v>
      </c>
      <c r="F595" s="30">
        <f t="shared" si="51"/>
        <v>0.04</v>
      </c>
      <c r="G595" s="30">
        <f t="shared" si="52"/>
        <v>0.04</v>
      </c>
      <c r="H595" s="30">
        <f t="shared" si="59"/>
        <v>0</v>
      </c>
      <c r="I595" s="30">
        <f>'F4.2'!V136</f>
        <v>0</v>
      </c>
      <c r="J595" s="30">
        <f>'F4.2'!AP136</f>
        <v>0</v>
      </c>
      <c r="K595" s="30"/>
      <c r="L595" s="30"/>
      <c r="M595" s="30">
        <f t="shared" si="60"/>
        <v>0</v>
      </c>
      <c r="N595" s="150">
        <f t="shared" si="61"/>
        <v>0</v>
      </c>
    </row>
    <row r="596" spans="1:14" ht="15.75" hidden="1" outlineLevel="1">
      <c r="A596" s="163"/>
      <c r="B596" s="182" t="str">
        <f t="shared" si="62"/>
        <v>ISOLATED PHASE BUS DUCT U#9</v>
      </c>
      <c r="C596" s="31">
        <f t="shared" ref="C596:C659" si="63">C137</f>
        <v>0</v>
      </c>
      <c r="D596" s="67" t="str">
        <f t="shared" si="58"/>
        <v>-</v>
      </c>
      <c r="E596" s="30">
        <f t="shared" si="58"/>
        <v>0</v>
      </c>
      <c r="F596" s="30">
        <f t="shared" si="51"/>
        <v>0.04</v>
      </c>
      <c r="G596" s="30">
        <f t="shared" si="52"/>
        <v>0.04</v>
      </c>
      <c r="H596" s="30">
        <f t="shared" si="59"/>
        <v>0</v>
      </c>
      <c r="I596" s="30">
        <f>'F4.2'!V137</f>
        <v>0</v>
      </c>
      <c r="J596" s="30">
        <f>'F4.2'!AP137</f>
        <v>0</v>
      </c>
      <c r="K596" s="30"/>
      <c r="L596" s="30"/>
      <c r="M596" s="30">
        <f t="shared" si="60"/>
        <v>0</v>
      </c>
      <c r="N596" s="150">
        <f t="shared" si="61"/>
        <v>0</v>
      </c>
    </row>
    <row r="597" spans="1:14" ht="15.75" hidden="1" outlineLevel="1">
      <c r="A597" s="163"/>
      <c r="B597" s="182" t="str">
        <f t="shared" si="62"/>
        <v>DTT &amp; UAT U#8</v>
      </c>
      <c r="C597" s="31">
        <f t="shared" si="63"/>
        <v>0</v>
      </c>
      <c r="D597" s="67" t="str">
        <f t="shared" si="58"/>
        <v>-</v>
      </c>
      <c r="E597" s="30">
        <f t="shared" si="58"/>
        <v>0</v>
      </c>
      <c r="F597" s="30">
        <f t="shared" ref="F597:F660" si="64">F138+I138</f>
        <v>0.03</v>
      </c>
      <c r="G597" s="30">
        <f t="shared" ref="G597:G660" si="65">G138+M138</f>
        <v>0.03</v>
      </c>
      <c r="H597" s="30">
        <f t="shared" si="59"/>
        <v>0</v>
      </c>
      <c r="I597" s="30">
        <f>'F4.2'!V138</f>
        <v>0</v>
      </c>
      <c r="J597" s="30">
        <f>'F4.2'!AP138</f>
        <v>0</v>
      </c>
      <c r="K597" s="30"/>
      <c r="L597" s="30"/>
      <c r="M597" s="30">
        <f t="shared" si="60"/>
        <v>0</v>
      </c>
      <c r="N597" s="150">
        <f t="shared" si="61"/>
        <v>0</v>
      </c>
    </row>
    <row r="598" spans="1:14" ht="15.75" hidden="1" outlineLevel="1">
      <c r="A598" s="163"/>
      <c r="B598" s="182" t="str">
        <f t="shared" si="62"/>
        <v>DTT &amp; UAT U#9</v>
      </c>
      <c r="C598" s="31">
        <f t="shared" si="63"/>
        <v>0</v>
      </c>
      <c r="D598" s="67" t="str">
        <f t="shared" si="58"/>
        <v>-</v>
      </c>
      <c r="E598" s="30">
        <f t="shared" si="58"/>
        <v>0</v>
      </c>
      <c r="F598" s="30">
        <f t="shared" si="64"/>
        <v>0.03</v>
      </c>
      <c r="G598" s="30">
        <f t="shared" si="65"/>
        <v>0.03</v>
      </c>
      <c r="H598" s="30">
        <f t="shared" si="59"/>
        <v>0</v>
      </c>
      <c r="I598" s="30">
        <f>'F4.2'!V139</f>
        <v>0</v>
      </c>
      <c r="J598" s="30">
        <f>'F4.2'!AP139</f>
        <v>0</v>
      </c>
      <c r="K598" s="30"/>
      <c r="L598" s="30"/>
      <c r="M598" s="30">
        <f t="shared" si="60"/>
        <v>0</v>
      </c>
      <c r="N598" s="150">
        <f t="shared" si="61"/>
        <v>0</v>
      </c>
    </row>
    <row r="599" spans="1:14" ht="15.75" hidden="1" outlineLevel="1">
      <c r="A599" s="163"/>
      <c r="B599" s="182" t="str">
        <f t="shared" si="62"/>
        <v>Cranes and hoists U#8</v>
      </c>
      <c r="C599" s="31">
        <f t="shared" si="63"/>
        <v>0</v>
      </c>
      <c r="D599" s="67" t="str">
        <f t="shared" si="58"/>
        <v>-</v>
      </c>
      <c r="E599" s="30">
        <f t="shared" si="58"/>
        <v>0</v>
      </c>
      <c r="F599" s="30">
        <f t="shared" si="64"/>
        <v>0.03</v>
      </c>
      <c r="G599" s="30">
        <f t="shared" si="65"/>
        <v>0.03</v>
      </c>
      <c r="H599" s="30">
        <f t="shared" si="59"/>
        <v>0</v>
      </c>
      <c r="I599" s="30">
        <f>'F4.2'!V140</f>
        <v>0</v>
      </c>
      <c r="J599" s="30">
        <f>'F4.2'!AP140</f>
        <v>0</v>
      </c>
      <c r="K599" s="30"/>
      <c r="L599" s="30"/>
      <c r="M599" s="30">
        <f t="shared" si="60"/>
        <v>0</v>
      </c>
      <c r="N599" s="150">
        <f t="shared" si="61"/>
        <v>0</v>
      </c>
    </row>
    <row r="600" spans="1:14" ht="15.75" hidden="1" outlineLevel="1">
      <c r="A600" s="163"/>
      <c r="B600" s="182" t="str">
        <f t="shared" si="62"/>
        <v>RCC Chimney U#8</v>
      </c>
      <c r="C600" s="31">
        <f t="shared" si="63"/>
        <v>0</v>
      </c>
      <c r="D600" s="67" t="str">
        <f t="shared" si="58"/>
        <v>-</v>
      </c>
      <c r="E600" s="30">
        <f t="shared" si="58"/>
        <v>0</v>
      </c>
      <c r="F600" s="30">
        <f t="shared" si="64"/>
        <v>9.2899999999999991</v>
      </c>
      <c r="G600" s="30">
        <f t="shared" si="65"/>
        <v>9.2899999999999991</v>
      </c>
      <c r="H600" s="30">
        <f t="shared" si="59"/>
        <v>0</v>
      </c>
      <c r="I600" s="30">
        <f>'F4.2'!V141</f>
        <v>0</v>
      </c>
      <c r="J600" s="30">
        <f>'F4.2'!AP141</f>
        <v>0</v>
      </c>
      <c r="K600" s="30"/>
      <c r="L600" s="30"/>
      <c r="M600" s="30">
        <f t="shared" si="60"/>
        <v>0</v>
      </c>
      <c r="N600" s="150">
        <f t="shared" si="61"/>
        <v>0</v>
      </c>
    </row>
    <row r="601" spans="1:14" ht="15.75" hidden="1" outlineLevel="1">
      <c r="A601" s="163"/>
      <c r="B601" s="182" t="str">
        <f t="shared" si="62"/>
        <v>Coal Handling Plant</v>
      </c>
      <c r="C601" s="31">
        <f t="shared" si="63"/>
        <v>0</v>
      </c>
      <c r="D601" s="67" t="str">
        <f t="shared" si="58"/>
        <v>-</v>
      </c>
      <c r="E601" s="30">
        <f t="shared" si="58"/>
        <v>0</v>
      </c>
      <c r="F601" s="30">
        <f t="shared" si="64"/>
        <v>41.79</v>
      </c>
      <c r="G601" s="30">
        <f t="shared" si="65"/>
        <v>41.79</v>
      </c>
      <c r="H601" s="30">
        <f t="shared" si="59"/>
        <v>0</v>
      </c>
      <c r="I601" s="30">
        <f>'F4.2'!V142</f>
        <v>0</v>
      </c>
      <c r="J601" s="30">
        <f>'F4.2'!AP142</f>
        <v>0</v>
      </c>
      <c r="K601" s="30"/>
      <c r="L601" s="30"/>
      <c r="M601" s="30">
        <f t="shared" si="60"/>
        <v>0</v>
      </c>
      <c r="N601" s="150">
        <f t="shared" si="61"/>
        <v>0</v>
      </c>
    </row>
    <row r="602" spans="1:14" ht="15.75" hidden="1" outlineLevel="1">
      <c r="A602" s="163"/>
      <c r="B602" s="182" t="str">
        <f t="shared" si="62"/>
        <v>Bunker foundation &amp; civil works (Unit 8) U#8</v>
      </c>
      <c r="C602" s="31">
        <f t="shared" si="63"/>
        <v>0</v>
      </c>
      <c r="D602" s="67" t="str">
        <f t="shared" si="58"/>
        <v>-</v>
      </c>
      <c r="E602" s="30">
        <f t="shared" si="58"/>
        <v>0</v>
      </c>
      <c r="F602" s="30">
        <f t="shared" si="64"/>
        <v>18.579999999999998</v>
      </c>
      <c r="G602" s="30">
        <f t="shared" si="65"/>
        <v>18.579999999999998</v>
      </c>
      <c r="H602" s="30">
        <f t="shared" si="59"/>
        <v>0</v>
      </c>
      <c r="I602" s="30">
        <f>'F4.2'!V143</f>
        <v>0</v>
      </c>
      <c r="J602" s="30">
        <f>'F4.2'!AP143</f>
        <v>0</v>
      </c>
      <c r="K602" s="30"/>
      <c r="L602" s="30"/>
      <c r="M602" s="30">
        <f t="shared" si="60"/>
        <v>0</v>
      </c>
      <c r="N602" s="150">
        <f t="shared" si="61"/>
        <v>0</v>
      </c>
    </row>
    <row r="603" spans="1:14" ht="15.75" hidden="1" outlineLevel="1">
      <c r="A603" s="163"/>
      <c r="B603" s="182" t="str">
        <f t="shared" si="62"/>
        <v>Boiler &amp; Auxiliaries U#9</v>
      </c>
      <c r="C603" s="31">
        <f t="shared" si="63"/>
        <v>0</v>
      </c>
      <c r="D603" s="67" t="str">
        <f t="shared" si="58"/>
        <v>-</v>
      </c>
      <c r="E603" s="30">
        <f t="shared" si="58"/>
        <v>0</v>
      </c>
      <c r="F603" s="30">
        <f t="shared" si="64"/>
        <v>9.2889089999999985</v>
      </c>
      <c r="G603" s="30">
        <f t="shared" si="65"/>
        <v>9.2871752389999589</v>
      </c>
      <c r="H603" s="30">
        <f t="shared" si="59"/>
        <v>1.7337610000396353E-3</v>
      </c>
      <c r="I603" s="30">
        <f>'F4.2'!V144</f>
        <v>0</v>
      </c>
      <c r="J603" s="30">
        <f>'F4.2'!AP144</f>
        <v>0</v>
      </c>
      <c r="K603" s="30"/>
      <c r="L603" s="30"/>
      <c r="M603" s="30">
        <f t="shared" si="60"/>
        <v>0</v>
      </c>
      <c r="N603" s="150">
        <f t="shared" si="61"/>
        <v>1.7337610000396353E-3</v>
      </c>
    </row>
    <row r="604" spans="1:14" ht="15.75" hidden="1" outlineLevel="1">
      <c r="A604" s="163"/>
      <c r="B604" s="182" t="str">
        <f t="shared" si="62"/>
        <v>ESP U#9</v>
      </c>
      <c r="C604" s="31">
        <f t="shared" si="63"/>
        <v>0</v>
      </c>
      <c r="D604" s="67" t="str">
        <f t="shared" si="58"/>
        <v>-</v>
      </c>
      <c r="E604" s="30">
        <f t="shared" si="58"/>
        <v>0</v>
      </c>
      <c r="F604" s="30">
        <f t="shared" si="64"/>
        <v>2.158909</v>
      </c>
      <c r="G604" s="30">
        <f t="shared" si="65"/>
        <v>2.158909</v>
      </c>
      <c r="H604" s="30">
        <f t="shared" si="59"/>
        <v>0</v>
      </c>
      <c r="I604" s="30">
        <f>'F4.2'!V145</f>
        <v>0</v>
      </c>
      <c r="J604" s="30">
        <f>'F4.2'!AP145</f>
        <v>0</v>
      </c>
      <c r="K604" s="30"/>
      <c r="L604" s="30"/>
      <c r="M604" s="30">
        <f t="shared" si="60"/>
        <v>0</v>
      </c>
      <c r="N604" s="150">
        <f t="shared" si="61"/>
        <v>0</v>
      </c>
    </row>
    <row r="605" spans="1:14" ht="15.75" hidden="1" outlineLevel="1">
      <c r="A605" s="163"/>
      <c r="B605" s="182" t="str">
        <f t="shared" si="62"/>
        <v>ID fan foundations (Unit 9) U#9</v>
      </c>
      <c r="C605" s="31">
        <f t="shared" si="63"/>
        <v>0</v>
      </c>
      <c r="D605" s="67" t="str">
        <f t="shared" si="58"/>
        <v>-</v>
      </c>
      <c r="E605" s="30">
        <f t="shared" si="58"/>
        <v>0</v>
      </c>
      <c r="F605" s="30">
        <f t="shared" si="64"/>
        <v>1.748909</v>
      </c>
      <c r="G605" s="30">
        <f t="shared" si="65"/>
        <v>1.748909</v>
      </c>
      <c r="H605" s="30">
        <f t="shared" si="59"/>
        <v>0</v>
      </c>
      <c r="I605" s="30">
        <f>'F4.2'!V146</f>
        <v>0</v>
      </c>
      <c r="J605" s="30">
        <f>'F4.2'!AP146</f>
        <v>0</v>
      </c>
      <c r="K605" s="30"/>
      <c r="L605" s="30"/>
      <c r="M605" s="30">
        <f t="shared" si="60"/>
        <v>0</v>
      </c>
      <c r="N605" s="150">
        <f t="shared" si="61"/>
        <v>0</v>
      </c>
    </row>
    <row r="606" spans="1:14" ht="15.75" hidden="1" outlineLevel="1">
      <c r="A606" s="163"/>
      <c r="B606" s="182" t="str">
        <f t="shared" si="62"/>
        <v>DRY ASH SILO-12M DIA U#8</v>
      </c>
      <c r="C606" s="31">
        <f t="shared" si="63"/>
        <v>0</v>
      </c>
      <c r="D606" s="67" t="str">
        <f t="shared" si="58"/>
        <v>-</v>
      </c>
      <c r="E606" s="30">
        <f t="shared" si="58"/>
        <v>0</v>
      </c>
      <c r="F606" s="30">
        <f t="shared" si="64"/>
        <v>1.22</v>
      </c>
      <c r="G606" s="30">
        <f t="shared" si="65"/>
        <v>1.22</v>
      </c>
      <c r="H606" s="30">
        <f t="shared" si="59"/>
        <v>0</v>
      </c>
      <c r="I606" s="30">
        <f>'F4.2'!V147</f>
        <v>0</v>
      </c>
      <c r="J606" s="30">
        <f>'F4.2'!AP147</f>
        <v>0</v>
      </c>
      <c r="K606" s="30"/>
      <c r="L606" s="30"/>
      <c r="M606" s="30">
        <f t="shared" si="60"/>
        <v>0</v>
      </c>
      <c r="N606" s="150">
        <f t="shared" si="61"/>
        <v>0</v>
      </c>
    </row>
    <row r="607" spans="1:14" ht="15.75" hidden="1" outlineLevel="1">
      <c r="A607" s="163"/>
      <c r="B607" s="182" t="str">
        <f t="shared" si="62"/>
        <v>FD fan foundations (Unit 9) U#9</v>
      </c>
      <c r="C607" s="31">
        <f t="shared" si="63"/>
        <v>0</v>
      </c>
      <c r="D607" s="67" t="str">
        <f t="shared" si="58"/>
        <v>-</v>
      </c>
      <c r="E607" s="30">
        <f t="shared" si="58"/>
        <v>0</v>
      </c>
      <c r="F607" s="30">
        <f t="shared" si="64"/>
        <v>0.62890899999999994</v>
      </c>
      <c r="G607" s="30">
        <f t="shared" si="65"/>
        <v>0.62890899999999994</v>
      </c>
      <c r="H607" s="30">
        <f t="shared" si="59"/>
        <v>0</v>
      </c>
      <c r="I607" s="30">
        <f>'F4.2'!V148</f>
        <v>0</v>
      </c>
      <c r="J607" s="30">
        <f>'F4.2'!AP148</f>
        <v>0</v>
      </c>
      <c r="K607" s="30"/>
      <c r="L607" s="30"/>
      <c r="M607" s="30">
        <f t="shared" si="60"/>
        <v>0</v>
      </c>
      <c r="N607" s="150">
        <f t="shared" si="61"/>
        <v>0</v>
      </c>
    </row>
    <row r="608" spans="1:14" ht="15.75" hidden="1" outlineLevel="1">
      <c r="A608" s="163"/>
      <c r="B608" s="182" t="str">
        <f t="shared" si="62"/>
        <v>PA fan foundations (Unit 9) U#9</v>
      </c>
      <c r="C608" s="31">
        <f t="shared" si="63"/>
        <v>0</v>
      </c>
      <c r="D608" s="67" t="str">
        <f t="shared" si="58"/>
        <v>-</v>
      </c>
      <c r="E608" s="30">
        <f t="shared" si="58"/>
        <v>0</v>
      </c>
      <c r="F608" s="30">
        <f t="shared" si="64"/>
        <v>0.54890900000000009</v>
      </c>
      <c r="G608" s="30">
        <f t="shared" si="65"/>
        <v>0.54890900000000009</v>
      </c>
      <c r="H608" s="30">
        <f t="shared" si="59"/>
        <v>0</v>
      </c>
      <c r="I608" s="30">
        <f>'F4.2'!V149</f>
        <v>0</v>
      </c>
      <c r="J608" s="30">
        <f>'F4.2'!AP149</f>
        <v>0</v>
      </c>
      <c r="K608" s="30"/>
      <c r="L608" s="30"/>
      <c r="M608" s="30">
        <f t="shared" si="60"/>
        <v>0</v>
      </c>
      <c r="N608" s="150">
        <f t="shared" si="61"/>
        <v>0</v>
      </c>
    </row>
    <row r="609" spans="1:14" ht="15.75" hidden="1" outlineLevel="1">
      <c r="A609" s="163"/>
      <c r="B609" s="182" t="str">
        <f t="shared" si="62"/>
        <v>Natural Draft cooling tower- Unit 8 U#8</v>
      </c>
      <c r="C609" s="31">
        <f t="shared" si="63"/>
        <v>0</v>
      </c>
      <c r="D609" s="67" t="str">
        <f t="shared" ref="D609:E628" si="66">D150</f>
        <v>-</v>
      </c>
      <c r="E609" s="30">
        <f t="shared" si="66"/>
        <v>0</v>
      </c>
      <c r="F609" s="30">
        <f t="shared" si="64"/>
        <v>0.32</v>
      </c>
      <c r="G609" s="30">
        <f t="shared" si="65"/>
        <v>0.32</v>
      </c>
      <c r="H609" s="30">
        <f t="shared" si="59"/>
        <v>0</v>
      </c>
      <c r="I609" s="30">
        <f>'F4.2'!V150</f>
        <v>0</v>
      </c>
      <c r="J609" s="30">
        <f>'F4.2'!AP150</f>
        <v>0</v>
      </c>
      <c r="K609" s="30"/>
      <c r="L609" s="30"/>
      <c r="M609" s="30">
        <f t="shared" si="60"/>
        <v>0</v>
      </c>
      <c r="N609" s="150">
        <f t="shared" si="61"/>
        <v>0</v>
      </c>
    </row>
    <row r="610" spans="1:14" ht="15.75" hidden="1" outlineLevel="1">
      <c r="A610" s="163"/>
      <c r="B610" s="182" t="str">
        <f t="shared" si="62"/>
        <v>Main power house building-Civil Works-Unit no.-9 U</v>
      </c>
      <c r="C610" s="31">
        <f t="shared" si="63"/>
        <v>0</v>
      </c>
      <c r="D610" s="67" t="str">
        <f t="shared" si="66"/>
        <v>-</v>
      </c>
      <c r="E610" s="30">
        <f t="shared" si="66"/>
        <v>0</v>
      </c>
      <c r="F610" s="30">
        <f t="shared" si="64"/>
        <v>0.15</v>
      </c>
      <c r="G610" s="30">
        <f t="shared" si="65"/>
        <v>0.15</v>
      </c>
      <c r="H610" s="30">
        <f t="shared" si="59"/>
        <v>0</v>
      </c>
      <c r="I610" s="30">
        <f>'F4.2'!V151</f>
        <v>0</v>
      </c>
      <c r="J610" s="30">
        <f>'F4.2'!AP151</f>
        <v>0</v>
      </c>
      <c r="K610" s="30"/>
      <c r="L610" s="30"/>
      <c r="M610" s="30">
        <f t="shared" si="60"/>
        <v>0</v>
      </c>
      <c r="N610" s="150">
        <f t="shared" si="61"/>
        <v>0</v>
      </c>
    </row>
    <row r="611" spans="1:14" ht="15.75" hidden="1" outlineLevel="1">
      <c r="A611" s="163"/>
      <c r="B611" s="182" t="str">
        <f t="shared" si="62"/>
        <v>Structural Steel works for main power house buildi</v>
      </c>
      <c r="C611" s="31">
        <f t="shared" si="63"/>
        <v>0</v>
      </c>
      <c r="D611" s="67" t="str">
        <f t="shared" si="66"/>
        <v>-</v>
      </c>
      <c r="E611" s="30">
        <f t="shared" si="66"/>
        <v>0</v>
      </c>
      <c r="F611" s="30">
        <f t="shared" si="64"/>
        <v>0.15</v>
      </c>
      <c r="G611" s="30">
        <f t="shared" si="65"/>
        <v>0.15</v>
      </c>
      <c r="H611" s="30">
        <f t="shared" si="59"/>
        <v>0</v>
      </c>
      <c r="I611" s="30">
        <f>'F4.2'!V152</f>
        <v>0</v>
      </c>
      <c r="J611" s="30">
        <f>'F4.2'!AP152</f>
        <v>0</v>
      </c>
      <c r="K611" s="30"/>
      <c r="L611" s="30"/>
      <c r="M611" s="30">
        <f t="shared" si="60"/>
        <v>0</v>
      </c>
      <c r="N611" s="150">
        <f t="shared" si="61"/>
        <v>0</v>
      </c>
    </row>
    <row r="612" spans="1:14" ht="15.75" hidden="1" outlineLevel="1">
      <c r="A612" s="163"/>
      <c r="B612" s="182" t="str">
        <f t="shared" si="62"/>
        <v>Canteen U#8</v>
      </c>
      <c r="C612" s="31">
        <f t="shared" si="63"/>
        <v>0</v>
      </c>
      <c r="D612" s="67" t="str">
        <f t="shared" si="66"/>
        <v>-</v>
      </c>
      <c r="E612" s="30">
        <f t="shared" si="66"/>
        <v>0</v>
      </c>
      <c r="F612" s="30">
        <f t="shared" si="64"/>
        <v>0.12</v>
      </c>
      <c r="G612" s="30">
        <f t="shared" si="65"/>
        <v>0.12</v>
      </c>
      <c r="H612" s="30">
        <f t="shared" si="59"/>
        <v>0</v>
      </c>
      <c r="I612" s="30">
        <f>'F4.2'!V153</f>
        <v>0</v>
      </c>
      <c r="J612" s="30">
        <f>'F4.2'!AP153</f>
        <v>0</v>
      </c>
      <c r="K612" s="30"/>
      <c r="L612" s="30"/>
      <c r="M612" s="30">
        <f t="shared" si="60"/>
        <v>0</v>
      </c>
      <c r="N612" s="150">
        <f t="shared" si="61"/>
        <v>0</v>
      </c>
    </row>
    <row r="613" spans="1:14" ht="15.75" hidden="1" outlineLevel="1">
      <c r="A613" s="163"/>
      <c r="B613" s="182" t="str">
        <f t="shared" si="62"/>
        <v>Security and time office U#8</v>
      </c>
      <c r="C613" s="31">
        <f t="shared" si="63"/>
        <v>0</v>
      </c>
      <c r="D613" s="67" t="str">
        <f t="shared" si="66"/>
        <v>-</v>
      </c>
      <c r="E613" s="30">
        <f t="shared" si="66"/>
        <v>0</v>
      </c>
      <c r="F613" s="30">
        <f t="shared" si="64"/>
        <v>0.12</v>
      </c>
      <c r="G613" s="30">
        <f t="shared" si="65"/>
        <v>0.12</v>
      </c>
      <c r="H613" s="30">
        <f t="shared" si="59"/>
        <v>0</v>
      </c>
      <c r="I613" s="30">
        <f>'F4.2'!V154</f>
        <v>0</v>
      </c>
      <c r="J613" s="30">
        <f>'F4.2'!AP154</f>
        <v>0</v>
      </c>
      <c r="K613" s="30"/>
      <c r="L613" s="30"/>
      <c r="M613" s="30">
        <f t="shared" si="60"/>
        <v>0</v>
      </c>
      <c r="N613" s="150">
        <f t="shared" si="61"/>
        <v>0</v>
      </c>
    </row>
    <row r="614" spans="1:14" ht="15.75" hidden="1" outlineLevel="1">
      <c r="A614" s="163"/>
      <c r="B614" s="182" t="str">
        <f t="shared" si="62"/>
        <v>CARS SCOOTERS AND CYCLE SHED U#8</v>
      </c>
      <c r="C614" s="31">
        <f t="shared" si="63"/>
        <v>0</v>
      </c>
      <c r="D614" s="67" t="str">
        <f t="shared" si="66"/>
        <v>-</v>
      </c>
      <c r="E614" s="30">
        <f t="shared" si="66"/>
        <v>0</v>
      </c>
      <c r="F614" s="30">
        <f t="shared" si="64"/>
        <v>0.12</v>
      </c>
      <c r="G614" s="30">
        <f t="shared" si="65"/>
        <v>0.12</v>
      </c>
      <c r="H614" s="30">
        <f t="shared" si="59"/>
        <v>0</v>
      </c>
      <c r="I614" s="30">
        <f>'F4.2'!V155</f>
        <v>0</v>
      </c>
      <c r="J614" s="30">
        <f>'F4.2'!AP155</f>
        <v>0</v>
      </c>
      <c r="K614" s="30"/>
      <c r="L614" s="30"/>
      <c r="M614" s="30">
        <f t="shared" si="60"/>
        <v>0</v>
      </c>
      <c r="N614" s="150">
        <f t="shared" si="61"/>
        <v>0</v>
      </c>
    </row>
    <row r="615" spans="1:14" ht="15.75" hidden="1" outlineLevel="1">
      <c r="A615" s="163"/>
      <c r="B615" s="182" t="str">
        <f t="shared" si="62"/>
        <v>Fire Station U#8</v>
      </c>
      <c r="C615" s="31">
        <f t="shared" si="63"/>
        <v>0</v>
      </c>
      <c r="D615" s="67" t="str">
        <f t="shared" si="66"/>
        <v>-</v>
      </c>
      <c r="E615" s="30">
        <f t="shared" si="66"/>
        <v>0</v>
      </c>
      <c r="F615" s="30">
        <f t="shared" si="64"/>
        <v>0.12</v>
      </c>
      <c r="G615" s="30">
        <f t="shared" si="65"/>
        <v>0.12</v>
      </c>
      <c r="H615" s="30">
        <f t="shared" si="59"/>
        <v>0</v>
      </c>
      <c r="I615" s="30">
        <f>'F4.2'!V156</f>
        <v>0</v>
      </c>
      <c r="J615" s="30">
        <f>'F4.2'!AP156</f>
        <v>0</v>
      </c>
      <c r="K615" s="30"/>
      <c r="L615" s="30"/>
      <c r="M615" s="30">
        <f t="shared" si="60"/>
        <v>0</v>
      </c>
      <c r="N615" s="150">
        <f t="shared" si="61"/>
        <v>0</v>
      </c>
    </row>
    <row r="616" spans="1:14" ht="15.75" hidden="1" outlineLevel="1">
      <c r="A616" s="163"/>
      <c r="B616" s="182" t="str">
        <f t="shared" si="62"/>
        <v>Watch towers U#8</v>
      </c>
      <c r="C616" s="31">
        <f t="shared" si="63"/>
        <v>0</v>
      </c>
      <c r="D616" s="67" t="str">
        <f t="shared" si="66"/>
        <v>-</v>
      </c>
      <c r="E616" s="30">
        <f t="shared" si="66"/>
        <v>0</v>
      </c>
      <c r="F616" s="30">
        <f t="shared" si="64"/>
        <v>0.12</v>
      </c>
      <c r="G616" s="30">
        <f t="shared" si="65"/>
        <v>0.12</v>
      </c>
      <c r="H616" s="30">
        <f t="shared" si="59"/>
        <v>0</v>
      </c>
      <c r="I616" s="30">
        <f>'F4.2'!V157</f>
        <v>0</v>
      </c>
      <c r="J616" s="30">
        <f>'F4.2'!AP157</f>
        <v>0</v>
      </c>
      <c r="K616" s="30"/>
      <c r="L616" s="30"/>
      <c r="M616" s="30">
        <f t="shared" si="60"/>
        <v>0</v>
      </c>
      <c r="N616" s="150">
        <f t="shared" si="61"/>
        <v>0</v>
      </c>
    </row>
    <row r="617" spans="1:14" ht="15.75" hidden="1" outlineLevel="1">
      <c r="A617" s="163"/>
      <c r="B617" s="182" t="str">
        <f t="shared" si="62"/>
        <v>First aid station</v>
      </c>
      <c r="C617" s="31">
        <f t="shared" si="63"/>
        <v>0</v>
      </c>
      <c r="D617" s="67" t="str">
        <f t="shared" si="66"/>
        <v>-</v>
      </c>
      <c r="E617" s="30">
        <f t="shared" si="66"/>
        <v>0</v>
      </c>
      <c r="F617" s="30">
        <f t="shared" si="64"/>
        <v>0.12</v>
      </c>
      <c r="G617" s="30">
        <f t="shared" si="65"/>
        <v>0.12</v>
      </c>
      <c r="H617" s="30">
        <f t="shared" si="59"/>
        <v>0</v>
      </c>
      <c r="I617" s="30">
        <f>'F4.2'!V158</f>
        <v>0</v>
      </c>
      <c r="J617" s="30">
        <f>'F4.2'!AP158</f>
        <v>0</v>
      </c>
      <c r="K617" s="30"/>
      <c r="L617" s="30"/>
      <c r="M617" s="30">
        <f t="shared" si="60"/>
        <v>0</v>
      </c>
      <c r="N617" s="150">
        <f t="shared" si="61"/>
        <v>0</v>
      </c>
    </row>
    <row r="618" spans="1:14" ht="15.75" hidden="1" outlineLevel="1">
      <c r="A618" s="163"/>
      <c r="B618" s="182" t="str">
        <f t="shared" si="62"/>
        <v>Tranformer yard U#8</v>
      </c>
      <c r="C618" s="31">
        <f t="shared" si="63"/>
        <v>0</v>
      </c>
      <c r="D618" s="67" t="str">
        <f t="shared" si="66"/>
        <v>-</v>
      </c>
      <c r="E618" s="30">
        <f t="shared" si="66"/>
        <v>0</v>
      </c>
      <c r="F618" s="30">
        <f t="shared" si="64"/>
        <v>0.02</v>
      </c>
      <c r="G618" s="30">
        <f t="shared" si="65"/>
        <v>0.02</v>
      </c>
      <c r="H618" s="30">
        <f t="shared" si="59"/>
        <v>0</v>
      </c>
      <c r="I618" s="30">
        <f>'F4.2'!V159</f>
        <v>0</v>
      </c>
      <c r="J618" s="30">
        <f>'F4.2'!AP159</f>
        <v>0</v>
      </c>
      <c r="K618" s="30"/>
      <c r="L618" s="30"/>
      <c r="M618" s="30">
        <f t="shared" si="60"/>
        <v>0</v>
      </c>
      <c r="N618" s="150">
        <f t="shared" si="61"/>
        <v>0</v>
      </c>
    </row>
    <row r="619" spans="1:14" ht="15.75" hidden="1" outlineLevel="1">
      <c r="A619" s="163"/>
      <c r="B619" s="182" t="str">
        <f t="shared" si="62"/>
        <v>Rain Water Harvesting Scheme U#8&amp;9</v>
      </c>
      <c r="C619" s="31">
        <f t="shared" si="63"/>
        <v>0</v>
      </c>
      <c r="D619" s="67" t="str">
        <f t="shared" si="66"/>
        <v>-</v>
      </c>
      <c r="E619" s="30">
        <f t="shared" si="66"/>
        <v>0</v>
      </c>
      <c r="F619" s="30">
        <f t="shared" si="64"/>
        <v>-0.01</v>
      </c>
      <c r="G619" s="30">
        <f t="shared" si="65"/>
        <v>-0.01</v>
      </c>
      <c r="H619" s="30">
        <f t="shared" si="59"/>
        <v>0</v>
      </c>
      <c r="I619" s="30">
        <f>'F4.2'!V160</f>
        <v>0</v>
      </c>
      <c r="J619" s="30">
        <f>'F4.2'!AP160</f>
        <v>0</v>
      </c>
      <c r="K619" s="30"/>
      <c r="L619" s="30"/>
      <c r="M619" s="30">
        <f t="shared" si="60"/>
        <v>0</v>
      </c>
      <c r="N619" s="150">
        <f t="shared" si="61"/>
        <v>0</v>
      </c>
    </row>
    <row r="620" spans="1:14" ht="15.75" hidden="1" outlineLevel="1">
      <c r="A620" s="163"/>
      <c r="B620" s="182" t="str">
        <f t="shared" si="62"/>
        <v>Procurement of Advance Multipurpose Fire Tender</v>
      </c>
      <c r="C620" s="31">
        <f t="shared" si="63"/>
        <v>0</v>
      </c>
      <c r="D620" s="67" t="str">
        <f t="shared" si="66"/>
        <v>-</v>
      </c>
      <c r="E620" s="30">
        <f t="shared" si="66"/>
        <v>0</v>
      </c>
      <c r="F620" s="30">
        <f t="shared" si="64"/>
        <v>3.45</v>
      </c>
      <c r="G620" s="30">
        <f t="shared" si="65"/>
        <v>3.45</v>
      </c>
      <c r="H620" s="30">
        <f t="shared" si="59"/>
        <v>0</v>
      </c>
      <c r="I620" s="30">
        <f>'F4.2'!V161</f>
        <v>0</v>
      </c>
      <c r="J620" s="30">
        <f>'F4.2'!AP161</f>
        <v>0</v>
      </c>
      <c r="K620" s="30"/>
      <c r="L620" s="30"/>
      <c r="M620" s="30">
        <f t="shared" si="60"/>
        <v>0</v>
      </c>
      <c r="N620" s="150">
        <f t="shared" si="61"/>
        <v>0</v>
      </c>
    </row>
    <row r="621" spans="1:14" ht="18.75" hidden="1" outlineLevel="1">
      <c r="A621" s="191"/>
      <c r="B621" s="184" t="str">
        <f t="shared" si="62"/>
        <v>DM Stream</v>
      </c>
      <c r="C621" s="186">
        <f t="shared" si="63"/>
        <v>0</v>
      </c>
      <c r="D621" s="207" t="str">
        <f t="shared" si="66"/>
        <v>-</v>
      </c>
      <c r="E621" s="208">
        <f t="shared" si="66"/>
        <v>29.65</v>
      </c>
      <c r="F621" s="208">
        <f t="shared" si="64"/>
        <v>0</v>
      </c>
      <c r="G621" s="208">
        <f t="shared" si="65"/>
        <v>0</v>
      </c>
      <c r="H621" s="208">
        <f t="shared" si="59"/>
        <v>0</v>
      </c>
      <c r="I621" s="30">
        <f>'F4.2'!V162</f>
        <v>0</v>
      </c>
      <c r="J621" s="30">
        <f>'F4.2'!AP162</f>
        <v>0</v>
      </c>
      <c r="K621" s="208"/>
      <c r="L621" s="208"/>
      <c r="M621" s="208">
        <f t="shared" si="60"/>
        <v>0</v>
      </c>
      <c r="N621" s="209">
        <f t="shared" si="61"/>
        <v>0</v>
      </c>
    </row>
    <row r="622" spans="1:14" ht="31.5" hidden="1" outlineLevel="1">
      <c r="A622" s="163"/>
      <c r="B622" s="182" t="str">
        <f t="shared" si="62"/>
        <v>DM Stream capacity of 100 M3/Hr in addition to existing stream of WTP.</v>
      </c>
      <c r="C622" s="31">
        <f t="shared" si="63"/>
        <v>0</v>
      </c>
      <c r="D622" s="67" t="str">
        <f t="shared" si="66"/>
        <v>-</v>
      </c>
      <c r="E622" s="30">
        <f t="shared" si="66"/>
        <v>0</v>
      </c>
      <c r="F622" s="30">
        <f t="shared" si="64"/>
        <v>0</v>
      </c>
      <c r="G622" s="30">
        <f t="shared" si="65"/>
        <v>0</v>
      </c>
      <c r="H622" s="30">
        <f t="shared" si="59"/>
        <v>0</v>
      </c>
      <c r="I622" s="30">
        <f>'F4.2'!V163</f>
        <v>0</v>
      </c>
      <c r="J622" s="30">
        <f>'F4.2'!AP163</f>
        <v>0</v>
      </c>
      <c r="K622" s="30"/>
      <c r="L622" s="30"/>
      <c r="M622" s="30">
        <f t="shared" si="60"/>
        <v>0</v>
      </c>
      <c r="N622" s="150">
        <f t="shared" si="61"/>
        <v>0</v>
      </c>
    </row>
    <row r="623" spans="1:14" ht="18.75" hidden="1" outlineLevel="1">
      <c r="A623" s="191"/>
      <c r="B623" s="184" t="str">
        <f t="shared" si="62"/>
        <v>CIVIL</v>
      </c>
      <c r="C623" s="186">
        <f t="shared" si="63"/>
        <v>0</v>
      </c>
      <c r="D623" s="207" t="str">
        <f t="shared" si="66"/>
        <v>-</v>
      </c>
      <c r="E623" s="208">
        <f t="shared" si="66"/>
        <v>0</v>
      </c>
      <c r="F623" s="208">
        <f t="shared" si="64"/>
        <v>0</v>
      </c>
      <c r="G623" s="208">
        <f t="shared" si="65"/>
        <v>0</v>
      </c>
      <c r="H623" s="208">
        <f t="shared" si="59"/>
        <v>0</v>
      </c>
      <c r="I623" s="30">
        <f>'F4.2'!V164</f>
        <v>0</v>
      </c>
      <c r="J623" s="30">
        <f>'F4.2'!AP164</f>
        <v>0</v>
      </c>
      <c r="K623" s="208"/>
      <c r="L623" s="208"/>
      <c r="M623" s="208">
        <f t="shared" si="60"/>
        <v>0</v>
      </c>
      <c r="N623" s="209">
        <f t="shared" si="61"/>
        <v>0</v>
      </c>
    </row>
    <row r="624" spans="1:14" ht="15.75" hidden="1" outlineLevel="1">
      <c r="A624" s="163">
        <f>A165</f>
        <v>1</v>
      </c>
      <c r="B624" s="198" t="str">
        <f t="shared" si="62"/>
        <v>Bridge</v>
      </c>
      <c r="C624" s="31">
        <f t="shared" si="63"/>
        <v>0</v>
      </c>
      <c r="D624" s="67" t="str">
        <f t="shared" si="66"/>
        <v>-</v>
      </c>
      <c r="E624" s="30">
        <f t="shared" si="66"/>
        <v>4.1100000000000003</v>
      </c>
      <c r="F624" s="30">
        <f t="shared" si="64"/>
        <v>0</v>
      </c>
      <c r="G624" s="30">
        <f t="shared" si="65"/>
        <v>0</v>
      </c>
      <c r="H624" s="30">
        <f t="shared" si="59"/>
        <v>0</v>
      </c>
      <c r="I624" s="30">
        <f>'F4.2'!V165</f>
        <v>0</v>
      </c>
      <c r="J624" s="30">
        <f>'F4.2'!AP165</f>
        <v>0</v>
      </c>
      <c r="K624" s="30"/>
      <c r="L624" s="30"/>
      <c r="M624" s="30">
        <f t="shared" si="60"/>
        <v>0</v>
      </c>
      <c r="N624" s="150">
        <f t="shared" si="61"/>
        <v>0</v>
      </c>
    </row>
    <row r="625" spans="1:14" ht="15.75" hidden="1" outlineLevel="1">
      <c r="A625" s="163">
        <f>A166</f>
        <v>2</v>
      </c>
      <c r="B625" s="198" t="str">
        <f t="shared" si="62"/>
        <v>Railway, CHP, AHP etc</v>
      </c>
      <c r="C625" s="31">
        <f t="shared" si="63"/>
        <v>0</v>
      </c>
      <c r="D625" s="67" t="str">
        <f t="shared" si="66"/>
        <v>-</v>
      </c>
      <c r="E625" s="30">
        <f t="shared" si="66"/>
        <v>152.96</v>
      </c>
      <c r="F625" s="30">
        <f t="shared" si="64"/>
        <v>0</v>
      </c>
      <c r="G625" s="30">
        <f t="shared" si="65"/>
        <v>0</v>
      </c>
      <c r="H625" s="30">
        <f t="shared" si="59"/>
        <v>0</v>
      </c>
      <c r="I625" s="30">
        <f>'F4.2'!V166</f>
        <v>0</v>
      </c>
      <c r="J625" s="30">
        <f>'F4.2'!AP166</f>
        <v>0</v>
      </c>
      <c r="K625" s="30"/>
      <c r="L625" s="30"/>
      <c r="M625" s="30">
        <f t="shared" si="60"/>
        <v>0</v>
      </c>
      <c r="N625" s="150">
        <f t="shared" si="61"/>
        <v>0</v>
      </c>
    </row>
    <row r="626" spans="1:14" ht="15.75" hidden="1" outlineLevel="1">
      <c r="A626" s="163"/>
      <c r="B626" s="182" t="str">
        <f t="shared" si="62"/>
        <v>B. G. railway siding Pway works</v>
      </c>
      <c r="C626" s="31">
        <f t="shared" si="63"/>
        <v>0</v>
      </c>
      <c r="D626" s="67" t="str">
        <f t="shared" si="66"/>
        <v>-</v>
      </c>
      <c r="E626" s="30">
        <f t="shared" si="66"/>
        <v>0</v>
      </c>
      <c r="F626" s="30">
        <f t="shared" si="64"/>
        <v>39.576878700000002</v>
      </c>
      <c r="G626" s="30">
        <f t="shared" si="65"/>
        <v>39.576878700000002</v>
      </c>
      <c r="H626" s="30">
        <f t="shared" si="59"/>
        <v>0</v>
      </c>
      <c r="I626" s="30">
        <f>'F4.2'!V167</f>
        <v>1.9396452000000011</v>
      </c>
      <c r="J626" s="30">
        <f>'F4.2'!AP167</f>
        <v>1.9396452</v>
      </c>
      <c r="K626" s="30"/>
      <c r="L626" s="30"/>
      <c r="M626" s="30">
        <f t="shared" si="60"/>
        <v>1.9396452</v>
      </c>
      <c r="N626" s="150">
        <f t="shared" si="61"/>
        <v>0</v>
      </c>
    </row>
    <row r="627" spans="1:14" ht="15.75" hidden="1" outlineLevel="1">
      <c r="A627" s="163"/>
      <c r="B627" s="182" t="str">
        <f t="shared" si="62"/>
        <v>S &amp; T work for B.G. railway siding</v>
      </c>
      <c r="C627" s="31">
        <f t="shared" si="63"/>
        <v>0</v>
      </c>
      <c r="D627" s="67" t="str">
        <f t="shared" si="66"/>
        <v>-</v>
      </c>
      <c r="E627" s="30">
        <f t="shared" si="66"/>
        <v>0</v>
      </c>
      <c r="F627" s="30">
        <f t="shared" si="64"/>
        <v>2.3573568E-2</v>
      </c>
      <c r="G627" s="30">
        <f t="shared" si="65"/>
        <v>2.3573568E-2</v>
      </c>
      <c r="H627" s="30">
        <f t="shared" si="59"/>
        <v>0</v>
      </c>
      <c r="I627" s="30">
        <f>'F4.2'!V168</f>
        <v>0</v>
      </c>
      <c r="J627" s="30">
        <f>'F4.2'!AP168</f>
        <v>0</v>
      </c>
      <c r="K627" s="30"/>
      <c r="L627" s="30"/>
      <c r="M627" s="30">
        <f t="shared" si="60"/>
        <v>0</v>
      </c>
      <c r="N627" s="150">
        <f t="shared" si="61"/>
        <v>0</v>
      </c>
    </row>
    <row r="628" spans="1:14" ht="15.75" hidden="1" outlineLevel="1">
      <c r="A628" s="163"/>
      <c r="B628" s="182" t="str">
        <f t="shared" si="62"/>
        <v>Consultancy services for B. G. railway siding</v>
      </c>
      <c r="C628" s="31">
        <f t="shared" si="63"/>
        <v>0</v>
      </c>
      <c r="D628" s="67" t="str">
        <f t="shared" si="66"/>
        <v>-</v>
      </c>
      <c r="E628" s="30">
        <f t="shared" si="66"/>
        <v>0</v>
      </c>
      <c r="F628" s="30">
        <f t="shared" si="64"/>
        <v>3.5636000000000001E-2</v>
      </c>
      <c r="G628" s="30">
        <f t="shared" si="65"/>
        <v>3.5636000000000001E-2</v>
      </c>
      <c r="H628" s="30">
        <f t="shared" si="59"/>
        <v>0</v>
      </c>
      <c r="I628" s="30">
        <f>'F4.2'!V169</f>
        <v>0</v>
      </c>
      <c r="J628" s="30">
        <f>'F4.2'!AP169</f>
        <v>0</v>
      </c>
      <c r="K628" s="30"/>
      <c r="L628" s="30"/>
      <c r="M628" s="30">
        <f t="shared" si="60"/>
        <v>0</v>
      </c>
      <c r="N628" s="150">
        <f t="shared" si="61"/>
        <v>0</v>
      </c>
    </row>
    <row r="629" spans="1:14" ht="15.75" hidden="1" outlineLevel="1">
      <c r="A629" s="163"/>
      <c r="B629" s="182" t="str">
        <f t="shared" si="62"/>
        <v>Ash infra in Railway</v>
      </c>
      <c r="C629" s="31">
        <f t="shared" si="63"/>
        <v>0</v>
      </c>
      <c r="D629" s="67" t="str">
        <f t="shared" ref="D629:E648" si="67">D170</f>
        <v>-</v>
      </c>
      <c r="E629" s="30">
        <f t="shared" si="67"/>
        <v>0</v>
      </c>
      <c r="F629" s="30">
        <f t="shared" si="64"/>
        <v>0</v>
      </c>
      <c r="G629" s="30">
        <f t="shared" si="65"/>
        <v>0</v>
      </c>
      <c r="H629" s="30">
        <f t="shared" si="59"/>
        <v>0</v>
      </c>
      <c r="I629" s="30">
        <f>'F4.2'!V170</f>
        <v>0</v>
      </c>
      <c r="J629" s="30">
        <f>'F4.2'!AP170</f>
        <v>0</v>
      </c>
      <c r="K629" s="30"/>
      <c r="L629" s="30"/>
      <c r="M629" s="30">
        <f t="shared" si="60"/>
        <v>0</v>
      </c>
      <c r="N629" s="150">
        <f t="shared" si="61"/>
        <v>0</v>
      </c>
    </row>
    <row r="630" spans="1:14" ht="15.75" hidden="1" outlineLevel="1">
      <c r="A630" s="163"/>
      <c r="B630" s="182" t="str">
        <f t="shared" si="62"/>
        <v>Bunker structure (Unit 8) U#8</v>
      </c>
      <c r="C630" s="31">
        <f t="shared" si="63"/>
        <v>0</v>
      </c>
      <c r="D630" s="67" t="str">
        <f t="shared" si="67"/>
        <v>-</v>
      </c>
      <c r="E630" s="30">
        <f t="shared" si="67"/>
        <v>0</v>
      </c>
      <c r="F630" s="30">
        <f t="shared" si="64"/>
        <v>18.57</v>
      </c>
      <c r="G630" s="30">
        <f t="shared" si="65"/>
        <v>18.57</v>
      </c>
      <c r="H630" s="30">
        <f t="shared" si="59"/>
        <v>0</v>
      </c>
      <c r="I630" s="30">
        <f>'F4.2'!V171</f>
        <v>0</v>
      </c>
      <c r="J630" s="30">
        <f>'F4.2'!AP171</f>
        <v>0</v>
      </c>
      <c r="K630" s="30"/>
      <c r="L630" s="30"/>
      <c r="M630" s="30">
        <f t="shared" si="60"/>
        <v>0</v>
      </c>
      <c r="N630" s="150">
        <f t="shared" si="61"/>
        <v>0</v>
      </c>
    </row>
    <row r="631" spans="1:14" ht="15.75" hidden="1" outlineLevel="1">
      <c r="A631" s="163"/>
      <c r="B631" s="182" t="str">
        <f t="shared" si="62"/>
        <v>Coal Mills</v>
      </c>
      <c r="C631" s="31">
        <f t="shared" si="63"/>
        <v>0</v>
      </c>
      <c r="D631" s="67" t="str">
        <f t="shared" si="67"/>
        <v>-</v>
      </c>
      <c r="E631" s="30">
        <f t="shared" si="67"/>
        <v>0</v>
      </c>
      <c r="F631" s="30">
        <f t="shared" si="64"/>
        <v>1.1389089999999999</v>
      </c>
      <c r="G631" s="30">
        <f t="shared" si="65"/>
        <v>1.1389089999999999</v>
      </c>
      <c r="H631" s="30">
        <f t="shared" si="59"/>
        <v>0</v>
      </c>
      <c r="I631" s="30">
        <f>'F4.2'!V172</f>
        <v>0</v>
      </c>
      <c r="J631" s="30">
        <f>'F4.2'!AP172</f>
        <v>0</v>
      </c>
      <c r="K631" s="30"/>
      <c r="L631" s="30"/>
      <c r="M631" s="30">
        <f t="shared" si="60"/>
        <v>0</v>
      </c>
      <c r="N631" s="150">
        <f t="shared" si="61"/>
        <v>0</v>
      </c>
    </row>
    <row r="632" spans="1:14" ht="15.75" hidden="1" outlineLevel="1">
      <c r="A632" s="163"/>
      <c r="B632" s="182" t="str">
        <f t="shared" si="62"/>
        <v>Bunker foundation &amp; civil works (Unit 9) U#9</v>
      </c>
      <c r="C632" s="31">
        <f t="shared" si="63"/>
        <v>0</v>
      </c>
      <c r="D632" s="67" t="str">
        <f t="shared" si="67"/>
        <v>-</v>
      </c>
      <c r="E632" s="30">
        <f t="shared" si="67"/>
        <v>0</v>
      </c>
      <c r="F632" s="30">
        <f t="shared" si="64"/>
        <v>0.12</v>
      </c>
      <c r="G632" s="30">
        <f t="shared" si="65"/>
        <v>0.12</v>
      </c>
      <c r="H632" s="30">
        <f t="shared" si="59"/>
        <v>0</v>
      </c>
      <c r="I632" s="30">
        <f>'F4.2'!V173</f>
        <v>0</v>
      </c>
      <c r="J632" s="30">
        <f>'F4.2'!AP173</f>
        <v>0</v>
      </c>
      <c r="K632" s="30"/>
      <c r="L632" s="30"/>
      <c r="M632" s="30">
        <f t="shared" si="60"/>
        <v>0</v>
      </c>
      <c r="N632" s="150">
        <f t="shared" si="61"/>
        <v>0</v>
      </c>
    </row>
    <row r="633" spans="1:14" ht="15.75" hidden="1" outlineLevel="1">
      <c r="A633" s="163"/>
      <c r="B633" s="182" t="str">
        <f t="shared" si="62"/>
        <v>Bunker structure (Unit 9) U#9</v>
      </c>
      <c r="C633" s="31">
        <f t="shared" si="63"/>
        <v>0</v>
      </c>
      <c r="D633" s="67" t="str">
        <f t="shared" si="67"/>
        <v>-</v>
      </c>
      <c r="E633" s="30">
        <f t="shared" si="67"/>
        <v>0</v>
      </c>
      <c r="F633" s="30">
        <f t="shared" si="64"/>
        <v>0.11</v>
      </c>
      <c r="G633" s="30">
        <f t="shared" si="65"/>
        <v>0.11</v>
      </c>
      <c r="H633" s="30">
        <f t="shared" si="59"/>
        <v>0</v>
      </c>
      <c r="I633" s="30">
        <f>'F4.2'!V174</f>
        <v>0</v>
      </c>
      <c r="J633" s="30">
        <f>'F4.2'!AP174</f>
        <v>0</v>
      </c>
      <c r="K633" s="30"/>
      <c r="L633" s="30"/>
      <c r="M633" s="30">
        <f t="shared" si="60"/>
        <v>0</v>
      </c>
      <c r="N633" s="150">
        <f t="shared" si="61"/>
        <v>0</v>
      </c>
    </row>
    <row r="634" spans="1:14" ht="15.75" hidden="1" outlineLevel="1">
      <c r="A634" s="163"/>
      <c r="B634" s="182" t="str">
        <f t="shared" si="62"/>
        <v>HCSS silo-12m dia U#8</v>
      </c>
      <c r="C634" s="31">
        <f t="shared" si="63"/>
        <v>0</v>
      </c>
      <c r="D634" s="67" t="str">
        <f t="shared" si="67"/>
        <v>-</v>
      </c>
      <c r="E634" s="30">
        <f t="shared" si="67"/>
        <v>0</v>
      </c>
      <c r="F634" s="30">
        <f t="shared" si="64"/>
        <v>1.1599999999999999</v>
      </c>
      <c r="G634" s="30">
        <f t="shared" si="65"/>
        <v>1.1599999999999999</v>
      </c>
      <c r="H634" s="30">
        <f t="shared" si="59"/>
        <v>0</v>
      </c>
      <c r="I634" s="30">
        <f>'F4.2'!V175</f>
        <v>0</v>
      </c>
      <c r="J634" s="30">
        <f>'F4.2'!AP175</f>
        <v>0</v>
      </c>
      <c r="K634" s="30"/>
      <c r="L634" s="30"/>
      <c r="M634" s="30">
        <f t="shared" si="60"/>
        <v>0</v>
      </c>
      <c r="N634" s="150">
        <f t="shared" si="61"/>
        <v>0</v>
      </c>
    </row>
    <row r="635" spans="1:14" ht="15.75" hidden="1" outlineLevel="1">
      <c r="A635" s="163"/>
      <c r="B635" s="182" t="str">
        <f t="shared" si="62"/>
        <v>Ash water PH, HCSD PH, Bottom ash slurry PH U#8</v>
      </c>
      <c r="C635" s="31">
        <f t="shared" si="63"/>
        <v>0</v>
      </c>
      <c r="D635" s="67" t="str">
        <f t="shared" si="67"/>
        <v>-</v>
      </c>
      <c r="E635" s="30">
        <f t="shared" si="67"/>
        <v>0</v>
      </c>
      <c r="F635" s="30">
        <f t="shared" si="64"/>
        <v>1.1599999999999999</v>
      </c>
      <c r="G635" s="30">
        <f t="shared" si="65"/>
        <v>1.1599999999999999</v>
      </c>
      <c r="H635" s="30">
        <f t="shared" si="59"/>
        <v>0</v>
      </c>
      <c r="I635" s="30">
        <f>'F4.2'!V176</f>
        <v>0</v>
      </c>
      <c r="J635" s="30">
        <f>'F4.2'!AP176</f>
        <v>0</v>
      </c>
      <c r="K635" s="30"/>
      <c r="L635" s="30"/>
      <c r="M635" s="30">
        <f t="shared" si="60"/>
        <v>0</v>
      </c>
      <c r="N635" s="150">
        <f t="shared" si="61"/>
        <v>0</v>
      </c>
    </row>
    <row r="636" spans="1:14" ht="15.75" hidden="1" outlineLevel="1">
      <c r="A636" s="163"/>
      <c r="B636" s="182" t="str">
        <f t="shared" si="62"/>
        <v>Ash compressor house &amp; Control room U#8</v>
      </c>
      <c r="C636" s="31">
        <f t="shared" si="63"/>
        <v>0</v>
      </c>
      <c r="D636" s="67" t="str">
        <f t="shared" si="67"/>
        <v>-</v>
      </c>
      <c r="E636" s="30">
        <f t="shared" si="67"/>
        <v>0</v>
      </c>
      <c r="F636" s="30">
        <f t="shared" si="64"/>
        <v>1.1599999999999999</v>
      </c>
      <c r="G636" s="30">
        <f t="shared" si="65"/>
        <v>1.1599999999999999</v>
      </c>
      <c r="H636" s="30">
        <f t="shared" si="59"/>
        <v>0</v>
      </c>
      <c r="I636" s="30">
        <f>'F4.2'!V177</f>
        <v>0</v>
      </c>
      <c r="J636" s="30">
        <f>'F4.2'!AP177</f>
        <v>0</v>
      </c>
      <c r="K636" s="30"/>
      <c r="L636" s="30"/>
      <c r="M636" s="30">
        <f t="shared" si="60"/>
        <v>0</v>
      </c>
      <c r="N636" s="150">
        <f t="shared" si="61"/>
        <v>0</v>
      </c>
    </row>
    <row r="637" spans="1:14" ht="15.75" hidden="1" outlineLevel="1">
      <c r="A637" s="163"/>
      <c r="B637" s="182" t="str">
        <f t="shared" si="62"/>
        <v>MILL REJECT SILO U#8</v>
      </c>
      <c r="C637" s="31">
        <f t="shared" si="63"/>
        <v>0</v>
      </c>
      <c r="D637" s="67" t="str">
        <f t="shared" si="67"/>
        <v>-</v>
      </c>
      <c r="E637" s="30">
        <f t="shared" si="67"/>
        <v>0</v>
      </c>
      <c r="F637" s="30">
        <f t="shared" si="64"/>
        <v>1.1599999999999999</v>
      </c>
      <c r="G637" s="30">
        <f t="shared" si="65"/>
        <v>1.1599999999999999</v>
      </c>
      <c r="H637" s="30">
        <f t="shared" si="59"/>
        <v>0</v>
      </c>
      <c r="I637" s="30">
        <f>'F4.2'!V178</f>
        <v>0</v>
      </c>
      <c r="J637" s="30">
        <f>'F4.2'!AP178</f>
        <v>0</v>
      </c>
      <c r="K637" s="30"/>
      <c r="L637" s="30"/>
      <c r="M637" s="30">
        <f t="shared" si="60"/>
        <v>0</v>
      </c>
      <c r="N637" s="150">
        <f t="shared" si="61"/>
        <v>0</v>
      </c>
    </row>
    <row r="638" spans="1:14" ht="15.75" hidden="1" outlineLevel="1">
      <c r="A638" s="163"/>
      <c r="B638" s="182" t="str">
        <f t="shared" si="62"/>
        <v>Fire protection &amp; Detection system U#8</v>
      </c>
      <c r="C638" s="31">
        <f t="shared" si="63"/>
        <v>0</v>
      </c>
      <c r="D638" s="67" t="str">
        <f t="shared" si="67"/>
        <v>-</v>
      </c>
      <c r="E638" s="30">
        <f t="shared" si="67"/>
        <v>0</v>
      </c>
      <c r="F638" s="30">
        <f t="shared" si="64"/>
        <v>0.71422640000000004</v>
      </c>
      <c r="G638" s="30">
        <f t="shared" si="65"/>
        <v>0.71422640000000004</v>
      </c>
      <c r="H638" s="30">
        <f t="shared" si="59"/>
        <v>0</v>
      </c>
      <c r="I638" s="30">
        <f>'F4.2'!V179</f>
        <v>0</v>
      </c>
      <c r="J638" s="30">
        <f>'F4.2'!AP179</f>
        <v>0</v>
      </c>
      <c r="K638" s="30"/>
      <c r="L638" s="30"/>
      <c r="M638" s="30">
        <f t="shared" si="60"/>
        <v>0</v>
      </c>
      <c r="N638" s="150">
        <f t="shared" si="61"/>
        <v>0</v>
      </c>
    </row>
    <row r="639" spans="1:14" ht="15.75" hidden="1" outlineLevel="1">
      <c r="A639" s="247"/>
      <c r="B639" s="264" t="str">
        <f t="shared" si="62"/>
        <v>DM Water Pump room U#8</v>
      </c>
      <c r="C639" s="31">
        <f t="shared" si="63"/>
        <v>0</v>
      </c>
      <c r="D639" s="67" t="str">
        <f t="shared" si="67"/>
        <v>-</v>
      </c>
      <c r="E639" s="30">
        <f t="shared" si="67"/>
        <v>0</v>
      </c>
      <c r="F639" s="30">
        <f t="shared" si="64"/>
        <v>4.25</v>
      </c>
      <c r="G639" s="30">
        <f t="shared" si="65"/>
        <v>0</v>
      </c>
      <c r="H639" s="30">
        <f t="shared" ref="H639:H642" si="68">F639-G639</f>
        <v>4.25</v>
      </c>
      <c r="I639" s="30">
        <f>'F4.2'!V180</f>
        <v>0</v>
      </c>
      <c r="J639" s="30">
        <f>'F4.2'!AP180</f>
        <v>0</v>
      </c>
      <c r="K639" s="30"/>
      <c r="L639" s="30"/>
      <c r="M639" s="30">
        <f t="shared" ref="M639:M642" si="69">SUM(J639:L639)</f>
        <v>0</v>
      </c>
      <c r="N639" s="150">
        <f t="shared" ref="N639:N642" si="70">H639+I639-M639</f>
        <v>4.25</v>
      </c>
    </row>
    <row r="640" spans="1:14" ht="15.75" hidden="1" outlineLevel="1">
      <c r="A640" s="247"/>
      <c r="B640" s="264" t="str">
        <f t="shared" si="62"/>
        <v>Filter water reservoir &amp; pump house U#8</v>
      </c>
      <c r="C640" s="31">
        <f t="shared" si="63"/>
        <v>0</v>
      </c>
      <c r="D640" s="67" t="str">
        <f t="shared" si="67"/>
        <v>-</v>
      </c>
      <c r="E640" s="30">
        <f t="shared" si="67"/>
        <v>0</v>
      </c>
      <c r="F640" s="30">
        <f t="shared" si="64"/>
        <v>4.29</v>
      </c>
      <c r="G640" s="30">
        <f t="shared" si="65"/>
        <v>0</v>
      </c>
      <c r="H640" s="30">
        <f t="shared" si="68"/>
        <v>4.29</v>
      </c>
      <c r="I640" s="30">
        <f>'F4.2'!V181</f>
        <v>0</v>
      </c>
      <c r="J640" s="30">
        <f>'F4.2'!AP181</f>
        <v>0</v>
      </c>
      <c r="K640" s="30"/>
      <c r="L640" s="30"/>
      <c r="M640" s="30">
        <f t="shared" si="69"/>
        <v>0</v>
      </c>
      <c r="N640" s="150">
        <f t="shared" si="70"/>
        <v>4.29</v>
      </c>
    </row>
    <row r="641" spans="1:14" ht="15.75" hidden="1" outlineLevel="1">
      <c r="A641" s="247"/>
      <c r="B641" s="264" t="str">
        <f t="shared" si="62"/>
        <v>ACW + RW + Filtered water piping U#8</v>
      </c>
      <c r="C641" s="31">
        <f t="shared" si="63"/>
        <v>0</v>
      </c>
      <c r="D641" s="67" t="str">
        <f t="shared" si="67"/>
        <v>-</v>
      </c>
      <c r="E641" s="30">
        <f t="shared" si="67"/>
        <v>0</v>
      </c>
      <c r="F641" s="30">
        <f t="shared" si="64"/>
        <v>2.2506224800000001</v>
      </c>
      <c r="G641" s="30">
        <f t="shared" si="65"/>
        <v>0</v>
      </c>
      <c r="H641" s="30">
        <f t="shared" si="68"/>
        <v>2.2506224800000001</v>
      </c>
      <c r="I641" s="30">
        <f>'F4.2'!V182</f>
        <v>-9.6938000000000007E-3</v>
      </c>
      <c r="J641" s="30">
        <f>'F4.2'!AP182</f>
        <v>-9.6938000000000007E-3</v>
      </c>
      <c r="K641" s="30"/>
      <c r="L641" s="30"/>
      <c r="M641" s="30">
        <f t="shared" si="69"/>
        <v>-9.6938000000000007E-3</v>
      </c>
      <c r="N641" s="150">
        <f t="shared" si="70"/>
        <v>2.2506224800000001</v>
      </c>
    </row>
    <row r="642" spans="1:14" ht="15.75" hidden="1" outlineLevel="1">
      <c r="A642" s="247"/>
      <c r="B642" s="264" t="str">
        <f t="shared" si="62"/>
        <v>Laboratory Building U#8</v>
      </c>
      <c r="C642" s="31">
        <f t="shared" si="63"/>
        <v>0</v>
      </c>
      <c r="D642" s="67" t="str">
        <f t="shared" si="67"/>
        <v>-</v>
      </c>
      <c r="E642" s="30">
        <f t="shared" si="67"/>
        <v>0</v>
      </c>
      <c r="F642" s="30">
        <f t="shared" si="64"/>
        <v>0.12</v>
      </c>
      <c r="G642" s="30">
        <f t="shared" si="65"/>
        <v>0</v>
      </c>
      <c r="H642" s="30">
        <f t="shared" si="68"/>
        <v>0.12</v>
      </c>
      <c r="I642" s="30">
        <f>'F4.2'!V183</f>
        <v>0</v>
      </c>
      <c r="J642" s="30">
        <f>'F4.2'!AP183</f>
        <v>0</v>
      </c>
      <c r="K642" s="30"/>
      <c r="L642" s="30"/>
      <c r="M642" s="30">
        <f t="shared" si="69"/>
        <v>0</v>
      </c>
      <c r="N642" s="150">
        <f t="shared" si="70"/>
        <v>0.12</v>
      </c>
    </row>
    <row r="643" spans="1:14" ht="15.75" hidden="1" outlineLevel="1">
      <c r="A643" s="163">
        <f>A184</f>
        <v>3</v>
      </c>
      <c r="B643" s="198" t="str">
        <f t="shared" si="62"/>
        <v>Staff quarters</v>
      </c>
      <c r="C643" s="31">
        <f t="shared" si="63"/>
        <v>0</v>
      </c>
      <c r="D643" s="67" t="str">
        <f t="shared" si="67"/>
        <v>-</v>
      </c>
      <c r="E643" s="30">
        <f t="shared" si="67"/>
        <v>15.04</v>
      </c>
      <c r="F643" s="30">
        <f t="shared" si="64"/>
        <v>0</v>
      </c>
      <c r="G643" s="30">
        <f t="shared" si="65"/>
        <v>0</v>
      </c>
      <c r="H643" s="30">
        <f t="shared" si="59"/>
        <v>0</v>
      </c>
      <c r="I643" s="30">
        <f>'F4.2'!V184</f>
        <v>0</v>
      </c>
      <c r="J643" s="30">
        <f>'F4.2'!AP184</f>
        <v>0</v>
      </c>
      <c r="K643" s="30"/>
      <c r="L643" s="30"/>
      <c r="M643" s="30">
        <f t="shared" si="60"/>
        <v>0</v>
      </c>
      <c r="N643" s="150">
        <f t="shared" si="61"/>
        <v>0</v>
      </c>
    </row>
    <row r="644" spans="1:14" ht="47.25" hidden="1" outlineLevel="1">
      <c r="A644" s="163"/>
      <c r="B644" s="182" t="str">
        <f t="shared" si="62"/>
        <v>Work of exterior repair, providing painting to A, D &amp; E type residential buildings and Public Buildings and allied civil works in Urjanagar Colony, CSTPS Chandrapur.</v>
      </c>
      <c r="C644" s="31">
        <f t="shared" si="63"/>
        <v>0</v>
      </c>
      <c r="D644" s="67" t="str">
        <f t="shared" si="67"/>
        <v>-</v>
      </c>
      <c r="E644" s="30">
        <f t="shared" si="67"/>
        <v>0</v>
      </c>
      <c r="F644" s="30">
        <f t="shared" si="64"/>
        <v>0</v>
      </c>
      <c r="G644" s="30">
        <f t="shared" si="65"/>
        <v>0</v>
      </c>
      <c r="H644" s="30">
        <f t="shared" si="59"/>
        <v>0</v>
      </c>
      <c r="I644" s="30">
        <f>'F4.2'!V185</f>
        <v>0</v>
      </c>
      <c r="J644" s="30">
        <f>'F4.2'!AP185</f>
        <v>0</v>
      </c>
      <c r="K644" s="30"/>
      <c r="L644" s="30"/>
      <c r="M644" s="30">
        <f t="shared" si="60"/>
        <v>0</v>
      </c>
      <c r="N644" s="150">
        <f t="shared" si="61"/>
        <v>0</v>
      </c>
    </row>
    <row r="645" spans="1:14" ht="47.25" hidden="1" outlineLevel="1">
      <c r="A645" s="163"/>
      <c r="B645" s="182" t="str">
        <f t="shared" si="62"/>
        <v xml:space="preserve">Staff Quarters- Repair and renovation of E type staff quarters to extend the life of buildings at CSTPS Chandrapur.
</v>
      </c>
      <c r="C645" s="31">
        <f t="shared" si="63"/>
        <v>0</v>
      </c>
      <c r="D645" s="67" t="str">
        <f t="shared" si="67"/>
        <v>-</v>
      </c>
      <c r="E645" s="30">
        <f t="shared" si="67"/>
        <v>0</v>
      </c>
      <c r="F645" s="30">
        <f t="shared" si="64"/>
        <v>0</v>
      </c>
      <c r="G645" s="30">
        <f t="shared" si="65"/>
        <v>0</v>
      </c>
      <c r="H645" s="30">
        <f t="shared" si="59"/>
        <v>0</v>
      </c>
      <c r="I645" s="30">
        <f>'F4.2'!V186</f>
        <v>0</v>
      </c>
      <c r="J645" s="30">
        <f>'F4.2'!AP186</f>
        <v>0</v>
      </c>
      <c r="K645" s="30"/>
      <c r="L645" s="30"/>
      <c r="M645" s="30">
        <f t="shared" si="60"/>
        <v>0</v>
      </c>
      <c r="N645" s="150">
        <f t="shared" si="61"/>
        <v>0</v>
      </c>
    </row>
    <row r="646" spans="1:14" ht="31.5" hidden="1" outlineLevel="1">
      <c r="A646" s="163"/>
      <c r="B646" s="182" t="str">
        <f t="shared" si="62"/>
        <v xml:space="preserve">Staff Quarters - Repair and renovation of  'B' type staff quarters in residential colony at CSTPS, Chandrapur. </v>
      </c>
      <c r="C646" s="31">
        <f t="shared" si="63"/>
        <v>0</v>
      </c>
      <c r="D646" s="67" t="str">
        <f t="shared" si="67"/>
        <v>-</v>
      </c>
      <c r="E646" s="30">
        <f t="shared" si="67"/>
        <v>0</v>
      </c>
      <c r="F646" s="30">
        <f t="shared" si="64"/>
        <v>0</v>
      </c>
      <c r="G646" s="30">
        <f t="shared" si="65"/>
        <v>0</v>
      </c>
      <c r="H646" s="30">
        <f t="shared" si="59"/>
        <v>0</v>
      </c>
      <c r="I646" s="30">
        <f>'F4.2'!V187</f>
        <v>0</v>
      </c>
      <c r="J646" s="30">
        <f>'F4.2'!AP187</f>
        <v>0</v>
      </c>
      <c r="K646" s="30"/>
      <c r="L646" s="30"/>
      <c r="M646" s="30">
        <f t="shared" si="60"/>
        <v>0</v>
      </c>
      <c r="N646" s="150">
        <f t="shared" si="61"/>
        <v>0</v>
      </c>
    </row>
    <row r="647" spans="1:14" ht="15.75" hidden="1" outlineLevel="1">
      <c r="A647" s="163"/>
      <c r="B647" s="182" t="str">
        <f t="shared" si="62"/>
        <v>Repair  of D type quarters in colony at CSTPS Chandrapur.</v>
      </c>
      <c r="C647" s="31">
        <f t="shared" si="63"/>
        <v>0</v>
      </c>
      <c r="D647" s="67" t="str">
        <f t="shared" si="67"/>
        <v>-</v>
      </c>
      <c r="E647" s="30">
        <f t="shared" si="67"/>
        <v>0</v>
      </c>
      <c r="F647" s="30">
        <f t="shared" si="64"/>
        <v>0</v>
      </c>
      <c r="G647" s="30">
        <f t="shared" si="65"/>
        <v>0</v>
      </c>
      <c r="H647" s="30">
        <f t="shared" si="59"/>
        <v>0</v>
      </c>
      <c r="I647" s="30">
        <f>'F4.2'!V188</f>
        <v>0</v>
      </c>
      <c r="J647" s="30">
        <f>'F4.2'!AP188</f>
        <v>0</v>
      </c>
      <c r="K647" s="30"/>
      <c r="L647" s="30"/>
      <c r="M647" s="30">
        <f t="shared" si="60"/>
        <v>0</v>
      </c>
      <c r="N647" s="150">
        <f t="shared" si="61"/>
        <v>0</v>
      </c>
    </row>
    <row r="648" spans="1:14" ht="15.75" hidden="1" outlineLevel="1">
      <c r="A648" s="163"/>
      <c r="B648" s="182" t="str">
        <f t="shared" si="62"/>
        <v>Repair of C type quarters in colony at CSTPS Chandrapur.</v>
      </c>
      <c r="C648" s="31">
        <f t="shared" si="63"/>
        <v>0</v>
      </c>
      <c r="D648" s="67" t="str">
        <f t="shared" si="67"/>
        <v>-</v>
      </c>
      <c r="E648" s="30">
        <f t="shared" si="67"/>
        <v>0</v>
      </c>
      <c r="F648" s="30">
        <f t="shared" si="64"/>
        <v>0</v>
      </c>
      <c r="G648" s="30">
        <f t="shared" si="65"/>
        <v>0</v>
      </c>
      <c r="H648" s="30">
        <f t="shared" si="59"/>
        <v>0</v>
      </c>
      <c r="I648" s="30">
        <f>'F4.2'!V189</f>
        <v>0</v>
      </c>
      <c r="J648" s="30">
        <f>'F4.2'!AP189</f>
        <v>0</v>
      </c>
      <c r="K648" s="30"/>
      <c r="L648" s="30"/>
      <c r="M648" s="30">
        <f t="shared" si="60"/>
        <v>0</v>
      </c>
      <c r="N648" s="150">
        <f t="shared" si="61"/>
        <v>0</v>
      </c>
    </row>
    <row r="649" spans="1:14" ht="31.5" hidden="1" outlineLevel="1">
      <c r="A649" s="163"/>
      <c r="B649" s="182" t="str">
        <f t="shared" si="62"/>
        <v>Staff Quarters- Repair and renovation of F and NF  type staff quarters to extend the life of buildings at CSTPS Chandrapur.</v>
      </c>
      <c r="C649" s="31">
        <f t="shared" si="63"/>
        <v>0</v>
      </c>
      <c r="D649" s="67" t="str">
        <f t="shared" ref="D649:E668" si="71">D190</f>
        <v>-</v>
      </c>
      <c r="E649" s="30">
        <f t="shared" si="71"/>
        <v>0</v>
      </c>
      <c r="F649" s="30">
        <f t="shared" si="64"/>
        <v>0</v>
      </c>
      <c r="G649" s="30">
        <f t="shared" si="65"/>
        <v>0</v>
      </c>
      <c r="H649" s="30">
        <f t="shared" si="59"/>
        <v>0</v>
      </c>
      <c r="I649" s="30">
        <f>'F4.2'!V190</f>
        <v>0</v>
      </c>
      <c r="J649" s="30">
        <f>'F4.2'!AP190</f>
        <v>0</v>
      </c>
      <c r="K649" s="30"/>
      <c r="L649" s="30"/>
      <c r="M649" s="30">
        <f t="shared" si="60"/>
        <v>0</v>
      </c>
      <c r="N649" s="150">
        <f t="shared" si="61"/>
        <v>0</v>
      </c>
    </row>
    <row r="650" spans="1:14" ht="31.5" hidden="1" outlineLevel="1">
      <c r="A650" s="163"/>
      <c r="B650" s="182" t="str">
        <f t="shared" si="62"/>
        <v>Repair and replacement of existing drinking water supply pipelines in E &amp; F type area in colony at CSTPS, Chandrapur.</v>
      </c>
      <c r="C650" s="31">
        <f t="shared" si="63"/>
        <v>0</v>
      </c>
      <c r="D650" s="67" t="str">
        <f t="shared" si="71"/>
        <v>-</v>
      </c>
      <c r="E650" s="30">
        <f t="shared" si="71"/>
        <v>0</v>
      </c>
      <c r="F650" s="30">
        <f t="shared" si="64"/>
        <v>0</v>
      </c>
      <c r="G650" s="30">
        <f t="shared" si="65"/>
        <v>0</v>
      </c>
      <c r="H650" s="30">
        <f t="shared" si="59"/>
        <v>0</v>
      </c>
      <c r="I650" s="30">
        <f>'F4.2'!V191</f>
        <v>0</v>
      </c>
      <c r="J650" s="30">
        <f>'F4.2'!AP191</f>
        <v>0</v>
      </c>
      <c r="K650" s="30"/>
      <c r="L650" s="30"/>
      <c r="M650" s="30">
        <f t="shared" si="60"/>
        <v>0</v>
      </c>
      <c r="N650" s="150">
        <f t="shared" si="61"/>
        <v>0</v>
      </c>
    </row>
    <row r="651" spans="1:14" ht="31.5" hidden="1" outlineLevel="1">
      <c r="A651" s="163"/>
      <c r="B651" s="182" t="str">
        <f t="shared" si="62"/>
        <v>Repair and replacement of existing sewer lines in E &amp; F type area in colony at CSTPS, Chandrapur.</v>
      </c>
      <c r="C651" s="31">
        <f t="shared" si="63"/>
        <v>0</v>
      </c>
      <c r="D651" s="67" t="str">
        <f t="shared" si="71"/>
        <v>-</v>
      </c>
      <c r="E651" s="30">
        <f t="shared" si="71"/>
        <v>0</v>
      </c>
      <c r="F651" s="30">
        <f t="shared" si="64"/>
        <v>0</v>
      </c>
      <c r="G651" s="30">
        <f t="shared" si="65"/>
        <v>0</v>
      </c>
      <c r="H651" s="30">
        <f t="shared" si="59"/>
        <v>0</v>
      </c>
      <c r="I651" s="30">
        <f>'F4.2'!V192</f>
        <v>0</v>
      </c>
      <c r="J651" s="30">
        <f>'F4.2'!AP192</f>
        <v>0</v>
      </c>
      <c r="K651" s="30"/>
      <c r="L651" s="30"/>
      <c r="M651" s="30">
        <f t="shared" si="60"/>
        <v>0</v>
      </c>
      <c r="N651" s="150">
        <f t="shared" si="61"/>
        <v>0</v>
      </c>
    </row>
    <row r="652" spans="1:14" ht="31.5" hidden="1" outlineLevel="1">
      <c r="A652" s="163"/>
      <c r="B652" s="182" t="str">
        <f t="shared" si="62"/>
        <v>Work of providing RCC drain along main roads in colony at CSTPS, Chandrapur.</v>
      </c>
      <c r="C652" s="31">
        <f t="shared" si="63"/>
        <v>0</v>
      </c>
      <c r="D652" s="67" t="str">
        <f t="shared" si="71"/>
        <v>-</v>
      </c>
      <c r="E652" s="30">
        <f t="shared" si="71"/>
        <v>0</v>
      </c>
      <c r="F652" s="30">
        <f t="shared" si="64"/>
        <v>0</v>
      </c>
      <c r="G652" s="30">
        <f t="shared" si="65"/>
        <v>0</v>
      </c>
      <c r="H652" s="30">
        <f t="shared" si="59"/>
        <v>0</v>
      </c>
      <c r="I652" s="30">
        <f>'F4.2'!V193</f>
        <v>0</v>
      </c>
      <c r="J652" s="30">
        <f>'F4.2'!AP193</f>
        <v>0</v>
      </c>
      <c r="K652" s="30"/>
      <c r="L652" s="30"/>
      <c r="M652" s="30">
        <f t="shared" si="60"/>
        <v>0</v>
      </c>
      <c r="N652" s="150">
        <f t="shared" si="61"/>
        <v>0</v>
      </c>
    </row>
    <row r="653" spans="1:14" ht="31.5" hidden="1" outlineLevel="1">
      <c r="A653" s="163"/>
      <c r="B653" s="182" t="str">
        <f t="shared" si="62"/>
        <v>Rerouting and replacement of domestic water supply pipeline from WTP to ESR in colony at CSTPS, Chandrapur.</v>
      </c>
      <c r="C653" s="31">
        <f t="shared" si="63"/>
        <v>0</v>
      </c>
      <c r="D653" s="67" t="str">
        <f t="shared" si="71"/>
        <v>-</v>
      </c>
      <c r="E653" s="30">
        <f t="shared" si="71"/>
        <v>0</v>
      </c>
      <c r="F653" s="30">
        <f t="shared" si="64"/>
        <v>0</v>
      </c>
      <c r="G653" s="30">
        <f t="shared" si="65"/>
        <v>0</v>
      </c>
      <c r="H653" s="30">
        <f t="shared" si="59"/>
        <v>0</v>
      </c>
      <c r="I653" s="30">
        <f>'F4.2'!V194</f>
        <v>0</v>
      </c>
      <c r="J653" s="30">
        <f>'F4.2'!AP194</f>
        <v>0</v>
      </c>
      <c r="K653" s="30"/>
      <c r="L653" s="30"/>
      <c r="M653" s="30">
        <f t="shared" si="60"/>
        <v>0</v>
      </c>
      <c r="N653" s="150">
        <f t="shared" si="61"/>
        <v>0</v>
      </c>
    </row>
    <row r="654" spans="1:14" ht="47.25" hidden="1" outlineLevel="1">
      <c r="A654" s="163">
        <f>A195</f>
        <v>4</v>
      </c>
      <c r="B654" s="198" t="str">
        <f t="shared" si="62"/>
        <v>Additional Contengencies approved vide e BR No. MSPGCL/BM-162/165, Dt.29.10.2016 vide resolution no. 2016/2085</v>
      </c>
      <c r="C654" s="31">
        <f t="shared" si="63"/>
        <v>0</v>
      </c>
      <c r="D654" s="67" t="str">
        <f t="shared" si="71"/>
        <v>-</v>
      </c>
      <c r="E654" s="30">
        <f t="shared" si="71"/>
        <v>7.46</v>
      </c>
      <c r="F654" s="30">
        <f t="shared" si="64"/>
        <v>0</v>
      </c>
      <c r="G654" s="30">
        <f t="shared" si="65"/>
        <v>0</v>
      </c>
      <c r="H654" s="30">
        <f t="shared" si="59"/>
        <v>0</v>
      </c>
      <c r="I654" s="30">
        <f>'F4.2'!V195</f>
        <v>0</v>
      </c>
      <c r="J654" s="30">
        <f>'F4.2'!AP195</f>
        <v>0</v>
      </c>
      <c r="K654" s="30"/>
      <c r="L654" s="30"/>
      <c r="M654" s="30">
        <f t="shared" si="60"/>
        <v>0</v>
      </c>
      <c r="N654" s="150">
        <f t="shared" si="61"/>
        <v>0</v>
      </c>
    </row>
    <row r="655" spans="1:14" ht="31.5" hidden="1" outlineLevel="1">
      <c r="A655" s="163"/>
      <c r="B655" s="182" t="str">
        <f t="shared" si="62"/>
        <v>Landscaping and plantation work at various locations inside plant area at CSTPS, chandrapur.</v>
      </c>
      <c r="C655" s="31">
        <f t="shared" si="63"/>
        <v>0</v>
      </c>
      <c r="D655" s="67" t="str">
        <f t="shared" si="71"/>
        <v>-</v>
      </c>
      <c r="E655" s="30">
        <f t="shared" si="71"/>
        <v>0</v>
      </c>
      <c r="F655" s="30">
        <f t="shared" si="64"/>
        <v>3.4265584229999995</v>
      </c>
      <c r="G655" s="30">
        <f t="shared" si="65"/>
        <v>3.4265584229999995</v>
      </c>
      <c r="H655" s="30">
        <f t="shared" si="59"/>
        <v>0</v>
      </c>
      <c r="I655" s="30">
        <f>'F4.2'!V196</f>
        <v>0</v>
      </c>
      <c r="J655" s="30">
        <f>'F4.2'!AP196</f>
        <v>0</v>
      </c>
      <c r="K655" s="30"/>
      <c r="L655" s="30"/>
      <c r="M655" s="30">
        <f t="shared" si="60"/>
        <v>0</v>
      </c>
      <c r="N655" s="150">
        <f t="shared" si="61"/>
        <v>0</v>
      </c>
    </row>
    <row r="656" spans="1:14" ht="31.5" hidden="1" outlineLevel="1">
      <c r="A656" s="163"/>
      <c r="B656" s="182" t="str">
        <f t="shared" si="62"/>
        <v>Construction of WBM approach road from point- N to Z Area along ash bund periphery  at CSTPS Chandrapur.</v>
      </c>
      <c r="C656" s="31">
        <f t="shared" si="63"/>
        <v>0</v>
      </c>
      <c r="D656" s="67" t="str">
        <f t="shared" si="71"/>
        <v>-</v>
      </c>
      <c r="E656" s="30">
        <f t="shared" si="71"/>
        <v>0</v>
      </c>
      <c r="F656" s="30">
        <f t="shared" si="64"/>
        <v>0</v>
      </c>
      <c r="G656" s="30">
        <f t="shared" si="65"/>
        <v>0</v>
      </c>
      <c r="H656" s="30">
        <f t="shared" si="59"/>
        <v>0</v>
      </c>
      <c r="I656" s="30">
        <f>'F4.2'!V197</f>
        <v>0</v>
      </c>
      <c r="J656" s="30">
        <f>'F4.2'!AP197</f>
        <v>0</v>
      </c>
      <c r="K656" s="30"/>
      <c r="L656" s="30"/>
      <c r="M656" s="30">
        <f t="shared" si="60"/>
        <v>0</v>
      </c>
      <c r="N656" s="150">
        <f t="shared" si="61"/>
        <v>0</v>
      </c>
    </row>
    <row r="657" spans="1:14" ht="47.25" hidden="1" outlineLevel="1">
      <c r="A657" s="163">
        <f>A198</f>
        <v>5</v>
      </c>
      <c r="B657" s="198" t="str">
        <f t="shared" si="62"/>
        <v>Design, Engineering, Supply and commissioning of ash-bund water recovery system (Phase II) at CSTPS Chandrapur</v>
      </c>
      <c r="C657" s="31">
        <f t="shared" si="63"/>
        <v>0</v>
      </c>
      <c r="D657" s="67" t="str">
        <f t="shared" si="71"/>
        <v>-</v>
      </c>
      <c r="E657" s="30">
        <f t="shared" si="71"/>
        <v>27.7</v>
      </c>
      <c r="F657" s="30">
        <f t="shared" si="64"/>
        <v>0</v>
      </c>
      <c r="G657" s="30">
        <f t="shared" si="65"/>
        <v>0</v>
      </c>
      <c r="H657" s="30">
        <f t="shared" ref="H657:H731" si="72">F657-G657</f>
        <v>0</v>
      </c>
      <c r="I657" s="30">
        <f>'F4.2'!V198</f>
        <v>0</v>
      </c>
      <c r="J657" s="30">
        <f>'F4.2'!AP198</f>
        <v>0</v>
      </c>
      <c r="K657" s="30"/>
      <c r="L657" s="30"/>
      <c r="M657" s="30">
        <f t="shared" ref="M657:M731" si="73">SUM(J657:L657)</f>
        <v>0</v>
      </c>
      <c r="N657" s="150">
        <f t="shared" ref="N657:N731" si="74">H657+I657-M657</f>
        <v>0</v>
      </c>
    </row>
    <row r="658" spans="1:14" ht="31.5" hidden="1" outlineLevel="1">
      <c r="A658" s="163"/>
      <c r="B658" s="182" t="str">
        <f t="shared" si="62"/>
        <v>Design, Engineering, Supply and commissioning of ash-bund water recovery system (Phase II) at CSTPS Chandrapur</v>
      </c>
      <c r="C658" s="31">
        <f t="shared" si="63"/>
        <v>0</v>
      </c>
      <c r="D658" s="67" t="str">
        <f t="shared" si="71"/>
        <v>-</v>
      </c>
      <c r="E658" s="30">
        <f t="shared" si="71"/>
        <v>0</v>
      </c>
      <c r="F658" s="30">
        <f t="shared" si="64"/>
        <v>17.907341339999999</v>
      </c>
      <c r="G658" s="30">
        <f t="shared" si="65"/>
        <v>13.543367399999999</v>
      </c>
      <c r="H658" s="30">
        <f t="shared" si="72"/>
        <v>4.3639739399999993</v>
      </c>
      <c r="I658" s="30">
        <f>'F4.2'!V199</f>
        <v>12.128790777999995</v>
      </c>
      <c r="J658" s="30">
        <f>'F4.2'!AP199</f>
        <v>16.492764718</v>
      </c>
      <c r="K658" s="30"/>
      <c r="L658" s="30"/>
      <c r="M658" s="30">
        <f t="shared" si="73"/>
        <v>16.492764718</v>
      </c>
      <c r="N658" s="150">
        <f t="shared" si="74"/>
        <v>0</v>
      </c>
    </row>
    <row r="659" spans="1:14" ht="63" hidden="1" outlineLevel="1">
      <c r="A659" s="163"/>
      <c r="B659" s="182" t="str">
        <f t="shared" ref="B659:B722" si="75">B200</f>
        <v>Providing Consultancy Services for work of Design, Engineering, Supply, Installation &amp; Commissioning of ash bund water recovery system (Phase-II) at CSTPS, Chandrapur (on EPC contract basis).</v>
      </c>
      <c r="C659" s="31">
        <f t="shared" si="63"/>
        <v>0</v>
      </c>
      <c r="D659" s="67" t="str">
        <f t="shared" si="71"/>
        <v>-</v>
      </c>
      <c r="E659" s="30">
        <f t="shared" si="71"/>
        <v>0</v>
      </c>
      <c r="F659" s="30">
        <f t="shared" si="64"/>
        <v>0</v>
      </c>
      <c r="G659" s="30">
        <f t="shared" si="65"/>
        <v>0</v>
      </c>
      <c r="H659" s="30">
        <f t="shared" si="72"/>
        <v>0</v>
      </c>
      <c r="I659" s="30">
        <f>'F4.2'!V200</f>
        <v>0</v>
      </c>
      <c r="J659" s="30">
        <f>'F4.2'!AP200</f>
        <v>0</v>
      </c>
      <c r="K659" s="30"/>
      <c r="L659" s="30"/>
      <c r="M659" s="30">
        <f t="shared" si="73"/>
        <v>0</v>
      </c>
      <c r="N659" s="150">
        <f t="shared" si="74"/>
        <v>0</v>
      </c>
    </row>
    <row r="660" spans="1:14" ht="47.25" hidden="1" outlineLevel="1">
      <c r="A660" s="163">
        <f>A201</f>
        <v>6</v>
      </c>
      <c r="B660" s="199" t="str">
        <f t="shared" si="75"/>
        <v>Providing laying, jointing and commissioning of 1600 mm dia. M.S. Pipe line from Erai dam to one day reservoir of stage II, III &amp; IV at CTPS</v>
      </c>
      <c r="C660" s="31">
        <f t="shared" ref="C660:C723" si="76">C201</f>
        <v>0</v>
      </c>
      <c r="D660" s="67" t="str">
        <f t="shared" si="71"/>
        <v>-</v>
      </c>
      <c r="E660" s="30">
        <f t="shared" si="71"/>
        <v>73.62</v>
      </c>
      <c r="F660" s="30">
        <f t="shared" si="64"/>
        <v>0</v>
      </c>
      <c r="G660" s="30">
        <f t="shared" si="65"/>
        <v>0</v>
      </c>
      <c r="H660" s="30">
        <f t="shared" si="72"/>
        <v>0</v>
      </c>
      <c r="I660" s="30">
        <f>'F4.2'!V201</f>
        <v>0</v>
      </c>
      <c r="J660" s="30">
        <f>'F4.2'!AP201</f>
        <v>0</v>
      </c>
      <c r="K660" s="30"/>
      <c r="L660" s="30"/>
      <c r="M660" s="30">
        <f t="shared" si="73"/>
        <v>0</v>
      </c>
      <c r="N660" s="150">
        <f t="shared" si="74"/>
        <v>0</v>
      </c>
    </row>
    <row r="661" spans="1:14" ht="47.25" hidden="1" outlineLevel="1">
      <c r="A661" s="163"/>
      <c r="B661" s="182" t="str">
        <f t="shared" si="75"/>
        <v>Providing laying, jointing and commissioning of 1600 mm dia. M.S. Pipe line from Erai dam to one day reservoir of stage II, III &amp; IV at CTPS</v>
      </c>
      <c r="C661" s="31">
        <f t="shared" si="76"/>
        <v>0</v>
      </c>
      <c r="D661" s="67" t="str">
        <f t="shared" si="71"/>
        <v>-</v>
      </c>
      <c r="E661" s="30">
        <f t="shared" si="71"/>
        <v>0</v>
      </c>
      <c r="F661" s="30">
        <f t="shared" ref="F661:F724" si="77">F202+I202</f>
        <v>70.509129202999986</v>
      </c>
      <c r="G661" s="30">
        <f t="shared" ref="G661:G724" si="78">G202+M202</f>
        <v>70.362624703000009</v>
      </c>
      <c r="H661" s="30">
        <f t="shared" si="72"/>
        <v>0.14650449999997761</v>
      </c>
      <c r="I661" s="30">
        <f>'F4.2'!V202</f>
        <v>0</v>
      </c>
      <c r="J661" s="30">
        <f>'F4.2'!AP202</f>
        <v>0</v>
      </c>
      <c r="K661" s="30"/>
      <c r="L661" s="30"/>
      <c r="M661" s="30">
        <f t="shared" si="73"/>
        <v>0</v>
      </c>
      <c r="N661" s="150">
        <f t="shared" si="74"/>
        <v>0.14650449999997761</v>
      </c>
    </row>
    <row r="662" spans="1:14" ht="63" hidden="1" outlineLevel="1">
      <c r="A662" s="163"/>
      <c r="B662" s="182" t="str">
        <f t="shared" si="75"/>
        <v xml:space="preserve">Work of construction of Control Valve rooms on newly laid 1600 mm M.S. Pipeline no. 6 from Erai dam to One day reservoir at CSTPS, Chandrapur.
</v>
      </c>
      <c r="C662" s="31">
        <f t="shared" si="76"/>
        <v>0</v>
      </c>
      <c r="D662" s="67" t="str">
        <f t="shared" si="71"/>
        <v>-</v>
      </c>
      <c r="E662" s="30">
        <f t="shared" si="71"/>
        <v>0</v>
      </c>
      <c r="F662" s="30">
        <f t="shared" si="77"/>
        <v>0</v>
      </c>
      <c r="G662" s="30">
        <f t="shared" si="78"/>
        <v>0</v>
      </c>
      <c r="H662" s="30">
        <f t="shared" si="72"/>
        <v>0</v>
      </c>
      <c r="I662" s="30">
        <f>'F4.2'!V203</f>
        <v>0</v>
      </c>
      <c r="J662" s="30">
        <f>'F4.2'!AP203</f>
        <v>0</v>
      </c>
      <c r="K662" s="30"/>
      <c r="L662" s="30"/>
      <c r="M662" s="30">
        <f t="shared" si="73"/>
        <v>0</v>
      </c>
      <c r="N662" s="150">
        <f t="shared" si="74"/>
        <v>0</v>
      </c>
    </row>
    <row r="663" spans="1:14" ht="31.5" hidden="1" outlineLevel="1">
      <c r="A663" s="163">
        <f>A204</f>
        <v>7</v>
      </c>
      <c r="B663" s="199" t="str">
        <f t="shared" si="75"/>
        <v xml:space="preserve">Providing OHE facility for BG Rly siding of proposed Expansion Project at Chandrapur, for Supply of Materials. </v>
      </c>
      <c r="C663" s="31">
        <f t="shared" si="76"/>
        <v>0</v>
      </c>
      <c r="D663" s="67" t="str">
        <f t="shared" si="71"/>
        <v>-</v>
      </c>
      <c r="E663" s="30">
        <f t="shared" si="71"/>
        <v>0.5</v>
      </c>
      <c r="F663" s="30">
        <f t="shared" si="77"/>
        <v>0</v>
      </c>
      <c r="G663" s="30">
        <f t="shared" si="78"/>
        <v>0</v>
      </c>
      <c r="H663" s="30">
        <f t="shared" si="72"/>
        <v>0</v>
      </c>
      <c r="I663" s="30">
        <f>'F4.2'!V204</f>
        <v>0</v>
      </c>
      <c r="J663" s="30">
        <f>'F4.2'!AP204</f>
        <v>0</v>
      </c>
      <c r="K663" s="30"/>
      <c r="L663" s="30"/>
      <c r="M663" s="30">
        <f t="shared" si="73"/>
        <v>0</v>
      </c>
      <c r="N663" s="150">
        <f t="shared" si="74"/>
        <v>0</v>
      </c>
    </row>
    <row r="664" spans="1:14" ht="31.5" hidden="1" outlineLevel="1">
      <c r="A664" s="163">
        <f>A205</f>
        <v>8</v>
      </c>
      <c r="B664" s="199" t="str">
        <f t="shared" si="75"/>
        <v>Providing OHE facility for BG Rly siding of proposed Expansion Project at Chandrapur, for errection of OHE Items.</v>
      </c>
      <c r="C664" s="31">
        <f t="shared" si="76"/>
        <v>0</v>
      </c>
      <c r="D664" s="67" t="str">
        <f t="shared" si="71"/>
        <v>-</v>
      </c>
      <c r="E664" s="30">
        <f t="shared" si="71"/>
        <v>2.5</v>
      </c>
      <c r="F664" s="30">
        <f t="shared" si="77"/>
        <v>0.7</v>
      </c>
      <c r="G664" s="30">
        <f t="shared" si="78"/>
        <v>0</v>
      </c>
      <c r="H664" s="30">
        <f t="shared" si="72"/>
        <v>0.7</v>
      </c>
      <c r="I664" s="30">
        <f>'F4.2'!V205</f>
        <v>0</v>
      </c>
      <c r="J664" s="30">
        <f>'F4.2'!AP205</f>
        <v>0</v>
      </c>
      <c r="K664" s="30"/>
      <c r="L664" s="30"/>
      <c r="M664" s="30">
        <f t="shared" si="73"/>
        <v>0</v>
      </c>
      <c r="N664" s="150">
        <f t="shared" si="74"/>
        <v>0.7</v>
      </c>
    </row>
    <row r="665" spans="1:14" ht="31.5" hidden="1" outlineLevel="1">
      <c r="A665" s="163">
        <f>A206</f>
        <v>9</v>
      </c>
      <c r="B665" s="199" t="str">
        <f t="shared" si="75"/>
        <v xml:space="preserve">Irrigation scheme for landscaping and Plantation work at Chandrapur expansion project chandrapur. </v>
      </c>
      <c r="C665" s="31">
        <f t="shared" si="76"/>
        <v>0</v>
      </c>
      <c r="D665" s="67" t="str">
        <f t="shared" si="71"/>
        <v>-</v>
      </c>
      <c r="E665" s="30">
        <f t="shared" si="71"/>
        <v>1</v>
      </c>
      <c r="F665" s="30">
        <f t="shared" si="77"/>
        <v>0</v>
      </c>
      <c r="G665" s="30">
        <f t="shared" si="78"/>
        <v>0</v>
      </c>
      <c r="H665" s="30">
        <f t="shared" si="72"/>
        <v>0</v>
      </c>
      <c r="I665" s="30">
        <f>'F4.2'!V206</f>
        <v>0</v>
      </c>
      <c r="J665" s="30">
        <f>'F4.2'!AP206</f>
        <v>0</v>
      </c>
      <c r="K665" s="30"/>
      <c r="L665" s="30"/>
      <c r="M665" s="30">
        <f t="shared" si="73"/>
        <v>0</v>
      </c>
      <c r="N665" s="150">
        <f t="shared" si="74"/>
        <v>0</v>
      </c>
    </row>
    <row r="666" spans="1:14" ht="15.75" hidden="1" outlineLevel="1">
      <c r="A666" s="163">
        <f>A207</f>
        <v>10</v>
      </c>
      <c r="B666" s="199" t="str">
        <f t="shared" si="75"/>
        <v xml:space="preserve">Asphalting of WBM road from Nagpur gate to Awanda gate. </v>
      </c>
      <c r="C666" s="31">
        <f t="shared" si="76"/>
        <v>0</v>
      </c>
      <c r="D666" s="67" t="str">
        <f t="shared" si="71"/>
        <v>-</v>
      </c>
      <c r="E666" s="30">
        <f t="shared" si="71"/>
        <v>2</v>
      </c>
      <c r="F666" s="30">
        <f t="shared" si="77"/>
        <v>0</v>
      </c>
      <c r="G666" s="30">
        <f t="shared" si="78"/>
        <v>0</v>
      </c>
      <c r="H666" s="30">
        <f t="shared" si="72"/>
        <v>0</v>
      </c>
      <c r="I666" s="30">
        <f>'F4.2'!V207</f>
        <v>0</v>
      </c>
      <c r="J666" s="30">
        <f>'F4.2'!AP207</f>
        <v>0</v>
      </c>
      <c r="K666" s="30"/>
      <c r="L666" s="30"/>
      <c r="M666" s="30">
        <f t="shared" si="73"/>
        <v>0</v>
      </c>
      <c r="N666" s="150">
        <f t="shared" si="74"/>
        <v>0</v>
      </c>
    </row>
    <row r="667" spans="1:14" ht="15.75" hidden="1" outlineLevel="1">
      <c r="A667" s="163"/>
      <c r="B667" s="182" t="str">
        <f t="shared" si="75"/>
        <v xml:space="preserve">Asphalting of WBM road from Nagpur gate to Awanda gate. </v>
      </c>
      <c r="C667" s="31">
        <f t="shared" si="76"/>
        <v>0</v>
      </c>
      <c r="D667" s="67" t="str">
        <f t="shared" si="71"/>
        <v>-</v>
      </c>
      <c r="E667" s="30">
        <f t="shared" si="71"/>
        <v>0</v>
      </c>
      <c r="F667" s="30">
        <f t="shared" si="77"/>
        <v>0.65140543499999992</v>
      </c>
      <c r="G667" s="30">
        <f t="shared" si="78"/>
        <v>0</v>
      </c>
      <c r="H667" s="30">
        <f t="shared" si="72"/>
        <v>0.65140543499999992</v>
      </c>
      <c r="I667" s="30">
        <f>'F4.2'!V208</f>
        <v>0</v>
      </c>
      <c r="J667" s="30">
        <f>'F4.2'!AP208</f>
        <v>0</v>
      </c>
      <c r="K667" s="30"/>
      <c r="L667" s="30"/>
      <c r="M667" s="30">
        <f t="shared" si="73"/>
        <v>0</v>
      </c>
      <c r="N667" s="150">
        <f t="shared" si="74"/>
        <v>0.65140543499999992</v>
      </c>
    </row>
    <row r="668" spans="1:14" ht="47.25" hidden="1" outlineLevel="1">
      <c r="A668" s="163"/>
      <c r="B668" s="182" t="str">
        <f t="shared" si="75"/>
        <v>Asphalting over WBM Road of ADP line Service road from Nagpur gate opening to Awandha junction gate at CSTPS Chandrapur</v>
      </c>
      <c r="C668" s="31">
        <f t="shared" si="76"/>
        <v>0</v>
      </c>
      <c r="D668" s="67" t="str">
        <f t="shared" si="71"/>
        <v>-</v>
      </c>
      <c r="E668" s="30">
        <f t="shared" si="71"/>
        <v>0</v>
      </c>
      <c r="F668" s="30">
        <f t="shared" si="77"/>
        <v>0.84833461799999998</v>
      </c>
      <c r="G668" s="30">
        <f t="shared" si="78"/>
        <v>0.84833461799999998</v>
      </c>
      <c r="H668" s="30">
        <f t="shared" si="72"/>
        <v>0</v>
      </c>
      <c r="I668" s="30">
        <f>'F4.2'!V209</f>
        <v>0</v>
      </c>
      <c r="J668" s="30">
        <f>'F4.2'!AP209</f>
        <v>0</v>
      </c>
      <c r="K668" s="30"/>
      <c r="L668" s="30"/>
      <c r="M668" s="30">
        <f t="shared" si="73"/>
        <v>0</v>
      </c>
      <c r="N668" s="150">
        <f t="shared" si="74"/>
        <v>0</v>
      </c>
    </row>
    <row r="669" spans="1:14" ht="63" hidden="1" outlineLevel="1">
      <c r="A669" s="163"/>
      <c r="B669" s="182" t="str">
        <f t="shared" si="75"/>
        <v>Asphalting of WBM road from Nagpur gate to Awandha gate at CSTPS Chandrapur
- Asphalting of road from Reject coal gate to Motghat nallah at CSTPS Chandrapur (PHASE - I)</v>
      </c>
      <c r="C669" s="31">
        <f t="shared" si="76"/>
        <v>0</v>
      </c>
      <c r="D669" s="67" t="str">
        <f t="shared" ref="D669:E688" si="79">D210</f>
        <v>-</v>
      </c>
      <c r="E669" s="30">
        <f t="shared" si="79"/>
        <v>0</v>
      </c>
      <c r="F669" s="30">
        <f t="shared" si="77"/>
        <v>0.47940899999999997</v>
      </c>
      <c r="G669" s="30">
        <f t="shared" si="78"/>
        <v>0.47940899999999997</v>
      </c>
      <c r="H669" s="30">
        <f t="shared" si="72"/>
        <v>0</v>
      </c>
      <c r="I669" s="30">
        <f>'F4.2'!V210</f>
        <v>0</v>
      </c>
      <c r="J669" s="30">
        <f>'F4.2'!AP210</f>
        <v>0</v>
      </c>
      <c r="K669" s="30"/>
      <c r="L669" s="30"/>
      <c r="M669" s="30">
        <f t="shared" si="73"/>
        <v>0</v>
      </c>
      <c r="N669" s="150">
        <f t="shared" si="74"/>
        <v>0</v>
      </c>
    </row>
    <row r="670" spans="1:14" ht="15.75" hidden="1" outlineLevel="1">
      <c r="A670" s="163">
        <f>A211</f>
        <v>11</v>
      </c>
      <c r="B670" s="199" t="str">
        <f t="shared" si="75"/>
        <v>Foot Over Bridge</v>
      </c>
      <c r="C670" s="31">
        <f t="shared" si="76"/>
        <v>0</v>
      </c>
      <c r="D670" s="67" t="str">
        <f t="shared" si="79"/>
        <v>-</v>
      </c>
      <c r="E670" s="30">
        <f t="shared" si="79"/>
        <v>2</v>
      </c>
      <c r="F670" s="30">
        <f t="shared" si="77"/>
        <v>0</v>
      </c>
      <c r="G670" s="30">
        <f t="shared" si="78"/>
        <v>0</v>
      </c>
      <c r="H670" s="30">
        <f t="shared" si="72"/>
        <v>0</v>
      </c>
      <c r="I670" s="30">
        <f>'F4.2'!V211</f>
        <v>0</v>
      </c>
      <c r="J670" s="30">
        <f>'F4.2'!AP211</f>
        <v>0</v>
      </c>
      <c r="K670" s="30"/>
      <c r="L670" s="30"/>
      <c r="M670" s="30">
        <f t="shared" si="73"/>
        <v>0</v>
      </c>
      <c r="N670" s="150">
        <f t="shared" si="74"/>
        <v>0</v>
      </c>
    </row>
    <row r="671" spans="1:14" ht="47.25" hidden="1" outlineLevel="1">
      <c r="A671" s="163">
        <f>A212</f>
        <v>12</v>
      </c>
      <c r="B671" s="199" t="str">
        <f t="shared" si="75"/>
        <v xml:space="preserve">Work of Providing retaining wall for sand hump at Vivekanand nagar station yard under modification work in wardha end fro 2 x 500 MW Expn. Project at CSTPS, Chandrapur. </v>
      </c>
      <c r="C671" s="31">
        <f t="shared" si="76"/>
        <v>0</v>
      </c>
      <c r="D671" s="67" t="str">
        <f t="shared" si="79"/>
        <v>-</v>
      </c>
      <c r="E671" s="30">
        <f t="shared" si="79"/>
        <v>0.3</v>
      </c>
      <c r="F671" s="30">
        <f t="shared" si="77"/>
        <v>0.25514720800000001</v>
      </c>
      <c r="G671" s="30">
        <f t="shared" si="78"/>
        <v>0.25514720800000001</v>
      </c>
      <c r="H671" s="30">
        <f t="shared" si="72"/>
        <v>0</v>
      </c>
      <c r="I671" s="30">
        <f>'F4.2'!V212</f>
        <v>0</v>
      </c>
      <c r="J671" s="30">
        <f>'F4.2'!AP212</f>
        <v>0</v>
      </c>
      <c r="K671" s="30"/>
      <c r="L671" s="30"/>
      <c r="M671" s="30">
        <f t="shared" si="73"/>
        <v>0</v>
      </c>
      <c r="N671" s="150">
        <f t="shared" si="74"/>
        <v>0</v>
      </c>
    </row>
    <row r="672" spans="1:14" ht="18.75" hidden="1" outlineLevel="1">
      <c r="A672" s="191"/>
      <c r="B672" s="184" t="str">
        <f t="shared" si="75"/>
        <v xml:space="preserve">Additional Capitalization by O &amp; M </v>
      </c>
      <c r="C672" s="186">
        <f t="shared" si="76"/>
        <v>0</v>
      </c>
      <c r="D672" s="207" t="str">
        <f t="shared" si="79"/>
        <v>-</v>
      </c>
      <c r="E672" s="208">
        <f t="shared" si="79"/>
        <v>0</v>
      </c>
      <c r="F672" s="208">
        <f t="shared" si="77"/>
        <v>0</v>
      </c>
      <c r="G672" s="208">
        <f t="shared" si="78"/>
        <v>0</v>
      </c>
      <c r="H672" s="208">
        <f t="shared" si="72"/>
        <v>0</v>
      </c>
      <c r="I672" s="30">
        <f>'F4.2'!V213</f>
        <v>0</v>
      </c>
      <c r="J672" s="30">
        <f>'F4.2'!AP213</f>
        <v>0</v>
      </c>
      <c r="K672" s="208"/>
      <c r="L672" s="208"/>
      <c r="M672" s="208">
        <f t="shared" si="73"/>
        <v>0</v>
      </c>
      <c r="N672" s="209">
        <f t="shared" si="74"/>
        <v>0</v>
      </c>
    </row>
    <row r="673" spans="1:14" ht="31.5" hidden="1" outlineLevel="1">
      <c r="A673" s="163">
        <f>A214</f>
        <v>1</v>
      </c>
      <c r="B673" s="199" t="str">
        <f t="shared" si="75"/>
        <v>Procurement of GE make 4000Amp LT Air Circuit Breakers for Unit-8 &amp; 9, CSTPS, Chandrapur.</v>
      </c>
      <c r="C673" s="31">
        <f t="shared" si="76"/>
        <v>0</v>
      </c>
      <c r="D673" s="67" t="str">
        <f t="shared" si="79"/>
        <v>-</v>
      </c>
      <c r="E673" s="30">
        <f t="shared" si="79"/>
        <v>0.9</v>
      </c>
      <c r="F673" s="30">
        <f t="shared" si="77"/>
        <v>1.030848</v>
      </c>
      <c r="G673" s="30">
        <f t="shared" si="78"/>
        <v>1.030848</v>
      </c>
      <c r="H673" s="30">
        <f t="shared" si="72"/>
        <v>0</v>
      </c>
      <c r="I673" s="30">
        <f>'F4.2'!V214</f>
        <v>0</v>
      </c>
      <c r="J673" s="30">
        <f>'F4.2'!AP214</f>
        <v>0</v>
      </c>
      <c r="K673" s="30"/>
      <c r="L673" s="30"/>
      <c r="M673" s="30">
        <f t="shared" si="73"/>
        <v>0</v>
      </c>
      <c r="N673" s="150">
        <f t="shared" si="74"/>
        <v>0</v>
      </c>
    </row>
    <row r="674" spans="1:14" ht="15.75" hidden="1" outlineLevel="1">
      <c r="A674" s="163">
        <f>A215</f>
        <v>2</v>
      </c>
      <c r="B674" s="199" t="str">
        <f t="shared" si="75"/>
        <v xml:space="preserve">Air Compressor System </v>
      </c>
      <c r="C674" s="31">
        <f t="shared" si="76"/>
        <v>0</v>
      </c>
      <c r="D674" s="67" t="str">
        <f t="shared" si="79"/>
        <v>-</v>
      </c>
      <c r="E674" s="30">
        <f t="shared" si="79"/>
        <v>0.2</v>
      </c>
      <c r="F674" s="30">
        <f t="shared" si="77"/>
        <v>0</v>
      </c>
      <c r="G674" s="30">
        <f t="shared" si="78"/>
        <v>0</v>
      </c>
      <c r="H674" s="30">
        <f t="shared" si="72"/>
        <v>0</v>
      </c>
      <c r="I674" s="30">
        <f>'F4.2'!V215</f>
        <v>0</v>
      </c>
      <c r="J674" s="30">
        <f>'F4.2'!AP215</f>
        <v>0</v>
      </c>
      <c r="K674" s="30"/>
      <c r="L674" s="30"/>
      <c r="M674" s="30">
        <f t="shared" si="73"/>
        <v>0</v>
      </c>
      <c r="N674" s="150">
        <f t="shared" si="74"/>
        <v>0</v>
      </c>
    </row>
    <row r="675" spans="1:14" ht="15.75" hidden="1" outlineLevel="1">
      <c r="A675" s="163">
        <f>A216</f>
        <v>3</v>
      </c>
      <c r="B675" s="199" t="str">
        <f t="shared" si="75"/>
        <v>Energy management Sysytem</v>
      </c>
      <c r="C675" s="31">
        <f t="shared" si="76"/>
        <v>0</v>
      </c>
      <c r="D675" s="67" t="str">
        <f t="shared" si="79"/>
        <v>-</v>
      </c>
      <c r="E675" s="30">
        <f t="shared" si="79"/>
        <v>0.3</v>
      </c>
      <c r="F675" s="30">
        <f t="shared" si="77"/>
        <v>0</v>
      </c>
      <c r="G675" s="30">
        <f t="shared" si="78"/>
        <v>0</v>
      </c>
      <c r="H675" s="30">
        <f t="shared" si="72"/>
        <v>0</v>
      </c>
      <c r="I675" s="30">
        <f>'F4.2'!V216</f>
        <v>0</v>
      </c>
      <c r="J675" s="30">
        <f>'F4.2'!AP216</f>
        <v>0</v>
      </c>
      <c r="K675" s="30"/>
      <c r="L675" s="30"/>
      <c r="M675" s="30">
        <f t="shared" si="73"/>
        <v>0</v>
      </c>
      <c r="N675" s="150">
        <f t="shared" si="74"/>
        <v>0</v>
      </c>
    </row>
    <row r="676" spans="1:14" ht="31.5" hidden="1" outlineLevel="1">
      <c r="A676" s="163"/>
      <c r="B676" s="182" t="str">
        <f t="shared" si="75"/>
        <v>Supply, Installation, Testing &amp; Commissioning of Energy Management System for  Unit#8 &amp; 9 for CSTPS, Chandrapur.</v>
      </c>
      <c r="C676" s="31">
        <f t="shared" si="76"/>
        <v>0</v>
      </c>
      <c r="D676" s="67" t="str">
        <f t="shared" si="79"/>
        <v>-</v>
      </c>
      <c r="E676" s="30">
        <f t="shared" si="79"/>
        <v>0</v>
      </c>
      <c r="F676" s="30">
        <f t="shared" si="77"/>
        <v>0.20054100000000002</v>
      </c>
      <c r="G676" s="30">
        <f t="shared" si="78"/>
        <v>0.20054100000000002</v>
      </c>
      <c r="H676" s="30">
        <f t="shared" si="72"/>
        <v>0</v>
      </c>
      <c r="I676" s="30">
        <f>'F4.2'!V217</f>
        <v>0</v>
      </c>
      <c r="J676" s="30">
        <f>'F4.2'!AP217</f>
        <v>0</v>
      </c>
      <c r="K676" s="30"/>
      <c r="L676" s="30"/>
      <c r="M676" s="30">
        <f t="shared" si="73"/>
        <v>0</v>
      </c>
      <c r="N676" s="150">
        <f t="shared" si="74"/>
        <v>0</v>
      </c>
    </row>
    <row r="677" spans="1:14" ht="31.5" hidden="1" outlineLevel="1">
      <c r="A677" s="163"/>
      <c r="B677" s="182" t="str">
        <f t="shared" si="75"/>
        <v>Procurement of Tri-vector 0.2s class Digital Energy meter for  Unit-8&amp;9, CSTPS, Chandrapur.</v>
      </c>
      <c r="C677" s="31">
        <f t="shared" si="76"/>
        <v>0</v>
      </c>
      <c r="D677" s="67" t="str">
        <f t="shared" si="79"/>
        <v>-</v>
      </c>
      <c r="E677" s="30">
        <f t="shared" si="79"/>
        <v>0</v>
      </c>
      <c r="F677" s="30">
        <f t="shared" si="77"/>
        <v>9.4871999999999998E-2</v>
      </c>
      <c r="G677" s="30">
        <f t="shared" si="78"/>
        <v>9.4871999999999998E-2</v>
      </c>
      <c r="H677" s="30">
        <f t="shared" si="72"/>
        <v>0</v>
      </c>
      <c r="I677" s="30">
        <f>'F4.2'!V218</f>
        <v>0</v>
      </c>
      <c r="J677" s="30">
        <f>'F4.2'!AP218</f>
        <v>0</v>
      </c>
      <c r="K677" s="30"/>
      <c r="L677" s="30"/>
      <c r="M677" s="30">
        <f t="shared" si="73"/>
        <v>0</v>
      </c>
      <c r="N677" s="150">
        <f t="shared" si="74"/>
        <v>0</v>
      </c>
    </row>
    <row r="678" spans="1:14" ht="47.25" hidden="1" outlineLevel="1">
      <c r="A678" s="163">
        <f>A219</f>
        <v>4</v>
      </c>
      <c r="B678" s="199" t="str">
        <f t="shared" si="75"/>
        <v xml:space="preserve">Supply, Installation &amp; Commissioning of 3D Level Scanners to 64 nos. of ESP hoppers at Unit-8&amp;9 (2X500MW), CSTPS, Chandrapur. </v>
      </c>
      <c r="C678" s="31">
        <f t="shared" si="76"/>
        <v>0</v>
      </c>
      <c r="D678" s="67" t="str">
        <f t="shared" si="79"/>
        <v>-</v>
      </c>
      <c r="E678" s="30">
        <f t="shared" si="79"/>
        <v>3.24</v>
      </c>
      <c r="F678" s="30">
        <f t="shared" si="77"/>
        <v>0</v>
      </c>
      <c r="G678" s="30">
        <f t="shared" si="78"/>
        <v>0</v>
      </c>
      <c r="H678" s="30">
        <f t="shared" si="72"/>
        <v>0</v>
      </c>
      <c r="I678" s="30">
        <f>'F4.2'!V219</f>
        <v>0</v>
      </c>
      <c r="J678" s="30">
        <f>'F4.2'!AP219</f>
        <v>0</v>
      </c>
      <c r="K678" s="30"/>
      <c r="L678" s="30"/>
      <c r="M678" s="30">
        <f t="shared" si="73"/>
        <v>0</v>
      </c>
      <c r="N678" s="150">
        <f t="shared" si="74"/>
        <v>0</v>
      </c>
    </row>
    <row r="679" spans="1:14" ht="47.25" hidden="1" outlineLevel="1">
      <c r="A679" s="163"/>
      <c r="B679" s="182" t="str">
        <f t="shared" si="75"/>
        <v>Procurement of internal spares for Elecon make PWD-18, PLB-25 ,Pbh-71 type Gearbox for Stacker Reclaimer installed at CHPD, CSTPS.</v>
      </c>
      <c r="C679" s="31">
        <f t="shared" si="76"/>
        <v>0</v>
      </c>
      <c r="D679" s="67" t="str">
        <f t="shared" si="79"/>
        <v>-</v>
      </c>
      <c r="E679" s="30">
        <f t="shared" si="79"/>
        <v>0</v>
      </c>
      <c r="F679" s="30">
        <f t="shared" si="77"/>
        <v>1.108850973</v>
      </c>
      <c r="G679" s="30">
        <f t="shared" si="78"/>
        <v>1.108850973</v>
      </c>
      <c r="H679" s="30">
        <f t="shared" si="72"/>
        <v>0</v>
      </c>
      <c r="I679" s="30">
        <f>'F4.2'!V220</f>
        <v>0</v>
      </c>
      <c r="J679" s="30">
        <f>'F4.2'!AP220</f>
        <v>0</v>
      </c>
      <c r="K679" s="30"/>
      <c r="L679" s="30"/>
      <c r="M679" s="30">
        <f t="shared" si="73"/>
        <v>0</v>
      </c>
      <c r="N679" s="150">
        <f t="shared" si="74"/>
        <v>0</v>
      </c>
    </row>
    <row r="680" spans="1:14" ht="15.75" hidden="1" outlineLevel="1">
      <c r="A680" s="163">
        <f>A221</f>
        <v>5</v>
      </c>
      <c r="B680" s="199" t="str">
        <f t="shared" si="75"/>
        <v>4000/2500/1800/800 A GE make LT CKT Brkr</v>
      </c>
      <c r="C680" s="31">
        <f t="shared" si="76"/>
        <v>0</v>
      </c>
      <c r="D680" s="67" t="str">
        <f t="shared" si="79"/>
        <v>-</v>
      </c>
      <c r="E680" s="30">
        <f t="shared" si="79"/>
        <v>0.5</v>
      </c>
      <c r="F680" s="30">
        <f t="shared" si="77"/>
        <v>0</v>
      </c>
      <c r="G680" s="30">
        <f t="shared" si="78"/>
        <v>0</v>
      </c>
      <c r="H680" s="30">
        <f t="shared" si="72"/>
        <v>0</v>
      </c>
      <c r="I680" s="30">
        <f>'F4.2'!V221</f>
        <v>0</v>
      </c>
      <c r="J680" s="30">
        <f>'F4.2'!AP221</f>
        <v>0</v>
      </c>
      <c r="K680" s="30"/>
      <c r="L680" s="30"/>
      <c r="M680" s="30">
        <f t="shared" si="73"/>
        <v>0</v>
      </c>
      <c r="N680" s="150">
        <f t="shared" si="74"/>
        <v>0</v>
      </c>
    </row>
    <row r="681" spans="1:14" ht="31.5" hidden="1" outlineLevel="1">
      <c r="A681" s="163"/>
      <c r="B681" s="182" t="str">
        <f t="shared" si="75"/>
        <v>LT Air Circuit Breakers for Incomer Feeders at CHP-D, CSTPS, Chandrapur.</v>
      </c>
      <c r="C681" s="31">
        <f t="shared" si="76"/>
        <v>0</v>
      </c>
      <c r="D681" s="67" t="str">
        <f t="shared" si="79"/>
        <v>-</v>
      </c>
      <c r="E681" s="30">
        <f t="shared" si="79"/>
        <v>0</v>
      </c>
      <c r="F681" s="30">
        <f t="shared" si="77"/>
        <v>1.420723776</v>
      </c>
      <c r="G681" s="30">
        <f t="shared" si="78"/>
        <v>1.420723776</v>
      </c>
      <c r="H681" s="30">
        <f t="shared" si="72"/>
        <v>0</v>
      </c>
      <c r="I681" s="30">
        <f>'F4.2'!V222</f>
        <v>0</v>
      </c>
      <c r="J681" s="30">
        <f>'F4.2'!AP222</f>
        <v>0</v>
      </c>
      <c r="K681" s="30"/>
      <c r="L681" s="30"/>
      <c r="M681" s="30">
        <f t="shared" si="73"/>
        <v>0</v>
      </c>
      <c r="N681" s="150">
        <f t="shared" si="74"/>
        <v>0</v>
      </c>
    </row>
    <row r="682" spans="1:14" ht="15.75" hidden="1" outlineLevel="1">
      <c r="A682" s="163"/>
      <c r="B682" s="182" t="str">
        <f t="shared" si="75"/>
        <v>LT Air Circuit Breakers at CHP, Unit 8&amp;9, CSTPS</v>
      </c>
      <c r="C682" s="31">
        <f t="shared" si="76"/>
        <v>0</v>
      </c>
      <c r="D682" s="67" t="str">
        <f t="shared" si="79"/>
        <v>-</v>
      </c>
      <c r="E682" s="30">
        <f t="shared" si="79"/>
        <v>0</v>
      </c>
      <c r="F682" s="30">
        <f t="shared" si="77"/>
        <v>1.014092</v>
      </c>
      <c r="G682" s="30">
        <f t="shared" si="78"/>
        <v>1.014092</v>
      </c>
      <c r="H682" s="30">
        <f t="shared" si="72"/>
        <v>0</v>
      </c>
      <c r="I682" s="30">
        <f>'F4.2'!V223</f>
        <v>0</v>
      </c>
      <c r="J682" s="30">
        <f>'F4.2'!AP223</f>
        <v>0</v>
      </c>
      <c r="K682" s="30"/>
      <c r="L682" s="30"/>
      <c r="M682" s="30">
        <f t="shared" si="73"/>
        <v>0</v>
      </c>
      <c r="N682" s="150">
        <f t="shared" si="74"/>
        <v>0</v>
      </c>
    </row>
    <row r="683" spans="1:14" ht="31.5" hidden="1" outlineLevel="1">
      <c r="A683" s="163">
        <f>A224</f>
        <v>6</v>
      </c>
      <c r="B683" s="199" t="str">
        <f t="shared" si="75"/>
        <v>Replacement of Impact crusher by hammer mill crusher (installed qty.2 No)</v>
      </c>
      <c r="C683" s="31">
        <f t="shared" si="76"/>
        <v>0</v>
      </c>
      <c r="D683" s="67" t="str">
        <f t="shared" si="79"/>
        <v>-</v>
      </c>
      <c r="E683" s="30">
        <f t="shared" si="79"/>
        <v>2</v>
      </c>
      <c r="F683" s="30">
        <f t="shared" si="77"/>
        <v>0</v>
      </c>
      <c r="G683" s="30">
        <f t="shared" si="78"/>
        <v>0</v>
      </c>
      <c r="H683" s="30">
        <f t="shared" si="72"/>
        <v>0</v>
      </c>
      <c r="I683" s="30">
        <f>'F4.2'!V224</f>
        <v>0</v>
      </c>
      <c r="J683" s="30">
        <f>'F4.2'!AP224</f>
        <v>0</v>
      </c>
      <c r="K683" s="30"/>
      <c r="L683" s="30"/>
      <c r="M683" s="30">
        <f t="shared" si="73"/>
        <v>0</v>
      </c>
      <c r="N683" s="150">
        <f t="shared" si="74"/>
        <v>0</v>
      </c>
    </row>
    <row r="684" spans="1:14" ht="31.5" hidden="1" outlineLevel="1">
      <c r="A684" s="163">
        <f>A225</f>
        <v>7</v>
      </c>
      <c r="B684" s="199" t="str">
        <f t="shared" si="75"/>
        <v>Replacement of wobbler feeder 1&amp;2 by grizzly screen at CHP-D</v>
      </c>
      <c r="C684" s="31">
        <f t="shared" si="76"/>
        <v>0</v>
      </c>
      <c r="D684" s="67" t="str">
        <f t="shared" si="79"/>
        <v>-</v>
      </c>
      <c r="E684" s="30">
        <f t="shared" si="79"/>
        <v>1.5</v>
      </c>
      <c r="F684" s="30">
        <f t="shared" si="77"/>
        <v>0</v>
      </c>
      <c r="G684" s="30">
        <f t="shared" si="78"/>
        <v>0</v>
      </c>
      <c r="H684" s="30">
        <f t="shared" si="72"/>
        <v>0</v>
      </c>
      <c r="I684" s="30">
        <f>'F4.2'!V225</f>
        <v>0</v>
      </c>
      <c r="J684" s="30">
        <f>'F4.2'!AP225</f>
        <v>0</v>
      </c>
      <c r="K684" s="30"/>
      <c r="L684" s="30"/>
      <c r="M684" s="30">
        <f t="shared" si="73"/>
        <v>0</v>
      </c>
      <c r="N684" s="150">
        <f t="shared" si="74"/>
        <v>0</v>
      </c>
    </row>
    <row r="685" spans="1:14" ht="31.5" hidden="1" outlineLevel="1">
      <c r="A685" s="163">
        <f>A226</f>
        <v>8</v>
      </c>
      <c r="B685" s="199" t="str">
        <f t="shared" si="75"/>
        <v>Installation of conveyor system from rope way of CHP-A and crusher house of CHP-D</v>
      </c>
      <c r="C685" s="31">
        <f t="shared" si="76"/>
        <v>0</v>
      </c>
      <c r="D685" s="67" t="str">
        <f t="shared" si="79"/>
        <v>-</v>
      </c>
      <c r="E685" s="30">
        <f t="shared" si="79"/>
        <v>10</v>
      </c>
      <c r="F685" s="30">
        <f t="shared" si="77"/>
        <v>0</v>
      </c>
      <c r="G685" s="30">
        <f t="shared" si="78"/>
        <v>0</v>
      </c>
      <c r="H685" s="30">
        <f t="shared" si="72"/>
        <v>0</v>
      </c>
      <c r="I685" s="30">
        <f>'F4.2'!V226</f>
        <v>0</v>
      </c>
      <c r="J685" s="30">
        <f>'F4.2'!AP226</f>
        <v>0</v>
      </c>
      <c r="K685" s="30"/>
      <c r="L685" s="30"/>
      <c r="M685" s="30">
        <f t="shared" si="73"/>
        <v>0</v>
      </c>
      <c r="N685" s="150">
        <f t="shared" si="74"/>
        <v>0</v>
      </c>
    </row>
    <row r="686" spans="1:14" ht="47.25" hidden="1" outlineLevel="1">
      <c r="A686" s="163"/>
      <c r="B686" s="182" t="str">
        <f t="shared" si="75"/>
        <v>PLC based control &amp; instrumentation of 6.6 KV HT motors of 1250 KW of Crusher I &amp; II and 200 KW of BC 108A1 &amp; A2 at CHP-D, CSTPS, Chandrapur.</v>
      </c>
      <c r="C686" s="31">
        <f t="shared" si="76"/>
        <v>0</v>
      </c>
      <c r="D686" s="67" t="str">
        <f t="shared" si="79"/>
        <v>-</v>
      </c>
      <c r="E686" s="30">
        <f t="shared" si="79"/>
        <v>0</v>
      </c>
      <c r="F686" s="30">
        <f t="shared" si="77"/>
        <v>0.93628268199999998</v>
      </c>
      <c r="G686" s="30">
        <f t="shared" si="78"/>
        <v>0.93628268199999998</v>
      </c>
      <c r="H686" s="30">
        <f t="shared" si="72"/>
        <v>0</v>
      </c>
      <c r="I686" s="30">
        <f>'F4.2'!V227</f>
        <v>0</v>
      </c>
      <c r="J686" s="30">
        <f>'F4.2'!AP227</f>
        <v>0</v>
      </c>
      <c r="K686" s="30"/>
      <c r="L686" s="30"/>
      <c r="M686" s="30">
        <f t="shared" si="73"/>
        <v>0</v>
      </c>
      <c r="N686" s="150">
        <f t="shared" si="74"/>
        <v>0</v>
      </c>
    </row>
    <row r="687" spans="1:14" ht="63" hidden="1" outlineLevel="1">
      <c r="A687" s="163"/>
      <c r="B687" s="182" t="str">
        <f t="shared" si="75"/>
        <v>Work of Design, Supply, Erection &amp; Commissioning of Complete Electrical Automation for Short Conveyor from stack yard of CHP-D to Belt Conveyor 107 A/B of CHP-D, CSTPS, Chandrapur.</v>
      </c>
      <c r="C687" s="31">
        <f t="shared" si="76"/>
        <v>0</v>
      </c>
      <c r="D687" s="67" t="str">
        <f t="shared" si="79"/>
        <v>-</v>
      </c>
      <c r="E687" s="30">
        <f t="shared" si="79"/>
        <v>0</v>
      </c>
      <c r="F687" s="30">
        <f t="shared" si="77"/>
        <v>0.70094878999999999</v>
      </c>
      <c r="G687" s="30">
        <f t="shared" si="78"/>
        <v>0.70094878999999999</v>
      </c>
      <c r="H687" s="30">
        <f t="shared" si="72"/>
        <v>0</v>
      </c>
      <c r="I687" s="30">
        <f>'F4.2'!V228</f>
        <v>0</v>
      </c>
      <c r="J687" s="30">
        <f>'F4.2'!AP228</f>
        <v>0</v>
      </c>
      <c r="K687" s="30"/>
      <c r="L687" s="30"/>
      <c r="M687" s="30">
        <f t="shared" si="73"/>
        <v>0</v>
      </c>
      <c r="N687" s="150">
        <f t="shared" si="74"/>
        <v>0</v>
      </c>
    </row>
    <row r="688" spans="1:14" ht="63" hidden="1" outlineLevel="1">
      <c r="A688" s="163"/>
      <c r="B688" s="182" t="str">
        <f t="shared" si="75"/>
        <v>Work of Design, Supply, Erection &amp; Commissioning of Complete Electrical Automation for Short Conveyor from stack yard of CHP-B to Belt Conveyor 104 A/B of CHP-D, CSTPS, Chandrapur.</v>
      </c>
      <c r="C688" s="31">
        <f t="shared" si="76"/>
        <v>0</v>
      </c>
      <c r="D688" s="67" t="str">
        <f t="shared" si="79"/>
        <v>-</v>
      </c>
      <c r="E688" s="30">
        <f t="shared" si="79"/>
        <v>0</v>
      </c>
      <c r="F688" s="30">
        <f t="shared" si="77"/>
        <v>2.2367510399999997</v>
      </c>
      <c r="G688" s="30">
        <f t="shared" si="78"/>
        <v>2.2367510400000001</v>
      </c>
      <c r="H688" s="30">
        <f t="shared" si="72"/>
        <v>0</v>
      </c>
      <c r="I688" s="30">
        <f>'F4.2'!V229</f>
        <v>0</v>
      </c>
      <c r="J688" s="30">
        <f>'F4.2'!AP229</f>
        <v>0</v>
      </c>
      <c r="K688" s="30"/>
      <c r="L688" s="30"/>
      <c r="M688" s="30">
        <f t="shared" si="73"/>
        <v>0</v>
      </c>
      <c r="N688" s="150">
        <f t="shared" si="74"/>
        <v>0</v>
      </c>
    </row>
    <row r="689" spans="1:14" ht="63" hidden="1" outlineLevel="1">
      <c r="A689" s="163"/>
      <c r="B689" s="182" t="str">
        <f t="shared" si="75"/>
        <v>WORK OF DESIGN, ENGINEERING, MANUFACTURING, SUPPLY, ERECTION &amp;COMMISSIONING OF SHORT CONVEYOR BELT FROM STACK YARD OF CHP UNIT-8&amp;9 TO CONVEYOR BELT 107A AND B AT CHP UNIT 8&amp;9, CSTPS, CHANDRAPUR.</v>
      </c>
      <c r="C689" s="31">
        <f t="shared" si="76"/>
        <v>0</v>
      </c>
      <c r="D689" s="67" t="str">
        <f t="shared" ref="D689:E708" si="80">D230</f>
        <v>-</v>
      </c>
      <c r="E689" s="30">
        <f t="shared" si="80"/>
        <v>0</v>
      </c>
      <c r="F689" s="30">
        <f t="shared" si="77"/>
        <v>4.2253147760000003</v>
      </c>
      <c r="G689" s="30">
        <f t="shared" si="78"/>
        <v>0</v>
      </c>
      <c r="H689" s="30">
        <f t="shared" si="72"/>
        <v>4.2253147760000003</v>
      </c>
      <c r="I689" s="30">
        <f>'F4.2'!V230</f>
        <v>0.46947939999999999</v>
      </c>
      <c r="J689" s="30">
        <f>'F4.2'!AP230</f>
        <v>4.6947941999999996</v>
      </c>
      <c r="K689" s="30"/>
      <c r="L689" s="30"/>
      <c r="M689" s="30">
        <f t="shared" si="73"/>
        <v>4.6947941999999996</v>
      </c>
      <c r="N689" s="150">
        <f t="shared" si="74"/>
        <v>-2.3999999321233645E-8</v>
      </c>
    </row>
    <row r="690" spans="1:14" ht="47.25" hidden="1" outlineLevel="1">
      <c r="A690" s="163"/>
      <c r="B690" s="182" t="str">
        <f t="shared" si="75"/>
        <v>Design, Supply, Installation and Commissioning of High Performance Energy Chain System  for Side Arm Charger and Stacker Reclaimer of CHP-D, CSTPS, Chandrapur.</v>
      </c>
      <c r="C690" s="31">
        <f t="shared" si="76"/>
        <v>0</v>
      </c>
      <c r="D690" s="67" t="str">
        <f t="shared" si="80"/>
        <v>-</v>
      </c>
      <c r="E690" s="30">
        <f t="shared" si="80"/>
        <v>0</v>
      </c>
      <c r="F690" s="30">
        <f t="shared" si="77"/>
        <v>3.8916400000000002</v>
      </c>
      <c r="G690" s="30">
        <f t="shared" si="78"/>
        <v>3.8916400000000002</v>
      </c>
      <c r="H690" s="30">
        <f t="shared" si="72"/>
        <v>0</v>
      </c>
      <c r="I690" s="30">
        <f>'F4.2'!V231</f>
        <v>0</v>
      </c>
      <c r="J690" s="30">
        <f>'F4.2'!AP231</f>
        <v>0</v>
      </c>
      <c r="K690" s="30"/>
      <c r="L690" s="30"/>
      <c r="M690" s="30">
        <f t="shared" si="73"/>
        <v>0</v>
      </c>
      <c r="N690" s="150">
        <f t="shared" si="74"/>
        <v>0</v>
      </c>
    </row>
    <row r="691" spans="1:14" ht="31.5" hidden="1" outlineLevel="1">
      <c r="A691" s="163"/>
      <c r="B691" s="199" t="str">
        <f t="shared" si="75"/>
        <v>RBF 103 &amp;104,105 &amp; 106, 107 &amp; 108, and 109 &amp; 110 in to modular Y  chute</v>
      </c>
      <c r="C691" s="31">
        <f t="shared" si="76"/>
        <v>0</v>
      </c>
      <c r="D691" s="67" t="str">
        <f t="shared" si="80"/>
        <v>-</v>
      </c>
      <c r="E691" s="30">
        <f t="shared" si="80"/>
        <v>4</v>
      </c>
      <c r="F691" s="30">
        <f t="shared" si="77"/>
        <v>0</v>
      </c>
      <c r="G691" s="30">
        <f t="shared" si="78"/>
        <v>0</v>
      </c>
      <c r="H691" s="30">
        <f t="shared" si="72"/>
        <v>0</v>
      </c>
      <c r="I691" s="30">
        <f>'F4.2'!V232</f>
        <v>0</v>
      </c>
      <c r="J691" s="30">
        <f>'F4.2'!AP232</f>
        <v>0</v>
      </c>
      <c r="K691" s="30"/>
      <c r="L691" s="30"/>
      <c r="M691" s="30">
        <f t="shared" si="73"/>
        <v>0</v>
      </c>
      <c r="N691" s="150">
        <f t="shared" si="74"/>
        <v>0</v>
      </c>
    </row>
    <row r="692" spans="1:14" ht="63" hidden="1" outlineLevel="1">
      <c r="A692" s="163"/>
      <c r="B692" s="182" t="str">
        <f t="shared" si="75"/>
        <v>RBF-103 &amp; RBF-104 with Design, development, Manufacturing, Supply &amp; erection of modular Chute as per site condition in place of RBF using sintered silicon Carbide plate with motorized Flap Gate at CHP-D, CSTPS.</v>
      </c>
      <c r="C692" s="31">
        <f t="shared" si="76"/>
        <v>0</v>
      </c>
      <c r="D692" s="67" t="str">
        <f t="shared" si="80"/>
        <v>-</v>
      </c>
      <c r="E692" s="30">
        <f t="shared" si="80"/>
        <v>0</v>
      </c>
      <c r="F692" s="30">
        <f t="shared" si="77"/>
        <v>1.1740999999999999</v>
      </c>
      <c r="G692" s="30">
        <f t="shared" si="78"/>
        <v>1.1740999999999999</v>
      </c>
      <c r="H692" s="30">
        <f t="shared" si="72"/>
        <v>0</v>
      </c>
      <c r="I692" s="30">
        <f>'F4.2'!V233</f>
        <v>0</v>
      </c>
      <c r="J692" s="30">
        <f>'F4.2'!AP233</f>
        <v>0</v>
      </c>
      <c r="K692" s="30"/>
      <c r="L692" s="30"/>
      <c r="M692" s="30">
        <f t="shared" si="73"/>
        <v>0</v>
      </c>
      <c r="N692" s="150">
        <f t="shared" si="74"/>
        <v>0</v>
      </c>
    </row>
    <row r="693" spans="1:14" ht="63" hidden="1" outlineLevel="1">
      <c r="A693" s="163"/>
      <c r="B693" s="182" t="str">
        <f t="shared" si="75"/>
        <v>RBF-105 &amp; RBF-106 with Design, development, Manufacturing, Supply &amp; erection of modular Chute as per site condition in place of RBF using sintered silicon Carbide plate with motorized Flap Gate at CHP-D, CSTPS.</v>
      </c>
      <c r="C693" s="31">
        <f t="shared" si="76"/>
        <v>0</v>
      </c>
      <c r="D693" s="67" t="str">
        <f t="shared" si="80"/>
        <v>-</v>
      </c>
      <c r="E693" s="30">
        <f t="shared" si="80"/>
        <v>0</v>
      </c>
      <c r="F693" s="30">
        <f t="shared" si="77"/>
        <v>1.3168800000000001</v>
      </c>
      <c r="G693" s="30">
        <f t="shared" si="78"/>
        <v>1.3168800000000001</v>
      </c>
      <c r="H693" s="30">
        <f t="shared" si="72"/>
        <v>0</v>
      </c>
      <c r="I693" s="30">
        <f>'F4.2'!V234</f>
        <v>0</v>
      </c>
      <c r="J693" s="30">
        <f>'F4.2'!AP234</f>
        <v>0</v>
      </c>
      <c r="K693" s="30"/>
      <c r="L693" s="30"/>
      <c r="M693" s="30">
        <f t="shared" si="73"/>
        <v>0</v>
      </c>
      <c r="N693" s="150">
        <f t="shared" si="74"/>
        <v>0</v>
      </c>
    </row>
    <row r="694" spans="1:14" ht="63" hidden="1" outlineLevel="1">
      <c r="A694" s="163"/>
      <c r="B694" s="182" t="str">
        <f t="shared" si="75"/>
        <v>RBF-107 &amp; RBF-108 with Design, development, Manufacturing, Supply &amp; erection of modular Chute as per site condition in place of RBF using Tungsten Carbide plate with Flap Gate at CHP-D, CSTPS.</v>
      </c>
      <c r="C694" s="31">
        <f t="shared" si="76"/>
        <v>0</v>
      </c>
      <c r="D694" s="67" t="str">
        <f t="shared" si="80"/>
        <v>-</v>
      </c>
      <c r="E694" s="30">
        <f t="shared" si="80"/>
        <v>0</v>
      </c>
      <c r="F694" s="30">
        <f t="shared" si="77"/>
        <v>1.15286</v>
      </c>
      <c r="G694" s="30">
        <f t="shared" si="78"/>
        <v>1.15286</v>
      </c>
      <c r="H694" s="30">
        <f t="shared" si="72"/>
        <v>0</v>
      </c>
      <c r="I694" s="30">
        <f>'F4.2'!V235</f>
        <v>0</v>
      </c>
      <c r="J694" s="30">
        <f>'F4.2'!AP235</f>
        <v>0</v>
      </c>
      <c r="K694" s="30"/>
      <c r="L694" s="30"/>
      <c r="M694" s="30">
        <f t="shared" si="73"/>
        <v>0</v>
      </c>
      <c r="N694" s="150">
        <f t="shared" si="74"/>
        <v>0</v>
      </c>
    </row>
    <row r="695" spans="1:14" ht="63" hidden="1" outlineLevel="1">
      <c r="A695" s="163"/>
      <c r="B695" s="182" t="str">
        <f t="shared" si="75"/>
        <v>RBF-109 &amp; RBF-110 with design, erection &amp; Installation by trajectory calculation &amp; removal of existing RBF with Y Chute assembly by flow control with Flap Gate arrangement at TP-107 of CHP-D, CSTPS.</v>
      </c>
      <c r="C695" s="31">
        <f t="shared" si="76"/>
        <v>0</v>
      </c>
      <c r="D695" s="67" t="str">
        <f t="shared" si="80"/>
        <v>-</v>
      </c>
      <c r="E695" s="30">
        <f t="shared" si="80"/>
        <v>0</v>
      </c>
      <c r="F695" s="30">
        <f t="shared" si="77"/>
        <v>1.1506235460000001</v>
      </c>
      <c r="G695" s="30">
        <f t="shared" si="78"/>
        <v>1.1506235460000001</v>
      </c>
      <c r="H695" s="30">
        <f t="shared" si="72"/>
        <v>0</v>
      </c>
      <c r="I695" s="30">
        <f>'F4.2'!V236</f>
        <v>0</v>
      </c>
      <c r="J695" s="30">
        <f>'F4.2'!AP236</f>
        <v>0</v>
      </c>
      <c r="K695" s="30"/>
      <c r="L695" s="30"/>
      <c r="M695" s="30">
        <f t="shared" si="73"/>
        <v>0</v>
      </c>
      <c r="N695" s="150">
        <f t="shared" si="74"/>
        <v>0</v>
      </c>
    </row>
    <row r="696" spans="1:14" ht="31.5" hidden="1" outlineLevel="1">
      <c r="A696" s="163">
        <f>A237</f>
        <v>10</v>
      </c>
      <c r="B696" s="199" t="str">
        <f t="shared" si="75"/>
        <v>Procurment , Installation and commissioning of Online Insertable Camera systems for Unit-8, 500MW, CSTPS</v>
      </c>
      <c r="C696" s="31">
        <f t="shared" si="76"/>
        <v>0</v>
      </c>
      <c r="D696" s="67" t="str">
        <f t="shared" si="80"/>
        <v>-</v>
      </c>
      <c r="E696" s="30">
        <f t="shared" si="80"/>
        <v>8.6199999999999992</v>
      </c>
      <c r="F696" s="30">
        <f t="shared" si="77"/>
        <v>0</v>
      </c>
      <c r="G696" s="30">
        <f t="shared" si="78"/>
        <v>0</v>
      </c>
      <c r="H696" s="30">
        <f t="shared" si="72"/>
        <v>0</v>
      </c>
      <c r="I696" s="30">
        <f>'F4.2'!V237</f>
        <v>0</v>
      </c>
      <c r="J696" s="30">
        <f>'F4.2'!AP237</f>
        <v>0</v>
      </c>
      <c r="K696" s="30"/>
      <c r="L696" s="30"/>
      <c r="M696" s="30">
        <f t="shared" si="73"/>
        <v>0</v>
      </c>
      <c r="N696" s="150">
        <f t="shared" si="74"/>
        <v>0</v>
      </c>
    </row>
    <row r="697" spans="1:14" ht="47.25" hidden="1" outlineLevel="1">
      <c r="A697" s="163"/>
      <c r="B697" s="182" t="str">
        <f t="shared" si="75"/>
        <v>Design, Supply, Installation &amp; Commissioning of Energy efficient system for Illumination at Unit 8&amp;9 CSTPS, Chandrapur.</v>
      </c>
      <c r="C697" s="31">
        <f t="shared" si="76"/>
        <v>0</v>
      </c>
      <c r="D697" s="67" t="str">
        <f t="shared" si="80"/>
        <v>-</v>
      </c>
      <c r="E697" s="30">
        <f t="shared" si="80"/>
        <v>0</v>
      </c>
      <c r="F697" s="30">
        <f t="shared" si="77"/>
        <v>4.9493780999999997</v>
      </c>
      <c r="G697" s="30">
        <f t="shared" si="78"/>
        <v>4.9493780999999997</v>
      </c>
      <c r="H697" s="30">
        <f t="shared" si="72"/>
        <v>0</v>
      </c>
      <c r="I697" s="30">
        <f>'F4.2'!V238</f>
        <v>0</v>
      </c>
      <c r="J697" s="30">
        <f>'F4.2'!AP238</f>
        <v>0</v>
      </c>
      <c r="K697" s="30"/>
      <c r="L697" s="30"/>
      <c r="M697" s="30">
        <f t="shared" si="73"/>
        <v>0</v>
      </c>
      <c r="N697" s="150">
        <f t="shared" si="74"/>
        <v>0</v>
      </c>
    </row>
    <row r="698" spans="1:14" ht="31.5" hidden="1" outlineLevel="1">
      <c r="A698" s="163">
        <f>A239</f>
        <v>11</v>
      </c>
      <c r="B698" s="199" t="str">
        <f t="shared" si="75"/>
        <v>Construction of Chemical godown shed for unit 8 &amp; 9 at CSTPS,Chandrapur.</v>
      </c>
      <c r="C698" s="31">
        <f t="shared" si="76"/>
        <v>0</v>
      </c>
      <c r="D698" s="67" t="str">
        <f t="shared" si="80"/>
        <v>-</v>
      </c>
      <c r="E698" s="30">
        <f t="shared" si="80"/>
        <v>1.2</v>
      </c>
      <c r="F698" s="30">
        <f t="shared" si="77"/>
        <v>0</v>
      </c>
      <c r="G698" s="30">
        <f t="shared" si="78"/>
        <v>0</v>
      </c>
      <c r="H698" s="30">
        <f t="shared" si="72"/>
        <v>0</v>
      </c>
      <c r="I698" s="30">
        <f>'F4.2'!V239</f>
        <v>0</v>
      </c>
      <c r="J698" s="30">
        <f>'F4.2'!AP239</f>
        <v>0</v>
      </c>
      <c r="K698" s="30"/>
      <c r="L698" s="30"/>
      <c r="M698" s="30">
        <f t="shared" si="73"/>
        <v>0</v>
      </c>
      <c r="N698" s="150">
        <f t="shared" si="74"/>
        <v>0</v>
      </c>
    </row>
    <row r="699" spans="1:14" ht="31.5" hidden="1" outlineLevel="1">
      <c r="A699" s="163"/>
      <c r="B699" s="182" t="str">
        <f t="shared" si="75"/>
        <v>Construction of Chemical godown shed for unit 8 &amp; 9 at CSTPS,Chandrapur.</v>
      </c>
      <c r="C699" s="31">
        <f t="shared" si="76"/>
        <v>0</v>
      </c>
      <c r="D699" s="67" t="str">
        <f t="shared" si="80"/>
        <v>-</v>
      </c>
      <c r="E699" s="30">
        <f t="shared" si="80"/>
        <v>0</v>
      </c>
      <c r="F699" s="30">
        <f t="shared" si="77"/>
        <v>0.42945660599999996</v>
      </c>
      <c r="G699" s="30">
        <f t="shared" si="78"/>
        <v>0.42945660599999996</v>
      </c>
      <c r="H699" s="30">
        <f t="shared" si="72"/>
        <v>0</v>
      </c>
      <c r="I699" s="30">
        <f>'F4.2'!V240</f>
        <v>0</v>
      </c>
      <c r="J699" s="30">
        <f>'F4.2'!AP240</f>
        <v>0</v>
      </c>
      <c r="K699" s="30"/>
      <c r="L699" s="30"/>
      <c r="M699" s="30">
        <f t="shared" si="73"/>
        <v>0</v>
      </c>
      <c r="N699" s="150">
        <f t="shared" si="74"/>
        <v>0</v>
      </c>
    </row>
    <row r="700" spans="1:14" ht="47.25" hidden="1" outlineLevel="1">
      <c r="A700" s="163"/>
      <c r="B700" s="182" t="str">
        <f t="shared" si="75"/>
        <v>Comprehencive work of installation, erection, testing and commissioning of MVWS spray system/ Fire safety system for new Bulk Chemical storage godown at CSTPS, Unit 8&amp;9</v>
      </c>
      <c r="C700" s="31">
        <f t="shared" si="76"/>
        <v>0</v>
      </c>
      <c r="D700" s="67" t="str">
        <f t="shared" si="80"/>
        <v>-</v>
      </c>
      <c r="E700" s="30">
        <f t="shared" si="80"/>
        <v>0</v>
      </c>
      <c r="F700" s="30">
        <f t="shared" si="77"/>
        <v>0.275834676</v>
      </c>
      <c r="G700" s="30">
        <f t="shared" si="78"/>
        <v>0.275834676</v>
      </c>
      <c r="H700" s="30">
        <f t="shared" si="72"/>
        <v>0</v>
      </c>
      <c r="I700" s="30">
        <f>'F4.2'!V241</f>
        <v>0</v>
      </c>
      <c r="J700" s="30">
        <f>'F4.2'!AP241</f>
        <v>0</v>
      </c>
      <c r="K700" s="30"/>
      <c r="L700" s="30"/>
      <c r="M700" s="30">
        <f t="shared" si="73"/>
        <v>0</v>
      </c>
      <c r="N700" s="150">
        <f t="shared" si="74"/>
        <v>0</v>
      </c>
    </row>
    <row r="701" spans="1:14" ht="31.5" hidden="1" outlineLevel="1">
      <c r="A701" s="163"/>
      <c r="B701" s="182" t="str">
        <f t="shared" si="75"/>
        <v>Work of electrification of godown for bulk chemical storage near FOPH building at Chandrapur project site.</v>
      </c>
      <c r="C701" s="31">
        <f t="shared" si="76"/>
        <v>0</v>
      </c>
      <c r="D701" s="67" t="str">
        <f t="shared" si="80"/>
        <v>-</v>
      </c>
      <c r="E701" s="30">
        <f t="shared" si="80"/>
        <v>0</v>
      </c>
      <c r="F701" s="30">
        <f t="shared" si="77"/>
        <v>1.8322183999999998E-2</v>
      </c>
      <c r="G701" s="30">
        <f t="shared" si="78"/>
        <v>1.8322183999999998E-2</v>
      </c>
      <c r="H701" s="30">
        <f t="shared" si="72"/>
        <v>0</v>
      </c>
      <c r="I701" s="30">
        <f>'F4.2'!V242</f>
        <v>0</v>
      </c>
      <c r="J701" s="30">
        <f>'F4.2'!AP242</f>
        <v>0</v>
      </c>
      <c r="K701" s="30"/>
      <c r="L701" s="30"/>
      <c r="M701" s="30">
        <f t="shared" si="73"/>
        <v>0</v>
      </c>
      <c r="N701" s="150">
        <f t="shared" si="74"/>
        <v>0</v>
      </c>
    </row>
    <row r="702" spans="1:14" ht="31.5" hidden="1" outlineLevel="1">
      <c r="A702" s="163"/>
      <c r="B702" s="182" t="str">
        <f t="shared" si="75"/>
        <v>Construction  of additional  Chemical godown  shed for storage of Lube oil at CSTPS Chandrapur.</v>
      </c>
      <c r="C702" s="31">
        <f t="shared" si="76"/>
        <v>0</v>
      </c>
      <c r="D702" s="67" t="str">
        <f t="shared" si="80"/>
        <v>-</v>
      </c>
      <c r="E702" s="30">
        <f t="shared" si="80"/>
        <v>0</v>
      </c>
      <c r="F702" s="30">
        <f t="shared" si="77"/>
        <v>0</v>
      </c>
      <c r="G702" s="30">
        <f t="shared" si="78"/>
        <v>0</v>
      </c>
      <c r="H702" s="30">
        <f t="shared" si="72"/>
        <v>0</v>
      </c>
      <c r="I702" s="30">
        <f>'F4.2'!V243</f>
        <v>0</v>
      </c>
      <c r="J702" s="30">
        <f>'F4.2'!AP243</f>
        <v>0</v>
      </c>
      <c r="K702" s="30"/>
      <c r="L702" s="30"/>
      <c r="M702" s="30">
        <f t="shared" si="73"/>
        <v>0</v>
      </c>
      <c r="N702" s="150">
        <f t="shared" si="74"/>
        <v>0</v>
      </c>
    </row>
    <row r="703" spans="1:14" ht="31.5" hidden="1" outlineLevel="1">
      <c r="A703" s="163">
        <f>A244</f>
        <v>12</v>
      </c>
      <c r="B703" s="199" t="str">
        <f t="shared" si="75"/>
        <v>Construction of RCC retaining wall for approach to RCC Bridge across Irai River, ADPL line at CSTPS</v>
      </c>
      <c r="C703" s="31">
        <f t="shared" si="76"/>
        <v>0</v>
      </c>
      <c r="D703" s="67" t="str">
        <f t="shared" si="80"/>
        <v>-</v>
      </c>
      <c r="E703" s="30">
        <f t="shared" si="80"/>
        <v>8.76</v>
      </c>
      <c r="F703" s="30">
        <f t="shared" si="77"/>
        <v>0</v>
      </c>
      <c r="G703" s="30">
        <f t="shared" si="78"/>
        <v>0</v>
      </c>
      <c r="H703" s="30">
        <f t="shared" si="72"/>
        <v>0</v>
      </c>
      <c r="I703" s="30">
        <f>'F4.2'!V244</f>
        <v>0</v>
      </c>
      <c r="J703" s="30">
        <f>'F4.2'!AP244</f>
        <v>0</v>
      </c>
      <c r="K703" s="30"/>
      <c r="L703" s="30"/>
      <c r="M703" s="30">
        <f t="shared" si="73"/>
        <v>0</v>
      </c>
      <c r="N703" s="150">
        <f t="shared" si="74"/>
        <v>0</v>
      </c>
    </row>
    <row r="704" spans="1:14" ht="31.5" hidden="1" outlineLevel="1">
      <c r="A704" s="163"/>
      <c r="B704" s="182" t="str">
        <f t="shared" si="75"/>
        <v>Construction of RCC retaining wall for approach to RCC Bridge across Irai River, ADPL line at CSTPS</v>
      </c>
      <c r="C704" s="31">
        <f t="shared" si="76"/>
        <v>0</v>
      </c>
      <c r="D704" s="67" t="str">
        <f t="shared" si="80"/>
        <v>-</v>
      </c>
      <c r="E704" s="30">
        <f t="shared" si="80"/>
        <v>0</v>
      </c>
      <c r="F704" s="30">
        <f t="shared" si="77"/>
        <v>1.828915388</v>
      </c>
      <c r="G704" s="30">
        <f t="shared" si="78"/>
        <v>0</v>
      </c>
      <c r="H704" s="30">
        <f t="shared" si="72"/>
        <v>1.828915388</v>
      </c>
      <c r="I704" s="30">
        <f>'F4.2'!V245</f>
        <v>2.2193292120000003</v>
      </c>
      <c r="J704" s="30">
        <f>'F4.2'!AP245</f>
        <v>4.0482446000000003</v>
      </c>
      <c r="K704" s="30"/>
      <c r="L704" s="30"/>
      <c r="M704" s="30">
        <f t="shared" si="73"/>
        <v>4.0482446000000003</v>
      </c>
      <c r="N704" s="150">
        <f t="shared" si="74"/>
        <v>0</v>
      </c>
    </row>
    <row r="705" spans="1:14" ht="31.5" hidden="1" outlineLevel="1">
      <c r="A705" s="163"/>
      <c r="B705" s="182" t="str">
        <f t="shared" si="75"/>
        <v>Asphalting of road from Reject coal gate to Motghat nallah at CSTPS Chandrapur (PHASE - II)</v>
      </c>
      <c r="C705" s="31">
        <f t="shared" si="76"/>
        <v>0</v>
      </c>
      <c r="D705" s="67" t="str">
        <f t="shared" si="80"/>
        <v>-</v>
      </c>
      <c r="E705" s="30">
        <f t="shared" si="80"/>
        <v>0</v>
      </c>
      <c r="F705" s="30">
        <f t="shared" si="77"/>
        <v>0.87403171600000007</v>
      </c>
      <c r="G705" s="30">
        <f t="shared" si="78"/>
        <v>0.87403171600000007</v>
      </c>
      <c r="H705" s="30">
        <f t="shared" si="72"/>
        <v>0</v>
      </c>
      <c r="I705" s="30">
        <f>'F4.2'!V246</f>
        <v>0</v>
      </c>
      <c r="J705" s="30">
        <f>'F4.2'!AP246</f>
        <v>0</v>
      </c>
      <c r="K705" s="30"/>
      <c r="L705" s="30"/>
      <c r="M705" s="30">
        <f t="shared" si="73"/>
        <v>0</v>
      </c>
      <c r="N705" s="150">
        <f t="shared" si="74"/>
        <v>0</v>
      </c>
    </row>
    <row r="706" spans="1:14" ht="31.5" hidden="1" outlineLevel="1">
      <c r="A706" s="163"/>
      <c r="B706" s="182" t="str">
        <f t="shared" si="75"/>
        <v>Providing extension to approaches of RCC bridge across Erai river by constructing WBM road at CSTPS, Chandrapur</v>
      </c>
      <c r="C706" s="31">
        <f t="shared" si="76"/>
        <v>0</v>
      </c>
      <c r="D706" s="67" t="str">
        <f t="shared" si="80"/>
        <v>-</v>
      </c>
      <c r="E706" s="30">
        <f t="shared" si="80"/>
        <v>0</v>
      </c>
      <c r="F706" s="30">
        <f t="shared" si="77"/>
        <v>0</v>
      </c>
      <c r="G706" s="30">
        <f t="shared" si="78"/>
        <v>0</v>
      </c>
      <c r="H706" s="30">
        <f t="shared" si="72"/>
        <v>0</v>
      </c>
      <c r="I706" s="30">
        <f>'F4.2'!V247</f>
        <v>0</v>
      </c>
      <c r="J706" s="30">
        <f>'F4.2'!AP247</f>
        <v>0</v>
      </c>
      <c r="K706" s="30"/>
      <c r="L706" s="30"/>
      <c r="M706" s="30">
        <f t="shared" si="73"/>
        <v>0</v>
      </c>
      <c r="N706" s="150">
        <f t="shared" si="74"/>
        <v>0</v>
      </c>
    </row>
    <row r="707" spans="1:14" ht="15.75" hidden="1" outlineLevel="1">
      <c r="A707" s="156"/>
      <c r="B707" s="151" t="str">
        <f t="shared" si="75"/>
        <v>UDL</v>
      </c>
      <c r="C707" s="31">
        <f t="shared" si="76"/>
        <v>0</v>
      </c>
      <c r="D707" s="67" t="str">
        <f t="shared" si="80"/>
        <v>-</v>
      </c>
      <c r="E707" s="30">
        <f t="shared" si="80"/>
        <v>0</v>
      </c>
      <c r="F707" s="30">
        <f t="shared" si="77"/>
        <v>4.8499999999999996</v>
      </c>
      <c r="G707" s="30">
        <f t="shared" si="78"/>
        <v>4.8499999999999996</v>
      </c>
      <c r="H707" s="30">
        <f t="shared" si="72"/>
        <v>0</v>
      </c>
      <c r="I707" s="30">
        <f>'F4.2'!V248</f>
        <v>0</v>
      </c>
      <c r="J707" s="30">
        <f>'F4.2'!AP248</f>
        <v>0</v>
      </c>
      <c r="K707" s="30"/>
      <c r="L707" s="30"/>
      <c r="M707" s="30">
        <f t="shared" si="73"/>
        <v>0</v>
      </c>
      <c r="N707" s="150">
        <f t="shared" si="74"/>
        <v>0</v>
      </c>
    </row>
    <row r="708" spans="1:14" ht="15.75" hidden="1" outlineLevel="1">
      <c r="A708" s="156"/>
      <c r="B708" s="86" t="str">
        <f t="shared" si="75"/>
        <v>B) DPR Schemes</v>
      </c>
      <c r="C708" s="31">
        <f t="shared" si="76"/>
        <v>0</v>
      </c>
      <c r="D708" s="67" t="str">
        <f t="shared" si="80"/>
        <v>-</v>
      </c>
      <c r="E708" s="30">
        <f t="shared" si="80"/>
        <v>0</v>
      </c>
      <c r="F708" s="30">
        <f t="shared" si="77"/>
        <v>0</v>
      </c>
      <c r="G708" s="30">
        <f t="shared" si="78"/>
        <v>0</v>
      </c>
      <c r="H708" s="30">
        <f t="shared" si="72"/>
        <v>0</v>
      </c>
      <c r="I708" s="30">
        <f>'F4.2'!V249</f>
        <v>0</v>
      </c>
      <c r="J708" s="30">
        <f>'F4.2'!AP249</f>
        <v>0</v>
      </c>
      <c r="K708" s="30"/>
      <c r="L708" s="30"/>
      <c r="M708" s="30">
        <f t="shared" si="73"/>
        <v>0</v>
      </c>
      <c r="N708" s="150">
        <f t="shared" si="74"/>
        <v>0</v>
      </c>
    </row>
    <row r="709" spans="1:14" ht="15.75" hidden="1" outlineLevel="1">
      <c r="A709" s="153"/>
      <c r="B709" s="269" t="str">
        <f t="shared" si="75"/>
        <v>(i) In Principally Approved By MERC</v>
      </c>
      <c r="C709" s="31">
        <f t="shared" si="76"/>
        <v>0</v>
      </c>
      <c r="D709" s="67" t="str">
        <f t="shared" ref="D709:E728" si="81">D250</f>
        <v>-</v>
      </c>
      <c r="E709" s="30">
        <f t="shared" si="81"/>
        <v>0</v>
      </c>
      <c r="F709" s="30">
        <f t="shared" si="77"/>
        <v>0</v>
      </c>
      <c r="G709" s="30">
        <f t="shared" si="78"/>
        <v>0</v>
      </c>
      <c r="H709" s="30">
        <f t="shared" si="72"/>
        <v>0</v>
      </c>
      <c r="I709" s="30">
        <f>'F4.2'!V250</f>
        <v>0</v>
      </c>
      <c r="J709" s="30">
        <f>'F4.2'!AP250</f>
        <v>0</v>
      </c>
      <c r="K709" s="30"/>
      <c r="L709" s="30"/>
      <c r="M709" s="30">
        <f t="shared" si="73"/>
        <v>0</v>
      </c>
      <c r="N709" s="150">
        <f t="shared" si="74"/>
        <v>0</v>
      </c>
    </row>
    <row r="710" spans="1:14" ht="78.75" hidden="1" outlineLevel="1">
      <c r="A710" s="28" t="str">
        <f>A251</f>
        <v>HO
DPR 1</v>
      </c>
      <c r="B710" s="131" t="str">
        <f t="shared" si="75"/>
        <v>HMI (Human Machine Interface) Upgradation of ‘SSPA-T3000’ DCS (Distribution Control System), Rockwell make PLC System installed at 3x660MW Unit No. 8, 9 &amp; 10 at Koradi TPS and HMI (Human Machine Interface) Upgradation of MaxDNA DCS System at Unit 8-9, CSTPS, Chandrapur</v>
      </c>
      <c r="C710" s="31" t="str">
        <f t="shared" si="76"/>
        <v>MERC/CAPEX/2023-2024/MSPGCL/0515</v>
      </c>
      <c r="D710" s="67">
        <f t="shared" si="81"/>
        <v>45208</v>
      </c>
      <c r="E710" s="30">
        <f t="shared" si="81"/>
        <v>11.08</v>
      </c>
      <c r="F710" s="30">
        <f t="shared" si="77"/>
        <v>0</v>
      </c>
      <c r="G710" s="30">
        <f t="shared" si="78"/>
        <v>0</v>
      </c>
      <c r="H710" s="30">
        <f t="shared" ref="H710:H720" si="82">F710-G710</f>
        <v>0</v>
      </c>
      <c r="I710" s="30">
        <f>'F4.2'!V251</f>
        <v>0</v>
      </c>
      <c r="J710" s="30">
        <f>'F4.2'!AP251</f>
        <v>0</v>
      </c>
      <c r="K710" s="30"/>
      <c r="L710" s="30"/>
      <c r="M710" s="30">
        <f t="shared" ref="M710:M720" si="83">SUM(J710:L710)</f>
        <v>0</v>
      </c>
      <c r="N710" s="150">
        <f t="shared" ref="N710:N720" si="84">H710+I710-M710</f>
        <v>0</v>
      </c>
    </row>
    <row r="711" spans="1:14" ht="47.25" hidden="1" outlineLevel="1">
      <c r="A711" s="28" t="str">
        <f>A252</f>
        <v>HO
DPR 1.1</v>
      </c>
      <c r="B711" s="64" t="str">
        <f t="shared" si="75"/>
        <v>Supply: HMI (Human machine Interface) up gradation of maxDNA DCS system at Unit – 8 &amp; 9, CSTPS, Chandrapur.</v>
      </c>
      <c r="C711" s="31" t="str">
        <f t="shared" si="76"/>
        <v>MERC/CAPEX/2023-2024/MSPGCL/0515</v>
      </c>
      <c r="D711" s="67">
        <f t="shared" si="81"/>
        <v>45208</v>
      </c>
      <c r="E711" s="30">
        <f t="shared" si="81"/>
        <v>10.52</v>
      </c>
      <c r="F711" s="30">
        <f t="shared" si="77"/>
        <v>0</v>
      </c>
      <c r="G711" s="30">
        <f t="shared" si="78"/>
        <v>10.5</v>
      </c>
      <c r="H711" s="30">
        <f t="shared" si="82"/>
        <v>-10.5</v>
      </c>
      <c r="I711" s="30">
        <f>'F4.2'!V252</f>
        <v>0</v>
      </c>
      <c r="J711" s="30">
        <f>'F4.2'!AP252</f>
        <v>0</v>
      </c>
      <c r="K711" s="30"/>
      <c r="L711" s="30"/>
      <c r="M711" s="30">
        <f t="shared" si="83"/>
        <v>0</v>
      </c>
      <c r="N711" s="150">
        <f t="shared" si="84"/>
        <v>-10.5</v>
      </c>
    </row>
    <row r="712" spans="1:14" ht="47.25" hidden="1" outlineLevel="1">
      <c r="A712" s="28" t="str">
        <f>A253</f>
        <v>HO
DPR 1.2</v>
      </c>
      <c r="B712" s="64" t="str">
        <f t="shared" si="75"/>
        <v>Works: HMI (Human machine Interface) up gradation of maxDNA DCS system at Unit – 8 &amp; 9, CSTPS, Chandrapur.</v>
      </c>
      <c r="C712" s="31" t="str">
        <f t="shared" si="76"/>
        <v>MERC/CAPEX/2023-2024/MSPGCL/0515</v>
      </c>
      <c r="D712" s="67">
        <f t="shared" si="81"/>
        <v>45208</v>
      </c>
      <c r="E712" s="30">
        <f t="shared" si="81"/>
        <v>0.41</v>
      </c>
      <c r="F712" s="30">
        <f t="shared" si="77"/>
        <v>0</v>
      </c>
      <c r="G712" s="30">
        <f t="shared" si="78"/>
        <v>0.4</v>
      </c>
      <c r="H712" s="30">
        <f t="shared" si="82"/>
        <v>-0.4</v>
      </c>
      <c r="I712" s="30">
        <f>'F4.2'!V253</f>
        <v>0</v>
      </c>
      <c r="J712" s="30">
        <f>'F4.2'!AP253</f>
        <v>0</v>
      </c>
      <c r="K712" s="30"/>
      <c r="L712" s="30"/>
      <c r="M712" s="30">
        <f t="shared" si="83"/>
        <v>0</v>
      </c>
      <c r="N712" s="150">
        <f t="shared" si="84"/>
        <v>-0.4</v>
      </c>
    </row>
    <row r="713" spans="1:14" ht="31.5" hidden="1" outlineLevel="1">
      <c r="A713" s="118">
        <f>A254</f>
        <v>0</v>
      </c>
      <c r="B713" s="180" t="str">
        <f t="shared" si="75"/>
        <v>IDC</v>
      </c>
      <c r="C713" s="31" t="str">
        <f t="shared" si="76"/>
        <v>MERC/CAPEX/2023-2024/MSPGCL/0515</v>
      </c>
      <c r="D713" s="67">
        <f t="shared" si="81"/>
        <v>45208</v>
      </c>
      <c r="E713" s="30">
        <f t="shared" si="81"/>
        <v>0.15</v>
      </c>
      <c r="F713" s="30">
        <f t="shared" si="77"/>
        <v>0</v>
      </c>
      <c r="G713" s="30">
        <f t="shared" si="78"/>
        <v>0</v>
      </c>
      <c r="H713" s="30">
        <f t="shared" si="82"/>
        <v>0</v>
      </c>
      <c r="I713" s="30">
        <f>'F4.2'!V254</f>
        <v>0</v>
      </c>
      <c r="J713" s="30">
        <f>'F4.2'!AP254</f>
        <v>0</v>
      </c>
      <c r="K713" s="30"/>
      <c r="L713" s="30"/>
      <c r="M713" s="30">
        <f t="shared" si="83"/>
        <v>0</v>
      </c>
      <c r="N713" s="150">
        <f t="shared" si="84"/>
        <v>0</v>
      </c>
    </row>
    <row r="714" spans="1:14" ht="110.25" hidden="1" outlineLevel="1">
      <c r="A714" s="28">
        <f>A255</f>
        <v>40</v>
      </c>
      <c r="B714" s="131" t="str">
        <f t="shared" si="75"/>
        <v>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v>
      </c>
      <c r="C714" s="31" t="str">
        <f t="shared" si="76"/>
        <v>MERC/CAPEX/2022-2023/MSPGCL/0458</v>
      </c>
      <c r="D714" s="67">
        <f t="shared" si="81"/>
        <v>45174</v>
      </c>
      <c r="E714" s="30">
        <f t="shared" si="81"/>
        <v>4.9691780821917808</v>
      </c>
      <c r="F714" s="30">
        <f t="shared" si="77"/>
        <v>0</v>
      </c>
      <c r="G714" s="30">
        <f t="shared" si="78"/>
        <v>0</v>
      </c>
      <c r="H714" s="30">
        <f t="shared" si="82"/>
        <v>0</v>
      </c>
      <c r="I714" s="30">
        <f>'F4.2'!V255</f>
        <v>0</v>
      </c>
      <c r="J714" s="30">
        <f>'F4.2'!AP255</f>
        <v>0</v>
      </c>
      <c r="K714" s="30"/>
      <c r="L714" s="30"/>
      <c r="M714" s="30">
        <f t="shared" si="83"/>
        <v>0</v>
      </c>
      <c r="N714" s="150">
        <f t="shared" si="84"/>
        <v>0</v>
      </c>
    </row>
    <row r="715" spans="1:14" ht="31.5" hidden="1" outlineLevel="1">
      <c r="A715" s="31"/>
      <c r="B715" s="232" t="str">
        <f t="shared" si="75"/>
        <v>Construction of 4th raising of existing Ash Bund from T.B.L. 198.00 M to T.B.L 201.00 M</v>
      </c>
      <c r="C715" s="31" t="str">
        <f t="shared" si="76"/>
        <v>MERC/CAPEX/2022-2023/MSPGCL/0458</v>
      </c>
      <c r="D715" s="67">
        <f t="shared" si="81"/>
        <v>45174</v>
      </c>
      <c r="E715" s="30">
        <f t="shared" si="81"/>
        <v>34.866502009506846</v>
      </c>
      <c r="F715" s="30">
        <f t="shared" si="77"/>
        <v>0</v>
      </c>
      <c r="G715" s="30">
        <f t="shared" si="78"/>
        <v>34.866502009506846</v>
      </c>
      <c r="H715" s="30">
        <f t="shared" si="82"/>
        <v>-34.866502009506846</v>
      </c>
      <c r="I715" s="30">
        <f>'F4.2'!V256</f>
        <v>0</v>
      </c>
      <c r="J715" s="30">
        <f>'F4.2'!AP256</f>
        <v>0</v>
      </c>
      <c r="K715" s="30"/>
      <c r="L715" s="30"/>
      <c r="M715" s="30">
        <f t="shared" si="83"/>
        <v>0</v>
      </c>
      <c r="N715" s="150">
        <f t="shared" si="84"/>
        <v>-34.866502009506846</v>
      </c>
    </row>
    <row r="716" spans="1:14" ht="31.5" hidden="1" outlineLevel="1">
      <c r="A716" s="31"/>
      <c r="B716" s="232" t="str">
        <f t="shared" si="75"/>
        <v>Construction of New Drain Wells (12 Nos.) along with necessary connection to existing drain wells at CSTPS</v>
      </c>
      <c r="C716" s="31">
        <f t="shared" si="76"/>
        <v>0</v>
      </c>
      <c r="D716" s="67" t="str">
        <f t="shared" si="81"/>
        <v>-</v>
      </c>
      <c r="E716" s="30">
        <f t="shared" si="81"/>
        <v>0.58492900051369856</v>
      </c>
      <c r="F716" s="30">
        <f t="shared" si="77"/>
        <v>0</v>
      </c>
      <c r="G716" s="30">
        <f t="shared" si="78"/>
        <v>0.58492900051369856</v>
      </c>
      <c r="H716" s="30">
        <f t="shared" si="82"/>
        <v>-0.58492900051369856</v>
      </c>
      <c r="I716" s="30">
        <f>'F4.2'!V257</f>
        <v>0</v>
      </c>
      <c r="J716" s="30">
        <f>'F4.2'!AP257</f>
        <v>0</v>
      </c>
      <c r="K716" s="30"/>
      <c r="L716" s="30"/>
      <c r="M716" s="30">
        <f t="shared" si="83"/>
        <v>0</v>
      </c>
      <c r="N716" s="150">
        <f t="shared" si="84"/>
        <v>-0.58492900051369856</v>
      </c>
    </row>
    <row r="717" spans="1:14" ht="31.5" hidden="1" outlineLevel="1">
      <c r="A717" s="31"/>
      <c r="B717" s="232" t="str">
        <f t="shared" si="75"/>
        <v xml:space="preserve"> Construction of waste weir for raising of ash bund (Waste Weir &amp; Non overflow structure)</v>
      </c>
      <c r="C717" s="31">
        <f t="shared" si="76"/>
        <v>0</v>
      </c>
      <c r="D717" s="67" t="str">
        <f t="shared" si="81"/>
        <v>-</v>
      </c>
      <c r="E717" s="30">
        <f t="shared" si="81"/>
        <v>1.4620718993904107</v>
      </c>
      <c r="F717" s="30">
        <f t="shared" si="77"/>
        <v>0</v>
      </c>
      <c r="G717" s="30">
        <f t="shared" si="78"/>
        <v>1.4620718993904107</v>
      </c>
      <c r="H717" s="30">
        <f t="shared" si="82"/>
        <v>-1.4620718993904107</v>
      </c>
      <c r="I717" s="30">
        <f>'F4.2'!V258</f>
        <v>0</v>
      </c>
      <c r="J717" s="30">
        <f>'F4.2'!AP258</f>
        <v>0</v>
      </c>
      <c r="K717" s="30"/>
      <c r="L717" s="30"/>
      <c r="M717" s="30">
        <f t="shared" si="83"/>
        <v>0</v>
      </c>
      <c r="N717" s="150">
        <f t="shared" si="84"/>
        <v>-1.4620718993904107</v>
      </c>
    </row>
    <row r="718" spans="1:14" ht="15.75" hidden="1" outlineLevel="1">
      <c r="A718" s="31"/>
      <c r="B718" s="232" t="str">
        <f t="shared" si="75"/>
        <v>Raising of Ash Compartment i.e. Lagoon in Ash Bund</v>
      </c>
      <c r="C718" s="31">
        <f t="shared" si="76"/>
        <v>0</v>
      </c>
      <c r="D718" s="67" t="str">
        <f t="shared" si="81"/>
        <v>-</v>
      </c>
      <c r="E718" s="30">
        <f t="shared" si="81"/>
        <v>8.7868239274657522</v>
      </c>
      <c r="F718" s="30">
        <f t="shared" si="77"/>
        <v>0</v>
      </c>
      <c r="G718" s="30">
        <f t="shared" si="78"/>
        <v>8.7868239274657522</v>
      </c>
      <c r="H718" s="30">
        <f t="shared" si="82"/>
        <v>-8.7868239274657522</v>
      </c>
      <c r="I718" s="30">
        <f>'F4.2'!V259</f>
        <v>0</v>
      </c>
      <c r="J718" s="30">
        <f>'F4.2'!AP259</f>
        <v>0</v>
      </c>
      <c r="K718" s="30"/>
      <c r="L718" s="30"/>
      <c r="M718" s="30">
        <f t="shared" si="83"/>
        <v>0</v>
      </c>
      <c r="N718" s="150">
        <f t="shared" si="84"/>
        <v>-8.7868239274657522</v>
      </c>
    </row>
    <row r="719" spans="1:14" ht="31.5" hidden="1" outlineLevel="1">
      <c r="A719" s="31"/>
      <c r="B719" s="232" t="str">
        <f t="shared" si="75"/>
        <v>IDC</v>
      </c>
      <c r="C719" s="31" t="str">
        <f t="shared" si="76"/>
        <v>MERC/CAPEX/2022-2023/MSPGCL/0458</v>
      </c>
      <c r="D719" s="67">
        <f t="shared" si="81"/>
        <v>45174</v>
      </c>
      <c r="E719" s="30">
        <f t="shared" si="81"/>
        <v>7.6339726027397248</v>
      </c>
      <c r="F719" s="30">
        <f t="shared" si="77"/>
        <v>0</v>
      </c>
      <c r="G719" s="30">
        <f t="shared" si="78"/>
        <v>7.6339726027397248</v>
      </c>
      <c r="H719" s="30">
        <f t="shared" si="82"/>
        <v>-7.6339726027397248</v>
      </c>
      <c r="I719" s="30">
        <f>'F4.2'!V260</f>
        <v>0</v>
      </c>
      <c r="J719" s="30">
        <f>'F4.2'!AP260</f>
        <v>0</v>
      </c>
      <c r="K719" s="30"/>
      <c r="L719" s="30"/>
      <c r="M719" s="30">
        <f t="shared" si="83"/>
        <v>0</v>
      </c>
      <c r="N719" s="150">
        <f t="shared" si="84"/>
        <v>-7.6339726027397248</v>
      </c>
    </row>
    <row r="720" spans="1:14" ht="31.5" hidden="1" outlineLevel="1">
      <c r="A720" s="118"/>
      <c r="B720" s="180" t="str">
        <f t="shared" si="75"/>
        <v>IDC</v>
      </c>
      <c r="C720" s="31" t="str">
        <f t="shared" si="76"/>
        <v>MERC/CAPEX/2022-2023/MSPGCL/0458</v>
      </c>
      <c r="D720" s="67">
        <f t="shared" si="81"/>
        <v>45174</v>
      </c>
      <c r="E720" s="30">
        <f t="shared" si="81"/>
        <v>4.9691780821917808</v>
      </c>
      <c r="F720" s="30">
        <f t="shared" si="77"/>
        <v>0</v>
      </c>
      <c r="G720" s="30">
        <f t="shared" si="78"/>
        <v>0</v>
      </c>
      <c r="H720" s="30">
        <f t="shared" si="82"/>
        <v>0</v>
      </c>
      <c r="I720" s="30">
        <f>'F4.2'!V261</f>
        <v>0</v>
      </c>
      <c r="J720" s="30">
        <f>'F4.2'!AP261</f>
        <v>0</v>
      </c>
      <c r="K720" s="30"/>
      <c r="L720" s="30"/>
      <c r="M720" s="30">
        <f t="shared" si="83"/>
        <v>0</v>
      </c>
      <c r="N720" s="150">
        <f t="shared" si="84"/>
        <v>0</v>
      </c>
    </row>
    <row r="721" spans="1:16" ht="47.25" hidden="1" outlineLevel="1">
      <c r="A721" s="28">
        <f>A262</f>
        <v>39</v>
      </c>
      <c r="B721" s="131" t="str">
        <f t="shared" si="75"/>
        <v>Flue Gas Desulphurization (FGD) System for 500 MW UnitS (Total 8 Nos) of MSPGCL
(Chandrapur Unit # 8-9)</v>
      </c>
      <c r="C721" s="31" t="str">
        <f t="shared" si="76"/>
        <v>MERC/CAPEX/2020-2021/WFH/SBR/21</v>
      </c>
      <c r="D721" s="67">
        <f t="shared" si="81"/>
        <v>44036</v>
      </c>
      <c r="E721" s="30">
        <f t="shared" si="81"/>
        <v>479.5</v>
      </c>
      <c r="F721" s="30">
        <f t="shared" si="77"/>
        <v>0</v>
      </c>
      <c r="G721" s="30">
        <f t="shared" si="78"/>
        <v>0</v>
      </c>
      <c r="H721" s="30">
        <f t="shared" si="72"/>
        <v>0</v>
      </c>
      <c r="I721" s="30">
        <f>'F4.2'!V262</f>
        <v>0</v>
      </c>
      <c r="J721" s="30">
        <f>'F4.2'!AP262</f>
        <v>0</v>
      </c>
      <c r="K721" s="30"/>
      <c r="L721" s="30"/>
      <c r="M721" s="30">
        <f t="shared" si="73"/>
        <v>0</v>
      </c>
      <c r="N721" s="150">
        <f t="shared" si="74"/>
        <v>0</v>
      </c>
      <c r="O721" s="211">
        <f t="shared" ref="O721:O733" si="85">MAX(0,IF(M721=0,0,IF(G721+M721&lt;E721,M721,E721-G721)))</f>
        <v>0</v>
      </c>
      <c r="P721" s="212">
        <f t="shared" ref="P721:P733" si="86">M721-O721</f>
        <v>0</v>
      </c>
    </row>
    <row r="722" spans="1:16" ht="47.25" hidden="1" outlineLevel="1">
      <c r="A722" s="31">
        <f>A263</f>
        <v>39.1</v>
      </c>
      <c r="B722" s="64" t="str">
        <f t="shared" si="75"/>
        <v>Flue Gas Desulphurization (FGD) System for 500 MW UnitS (Total 8 Nos) of MSPGCL
(Chandrapur Unit # 8-9)</v>
      </c>
      <c r="C722" s="31" t="str">
        <f t="shared" si="76"/>
        <v>MERC/CAPEX/2020-2021/WFH/SBR/21</v>
      </c>
      <c r="D722" s="67">
        <f t="shared" si="81"/>
        <v>44036</v>
      </c>
      <c r="E722" s="30">
        <f t="shared" si="81"/>
        <v>440.54</v>
      </c>
      <c r="F722" s="30">
        <f t="shared" si="77"/>
        <v>0</v>
      </c>
      <c r="G722" s="30">
        <f t="shared" si="78"/>
        <v>0</v>
      </c>
      <c r="H722" s="30">
        <f t="shared" si="72"/>
        <v>0</v>
      </c>
      <c r="I722" s="30">
        <f>'F4.2'!V263</f>
        <v>0</v>
      </c>
      <c r="J722" s="30">
        <f>'F4.2'!AP263</f>
        <v>0</v>
      </c>
      <c r="K722" s="30"/>
      <c r="L722" s="30"/>
      <c r="M722" s="30">
        <f t="shared" si="73"/>
        <v>0</v>
      </c>
      <c r="N722" s="150">
        <f t="shared" si="74"/>
        <v>0</v>
      </c>
      <c r="O722" s="211">
        <f t="shared" si="85"/>
        <v>0</v>
      </c>
      <c r="P722" s="212">
        <f t="shared" si="86"/>
        <v>0</v>
      </c>
    </row>
    <row r="723" spans="1:16" ht="31.5" hidden="1" outlineLevel="1">
      <c r="A723" s="118"/>
      <c r="B723" s="180" t="str">
        <f t="shared" ref="B723:B732" si="87">B264</f>
        <v>IDC</v>
      </c>
      <c r="C723" s="31" t="str">
        <f t="shared" si="76"/>
        <v>MERC/CAPEX/2020-2021/WFH/SBR/21</v>
      </c>
      <c r="D723" s="67">
        <f t="shared" si="81"/>
        <v>44036</v>
      </c>
      <c r="E723" s="30">
        <f t="shared" si="81"/>
        <v>38.96</v>
      </c>
      <c r="F723" s="30">
        <f t="shared" si="77"/>
        <v>0</v>
      </c>
      <c r="G723" s="30">
        <f t="shared" si="78"/>
        <v>0</v>
      </c>
      <c r="H723" s="30">
        <f t="shared" si="72"/>
        <v>0</v>
      </c>
      <c r="I723" s="30">
        <f>'F4.2'!V264</f>
        <v>0</v>
      </c>
      <c r="J723" s="30">
        <f>'F4.2'!AP264</f>
        <v>0</v>
      </c>
      <c r="K723" s="30"/>
      <c r="L723" s="30"/>
      <c r="M723" s="30">
        <f t="shared" si="73"/>
        <v>0</v>
      </c>
      <c r="N723" s="150">
        <f t="shared" si="74"/>
        <v>0</v>
      </c>
      <c r="O723" s="211">
        <f t="shared" si="85"/>
        <v>0</v>
      </c>
      <c r="P723" s="212">
        <f t="shared" si="86"/>
        <v>0</v>
      </c>
    </row>
    <row r="724" spans="1:16" ht="31.5" hidden="1" outlineLevel="1">
      <c r="A724" s="28">
        <f t="shared" ref="A724:A729" si="88">A265</f>
        <v>41</v>
      </c>
      <c r="B724" s="131" t="str">
        <f t="shared" si="87"/>
        <v>CHP Performance Improvement Schemes at Unit 8-9 of CSTPS, Chandrapur.</v>
      </c>
      <c r="C724" s="31" t="str">
        <f t="shared" ref="C724:C732" si="89">C265</f>
        <v>MERC/CAPEX/MSPGCL/2023-24/0586</v>
      </c>
      <c r="D724" s="67">
        <f t="shared" si="81"/>
        <v>45233</v>
      </c>
      <c r="E724" s="30">
        <f t="shared" si="81"/>
        <v>26.61</v>
      </c>
      <c r="F724" s="30">
        <f t="shared" si="77"/>
        <v>0</v>
      </c>
      <c r="G724" s="30">
        <f t="shared" si="78"/>
        <v>0</v>
      </c>
      <c r="H724" s="30">
        <f t="shared" si="72"/>
        <v>0</v>
      </c>
      <c r="I724" s="30">
        <f>'F4.2'!V265</f>
        <v>0</v>
      </c>
      <c r="J724" s="30">
        <f>'F4.2'!AP265</f>
        <v>0</v>
      </c>
      <c r="K724" s="30"/>
      <c r="L724" s="30"/>
      <c r="M724" s="30">
        <f t="shared" si="73"/>
        <v>0</v>
      </c>
      <c r="N724" s="150">
        <f t="shared" si="74"/>
        <v>0</v>
      </c>
      <c r="O724" s="211">
        <f t="shared" si="85"/>
        <v>0</v>
      </c>
      <c r="P724" s="212">
        <f t="shared" si="86"/>
        <v>0</v>
      </c>
    </row>
    <row r="725" spans="1:16" ht="47.25" hidden="1" outlineLevel="1">
      <c r="A725" s="31">
        <f t="shared" si="88"/>
        <v>41.1</v>
      </c>
      <c r="B725" s="64" t="str">
        <f t="shared" si="87"/>
        <v xml:space="preserve">Work of Design engineering , supply and installation of modular chutes with sintered silicon carbide for smooth flow &amp;center feeding  in CHP 2x500MW CSTPS </v>
      </c>
      <c r="C725" s="31" t="str">
        <f t="shared" si="89"/>
        <v>MERC/CAPEX/MSPGCL/2023-24/0586</v>
      </c>
      <c r="D725" s="67">
        <f t="shared" si="81"/>
        <v>45233</v>
      </c>
      <c r="E725" s="30">
        <f t="shared" si="81"/>
        <v>9.43</v>
      </c>
      <c r="F725" s="30">
        <f t="shared" ref="F725:F732" si="90">F266+I266</f>
        <v>0</v>
      </c>
      <c r="G725" s="30">
        <f t="shared" ref="G725:G732" si="91">G266+M266</f>
        <v>0</v>
      </c>
      <c r="H725" s="30">
        <f t="shared" si="72"/>
        <v>0</v>
      </c>
      <c r="I725" s="30">
        <f>'F4.2'!V266</f>
        <v>0</v>
      </c>
      <c r="J725" s="30">
        <f>'F4.2'!AP266</f>
        <v>0</v>
      </c>
      <c r="K725" s="30"/>
      <c r="L725" s="30"/>
      <c r="M725" s="30">
        <f t="shared" si="73"/>
        <v>0</v>
      </c>
      <c r="N725" s="150">
        <f t="shared" si="74"/>
        <v>0</v>
      </c>
      <c r="O725" s="211">
        <f t="shared" si="85"/>
        <v>0</v>
      </c>
      <c r="P725" s="212">
        <f t="shared" si="86"/>
        <v>0</v>
      </c>
    </row>
    <row r="726" spans="1:16" ht="31.5" hidden="1" outlineLevel="1">
      <c r="A726" s="31">
        <f t="shared" si="88"/>
        <v>41.2</v>
      </c>
      <c r="B726" s="64" t="str">
        <f t="shared" si="87"/>
        <v>Supply erection &amp; commissioning of set of internal of impact crusher spares installed at CHPP-D, CSTPS</v>
      </c>
      <c r="C726" s="31" t="str">
        <f t="shared" si="89"/>
        <v>MERC/CAPEX/MSPGCL/2023-24/0586</v>
      </c>
      <c r="D726" s="67">
        <f t="shared" si="81"/>
        <v>45233</v>
      </c>
      <c r="E726" s="30">
        <f t="shared" si="81"/>
        <v>8.0500000000000007</v>
      </c>
      <c r="F726" s="30">
        <f t="shared" si="90"/>
        <v>0</v>
      </c>
      <c r="G726" s="30">
        <f t="shared" si="91"/>
        <v>0</v>
      </c>
      <c r="H726" s="30">
        <f t="shared" si="72"/>
        <v>0</v>
      </c>
      <c r="I726" s="30">
        <f>'F4.2'!V267</f>
        <v>0</v>
      </c>
      <c r="J726" s="30">
        <f>'F4.2'!AP267</f>
        <v>0</v>
      </c>
      <c r="K726" s="30"/>
      <c r="L726" s="30"/>
      <c r="M726" s="30">
        <f t="shared" si="73"/>
        <v>0</v>
      </c>
      <c r="N726" s="150">
        <f t="shared" si="74"/>
        <v>0</v>
      </c>
      <c r="O726" s="211">
        <f t="shared" si="85"/>
        <v>0</v>
      </c>
      <c r="P726" s="212">
        <f t="shared" si="86"/>
        <v>0</v>
      </c>
    </row>
    <row r="727" spans="1:16" ht="63" hidden="1" outlineLevel="1">
      <c r="A727" s="31">
        <f t="shared" si="88"/>
        <v>41.3</v>
      </c>
      <c r="B727" s="64" t="str">
        <f t="shared" si="87"/>
        <v>Scheme for replacement of Scoop coupling/Fluid coupling of conveyor BC-101A/B/C, BC-102A/B, BC-104A/B, BC-105A/B ,BC-106A/B, BC-111A/B/C/D, BC-110A1/B1, BC-110A/B Installed at CHP-D, CSTPS Chandrapur</v>
      </c>
      <c r="C727" s="31" t="str">
        <f t="shared" si="89"/>
        <v>MERC/CAPEX/MSPGCL/2023-24/0586</v>
      </c>
      <c r="D727" s="67">
        <f t="shared" si="81"/>
        <v>45233</v>
      </c>
      <c r="E727" s="30">
        <f t="shared" si="81"/>
        <v>4.67</v>
      </c>
      <c r="F727" s="30">
        <f t="shared" si="90"/>
        <v>0</v>
      </c>
      <c r="G727" s="30">
        <f t="shared" si="91"/>
        <v>0</v>
      </c>
      <c r="H727" s="30">
        <f t="shared" si="72"/>
        <v>0</v>
      </c>
      <c r="I727" s="30">
        <f>'F4.2'!V268</f>
        <v>0</v>
      </c>
      <c r="J727" s="30">
        <f>'F4.2'!AP268</f>
        <v>0</v>
      </c>
      <c r="K727" s="30"/>
      <c r="L727" s="30"/>
      <c r="M727" s="30">
        <f t="shared" si="73"/>
        <v>0</v>
      </c>
      <c r="N727" s="150">
        <f t="shared" si="74"/>
        <v>0</v>
      </c>
      <c r="O727" s="211">
        <f t="shared" si="85"/>
        <v>0</v>
      </c>
      <c r="P727" s="212">
        <f t="shared" si="86"/>
        <v>0</v>
      </c>
    </row>
    <row r="728" spans="1:16" ht="31.5" hidden="1" outlineLevel="1">
      <c r="A728" s="31">
        <f t="shared" si="88"/>
        <v>41.4</v>
      </c>
      <c r="B728" s="64" t="str">
        <f t="shared" si="87"/>
        <v>Supply erection &amp; commissioning of set of internal of spares of stacker reclaimer installed at CHP-D, CSTPS Chandrapur</v>
      </c>
      <c r="C728" s="31" t="str">
        <f t="shared" si="89"/>
        <v>MERC/CAPEX/MSPGCL/2023-24/0586</v>
      </c>
      <c r="D728" s="67">
        <f t="shared" si="81"/>
        <v>45233</v>
      </c>
      <c r="E728" s="30">
        <f t="shared" si="81"/>
        <v>1.96</v>
      </c>
      <c r="F728" s="30">
        <f t="shared" si="90"/>
        <v>0</v>
      </c>
      <c r="G728" s="30">
        <f t="shared" si="91"/>
        <v>0</v>
      </c>
      <c r="H728" s="30">
        <f t="shared" si="72"/>
        <v>0</v>
      </c>
      <c r="I728" s="30">
        <f>'F4.2'!V269</f>
        <v>0</v>
      </c>
      <c r="J728" s="30">
        <f>'F4.2'!AP269</f>
        <v>0</v>
      </c>
      <c r="K728" s="30"/>
      <c r="L728" s="30"/>
      <c r="M728" s="30">
        <f t="shared" si="73"/>
        <v>0</v>
      </c>
      <c r="N728" s="150">
        <f t="shared" si="74"/>
        <v>0</v>
      </c>
      <c r="O728" s="211">
        <f t="shared" si="85"/>
        <v>0</v>
      </c>
      <c r="P728" s="212">
        <f t="shared" si="86"/>
        <v>0</v>
      </c>
    </row>
    <row r="729" spans="1:16" ht="31.5" hidden="1" outlineLevel="1">
      <c r="A729" s="31">
        <f t="shared" si="88"/>
        <v>41.5</v>
      </c>
      <c r="B729" s="64" t="str">
        <f t="shared" si="87"/>
        <v>Supply erection &amp; commissioning of set of internal of spares of Wagon tippler installed at CHP-D, CSTPS Chandrapur</v>
      </c>
      <c r="C729" s="31" t="str">
        <f t="shared" si="89"/>
        <v>MERC/CAPEX/MSPGCL/2023-24/0586</v>
      </c>
      <c r="D729" s="67">
        <f t="shared" ref="D729:E732" si="92">D270</f>
        <v>45233</v>
      </c>
      <c r="E729" s="30">
        <f t="shared" si="92"/>
        <v>2.12</v>
      </c>
      <c r="F729" s="30">
        <f t="shared" si="90"/>
        <v>0</v>
      </c>
      <c r="G729" s="30">
        <f t="shared" si="91"/>
        <v>0</v>
      </c>
      <c r="H729" s="30">
        <f t="shared" si="72"/>
        <v>0</v>
      </c>
      <c r="I729" s="30">
        <f>'F4.2'!V270</f>
        <v>0</v>
      </c>
      <c r="J729" s="30">
        <f>'F4.2'!AP270</f>
        <v>0</v>
      </c>
      <c r="K729" s="30"/>
      <c r="L729" s="30"/>
      <c r="M729" s="30">
        <f t="shared" si="73"/>
        <v>0</v>
      </c>
      <c r="N729" s="150">
        <f t="shared" si="74"/>
        <v>0</v>
      </c>
      <c r="O729" s="211">
        <f t="shared" si="85"/>
        <v>0</v>
      </c>
      <c r="P729" s="212">
        <f t="shared" si="86"/>
        <v>0</v>
      </c>
    </row>
    <row r="730" spans="1:16" ht="31.5" hidden="1" outlineLevel="1">
      <c r="A730" s="118"/>
      <c r="B730" s="180" t="str">
        <f t="shared" si="87"/>
        <v>IDC</v>
      </c>
      <c r="C730" s="31" t="str">
        <f t="shared" si="89"/>
        <v>MERC/CAPEX/MSPGCL/2023-24/0586</v>
      </c>
      <c r="D730" s="67">
        <f t="shared" si="92"/>
        <v>45233</v>
      </c>
      <c r="E730" s="30">
        <f t="shared" si="92"/>
        <v>0.38</v>
      </c>
      <c r="F730" s="30">
        <f t="shared" si="90"/>
        <v>0</v>
      </c>
      <c r="G730" s="30">
        <f t="shared" si="91"/>
        <v>0</v>
      </c>
      <c r="H730" s="30">
        <f t="shared" si="72"/>
        <v>0</v>
      </c>
      <c r="I730" s="30">
        <f>'F4.2'!V271</f>
        <v>0</v>
      </c>
      <c r="J730" s="30">
        <f>'F4.2'!AP271</f>
        <v>0</v>
      </c>
      <c r="K730" s="30"/>
      <c r="L730" s="30"/>
      <c r="M730" s="30">
        <f t="shared" si="73"/>
        <v>0</v>
      </c>
      <c r="N730" s="150">
        <f t="shared" si="74"/>
        <v>0</v>
      </c>
      <c r="O730" s="211">
        <f t="shared" si="85"/>
        <v>0</v>
      </c>
      <c r="P730" s="212">
        <f t="shared" si="86"/>
        <v>0</v>
      </c>
    </row>
    <row r="731" spans="1:16" ht="31.5" hidden="1" outlineLevel="1">
      <c r="A731" s="28" t="str">
        <f>A272</f>
        <v>HO
DPR 2</v>
      </c>
      <c r="B731" s="230" t="str">
        <f t="shared" si="87"/>
        <v>Construction of new Administrative Building for Mahagenco at Vidyut Bhawan, Katol Road, Nagpur</v>
      </c>
      <c r="C731" s="31" t="str">
        <f t="shared" si="89"/>
        <v>MERC/CAPEX/2021-2022/MSPGCL/063</v>
      </c>
      <c r="D731" s="67">
        <f t="shared" si="92"/>
        <v>44604</v>
      </c>
      <c r="E731" s="30">
        <f t="shared" si="92"/>
        <v>57</v>
      </c>
      <c r="F731" s="30">
        <f t="shared" si="90"/>
        <v>0</v>
      </c>
      <c r="G731" s="30">
        <f t="shared" si="91"/>
        <v>0</v>
      </c>
      <c r="H731" s="30">
        <f t="shared" si="72"/>
        <v>0</v>
      </c>
      <c r="I731" s="30">
        <f>'F4.2'!V272</f>
        <v>0</v>
      </c>
      <c r="J731" s="30">
        <f>'F4.2'!AP272</f>
        <v>0</v>
      </c>
      <c r="K731" s="30"/>
      <c r="L731" s="30"/>
      <c r="M731" s="30">
        <f t="shared" si="73"/>
        <v>0</v>
      </c>
      <c r="N731" s="150">
        <f t="shared" si="74"/>
        <v>0</v>
      </c>
      <c r="O731" s="211">
        <f t="shared" si="85"/>
        <v>0</v>
      </c>
      <c r="P731" s="212">
        <f t="shared" si="86"/>
        <v>0</v>
      </c>
    </row>
    <row r="732" spans="1:16" ht="31.5" hidden="1" outlineLevel="1">
      <c r="A732" s="31" t="str">
        <f>A273</f>
        <v>HO
DPR 2.1</v>
      </c>
      <c r="B732" s="232" t="str">
        <f t="shared" si="87"/>
        <v>Construction of new Administrative Building for Mahagenco at Vidyut Bhawan, Katol Road, Nagpur</v>
      </c>
      <c r="C732" s="31" t="str">
        <f t="shared" si="89"/>
        <v>MERC/CAPEX/2021-2022/MSPGCL/063</v>
      </c>
      <c r="D732" s="67">
        <f t="shared" si="92"/>
        <v>44604</v>
      </c>
      <c r="E732" s="30">
        <f t="shared" si="92"/>
        <v>54.24</v>
      </c>
      <c r="F732" s="30">
        <f t="shared" si="90"/>
        <v>0</v>
      </c>
      <c r="G732" s="30">
        <f t="shared" si="91"/>
        <v>0</v>
      </c>
      <c r="H732" s="30">
        <f t="shared" ref="H732:H761" si="93">F732-G732</f>
        <v>0</v>
      </c>
      <c r="I732" s="30">
        <f>'F4.2'!V273</f>
        <v>0</v>
      </c>
      <c r="J732" s="30">
        <f>'F4.2'!AP273</f>
        <v>0</v>
      </c>
      <c r="K732" s="30"/>
      <c r="L732" s="30"/>
      <c r="M732" s="30">
        <f t="shared" ref="M732:M761" si="94">SUM(J732:L732)</f>
        <v>0</v>
      </c>
      <c r="N732" s="150">
        <f t="shared" ref="N732:N761" si="95">H732+I732-M732</f>
        <v>0</v>
      </c>
      <c r="O732" s="211">
        <f t="shared" si="85"/>
        <v>0</v>
      </c>
      <c r="P732" s="212">
        <f t="shared" si="86"/>
        <v>0</v>
      </c>
    </row>
    <row r="733" spans="1:16" ht="31.5" hidden="1" outlineLevel="1">
      <c r="A733" s="233">
        <f t="shared" ref="A733:E733" si="96">A274</f>
        <v>0</v>
      </c>
      <c r="B733" s="232" t="str">
        <f t="shared" si="96"/>
        <v>IDC</v>
      </c>
      <c r="C733" s="31" t="str">
        <f t="shared" si="96"/>
        <v>MERC/CAPEX/2021-2022/MSPGCL/063</v>
      </c>
      <c r="D733" s="67">
        <f t="shared" si="96"/>
        <v>44604</v>
      </c>
      <c r="E733" s="30">
        <f t="shared" si="96"/>
        <v>2.76</v>
      </c>
      <c r="F733" s="30">
        <f t="shared" ref="F733:F737" si="97">F274+I274</f>
        <v>0</v>
      </c>
      <c r="G733" s="30">
        <f t="shared" ref="G733:G737" si="98">G274+M274</f>
        <v>0</v>
      </c>
      <c r="H733" s="30">
        <f t="shared" ref="H733:H737" si="99">F733-G733</f>
        <v>0</v>
      </c>
      <c r="I733" s="30">
        <f>'F4.2'!V274</f>
        <v>0</v>
      </c>
      <c r="J733" s="30">
        <f>'F4.2'!AP274</f>
        <v>0</v>
      </c>
      <c r="K733" s="30"/>
      <c r="L733" s="30"/>
      <c r="M733" s="30">
        <f t="shared" ref="M733:M737" si="100">SUM(J733:L733)</f>
        <v>0</v>
      </c>
      <c r="N733" s="150">
        <f t="shared" ref="N733:N737" si="101">H733+I733-M733</f>
        <v>0</v>
      </c>
      <c r="O733" s="211">
        <f t="shared" si="85"/>
        <v>0</v>
      </c>
      <c r="P733" s="212">
        <f t="shared" si="86"/>
        <v>0</v>
      </c>
    </row>
    <row r="734" spans="1:16" ht="47.25" hidden="1" outlineLevel="1">
      <c r="A734" s="28" t="str">
        <f t="shared" ref="A734:E734" si="102">A275</f>
        <v>A6</v>
      </c>
      <c r="B734" s="131" t="str">
        <f t="shared" si="102"/>
        <v>Supply, Installation &amp; Commissioning of Online Coal Flow Monitoring &amp; Balancing System at Unit-8-9, CSTPS, Chandrapur</v>
      </c>
      <c r="C734" s="31" t="str">
        <f t="shared" si="102"/>
        <v>MERC/CAPEX/2024-2025/MSPGCL/0457 Dt 26.07.2024</v>
      </c>
      <c r="D734" s="67">
        <f t="shared" si="102"/>
        <v>45499</v>
      </c>
      <c r="E734" s="30">
        <f t="shared" si="102"/>
        <v>34.21</v>
      </c>
      <c r="F734" s="30">
        <f t="shared" si="97"/>
        <v>0</v>
      </c>
      <c r="G734" s="30">
        <f t="shared" si="98"/>
        <v>0</v>
      </c>
      <c r="H734" s="30">
        <f t="shared" si="99"/>
        <v>0</v>
      </c>
      <c r="I734" s="30">
        <f>'F4.2'!V275</f>
        <v>0</v>
      </c>
      <c r="J734" s="30">
        <f>'F4.2'!AP275</f>
        <v>0</v>
      </c>
      <c r="K734" s="30"/>
      <c r="L734" s="30"/>
      <c r="M734" s="30">
        <f t="shared" si="100"/>
        <v>0</v>
      </c>
      <c r="N734" s="150">
        <f t="shared" si="101"/>
        <v>0</v>
      </c>
    </row>
    <row r="735" spans="1:16" ht="47.25" hidden="1" outlineLevel="1">
      <c r="A735" s="28">
        <f t="shared" ref="A735:E735" si="103">A276</f>
        <v>0</v>
      </c>
      <c r="B735" s="232" t="str">
        <f t="shared" si="103"/>
        <v>Supply, installation and commissioning of Online Coal flow monitoring and balancing system for U- 8 &amp; 9, CSTPS, Chandrapur.</v>
      </c>
      <c r="C735" s="31" t="str">
        <f t="shared" si="103"/>
        <v>MERC/CAPEX/2024-2025/MSPGCL/0457 Dt 26.07.2024</v>
      </c>
      <c r="D735" s="67">
        <f t="shared" si="103"/>
        <v>45499</v>
      </c>
      <c r="E735" s="30">
        <f t="shared" si="103"/>
        <v>34.21</v>
      </c>
      <c r="F735" s="30">
        <f t="shared" si="97"/>
        <v>0</v>
      </c>
      <c r="G735" s="30">
        <f t="shared" si="98"/>
        <v>0</v>
      </c>
      <c r="H735" s="30">
        <f t="shared" si="99"/>
        <v>0</v>
      </c>
      <c r="I735" s="30">
        <f>'F4.2'!V276</f>
        <v>0</v>
      </c>
      <c r="J735" s="30">
        <f>'F4.2'!AP276</f>
        <v>0</v>
      </c>
      <c r="K735" s="30"/>
      <c r="L735" s="30"/>
      <c r="M735" s="30">
        <f t="shared" si="100"/>
        <v>0</v>
      </c>
      <c r="N735" s="150">
        <f t="shared" si="101"/>
        <v>0</v>
      </c>
    </row>
    <row r="736" spans="1:16" ht="31.5" hidden="1" outlineLevel="1">
      <c r="A736" s="118">
        <f t="shared" ref="A736:E736" si="104">A277</f>
        <v>0</v>
      </c>
      <c r="B736" s="180" t="str">
        <f t="shared" si="104"/>
        <v>IDC</v>
      </c>
      <c r="C736" s="31" t="str">
        <f t="shared" si="104"/>
        <v>MERC/CAPEX/2024-2025/MSPGCL/0457 Dt 26.07.2024</v>
      </c>
      <c r="D736" s="67">
        <f t="shared" si="104"/>
        <v>45499</v>
      </c>
      <c r="E736" s="30">
        <f t="shared" si="104"/>
        <v>0.31</v>
      </c>
      <c r="F736" s="30">
        <f t="shared" si="97"/>
        <v>0</v>
      </c>
      <c r="G736" s="30">
        <f t="shared" si="98"/>
        <v>0</v>
      </c>
      <c r="H736" s="30">
        <f t="shared" si="99"/>
        <v>0</v>
      </c>
      <c r="I736" s="30">
        <f>'F4.2'!V277</f>
        <v>0</v>
      </c>
      <c r="J736" s="30">
        <f>'F4.2'!AP277</f>
        <v>0</v>
      </c>
      <c r="K736" s="30"/>
      <c r="L736" s="30"/>
      <c r="M736" s="30">
        <f t="shared" si="100"/>
        <v>0</v>
      </c>
      <c r="N736" s="150">
        <f t="shared" si="101"/>
        <v>0</v>
      </c>
    </row>
    <row r="737" spans="1:14" ht="47.25" hidden="1" outlineLevel="1">
      <c r="A737" s="28" t="str">
        <f t="shared" ref="A737:E737" si="105">A278</f>
        <v>A7</v>
      </c>
      <c r="B737" s="131" t="str">
        <f t="shared" si="105"/>
        <v>Providing, supplying, laying and commissioning of 1600 mm dia. M.S. Pipe by replacement of existing PSC raw water line from Erai dam to reservoir at CSTPS, Chandrapur</v>
      </c>
      <c r="C737" s="31" t="str">
        <f t="shared" si="105"/>
        <v>MERC/CAPEX/2024-2025/MSPGCL/0476 Dt 06.08.2024</v>
      </c>
      <c r="D737" s="67">
        <f t="shared" si="105"/>
        <v>45510</v>
      </c>
      <c r="E737" s="30">
        <f t="shared" si="105"/>
        <v>40.794520547945204</v>
      </c>
      <c r="F737" s="30">
        <f t="shared" si="97"/>
        <v>0</v>
      </c>
      <c r="G737" s="30">
        <f t="shared" si="98"/>
        <v>0</v>
      </c>
      <c r="H737" s="30">
        <f t="shared" si="99"/>
        <v>0</v>
      </c>
      <c r="I737" s="30">
        <f>'F4.2'!V278</f>
        <v>0</v>
      </c>
      <c r="J737" s="30">
        <f>'F4.2'!AP278</f>
        <v>0</v>
      </c>
      <c r="K737" s="30"/>
      <c r="L737" s="30"/>
      <c r="M737" s="30">
        <f t="shared" si="100"/>
        <v>0</v>
      </c>
      <c r="N737" s="150">
        <f t="shared" si="101"/>
        <v>0</v>
      </c>
    </row>
    <row r="738" spans="1:14" ht="47.25" hidden="1" outlineLevel="1">
      <c r="A738" s="227">
        <f t="shared" ref="A738:E738" si="106">A279</f>
        <v>0</v>
      </c>
      <c r="B738" s="232" t="str">
        <f t="shared" si="106"/>
        <v>Providing, supplying, laying and commissioning of 1600mm dia. M.S. pipe by replacement of existing PSC raw water line from Erai dam to reservoir at CSTPS, Chandrapur</v>
      </c>
      <c r="C738" s="31" t="str">
        <f t="shared" si="106"/>
        <v>MERC/CAPEX/2024-2025/MSPGCL/0476 Dt 06.08.2024</v>
      </c>
      <c r="D738" s="67">
        <f t="shared" si="106"/>
        <v>45510</v>
      </c>
      <c r="E738" s="30">
        <f t="shared" si="106"/>
        <v>40.794520547945204</v>
      </c>
      <c r="F738" s="30">
        <f t="shared" ref="F738:F769" si="107">F279+I279</f>
        <v>0</v>
      </c>
      <c r="G738" s="30">
        <f t="shared" ref="G738:G769" si="108">G279+M279</f>
        <v>0</v>
      </c>
      <c r="H738" s="30">
        <f t="shared" ref="H738:H746" si="109">F738-G738</f>
        <v>0</v>
      </c>
      <c r="I738" s="30">
        <f>'F4.2'!V279</f>
        <v>0</v>
      </c>
      <c r="J738" s="30">
        <f>'F4.2'!AP279</f>
        <v>0</v>
      </c>
      <c r="K738" s="30"/>
      <c r="L738" s="30"/>
      <c r="M738" s="30">
        <f t="shared" ref="M738:M746" si="110">SUM(J738:L738)</f>
        <v>0</v>
      </c>
      <c r="N738" s="150">
        <f t="shared" ref="N738:N746" si="111">H738+I738-M738</f>
        <v>0</v>
      </c>
    </row>
    <row r="739" spans="1:14" ht="31.5" hidden="1" outlineLevel="1">
      <c r="A739" s="118">
        <f t="shared" ref="A739:E739" si="112">A280</f>
        <v>0</v>
      </c>
      <c r="B739" s="180" t="str">
        <f t="shared" si="112"/>
        <v>IDC</v>
      </c>
      <c r="C739" s="31" t="str">
        <f t="shared" si="112"/>
        <v>MERC/CAPEX/2024-2025/MSPGCL/0476 Dt 06.08.2024</v>
      </c>
      <c r="D739" s="67">
        <f t="shared" si="112"/>
        <v>45510</v>
      </c>
      <c r="E739" s="30">
        <f t="shared" si="112"/>
        <v>8.83</v>
      </c>
      <c r="F739" s="30">
        <f t="shared" si="107"/>
        <v>0</v>
      </c>
      <c r="G739" s="30">
        <f t="shared" si="108"/>
        <v>0</v>
      </c>
      <c r="H739" s="30">
        <f t="shared" si="109"/>
        <v>0</v>
      </c>
      <c r="I739" s="30">
        <f>'F4.2'!V280</f>
        <v>0</v>
      </c>
      <c r="J739" s="30">
        <f>'F4.2'!AP280</f>
        <v>0</v>
      </c>
      <c r="K739" s="30"/>
      <c r="L739" s="30"/>
      <c r="M739" s="30">
        <f t="shared" si="110"/>
        <v>0</v>
      </c>
      <c r="N739" s="150">
        <f t="shared" si="111"/>
        <v>0</v>
      </c>
    </row>
    <row r="740" spans="1:14" ht="31.5" hidden="1" outlineLevel="1">
      <c r="A740" s="28" t="str">
        <f t="shared" ref="A740:E740" si="113">A281</f>
        <v>A8</v>
      </c>
      <c r="B740" s="131" t="str">
        <f t="shared" si="113"/>
        <v>Adoption of Ozonization technique for disinfection of Cooling Water System at U # 8 &amp; 9</v>
      </c>
      <c r="C740" s="31" t="str">
        <f t="shared" si="113"/>
        <v>MERC/CAPEX/MSPGCL/2023-2024/0467 Dt 02.08.2024</v>
      </c>
      <c r="D740" s="67">
        <f t="shared" si="113"/>
        <v>45506</v>
      </c>
      <c r="E740" s="30">
        <f t="shared" si="113"/>
        <v>67</v>
      </c>
      <c r="F740" s="30">
        <f t="shared" si="107"/>
        <v>0</v>
      </c>
      <c r="G740" s="30">
        <f t="shared" si="108"/>
        <v>0</v>
      </c>
      <c r="H740" s="30">
        <f t="shared" si="109"/>
        <v>0</v>
      </c>
      <c r="I740" s="30">
        <f>'F4.2'!V281</f>
        <v>0</v>
      </c>
      <c r="J740" s="30">
        <f>'F4.2'!AP281</f>
        <v>0</v>
      </c>
      <c r="K740" s="30"/>
      <c r="L740" s="30"/>
      <c r="M740" s="30">
        <f t="shared" si="110"/>
        <v>0</v>
      </c>
      <c r="N740" s="150">
        <f t="shared" si="111"/>
        <v>0</v>
      </c>
    </row>
    <row r="741" spans="1:14" ht="31.5" hidden="1" outlineLevel="1">
      <c r="A741" s="28">
        <f t="shared" ref="A741:E741" si="114">A282</f>
        <v>0</v>
      </c>
      <c r="B741" s="232" t="str">
        <f t="shared" si="114"/>
        <v>Adoption of Ozonization technique for disinfection of Unit 8&amp;9 Cooling Water at CSTPS.</v>
      </c>
      <c r="C741" s="31" t="str">
        <f t="shared" si="114"/>
        <v>MERC/CAPEX/MSPGCL/2023-2024/0467 Dt 02.08.2024</v>
      </c>
      <c r="D741" s="67">
        <f t="shared" si="114"/>
        <v>45506</v>
      </c>
      <c r="E741" s="30">
        <f t="shared" si="114"/>
        <v>67</v>
      </c>
      <c r="F741" s="30">
        <f t="shared" si="107"/>
        <v>0</v>
      </c>
      <c r="G741" s="30">
        <f t="shared" si="108"/>
        <v>0</v>
      </c>
      <c r="H741" s="30">
        <f t="shared" si="109"/>
        <v>0</v>
      </c>
      <c r="I741" s="30">
        <f>'F4.2'!V282</f>
        <v>0</v>
      </c>
      <c r="J741" s="30">
        <f>'F4.2'!AP282</f>
        <v>0</v>
      </c>
      <c r="K741" s="30"/>
      <c r="L741" s="30"/>
      <c r="M741" s="30">
        <f t="shared" si="110"/>
        <v>0</v>
      </c>
      <c r="N741" s="150">
        <f t="shared" si="111"/>
        <v>0</v>
      </c>
    </row>
    <row r="742" spans="1:14" ht="31.5" hidden="1" outlineLevel="1">
      <c r="A742" s="118">
        <f t="shared" ref="A742:E742" si="115">A283</f>
        <v>0</v>
      </c>
      <c r="B742" s="180" t="str">
        <f t="shared" si="115"/>
        <v>IDC</v>
      </c>
      <c r="C742" s="31" t="str">
        <f t="shared" si="115"/>
        <v>MERC/CAPEX/MSPGCL/2023-2024/0467 Dt 02.08.2024</v>
      </c>
      <c r="D742" s="67">
        <f t="shared" si="115"/>
        <v>45506</v>
      </c>
      <c r="E742" s="30">
        <f t="shared" si="115"/>
        <v>2.2000000000000002</v>
      </c>
      <c r="F742" s="30">
        <f t="shared" si="107"/>
        <v>0</v>
      </c>
      <c r="G742" s="30">
        <f t="shared" si="108"/>
        <v>0</v>
      </c>
      <c r="H742" s="30">
        <f t="shared" si="109"/>
        <v>0</v>
      </c>
      <c r="I742" s="30">
        <f>'F4.2'!V283</f>
        <v>0</v>
      </c>
      <c r="J742" s="30">
        <f>'F4.2'!AP283</f>
        <v>0</v>
      </c>
      <c r="K742" s="30"/>
      <c r="L742" s="30"/>
      <c r="M742" s="30">
        <f t="shared" si="110"/>
        <v>0</v>
      </c>
      <c r="N742" s="150">
        <f t="shared" si="111"/>
        <v>0</v>
      </c>
    </row>
    <row r="743" spans="1:14" ht="15.75" hidden="1" outlineLevel="1">
      <c r="A743" s="233">
        <f t="shared" ref="A743:E743" si="116">A284</f>
        <v>0</v>
      </c>
      <c r="B743" s="232">
        <f t="shared" si="116"/>
        <v>0</v>
      </c>
      <c r="C743" s="31">
        <f t="shared" si="116"/>
        <v>0</v>
      </c>
      <c r="D743" s="67" t="str">
        <f t="shared" si="116"/>
        <v>-</v>
      </c>
      <c r="E743" s="30">
        <f t="shared" si="116"/>
        <v>0</v>
      </c>
      <c r="F743" s="30">
        <f t="shared" si="107"/>
        <v>0</v>
      </c>
      <c r="G743" s="30">
        <f t="shared" si="108"/>
        <v>0</v>
      </c>
      <c r="H743" s="30">
        <f t="shared" si="109"/>
        <v>0</v>
      </c>
      <c r="I743" s="30">
        <f>'F4.2'!V284</f>
        <v>0</v>
      </c>
      <c r="J743" s="30">
        <f>'F4.2'!AP284</f>
        <v>0</v>
      </c>
      <c r="K743" s="30"/>
      <c r="L743" s="30"/>
      <c r="M743" s="30">
        <f t="shared" si="110"/>
        <v>0</v>
      </c>
      <c r="N743" s="150">
        <f t="shared" si="111"/>
        <v>0</v>
      </c>
    </row>
    <row r="744" spans="1:14" ht="15.75" hidden="1" outlineLevel="1">
      <c r="A744" s="233">
        <f t="shared" ref="A744:E744" si="117">A285</f>
        <v>0</v>
      </c>
      <c r="B744" s="232">
        <f t="shared" si="117"/>
        <v>0</v>
      </c>
      <c r="C744" s="31">
        <f t="shared" si="117"/>
        <v>0</v>
      </c>
      <c r="D744" s="67" t="str">
        <f t="shared" si="117"/>
        <v>-</v>
      </c>
      <c r="E744" s="30">
        <f t="shared" si="117"/>
        <v>0</v>
      </c>
      <c r="F744" s="30">
        <f t="shared" si="107"/>
        <v>0</v>
      </c>
      <c r="G744" s="30">
        <f t="shared" si="108"/>
        <v>0</v>
      </c>
      <c r="H744" s="30">
        <f t="shared" si="109"/>
        <v>0</v>
      </c>
      <c r="I744" s="30">
        <f>'F4.2'!V285</f>
        <v>0</v>
      </c>
      <c r="J744" s="30">
        <f>'F4.2'!AP285</f>
        <v>0</v>
      </c>
      <c r="K744" s="30"/>
      <c r="L744" s="30"/>
      <c r="M744" s="30">
        <f t="shared" si="110"/>
        <v>0</v>
      </c>
      <c r="N744" s="150">
        <f t="shared" si="111"/>
        <v>0</v>
      </c>
    </row>
    <row r="745" spans="1:14" ht="15.75" hidden="1" outlineLevel="1">
      <c r="A745" s="233">
        <f t="shared" ref="A745:E745" si="118">A286</f>
        <v>0</v>
      </c>
      <c r="B745" s="232">
        <f t="shared" si="118"/>
        <v>0</v>
      </c>
      <c r="C745" s="31">
        <f t="shared" si="118"/>
        <v>0</v>
      </c>
      <c r="D745" s="67" t="str">
        <f t="shared" si="118"/>
        <v>-</v>
      </c>
      <c r="E745" s="30">
        <f t="shared" si="118"/>
        <v>0</v>
      </c>
      <c r="F745" s="30">
        <f t="shared" si="107"/>
        <v>0</v>
      </c>
      <c r="G745" s="30">
        <f t="shared" si="108"/>
        <v>0</v>
      </c>
      <c r="H745" s="30">
        <f t="shared" si="109"/>
        <v>0</v>
      </c>
      <c r="I745" s="30">
        <f>'F4.2'!V286</f>
        <v>0</v>
      </c>
      <c r="J745" s="30">
        <f>'F4.2'!AP286</f>
        <v>0</v>
      </c>
      <c r="K745" s="30"/>
      <c r="L745" s="30"/>
      <c r="M745" s="30">
        <f t="shared" si="110"/>
        <v>0</v>
      </c>
      <c r="N745" s="150">
        <f t="shared" si="111"/>
        <v>0</v>
      </c>
    </row>
    <row r="746" spans="1:14" ht="15.75" hidden="1" outlineLevel="1">
      <c r="A746" s="31">
        <f t="shared" ref="A746:E746" si="119">A287</f>
        <v>0</v>
      </c>
      <c r="B746" s="64">
        <f t="shared" si="119"/>
        <v>0</v>
      </c>
      <c r="C746" s="31">
        <f t="shared" si="119"/>
        <v>0</v>
      </c>
      <c r="D746" s="67" t="str">
        <f t="shared" si="119"/>
        <v>-</v>
      </c>
      <c r="E746" s="30">
        <f t="shared" si="119"/>
        <v>0</v>
      </c>
      <c r="F746" s="30">
        <f t="shared" si="107"/>
        <v>0</v>
      </c>
      <c r="G746" s="30">
        <f t="shared" si="108"/>
        <v>0</v>
      </c>
      <c r="H746" s="30">
        <f t="shared" si="109"/>
        <v>0</v>
      </c>
      <c r="I746" s="30">
        <f>'F4.2'!V287</f>
        <v>0</v>
      </c>
      <c r="J746" s="30">
        <f>'F4.2'!AP287</f>
        <v>0</v>
      </c>
      <c r="K746" s="30"/>
      <c r="L746" s="30"/>
      <c r="M746" s="30">
        <f t="shared" si="110"/>
        <v>0</v>
      </c>
      <c r="N746" s="150">
        <f t="shared" si="111"/>
        <v>0</v>
      </c>
    </row>
    <row r="747" spans="1:14" ht="15.75" hidden="1" outlineLevel="1">
      <c r="A747" s="31"/>
      <c r="B747" s="27" t="str">
        <f t="shared" ref="B747:B778" si="120">B288</f>
        <v>(ii) Submitted to MERC</v>
      </c>
      <c r="C747" s="31"/>
      <c r="D747" s="67" t="str">
        <f t="shared" ref="D747:E766" si="121">D288</f>
        <v>-</v>
      </c>
      <c r="E747" s="30">
        <f t="shared" si="121"/>
        <v>0</v>
      </c>
      <c r="F747" s="30">
        <f t="shared" si="107"/>
        <v>0</v>
      </c>
      <c r="G747" s="30">
        <f t="shared" si="108"/>
        <v>0</v>
      </c>
      <c r="H747" s="30">
        <f t="shared" si="93"/>
        <v>0</v>
      </c>
      <c r="I747" s="30">
        <f>'F4.2'!V288</f>
        <v>0</v>
      </c>
      <c r="J747" s="30">
        <f>'F4.2'!AP288</f>
        <v>0</v>
      </c>
      <c r="K747" s="30"/>
      <c r="L747" s="30"/>
      <c r="M747" s="30">
        <f t="shared" si="94"/>
        <v>0</v>
      </c>
      <c r="N747" s="150">
        <f t="shared" si="95"/>
        <v>0</v>
      </c>
    </row>
    <row r="748" spans="1:14" ht="63" hidden="1" outlineLevel="1">
      <c r="A748" s="28" t="str">
        <f>A289</f>
        <v>Y1</v>
      </c>
      <c r="B748" s="131" t="str">
        <f t="shared" si="120"/>
        <v>Multiple Schemes for Electrical Maintenance Section and Design, Engineering, Manufacturing, Testing, Unloading at site, E&amp;C of 200MVA, 21/420KV Single Phase Generator Transformer for Unit # 8 &amp; 9, CSTPS</v>
      </c>
      <c r="C748" s="31" t="str">
        <f t="shared" ref="C748:C779" si="122">C289</f>
        <v>To be resubmitted</v>
      </c>
      <c r="D748" s="67" t="str">
        <f t="shared" si="121"/>
        <v>-</v>
      </c>
      <c r="E748" s="30">
        <f t="shared" si="121"/>
        <v>0</v>
      </c>
      <c r="F748" s="30">
        <f t="shared" si="107"/>
        <v>0</v>
      </c>
      <c r="G748" s="30">
        <f t="shared" si="108"/>
        <v>0</v>
      </c>
      <c r="H748" s="30">
        <f t="shared" si="93"/>
        <v>0</v>
      </c>
      <c r="I748" s="30">
        <f>'F4.2'!V289</f>
        <v>0</v>
      </c>
      <c r="J748" s="30">
        <f>'F4.2'!AP289</f>
        <v>0</v>
      </c>
      <c r="K748" s="30"/>
      <c r="L748" s="30"/>
      <c r="M748" s="30">
        <f t="shared" si="94"/>
        <v>0</v>
      </c>
      <c r="N748" s="150">
        <f t="shared" si="95"/>
        <v>0</v>
      </c>
    </row>
    <row r="749" spans="1:14" ht="31.5" hidden="1" outlineLevel="1">
      <c r="A749" s="227"/>
      <c r="B749" s="232" t="str">
        <f t="shared" si="120"/>
        <v>Procurement of 10MW, 11kV Motor and its recommended spare for Boiler Feed Pump (BFP)</v>
      </c>
      <c r="C749" s="31" t="str">
        <f t="shared" si="122"/>
        <v>To be resubmitted</v>
      </c>
      <c r="D749" s="67" t="str">
        <f t="shared" si="121"/>
        <v>-</v>
      </c>
      <c r="E749" s="30">
        <f t="shared" si="121"/>
        <v>0</v>
      </c>
      <c r="F749" s="30">
        <f t="shared" si="107"/>
        <v>0</v>
      </c>
      <c r="G749" s="30">
        <f t="shared" si="108"/>
        <v>0</v>
      </c>
      <c r="H749" s="30">
        <f t="shared" si="93"/>
        <v>0</v>
      </c>
      <c r="I749" s="30">
        <f>'F4.2'!V290</f>
        <v>0</v>
      </c>
      <c r="J749" s="30">
        <f>'F4.2'!AP290</f>
        <v>0</v>
      </c>
      <c r="K749" s="30"/>
      <c r="L749" s="30"/>
      <c r="M749" s="30">
        <f t="shared" si="94"/>
        <v>0</v>
      </c>
      <c r="N749" s="150">
        <f t="shared" si="95"/>
        <v>0</v>
      </c>
    </row>
    <row r="750" spans="1:14" ht="47.25" hidden="1" outlineLevel="1">
      <c r="A750" s="227"/>
      <c r="B750" s="232" t="str">
        <f t="shared" si="120"/>
        <v>Replacement of  NiCd battery sets installed for UPS of Fire Water Pump House, CMRH &amp; SWAS lab   of Unit 8 &amp; 9, CSTPS, Chandrapur.</v>
      </c>
      <c r="C750" s="31" t="str">
        <f t="shared" si="122"/>
        <v>To be resubmitted</v>
      </c>
      <c r="D750" s="67" t="str">
        <f t="shared" si="121"/>
        <v>-</v>
      </c>
      <c r="E750" s="30">
        <f t="shared" si="121"/>
        <v>0</v>
      </c>
      <c r="F750" s="30">
        <f t="shared" si="107"/>
        <v>0</v>
      </c>
      <c r="G750" s="30">
        <f t="shared" si="108"/>
        <v>0</v>
      </c>
      <c r="H750" s="30">
        <f t="shared" si="93"/>
        <v>0</v>
      </c>
      <c r="I750" s="30">
        <f>'F4.2'!V291</f>
        <v>0</v>
      </c>
      <c r="J750" s="30">
        <f>'F4.2'!AP291</f>
        <v>0</v>
      </c>
      <c r="K750" s="30"/>
      <c r="L750" s="30"/>
      <c r="M750" s="30">
        <f t="shared" si="94"/>
        <v>0</v>
      </c>
      <c r="N750" s="150">
        <f t="shared" si="95"/>
        <v>0</v>
      </c>
    </row>
    <row r="751" spans="1:14" ht="47.25" hidden="1" outlineLevel="1">
      <c r="A751" s="227"/>
      <c r="B751" s="232" t="str">
        <f t="shared" si="120"/>
        <v>Retrofitting of GE make LT Air Circuit Breakers of various current ratings and procurement of their recommended spares for Unit-8&amp;9, CSTPS</v>
      </c>
      <c r="C751" s="31" t="str">
        <f t="shared" si="122"/>
        <v>To be resubmitted</v>
      </c>
      <c r="D751" s="67" t="str">
        <f t="shared" si="121"/>
        <v>-</v>
      </c>
      <c r="E751" s="30">
        <f t="shared" si="121"/>
        <v>0</v>
      </c>
      <c r="F751" s="30">
        <f t="shared" si="107"/>
        <v>0</v>
      </c>
      <c r="G751" s="30">
        <f t="shared" si="108"/>
        <v>0</v>
      </c>
      <c r="H751" s="30">
        <f t="shared" si="93"/>
        <v>0</v>
      </c>
      <c r="I751" s="30">
        <f>'F4.2'!V292</f>
        <v>0</v>
      </c>
      <c r="J751" s="30">
        <f>'F4.2'!AP292</f>
        <v>0</v>
      </c>
      <c r="K751" s="30"/>
      <c r="L751" s="30"/>
      <c r="M751" s="30">
        <f t="shared" si="94"/>
        <v>0</v>
      </c>
      <c r="N751" s="150">
        <f t="shared" si="95"/>
        <v>0</v>
      </c>
    </row>
    <row r="752" spans="1:14" ht="31.5" hidden="1" outlineLevel="1">
      <c r="A752" s="227"/>
      <c r="B752" s="232" t="str">
        <f t="shared" si="120"/>
        <v>Procurement of BHEL make 6.6kV and 11kV Vacuum Circuit Breakers for Unit-8&amp;9, CSTPS Chandrapur</v>
      </c>
      <c r="C752" s="31" t="str">
        <f t="shared" si="122"/>
        <v>To be resubmitted</v>
      </c>
      <c r="D752" s="67" t="str">
        <f t="shared" si="121"/>
        <v>-</v>
      </c>
      <c r="E752" s="30">
        <f t="shared" si="121"/>
        <v>0</v>
      </c>
      <c r="F752" s="30">
        <f t="shared" si="107"/>
        <v>0</v>
      </c>
      <c r="G752" s="30">
        <f t="shared" si="108"/>
        <v>0</v>
      </c>
      <c r="H752" s="30">
        <f t="shared" si="93"/>
        <v>0</v>
      </c>
      <c r="I752" s="30">
        <f>'F4.2'!V293</f>
        <v>0</v>
      </c>
      <c r="J752" s="30">
        <f>'F4.2'!AP293</f>
        <v>0</v>
      </c>
      <c r="K752" s="30"/>
      <c r="L752" s="30"/>
      <c r="M752" s="30">
        <f t="shared" si="94"/>
        <v>0</v>
      </c>
      <c r="N752" s="150">
        <f t="shared" si="95"/>
        <v>0</v>
      </c>
    </row>
    <row r="753" spans="1:14" ht="15.75" hidden="1" outlineLevel="1">
      <c r="A753" s="118"/>
      <c r="B753" s="180" t="str">
        <f t="shared" si="120"/>
        <v>IDC</v>
      </c>
      <c r="C753" s="31" t="str">
        <f t="shared" si="122"/>
        <v>To be resubmitted</v>
      </c>
      <c r="D753" s="67" t="str">
        <f t="shared" si="121"/>
        <v>-</v>
      </c>
      <c r="E753" s="30">
        <f t="shared" si="121"/>
        <v>0</v>
      </c>
      <c r="F753" s="30">
        <f t="shared" si="107"/>
        <v>0</v>
      </c>
      <c r="G753" s="30">
        <f t="shared" si="108"/>
        <v>0</v>
      </c>
      <c r="H753" s="30">
        <f t="shared" si="93"/>
        <v>0</v>
      </c>
      <c r="I753" s="30">
        <f>'F4.2'!V294</f>
        <v>0</v>
      </c>
      <c r="J753" s="30">
        <f>'F4.2'!AP294</f>
        <v>0</v>
      </c>
      <c r="K753" s="30"/>
      <c r="L753" s="30"/>
      <c r="M753" s="30">
        <f t="shared" si="94"/>
        <v>0</v>
      </c>
      <c r="N753" s="150">
        <f t="shared" si="95"/>
        <v>0</v>
      </c>
    </row>
    <row r="754" spans="1:14" ht="157.5" hidden="1" outlineLevel="1">
      <c r="A754" s="28" t="str">
        <f>A295</f>
        <v>Y5</v>
      </c>
      <c r="B754" s="131" t="str">
        <f t="shared" si="120"/>
        <v>Scheme-1: Procurement of assembly of baskets for Air Preheater of type 31.05 VIMT 2000 (72° PA), 
Scheme-2: Procurement of spares for PRDS station pressure control valves and Desuperheating spray Control valves in Boiler at U-8&amp;9, CSTPS, Chandrapur,
Scheme-3: Procurement of complete set of sky climber at U-8&amp;9, CSTPS, Chandrapur.
Scheme-4: Supply, erction, commissioning of oil free rotary screw compressors (including all Civil Electrical, C&amp;I, Testing work) for CMRH system at U-8&amp;9, CSTPS, Chandrapur.</v>
      </c>
      <c r="C754" s="31" t="str">
        <f t="shared" si="122"/>
        <v>To be resubmitted</v>
      </c>
      <c r="D754" s="67" t="str">
        <f t="shared" si="121"/>
        <v>-</v>
      </c>
      <c r="E754" s="30">
        <f t="shared" si="121"/>
        <v>0</v>
      </c>
      <c r="F754" s="30">
        <f t="shared" si="107"/>
        <v>0</v>
      </c>
      <c r="G754" s="30">
        <f t="shared" si="108"/>
        <v>0</v>
      </c>
      <c r="H754" s="30">
        <f t="shared" si="93"/>
        <v>0</v>
      </c>
      <c r="I754" s="30">
        <f>'F4.2'!V295</f>
        <v>0</v>
      </c>
      <c r="J754" s="30">
        <f>'F4.2'!AP295</f>
        <v>0</v>
      </c>
      <c r="K754" s="30"/>
      <c r="L754" s="30"/>
      <c r="M754" s="30">
        <f t="shared" si="94"/>
        <v>0</v>
      </c>
      <c r="N754" s="150">
        <f t="shared" si="95"/>
        <v>0</v>
      </c>
    </row>
    <row r="755" spans="1:14" ht="47.25" hidden="1" outlineLevel="1">
      <c r="A755" s="227"/>
      <c r="B755" s="270" t="str">
        <f t="shared" si="120"/>
        <v>Scheme-1: Procurement of assembly of baskets for Air Preheater of type 31.5 VIMT 2000 (72° PA) at U-8&amp;9, CSTPS, Chandrapur.</v>
      </c>
      <c r="C755" s="28" t="str">
        <f t="shared" si="122"/>
        <v>To be resubmitted</v>
      </c>
      <c r="D755" s="68" t="str">
        <f t="shared" si="121"/>
        <v>-</v>
      </c>
      <c r="E755" s="29">
        <f t="shared" si="121"/>
        <v>0</v>
      </c>
      <c r="F755" s="29">
        <f t="shared" si="107"/>
        <v>0</v>
      </c>
      <c r="G755" s="29">
        <f t="shared" si="108"/>
        <v>0</v>
      </c>
      <c r="H755" s="29">
        <f t="shared" si="93"/>
        <v>0</v>
      </c>
      <c r="I755" s="30">
        <f>'F4.2'!V296</f>
        <v>0</v>
      </c>
      <c r="J755" s="30">
        <f>'F4.2'!AP296</f>
        <v>0</v>
      </c>
      <c r="K755" s="29"/>
      <c r="L755" s="29"/>
      <c r="M755" s="29">
        <f t="shared" si="94"/>
        <v>0</v>
      </c>
      <c r="N755" s="149">
        <f t="shared" si="95"/>
        <v>0</v>
      </c>
    </row>
    <row r="756" spans="1:14" ht="47.25" hidden="1" outlineLevel="1">
      <c r="A756" s="227"/>
      <c r="B756" s="270" t="str">
        <f t="shared" si="120"/>
        <v>Scheme-2: Procurement of spares for PRDS station pressure control valves and Desuperheating spray control valves in Boiler at U-8&amp;9, CSTPS, Chandrapur.</v>
      </c>
      <c r="C756" s="31" t="str">
        <f t="shared" si="122"/>
        <v>To be resubmitted</v>
      </c>
      <c r="D756" s="67" t="str">
        <f t="shared" si="121"/>
        <v>-</v>
      </c>
      <c r="E756" s="30">
        <f t="shared" si="121"/>
        <v>0</v>
      </c>
      <c r="F756" s="30">
        <f t="shared" si="107"/>
        <v>0</v>
      </c>
      <c r="G756" s="30">
        <f t="shared" si="108"/>
        <v>0</v>
      </c>
      <c r="H756" s="30">
        <f t="shared" si="93"/>
        <v>0</v>
      </c>
      <c r="I756" s="30">
        <f>'F4.2'!V297</f>
        <v>0</v>
      </c>
      <c r="J756" s="30">
        <f>'F4.2'!AP297</f>
        <v>0</v>
      </c>
      <c r="K756" s="30"/>
      <c r="L756" s="30"/>
      <c r="M756" s="30">
        <f t="shared" si="94"/>
        <v>0</v>
      </c>
      <c r="N756" s="150">
        <f t="shared" si="95"/>
        <v>0</v>
      </c>
    </row>
    <row r="757" spans="1:14" ht="31.5" hidden="1" outlineLevel="1">
      <c r="A757" s="227"/>
      <c r="B757" s="270" t="str">
        <f t="shared" si="120"/>
        <v>Scheme-3: Procurement of complete set of sky climber at U-8&amp;9, CSTPS, Chandrapur.</v>
      </c>
      <c r="C757" s="31" t="str">
        <f t="shared" si="122"/>
        <v>To be resubmitted</v>
      </c>
      <c r="D757" s="67" t="str">
        <f t="shared" si="121"/>
        <v>-</v>
      </c>
      <c r="E757" s="30">
        <f t="shared" si="121"/>
        <v>0</v>
      </c>
      <c r="F757" s="30">
        <f t="shared" si="107"/>
        <v>0</v>
      </c>
      <c r="G757" s="30">
        <f t="shared" si="108"/>
        <v>0</v>
      </c>
      <c r="H757" s="30">
        <f t="shared" si="93"/>
        <v>0</v>
      </c>
      <c r="I757" s="30">
        <f>'F4.2'!V298</f>
        <v>0</v>
      </c>
      <c r="J757" s="30">
        <f>'F4.2'!AP298</f>
        <v>0</v>
      </c>
      <c r="K757" s="30"/>
      <c r="L757" s="30"/>
      <c r="M757" s="30">
        <f t="shared" si="94"/>
        <v>0</v>
      </c>
      <c r="N757" s="150">
        <f t="shared" si="95"/>
        <v>0</v>
      </c>
    </row>
    <row r="758" spans="1:14" ht="47.25" hidden="1" outlineLevel="1">
      <c r="A758" s="227"/>
      <c r="B758" s="270" t="str">
        <f t="shared" si="120"/>
        <v>Scheme-4: Supply, erection, commissioning of oil free rotary screw compressors (including all Civil Electrical, C&amp;I, Testing work) for CMRH system at U-8&amp;9, CSTPS, Chandrapur.</v>
      </c>
      <c r="C758" s="31" t="str">
        <f t="shared" si="122"/>
        <v>To be resubmitted</v>
      </c>
      <c r="D758" s="67" t="str">
        <f t="shared" si="121"/>
        <v>-</v>
      </c>
      <c r="E758" s="30">
        <f t="shared" si="121"/>
        <v>0</v>
      </c>
      <c r="F758" s="30">
        <f t="shared" si="107"/>
        <v>0</v>
      </c>
      <c r="G758" s="30">
        <f t="shared" si="108"/>
        <v>0</v>
      </c>
      <c r="H758" s="30">
        <f t="shared" si="93"/>
        <v>0</v>
      </c>
      <c r="I758" s="30">
        <f>'F4.2'!V299</f>
        <v>0</v>
      </c>
      <c r="J758" s="30">
        <f>'F4.2'!AP299</f>
        <v>0</v>
      </c>
      <c r="K758" s="30"/>
      <c r="L758" s="30"/>
      <c r="M758" s="30">
        <f t="shared" si="94"/>
        <v>0</v>
      </c>
      <c r="N758" s="150">
        <f t="shared" si="95"/>
        <v>0</v>
      </c>
    </row>
    <row r="759" spans="1:14" ht="15.75" hidden="1" outlineLevel="1">
      <c r="A759" s="118"/>
      <c r="B759" s="180" t="str">
        <f t="shared" si="120"/>
        <v>IDC</v>
      </c>
      <c r="C759" s="31" t="str">
        <f t="shared" si="122"/>
        <v>To be resubmitted</v>
      </c>
      <c r="D759" s="67" t="str">
        <f t="shared" si="121"/>
        <v>-</v>
      </c>
      <c r="E759" s="30">
        <f t="shared" si="121"/>
        <v>0</v>
      </c>
      <c r="F759" s="30">
        <f t="shared" si="107"/>
        <v>0</v>
      </c>
      <c r="G759" s="30">
        <f t="shared" si="108"/>
        <v>0</v>
      </c>
      <c r="H759" s="30">
        <f t="shared" si="93"/>
        <v>0</v>
      </c>
      <c r="I759" s="30">
        <f>'F4.2'!V300</f>
        <v>0</v>
      </c>
      <c r="J759" s="30">
        <f>'F4.2'!AP300</f>
        <v>0</v>
      </c>
      <c r="K759" s="30"/>
      <c r="L759" s="30"/>
      <c r="M759" s="30">
        <f t="shared" si="94"/>
        <v>0</v>
      </c>
      <c r="N759" s="150">
        <f t="shared" si="95"/>
        <v>0</v>
      </c>
    </row>
    <row r="760" spans="1:14" ht="157.5" hidden="1" outlineLevel="1">
      <c r="A760" s="28" t="str">
        <f>A301</f>
        <v>Y6 &amp;Y7</v>
      </c>
      <c r="B760" s="131" t="str">
        <f t="shared" si="120"/>
        <v>Supply, Erection &amp; commissioning/retrofitting of HT Circuit Breaker with SF6 Contactor at AHP at Unit-8&amp;9 &amp; CHP#D and Supply, Installation and Commissioning of MV VFD panel along with integrated online cell redundancy technology with VFD bypass feature arrangement for conveyors 103 A &amp; B of CHP-B, C.S.T.P.S., Chandrapur &amp; 
Design, engineering, manufacturing, testing, unloading at site, E&amp;C of Two No of 200 MVA, 21/420 KV Single Phase Generator Transformers for Unit-8&amp;9, CSTPS, Chandrapur. Through OEM</v>
      </c>
      <c r="C760" s="31" t="str">
        <f t="shared" si="122"/>
        <v>To be resubmitted</v>
      </c>
      <c r="D760" s="67" t="str">
        <f t="shared" si="121"/>
        <v>-</v>
      </c>
      <c r="E760" s="30">
        <f t="shared" si="121"/>
        <v>0</v>
      </c>
      <c r="F760" s="30">
        <f t="shared" si="107"/>
        <v>0</v>
      </c>
      <c r="G760" s="30">
        <f t="shared" si="108"/>
        <v>0</v>
      </c>
      <c r="H760" s="30">
        <f t="shared" si="93"/>
        <v>0</v>
      </c>
      <c r="I760" s="30">
        <f>'F4.2'!V301</f>
        <v>0</v>
      </c>
      <c r="J760" s="30">
        <f>'F4.2'!AP301</f>
        <v>0</v>
      </c>
      <c r="K760" s="30"/>
      <c r="L760" s="30"/>
      <c r="M760" s="30">
        <f t="shared" si="94"/>
        <v>0</v>
      </c>
      <c r="N760" s="150">
        <f t="shared" si="95"/>
        <v>0</v>
      </c>
    </row>
    <row r="761" spans="1:14" ht="31.5" hidden="1" outlineLevel="1">
      <c r="A761" s="227"/>
      <c r="B761" s="270" t="str">
        <f t="shared" si="120"/>
        <v>Scheme 1: Retrofitting of BHEL make HT Circuit Breaker with SF6 contactor at AHP, Unit#8&amp;9, CSTPS.</v>
      </c>
      <c r="C761" s="31" t="str">
        <f t="shared" si="122"/>
        <v>To be resubmitted</v>
      </c>
      <c r="D761" s="67" t="str">
        <f t="shared" si="121"/>
        <v>-</v>
      </c>
      <c r="E761" s="30">
        <f t="shared" si="121"/>
        <v>0</v>
      </c>
      <c r="F761" s="30">
        <f t="shared" si="107"/>
        <v>0</v>
      </c>
      <c r="G761" s="30">
        <f t="shared" si="108"/>
        <v>0</v>
      </c>
      <c r="H761" s="30">
        <f t="shared" si="93"/>
        <v>0</v>
      </c>
      <c r="I761" s="30">
        <f>'F4.2'!V302</f>
        <v>0</v>
      </c>
      <c r="J761" s="30">
        <f>'F4.2'!AP302</f>
        <v>0</v>
      </c>
      <c r="K761" s="30"/>
      <c r="L761" s="30"/>
      <c r="M761" s="30">
        <f t="shared" si="94"/>
        <v>0</v>
      </c>
      <c r="N761" s="150">
        <f t="shared" si="95"/>
        <v>0</v>
      </c>
    </row>
    <row r="762" spans="1:14" ht="31.5" hidden="1" outlineLevel="1">
      <c r="A762" s="227"/>
      <c r="B762" s="270" t="str">
        <f t="shared" si="120"/>
        <v>Scheme 2: Retrofitting of BHEL make HT Circuit Breaker with SF6 contactor at CHP#D, Unit#8&amp;9, CSTPS.</v>
      </c>
      <c r="C762" s="31" t="str">
        <f t="shared" si="122"/>
        <v>To be resubmitted</v>
      </c>
      <c r="D762" s="67" t="str">
        <f t="shared" si="121"/>
        <v>-</v>
      </c>
      <c r="E762" s="30">
        <f t="shared" si="121"/>
        <v>0</v>
      </c>
      <c r="F762" s="30">
        <f t="shared" si="107"/>
        <v>0</v>
      </c>
      <c r="G762" s="30">
        <f t="shared" si="108"/>
        <v>0</v>
      </c>
      <c r="H762" s="30">
        <f t="shared" ref="H762:H825" si="123">F762-G762</f>
        <v>0</v>
      </c>
      <c r="I762" s="30">
        <f>'F4.2'!V303</f>
        <v>0</v>
      </c>
      <c r="J762" s="30">
        <f>'F4.2'!AP303</f>
        <v>0</v>
      </c>
      <c r="K762" s="30"/>
      <c r="L762" s="30"/>
      <c r="M762" s="30">
        <f t="shared" ref="M762:M825" si="124">SUM(J762:L762)</f>
        <v>0</v>
      </c>
      <c r="N762" s="150">
        <f t="shared" ref="N762:N825" si="125">H762+I762-M762</f>
        <v>0</v>
      </c>
    </row>
    <row r="763" spans="1:14" ht="63" hidden="1" outlineLevel="1">
      <c r="A763" s="227"/>
      <c r="B763" s="270" t="str">
        <f t="shared" si="120"/>
        <v>Scheme 3: Supply, Installation and Commissioning of MV VFD panel along with integrated online cell redundancy technology with VFD bypass feature arrangement for conveyors 103 A &amp; B of CHP-B.</v>
      </c>
      <c r="C763" s="31" t="str">
        <f t="shared" si="122"/>
        <v>To be resubmitted</v>
      </c>
      <c r="D763" s="67" t="str">
        <f t="shared" si="121"/>
        <v>-</v>
      </c>
      <c r="E763" s="30">
        <f t="shared" si="121"/>
        <v>0</v>
      </c>
      <c r="F763" s="30">
        <f t="shared" si="107"/>
        <v>0</v>
      </c>
      <c r="G763" s="30">
        <f t="shared" si="108"/>
        <v>0</v>
      </c>
      <c r="H763" s="30">
        <f t="shared" si="123"/>
        <v>0</v>
      </c>
      <c r="I763" s="30">
        <f>'F4.2'!V304</f>
        <v>0</v>
      </c>
      <c r="J763" s="30">
        <f>'F4.2'!AP304</f>
        <v>0</v>
      </c>
      <c r="K763" s="30"/>
      <c r="L763" s="30"/>
      <c r="M763" s="30">
        <f t="shared" si="124"/>
        <v>0</v>
      </c>
      <c r="N763" s="150">
        <f t="shared" si="125"/>
        <v>0</v>
      </c>
    </row>
    <row r="764" spans="1:14" ht="63" hidden="1" outlineLevel="1">
      <c r="A764" s="227"/>
      <c r="B764" s="270" t="str">
        <f t="shared" si="120"/>
        <v>Design, engineering, manufacturing, testing, unloading at site, E&amp;C of Two No of 200 MVA, 21/420 KV Single Phase Generator Transformers for Unit-8&amp;9, CSTPS, Chandrapur. Through OEM</v>
      </c>
      <c r="C764" s="31" t="str">
        <f t="shared" si="122"/>
        <v>To be resubmitted</v>
      </c>
      <c r="D764" s="67" t="str">
        <f t="shared" si="121"/>
        <v>-</v>
      </c>
      <c r="E764" s="30">
        <f t="shared" si="121"/>
        <v>0</v>
      </c>
      <c r="F764" s="30">
        <f t="shared" si="107"/>
        <v>0</v>
      </c>
      <c r="G764" s="30">
        <f t="shared" si="108"/>
        <v>0</v>
      </c>
      <c r="H764" s="30">
        <f t="shared" si="123"/>
        <v>0</v>
      </c>
      <c r="I764" s="30">
        <f>'F4.2'!V305</f>
        <v>0</v>
      </c>
      <c r="J764" s="30">
        <f>'F4.2'!AP305</f>
        <v>0</v>
      </c>
      <c r="K764" s="30"/>
      <c r="L764" s="30"/>
      <c r="M764" s="30">
        <f t="shared" si="124"/>
        <v>0</v>
      </c>
      <c r="N764" s="150">
        <f t="shared" si="125"/>
        <v>0</v>
      </c>
    </row>
    <row r="765" spans="1:14" ht="15.75" hidden="1" outlineLevel="1">
      <c r="A765" s="227"/>
      <c r="B765" s="180" t="str">
        <f t="shared" si="120"/>
        <v>IDC</v>
      </c>
      <c r="C765" s="31" t="str">
        <f t="shared" si="122"/>
        <v>To be resubmitted</v>
      </c>
      <c r="D765" s="67" t="str">
        <f t="shared" si="121"/>
        <v>-</v>
      </c>
      <c r="E765" s="30">
        <f t="shared" si="121"/>
        <v>0</v>
      </c>
      <c r="F765" s="30">
        <f t="shared" si="107"/>
        <v>0</v>
      </c>
      <c r="G765" s="30">
        <f t="shared" si="108"/>
        <v>0</v>
      </c>
      <c r="H765" s="30">
        <f t="shared" si="123"/>
        <v>0</v>
      </c>
      <c r="I765" s="30">
        <f>'F4.2'!V306</f>
        <v>0</v>
      </c>
      <c r="J765" s="30">
        <f>'F4.2'!AP306</f>
        <v>0</v>
      </c>
      <c r="K765" s="30"/>
      <c r="L765" s="30"/>
      <c r="M765" s="30">
        <f t="shared" si="124"/>
        <v>0</v>
      </c>
      <c r="N765" s="150">
        <f t="shared" si="125"/>
        <v>0</v>
      </c>
    </row>
    <row r="766" spans="1:14" ht="15.75" hidden="1" outlineLevel="1">
      <c r="A766" s="31"/>
      <c r="B766" s="27">
        <f t="shared" si="120"/>
        <v>0</v>
      </c>
      <c r="C766" s="31">
        <f t="shared" si="122"/>
        <v>0</v>
      </c>
      <c r="D766" s="67" t="str">
        <f t="shared" si="121"/>
        <v>-</v>
      </c>
      <c r="E766" s="30">
        <f t="shared" si="121"/>
        <v>0</v>
      </c>
      <c r="F766" s="30">
        <f t="shared" si="107"/>
        <v>0</v>
      </c>
      <c r="G766" s="30">
        <f t="shared" si="108"/>
        <v>0</v>
      </c>
      <c r="H766" s="30">
        <f t="shared" si="123"/>
        <v>0</v>
      </c>
      <c r="I766" s="30">
        <f>'F4.2'!V307</f>
        <v>0</v>
      </c>
      <c r="J766" s="30">
        <f>'F4.2'!AP307</f>
        <v>0</v>
      </c>
      <c r="K766" s="30"/>
      <c r="L766" s="30"/>
      <c r="M766" s="30">
        <f t="shared" si="124"/>
        <v>0</v>
      </c>
      <c r="N766" s="150">
        <f t="shared" si="125"/>
        <v>0</v>
      </c>
    </row>
    <row r="767" spans="1:14" ht="15.75" hidden="1" outlineLevel="1">
      <c r="A767" s="31"/>
      <c r="B767" s="269" t="str">
        <f t="shared" si="120"/>
        <v>(iii) Yet to be Submitted to MERC</v>
      </c>
      <c r="C767" s="31">
        <f t="shared" si="122"/>
        <v>0</v>
      </c>
      <c r="D767" s="67" t="str">
        <f t="shared" ref="D767:E786" si="126">D308</f>
        <v>-</v>
      </c>
      <c r="E767" s="30">
        <f t="shared" si="126"/>
        <v>0</v>
      </c>
      <c r="F767" s="30">
        <f t="shared" si="107"/>
        <v>0</v>
      </c>
      <c r="G767" s="30">
        <f t="shared" si="108"/>
        <v>0</v>
      </c>
      <c r="H767" s="30">
        <f t="shared" si="123"/>
        <v>0</v>
      </c>
      <c r="I767" s="30">
        <f>'F4.2'!V308</f>
        <v>0</v>
      </c>
      <c r="J767" s="30">
        <f>'F4.2'!AP308</f>
        <v>0</v>
      </c>
      <c r="K767" s="30"/>
      <c r="L767" s="30"/>
      <c r="M767" s="30">
        <f t="shared" si="124"/>
        <v>0</v>
      </c>
      <c r="N767" s="150">
        <f t="shared" si="125"/>
        <v>0</v>
      </c>
    </row>
    <row r="768" spans="1:14" ht="15.75" hidden="1" outlineLevel="1">
      <c r="A768" s="31"/>
      <c r="B768" s="269">
        <f t="shared" si="120"/>
        <v>0</v>
      </c>
      <c r="C768" s="31">
        <f t="shared" si="122"/>
        <v>0</v>
      </c>
      <c r="D768" s="67" t="str">
        <f t="shared" si="126"/>
        <v>-</v>
      </c>
      <c r="E768" s="30">
        <f t="shared" si="126"/>
        <v>0</v>
      </c>
      <c r="F768" s="30">
        <f t="shared" si="107"/>
        <v>0</v>
      </c>
      <c r="G768" s="30">
        <f t="shared" si="108"/>
        <v>0</v>
      </c>
      <c r="H768" s="30">
        <f t="shared" si="123"/>
        <v>0</v>
      </c>
      <c r="I768" s="30">
        <f>'F4.2'!V309</f>
        <v>0</v>
      </c>
      <c r="J768" s="30">
        <f>'F4.2'!AP309</f>
        <v>0</v>
      </c>
      <c r="K768" s="30"/>
      <c r="L768" s="30"/>
      <c r="M768" s="30">
        <f t="shared" si="124"/>
        <v>0</v>
      </c>
      <c r="N768" s="150">
        <f t="shared" si="125"/>
        <v>0</v>
      </c>
    </row>
    <row r="769" spans="1:14" ht="15.75" hidden="1" outlineLevel="1">
      <c r="A769" s="347"/>
      <c r="B769" s="360" t="str">
        <f t="shared" si="120"/>
        <v>Boiler Maintenance -III</v>
      </c>
      <c r="C769" s="31">
        <f t="shared" si="122"/>
        <v>0</v>
      </c>
      <c r="D769" s="67" t="str">
        <f t="shared" si="126"/>
        <v>-</v>
      </c>
      <c r="E769" s="30">
        <f t="shared" si="126"/>
        <v>0</v>
      </c>
      <c r="F769" s="30">
        <f t="shared" si="107"/>
        <v>0</v>
      </c>
      <c r="G769" s="30">
        <f t="shared" si="108"/>
        <v>0</v>
      </c>
      <c r="H769" s="30">
        <f t="shared" si="123"/>
        <v>0</v>
      </c>
      <c r="I769" s="30">
        <f>'F4.2'!V310</f>
        <v>0</v>
      </c>
      <c r="J769" s="30">
        <f>'F4.2'!AP310</f>
        <v>0</v>
      </c>
      <c r="K769" s="30"/>
      <c r="L769" s="30"/>
      <c r="M769" s="30">
        <f t="shared" si="124"/>
        <v>0</v>
      </c>
      <c r="N769" s="150">
        <f t="shared" si="125"/>
        <v>0</v>
      </c>
    </row>
    <row r="770" spans="1:14" ht="47.25" hidden="1" outlineLevel="1">
      <c r="A770" s="28">
        <f>A311</f>
        <v>1</v>
      </c>
      <c r="B770" s="131" t="str">
        <f t="shared" si="120"/>
        <v>Procurement of  Air &amp; Flue gas ducts  of Boiler , Blade set and HAD  for PA  and FD Fan ,   SCAPH Coil, ID Fan spares   at Unit-8&amp;9 CSTPS, Chandrapur</v>
      </c>
      <c r="C770" s="31">
        <f t="shared" si="122"/>
        <v>0</v>
      </c>
      <c r="D770" s="67" t="str">
        <f t="shared" si="126"/>
        <v>-</v>
      </c>
      <c r="E770" s="30">
        <f t="shared" si="126"/>
        <v>0</v>
      </c>
      <c r="F770" s="30">
        <f t="shared" ref="F770:F801" si="127">F311+I311</f>
        <v>0</v>
      </c>
      <c r="G770" s="30">
        <f t="shared" ref="G770:G801" si="128">G311+M311</f>
        <v>0</v>
      </c>
      <c r="H770" s="30">
        <f t="shared" si="123"/>
        <v>0</v>
      </c>
      <c r="I770" s="30">
        <f>'F4.2'!V311</f>
        <v>0</v>
      </c>
      <c r="J770" s="30">
        <f>'F4.2'!AP311</f>
        <v>0</v>
      </c>
      <c r="K770" s="30"/>
      <c r="L770" s="30"/>
      <c r="M770" s="30">
        <f t="shared" si="124"/>
        <v>0</v>
      </c>
      <c r="N770" s="150">
        <f t="shared" si="125"/>
        <v>0</v>
      </c>
    </row>
    <row r="771" spans="1:14" ht="15.75" hidden="1" outlineLevel="1">
      <c r="A771" s="349"/>
      <c r="B771" s="270" t="str">
        <f t="shared" si="120"/>
        <v>Scheme-1 Procurement of Air &amp; flue gas expansion joints</v>
      </c>
      <c r="C771" s="31">
        <f t="shared" si="122"/>
        <v>0</v>
      </c>
      <c r="D771" s="67" t="str">
        <f t="shared" si="126"/>
        <v>-</v>
      </c>
      <c r="E771" s="30">
        <f t="shared" si="126"/>
        <v>0</v>
      </c>
      <c r="F771" s="30">
        <f t="shared" si="127"/>
        <v>0</v>
      </c>
      <c r="G771" s="30">
        <f t="shared" si="128"/>
        <v>0</v>
      </c>
      <c r="H771" s="30">
        <f t="shared" si="123"/>
        <v>0</v>
      </c>
      <c r="I771" s="30">
        <f>'F4.2'!V312</f>
        <v>0</v>
      </c>
      <c r="J771" s="30">
        <f>'F4.2'!AP312</f>
        <v>0</v>
      </c>
      <c r="K771" s="30"/>
      <c r="L771" s="30"/>
      <c r="M771" s="30">
        <f t="shared" si="124"/>
        <v>0</v>
      </c>
      <c r="N771" s="150">
        <f t="shared" si="125"/>
        <v>0</v>
      </c>
    </row>
    <row r="772" spans="1:14" ht="31.5" hidden="1" outlineLevel="1">
      <c r="A772" s="31"/>
      <c r="B772" s="270" t="str">
        <f t="shared" si="120"/>
        <v>Scheme-2 :Procurement of Blade Set and 2 sets of HAD of PA Fan.</v>
      </c>
      <c r="C772" s="31">
        <f t="shared" si="122"/>
        <v>0</v>
      </c>
      <c r="D772" s="67" t="str">
        <f t="shared" si="126"/>
        <v>-</v>
      </c>
      <c r="E772" s="30">
        <f t="shared" si="126"/>
        <v>0</v>
      </c>
      <c r="F772" s="30">
        <f t="shared" si="127"/>
        <v>0</v>
      </c>
      <c r="G772" s="30">
        <f t="shared" si="128"/>
        <v>0</v>
      </c>
      <c r="H772" s="30">
        <f t="shared" si="123"/>
        <v>0</v>
      </c>
      <c r="I772" s="30">
        <f>'F4.2'!V313</f>
        <v>0</v>
      </c>
      <c r="J772" s="30">
        <f>'F4.2'!AP313</f>
        <v>0</v>
      </c>
      <c r="K772" s="30"/>
      <c r="L772" s="30"/>
      <c r="M772" s="30">
        <f t="shared" si="124"/>
        <v>0</v>
      </c>
      <c r="N772" s="150">
        <f t="shared" si="125"/>
        <v>0</v>
      </c>
    </row>
    <row r="773" spans="1:14" ht="31.5" hidden="1" outlineLevel="1">
      <c r="A773" s="31"/>
      <c r="B773" s="270" t="str">
        <f t="shared" si="120"/>
        <v>Scheme -3 Procurement of Blade Set and 2 sets of HAD of FD  Fan.</v>
      </c>
      <c r="C773" s="31">
        <f t="shared" si="122"/>
        <v>0</v>
      </c>
      <c r="D773" s="67" t="str">
        <f t="shared" si="126"/>
        <v>-</v>
      </c>
      <c r="E773" s="30">
        <f t="shared" si="126"/>
        <v>0</v>
      </c>
      <c r="F773" s="30">
        <f t="shared" si="127"/>
        <v>0</v>
      </c>
      <c r="G773" s="30">
        <f t="shared" si="128"/>
        <v>0</v>
      </c>
      <c r="H773" s="30">
        <f t="shared" si="123"/>
        <v>0</v>
      </c>
      <c r="I773" s="30">
        <f>'F4.2'!V314</f>
        <v>0</v>
      </c>
      <c r="J773" s="30">
        <f>'F4.2'!AP314</f>
        <v>0</v>
      </c>
      <c r="K773" s="30"/>
      <c r="L773" s="30"/>
      <c r="M773" s="30">
        <f t="shared" si="124"/>
        <v>0</v>
      </c>
      <c r="N773" s="150">
        <f t="shared" si="125"/>
        <v>0</v>
      </c>
    </row>
    <row r="774" spans="1:14" ht="15.75" hidden="1" outlineLevel="1">
      <c r="A774" s="28"/>
      <c r="B774" s="270" t="str">
        <f t="shared" si="120"/>
        <v>Scheme-4 Procurement of SCAPH Coil for unit- 8&amp;9</v>
      </c>
      <c r="C774" s="31">
        <f t="shared" si="122"/>
        <v>0</v>
      </c>
      <c r="D774" s="67" t="str">
        <f t="shared" si="126"/>
        <v>-</v>
      </c>
      <c r="E774" s="30">
        <f t="shared" si="126"/>
        <v>0</v>
      </c>
      <c r="F774" s="30">
        <f t="shared" si="127"/>
        <v>0</v>
      </c>
      <c r="G774" s="30">
        <f t="shared" si="128"/>
        <v>0</v>
      </c>
      <c r="H774" s="30">
        <f t="shared" si="123"/>
        <v>0</v>
      </c>
      <c r="I774" s="30">
        <f>'F4.2'!V315</f>
        <v>0</v>
      </c>
      <c r="J774" s="30">
        <f>'F4.2'!AP315</f>
        <v>0</v>
      </c>
      <c r="K774" s="30"/>
      <c r="L774" s="30"/>
      <c r="M774" s="30">
        <f t="shared" si="124"/>
        <v>0</v>
      </c>
      <c r="N774" s="150">
        <f t="shared" si="125"/>
        <v>0</v>
      </c>
    </row>
    <row r="775" spans="1:14" ht="31.5" hidden="1" outlineLevel="1">
      <c r="A775" s="31"/>
      <c r="B775" s="270" t="str">
        <f t="shared" si="120"/>
        <v>Scheme-5 :Procurement of ID Fan Impeller , Shaft and  Blade set at unit-8 &amp; 9, CSTPS</v>
      </c>
      <c r="C775" s="31">
        <f t="shared" si="122"/>
        <v>0</v>
      </c>
      <c r="D775" s="67" t="str">
        <f t="shared" si="126"/>
        <v>-</v>
      </c>
      <c r="E775" s="30">
        <f t="shared" si="126"/>
        <v>0</v>
      </c>
      <c r="F775" s="30">
        <f t="shared" si="127"/>
        <v>0</v>
      </c>
      <c r="G775" s="30">
        <f t="shared" si="128"/>
        <v>0</v>
      </c>
      <c r="H775" s="30">
        <f t="shared" si="123"/>
        <v>0</v>
      </c>
      <c r="I775" s="30">
        <f>'F4.2'!V316</f>
        <v>0</v>
      </c>
      <c r="J775" s="30">
        <f>'F4.2'!AP316</f>
        <v>0</v>
      </c>
      <c r="K775" s="30"/>
      <c r="L775" s="30"/>
      <c r="M775" s="30">
        <f t="shared" si="124"/>
        <v>0</v>
      </c>
      <c r="N775" s="150">
        <f t="shared" si="125"/>
        <v>0</v>
      </c>
    </row>
    <row r="776" spans="1:14" ht="31.5" hidden="1" outlineLevel="1">
      <c r="A776" s="31"/>
      <c r="B776" s="270" t="str">
        <f t="shared" si="120"/>
        <v>Scheme  6: Procurment of Coal Fuel  pipes for unit -8 &amp;9 , CSTPS</v>
      </c>
      <c r="C776" s="31">
        <f t="shared" si="122"/>
        <v>0</v>
      </c>
      <c r="D776" s="67" t="str">
        <f t="shared" si="126"/>
        <v>-</v>
      </c>
      <c r="E776" s="30">
        <f t="shared" si="126"/>
        <v>0</v>
      </c>
      <c r="F776" s="30">
        <f t="shared" si="127"/>
        <v>0</v>
      </c>
      <c r="G776" s="30">
        <f t="shared" si="128"/>
        <v>0</v>
      </c>
      <c r="H776" s="30">
        <f t="shared" si="123"/>
        <v>0</v>
      </c>
      <c r="I776" s="30">
        <f>'F4.2'!V317</f>
        <v>0</v>
      </c>
      <c r="J776" s="30">
        <f>'F4.2'!AP317</f>
        <v>0</v>
      </c>
      <c r="K776" s="30"/>
      <c r="L776" s="30"/>
      <c r="M776" s="30">
        <f t="shared" si="124"/>
        <v>0</v>
      </c>
      <c r="N776" s="150">
        <f t="shared" si="125"/>
        <v>0</v>
      </c>
    </row>
    <row r="777" spans="1:14" ht="31.5" hidden="1" outlineLevel="1">
      <c r="A777" s="28">
        <f>A318</f>
        <v>2</v>
      </c>
      <c r="B777" s="131" t="str">
        <f t="shared" si="120"/>
        <v>Procurement of LTSH and economiser for unit-8&amp;9 CSTPS, Chandrapur</v>
      </c>
      <c r="C777" s="31">
        <f t="shared" si="122"/>
        <v>0</v>
      </c>
      <c r="D777" s="67" t="str">
        <f t="shared" si="126"/>
        <v>-</v>
      </c>
      <c r="E777" s="30">
        <f t="shared" si="126"/>
        <v>0</v>
      </c>
      <c r="F777" s="30">
        <f t="shared" si="127"/>
        <v>0</v>
      </c>
      <c r="G777" s="30">
        <f t="shared" si="128"/>
        <v>0</v>
      </c>
      <c r="H777" s="30">
        <f t="shared" si="123"/>
        <v>0</v>
      </c>
      <c r="I777" s="30">
        <f>'F4.2'!V318</f>
        <v>0</v>
      </c>
      <c r="J777" s="30">
        <f>'F4.2'!AP318</f>
        <v>0</v>
      </c>
      <c r="K777" s="30"/>
      <c r="L777" s="30"/>
      <c r="M777" s="30">
        <f t="shared" si="124"/>
        <v>0</v>
      </c>
      <c r="N777" s="150">
        <f t="shared" si="125"/>
        <v>0</v>
      </c>
    </row>
    <row r="778" spans="1:14" ht="15.75" hidden="1" outlineLevel="1">
      <c r="A778" s="31"/>
      <c r="B778" s="270" t="str">
        <f t="shared" si="120"/>
        <v>Procurement of LTSH Coil assemsblies  unit- 8&amp;9</v>
      </c>
      <c r="C778" s="31">
        <f t="shared" si="122"/>
        <v>0</v>
      </c>
      <c r="D778" s="67" t="str">
        <f t="shared" si="126"/>
        <v>-</v>
      </c>
      <c r="E778" s="30">
        <f t="shared" si="126"/>
        <v>0</v>
      </c>
      <c r="F778" s="30">
        <f t="shared" si="127"/>
        <v>0</v>
      </c>
      <c r="G778" s="30">
        <f t="shared" si="128"/>
        <v>0</v>
      </c>
      <c r="H778" s="30">
        <f t="shared" si="123"/>
        <v>0</v>
      </c>
      <c r="I778" s="30">
        <f>'F4.2'!V319</f>
        <v>0</v>
      </c>
      <c r="J778" s="30">
        <f>'F4.2'!AP319</f>
        <v>0</v>
      </c>
      <c r="K778" s="30"/>
      <c r="L778" s="30"/>
      <c r="M778" s="30">
        <f t="shared" si="124"/>
        <v>0</v>
      </c>
      <c r="N778" s="150">
        <f t="shared" si="125"/>
        <v>0</v>
      </c>
    </row>
    <row r="779" spans="1:14" ht="15.75" hidden="1" outlineLevel="1">
      <c r="A779" s="31"/>
      <c r="B779" s="270" t="str">
        <f t="shared" ref="B779:B810" si="129">B320</f>
        <v>Procurement of economiser coil asemblies</v>
      </c>
      <c r="C779" s="31">
        <f t="shared" si="122"/>
        <v>0</v>
      </c>
      <c r="D779" s="67" t="str">
        <f t="shared" si="126"/>
        <v>-</v>
      </c>
      <c r="E779" s="30">
        <f t="shared" si="126"/>
        <v>0</v>
      </c>
      <c r="F779" s="30">
        <f t="shared" si="127"/>
        <v>0</v>
      </c>
      <c r="G779" s="30">
        <f t="shared" si="128"/>
        <v>0</v>
      </c>
      <c r="H779" s="30">
        <f t="shared" si="123"/>
        <v>0</v>
      </c>
      <c r="I779" s="30">
        <f>'F4.2'!V320</f>
        <v>0</v>
      </c>
      <c r="J779" s="30">
        <f>'F4.2'!AP320</f>
        <v>0</v>
      </c>
      <c r="K779" s="30"/>
      <c r="L779" s="30"/>
      <c r="M779" s="30">
        <f t="shared" si="124"/>
        <v>0</v>
      </c>
      <c r="N779" s="150">
        <f t="shared" si="125"/>
        <v>0</v>
      </c>
    </row>
    <row r="780" spans="1:14" ht="47.25" hidden="1" outlineLevel="1">
      <c r="A780" s="31"/>
      <c r="B780" s="270" t="str">
        <f t="shared" si="129"/>
        <v>Up-gradation of existing belt type gravimetric coal feeders to gravimetric rotary weigh coal feeders of unit- 8&amp;9, at CSTPS, Chandrapur</v>
      </c>
      <c r="C780" s="31">
        <f t="shared" ref="C780:C811" si="130">C321</f>
        <v>0</v>
      </c>
      <c r="D780" s="67" t="str">
        <f t="shared" si="126"/>
        <v>-</v>
      </c>
      <c r="E780" s="30">
        <f t="shared" si="126"/>
        <v>0</v>
      </c>
      <c r="F780" s="30">
        <f t="shared" si="127"/>
        <v>0</v>
      </c>
      <c r="G780" s="30">
        <f t="shared" si="128"/>
        <v>0</v>
      </c>
      <c r="H780" s="30">
        <f t="shared" si="123"/>
        <v>0</v>
      </c>
      <c r="I780" s="30">
        <f>'F4.2'!V321</f>
        <v>0</v>
      </c>
      <c r="J780" s="30">
        <f>'F4.2'!AP321</f>
        <v>0</v>
      </c>
      <c r="K780" s="30"/>
      <c r="L780" s="30"/>
      <c r="M780" s="30">
        <f t="shared" si="124"/>
        <v>0</v>
      </c>
      <c r="N780" s="150">
        <f t="shared" si="125"/>
        <v>0</v>
      </c>
    </row>
    <row r="781" spans="1:14" ht="31.5" hidden="1" outlineLevel="1">
      <c r="A781" s="28">
        <f>A322</f>
        <v>3</v>
      </c>
      <c r="B781" s="131" t="str">
        <f t="shared" si="129"/>
        <v>Supply of Quick Erect  Aluminum Boiler Scaffolding system or unit- 8 &amp; 9, (2X500MW), CSTPS, Chandrapur.</v>
      </c>
      <c r="C781" s="31">
        <f t="shared" si="130"/>
        <v>0</v>
      </c>
      <c r="D781" s="67" t="str">
        <f t="shared" si="126"/>
        <v>-</v>
      </c>
      <c r="E781" s="30">
        <f t="shared" si="126"/>
        <v>0</v>
      </c>
      <c r="F781" s="30">
        <f t="shared" si="127"/>
        <v>0</v>
      </c>
      <c r="G781" s="30">
        <f t="shared" si="128"/>
        <v>0</v>
      </c>
      <c r="H781" s="30">
        <f t="shared" si="123"/>
        <v>0</v>
      </c>
      <c r="I781" s="30">
        <f>'F4.2'!V322</f>
        <v>0</v>
      </c>
      <c r="J781" s="30">
        <f>'F4.2'!AP322</f>
        <v>0</v>
      </c>
      <c r="K781" s="30"/>
      <c r="L781" s="30"/>
      <c r="M781" s="30">
        <f t="shared" si="124"/>
        <v>0</v>
      </c>
      <c r="N781" s="150">
        <f t="shared" si="125"/>
        <v>0</v>
      </c>
    </row>
    <row r="782" spans="1:14" ht="31.5" hidden="1" outlineLevel="1">
      <c r="A782" s="31"/>
      <c r="B782" s="270" t="str">
        <f t="shared" si="129"/>
        <v>Supply of Quick Erect  Aluminum Boiler Scaffolding system or unit- 8 &amp; 9, (2X500MW), CSTPS, Chandrapur.</v>
      </c>
      <c r="C782" s="31">
        <f t="shared" si="130"/>
        <v>0</v>
      </c>
      <c r="D782" s="67" t="str">
        <f t="shared" si="126"/>
        <v>-</v>
      </c>
      <c r="E782" s="30">
        <f t="shared" si="126"/>
        <v>0</v>
      </c>
      <c r="F782" s="30">
        <f t="shared" si="127"/>
        <v>0</v>
      </c>
      <c r="G782" s="30">
        <f t="shared" si="128"/>
        <v>0</v>
      </c>
      <c r="H782" s="30">
        <f t="shared" si="123"/>
        <v>0</v>
      </c>
      <c r="I782" s="30">
        <f>'F4.2'!V323</f>
        <v>0</v>
      </c>
      <c r="J782" s="30">
        <f>'F4.2'!AP323</f>
        <v>0</v>
      </c>
      <c r="K782" s="30"/>
      <c r="L782" s="30"/>
      <c r="M782" s="30">
        <f t="shared" si="124"/>
        <v>0</v>
      </c>
      <c r="N782" s="150">
        <f t="shared" si="125"/>
        <v>0</v>
      </c>
    </row>
    <row r="783" spans="1:14" ht="15.75" hidden="1" outlineLevel="1">
      <c r="A783" s="31"/>
      <c r="B783" s="360" t="str">
        <f t="shared" si="129"/>
        <v>Turbine Maintenance -III</v>
      </c>
      <c r="C783" s="31">
        <f t="shared" si="130"/>
        <v>0</v>
      </c>
      <c r="D783" s="67" t="str">
        <f t="shared" si="126"/>
        <v>-</v>
      </c>
      <c r="E783" s="30">
        <f t="shared" si="126"/>
        <v>0</v>
      </c>
      <c r="F783" s="30">
        <f t="shared" si="127"/>
        <v>0</v>
      </c>
      <c r="G783" s="30">
        <f t="shared" si="128"/>
        <v>0</v>
      </c>
      <c r="H783" s="30">
        <f t="shared" si="123"/>
        <v>0</v>
      </c>
      <c r="I783" s="30">
        <f>'F4.2'!V324</f>
        <v>0</v>
      </c>
      <c r="J783" s="30">
        <f>'F4.2'!AP324</f>
        <v>0</v>
      </c>
      <c r="K783" s="30"/>
      <c r="L783" s="30"/>
      <c r="M783" s="30">
        <f t="shared" si="124"/>
        <v>0</v>
      </c>
      <c r="N783" s="150">
        <f t="shared" si="125"/>
        <v>0</v>
      </c>
    </row>
    <row r="784" spans="1:14" ht="31.5" hidden="1" outlineLevel="1">
      <c r="A784" s="28">
        <f>A325</f>
        <v>1</v>
      </c>
      <c r="B784" s="270" t="str">
        <f t="shared" si="129"/>
        <v>Schemes for Improvement in availability &amp; performance of TG auxiliaries at U-8&amp;9, CSTPS, Chandrapur.</v>
      </c>
      <c r="C784" s="31">
        <f t="shared" si="130"/>
        <v>0</v>
      </c>
      <c r="D784" s="67" t="str">
        <f t="shared" si="126"/>
        <v>-</v>
      </c>
      <c r="E784" s="30">
        <f t="shared" si="126"/>
        <v>0</v>
      </c>
      <c r="F784" s="30">
        <f t="shared" si="127"/>
        <v>0</v>
      </c>
      <c r="G784" s="30">
        <f t="shared" si="128"/>
        <v>0</v>
      </c>
      <c r="H784" s="30">
        <f t="shared" si="123"/>
        <v>0</v>
      </c>
      <c r="I784" s="30">
        <f>'F4.2'!V325</f>
        <v>0</v>
      </c>
      <c r="J784" s="30">
        <f>'F4.2'!AP325</f>
        <v>0</v>
      </c>
      <c r="K784" s="30"/>
      <c r="L784" s="30"/>
      <c r="M784" s="30">
        <f t="shared" si="124"/>
        <v>0</v>
      </c>
      <c r="N784" s="150">
        <f t="shared" si="125"/>
        <v>0</v>
      </c>
    </row>
    <row r="785" spans="1:14" ht="31.5" hidden="1" outlineLevel="1">
      <c r="A785" s="31"/>
      <c r="B785" s="270" t="str">
        <f t="shared" si="129"/>
        <v>1. Procurement of BFP Booster Pump assembly for Unit-8 &amp; 9, CSTPS Chandrapur</v>
      </c>
      <c r="C785" s="31">
        <f t="shared" si="130"/>
        <v>0</v>
      </c>
      <c r="D785" s="67" t="str">
        <f t="shared" si="126"/>
        <v>-</v>
      </c>
      <c r="E785" s="30">
        <f t="shared" si="126"/>
        <v>0</v>
      </c>
      <c r="F785" s="30">
        <f t="shared" si="127"/>
        <v>0</v>
      </c>
      <c r="G785" s="30">
        <f t="shared" si="128"/>
        <v>0</v>
      </c>
      <c r="H785" s="30">
        <f t="shared" si="123"/>
        <v>0</v>
      </c>
      <c r="I785" s="30">
        <f>'F4.2'!V326</f>
        <v>0</v>
      </c>
      <c r="J785" s="30">
        <f>'F4.2'!AP326</f>
        <v>0</v>
      </c>
      <c r="K785" s="30"/>
      <c r="L785" s="30"/>
      <c r="M785" s="30">
        <f t="shared" si="124"/>
        <v>0</v>
      </c>
      <c r="N785" s="150">
        <f t="shared" si="125"/>
        <v>0</v>
      </c>
    </row>
    <row r="786" spans="1:14" ht="31.5" hidden="1" outlineLevel="1">
      <c r="A786" s="31"/>
      <c r="B786" s="270" t="str">
        <f t="shared" si="129"/>
        <v>2. Procurement of Boiler Feed Pump catridge with CI sealing for Unit- 8 &amp; 9, CSTPS Chandrapur</v>
      </c>
      <c r="C786" s="31">
        <f t="shared" si="130"/>
        <v>0</v>
      </c>
      <c r="D786" s="67" t="str">
        <f t="shared" si="126"/>
        <v>-</v>
      </c>
      <c r="E786" s="30">
        <f t="shared" si="126"/>
        <v>0</v>
      </c>
      <c r="F786" s="30">
        <f t="shared" si="127"/>
        <v>0</v>
      </c>
      <c r="G786" s="30">
        <f t="shared" si="128"/>
        <v>0</v>
      </c>
      <c r="H786" s="30">
        <f t="shared" si="123"/>
        <v>0</v>
      </c>
      <c r="I786" s="30">
        <f>'F4.2'!V327</f>
        <v>0</v>
      </c>
      <c r="J786" s="30">
        <f>'F4.2'!AP327</f>
        <v>0</v>
      </c>
      <c r="K786" s="30"/>
      <c r="L786" s="30"/>
      <c r="M786" s="30">
        <f t="shared" si="124"/>
        <v>0</v>
      </c>
      <c r="N786" s="150">
        <f t="shared" si="125"/>
        <v>0</v>
      </c>
    </row>
    <row r="787" spans="1:14" ht="47.25" hidden="1" outlineLevel="1">
      <c r="A787" s="31"/>
      <c r="B787" s="270" t="str">
        <f t="shared" si="129"/>
        <v>3. Procurement of Modulating type Boiler Feed Pump Recirculation valve (06 Nos)  assembly for  Unit- 8 &amp; 9, CSTPS Chandrapur</v>
      </c>
      <c r="C787" s="31">
        <f t="shared" si="130"/>
        <v>0</v>
      </c>
      <c r="D787" s="67" t="str">
        <f t="shared" ref="D787:E806" si="131">D328</f>
        <v>-</v>
      </c>
      <c r="E787" s="30">
        <f t="shared" si="131"/>
        <v>0</v>
      </c>
      <c r="F787" s="30">
        <f t="shared" si="127"/>
        <v>0</v>
      </c>
      <c r="G787" s="30">
        <f t="shared" si="128"/>
        <v>0</v>
      </c>
      <c r="H787" s="30">
        <f t="shared" si="123"/>
        <v>0</v>
      </c>
      <c r="I787" s="30">
        <f>'F4.2'!V328</f>
        <v>0</v>
      </c>
      <c r="J787" s="30">
        <f>'F4.2'!AP328</f>
        <v>0</v>
      </c>
      <c r="K787" s="30"/>
      <c r="L787" s="30"/>
      <c r="M787" s="30">
        <f t="shared" si="124"/>
        <v>0</v>
      </c>
      <c r="N787" s="150">
        <f t="shared" si="125"/>
        <v>0</v>
      </c>
    </row>
    <row r="788" spans="1:14" ht="31.5" hidden="1" outlineLevel="1">
      <c r="A788" s="28"/>
      <c r="B788" s="270" t="str">
        <f t="shared" si="129"/>
        <v>4. Procurement of HP Heater HPH-5B assembly for  Unit- 8 &amp; 9, CSTPS Chandrapur</v>
      </c>
      <c r="C788" s="31">
        <f t="shared" si="130"/>
        <v>0</v>
      </c>
      <c r="D788" s="67" t="str">
        <f t="shared" si="131"/>
        <v>-</v>
      </c>
      <c r="E788" s="30">
        <f t="shared" si="131"/>
        <v>0</v>
      </c>
      <c r="F788" s="30">
        <f t="shared" si="127"/>
        <v>0</v>
      </c>
      <c r="G788" s="30">
        <f t="shared" si="128"/>
        <v>0</v>
      </c>
      <c r="H788" s="30">
        <f t="shared" si="123"/>
        <v>0</v>
      </c>
      <c r="I788" s="30">
        <f>'F4.2'!V329</f>
        <v>0</v>
      </c>
      <c r="J788" s="30">
        <f>'F4.2'!AP329</f>
        <v>0</v>
      </c>
      <c r="K788" s="30"/>
      <c r="L788" s="30"/>
      <c r="M788" s="30">
        <f t="shared" si="124"/>
        <v>0</v>
      </c>
      <c r="N788" s="150">
        <f t="shared" si="125"/>
        <v>0</v>
      </c>
    </row>
    <row r="789" spans="1:14" ht="31.5" hidden="1" outlineLevel="1">
      <c r="A789" s="31"/>
      <c r="B789" s="270" t="str">
        <f t="shared" si="129"/>
        <v>5. Procurement of MDBFP working oil &amp; lube oil coolers for  Unit- 8 &amp; 9, CSTPS Chandrapur</v>
      </c>
      <c r="C789" s="31">
        <f t="shared" si="130"/>
        <v>0</v>
      </c>
      <c r="D789" s="67" t="str">
        <f t="shared" si="131"/>
        <v>-</v>
      </c>
      <c r="E789" s="30">
        <f t="shared" si="131"/>
        <v>0</v>
      </c>
      <c r="F789" s="30">
        <f t="shared" si="127"/>
        <v>0</v>
      </c>
      <c r="G789" s="30">
        <f t="shared" si="128"/>
        <v>0</v>
      </c>
      <c r="H789" s="30">
        <f t="shared" si="123"/>
        <v>0</v>
      </c>
      <c r="I789" s="30">
        <f>'F4.2'!V330</f>
        <v>0</v>
      </c>
      <c r="J789" s="30">
        <f>'F4.2'!AP330</f>
        <v>0</v>
      </c>
      <c r="K789" s="30"/>
      <c r="L789" s="30"/>
      <c r="M789" s="30">
        <f t="shared" si="124"/>
        <v>0</v>
      </c>
      <c r="N789" s="150">
        <f t="shared" si="125"/>
        <v>0</v>
      </c>
    </row>
    <row r="790" spans="1:14" ht="31.5" hidden="1" outlineLevel="1">
      <c r="A790" s="28"/>
      <c r="B790" s="270" t="str">
        <f t="shared" si="129"/>
        <v>6. Procurement of TDBFP Turbine rotor K1401-2 at  Unit- 8 &amp; 9, CSTPS Chandrapur</v>
      </c>
      <c r="C790" s="31">
        <f t="shared" si="130"/>
        <v>0</v>
      </c>
      <c r="D790" s="67" t="str">
        <f t="shared" si="131"/>
        <v>-</v>
      </c>
      <c r="E790" s="30">
        <f t="shared" si="131"/>
        <v>0</v>
      </c>
      <c r="F790" s="30">
        <f t="shared" si="127"/>
        <v>0</v>
      </c>
      <c r="G790" s="30">
        <f t="shared" si="128"/>
        <v>0</v>
      </c>
      <c r="H790" s="30">
        <f t="shared" si="123"/>
        <v>0</v>
      </c>
      <c r="I790" s="30">
        <f>'F4.2'!V331</f>
        <v>0</v>
      </c>
      <c r="J790" s="30">
        <f>'F4.2'!AP331</f>
        <v>0</v>
      </c>
      <c r="K790" s="30"/>
      <c r="L790" s="30"/>
      <c r="M790" s="30">
        <f t="shared" si="124"/>
        <v>0</v>
      </c>
      <c r="N790" s="150">
        <f t="shared" si="125"/>
        <v>0</v>
      </c>
    </row>
    <row r="791" spans="1:14" ht="31.5" hidden="1" outlineLevel="1">
      <c r="A791" s="31"/>
      <c r="B791" s="270" t="str">
        <f t="shared" si="129"/>
        <v>7. Procurement of Main TG Jacking oil pumps (2 Nos.) at  Unit- 8 &amp; 9, CSTPS Chandrapur</v>
      </c>
      <c r="C791" s="31">
        <f t="shared" si="130"/>
        <v>0</v>
      </c>
      <c r="D791" s="67" t="str">
        <f t="shared" si="131"/>
        <v>-</v>
      </c>
      <c r="E791" s="30">
        <f t="shared" si="131"/>
        <v>0</v>
      </c>
      <c r="F791" s="30">
        <f t="shared" si="127"/>
        <v>0</v>
      </c>
      <c r="G791" s="30">
        <f t="shared" si="128"/>
        <v>0</v>
      </c>
      <c r="H791" s="30">
        <f t="shared" si="123"/>
        <v>0</v>
      </c>
      <c r="I791" s="30">
        <f>'F4.2'!V332</f>
        <v>0</v>
      </c>
      <c r="J791" s="30">
        <f>'F4.2'!AP332</f>
        <v>0</v>
      </c>
      <c r="K791" s="30"/>
      <c r="L791" s="30"/>
      <c r="M791" s="30">
        <f t="shared" si="124"/>
        <v>0</v>
      </c>
      <c r="N791" s="150">
        <f t="shared" si="125"/>
        <v>0</v>
      </c>
    </row>
    <row r="792" spans="1:14" ht="47.25" hidden="1" outlineLevel="1">
      <c r="A792" s="28"/>
      <c r="B792" s="270" t="str">
        <f t="shared" si="129"/>
        <v>8. Procurement of HP  elements of ZR500 Atlas Copco make compressors along with inter &amp; after coolers tube nest at  Unit- 8 &amp; 9, CSTPS Chandrapur</v>
      </c>
      <c r="C792" s="31">
        <f t="shared" si="130"/>
        <v>0</v>
      </c>
      <c r="D792" s="67" t="str">
        <f t="shared" si="131"/>
        <v>-</v>
      </c>
      <c r="E792" s="30">
        <f t="shared" si="131"/>
        <v>0</v>
      </c>
      <c r="F792" s="30">
        <f t="shared" si="127"/>
        <v>0</v>
      </c>
      <c r="G792" s="30">
        <f t="shared" si="128"/>
        <v>0</v>
      </c>
      <c r="H792" s="30">
        <f t="shared" si="123"/>
        <v>0</v>
      </c>
      <c r="I792" s="30">
        <f>'F4.2'!V333</f>
        <v>0</v>
      </c>
      <c r="J792" s="30">
        <f>'F4.2'!AP333</f>
        <v>0</v>
      </c>
      <c r="K792" s="30"/>
      <c r="L792" s="30"/>
      <c r="M792" s="30">
        <f t="shared" si="124"/>
        <v>0</v>
      </c>
      <c r="N792" s="150">
        <f t="shared" si="125"/>
        <v>0</v>
      </c>
    </row>
    <row r="793" spans="1:14" ht="31.5" hidden="1" outlineLevel="1">
      <c r="A793" s="31"/>
      <c r="B793" s="270" t="str">
        <f t="shared" si="129"/>
        <v>9. Procurement of CW &amp; ACW Pump spares at  Unit- 8 &amp; 9, CSTPS Chandrapur</v>
      </c>
      <c r="C793" s="31">
        <f t="shared" si="130"/>
        <v>0</v>
      </c>
      <c r="D793" s="67" t="str">
        <f t="shared" si="131"/>
        <v>-</v>
      </c>
      <c r="E793" s="30">
        <f t="shared" si="131"/>
        <v>0</v>
      </c>
      <c r="F793" s="30">
        <f t="shared" si="127"/>
        <v>0</v>
      </c>
      <c r="G793" s="30">
        <f t="shared" si="128"/>
        <v>0</v>
      </c>
      <c r="H793" s="30">
        <f t="shared" si="123"/>
        <v>0</v>
      </c>
      <c r="I793" s="30">
        <f>'F4.2'!V334</f>
        <v>0</v>
      </c>
      <c r="J793" s="30">
        <f>'F4.2'!AP334</f>
        <v>0</v>
      </c>
      <c r="K793" s="30"/>
      <c r="L793" s="30"/>
      <c r="M793" s="30">
        <f t="shared" si="124"/>
        <v>0</v>
      </c>
      <c r="N793" s="150">
        <f t="shared" si="125"/>
        <v>0</v>
      </c>
    </row>
    <row r="794" spans="1:14" ht="31.5" hidden="1" outlineLevel="1">
      <c r="A794" s="31"/>
      <c r="B794" s="270" t="str">
        <f t="shared" si="129"/>
        <v>10. Procurement of condenser tubes at  Unit- 8 &amp; 9, CSTPS Chandrapur</v>
      </c>
      <c r="C794" s="31">
        <f t="shared" si="130"/>
        <v>0</v>
      </c>
      <c r="D794" s="67" t="str">
        <f t="shared" si="131"/>
        <v>-</v>
      </c>
      <c r="E794" s="30">
        <f t="shared" si="131"/>
        <v>0</v>
      </c>
      <c r="F794" s="30">
        <f t="shared" si="127"/>
        <v>0</v>
      </c>
      <c r="G794" s="30">
        <f t="shared" si="128"/>
        <v>0</v>
      </c>
      <c r="H794" s="30">
        <f t="shared" si="123"/>
        <v>0</v>
      </c>
      <c r="I794" s="30">
        <f>'F4.2'!V335</f>
        <v>0</v>
      </c>
      <c r="J794" s="30">
        <f>'F4.2'!AP335</f>
        <v>0</v>
      </c>
      <c r="K794" s="30"/>
      <c r="L794" s="30"/>
      <c r="M794" s="30">
        <f t="shared" si="124"/>
        <v>0</v>
      </c>
      <c r="N794" s="150">
        <f t="shared" si="125"/>
        <v>0</v>
      </c>
    </row>
    <row r="795" spans="1:14" ht="31.5" hidden="1" outlineLevel="1">
      <c r="A795" s="31"/>
      <c r="B795" s="270" t="str">
        <f t="shared" si="129"/>
        <v>11. Procurement of HPCF Pump at  Unit- 8 &amp; 9, CSTPS Chandrapur</v>
      </c>
      <c r="C795" s="31">
        <f t="shared" si="130"/>
        <v>0</v>
      </c>
      <c r="D795" s="67" t="str">
        <f t="shared" si="131"/>
        <v>-</v>
      </c>
      <c r="E795" s="30">
        <f t="shared" si="131"/>
        <v>0</v>
      </c>
      <c r="F795" s="30">
        <f t="shared" si="127"/>
        <v>0</v>
      </c>
      <c r="G795" s="30">
        <f t="shared" si="128"/>
        <v>0</v>
      </c>
      <c r="H795" s="30">
        <f t="shared" si="123"/>
        <v>0</v>
      </c>
      <c r="I795" s="30">
        <f>'F4.2'!V336</f>
        <v>0</v>
      </c>
      <c r="J795" s="30">
        <f>'F4.2'!AP336</f>
        <v>0</v>
      </c>
      <c r="K795" s="30"/>
      <c r="L795" s="30"/>
      <c r="M795" s="30">
        <f t="shared" si="124"/>
        <v>0</v>
      </c>
      <c r="N795" s="150">
        <f t="shared" si="125"/>
        <v>0</v>
      </c>
    </row>
    <row r="796" spans="1:14" ht="63" hidden="1" outlineLevel="1">
      <c r="A796" s="28">
        <f>A337</f>
        <v>2</v>
      </c>
      <c r="B796" s="131" t="str">
        <f t="shared" si="129"/>
        <v>DPR for performance improvement of Condenser Cooling water system &amp; improvement in system reliability of auxiliary cooling water system installed at Unit-8&amp;9, 2x500MW, CSTPS, Chandrapur</v>
      </c>
      <c r="C796" s="31">
        <f t="shared" si="130"/>
        <v>0</v>
      </c>
      <c r="D796" s="67" t="str">
        <f t="shared" si="131"/>
        <v>-</v>
      </c>
      <c r="E796" s="30">
        <f t="shared" si="131"/>
        <v>0</v>
      </c>
      <c r="F796" s="30">
        <f t="shared" si="127"/>
        <v>0</v>
      </c>
      <c r="G796" s="30">
        <f t="shared" si="128"/>
        <v>0</v>
      </c>
      <c r="H796" s="30">
        <f t="shared" si="123"/>
        <v>0</v>
      </c>
      <c r="I796" s="30">
        <f>'F4.2'!V337</f>
        <v>0</v>
      </c>
      <c r="J796" s="30">
        <f>'F4.2'!AP337</f>
        <v>0</v>
      </c>
      <c r="K796" s="30"/>
      <c r="L796" s="30"/>
      <c r="M796" s="30">
        <f t="shared" si="124"/>
        <v>0</v>
      </c>
      <c r="N796" s="150">
        <f t="shared" si="125"/>
        <v>0</v>
      </c>
    </row>
    <row r="797" spans="1:14" ht="63" hidden="1" outlineLevel="1">
      <c r="A797" s="31"/>
      <c r="B797" s="270" t="str">
        <f t="shared" si="129"/>
        <v>DPR for performance improvement of Condenser Cooling water system &amp; improvement in system reliability of auxiliary cooling water system installed at Unit-8&amp;9, 2x500MW, CSTPS, Chandrapur</v>
      </c>
      <c r="C797" s="31">
        <f t="shared" si="130"/>
        <v>0</v>
      </c>
      <c r="D797" s="67" t="str">
        <f t="shared" si="131"/>
        <v>-</v>
      </c>
      <c r="E797" s="30">
        <f t="shared" si="131"/>
        <v>0</v>
      </c>
      <c r="F797" s="30">
        <f t="shared" si="127"/>
        <v>0</v>
      </c>
      <c r="G797" s="30">
        <f t="shared" si="128"/>
        <v>0</v>
      </c>
      <c r="H797" s="30">
        <f t="shared" si="123"/>
        <v>0</v>
      </c>
      <c r="I797" s="30">
        <f>'F4.2'!V338</f>
        <v>0</v>
      </c>
      <c r="J797" s="30">
        <f>'F4.2'!AP338</f>
        <v>0</v>
      </c>
      <c r="K797" s="30"/>
      <c r="L797" s="30"/>
      <c r="M797" s="30">
        <f t="shared" si="124"/>
        <v>0</v>
      </c>
      <c r="N797" s="150">
        <f t="shared" si="125"/>
        <v>0</v>
      </c>
    </row>
    <row r="798" spans="1:14" ht="31.5" hidden="1" outlineLevel="1">
      <c r="A798" s="28">
        <f>A339</f>
        <v>3</v>
      </c>
      <c r="B798" s="131" t="str">
        <f t="shared" si="129"/>
        <v>Procurement of main turbine IPT module at Unit- 8 &amp; 9, CSTPS Chandrapur</v>
      </c>
      <c r="C798" s="31">
        <f t="shared" si="130"/>
        <v>0</v>
      </c>
      <c r="D798" s="67" t="str">
        <f t="shared" si="131"/>
        <v>-</v>
      </c>
      <c r="E798" s="30">
        <f t="shared" si="131"/>
        <v>0</v>
      </c>
      <c r="F798" s="30">
        <f t="shared" si="127"/>
        <v>0</v>
      </c>
      <c r="G798" s="30">
        <f t="shared" si="128"/>
        <v>0</v>
      </c>
      <c r="H798" s="30">
        <f t="shared" si="123"/>
        <v>0</v>
      </c>
      <c r="I798" s="30">
        <f>'F4.2'!V339</f>
        <v>0</v>
      </c>
      <c r="J798" s="30">
        <f>'F4.2'!AP339</f>
        <v>0</v>
      </c>
      <c r="K798" s="30"/>
      <c r="L798" s="30"/>
      <c r="M798" s="30">
        <f t="shared" si="124"/>
        <v>0</v>
      </c>
      <c r="N798" s="150">
        <f t="shared" si="125"/>
        <v>0</v>
      </c>
    </row>
    <row r="799" spans="1:14" ht="31.5" hidden="1" outlineLevel="1">
      <c r="A799" s="31"/>
      <c r="B799" s="270" t="str">
        <f t="shared" si="129"/>
        <v xml:space="preserve"> Procurement of main turbine IPT module at  Unit- 8 &amp; 9, CSTPS Chandrapur</v>
      </c>
      <c r="C799" s="31">
        <f t="shared" si="130"/>
        <v>0</v>
      </c>
      <c r="D799" s="67" t="str">
        <f t="shared" si="131"/>
        <v>-</v>
      </c>
      <c r="E799" s="30">
        <f t="shared" si="131"/>
        <v>0</v>
      </c>
      <c r="F799" s="30">
        <f t="shared" si="127"/>
        <v>0</v>
      </c>
      <c r="G799" s="30">
        <f t="shared" si="128"/>
        <v>0</v>
      </c>
      <c r="H799" s="30">
        <f t="shared" si="123"/>
        <v>0</v>
      </c>
      <c r="I799" s="30">
        <f>'F4.2'!V340</f>
        <v>0</v>
      </c>
      <c r="J799" s="30">
        <f>'F4.2'!AP340</f>
        <v>0</v>
      </c>
      <c r="K799" s="30"/>
      <c r="L799" s="30"/>
      <c r="M799" s="30">
        <f t="shared" si="124"/>
        <v>0</v>
      </c>
      <c r="N799" s="150">
        <f t="shared" si="125"/>
        <v>0</v>
      </c>
    </row>
    <row r="800" spans="1:14" ht="15.75" hidden="1" outlineLevel="1">
      <c r="A800" s="31"/>
      <c r="B800" s="360" t="str">
        <f t="shared" si="129"/>
        <v>Electrical  Maintenance -III</v>
      </c>
      <c r="C800" s="31">
        <f t="shared" si="130"/>
        <v>0</v>
      </c>
      <c r="D800" s="67" t="str">
        <f t="shared" si="131"/>
        <v>-</v>
      </c>
      <c r="E800" s="30">
        <f t="shared" si="131"/>
        <v>0</v>
      </c>
      <c r="F800" s="30">
        <f t="shared" si="127"/>
        <v>0</v>
      </c>
      <c r="G800" s="30">
        <f t="shared" si="128"/>
        <v>0</v>
      </c>
      <c r="H800" s="30">
        <f t="shared" si="123"/>
        <v>0</v>
      </c>
      <c r="I800" s="30">
        <f>'F4.2'!V341</f>
        <v>0</v>
      </c>
      <c r="J800" s="30">
        <f>'F4.2'!AP341</f>
        <v>0</v>
      </c>
      <c r="K800" s="30"/>
      <c r="L800" s="30"/>
      <c r="M800" s="30">
        <f t="shared" si="124"/>
        <v>0</v>
      </c>
      <c r="N800" s="150">
        <f t="shared" si="125"/>
        <v>0</v>
      </c>
    </row>
    <row r="801" spans="1:14" ht="15.75" hidden="1" outlineLevel="1">
      <c r="A801" s="28">
        <f>A342</f>
        <v>1</v>
      </c>
      <c r="B801" s="131" t="str">
        <f t="shared" si="129"/>
        <v>Proc of GTR, MDBFP, UPS battery, breakers</v>
      </c>
      <c r="C801" s="31">
        <f t="shared" si="130"/>
        <v>0</v>
      </c>
      <c r="D801" s="67" t="str">
        <f t="shared" si="131"/>
        <v>-</v>
      </c>
      <c r="E801" s="30">
        <f t="shared" si="131"/>
        <v>0</v>
      </c>
      <c r="F801" s="30">
        <f t="shared" si="127"/>
        <v>0</v>
      </c>
      <c r="G801" s="30">
        <f t="shared" si="128"/>
        <v>0</v>
      </c>
      <c r="H801" s="30">
        <f t="shared" si="123"/>
        <v>0</v>
      </c>
      <c r="I801" s="30">
        <f>'F4.2'!V342</f>
        <v>0</v>
      </c>
      <c r="J801" s="30">
        <f>'F4.2'!AP342</f>
        <v>0</v>
      </c>
      <c r="K801" s="30"/>
      <c r="L801" s="30"/>
      <c r="M801" s="30">
        <f t="shared" si="124"/>
        <v>0</v>
      </c>
      <c r="N801" s="150">
        <f t="shared" si="125"/>
        <v>0</v>
      </c>
    </row>
    <row r="802" spans="1:14" ht="47.25" hidden="1" outlineLevel="1">
      <c r="A802" s="31"/>
      <c r="B802" s="270" t="str">
        <f t="shared" si="129"/>
        <v xml:space="preserve"> Design, engineering, manufacturing, testing, unloading at site, E&amp;C of  200 MVA, 21/420 KV Single Phase Generator Transformer for Unit-8&amp;9, CSTPS, Chandrapur</v>
      </c>
      <c r="C802" s="31">
        <f t="shared" si="130"/>
        <v>0</v>
      </c>
      <c r="D802" s="67" t="str">
        <f t="shared" si="131"/>
        <v>-</v>
      </c>
      <c r="E802" s="30">
        <f t="shared" si="131"/>
        <v>0</v>
      </c>
      <c r="F802" s="30">
        <f t="shared" ref="F802:F833" si="132">F343+I343</f>
        <v>0</v>
      </c>
      <c r="G802" s="30">
        <f t="shared" ref="G802:G833" si="133">G343+M343</f>
        <v>0</v>
      </c>
      <c r="H802" s="30">
        <f t="shared" si="123"/>
        <v>0</v>
      </c>
      <c r="I802" s="30">
        <f>'F4.2'!V343</f>
        <v>0</v>
      </c>
      <c r="J802" s="30">
        <f>'F4.2'!AP343</f>
        <v>0</v>
      </c>
      <c r="K802" s="30"/>
      <c r="L802" s="30"/>
      <c r="M802" s="30">
        <f t="shared" si="124"/>
        <v>0</v>
      </c>
      <c r="N802" s="150">
        <f t="shared" si="125"/>
        <v>0</v>
      </c>
    </row>
    <row r="803" spans="1:14" ht="173.25" hidden="1" outlineLevel="1">
      <c r="A803" s="31"/>
      <c r="B803" s="270" t="str">
        <f t="shared" si="129"/>
        <v xml:space="preserve"> Procurement of MDBFP motor and recommended spares 
The Fire Water Pump House UPS Battery set of 240V, 40AH Capacity (1.2V X 176 Cells ) Ni Cd  Type Make- HBL 
The UPS Battery Set at SWAS Lab (Outdoor Area), 45AH Capacity (1.2 V X 276 Cells) Ni Cd type Make- HBL for Unit#8&amp;9 
 The UPS Battery Set at CMRH (Outdoor Area), 69AH Capacity (1.2 V X 280 Cells) Ni Cd type Make- HBL for Unit#8&amp;9  
Retrofitting of 415V GE make ACB of various ratings along with allied spares. 
BHEL make Breakers and spares for 6.6 kV and 11kV panels </v>
      </c>
      <c r="C803" s="31">
        <f t="shared" si="130"/>
        <v>0</v>
      </c>
      <c r="D803" s="67" t="str">
        <f t="shared" si="131"/>
        <v>-</v>
      </c>
      <c r="E803" s="30">
        <f t="shared" si="131"/>
        <v>0</v>
      </c>
      <c r="F803" s="30">
        <f t="shared" si="132"/>
        <v>0</v>
      </c>
      <c r="G803" s="30">
        <f t="shared" si="133"/>
        <v>0</v>
      </c>
      <c r="H803" s="30">
        <f t="shared" si="123"/>
        <v>0</v>
      </c>
      <c r="I803" s="30">
        <f>'F4.2'!V344</f>
        <v>0</v>
      </c>
      <c r="J803" s="30">
        <f>'F4.2'!AP344</f>
        <v>0</v>
      </c>
      <c r="K803" s="30"/>
      <c r="L803" s="30"/>
      <c r="M803" s="30">
        <f t="shared" si="124"/>
        <v>0</v>
      </c>
      <c r="N803" s="150">
        <f t="shared" si="125"/>
        <v>0</v>
      </c>
    </row>
    <row r="804" spans="1:14" ht="110.25" hidden="1" outlineLevel="1">
      <c r="A804" s="28">
        <f>A345</f>
        <v>2</v>
      </c>
      <c r="B804" s="131" t="str">
        <f t="shared" si="129"/>
        <v xml:space="preserve">Design, engineering, manufacturing, testing, unloading at site, E&amp;C of  80 MVA, 420/11/6.9 KV three Phase Station Transformer &amp; 25MVA 21/6.9KV Three phase Unit Aux Transformer as a common pool spares for BTPS 500MW, Khaparkheda 500 MW and Unit-8&amp;9, CSTPS, Chandrapur &amp;
Supply, installation, commissioning and testing of Station Batteries of Unit-8&amp;9 CSTPS alongwith all outdoor batteries </v>
      </c>
      <c r="C804" s="31">
        <f t="shared" si="130"/>
        <v>0</v>
      </c>
      <c r="D804" s="67" t="str">
        <f t="shared" si="131"/>
        <v>-</v>
      </c>
      <c r="E804" s="30">
        <f t="shared" si="131"/>
        <v>0</v>
      </c>
      <c r="F804" s="30">
        <f t="shared" si="132"/>
        <v>0</v>
      </c>
      <c r="G804" s="30">
        <f t="shared" si="133"/>
        <v>0</v>
      </c>
      <c r="H804" s="30">
        <f t="shared" si="123"/>
        <v>0</v>
      </c>
      <c r="I804" s="30">
        <f>'F4.2'!V345</f>
        <v>0</v>
      </c>
      <c r="J804" s="30">
        <f>'F4.2'!AP345</f>
        <v>0</v>
      </c>
      <c r="K804" s="30"/>
      <c r="L804" s="30"/>
      <c r="M804" s="30">
        <f t="shared" si="124"/>
        <v>0</v>
      </c>
      <c r="N804" s="150">
        <f t="shared" si="125"/>
        <v>0</v>
      </c>
    </row>
    <row r="805" spans="1:14" ht="78.75" hidden="1" outlineLevel="1">
      <c r="A805" s="28"/>
      <c r="B805" s="270" t="str">
        <f t="shared" si="129"/>
        <v>Design, engineering, manufacturing, testing, unloading at site, E&amp;C of  80 MVA, 420/11/6.9 KV three Phase Station Transformer &amp; 25MVA 21/6.9KV Three phase Unit Aux Transformer as a common pool spares for BTPS 500MW, Khaparkheda 500 MW and Unit-8&amp;9, CSTPS, Chandrapur</v>
      </c>
      <c r="C805" s="31">
        <f t="shared" si="130"/>
        <v>0</v>
      </c>
      <c r="D805" s="67" t="str">
        <f t="shared" si="131"/>
        <v>-</v>
      </c>
      <c r="E805" s="30">
        <f t="shared" si="131"/>
        <v>0</v>
      </c>
      <c r="F805" s="30">
        <f t="shared" si="132"/>
        <v>0</v>
      </c>
      <c r="G805" s="30">
        <f t="shared" si="133"/>
        <v>0</v>
      </c>
      <c r="H805" s="30">
        <f t="shared" si="123"/>
        <v>0</v>
      </c>
      <c r="I805" s="30">
        <f>'F4.2'!V346</f>
        <v>0</v>
      </c>
      <c r="J805" s="30">
        <f>'F4.2'!AP346</f>
        <v>0</v>
      </c>
      <c r="K805" s="30"/>
      <c r="L805" s="30"/>
      <c r="M805" s="30">
        <f t="shared" si="124"/>
        <v>0</v>
      </c>
      <c r="N805" s="150">
        <f t="shared" si="125"/>
        <v>0</v>
      </c>
    </row>
    <row r="806" spans="1:14" ht="31.5" hidden="1" outlineLevel="1">
      <c r="A806" s="31"/>
      <c r="B806" s="270" t="str">
        <f t="shared" si="129"/>
        <v>Supply, installation, commissioning and testing of Station Batteries of Unit-8&amp;9 CSTPS alongwith all outdoor batteries</v>
      </c>
      <c r="C806" s="31">
        <f t="shared" si="130"/>
        <v>0</v>
      </c>
      <c r="D806" s="67" t="str">
        <f t="shared" si="131"/>
        <v>-</v>
      </c>
      <c r="E806" s="30">
        <f t="shared" si="131"/>
        <v>0</v>
      </c>
      <c r="F806" s="30">
        <f t="shared" si="132"/>
        <v>0</v>
      </c>
      <c r="G806" s="30">
        <f t="shared" si="133"/>
        <v>0</v>
      </c>
      <c r="H806" s="30">
        <f t="shared" si="123"/>
        <v>0</v>
      </c>
      <c r="I806" s="30">
        <f>'F4.2'!V347</f>
        <v>0</v>
      </c>
      <c r="J806" s="30">
        <f>'F4.2'!AP347</f>
        <v>0</v>
      </c>
      <c r="K806" s="30"/>
      <c r="L806" s="30"/>
      <c r="M806" s="30">
        <f t="shared" si="124"/>
        <v>0</v>
      </c>
      <c r="N806" s="150">
        <f t="shared" si="125"/>
        <v>0</v>
      </c>
    </row>
    <row r="807" spans="1:14" ht="15.75" hidden="1" outlineLevel="1">
      <c r="A807" s="348"/>
      <c r="B807" s="360" t="str">
        <f t="shared" si="129"/>
        <v>I&amp;C  -III</v>
      </c>
      <c r="C807" s="31">
        <f t="shared" si="130"/>
        <v>0</v>
      </c>
      <c r="D807" s="67" t="str">
        <f t="shared" ref="D807:E826" si="134">D348</f>
        <v>-</v>
      </c>
      <c r="E807" s="30">
        <f t="shared" si="134"/>
        <v>0</v>
      </c>
      <c r="F807" s="30">
        <f t="shared" si="132"/>
        <v>0</v>
      </c>
      <c r="G807" s="30">
        <f t="shared" si="133"/>
        <v>0</v>
      </c>
      <c r="H807" s="30">
        <f t="shared" si="123"/>
        <v>0</v>
      </c>
      <c r="I807" s="30">
        <f>'F4.2'!V348</f>
        <v>0</v>
      </c>
      <c r="J807" s="30">
        <f>'F4.2'!AP348</f>
        <v>0</v>
      </c>
      <c r="K807" s="30"/>
      <c r="L807" s="30"/>
      <c r="M807" s="30">
        <f t="shared" si="124"/>
        <v>0</v>
      </c>
      <c r="N807" s="150">
        <f t="shared" si="125"/>
        <v>0</v>
      </c>
    </row>
    <row r="808" spans="1:14" ht="47.25" hidden="1" outlineLevel="1">
      <c r="A808" s="28">
        <f>A349</f>
        <v>1</v>
      </c>
      <c r="B808" s="131" t="str">
        <f t="shared" si="129"/>
        <v>Upgradation of Analysis &amp; Diagnostics system (A&amp;D) for VMS and TSI system at Unit-8&amp;9, CSTPS, Chandrapur.&amp; other schemes</v>
      </c>
      <c r="C808" s="31">
        <f t="shared" si="130"/>
        <v>0</v>
      </c>
      <c r="D808" s="67" t="str">
        <f t="shared" si="134"/>
        <v>-</v>
      </c>
      <c r="E808" s="30">
        <f t="shared" si="134"/>
        <v>0</v>
      </c>
      <c r="F808" s="30">
        <f t="shared" si="132"/>
        <v>0</v>
      </c>
      <c r="G808" s="30">
        <f t="shared" si="133"/>
        <v>0</v>
      </c>
      <c r="H808" s="30">
        <f t="shared" si="123"/>
        <v>0</v>
      </c>
      <c r="I808" s="30">
        <f>'F4.2'!V349</f>
        <v>0</v>
      </c>
      <c r="J808" s="30">
        <f>'F4.2'!AP349</f>
        <v>0</v>
      </c>
      <c r="K808" s="30"/>
      <c r="L808" s="30"/>
      <c r="M808" s="30">
        <f t="shared" si="124"/>
        <v>0</v>
      </c>
      <c r="N808" s="150">
        <f t="shared" si="125"/>
        <v>0</v>
      </c>
    </row>
    <row r="809" spans="1:14" ht="31.5" hidden="1" outlineLevel="1">
      <c r="A809" s="31"/>
      <c r="B809" s="270" t="str">
        <f t="shared" si="129"/>
        <v>Upgradation of Analysis &amp; Diagnostics system (A&amp;D) for VMS and TSI system at Unit-8&amp;9, CSTPS, Chandrapur.</v>
      </c>
      <c r="C809" s="31">
        <f t="shared" si="130"/>
        <v>0</v>
      </c>
      <c r="D809" s="67" t="str">
        <f t="shared" si="134"/>
        <v>-</v>
      </c>
      <c r="E809" s="30">
        <f t="shared" si="134"/>
        <v>0</v>
      </c>
      <c r="F809" s="30">
        <f t="shared" si="132"/>
        <v>0</v>
      </c>
      <c r="G809" s="30">
        <f t="shared" si="133"/>
        <v>0</v>
      </c>
      <c r="H809" s="30">
        <f t="shared" si="123"/>
        <v>0</v>
      </c>
      <c r="I809" s="30">
        <f>'F4.2'!V350</f>
        <v>0</v>
      </c>
      <c r="J809" s="30">
        <f>'F4.2'!AP350</f>
        <v>0</v>
      </c>
      <c r="K809" s="30"/>
      <c r="L809" s="30"/>
      <c r="M809" s="30">
        <f t="shared" si="124"/>
        <v>0</v>
      </c>
      <c r="N809" s="150">
        <f t="shared" si="125"/>
        <v>0</v>
      </c>
    </row>
    <row r="810" spans="1:14" ht="31.5" hidden="1" outlineLevel="1">
      <c r="A810" s="31"/>
      <c r="B810" s="270" t="str">
        <f t="shared" si="129"/>
        <v xml:space="preserve"> Installation of CO analysers at Eco outlet at Unit-8&amp;9, CSTPS Chandrapur.</v>
      </c>
      <c r="C810" s="31">
        <f t="shared" si="130"/>
        <v>0</v>
      </c>
      <c r="D810" s="67" t="str">
        <f t="shared" si="134"/>
        <v>-</v>
      </c>
      <c r="E810" s="30">
        <f t="shared" si="134"/>
        <v>0</v>
      </c>
      <c r="F810" s="30">
        <f t="shared" si="132"/>
        <v>0</v>
      </c>
      <c r="G810" s="30">
        <f t="shared" si="133"/>
        <v>0</v>
      </c>
      <c r="H810" s="30">
        <f t="shared" si="123"/>
        <v>0</v>
      </c>
      <c r="I810" s="30">
        <f>'F4.2'!V351</f>
        <v>0</v>
      </c>
      <c r="J810" s="30">
        <f>'F4.2'!AP351</f>
        <v>0</v>
      </c>
      <c r="K810" s="30"/>
      <c r="L810" s="30"/>
      <c r="M810" s="30">
        <f t="shared" si="124"/>
        <v>0</v>
      </c>
      <c r="N810" s="150">
        <f t="shared" si="125"/>
        <v>0</v>
      </c>
    </row>
    <row r="811" spans="1:14" ht="47.25" hidden="1" outlineLevel="1">
      <c r="A811" s="31"/>
      <c r="B811" s="270" t="str">
        <f t="shared" ref="B811:B842" si="135">B352</f>
        <v>Complete Engineering Retrofitting of Existing 196 NT Controller by DT 9 Controller alongwith HMI units for Unit 8/9 coal feeder system.</v>
      </c>
      <c r="C811" s="31">
        <f t="shared" si="130"/>
        <v>0</v>
      </c>
      <c r="D811" s="67" t="str">
        <f t="shared" si="134"/>
        <v>-</v>
      </c>
      <c r="E811" s="30">
        <f t="shared" si="134"/>
        <v>0</v>
      </c>
      <c r="F811" s="30">
        <f t="shared" si="132"/>
        <v>0</v>
      </c>
      <c r="G811" s="30">
        <f t="shared" si="133"/>
        <v>0</v>
      </c>
      <c r="H811" s="30">
        <f t="shared" si="123"/>
        <v>0</v>
      </c>
      <c r="I811" s="30">
        <f>'F4.2'!V352</f>
        <v>0</v>
      </c>
      <c r="J811" s="30">
        <f>'F4.2'!AP352</f>
        <v>0</v>
      </c>
      <c r="K811" s="30"/>
      <c r="L811" s="30"/>
      <c r="M811" s="30">
        <f t="shared" si="124"/>
        <v>0</v>
      </c>
      <c r="N811" s="150">
        <f t="shared" si="125"/>
        <v>0</v>
      </c>
    </row>
    <row r="812" spans="1:14" ht="15.75" hidden="1" outlineLevel="1">
      <c r="A812" s="31"/>
      <c r="B812" s="270" t="str">
        <f t="shared" si="135"/>
        <v xml:space="preserve"> Supply of spares for LP bypass system.</v>
      </c>
      <c r="C812" s="31">
        <f t="shared" ref="C812:C843" si="136">C353</f>
        <v>0</v>
      </c>
      <c r="D812" s="67" t="str">
        <f t="shared" si="134"/>
        <v>-</v>
      </c>
      <c r="E812" s="30">
        <f t="shared" si="134"/>
        <v>0</v>
      </c>
      <c r="F812" s="30">
        <f t="shared" si="132"/>
        <v>0</v>
      </c>
      <c r="G812" s="30">
        <f t="shared" si="133"/>
        <v>0</v>
      </c>
      <c r="H812" s="30">
        <f t="shared" si="123"/>
        <v>0</v>
      </c>
      <c r="I812" s="30">
        <f>'F4.2'!V353</f>
        <v>0</v>
      </c>
      <c r="J812" s="30">
        <f>'F4.2'!AP353</f>
        <v>0</v>
      </c>
      <c r="K812" s="30"/>
      <c r="L812" s="30"/>
      <c r="M812" s="30">
        <f t="shared" si="124"/>
        <v>0</v>
      </c>
      <c r="N812" s="150">
        <f t="shared" si="125"/>
        <v>0</v>
      </c>
    </row>
    <row r="813" spans="1:14" ht="15.75" hidden="1" outlineLevel="1">
      <c r="A813" s="31"/>
      <c r="B813" s="270" t="str">
        <f t="shared" si="135"/>
        <v>Supply of spares for maxDNA DCS system</v>
      </c>
      <c r="C813" s="31">
        <f t="shared" si="136"/>
        <v>0</v>
      </c>
      <c r="D813" s="67" t="str">
        <f t="shared" si="134"/>
        <v>-</v>
      </c>
      <c r="E813" s="30">
        <f t="shared" si="134"/>
        <v>0</v>
      </c>
      <c r="F813" s="30">
        <f t="shared" si="132"/>
        <v>0</v>
      </c>
      <c r="G813" s="30">
        <f t="shared" si="133"/>
        <v>0</v>
      </c>
      <c r="H813" s="30">
        <f t="shared" si="123"/>
        <v>0</v>
      </c>
      <c r="I813" s="30">
        <f>'F4.2'!V354</f>
        <v>0</v>
      </c>
      <c r="J813" s="30">
        <f>'F4.2'!AP354</f>
        <v>0</v>
      </c>
      <c r="K813" s="30"/>
      <c r="L813" s="30"/>
      <c r="M813" s="30">
        <f t="shared" si="124"/>
        <v>0</v>
      </c>
      <c r="N813" s="150">
        <f t="shared" si="125"/>
        <v>0</v>
      </c>
    </row>
    <row r="814" spans="1:14" ht="47.25" hidden="1" outlineLevel="1">
      <c r="A814" s="28">
        <f>A355</f>
        <v>2</v>
      </c>
      <c r="B814" s="131" t="str">
        <f t="shared" si="135"/>
        <v>Implementation of various Upgradations / Modifications to mitigate the requirements of 40% TML operations of Unit-9, CSTPS, Chandrapur.</v>
      </c>
      <c r="C814" s="31">
        <f t="shared" si="136"/>
        <v>0</v>
      </c>
      <c r="D814" s="67" t="str">
        <f t="shared" si="134"/>
        <v>-</v>
      </c>
      <c r="E814" s="30">
        <f t="shared" si="134"/>
        <v>0</v>
      </c>
      <c r="F814" s="30">
        <f t="shared" si="132"/>
        <v>0</v>
      </c>
      <c r="G814" s="30">
        <f t="shared" si="133"/>
        <v>0</v>
      </c>
      <c r="H814" s="30">
        <f t="shared" si="123"/>
        <v>0</v>
      </c>
      <c r="I814" s="30">
        <f>'F4.2'!V355</f>
        <v>0</v>
      </c>
      <c r="J814" s="30">
        <f>'F4.2'!AP355</f>
        <v>0</v>
      </c>
      <c r="K814" s="30"/>
      <c r="L814" s="30"/>
      <c r="M814" s="30">
        <f t="shared" si="124"/>
        <v>0</v>
      </c>
      <c r="N814" s="150">
        <f t="shared" si="125"/>
        <v>0</v>
      </c>
    </row>
    <row r="815" spans="1:14" ht="47.25" hidden="1" outlineLevel="1">
      <c r="A815" s="31"/>
      <c r="B815" s="270" t="str">
        <f t="shared" si="135"/>
        <v>Implementation of various Upgradations / Modifications to mitigate the requirements of 40% TML operations of Unit-9, CSTPS, Chandrapur.</v>
      </c>
      <c r="C815" s="31">
        <f t="shared" si="136"/>
        <v>0</v>
      </c>
      <c r="D815" s="67" t="str">
        <f t="shared" si="134"/>
        <v>-</v>
      </c>
      <c r="E815" s="30">
        <f t="shared" si="134"/>
        <v>0</v>
      </c>
      <c r="F815" s="30">
        <f t="shared" si="132"/>
        <v>0</v>
      </c>
      <c r="G815" s="30">
        <f t="shared" si="133"/>
        <v>0</v>
      </c>
      <c r="H815" s="30">
        <f t="shared" si="123"/>
        <v>0</v>
      </c>
      <c r="I815" s="30">
        <f>'F4.2'!V356</f>
        <v>0</v>
      </c>
      <c r="J815" s="30">
        <f>'F4.2'!AP356</f>
        <v>0</v>
      </c>
      <c r="K815" s="30"/>
      <c r="L815" s="30"/>
      <c r="M815" s="30">
        <f t="shared" si="124"/>
        <v>0</v>
      </c>
      <c r="N815" s="150">
        <f t="shared" si="125"/>
        <v>0</v>
      </c>
    </row>
    <row r="816" spans="1:14" ht="31.5" hidden="1" outlineLevel="1">
      <c r="A816" s="28">
        <f>A357</f>
        <v>3</v>
      </c>
      <c r="B816" s="131" t="str">
        <f t="shared" si="135"/>
        <v>Upgradation of HMI and hardware of GE make PLCs installed at Unit-8&amp;9, CSTPS, Chandrapur. &amp; other schemes</v>
      </c>
      <c r="C816" s="31">
        <f t="shared" si="136"/>
        <v>0</v>
      </c>
      <c r="D816" s="67" t="str">
        <f t="shared" si="134"/>
        <v>-</v>
      </c>
      <c r="E816" s="30">
        <f t="shared" si="134"/>
        <v>0</v>
      </c>
      <c r="F816" s="30">
        <f t="shared" si="132"/>
        <v>0</v>
      </c>
      <c r="G816" s="30">
        <f t="shared" si="133"/>
        <v>0</v>
      </c>
      <c r="H816" s="30">
        <f t="shared" si="123"/>
        <v>0</v>
      </c>
      <c r="I816" s="30">
        <f>'F4.2'!V357</f>
        <v>0</v>
      </c>
      <c r="J816" s="30">
        <f>'F4.2'!AP357</f>
        <v>0</v>
      </c>
      <c r="K816" s="30"/>
      <c r="L816" s="30"/>
      <c r="M816" s="30">
        <f t="shared" si="124"/>
        <v>0</v>
      </c>
      <c r="N816" s="150">
        <f t="shared" si="125"/>
        <v>0</v>
      </c>
    </row>
    <row r="817" spans="1:14" ht="31.5" hidden="1" outlineLevel="1">
      <c r="A817" s="28"/>
      <c r="B817" s="270" t="str">
        <f t="shared" si="135"/>
        <v>Upgradation of HMI and hardware of GE make PLCs installed at Unit-8&amp;9, CSTPS, Chandrapur.</v>
      </c>
      <c r="C817" s="31">
        <f t="shared" si="136"/>
        <v>0</v>
      </c>
      <c r="D817" s="67" t="str">
        <f t="shared" si="134"/>
        <v>-</v>
      </c>
      <c r="E817" s="30">
        <f t="shared" si="134"/>
        <v>0</v>
      </c>
      <c r="F817" s="30">
        <f t="shared" si="132"/>
        <v>0</v>
      </c>
      <c r="G817" s="30">
        <f t="shared" si="133"/>
        <v>0</v>
      </c>
      <c r="H817" s="30">
        <f t="shared" si="123"/>
        <v>0</v>
      </c>
      <c r="I817" s="30">
        <f>'F4.2'!V358</f>
        <v>0</v>
      </c>
      <c r="J817" s="30">
        <f>'F4.2'!AP358</f>
        <v>0</v>
      </c>
      <c r="K817" s="30"/>
      <c r="L817" s="30"/>
      <c r="M817" s="30">
        <f t="shared" si="124"/>
        <v>0</v>
      </c>
      <c r="N817" s="150">
        <f t="shared" si="125"/>
        <v>0</v>
      </c>
    </row>
    <row r="818" spans="1:14" ht="31.5" hidden="1" outlineLevel="1">
      <c r="A818" s="31"/>
      <c r="B818" s="270" t="str">
        <f t="shared" si="135"/>
        <v xml:space="preserve"> Upgradation of TD-BFP Turbovisory system installed at Unit-8&amp;9, CSTPS, Chandrapur</v>
      </c>
      <c r="C818" s="31">
        <f t="shared" si="136"/>
        <v>0</v>
      </c>
      <c r="D818" s="67" t="str">
        <f t="shared" si="134"/>
        <v>-</v>
      </c>
      <c r="E818" s="30">
        <f t="shared" si="134"/>
        <v>0</v>
      </c>
      <c r="F818" s="30">
        <f t="shared" si="132"/>
        <v>0</v>
      </c>
      <c r="G818" s="30">
        <f t="shared" si="133"/>
        <v>0</v>
      </c>
      <c r="H818" s="30">
        <f t="shared" si="123"/>
        <v>0</v>
      </c>
      <c r="I818" s="30">
        <f>'F4.2'!V359</f>
        <v>0</v>
      </c>
      <c r="J818" s="30">
        <f>'F4.2'!AP359</f>
        <v>0</v>
      </c>
      <c r="K818" s="30"/>
      <c r="L818" s="30"/>
      <c r="M818" s="30">
        <f t="shared" si="124"/>
        <v>0</v>
      </c>
      <c r="N818" s="150">
        <f t="shared" si="125"/>
        <v>0</v>
      </c>
    </row>
    <row r="819" spans="1:14" ht="31.5" hidden="1" outlineLevel="1">
      <c r="A819" s="31"/>
      <c r="B819" s="270" t="str">
        <f t="shared" si="135"/>
        <v>Upgradation of EWLI system installed at Unit-8&amp;9, CSTPS, Chandrapur</v>
      </c>
      <c r="C819" s="31">
        <f t="shared" si="136"/>
        <v>0</v>
      </c>
      <c r="D819" s="67" t="str">
        <f t="shared" si="134"/>
        <v>-</v>
      </c>
      <c r="E819" s="30">
        <f t="shared" si="134"/>
        <v>0</v>
      </c>
      <c r="F819" s="30">
        <f t="shared" si="132"/>
        <v>0</v>
      </c>
      <c r="G819" s="30">
        <f t="shared" si="133"/>
        <v>0</v>
      </c>
      <c r="H819" s="30">
        <f t="shared" si="123"/>
        <v>0</v>
      </c>
      <c r="I819" s="30">
        <f>'F4.2'!V360</f>
        <v>0</v>
      </c>
      <c r="J819" s="30">
        <f>'F4.2'!AP360</f>
        <v>0</v>
      </c>
      <c r="K819" s="30"/>
      <c r="L819" s="30"/>
      <c r="M819" s="30">
        <f t="shared" si="124"/>
        <v>0</v>
      </c>
      <c r="N819" s="150">
        <f t="shared" si="125"/>
        <v>0</v>
      </c>
    </row>
    <row r="820" spans="1:14" ht="31.5" hidden="1" outlineLevel="1">
      <c r="A820" s="31"/>
      <c r="B820" s="270" t="str">
        <f t="shared" si="135"/>
        <v>Upgradation of O2 analysers installed at Unit-8&amp;9, CSTPS, Chandrapur</v>
      </c>
      <c r="C820" s="31">
        <f t="shared" si="136"/>
        <v>0</v>
      </c>
      <c r="D820" s="67" t="str">
        <f t="shared" si="134"/>
        <v>-</v>
      </c>
      <c r="E820" s="30">
        <f t="shared" si="134"/>
        <v>0</v>
      </c>
      <c r="F820" s="30">
        <f t="shared" si="132"/>
        <v>0</v>
      </c>
      <c r="G820" s="30">
        <f t="shared" si="133"/>
        <v>0</v>
      </c>
      <c r="H820" s="30">
        <f t="shared" si="123"/>
        <v>0</v>
      </c>
      <c r="I820" s="30">
        <f>'F4.2'!V361</f>
        <v>0</v>
      </c>
      <c r="J820" s="30">
        <f>'F4.2'!AP361</f>
        <v>0</v>
      </c>
      <c r="K820" s="30"/>
      <c r="L820" s="30"/>
      <c r="M820" s="30">
        <f t="shared" si="124"/>
        <v>0</v>
      </c>
      <c r="N820" s="150">
        <f t="shared" si="125"/>
        <v>0</v>
      </c>
    </row>
    <row r="821" spans="1:14" ht="31.5" hidden="1" outlineLevel="1">
      <c r="A821" s="28"/>
      <c r="B821" s="270" t="str">
        <f t="shared" si="135"/>
        <v xml:space="preserve"> Installation of High temperature Camera system at Unit-8&amp;9, CSTPS, Chandrapur.</v>
      </c>
      <c r="C821" s="31">
        <f t="shared" si="136"/>
        <v>0</v>
      </c>
      <c r="D821" s="67" t="str">
        <f t="shared" si="134"/>
        <v>-</v>
      </c>
      <c r="E821" s="30">
        <f t="shared" si="134"/>
        <v>0</v>
      </c>
      <c r="F821" s="30">
        <f t="shared" si="132"/>
        <v>0</v>
      </c>
      <c r="G821" s="30">
        <f t="shared" si="133"/>
        <v>0</v>
      </c>
      <c r="H821" s="30">
        <f t="shared" si="123"/>
        <v>0</v>
      </c>
      <c r="I821" s="30">
        <f>'F4.2'!V362</f>
        <v>0</v>
      </c>
      <c r="J821" s="30">
        <f>'F4.2'!AP362</f>
        <v>0</v>
      </c>
      <c r="K821" s="30"/>
      <c r="L821" s="30"/>
      <c r="M821" s="30">
        <f t="shared" si="124"/>
        <v>0</v>
      </c>
      <c r="N821" s="150">
        <f t="shared" si="125"/>
        <v>0</v>
      </c>
    </row>
    <row r="822" spans="1:14" ht="31.5" hidden="1" outlineLevel="1">
      <c r="A822" s="31"/>
      <c r="B822" s="270" t="str">
        <f t="shared" si="135"/>
        <v>Up-gradation of HEA igniter system at Unit-8&amp;9, CSTPS, Chandrapur.</v>
      </c>
      <c r="C822" s="31">
        <f t="shared" si="136"/>
        <v>0</v>
      </c>
      <c r="D822" s="67" t="str">
        <f t="shared" si="134"/>
        <v>-</v>
      </c>
      <c r="E822" s="30">
        <f t="shared" si="134"/>
        <v>0</v>
      </c>
      <c r="F822" s="30">
        <f t="shared" si="132"/>
        <v>0</v>
      </c>
      <c r="G822" s="30">
        <f t="shared" si="133"/>
        <v>0</v>
      </c>
      <c r="H822" s="30">
        <f t="shared" si="123"/>
        <v>0</v>
      </c>
      <c r="I822" s="30">
        <f>'F4.2'!V363</f>
        <v>0</v>
      </c>
      <c r="J822" s="30">
        <f>'F4.2'!AP363</f>
        <v>0</v>
      </c>
      <c r="K822" s="30"/>
      <c r="L822" s="30"/>
      <c r="M822" s="30">
        <f t="shared" si="124"/>
        <v>0</v>
      </c>
      <c r="N822" s="150">
        <f t="shared" si="125"/>
        <v>0</v>
      </c>
    </row>
    <row r="823" spans="1:14" ht="31.5" hidden="1" outlineLevel="1">
      <c r="A823" s="31"/>
      <c r="B823" s="270" t="str">
        <f t="shared" si="135"/>
        <v>Up-gradation of Flue Gas Analysers and Opacity Analysers at Unit-8&amp;9, CSTPS, Chandrapur.</v>
      </c>
      <c r="C823" s="31">
        <f t="shared" si="136"/>
        <v>0</v>
      </c>
      <c r="D823" s="67" t="str">
        <f t="shared" si="134"/>
        <v>-</v>
      </c>
      <c r="E823" s="30">
        <f t="shared" si="134"/>
        <v>0</v>
      </c>
      <c r="F823" s="30">
        <f t="shared" si="132"/>
        <v>0</v>
      </c>
      <c r="G823" s="30">
        <f t="shared" si="133"/>
        <v>0</v>
      </c>
      <c r="H823" s="30">
        <f t="shared" si="123"/>
        <v>0</v>
      </c>
      <c r="I823" s="30">
        <f>'F4.2'!V364</f>
        <v>0</v>
      </c>
      <c r="J823" s="30">
        <f>'F4.2'!AP364</f>
        <v>0</v>
      </c>
      <c r="K823" s="30"/>
      <c r="L823" s="30"/>
      <c r="M823" s="30">
        <f t="shared" si="124"/>
        <v>0</v>
      </c>
      <c r="N823" s="150">
        <f t="shared" si="125"/>
        <v>0</v>
      </c>
    </row>
    <row r="824" spans="1:14" ht="47.25" hidden="1" outlineLevel="1">
      <c r="A824" s="28">
        <f>A365</f>
        <v>4</v>
      </c>
      <c r="B824" s="131" t="str">
        <f t="shared" si="135"/>
        <v>Implementation of various Upgradations / Modifications to mitigate the requirements of 40% TML operations of Unit-8, CSTPS, Chandrapur.</v>
      </c>
      <c r="C824" s="31">
        <f t="shared" si="136"/>
        <v>0</v>
      </c>
      <c r="D824" s="67" t="str">
        <f t="shared" si="134"/>
        <v>-</v>
      </c>
      <c r="E824" s="30">
        <f t="shared" si="134"/>
        <v>0</v>
      </c>
      <c r="F824" s="30">
        <f t="shared" si="132"/>
        <v>0</v>
      </c>
      <c r="G824" s="30">
        <f t="shared" si="133"/>
        <v>0</v>
      </c>
      <c r="H824" s="30">
        <f t="shared" si="123"/>
        <v>0</v>
      </c>
      <c r="I824" s="30">
        <f>'F4.2'!V365</f>
        <v>0</v>
      </c>
      <c r="J824" s="30">
        <f>'F4.2'!AP365</f>
        <v>0</v>
      </c>
      <c r="K824" s="30"/>
      <c r="L824" s="30"/>
      <c r="M824" s="30">
        <f t="shared" si="124"/>
        <v>0</v>
      </c>
      <c r="N824" s="150">
        <f t="shared" si="125"/>
        <v>0</v>
      </c>
    </row>
    <row r="825" spans="1:14" ht="47.25" hidden="1" outlineLevel="1">
      <c r="A825" s="348"/>
      <c r="B825" s="270" t="str">
        <f t="shared" si="135"/>
        <v>Implementation of various Upgradations / Modifications to mitigate the requirements of 40% TML operations of Unit-8, CSTPS, Chandrapur.</v>
      </c>
      <c r="C825" s="31">
        <f t="shared" si="136"/>
        <v>0</v>
      </c>
      <c r="D825" s="67" t="str">
        <f t="shared" si="134"/>
        <v>-</v>
      </c>
      <c r="E825" s="30">
        <f t="shared" si="134"/>
        <v>0</v>
      </c>
      <c r="F825" s="30">
        <f t="shared" si="132"/>
        <v>0</v>
      </c>
      <c r="G825" s="30">
        <f t="shared" si="133"/>
        <v>0</v>
      </c>
      <c r="H825" s="30">
        <f t="shared" si="123"/>
        <v>0</v>
      </c>
      <c r="I825" s="30">
        <f>'F4.2'!V366</f>
        <v>0</v>
      </c>
      <c r="J825" s="30">
        <f>'F4.2'!AP366</f>
        <v>0</v>
      </c>
      <c r="K825" s="30"/>
      <c r="L825" s="30"/>
      <c r="M825" s="30">
        <f t="shared" si="124"/>
        <v>0</v>
      </c>
      <c r="N825" s="150">
        <f t="shared" si="125"/>
        <v>0</v>
      </c>
    </row>
    <row r="826" spans="1:14" ht="15.75" hidden="1" outlineLevel="1">
      <c r="A826" s="28">
        <f>A367</f>
        <v>5</v>
      </c>
      <c r="B826" s="131" t="str">
        <f t="shared" si="135"/>
        <v>Multiple schemes C&amp;I-3</v>
      </c>
      <c r="C826" s="31">
        <f t="shared" si="136"/>
        <v>0</v>
      </c>
      <c r="D826" s="67" t="str">
        <f t="shared" si="134"/>
        <v>-</v>
      </c>
      <c r="E826" s="30">
        <f t="shared" si="134"/>
        <v>0</v>
      </c>
      <c r="F826" s="30">
        <f t="shared" si="132"/>
        <v>0</v>
      </c>
      <c r="G826" s="30">
        <f t="shared" si="133"/>
        <v>0</v>
      </c>
      <c r="H826" s="30">
        <f t="shared" ref="H826:H899" si="137">F826-G826</f>
        <v>0</v>
      </c>
      <c r="I826" s="30">
        <f>'F4.2'!V367</f>
        <v>0</v>
      </c>
      <c r="J826" s="30">
        <f>'F4.2'!AP367</f>
        <v>0</v>
      </c>
      <c r="K826" s="30"/>
      <c r="L826" s="30"/>
      <c r="M826" s="30">
        <f t="shared" ref="M826:M899" si="138">SUM(J826:L826)</f>
        <v>0</v>
      </c>
      <c r="N826" s="150">
        <f t="shared" ref="N826:N899" si="139">H826+I826-M826</f>
        <v>0</v>
      </c>
    </row>
    <row r="827" spans="1:14" ht="31.5" hidden="1" outlineLevel="1">
      <c r="A827" s="348"/>
      <c r="B827" s="270" t="str">
        <f t="shared" si="135"/>
        <v>Total Mercury (Gaseous) Analyzers along with their online data connectivity &amp; Remote calibration U-3 to 9</v>
      </c>
      <c r="C827" s="31">
        <f t="shared" si="136"/>
        <v>0</v>
      </c>
      <c r="D827" s="67" t="str">
        <f t="shared" ref="D827:E846" si="140">D368</f>
        <v>-</v>
      </c>
      <c r="E827" s="30">
        <f t="shared" si="140"/>
        <v>0</v>
      </c>
      <c r="F827" s="30">
        <f t="shared" si="132"/>
        <v>0</v>
      </c>
      <c r="G827" s="30">
        <f t="shared" si="133"/>
        <v>0</v>
      </c>
      <c r="H827" s="30">
        <f t="shared" si="137"/>
        <v>0</v>
      </c>
      <c r="I827" s="30">
        <f>'F4.2'!V368</f>
        <v>0</v>
      </c>
      <c r="J827" s="30">
        <f>'F4.2'!AP368</f>
        <v>0</v>
      </c>
      <c r="K827" s="30"/>
      <c r="L827" s="30"/>
      <c r="M827" s="30">
        <f t="shared" si="138"/>
        <v>0</v>
      </c>
      <c r="N827" s="150">
        <f t="shared" si="139"/>
        <v>0</v>
      </c>
    </row>
    <row r="828" spans="1:14" ht="31.5" hidden="1" outlineLevel="1">
      <c r="A828" s="348"/>
      <c r="B828" s="270" t="str">
        <f t="shared" si="135"/>
        <v>Procurement of Controllers &amp; Com Boxes for Air Compressors of Unit-8&amp;9.</v>
      </c>
      <c r="C828" s="31">
        <f t="shared" si="136"/>
        <v>0</v>
      </c>
      <c r="D828" s="67" t="str">
        <f t="shared" si="140"/>
        <v>-</v>
      </c>
      <c r="E828" s="30">
        <f t="shared" si="140"/>
        <v>0</v>
      </c>
      <c r="F828" s="30">
        <f t="shared" si="132"/>
        <v>0</v>
      </c>
      <c r="G828" s="30">
        <f t="shared" si="133"/>
        <v>0</v>
      </c>
      <c r="H828" s="30">
        <f t="shared" si="137"/>
        <v>0</v>
      </c>
      <c r="I828" s="30">
        <f>'F4.2'!V369</f>
        <v>0</v>
      </c>
      <c r="J828" s="30">
        <f>'F4.2'!AP369</f>
        <v>0</v>
      </c>
      <c r="K828" s="30"/>
      <c r="L828" s="30"/>
      <c r="M828" s="30">
        <f t="shared" si="138"/>
        <v>0</v>
      </c>
      <c r="N828" s="150">
        <f t="shared" si="139"/>
        <v>0</v>
      </c>
    </row>
    <row r="829" spans="1:14" ht="31.5" hidden="1" outlineLevel="1">
      <c r="A829" s="348"/>
      <c r="B829" s="270" t="str">
        <f t="shared" si="135"/>
        <v>Up-gradation of Steam and Water Analysis System (SWAS)  for Unit – 8 &amp; 9</v>
      </c>
      <c r="C829" s="31">
        <f t="shared" si="136"/>
        <v>0</v>
      </c>
      <c r="D829" s="67" t="str">
        <f t="shared" si="140"/>
        <v>-</v>
      </c>
      <c r="E829" s="30">
        <f t="shared" si="140"/>
        <v>0</v>
      </c>
      <c r="F829" s="30">
        <f t="shared" si="132"/>
        <v>0</v>
      </c>
      <c r="G829" s="30">
        <f t="shared" si="133"/>
        <v>0</v>
      </c>
      <c r="H829" s="30">
        <f t="shared" si="137"/>
        <v>0</v>
      </c>
      <c r="I829" s="30">
        <f>'F4.2'!V370</f>
        <v>0</v>
      </c>
      <c r="J829" s="30">
        <f>'F4.2'!AP370</f>
        <v>0</v>
      </c>
      <c r="K829" s="30"/>
      <c r="L829" s="30"/>
      <c r="M829" s="30">
        <f t="shared" si="138"/>
        <v>0</v>
      </c>
      <c r="N829" s="150">
        <f t="shared" si="139"/>
        <v>0</v>
      </c>
    </row>
    <row r="830" spans="1:14" ht="31.5" hidden="1" outlineLevel="1">
      <c r="A830" s="348"/>
      <c r="B830" s="270" t="str">
        <f t="shared" si="135"/>
        <v>Up-gradation of Servo valve (ST) with proportional valves (PV) for HP bypass system at Unit – 8 &amp; 9</v>
      </c>
      <c r="C830" s="31">
        <f t="shared" si="136"/>
        <v>0</v>
      </c>
      <c r="D830" s="67" t="str">
        <f t="shared" si="140"/>
        <v>-</v>
      </c>
      <c r="E830" s="30">
        <f t="shared" si="140"/>
        <v>0</v>
      </c>
      <c r="F830" s="30">
        <f t="shared" si="132"/>
        <v>0</v>
      </c>
      <c r="G830" s="30">
        <f t="shared" si="133"/>
        <v>0</v>
      </c>
      <c r="H830" s="30">
        <f t="shared" si="137"/>
        <v>0</v>
      </c>
      <c r="I830" s="30">
        <f>'F4.2'!V371</f>
        <v>0</v>
      </c>
      <c r="J830" s="30">
        <f>'F4.2'!AP371</f>
        <v>0</v>
      </c>
      <c r="K830" s="30"/>
      <c r="L830" s="30"/>
      <c r="M830" s="30">
        <f t="shared" si="138"/>
        <v>0</v>
      </c>
      <c r="N830" s="150">
        <f t="shared" si="139"/>
        <v>0</v>
      </c>
    </row>
    <row r="831" spans="1:14" ht="15.75" hidden="1" outlineLevel="1">
      <c r="A831" s="348"/>
      <c r="B831" s="270" t="str">
        <f t="shared" si="135"/>
        <v>Upgradation of GEHO pump VFD panels for Unit – 8 &amp; 9</v>
      </c>
      <c r="C831" s="31">
        <f t="shared" si="136"/>
        <v>0</v>
      </c>
      <c r="D831" s="67" t="str">
        <f t="shared" si="140"/>
        <v>-</v>
      </c>
      <c r="E831" s="30">
        <f t="shared" si="140"/>
        <v>0</v>
      </c>
      <c r="F831" s="30">
        <f t="shared" si="132"/>
        <v>0</v>
      </c>
      <c r="G831" s="30">
        <f t="shared" si="133"/>
        <v>0</v>
      </c>
      <c r="H831" s="30">
        <f t="shared" si="137"/>
        <v>0</v>
      </c>
      <c r="I831" s="30">
        <f>'F4.2'!V372</f>
        <v>0</v>
      </c>
      <c r="J831" s="30">
        <f>'F4.2'!AP372</f>
        <v>0</v>
      </c>
      <c r="K831" s="30"/>
      <c r="L831" s="30"/>
      <c r="M831" s="30">
        <f t="shared" si="138"/>
        <v>0</v>
      </c>
      <c r="N831" s="150">
        <f t="shared" si="139"/>
        <v>0</v>
      </c>
    </row>
    <row r="832" spans="1:14" ht="63" hidden="1" outlineLevel="1">
      <c r="A832" s="28">
        <f>A373</f>
        <v>6</v>
      </c>
      <c r="B832" s="131" t="str">
        <f t="shared" si="135"/>
        <v>Upgradation of measurement and control system installed at CSTPS Unit 8&amp;9 &amp; Upgradation of Numerical Protection Relay of Alstom / Schnieder make installed at Unit-8&amp;9, CSTPS, Chandrapur.</v>
      </c>
      <c r="C832" s="31">
        <f t="shared" si="136"/>
        <v>0</v>
      </c>
      <c r="D832" s="67" t="str">
        <f t="shared" si="140"/>
        <v>-</v>
      </c>
      <c r="E832" s="30">
        <f t="shared" si="140"/>
        <v>0</v>
      </c>
      <c r="F832" s="30">
        <f t="shared" si="132"/>
        <v>0</v>
      </c>
      <c r="G832" s="30">
        <f t="shared" si="133"/>
        <v>0</v>
      </c>
      <c r="H832" s="30">
        <f t="shared" si="137"/>
        <v>0</v>
      </c>
      <c r="I832" s="30">
        <f>'F4.2'!V373</f>
        <v>0</v>
      </c>
      <c r="J832" s="30">
        <f>'F4.2'!AP373</f>
        <v>0</v>
      </c>
      <c r="K832" s="30"/>
      <c r="L832" s="30"/>
      <c r="M832" s="30">
        <f t="shared" si="138"/>
        <v>0</v>
      </c>
      <c r="N832" s="150">
        <f t="shared" si="139"/>
        <v>0</v>
      </c>
    </row>
    <row r="833" spans="1:14" ht="31.5" hidden="1" outlineLevel="1">
      <c r="A833" s="348"/>
      <c r="B833" s="270" t="str">
        <f t="shared" si="135"/>
        <v>Upgradation of measurement and control system installed at CSTPS Unit 8&amp;9</v>
      </c>
      <c r="C833" s="31">
        <f t="shared" si="136"/>
        <v>0</v>
      </c>
      <c r="D833" s="67" t="str">
        <f t="shared" si="140"/>
        <v>-</v>
      </c>
      <c r="E833" s="30">
        <f t="shared" si="140"/>
        <v>0</v>
      </c>
      <c r="F833" s="30">
        <f t="shared" si="132"/>
        <v>0</v>
      </c>
      <c r="G833" s="30">
        <f t="shared" si="133"/>
        <v>0</v>
      </c>
      <c r="H833" s="30">
        <f t="shared" si="137"/>
        <v>0</v>
      </c>
      <c r="I833" s="30">
        <f>'F4.2'!V374</f>
        <v>0</v>
      </c>
      <c r="J833" s="30">
        <f>'F4.2'!AP374</f>
        <v>0</v>
      </c>
      <c r="K833" s="30"/>
      <c r="L833" s="30"/>
      <c r="M833" s="30">
        <f t="shared" si="138"/>
        <v>0</v>
      </c>
      <c r="N833" s="150">
        <f t="shared" si="139"/>
        <v>0</v>
      </c>
    </row>
    <row r="834" spans="1:14" ht="31.5" hidden="1" outlineLevel="1">
      <c r="A834" s="28"/>
      <c r="B834" s="270" t="str">
        <f t="shared" si="135"/>
        <v>Upgradation of Numerical Protection Relay of Alstom / Schnieder make installed at Unit-8&amp;9, CSTPS, Chandrapur.</v>
      </c>
      <c r="C834" s="31">
        <f t="shared" si="136"/>
        <v>0</v>
      </c>
      <c r="D834" s="67" t="str">
        <f t="shared" si="140"/>
        <v>-</v>
      </c>
      <c r="E834" s="30">
        <f t="shared" si="140"/>
        <v>0</v>
      </c>
      <c r="F834" s="30">
        <f t="shared" ref="F834:F865" si="141">F375+I375</f>
        <v>0</v>
      </c>
      <c r="G834" s="30">
        <f t="shared" ref="G834:G865" si="142">G375+M375</f>
        <v>0</v>
      </c>
      <c r="H834" s="30">
        <f t="shared" si="137"/>
        <v>0</v>
      </c>
      <c r="I834" s="30">
        <f>'F4.2'!V375</f>
        <v>0</v>
      </c>
      <c r="J834" s="30">
        <f>'F4.2'!AP375</f>
        <v>0</v>
      </c>
      <c r="K834" s="30"/>
      <c r="L834" s="30"/>
      <c r="M834" s="30">
        <f t="shared" si="138"/>
        <v>0</v>
      </c>
      <c r="N834" s="150">
        <f t="shared" si="139"/>
        <v>0</v>
      </c>
    </row>
    <row r="835" spans="1:14" ht="15.75" hidden="1" outlineLevel="1">
      <c r="A835" s="348"/>
      <c r="B835" s="360" t="str">
        <f t="shared" si="135"/>
        <v>AHP-III</v>
      </c>
      <c r="C835" s="31">
        <f t="shared" si="136"/>
        <v>0</v>
      </c>
      <c r="D835" s="67" t="str">
        <f t="shared" si="140"/>
        <v>-</v>
      </c>
      <c r="E835" s="30">
        <f t="shared" si="140"/>
        <v>0</v>
      </c>
      <c r="F835" s="30">
        <f t="shared" si="141"/>
        <v>0</v>
      </c>
      <c r="G835" s="30">
        <f t="shared" si="142"/>
        <v>0</v>
      </c>
      <c r="H835" s="30">
        <f t="shared" si="137"/>
        <v>0</v>
      </c>
      <c r="I835" s="30">
        <f>'F4.2'!V376</f>
        <v>0</v>
      </c>
      <c r="J835" s="30">
        <f>'F4.2'!AP376</f>
        <v>0</v>
      </c>
      <c r="K835" s="30"/>
      <c r="L835" s="30"/>
      <c r="M835" s="30">
        <f t="shared" si="138"/>
        <v>0</v>
      </c>
      <c r="N835" s="150">
        <f t="shared" si="139"/>
        <v>0</v>
      </c>
    </row>
    <row r="836" spans="1:14" ht="47.25" hidden="1" outlineLevel="1">
      <c r="A836" s="28">
        <f>A377</f>
        <v>1</v>
      </c>
      <c r="B836" s="131" t="str">
        <f t="shared" si="135"/>
        <v>supply of piston cylinder assembly, diaphragm assembly, Suction and discharge valve housing assembly of GEHO pump (Model- TZPM 1200). &amp; other schemes</v>
      </c>
      <c r="C836" s="31">
        <f t="shared" si="136"/>
        <v>0</v>
      </c>
      <c r="D836" s="67" t="str">
        <f t="shared" si="140"/>
        <v>-</v>
      </c>
      <c r="E836" s="30">
        <f t="shared" si="140"/>
        <v>0</v>
      </c>
      <c r="F836" s="30">
        <f t="shared" si="141"/>
        <v>0</v>
      </c>
      <c r="G836" s="30">
        <f t="shared" si="142"/>
        <v>0</v>
      </c>
      <c r="H836" s="30">
        <f t="shared" si="137"/>
        <v>0</v>
      </c>
      <c r="I836" s="30">
        <f>'F4.2'!V377</f>
        <v>0</v>
      </c>
      <c r="J836" s="30">
        <f>'F4.2'!AP377</f>
        <v>0</v>
      </c>
      <c r="K836" s="30"/>
      <c r="L836" s="30"/>
      <c r="M836" s="30">
        <f t="shared" si="138"/>
        <v>0</v>
      </c>
      <c r="N836" s="150">
        <f t="shared" si="139"/>
        <v>0</v>
      </c>
    </row>
    <row r="837" spans="1:14" ht="47.25" hidden="1" outlineLevel="1">
      <c r="A837" s="31"/>
      <c r="B837" s="270" t="str">
        <f t="shared" si="135"/>
        <v>Scheme-1 :supply of piston cylinder assembly, diaphragm assembly, Suction and discharge valve housing assembly of GEHO pump (Model- TZPM 1200).</v>
      </c>
      <c r="C837" s="31">
        <f t="shared" si="136"/>
        <v>0</v>
      </c>
      <c r="D837" s="67" t="str">
        <f t="shared" si="140"/>
        <v>-</v>
      </c>
      <c r="E837" s="30">
        <f t="shared" si="140"/>
        <v>0</v>
      </c>
      <c r="F837" s="30">
        <f t="shared" si="141"/>
        <v>0</v>
      </c>
      <c r="G837" s="30">
        <f t="shared" si="142"/>
        <v>0</v>
      </c>
      <c r="H837" s="30">
        <f t="shared" si="137"/>
        <v>0</v>
      </c>
      <c r="I837" s="30">
        <f>'F4.2'!V378</f>
        <v>0</v>
      </c>
      <c r="J837" s="30">
        <f>'F4.2'!AP378</f>
        <v>0</v>
      </c>
      <c r="K837" s="30"/>
      <c r="L837" s="30"/>
      <c r="M837" s="30">
        <f t="shared" si="138"/>
        <v>0</v>
      </c>
      <c r="N837" s="150">
        <f t="shared" si="139"/>
        <v>0</v>
      </c>
    </row>
    <row r="838" spans="1:14" ht="63" hidden="1" outlineLevel="1">
      <c r="A838" s="31"/>
      <c r="B838" s="270" t="str">
        <f t="shared" si="135"/>
        <v>Scheme -2 :Procurement of sub assemblies for conveying air compressor model ZR 275 and instrument air compressor model ZR 110 in Ash handling plant Unit-8&amp;9 (2x500MW) at CSTPS, Chandrapur.</v>
      </c>
      <c r="C838" s="31">
        <f t="shared" si="136"/>
        <v>0</v>
      </c>
      <c r="D838" s="67" t="str">
        <f t="shared" si="140"/>
        <v>-</v>
      </c>
      <c r="E838" s="30">
        <f t="shared" si="140"/>
        <v>0</v>
      </c>
      <c r="F838" s="30">
        <f t="shared" si="141"/>
        <v>0</v>
      </c>
      <c r="G838" s="30">
        <f t="shared" si="142"/>
        <v>0</v>
      </c>
      <c r="H838" s="30">
        <f t="shared" si="137"/>
        <v>0</v>
      </c>
      <c r="I838" s="30">
        <f>'F4.2'!V379</f>
        <v>0</v>
      </c>
      <c r="J838" s="30">
        <f>'F4.2'!AP379</f>
        <v>0</v>
      </c>
      <c r="K838" s="30"/>
      <c r="L838" s="30"/>
      <c r="M838" s="30">
        <f t="shared" si="138"/>
        <v>0</v>
      </c>
      <c r="N838" s="150">
        <f t="shared" si="139"/>
        <v>0</v>
      </c>
    </row>
    <row r="839" spans="1:14" ht="47.25" hidden="1" outlineLevel="1">
      <c r="A839" s="31"/>
      <c r="B839" s="270" t="str">
        <f t="shared" si="135"/>
        <v>Scheme -3  Supply of 10/8 FAH Warman make slurry pump impeller element assembly, Bearing assembly unit, jacket assembly.</v>
      </c>
      <c r="C839" s="31">
        <f t="shared" si="136"/>
        <v>0</v>
      </c>
      <c r="D839" s="67" t="str">
        <f t="shared" si="140"/>
        <v>-</v>
      </c>
      <c r="E839" s="30">
        <f t="shared" si="140"/>
        <v>0</v>
      </c>
      <c r="F839" s="30">
        <f t="shared" si="141"/>
        <v>0</v>
      </c>
      <c r="G839" s="30">
        <f t="shared" si="142"/>
        <v>0</v>
      </c>
      <c r="H839" s="30">
        <f t="shared" si="137"/>
        <v>0</v>
      </c>
      <c r="I839" s="30">
        <f>'F4.2'!V380</f>
        <v>0</v>
      </c>
      <c r="J839" s="30">
        <f>'F4.2'!AP380</f>
        <v>0</v>
      </c>
      <c r="K839" s="30"/>
      <c r="L839" s="30"/>
      <c r="M839" s="30">
        <f t="shared" si="138"/>
        <v>0</v>
      </c>
      <c r="N839" s="150">
        <f t="shared" si="139"/>
        <v>0</v>
      </c>
    </row>
    <row r="840" spans="1:14" ht="31.5" hidden="1" outlineLevel="1">
      <c r="A840" s="28">
        <f t="shared" ref="A840:A871" si="143">A381</f>
        <v>2</v>
      </c>
      <c r="B840" s="131" t="str">
        <f t="shared" si="135"/>
        <v>Supply and replacement of 400 NB MSERW pipeline of ash disposal system of unit 8&amp;9 at CSTPS, Chandrapur.</v>
      </c>
      <c r="C840" s="31">
        <f t="shared" si="136"/>
        <v>0</v>
      </c>
      <c r="D840" s="67" t="str">
        <f t="shared" si="140"/>
        <v>-</v>
      </c>
      <c r="E840" s="30">
        <f t="shared" si="140"/>
        <v>0</v>
      </c>
      <c r="F840" s="30">
        <f t="shared" si="141"/>
        <v>0</v>
      </c>
      <c r="G840" s="30">
        <f t="shared" si="142"/>
        <v>0</v>
      </c>
      <c r="H840" s="30">
        <f t="shared" si="137"/>
        <v>0</v>
      </c>
      <c r="I840" s="30">
        <f>'F4.2'!V381</f>
        <v>0</v>
      </c>
      <c r="J840" s="30">
        <f>'F4.2'!AP381</f>
        <v>0</v>
      </c>
      <c r="K840" s="30"/>
      <c r="L840" s="30"/>
      <c r="M840" s="30">
        <f t="shared" si="138"/>
        <v>0</v>
      </c>
      <c r="N840" s="150">
        <f t="shared" si="139"/>
        <v>0</v>
      </c>
    </row>
    <row r="841" spans="1:14" ht="47.25" hidden="1" outlineLevel="1">
      <c r="A841" s="31">
        <f t="shared" si="143"/>
        <v>0</v>
      </c>
      <c r="B841" s="270" t="str">
        <f t="shared" si="135"/>
        <v>Scheme-1 :Supply and  replacement of 400 NB MSERW pipeline  of ash disposal system of unit 8&amp;9 at CSTPS, Chandrapur.</v>
      </c>
      <c r="C841" s="31">
        <f t="shared" si="136"/>
        <v>0</v>
      </c>
      <c r="D841" s="67" t="str">
        <f t="shared" si="140"/>
        <v>-</v>
      </c>
      <c r="E841" s="30">
        <f t="shared" si="140"/>
        <v>0</v>
      </c>
      <c r="F841" s="30">
        <f t="shared" si="141"/>
        <v>0</v>
      </c>
      <c r="G841" s="30">
        <f t="shared" si="142"/>
        <v>0</v>
      </c>
      <c r="H841" s="30">
        <f t="shared" si="137"/>
        <v>0</v>
      </c>
      <c r="I841" s="30">
        <f>'F4.2'!V382</f>
        <v>0</v>
      </c>
      <c r="J841" s="30">
        <f>'F4.2'!AP382</f>
        <v>0</v>
      </c>
      <c r="K841" s="30"/>
      <c r="L841" s="30"/>
      <c r="M841" s="30">
        <f t="shared" si="138"/>
        <v>0</v>
      </c>
      <c r="N841" s="150">
        <f t="shared" si="139"/>
        <v>0</v>
      </c>
    </row>
    <row r="842" spans="1:14" ht="31.5" hidden="1" outlineLevel="1">
      <c r="A842" s="28">
        <f t="shared" si="143"/>
        <v>3</v>
      </c>
      <c r="B842" s="131" t="str">
        <f t="shared" si="135"/>
        <v>Complete ESP Refurbishment of 1st &amp; 2 nd Row Field of Unit 8&amp;9 at CSTPS.</v>
      </c>
      <c r="C842" s="31">
        <f t="shared" si="136"/>
        <v>0</v>
      </c>
      <c r="D842" s="67" t="str">
        <f t="shared" si="140"/>
        <v>-</v>
      </c>
      <c r="E842" s="30">
        <f t="shared" si="140"/>
        <v>0</v>
      </c>
      <c r="F842" s="30">
        <f t="shared" si="141"/>
        <v>0</v>
      </c>
      <c r="G842" s="30">
        <f t="shared" si="142"/>
        <v>0</v>
      </c>
      <c r="H842" s="30">
        <f t="shared" si="137"/>
        <v>0</v>
      </c>
      <c r="I842" s="30">
        <f>'F4.2'!V383</f>
        <v>0</v>
      </c>
      <c r="J842" s="30">
        <f>'F4.2'!AP383</f>
        <v>0</v>
      </c>
      <c r="K842" s="30"/>
      <c r="L842" s="30"/>
      <c r="M842" s="30">
        <f t="shared" si="138"/>
        <v>0</v>
      </c>
      <c r="N842" s="150">
        <f t="shared" si="139"/>
        <v>0</v>
      </c>
    </row>
    <row r="843" spans="1:14" ht="31.5" hidden="1" outlineLevel="1">
      <c r="A843" s="31">
        <f t="shared" si="143"/>
        <v>0</v>
      </c>
      <c r="B843" s="270" t="str">
        <f t="shared" ref="B843:B874" si="144">B384</f>
        <v>Scheme-1 : Complete ESP Refurbishment of 1st &amp; 2 nd Row Field of Unit 8&amp;9 at CSTPS.</v>
      </c>
      <c r="C843" s="31">
        <f t="shared" si="136"/>
        <v>0</v>
      </c>
      <c r="D843" s="67" t="str">
        <f t="shared" si="140"/>
        <v>-</v>
      </c>
      <c r="E843" s="30">
        <f t="shared" si="140"/>
        <v>0</v>
      </c>
      <c r="F843" s="30">
        <f t="shared" si="141"/>
        <v>0</v>
      </c>
      <c r="G843" s="30">
        <f t="shared" si="142"/>
        <v>0</v>
      </c>
      <c r="H843" s="30">
        <f t="shared" si="137"/>
        <v>0</v>
      </c>
      <c r="I843" s="30">
        <f>'F4.2'!V384</f>
        <v>0</v>
      </c>
      <c r="J843" s="30">
        <f>'F4.2'!AP384</f>
        <v>0</v>
      </c>
      <c r="K843" s="30"/>
      <c r="L843" s="30"/>
      <c r="M843" s="30">
        <f t="shared" si="138"/>
        <v>0</v>
      </c>
      <c r="N843" s="150">
        <f t="shared" si="139"/>
        <v>0</v>
      </c>
    </row>
    <row r="844" spans="1:14" ht="15.75" hidden="1" outlineLevel="1">
      <c r="A844" s="31">
        <f t="shared" si="143"/>
        <v>0</v>
      </c>
      <c r="B844" s="360" t="str">
        <f t="shared" si="144"/>
        <v>CHP - D</v>
      </c>
      <c r="C844" s="31">
        <f t="shared" ref="C844:C875" si="145">C385</f>
        <v>0</v>
      </c>
      <c r="D844" s="67" t="str">
        <f t="shared" si="140"/>
        <v>-</v>
      </c>
      <c r="E844" s="30">
        <f t="shared" si="140"/>
        <v>0</v>
      </c>
      <c r="F844" s="30">
        <f t="shared" si="141"/>
        <v>0</v>
      </c>
      <c r="G844" s="30">
        <f t="shared" si="142"/>
        <v>0</v>
      </c>
      <c r="H844" s="30">
        <f t="shared" si="137"/>
        <v>0</v>
      </c>
      <c r="I844" s="30">
        <f>'F4.2'!V385</f>
        <v>0</v>
      </c>
      <c r="J844" s="30">
        <f>'F4.2'!AP385</f>
        <v>0</v>
      </c>
      <c r="K844" s="30"/>
      <c r="L844" s="30"/>
      <c r="M844" s="30">
        <f t="shared" si="138"/>
        <v>0</v>
      </c>
      <c r="N844" s="150">
        <f t="shared" si="139"/>
        <v>0</v>
      </c>
    </row>
    <row r="845" spans="1:14" ht="31.5" hidden="1" outlineLevel="1">
      <c r="A845" s="28">
        <f t="shared" si="143"/>
        <v>1</v>
      </c>
      <c r="B845" s="131" t="str">
        <f t="shared" si="144"/>
        <v>Upgradation Of Hydraulic Systems with Safety Mechanism for wagon unloading system at CHP-D CSTPS.</v>
      </c>
      <c r="C845" s="31">
        <f t="shared" si="145"/>
        <v>0</v>
      </c>
      <c r="D845" s="67" t="str">
        <f t="shared" si="140"/>
        <v>-</v>
      </c>
      <c r="E845" s="30">
        <f t="shared" si="140"/>
        <v>0</v>
      </c>
      <c r="F845" s="30">
        <f t="shared" si="141"/>
        <v>0</v>
      </c>
      <c r="G845" s="30">
        <f t="shared" si="142"/>
        <v>0</v>
      </c>
      <c r="H845" s="30">
        <f t="shared" si="137"/>
        <v>0</v>
      </c>
      <c r="I845" s="30">
        <f>'F4.2'!V386</f>
        <v>0</v>
      </c>
      <c r="J845" s="30">
        <f>'F4.2'!AP386</f>
        <v>0</v>
      </c>
      <c r="K845" s="30"/>
      <c r="L845" s="30"/>
      <c r="M845" s="30">
        <f t="shared" si="138"/>
        <v>0</v>
      </c>
      <c r="N845" s="150">
        <f t="shared" si="139"/>
        <v>0</v>
      </c>
    </row>
    <row r="846" spans="1:14" ht="47.25" hidden="1" outlineLevel="1">
      <c r="A846" s="28">
        <f t="shared" si="143"/>
        <v>0</v>
      </c>
      <c r="B846" s="270" t="str">
        <f t="shared" si="144"/>
        <v>Supply erection &amp; commissioning of wagon tippler, Side Arm Charger, apron feeder and stacker hydraulic drive system with online NAS value monitoring systems.</v>
      </c>
      <c r="C846" s="31">
        <f t="shared" si="145"/>
        <v>0</v>
      </c>
      <c r="D846" s="67" t="str">
        <f t="shared" si="140"/>
        <v>-</v>
      </c>
      <c r="E846" s="30">
        <f t="shared" si="140"/>
        <v>0</v>
      </c>
      <c r="F846" s="30">
        <f t="shared" si="141"/>
        <v>0</v>
      </c>
      <c r="G846" s="30">
        <f t="shared" si="142"/>
        <v>0</v>
      </c>
      <c r="H846" s="30">
        <f t="shared" si="137"/>
        <v>0</v>
      </c>
      <c r="I846" s="30">
        <f>'F4.2'!V387</f>
        <v>0</v>
      </c>
      <c r="J846" s="30">
        <f>'F4.2'!AP387</f>
        <v>0</v>
      </c>
      <c r="K846" s="30"/>
      <c r="L846" s="30"/>
      <c r="M846" s="30">
        <f t="shared" si="138"/>
        <v>0</v>
      </c>
      <c r="N846" s="150">
        <f t="shared" si="139"/>
        <v>0</v>
      </c>
    </row>
    <row r="847" spans="1:14" ht="15.75" hidden="1" outlineLevel="1">
      <c r="A847" s="31">
        <f t="shared" si="143"/>
        <v>0</v>
      </c>
      <c r="B847" s="270" t="str">
        <f t="shared" si="144"/>
        <v>Wagon stopping mechanism (Safety)</v>
      </c>
      <c r="C847" s="31">
        <f t="shared" si="145"/>
        <v>0</v>
      </c>
      <c r="D847" s="67" t="str">
        <f t="shared" ref="D847:E866" si="146">D388</f>
        <v>-</v>
      </c>
      <c r="E847" s="30">
        <f t="shared" si="146"/>
        <v>0</v>
      </c>
      <c r="F847" s="30">
        <f t="shared" si="141"/>
        <v>0</v>
      </c>
      <c r="G847" s="30">
        <f t="shared" si="142"/>
        <v>0</v>
      </c>
      <c r="H847" s="30">
        <f t="shared" ref="H847:H856" si="147">F847-G847</f>
        <v>0</v>
      </c>
      <c r="I847" s="30">
        <f>'F4.2'!V388</f>
        <v>0</v>
      </c>
      <c r="J847" s="30">
        <f>'F4.2'!AP388</f>
        <v>0</v>
      </c>
      <c r="K847" s="30"/>
      <c r="L847" s="30"/>
      <c r="M847" s="30">
        <f t="shared" ref="M847:M856" si="148">SUM(J847:L847)</f>
        <v>0</v>
      </c>
      <c r="N847" s="150">
        <f t="shared" ref="N847:N856" si="149">H847+I847-M847</f>
        <v>0</v>
      </c>
    </row>
    <row r="848" spans="1:14" ht="31.5" hidden="1" outlineLevel="1">
      <c r="A848" s="28">
        <f t="shared" si="143"/>
        <v>2</v>
      </c>
      <c r="B848" s="131" t="str">
        <f t="shared" si="144"/>
        <v>Upgardation and Capacity Enhancement of Side Arm Charger Apron Feeder and Bunker Conveyors at CHP-D CSTPS.</v>
      </c>
      <c r="C848" s="31">
        <f t="shared" si="145"/>
        <v>0</v>
      </c>
      <c r="D848" s="67" t="str">
        <f t="shared" si="146"/>
        <v>-</v>
      </c>
      <c r="E848" s="30">
        <f t="shared" si="146"/>
        <v>0</v>
      </c>
      <c r="F848" s="30">
        <f t="shared" si="141"/>
        <v>0</v>
      </c>
      <c r="G848" s="30">
        <f t="shared" si="142"/>
        <v>0</v>
      </c>
      <c r="H848" s="30">
        <f t="shared" si="147"/>
        <v>0</v>
      </c>
      <c r="I848" s="30">
        <f>'F4.2'!V389</f>
        <v>0</v>
      </c>
      <c r="J848" s="30">
        <f>'F4.2'!AP389</f>
        <v>0</v>
      </c>
      <c r="K848" s="30"/>
      <c r="L848" s="30"/>
      <c r="M848" s="30">
        <f t="shared" si="148"/>
        <v>0</v>
      </c>
      <c r="N848" s="150">
        <f t="shared" si="149"/>
        <v>0</v>
      </c>
    </row>
    <row r="849" spans="1:14" ht="31.5" hidden="1" outlineLevel="1">
      <c r="A849" s="31">
        <f t="shared" si="143"/>
        <v>0</v>
      </c>
      <c r="B849" s="270" t="str">
        <f t="shared" si="144"/>
        <v xml:space="preserve">capacity enhancement to 60 wagons pulling capacity and associated modification of existing side arm charger </v>
      </c>
      <c r="C849" s="31">
        <f t="shared" si="145"/>
        <v>0</v>
      </c>
      <c r="D849" s="67" t="str">
        <f t="shared" si="146"/>
        <v>-</v>
      </c>
      <c r="E849" s="30">
        <f t="shared" si="146"/>
        <v>0</v>
      </c>
      <c r="F849" s="30">
        <f t="shared" si="141"/>
        <v>0</v>
      </c>
      <c r="G849" s="30">
        <f t="shared" si="142"/>
        <v>0</v>
      </c>
      <c r="H849" s="30">
        <f t="shared" si="147"/>
        <v>0</v>
      </c>
      <c r="I849" s="30">
        <f>'F4.2'!V390</f>
        <v>0</v>
      </c>
      <c r="J849" s="30">
        <f>'F4.2'!AP390</f>
        <v>0</v>
      </c>
      <c r="K849" s="30"/>
      <c r="L849" s="30"/>
      <c r="M849" s="30">
        <f t="shared" si="148"/>
        <v>0</v>
      </c>
      <c r="N849" s="150">
        <f t="shared" si="149"/>
        <v>0</v>
      </c>
    </row>
    <row r="850" spans="1:14" ht="15.75" hidden="1" outlineLevel="1">
      <c r="A850" s="28">
        <f t="shared" si="143"/>
        <v>0</v>
      </c>
      <c r="B850" s="270" t="str">
        <f t="shared" si="144"/>
        <v>Capacity enhancement , Commissionng of apron feeder drive</v>
      </c>
      <c r="C850" s="31">
        <f t="shared" si="145"/>
        <v>0</v>
      </c>
      <c r="D850" s="67" t="str">
        <f t="shared" si="146"/>
        <v>-</v>
      </c>
      <c r="E850" s="30">
        <f t="shared" si="146"/>
        <v>0</v>
      </c>
      <c r="F850" s="30">
        <f t="shared" si="141"/>
        <v>0</v>
      </c>
      <c r="G850" s="30">
        <f t="shared" si="142"/>
        <v>0</v>
      </c>
      <c r="H850" s="30">
        <f t="shared" si="147"/>
        <v>0</v>
      </c>
      <c r="I850" s="30">
        <f>'F4.2'!V391</f>
        <v>0</v>
      </c>
      <c r="J850" s="30">
        <f>'F4.2'!AP391</f>
        <v>0</v>
      </c>
      <c r="K850" s="30"/>
      <c r="L850" s="30"/>
      <c r="M850" s="30">
        <f t="shared" si="148"/>
        <v>0</v>
      </c>
      <c r="N850" s="150">
        <f t="shared" si="149"/>
        <v>0</v>
      </c>
    </row>
    <row r="851" spans="1:14" ht="15.75" hidden="1" outlineLevel="1">
      <c r="A851" s="31">
        <f t="shared" si="143"/>
        <v>0</v>
      </c>
      <c r="B851" s="270" t="str">
        <f t="shared" si="144"/>
        <v xml:space="preserve">Modification and revamping of Apron Feeder 101,102,103 </v>
      </c>
      <c r="C851" s="31">
        <f t="shared" si="145"/>
        <v>0</v>
      </c>
      <c r="D851" s="67" t="str">
        <f t="shared" si="146"/>
        <v>-</v>
      </c>
      <c r="E851" s="30">
        <f t="shared" si="146"/>
        <v>0</v>
      </c>
      <c r="F851" s="30">
        <f t="shared" si="141"/>
        <v>0</v>
      </c>
      <c r="G851" s="30">
        <f t="shared" si="142"/>
        <v>0</v>
      </c>
      <c r="H851" s="30">
        <f t="shared" si="147"/>
        <v>0</v>
      </c>
      <c r="I851" s="30">
        <f>'F4.2'!V392</f>
        <v>0</v>
      </c>
      <c r="J851" s="30">
        <f>'F4.2'!AP392</f>
        <v>0</v>
      </c>
      <c r="K851" s="30"/>
      <c r="L851" s="30"/>
      <c r="M851" s="30">
        <f t="shared" si="148"/>
        <v>0</v>
      </c>
      <c r="N851" s="150">
        <f t="shared" si="149"/>
        <v>0</v>
      </c>
    </row>
    <row r="852" spans="1:14" ht="47.25" hidden="1" outlineLevel="1">
      <c r="A852" s="31">
        <f t="shared" si="143"/>
        <v>0</v>
      </c>
      <c r="B852" s="270" t="str">
        <f t="shared" si="144"/>
        <v>Supply,Installation and Commissioning of double drive Mechanism with Split Case Bearings for Tripper Trolley and  bunkering conevyor belts of CHP-D, CSTPS</v>
      </c>
      <c r="C852" s="31">
        <f t="shared" si="145"/>
        <v>0</v>
      </c>
      <c r="D852" s="67" t="str">
        <f t="shared" si="146"/>
        <v>-</v>
      </c>
      <c r="E852" s="30">
        <f t="shared" si="146"/>
        <v>0</v>
      </c>
      <c r="F852" s="30">
        <f t="shared" si="141"/>
        <v>0</v>
      </c>
      <c r="G852" s="30">
        <f t="shared" si="142"/>
        <v>0</v>
      </c>
      <c r="H852" s="30">
        <f t="shared" si="147"/>
        <v>0</v>
      </c>
      <c r="I852" s="30">
        <f>'F4.2'!V393</f>
        <v>0</v>
      </c>
      <c r="J852" s="30">
        <f>'F4.2'!AP393</f>
        <v>0</v>
      </c>
      <c r="K852" s="30"/>
      <c r="L852" s="30"/>
      <c r="M852" s="30">
        <f t="shared" si="148"/>
        <v>0</v>
      </c>
      <c r="N852" s="150">
        <f t="shared" si="149"/>
        <v>0</v>
      </c>
    </row>
    <row r="853" spans="1:14" ht="31.5" hidden="1" outlineLevel="1">
      <c r="A853" s="31">
        <f t="shared" si="143"/>
        <v>0</v>
      </c>
      <c r="B853" s="270" t="str">
        <f t="shared" si="144"/>
        <v>Modification of Fixed Tripper Head Pulley(Z-Point) of BC110A&amp;B  at CHP-D CSTPS.</v>
      </c>
      <c r="C853" s="31">
        <f t="shared" si="145"/>
        <v>0</v>
      </c>
      <c r="D853" s="67" t="str">
        <f t="shared" si="146"/>
        <v>-</v>
      </c>
      <c r="E853" s="30">
        <f t="shared" si="146"/>
        <v>0</v>
      </c>
      <c r="F853" s="30">
        <f t="shared" si="141"/>
        <v>0</v>
      </c>
      <c r="G853" s="30">
        <f t="shared" si="142"/>
        <v>0</v>
      </c>
      <c r="H853" s="30">
        <f t="shared" si="147"/>
        <v>0</v>
      </c>
      <c r="I853" s="30">
        <f>'F4.2'!V394</f>
        <v>0</v>
      </c>
      <c r="J853" s="30">
        <f>'F4.2'!AP394</f>
        <v>0</v>
      </c>
      <c r="K853" s="30"/>
      <c r="L853" s="30"/>
      <c r="M853" s="30">
        <f t="shared" si="148"/>
        <v>0</v>
      </c>
      <c r="N853" s="150">
        <f t="shared" si="149"/>
        <v>0</v>
      </c>
    </row>
    <row r="854" spans="1:14" ht="47.25" hidden="1" outlineLevel="1">
      <c r="A854" s="352">
        <f t="shared" si="143"/>
        <v>0</v>
      </c>
      <c r="B854" s="270" t="str">
        <f t="shared" si="144"/>
        <v xml:space="preserve"> Modification, Errection &amp; Commissioning of drive unit capacity enhancement for conveyor  at CHP-D, Chandrapur TPS.</v>
      </c>
      <c r="C854" s="31">
        <f t="shared" si="145"/>
        <v>0</v>
      </c>
      <c r="D854" s="67" t="str">
        <f t="shared" si="146"/>
        <v>-</v>
      </c>
      <c r="E854" s="30">
        <f t="shared" si="146"/>
        <v>0</v>
      </c>
      <c r="F854" s="30">
        <f t="shared" si="141"/>
        <v>0</v>
      </c>
      <c r="G854" s="30">
        <f t="shared" si="142"/>
        <v>0</v>
      </c>
      <c r="H854" s="30">
        <f t="shared" si="147"/>
        <v>0</v>
      </c>
      <c r="I854" s="30">
        <f>'F4.2'!V395</f>
        <v>0</v>
      </c>
      <c r="J854" s="30">
        <f>'F4.2'!AP395</f>
        <v>0</v>
      </c>
      <c r="K854" s="30"/>
      <c r="L854" s="30"/>
      <c r="M854" s="30">
        <f t="shared" si="148"/>
        <v>0</v>
      </c>
      <c r="N854" s="150">
        <f t="shared" si="149"/>
        <v>0</v>
      </c>
    </row>
    <row r="855" spans="1:14" ht="15.75" hidden="1" outlineLevel="1">
      <c r="A855" s="28">
        <f t="shared" si="143"/>
        <v>3</v>
      </c>
      <c r="B855" s="131" t="str">
        <f t="shared" si="144"/>
        <v>Performance Improvement Schemes of CHP-D CSTPS</v>
      </c>
      <c r="C855" s="31">
        <f t="shared" si="145"/>
        <v>0</v>
      </c>
      <c r="D855" s="67" t="str">
        <f t="shared" si="146"/>
        <v>-</v>
      </c>
      <c r="E855" s="30">
        <f t="shared" si="146"/>
        <v>0</v>
      </c>
      <c r="F855" s="30">
        <f t="shared" si="141"/>
        <v>0</v>
      </c>
      <c r="G855" s="30">
        <f t="shared" si="142"/>
        <v>0</v>
      </c>
      <c r="H855" s="30">
        <f t="shared" si="147"/>
        <v>0</v>
      </c>
      <c r="I855" s="30">
        <f>'F4.2'!V396</f>
        <v>0</v>
      </c>
      <c r="J855" s="30">
        <f>'F4.2'!AP396</f>
        <v>0</v>
      </c>
      <c r="K855" s="30"/>
      <c r="L855" s="30"/>
      <c r="M855" s="30">
        <f t="shared" si="148"/>
        <v>0</v>
      </c>
      <c r="N855" s="150">
        <f t="shared" si="149"/>
        <v>0</v>
      </c>
    </row>
    <row r="856" spans="1:14" ht="31.5" hidden="1" outlineLevel="1">
      <c r="A856" s="31">
        <f t="shared" si="143"/>
        <v>0</v>
      </c>
      <c r="B856" s="270" t="str">
        <f t="shared" si="144"/>
        <v>Design engineering , supply and installation of modular chutes with weld cast Liners ,flap gates and actuators.</v>
      </c>
      <c r="C856" s="31">
        <f t="shared" si="145"/>
        <v>0</v>
      </c>
      <c r="D856" s="67" t="str">
        <f t="shared" si="146"/>
        <v>-</v>
      </c>
      <c r="E856" s="30">
        <f t="shared" si="146"/>
        <v>0</v>
      </c>
      <c r="F856" s="30">
        <f t="shared" si="141"/>
        <v>0</v>
      </c>
      <c r="G856" s="30">
        <f t="shared" si="142"/>
        <v>0</v>
      </c>
      <c r="H856" s="30">
        <f t="shared" si="147"/>
        <v>0</v>
      </c>
      <c r="I856" s="30">
        <f>'F4.2'!V397</f>
        <v>0</v>
      </c>
      <c r="J856" s="30">
        <f>'F4.2'!AP397</f>
        <v>0</v>
      </c>
      <c r="K856" s="30"/>
      <c r="L856" s="30"/>
      <c r="M856" s="30">
        <f t="shared" si="148"/>
        <v>0</v>
      </c>
      <c r="N856" s="150">
        <f t="shared" si="149"/>
        <v>0</v>
      </c>
    </row>
    <row r="857" spans="1:14" ht="47.25" hidden="1" outlineLevel="1">
      <c r="A857" s="31">
        <f t="shared" si="143"/>
        <v>0</v>
      </c>
      <c r="B857" s="270" t="str">
        <f t="shared" si="144"/>
        <v>Supply erection &amp; commissioning of set of internal of spares of Wagon tippler and Side Arm Charger installed at CHP-D, CSTPS Chandrapur</v>
      </c>
      <c r="C857" s="31">
        <f t="shared" si="145"/>
        <v>0</v>
      </c>
      <c r="D857" s="67" t="str">
        <f t="shared" si="146"/>
        <v>-</v>
      </c>
      <c r="E857" s="30">
        <f t="shared" si="146"/>
        <v>0</v>
      </c>
      <c r="F857" s="30">
        <f t="shared" si="141"/>
        <v>0</v>
      </c>
      <c r="G857" s="30">
        <f t="shared" si="142"/>
        <v>0</v>
      </c>
      <c r="H857" s="30">
        <f t="shared" si="137"/>
        <v>0</v>
      </c>
      <c r="I857" s="30">
        <f>'F4.2'!V398</f>
        <v>0</v>
      </c>
      <c r="J857" s="30">
        <f>'F4.2'!AP398</f>
        <v>0</v>
      </c>
      <c r="K857" s="30"/>
      <c r="L857" s="30"/>
      <c r="M857" s="30">
        <f t="shared" si="138"/>
        <v>0</v>
      </c>
      <c r="N857" s="150">
        <f t="shared" si="139"/>
        <v>0</v>
      </c>
    </row>
    <row r="858" spans="1:14" ht="31.5" hidden="1" outlineLevel="1">
      <c r="A858" s="31">
        <f t="shared" si="143"/>
        <v>0</v>
      </c>
      <c r="B858" s="270" t="str">
        <f t="shared" si="144"/>
        <v>Supply erection &amp; commissioning of set of internal of spares of stacker reclaimer installed at CHP-D, CSTPS Chandrapur</v>
      </c>
      <c r="C858" s="31">
        <f t="shared" si="145"/>
        <v>0</v>
      </c>
      <c r="D858" s="67" t="str">
        <f t="shared" si="146"/>
        <v>-</v>
      </c>
      <c r="E858" s="30">
        <f t="shared" si="146"/>
        <v>0</v>
      </c>
      <c r="F858" s="30">
        <f t="shared" si="141"/>
        <v>0</v>
      </c>
      <c r="G858" s="30">
        <f t="shared" si="142"/>
        <v>0</v>
      </c>
      <c r="H858" s="30">
        <f t="shared" si="137"/>
        <v>0</v>
      </c>
      <c r="I858" s="30">
        <f>'F4.2'!V399</f>
        <v>0</v>
      </c>
      <c r="J858" s="30">
        <f>'F4.2'!AP399</f>
        <v>0</v>
      </c>
      <c r="K858" s="30"/>
      <c r="L858" s="30"/>
      <c r="M858" s="30">
        <f t="shared" si="138"/>
        <v>0</v>
      </c>
      <c r="N858" s="150">
        <f t="shared" si="139"/>
        <v>0</v>
      </c>
    </row>
    <row r="859" spans="1:14" ht="31.5" hidden="1" outlineLevel="1">
      <c r="A859" s="31">
        <f t="shared" si="143"/>
        <v>0</v>
      </c>
      <c r="B859" s="270" t="str">
        <f t="shared" si="144"/>
        <v>Supply erection &amp; commissioning of set of internal of spares of Impact crusher  installed at CHP-D, CSTPS Chandrapur</v>
      </c>
      <c r="C859" s="31">
        <f t="shared" si="145"/>
        <v>0</v>
      </c>
      <c r="D859" s="67" t="str">
        <f t="shared" si="146"/>
        <v>-</v>
      </c>
      <c r="E859" s="30">
        <f t="shared" si="146"/>
        <v>0</v>
      </c>
      <c r="F859" s="30">
        <f t="shared" si="141"/>
        <v>0</v>
      </c>
      <c r="G859" s="30">
        <f t="shared" si="142"/>
        <v>0</v>
      </c>
      <c r="H859" s="30">
        <f t="shared" si="137"/>
        <v>0</v>
      </c>
      <c r="I859" s="30">
        <f>'F4.2'!V400</f>
        <v>0</v>
      </c>
      <c r="J859" s="30">
        <f>'F4.2'!AP400</f>
        <v>0</v>
      </c>
      <c r="K859" s="30"/>
      <c r="L859" s="30"/>
      <c r="M859" s="30">
        <f t="shared" si="138"/>
        <v>0</v>
      </c>
      <c r="N859" s="150">
        <f t="shared" si="139"/>
        <v>0</v>
      </c>
    </row>
    <row r="860" spans="1:14" ht="31.5" hidden="1" outlineLevel="1">
      <c r="A860" s="28">
        <f t="shared" si="143"/>
        <v>0</v>
      </c>
      <c r="B860" s="270" t="str">
        <f t="shared" si="144"/>
        <v>Supply erection &amp; commissioning of set of internal of spares of wobbler feeder  installed at CHP-D, CSTPS Chandrapur</v>
      </c>
      <c r="C860" s="31">
        <f t="shared" si="145"/>
        <v>0</v>
      </c>
      <c r="D860" s="67" t="str">
        <f t="shared" si="146"/>
        <v>-</v>
      </c>
      <c r="E860" s="30">
        <f t="shared" si="146"/>
        <v>0</v>
      </c>
      <c r="F860" s="30">
        <f t="shared" si="141"/>
        <v>0</v>
      </c>
      <c r="G860" s="30">
        <f t="shared" si="142"/>
        <v>0</v>
      </c>
      <c r="H860" s="30">
        <f t="shared" si="137"/>
        <v>0</v>
      </c>
      <c r="I860" s="30">
        <f>'F4.2'!V401</f>
        <v>0</v>
      </c>
      <c r="J860" s="30">
        <f>'F4.2'!AP401</f>
        <v>0</v>
      </c>
      <c r="K860" s="30"/>
      <c r="L860" s="30"/>
      <c r="M860" s="30">
        <f t="shared" si="138"/>
        <v>0</v>
      </c>
      <c r="N860" s="150">
        <f t="shared" si="139"/>
        <v>0</v>
      </c>
    </row>
    <row r="861" spans="1:14" ht="47.25" hidden="1" outlineLevel="1">
      <c r="A861" s="31">
        <f t="shared" si="143"/>
        <v>0</v>
      </c>
      <c r="B861" s="270" t="str">
        <f t="shared" si="144"/>
        <v>Supply erection &amp; commissioning  of 1500 TPH capacity Stacker Recliamer sleeving bearing with fastener of CHP-D (U8&amp;9), CSTPS, Chandrapur</v>
      </c>
      <c r="C861" s="31">
        <f t="shared" si="145"/>
        <v>0</v>
      </c>
      <c r="D861" s="67" t="str">
        <f t="shared" si="146"/>
        <v>-</v>
      </c>
      <c r="E861" s="30">
        <f t="shared" si="146"/>
        <v>0</v>
      </c>
      <c r="F861" s="30">
        <f t="shared" si="141"/>
        <v>0</v>
      </c>
      <c r="G861" s="30">
        <f t="shared" si="142"/>
        <v>0</v>
      </c>
      <c r="H861" s="30">
        <f t="shared" si="137"/>
        <v>0</v>
      </c>
      <c r="I861" s="30">
        <f>'F4.2'!V402</f>
        <v>0</v>
      </c>
      <c r="J861" s="30">
        <f>'F4.2'!AP402</f>
        <v>0</v>
      </c>
      <c r="K861" s="30"/>
      <c r="L861" s="30"/>
      <c r="M861" s="30">
        <f t="shared" si="138"/>
        <v>0</v>
      </c>
      <c r="N861" s="150">
        <f t="shared" si="139"/>
        <v>0</v>
      </c>
    </row>
    <row r="862" spans="1:14" ht="15.75" hidden="1" outlineLevel="1">
      <c r="A862" s="31">
        <f t="shared" si="143"/>
        <v>0</v>
      </c>
      <c r="B862" s="270" t="str">
        <f t="shared" si="144"/>
        <v>Supply of Gearbox assemblies at CHP-D CSTPS.</v>
      </c>
      <c r="C862" s="31">
        <f t="shared" si="145"/>
        <v>0</v>
      </c>
      <c r="D862" s="67" t="str">
        <f t="shared" si="146"/>
        <v>-</v>
      </c>
      <c r="E862" s="30">
        <f t="shared" si="146"/>
        <v>0</v>
      </c>
      <c r="F862" s="30">
        <f t="shared" si="141"/>
        <v>0</v>
      </c>
      <c r="G862" s="30">
        <f t="shared" si="142"/>
        <v>0</v>
      </c>
      <c r="H862" s="30">
        <f t="shared" si="137"/>
        <v>0</v>
      </c>
      <c r="I862" s="30">
        <f>'F4.2'!V403</f>
        <v>0</v>
      </c>
      <c r="J862" s="30">
        <f>'F4.2'!AP403</f>
        <v>0</v>
      </c>
      <c r="K862" s="30"/>
      <c r="L862" s="30"/>
      <c r="M862" s="30">
        <f t="shared" si="138"/>
        <v>0</v>
      </c>
      <c r="N862" s="150">
        <f t="shared" si="139"/>
        <v>0</v>
      </c>
    </row>
    <row r="863" spans="1:14" ht="31.5" hidden="1" outlineLevel="1">
      <c r="A863" s="31">
        <f t="shared" si="143"/>
        <v>0</v>
      </c>
      <c r="B863" s="270" t="str">
        <f t="shared" si="144"/>
        <v>Structure Strengthening,Modification works of Conveyors at CHP-D CSTPS</v>
      </c>
      <c r="C863" s="31">
        <f t="shared" si="145"/>
        <v>0</v>
      </c>
      <c r="D863" s="67" t="str">
        <f t="shared" si="146"/>
        <v>-</v>
      </c>
      <c r="E863" s="30">
        <f t="shared" si="146"/>
        <v>0</v>
      </c>
      <c r="F863" s="30">
        <f t="shared" si="141"/>
        <v>0</v>
      </c>
      <c r="G863" s="30">
        <f t="shared" si="142"/>
        <v>0</v>
      </c>
      <c r="H863" s="30">
        <f t="shared" si="137"/>
        <v>0</v>
      </c>
      <c r="I863" s="30">
        <f>'F4.2'!V404</f>
        <v>0</v>
      </c>
      <c r="J863" s="30">
        <f>'F4.2'!AP404</f>
        <v>0</v>
      </c>
      <c r="K863" s="30"/>
      <c r="L863" s="30"/>
      <c r="M863" s="30">
        <f t="shared" si="138"/>
        <v>0</v>
      </c>
      <c r="N863" s="150">
        <f t="shared" si="139"/>
        <v>0</v>
      </c>
    </row>
    <row r="864" spans="1:14" ht="31.5" hidden="1" outlineLevel="1">
      <c r="A864" s="28">
        <f t="shared" si="143"/>
        <v>4</v>
      </c>
      <c r="B864" s="131" t="str">
        <f t="shared" si="144"/>
        <v>Design, Installation, testing and commissioning  of new conveyor systems of CHP-D,  CSTPS, Chandrapur.</v>
      </c>
      <c r="C864" s="31">
        <f t="shared" si="145"/>
        <v>0</v>
      </c>
      <c r="D864" s="67" t="str">
        <f t="shared" si="146"/>
        <v>-</v>
      </c>
      <c r="E864" s="30">
        <f t="shared" si="146"/>
        <v>0</v>
      </c>
      <c r="F864" s="30">
        <f t="shared" si="141"/>
        <v>0</v>
      </c>
      <c r="G864" s="30">
        <f t="shared" si="142"/>
        <v>0</v>
      </c>
      <c r="H864" s="30">
        <f t="shared" si="137"/>
        <v>0</v>
      </c>
      <c r="I864" s="30">
        <f>'F4.2'!V405</f>
        <v>0</v>
      </c>
      <c r="J864" s="30">
        <f>'F4.2'!AP405</f>
        <v>0</v>
      </c>
      <c r="K864" s="30"/>
      <c r="L864" s="30"/>
      <c r="M864" s="30">
        <f t="shared" si="138"/>
        <v>0</v>
      </c>
      <c r="N864" s="150">
        <f t="shared" si="139"/>
        <v>0</v>
      </c>
    </row>
    <row r="865" spans="1:14" ht="47.25" hidden="1" outlineLevel="1">
      <c r="A865" s="31">
        <f t="shared" si="143"/>
        <v>0</v>
      </c>
      <c r="B865" s="270" t="str">
        <f t="shared" si="144"/>
        <v>Design, Installation, testing and commissioning  of conveyor system from crusher house to TP-108 of CHP-D,  CSTPS, Chandrapur.</v>
      </c>
      <c r="C865" s="31">
        <f t="shared" si="145"/>
        <v>0</v>
      </c>
      <c r="D865" s="67" t="str">
        <f t="shared" si="146"/>
        <v>-</v>
      </c>
      <c r="E865" s="30">
        <f t="shared" si="146"/>
        <v>0</v>
      </c>
      <c r="F865" s="30">
        <f t="shared" si="141"/>
        <v>0</v>
      </c>
      <c r="G865" s="30">
        <f t="shared" si="142"/>
        <v>0</v>
      </c>
      <c r="H865" s="30">
        <f t="shared" si="137"/>
        <v>0</v>
      </c>
      <c r="I865" s="30">
        <f>'F4.2'!V406</f>
        <v>0</v>
      </c>
      <c r="J865" s="30">
        <f>'F4.2'!AP406</f>
        <v>0</v>
      </c>
      <c r="K865" s="30"/>
      <c r="L865" s="30"/>
      <c r="M865" s="30">
        <f t="shared" si="138"/>
        <v>0</v>
      </c>
      <c r="N865" s="150">
        <f t="shared" si="139"/>
        <v>0</v>
      </c>
    </row>
    <row r="866" spans="1:14" ht="78.75" hidden="1" outlineLevel="1">
      <c r="A866" s="352">
        <f t="shared" si="143"/>
        <v>0</v>
      </c>
      <c r="B866" s="270" t="str">
        <f t="shared" si="144"/>
        <v>Supply, Engineering, erection and commissioning of one 1500TPH crusher, short conveyors from TP 106 and open space of near Stack yard A pile to Crusher inlet and a telescopic conveyor at the output of crusher to Stack Yard B pile of CHPD Unit 8&amp;9, CSTPS.</v>
      </c>
      <c r="C866" s="31">
        <f t="shared" si="145"/>
        <v>0</v>
      </c>
      <c r="D866" s="67" t="str">
        <f t="shared" si="146"/>
        <v>-</v>
      </c>
      <c r="E866" s="30">
        <f t="shared" si="146"/>
        <v>0</v>
      </c>
      <c r="F866" s="30">
        <f t="shared" ref="F866:F897" si="150">F407+I407</f>
        <v>0</v>
      </c>
      <c r="G866" s="30">
        <f t="shared" ref="G866:G897" si="151">G407+M407</f>
        <v>0</v>
      </c>
      <c r="H866" s="30">
        <f t="shared" si="137"/>
        <v>0</v>
      </c>
      <c r="I866" s="30">
        <f>'F4.2'!V407</f>
        <v>0</v>
      </c>
      <c r="J866" s="30">
        <f>'F4.2'!AP407</f>
        <v>0</v>
      </c>
      <c r="K866" s="30"/>
      <c r="L866" s="30"/>
      <c r="M866" s="30">
        <f t="shared" si="138"/>
        <v>0</v>
      </c>
      <c r="N866" s="150">
        <f t="shared" si="139"/>
        <v>0</v>
      </c>
    </row>
    <row r="867" spans="1:14" ht="47.25" hidden="1" outlineLevel="1">
      <c r="A867" s="28">
        <f t="shared" si="143"/>
        <v>5</v>
      </c>
      <c r="B867" s="131" t="str">
        <f t="shared" si="144"/>
        <v>Design, Installation and commissioning of conveyor system from rope way of CHP-A to crusher house of CHP-D, CSTPS, Chandrapur.</v>
      </c>
      <c r="C867" s="31">
        <f t="shared" si="145"/>
        <v>0</v>
      </c>
      <c r="D867" s="67" t="str">
        <f t="shared" ref="D867:E886" si="152">D408</f>
        <v>-</v>
      </c>
      <c r="E867" s="30">
        <f t="shared" si="152"/>
        <v>0</v>
      </c>
      <c r="F867" s="30">
        <f t="shared" si="150"/>
        <v>0</v>
      </c>
      <c r="G867" s="30">
        <f t="shared" si="151"/>
        <v>0</v>
      </c>
      <c r="H867" s="30">
        <f t="shared" si="137"/>
        <v>0</v>
      </c>
      <c r="I867" s="30">
        <f>'F4.2'!V408</f>
        <v>0</v>
      </c>
      <c r="J867" s="30">
        <f>'F4.2'!AP408</f>
        <v>0</v>
      </c>
      <c r="K867" s="30"/>
      <c r="L867" s="30"/>
      <c r="M867" s="30">
        <f t="shared" si="138"/>
        <v>0</v>
      </c>
      <c r="N867" s="150">
        <f t="shared" si="139"/>
        <v>0</v>
      </c>
    </row>
    <row r="868" spans="1:14" ht="78.75" hidden="1" outlineLevel="1">
      <c r="A868" s="31">
        <f t="shared" si="143"/>
        <v>0</v>
      </c>
      <c r="B868" s="270" t="str">
        <f t="shared" si="144"/>
        <v xml:space="preserve">Design, Installation and commissioning of conveyor system from rope way of CHP-A to crusher house of CHP-D, CSTPS, Chandrapur.
</v>
      </c>
      <c r="C868" s="31">
        <f t="shared" si="145"/>
        <v>0</v>
      </c>
      <c r="D868" s="67" t="str">
        <f t="shared" si="152"/>
        <v>-</v>
      </c>
      <c r="E868" s="30">
        <f t="shared" si="152"/>
        <v>0</v>
      </c>
      <c r="F868" s="30">
        <f t="shared" si="150"/>
        <v>0</v>
      </c>
      <c r="G868" s="30">
        <f t="shared" si="151"/>
        <v>0</v>
      </c>
      <c r="H868" s="30">
        <f t="shared" si="137"/>
        <v>0</v>
      </c>
      <c r="I868" s="30">
        <f>'F4.2'!V409</f>
        <v>0</v>
      </c>
      <c r="J868" s="30">
        <f>'F4.2'!AP409</f>
        <v>0</v>
      </c>
      <c r="K868" s="30"/>
      <c r="L868" s="30"/>
      <c r="M868" s="30">
        <f t="shared" si="138"/>
        <v>0</v>
      </c>
      <c r="N868" s="150">
        <f t="shared" si="139"/>
        <v>0</v>
      </c>
    </row>
    <row r="869" spans="1:14" ht="15.75" hidden="1" outlineLevel="1">
      <c r="A869" s="28">
        <f t="shared" si="143"/>
        <v>6</v>
      </c>
      <c r="B869" s="131" t="str">
        <f t="shared" si="144"/>
        <v>Infrastructure  Development Schemes at CHP-D CSTPS</v>
      </c>
      <c r="C869" s="31">
        <f t="shared" si="145"/>
        <v>0</v>
      </c>
      <c r="D869" s="67" t="str">
        <f t="shared" si="152"/>
        <v>-</v>
      </c>
      <c r="E869" s="30">
        <f t="shared" si="152"/>
        <v>0</v>
      </c>
      <c r="F869" s="30">
        <f t="shared" si="150"/>
        <v>0</v>
      </c>
      <c r="G869" s="30">
        <f t="shared" si="151"/>
        <v>0</v>
      </c>
      <c r="H869" s="30">
        <f t="shared" si="137"/>
        <v>0</v>
      </c>
      <c r="I869" s="30">
        <f>'F4.2'!V410</f>
        <v>0</v>
      </c>
      <c r="J869" s="30">
        <f>'F4.2'!AP410</f>
        <v>0</v>
      </c>
      <c r="K869" s="30"/>
      <c r="L869" s="30"/>
      <c r="M869" s="30">
        <f t="shared" si="138"/>
        <v>0</v>
      </c>
      <c r="N869" s="150">
        <f t="shared" si="139"/>
        <v>0</v>
      </c>
    </row>
    <row r="870" spans="1:14" ht="31.5" hidden="1" outlineLevel="1">
      <c r="A870" s="31">
        <f t="shared" si="143"/>
        <v>0</v>
      </c>
      <c r="B870" s="270" t="str">
        <f t="shared" si="144"/>
        <v xml:space="preserve">Design, Supply,Installation and Commissioning of EOT Cranes at Wagon Tippler area of CHP-D CSTPS. </v>
      </c>
      <c r="C870" s="31">
        <f t="shared" si="145"/>
        <v>0</v>
      </c>
      <c r="D870" s="67" t="str">
        <f t="shared" si="152"/>
        <v>-</v>
      </c>
      <c r="E870" s="30">
        <f t="shared" si="152"/>
        <v>0</v>
      </c>
      <c r="F870" s="30">
        <f t="shared" si="150"/>
        <v>0</v>
      </c>
      <c r="G870" s="30">
        <f t="shared" si="151"/>
        <v>0</v>
      </c>
      <c r="H870" s="30">
        <f t="shared" si="137"/>
        <v>0</v>
      </c>
      <c r="I870" s="30">
        <f>'F4.2'!V411</f>
        <v>0</v>
      </c>
      <c r="J870" s="30">
        <f>'F4.2'!AP411</f>
        <v>0</v>
      </c>
      <c r="K870" s="30"/>
      <c r="L870" s="30"/>
      <c r="M870" s="30">
        <f t="shared" si="138"/>
        <v>0</v>
      </c>
      <c r="N870" s="150">
        <f t="shared" si="139"/>
        <v>0</v>
      </c>
    </row>
    <row r="871" spans="1:14" ht="31.5" hidden="1" outlineLevel="1">
      <c r="A871" s="31">
        <f t="shared" si="143"/>
        <v>0</v>
      </c>
      <c r="B871" s="270" t="str">
        <f t="shared" si="144"/>
        <v>Belt Tracking systems for Carrying/Return 1400/1600 mm belt width</v>
      </c>
      <c r="C871" s="31">
        <f t="shared" si="145"/>
        <v>0</v>
      </c>
      <c r="D871" s="67" t="str">
        <f t="shared" si="152"/>
        <v>-</v>
      </c>
      <c r="E871" s="30">
        <f t="shared" si="152"/>
        <v>0</v>
      </c>
      <c r="F871" s="30">
        <f t="shared" si="150"/>
        <v>0</v>
      </c>
      <c r="G871" s="30">
        <f t="shared" si="151"/>
        <v>0</v>
      </c>
      <c r="H871" s="30">
        <f t="shared" si="137"/>
        <v>0</v>
      </c>
      <c r="I871" s="30">
        <f>'F4.2'!V412</f>
        <v>0</v>
      </c>
      <c r="J871" s="30">
        <f>'F4.2'!AP412</f>
        <v>0</v>
      </c>
      <c r="K871" s="30"/>
      <c r="L871" s="30"/>
      <c r="M871" s="30">
        <f t="shared" si="138"/>
        <v>0</v>
      </c>
      <c r="N871" s="150">
        <f t="shared" si="139"/>
        <v>0</v>
      </c>
    </row>
    <row r="872" spans="1:14" ht="31.5" hidden="1" outlineLevel="1">
      <c r="A872" s="31">
        <f t="shared" ref="A872:A903" si="153">A413</f>
        <v>0</v>
      </c>
      <c r="B872" s="270" t="str">
        <f t="shared" si="144"/>
        <v>Ceramic Lagging by direct bonding on Conveyor Pulleys without Rubber Pad/Rubber Sheets.</v>
      </c>
      <c r="C872" s="31">
        <f t="shared" si="145"/>
        <v>0</v>
      </c>
      <c r="D872" s="67" t="str">
        <f t="shared" si="152"/>
        <v>-</v>
      </c>
      <c r="E872" s="30">
        <f t="shared" si="152"/>
        <v>0</v>
      </c>
      <c r="F872" s="30">
        <f t="shared" si="150"/>
        <v>0</v>
      </c>
      <c r="G872" s="30">
        <f t="shared" si="151"/>
        <v>0</v>
      </c>
      <c r="H872" s="30">
        <f t="shared" si="137"/>
        <v>0</v>
      </c>
      <c r="I872" s="30">
        <f>'F4.2'!V413</f>
        <v>0</v>
      </c>
      <c r="J872" s="30">
        <f>'F4.2'!AP413</f>
        <v>0</v>
      </c>
      <c r="K872" s="30"/>
      <c r="L872" s="30"/>
      <c r="M872" s="30">
        <f t="shared" si="138"/>
        <v>0</v>
      </c>
      <c r="N872" s="150">
        <f t="shared" si="139"/>
        <v>0</v>
      </c>
    </row>
    <row r="873" spans="1:14" ht="31.5" hidden="1" outlineLevel="1">
      <c r="A873" s="28">
        <f t="shared" si="153"/>
        <v>0</v>
      </c>
      <c r="B873" s="270" t="str">
        <f t="shared" si="144"/>
        <v>Rewamping of crane and hoist of CHP, Unit 8&amp;9, CSTPS, Chandrapur</v>
      </c>
      <c r="C873" s="31">
        <f t="shared" si="145"/>
        <v>0</v>
      </c>
      <c r="D873" s="67" t="str">
        <f t="shared" si="152"/>
        <v>-</v>
      </c>
      <c r="E873" s="30">
        <f t="shared" si="152"/>
        <v>0</v>
      </c>
      <c r="F873" s="30">
        <f t="shared" si="150"/>
        <v>0</v>
      </c>
      <c r="G873" s="30">
        <f t="shared" si="151"/>
        <v>0</v>
      </c>
      <c r="H873" s="30">
        <f t="shared" si="137"/>
        <v>0</v>
      </c>
      <c r="I873" s="30">
        <f>'F4.2'!V414</f>
        <v>0</v>
      </c>
      <c r="J873" s="30">
        <f>'F4.2'!AP414</f>
        <v>0</v>
      </c>
      <c r="K873" s="30"/>
      <c r="L873" s="30"/>
      <c r="M873" s="30">
        <f t="shared" si="138"/>
        <v>0</v>
      </c>
      <c r="N873" s="150">
        <f t="shared" si="139"/>
        <v>0</v>
      </c>
    </row>
    <row r="874" spans="1:14" ht="31.5" hidden="1" outlineLevel="1">
      <c r="A874" s="31">
        <f t="shared" si="153"/>
        <v>0</v>
      </c>
      <c r="B874" s="270" t="str">
        <f t="shared" si="144"/>
        <v>Material lifting mechanism at Crusher, bunker and Tunnel area of CHP-D CSTPS.</v>
      </c>
      <c r="C874" s="31">
        <f t="shared" si="145"/>
        <v>0</v>
      </c>
      <c r="D874" s="67" t="str">
        <f t="shared" si="152"/>
        <v>-</v>
      </c>
      <c r="E874" s="30">
        <f t="shared" si="152"/>
        <v>0</v>
      </c>
      <c r="F874" s="30">
        <f t="shared" si="150"/>
        <v>0</v>
      </c>
      <c r="G874" s="30">
        <f t="shared" si="151"/>
        <v>0</v>
      </c>
      <c r="H874" s="30">
        <f t="shared" si="137"/>
        <v>0</v>
      </c>
      <c r="I874" s="30">
        <f>'F4.2'!V415</f>
        <v>0</v>
      </c>
      <c r="J874" s="30">
        <f>'F4.2'!AP415</f>
        <v>0</v>
      </c>
      <c r="K874" s="30"/>
      <c r="L874" s="30"/>
      <c r="M874" s="30">
        <f t="shared" si="138"/>
        <v>0</v>
      </c>
      <c r="N874" s="150">
        <f t="shared" si="139"/>
        <v>0</v>
      </c>
    </row>
    <row r="875" spans="1:14" ht="15.75" hidden="1" outlineLevel="1">
      <c r="A875" s="31">
        <f t="shared" si="153"/>
        <v>0</v>
      </c>
      <c r="B875" s="270" t="str">
        <f t="shared" ref="B875:B906" si="154">B416</f>
        <v xml:space="preserve">Revamping, modification of TunnelAir ventilation system </v>
      </c>
      <c r="C875" s="31">
        <f t="shared" si="145"/>
        <v>0</v>
      </c>
      <c r="D875" s="67" t="str">
        <f t="shared" si="152"/>
        <v>-</v>
      </c>
      <c r="E875" s="30">
        <f t="shared" si="152"/>
        <v>0</v>
      </c>
      <c r="F875" s="30">
        <f t="shared" si="150"/>
        <v>0</v>
      </c>
      <c r="G875" s="30">
        <f t="shared" si="151"/>
        <v>0</v>
      </c>
      <c r="H875" s="30">
        <f t="shared" si="137"/>
        <v>0</v>
      </c>
      <c r="I875" s="30">
        <f>'F4.2'!V416</f>
        <v>0</v>
      </c>
      <c r="J875" s="30">
        <f>'F4.2'!AP416</f>
        <v>0</v>
      </c>
      <c r="K875" s="30"/>
      <c r="L875" s="30"/>
      <c r="M875" s="30">
        <f t="shared" si="138"/>
        <v>0</v>
      </c>
      <c r="N875" s="150">
        <f t="shared" si="139"/>
        <v>0</v>
      </c>
    </row>
    <row r="876" spans="1:14" ht="15.75" hidden="1" outlineLevel="1">
      <c r="A876" s="31">
        <f t="shared" si="153"/>
        <v>0</v>
      </c>
      <c r="B876" s="270" t="str">
        <f t="shared" si="154"/>
        <v xml:space="preserve">Revamping, modification of DE and DS system </v>
      </c>
      <c r="C876" s="31">
        <f t="shared" ref="C876:C907" si="155">C417</f>
        <v>0</v>
      </c>
      <c r="D876" s="67" t="str">
        <f t="shared" si="152"/>
        <v>-</v>
      </c>
      <c r="E876" s="30">
        <f t="shared" si="152"/>
        <v>0</v>
      </c>
      <c r="F876" s="30">
        <f t="shared" si="150"/>
        <v>0</v>
      </c>
      <c r="G876" s="30">
        <f t="shared" si="151"/>
        <v>0</v>
      </c>
      <c r="H876" s="30">
        <f t="shared" si="137"/>
        <v>0</v>
      </c>
      <c r="I876" s="30">
        <f>'F4.2'!V417</f>
        <v>0</v>
      </c>
      <c r="J876" s="30">
        <f>'F4.2'!AP417</f>
        <v>0</v>
      </c>
      <c r="K876" s="30"/>
      <c r="L876" s="30"/>
      <c r="M876" s="30">
        <f t="shared" si="138"/>
        <v>0</v>
      </c>
      <c r="N876" s="150">
        <f t="shared" si="139"/>
        <v>0</v>
      </c>
    </row>
    <row r="877" spans="1:14" ht="31.5" hidden="1" outlineLevel="1">
      <c r="A877" s="31">
        <f t="shared" si="153"/>
        <v>0</v>
      </c>
      <c r="B877" s="270" t="str">
        <f t="shared" si="154"/>
        <v>Revamping, modification of Dewatering and water recirculation system</v>
      </c>
      <c r="C877" s="31">
        <f t="shared" si="155"/>
        <v>0</v>
      </c>
      <c r="D877" s="67" t="str">
        <f t="shared" si="152"/>
        <v>-</v>
      </c>
      <c r="E877" s="30">
        <f t="shared" si="152"/>
        <v>0</v>
      </c>
      <c r="F877" s="30">
        <f t="shared" si="150"/>
        <v>0</v>
      </c>
      <c r="G877" s="30">
        <f t="shared" si="151"/>
        <v>0</v>
      </c>
      <c r="H877" s="30">
        <f t="shared" si="137"/>
        <v>0</v>
      </c>
      <c r="I877" s="30">
        <f>'F4.2'!V418</f>
        <v>0</v>
      </c>
      <c r="J877" s="30">
        <f>'F4.2'!AP418</f>
        <v>0</v>
      </c>
      <c r="K877" s="30"/>
      <c r="L877" s="30"/>
      <c r="M877" s="30">
        <f t="shared" si="138"/>
        <v>0</v>
      </c>
      <c r="N877" s="150">
        <f t="shared" si="139"/>
        <v>0</v>
      </c>
    </row>
    <row r="878" spans="1:14" ht="31.5" hidden="1" outlineLevel="1">
      <c r="A878" s="31">
        <f t="shared" si="153"/>
        <v>0</v>
      </c>
      <c r="B878" s="270" t="str">
        <f t="shared" si="154"/>
        <v>Provision of New Office Building with Infrastructure ,Interior Development at CHP-D CSTPS.</v>
      </c>
      <c r="C878" s="31">
        <f t="shared" si="155"/>
        <v>0</v>
      </c>
      <c r="D878" s="67" t="str">
        <f t="shared" si="152"/>
        <v>-</v>
      </c>
      <c r="E878" s="30">
        <f t="shared" si="152"/>
        <v>0</v>
      </c>
      <c r="F878" s="30">
        <f t="shared" si="150"/>
        <v>0</v>
      </c>
      <c r="G878" s="30">
        <f t="shared" si="151"/>
        <v>0</v>
      </c>
      <c r="H878" s="30">
        <f t="shared" si="137"/>
        <v>0</v>
      </c>
      <c r="I878" s="30">
        <f>'F4.2'!V419</f>
        <v>0</v>
      </c>
      <c r="J878" s="30">
        <f>'F4.2'!AP419</f>
        <v>0</v>
      </c>
      <c r="K878" s="30"/>
      <c r="L878" s="30"/>
      <c r="M878" s="30">
        <f t="shared" si="138"/>
        <v>0</v>
      </c>
      <c r="N878" s="150">
        <f t="shared" si="139"/>
        <v>0</v>
      </c>
    </row>
    <row r="879" spans="1:14" ht="15.75" hidden="1" outlineLevel="1">
      <c r="A879" s="31">
        <f t="shared" si="153"/>
        <v>0</v>
      </c>
      <c r="B879" s="270" t="str">
        <f t="shared" si="154"/>
        <v>Material Storage Shed Fabrication work at CHP-D CSTPS</v>
      </c>
      <c r="C879" s="31">
        <f t="shared" si="155"/>
        <v>0</v>
      </c>
      <c r="D879" s="67" t="str">
        <f t="shared" si="152"/>
        <v>-</v>
      </c>
      <c r="E879" s="30">
        <f t="shared" si="152"/>
        <v>0</v>
      </c>
      <c r="F879" s="30">
        <f t="shared" si="150"/>
        <v>0</v>
      </c>
      <c r="G879" s="30">
        <f t="shared" si="151"/>
        <v>0</v>
      </c>
      <c r="H879" s="30">
        <f t="shared" si="137"/>
        <v>0</v>
      </c>
      <c r="I879" s="30">
        <f>'F4.2'!V420</f>
        <v>0</v>
      </c>
      <c r="J879" s="30">
        <f>'F4.2'!AP420</f>
        <v>0</v>
      </c>
      <c r="K879" s="30"/>
      <c r="L879" s="30"/>
      <c r="M879" s="30">
        <f t="shared" si="138"/>
        <v>0</v>
      </c>
      <c r="N879" s="150">
        <f t="shared" si="139"/>
        <v>0</v>
      </c>
    </row>
    <row r="880" spans="1:14" ht="31.5" hidden="1" outlineLevel="1">
      <c r="A880" s="28">
        <f t="shared" si="153"/>
        <v>7</v>
      </c>
      <c r="B880" s="131" t="str">
        <f t="shared" si="154"/>
        <v>Electrical schemes for improvement in availability &amp; Reliability of CHP-D,CSTPS, Chandrapur</v>
      </c>
      <c r="C880" s="31">
        <f t="shared" si="155"/>
        <v>0</v>
      </c>
      <c r="D880" s="67" t="str">
        <f t="shared" si="152"/>
        <v>-</v>
      </c>
      <c r="E880" s="30">
        <f t="shared" si="152"/>
        <v>0</v>
      </c>
      <c r="F880" s="30">
        <f t="shared" si="150"/>
        <v>0</v>
      </c>
      <c r="G880" s="30">
        <f t="shared" si="151"/>
        <v>0</v>
      </c>
      <c r="H880" s="30">
        <f t="shared" si="137"/>
        <v>0</v>
      </c>
      <c r="I880" s="30">
        <f>'F4.2'!V421</f>
        <v>0</v>
      </c>
      <c r="J880" s="30">
        <f>'F4.2'!AP421</f>
        <v>0</v>
      </c>
      <c r="K880" s="30"/>
      <c r="L880" s="30"/>
      <c r="M880" s="30">
        <f t="shared" si="138"/>
        <v>0</v>
      </c>
      <c r="N880" s="150">
        <f t="shared" si="139"/>
        <v>0</v>
      </c>
    </row>
    <row r="881" spans="1:14" ht="31.5" hidden="1" outlineLevel="1">
      <c r="A881" s="31">
        <f t="shared" si="153"/>
        <v>0</v>
      </c>
      <c r="B881" s="270" t="str">
        <f t="shared" si="154"/>
        <v>Design supply installation and commisioning of LED based energy efficient system for illumination at CHPD</v>
      </c>
      <c r="C881" s="31">
        <f t="shared" si="155"/>
        <v>0</v>
      </c>
      <c r="D881" s="67" t="str">
        <f t="shared" si="152"/>
        <v>-</v>
      </c>
      <c r="E881" s="30">
        <f t="shared" si="152"/>
        <v>0</v>
      </c>
      <c r="F881" s="30">
        <f t="shared" si="150"/>
        <v>0</v>
      </c>
      <c r="G881" s="30">
        <f t="shared" si="151"/>
        <v>0</v>
      </c>
      <c r="H881" s="30">
        <f t="shared" si="137"/>
        <v>0</v>
      </c>
      <c r="I881" s="30">
        <f>'F4.2'!V422</f>
        <v>0</v>
      </c>
      <c r="J881" s="30">
        <f>'F4.2'!AP422</f>
        <v>0</v>
      </c>
      <c r="K881" s="30"/>
      <c r="L881" s="30"/>
      <c r="M881" s="30">
        <f t="shared" si="138"/>
        <v>0</v>
      </c>
      <c r="N881" s="150">
        <f t="shared" si="139"/>
        <v>0</v>
      </c>
    </row>
    <row r="882" spans="1:14" ht="47.25" hidden="1" outlineLevel="1">
      <c r="A882" s="31">
        <f t="shared" si="153"/>
        <v>0</v>
      </c>
      <c r="B882" s="270" t="str">
        <f t="shared" si="154"/>
        <v>Supply, Erection, Commissioning and Testing of 7.2KV SF6 HT Contactor for retrofitting of existing BHEL make Vacuum Circuit Breakers of CHP-D, CSTPS</v>
      </c>
      <c r="C882" s="31">
        <f t="shared" si="155"/>
        <v>0</v>
      </c>
      <c r="D882" s="67" t="str">
        <f t="shared" si="152"/>
        <v>-</v>
      </c>
      <c r="E882" s="30">
        <f t="shared" si="152"/>
        <v>0</v>
      </c>
      <c r="F882" s="30">
        <f t="shared" si="150"/>
        <v>0</v>
      </c>
      <c r="G882" s="30">
        <f t="shared" si="151"/>
        <v>0</v>
      </c>
      <c r="H882" s="30">
        <f t="shared" si="137"/>
        <v>0</v>
      </c>
      <c r="I882" s="30">
        <f>'F4.2'!V423</f>
        <v>0</v>
      </c>
      <c r="J882" s="30">
        <f>'F4.2'!AP423</f>
        <v>0</v>
      </c>
      <c r="K882" s="30"/>
      <c r="L882" s="30"/>
      <c r="M882" s="30">
        <f t="shared" si="138"/>
        <v>0</v>
      </c>
      <c r="N882" s="150">
        <f t="shared" si="139"/>
        <v>0</v>
      </c>
    </row>
    <row r="883" spans="1:14" ht="31.5" hidden="1" outlineLevel="1">
      <c r="A883" s="31">
        <f t="shared" si="153"/>
        <v>0</v>
      </c>
      <c r="B883" s="270" t="str">
        <f t="shared" si="154"/>
        <v>Upgradation of GE make 90-30 series PLC system installed at stacker rclaimer and wagon tippler at CHP-D, CSTPS</v>
      </c>
      <c r="C883" s="31">
        <f t="shared" si="155"/>
        <v>0</v>
      </c>
      <c r="D883" s="67" t="str">
        <f t="shared" si="152"/>
        <v>-</v>
      </c>
      <c r="E883" s="30">
        <f t="shared" si="152"/>
        <v>0</v>
      </c>
      <c r="F883" s="30">
        <f t="shared" si="150"/>
        <v>0</v>
      </c>
      <c r="G883" s="30">
        <f t="shared" si="151"/>
        <v>0</v>
      </c>
      <c r="H883" s="30">
        <f t="shared" si="137"/>
        <v>0</v>
      </c>
      <c r="I883" s="30">
        <f>'F4.2'!V424</f>
        <v>0</v>
      </c>
      <c r="J883" s="30">
        <f>'F4.2'!AP424</f>
        <v>0</v>
      </c>
      <c r="K883" s="30"/>
      <c r="L883" s="30"/>
      <c r="M883" s="30">
        <f t="shared" si="138"/>
        <v>0</v>
      </c>
      <c r="N883" s="150">
        <f t="shared" si="139"/>
        <v>0</v>
      </c>
    </row>
    <row r="884" spans="1:14" ht="31.5" hidden="1" outlineLevel="1">
      <c r="A884" s="31">
        <f t="shared" si="153"/>
        <v>0</v>
      </c>
      <c r="B884" s="270" t="str">
        <f t="shared" si="154"/>
        <v>Installation of energy efficient air temperature controlling system at various MCC rooms of CHPD, CSTPS</v>
      </c>
      <c r="C884" s="31">
        <f t="shared" si="155"/>
        <v>0</v>
      </c>
      <c r="D884" s="67" t="str">
        <f t="shared" si="152"/>
        <v>-</v>
      </c>
      <c r="E884" s="30">
        <f t="shared" si="152"/>
        <v>0</v>
      </c>
      <c r="F884" s="30">
        <f t="shared" si="150"/>
        <v>0</v>
      </c>
      <c r="G884" s="30">
        <f t="shared" si="151"/>
        <v>0</v>
      </c>
      <c r="H884" s="30">
        <f t="shared" si="137"/>
        <v>0</v>
      </c>
      <c r="I884" s="30">
        <f>'F4.2'!V425</f>
        <v>0</v>
      </c>
      <c r="J884" s="30">
        <f>'F4.2'!AP425</f>
        <v>0</v>
      </c>
      <c r="K884" s="30"/>
      <c r="L884" s="30"/>
      <c r="M884" s="30">
        <f t="shared" si="138"/>
        <v>0</v>
      </c>
      <c r="N884" s="150">
        <f t="shared" si="139"/>
        <v>0</v>
      </c>
    </row>
    <row r="885" spans="1:14" ht="31.5" hidden="1" outlineLevel="1">
      <c r="A885" s="31">
        <f t="shared" si="153"/>
        <v>0</v>
      </c>
      <c r="B885" s="270" t="str">
        <f t="shared" si="154"/>
        <v>Alterration, upgradation of tunnel ventilation system of CHPD, CSTPS</v>
      </c>
      <c r="C885" s="31">
        <f t="shared" si="155"/>
        <v>0</v>
      </c>
      <c r="D885" s="67" t="str">
        <f t="shared" si="152"/>
        <v>-</v>
      </c>
      <c r="E885" s="30">
        <f t="shared" si="152"/>
        <v>0</v>
      </c>
      <c r="F885" s="30">
        <f t="shared" si="150"/>
        <v>0</v>
      </c>
      <c r="G885" s="30">
        <f t="shared" si="151"/>
        <v>0</v>
      </c>
      <c r="H885" s="30">
        <f t="shared" si="137"/>
        <v>0</v>
      </c>
      <c r="I885" s="30">
        <f>'F4.2'!V426</f>
        <v>0</v>
      </c>
      <c r="J885" s="30">
        <f>'F4.2'!AP426</f>
        <v>0</v>
      </c>
      <c r="K885" s="30"/>
      <c r="L885" s="30"/>
      <c r="M885" s="30">
        <f t="shared" si="138"/>
        <v>0</v>
      </c>
      <c r="N885" s="150">
        <f t="shared" si="139"/>
        <v>0</v>
      </c>
    </row>
    <row r="886" spans="1:14" ht="63" hidden="1" outlineLevel="1">
      <c r="A886" s="31">
        <f t="shared" si="153"/>
        <v>0</v>
      </c>
      <c r="B886" s="270" t="str">
        <f t="shared" si="154"/>
        <v>Design, Fabrication, Erection &amp; commissioning of cable support structure along with re-routing &amp; trial of auxiliaries at Crusher PMCC, compressor house &amp; short conveyor area at CHP-D, CSTPS</v>
      </c>
      <c r="C886" s="31">
        <f t="shared" si="155"/>
        <v>0</v>
      </c>
      <c r="D886" s="67" t="str">
        <f t="shared" si="152"/>
        <v>-</v>
      </c>
      <c r="E886" s="30">
        <f t="shared" si="152"/>
        <v>0</v>
      </c>
      <c r="F886" s="30">
        <f t="shared" si="150"/>
        <v>0</v>
      </c>
      <c r="G886" s="30">
        <f t="shared" si="151"/>
        <v>0</v>
      </c>
      <c r="H886" s="30">
        <f t="shared" si="137"/>
        <v>0</v>
      </c>
      <c r="I886" s="30">
        <f>'F4.2'!V427</f>
        <v>0</v>
      </c>
      <c r="J886" s="30">
        <f>'F4.2'!AP427</f>
        <v>0</v>
      </c>
      <c r="K886" s="30"/>
      <c r="L886" s="30"/>
      <c r="M886" s="30">
        <f t="shared" si="138"/>
        <v>0</v>
      </c>
      <c r="N886" s="150">
        <f t="shared" si="139"/>
        <v>0</v>
      </c>
    </row>
    <row r="887" spans="1:14" ht="31.5" hidden="1" outlineLevel="1">
      <c r="A887" s="28">
        <f t="shared" si="153"/>
        <v>0</v>
      </c>
      <c r="B887" s="270" t="str">
        <f t="shared" si="154"/>
        <v>Supply and installation of LT air circuit breakes at CHP-D, CSTPS</v>
      </c>
      <c r="C887" s="31">
        <f t="shared" si="155"/>
        <v>0</v>
      </c>
      <c r="D887" s="67" t="str">
        <f t="shared" ref="D887:E906" si="156">D428</f>
        <v>-</v>
      </c>
      <c r="E887" s="30">
        <f t="shared" si="156"/>
        <v>0</v>
      </c>
      <c r="F887" s="30">
        <f t="shared" si="150"/>
        <v>0</v>
      </c>
      <c r="G887" s="30">
        <f t="shared" si="151"/>
        <v>0</v>
      </c>
      <c r="H887" s="30">
        <f t="shared" si="137"/>
        <v>0</v>
      </c>
      <c r="I887" s="30">
        <f>'F4.2'!V428</f>
        <v>0</v>
      </c>
      <c r="J887" s="30">
        <f>'F4.2'!AP428</f>
        <v>0</v>
      </c>
      <c r="K887" s="30"/>
      <c r="L887" s="30"/>
      <c r="M887" s="30">
        <f t="shared" si="138"/>
        <v>0</v>
      </c>
      <c r="N887" s="150">
        <f t="shared" si="139"/>
        <v>0</v>
      </c>
    </row>
    <row r="888" spans="1:14" ht="31.5" hidden="1" outlineLevel="1">
      <c r="A888" s="31">
        <f t="shared" si="153"/>
        <v>0</v>
      </c>
      <c r="B888" s="270" t="str">
        <f t="shared" si="154"/>
        <v>Design, supply, installation &amp; commissioning of solar based energy efficient illumination system at CHP-D, CSTPS</v>
      </c>
      <c r="C888" s="31">
        <f t="shared" si="155"/>
        <v>0</v>
      </c>
      <c r="D888" s="67" t="str">
        <f t="shared" si="156"/>
        <v>-</v>
      </c>
      <c r="E888" s="30">
        <f t="shared" si="156"/>
        <v>0</v>
      </c>
      <c r="F888" s="30">
        <f t="shared" si="150"/>
        <v>0</v>
      </c>
      <c r="G888" s="30">
        <f t="shared" si="151"/>
        <v>0</v>
      </c>
      <c r="H888" s="30">
        <f t="shared" si="137"/>
        <v>0</v>
      </c>
      <c r="I888" s="30">
        <f>'F4.2'!V429</f>
        <v>0</v>
      </c>
      <c r="J888" s="30">
        <f>'F4.2'!AP429</f>
        <v>0</v>
      </c>
      <c r="K888" s="30"/>
      <c r="L888" s="30"/>
      <c r="M888" s="30">
        <f t="shared" si="138"/>
        <v>0</v>
      </c>
      <c r="N888" s="150">
        <f t="shared" si="139"/>
        <v>0</v>
      </c>
    </row>
    <row r="889" spans="1:14" ht="31.5" hidden="1" outlineLevel="1">
      <c r="A889" s="31">
        <f t="shared" si="153"/>
        <v>0</v>
      </c>
      <c r="B889" s="270" t="str">
        <f t="shared" si="154"/>
        <v>Procurement of HT motors for various auxiliaries at CHP-D, CSTPS.</v>
      </c>
      <c r="C889" s="31">
        <f t="shared" si="155"/>
        <v>0</v>
      </c>
      <c r="D889" s="67" t="str">
        <f t="shared" si="156"/>
        <v>-</v>
      </c>
      <c r="E889" s="30">
        <f t="shared" si="156"/>
        <v>0</v>
      </c>
      <c r="F889" s="30">
        <f t="shared" si="150"/>
        <v>0</v>
      </c>
      <c r="G889" s="30">
        <f t="shared" si="151"/>
        <v>0</v>
      </c>
      <c r="H889" s="30">
        <f t="shared" si="137"/>
        <v>0</v>
      </c>
      <c r="I889" s="30">
        <f>'F4.2'!V430</f>
        <v>0</v>
      </c>
      <c r="J889" s="30">
        <f>'F4.2'!AP430</f>
        <v>0</v>
      </c>
      <c r="K889" s="30"/>
      <c r="L889" s="30"/>
      <c r="M889" s="30">
        <f t="shared" si="138"/>
        <v>0</v>
      </c>
      <c r="N889" s="150">
        <f t="shared" si="139"/>
        <v>0</v>
      </c>
    </row>
    <row r="890" spans="1:14" ht="31.5" hidden="1" outlineLevel="1">
      <c r="A890" s="31">
        <f t="shared" si="153"/>
        <v>0</v>
      </c>
      <c r="B890" s="270" t="str">
        <f t="shared" si="154"/>
        <v>Supply &amp; installation of high capacity submersible slurry pump at CHP-D, CSTPS</v>
      </c>
      <c r="C890" s="31">
        <f t="shared" si="155"/>
        <v>0</v>
      </c>
      <c r="D890" s="67" t="str">
        <f t="shared" si="156"/>
        <v>-</v>
      </c>
      <c r="E890" s="30">
        <f t="shared" si="156"/>
        <v>0</v>
      </c>
      <c r="F890" s="30">
        <f t="shared" si="150"/>
        <v>0</v>
      </c>
      <c r="G890" s="30">
        <f t="shared" si="151"/>
        <v>0</v>
      </c>
      <c r="H890" s="30">
        <f t="shared" si="137"/>
        <v>0</v>
      </c>
      <c r="I890" s="30">
        <f>'F4.2'!V431</f>
        <v>0</v>
      </c>
      <c r="J890" s="30">
        <f>'F4.2'!AP431</f>
        <v>0</v>
      </c>
      <c r="K890" s="30"/>
      <c r="L890" s="30"/>
      <c r="M890" s="30">
        <f t="shared" si="138"/>
        <v>0</v>
      </c>
      <c r="N890" s="150">
        <f t="shared" si="139"/>
        <v>0</v>
      </c>
    </row>
    <row r="891" spans="1:14" ht="31.5" hidden="1" outlineLevel="1">
      <c r="A891" s="31">
        <f t="shared" si="153"/>
        <v>0</v>
      </c>
      <c r="B891" s="270" t="str">
        <f t="shared" si="154"/>
        <v>Reconditioning of MCC Board feeder panels at CHP-D,U #8&amp;9.CSTPS,Chandrapur.</v>
      </c>
      <c r="C891" s="31">
        <f t="shared" si="155"/>
        <v>0</v>
      </c>
      <c r="D891" s="67" t="str">
        <f t="shared" si="156"/>
        <v>-</v>
      </c>
      <c r="E891" s="30">
        <f t="shared" si="156"/>
        <v>0</v>
      </c>
      <c r="F891" s="30">
        <f t="shared" si="150"/>
        <v>0</v>
      </c>
      <c r="G891" s="30">
        <f t="shared" si="151"/>
        <v>0</v>
      </c>
      <c r="H891" s="30">
        <f t="shared" si="137"/>
        <v>0</v>
      </c>
      <c r="I891" s="30">
        <f>'F4.2'!V432</f>
        <v>0</v>
      </c>
      <c r="J891" s="30">
        <f>'F4.2'!AP432</f>
        <v>0</v>
      </c>
      <c r="K891" s="30"/>
      <c r="L891" s="30"/>
      <c r="M891" s="30">
        <f t="shared" si="138"/>
        <v>0</v>
      </c>
      <c r="N891" s="150">
        <f t="shared" si="139"/>
        <v>0</v>
      </c>
    </row>
    <row r="892" spans="1:14" ht="47.25" hidden="1" outlineLevel="1">
      <c r="A892" s="28">
        <f t="shared" si="153"/>
        <v>0</v>
      </c>
      <c r="B892" s="270" t="str">
        <f t="shared" si="154"/>
        <v>Supply &amp; installation of anoodized winding magnets along with control panels for installation at various conveyor belts of CHP-D, CSTPS</v>
      </c>
      <c r="C892" s="31">
        <f t="shared" si="155"/>
        <v>0</v>
      </c>
      <c r="D892" s="67" t="str">
        <f t="shared" si="156"/>
        <v>-</v>
      </c>
      <c r="E892" s="30">
        <f t="shared" si="156"/>
        <v>0</v>
      </c>
      <c r="F892" s="30">
        <f t="shared" si="150"/>
        <v>0</v>
      </c>
      <c r="G892" s="30">
        <f t="shared" si="151"/>
        <v>0</v>
      </c>
      <c r="H892" s="30">
        <f t="shared" si="137"/>
        <v>0</v>
      </c>
      <c r="I892" s="30">
        <f>'F4.2'!V433</f>
        <v>0</v>
      </c>
      <c r="J892" s="30">
        <f>'F4.2'!AP433</f>
        <v>0</v>
      </c>
      <c r="K892" s="30"/>
      <c r="L892" s="30"/>
      <c r="M892" s="30">
        <f t="shared" si="138"/>
        <v>0</v>
      </c>
      <c r="N892" s="150">
        <f t="shared" si="139"/>
        <v>0</v>
      </c>
    </row>
    <row r="893" spans="1:14" ht="31.5" hidden="1" outlineLevel="1">
      <c r="A893" s="31">
        <f t="shared" si="153"/>
        <v>0</v>
      </c>
      <c r="B893" s="270" t="str">
        <f t="shared" si="154"/>
        <v>Supply of 69 AH HBL make battery set  of CHP-D (U8&amp;9), CSTPS, Chandrapur.</v>
      </c>
      <c r="C893" s="31">
        <f t="shared" si="155"/>
        <v>0</v>
      </c>
      <c r="D893" s="67" t="str">
        <f t="shared" si="156"/>
        <v>-</v>
      </c>
      <c r="E893" s="30">
        <f t="shared" si="156"/>
        <v>0</v>
      </c>
      <c r="F893" s="30">
        <f t="shared" si="150"/>
        <v>0</v>
      </c>
      <c r="G893" s="30">
        <f t="shared" si="151"/>
        <v>0</v>
      </c>
      <c r="H893" s="30">
        <f t="shared" si="137"/>
        <v>0</v>
      </c>
      <c r="I893" s="30">
        <f>'F4.2'!V434</f>
        <v>0</v>
      </c>
      <c r="J893" s="30">
        <f>'F4.2'!AP434</f>
        <v>0</v>
      </c>
      <c r="K893" s="30"/>
      <c r="L893" s="30"/>
      <c r="M893" s="30">
        <f t="shared" si="138"/>
        <v>0</v>
      </c>
      <c r="N893" s="150">
        <f t="shared" si="139"/>
        <v>0</v>
      </c>
    </row>
    <row r="894" spans="1:14" ht="47.25" hidden="1" outlineLevel="1">
      <c r="A894" s="31">
        <f t="shared" si="153"/>
        <v>0</v>
      </c>
      <c r="B894" s="270" t="str">
        <f t="shared" si="154"/>
        <v>Supply of 100 AH Exide make  battery banks (2 Set/ 110 Nos battery cells) &amp; battery charge at CHP-D (U8&amp;9), CSTPS, Chandrapur.</v>
      </c>
      <c r="C894" s="31">
        <f t="shared" si="155"/>
        <v>0</v>
      </c>
      <c r="D894" s="67" t="str">
        <f t="shared" si="156"/>
        <v>-</v>
      </c>
      <c r="E894" s="30">
        <f t="shared" si="156"/>
        <v>0</v>
      </c>
      <c r="F894" s="30">
        <f t="shared" si="150"/>
        <v>0</v>
      </c>
      <c r="G894" s="30">
        <f t="shared" si="151"/>
        <v>0</v>
      </c>
      <c r="H894" s="30">
        <f t="shared" si="137"/>
        <v>0</v>
      </c>
      <c r="I894" s="30">
        <f>'F4.2'!V435</f>
        <v>0</v>
      </c>
      <c r="J894" s="30">
        <f>'F4.2'!AP435</f>
        <v>0</v>
      </c>
      <c r="K894" s="30"/>
      <c r="L894" s="30"/>
      <c r="M894" s="30">
        <f t="shared" si="138"/>
        <v>0</v>
      </c>
      <c r="N894" s="150">
        <f t="shared" si="139"/>
        <v>0</v>
      </c>
    </row>
    <row r="895" spans="1:14" ht="31.5" hidden="1" outlineLevel="1">
      <c r="A895" s="31">
        <f t="shared" si="153"/>
        <v>0</v>
      </c>
      <c r="B895" s="270" t="str">
        <f t="shared" si="154"/>
        <v>Alterration, upgradation of tunnel ventilation system of CHPD, CSTPS</v>
      </c>
      <c r="C895" s="31">
        <f t="shared" si="155"/>
        <v>0</v>
      </c>
      <c r="D895" s="67" t="str">
        <f t="shared" si="156"/>
        <v>-</v>
      </c>
      <c r="E895" s="30">
        <f t="shared" si="156"/>
        <v>0</v>
      </c>
      <c r="F895" s="30">
        <f t="shared" si="150"/>
        <v>0</v>
      </c>
      <c r="G895" s="30">
        <f t="shared" si="151"/>
        <v>0</v>
      </c>
      <c r="H895" s="30">
        <f t="shared" si="137"/>
        <v>0</v>
      </c>
      <c r="I895" s="30">
        <f>'F4.2'!V436</f>
        <v>0</v>
      </c>
      <c r="J895" s="30">
        <f>'F4.2'!AP436</f>
        <v>0</v>
      </c>
      <c r="K895" s="30"/>
      <c r="L895" s="30"/>
      <c r="M895" s="30">
        <f t="shared" si="138"/>
        <v>0</v>
      </c>
      <c r="N895" s="150">
        <f t="shared" si="139"/>
        <v>0</v>
      </c>
    </row>
    <row r="896" spans="1:14" ht="31.5" hidden="1" outlineLevel="1">
      <c r="A896" s="31">
        <f t="shared" si="153"/>
        <v>0</v>
      </c>
      <c r="B896" s="270" t="str">
        <f t="shared" si="154"/>
        <v>Supply of HT/LT Xmers assy of CHP-D (U8&amp;9), CSTPS, Chandrapur.</v>
      </c>
      <c r="C896" s="31">
        <f t="shared" si="155"/>
        <v>0</v>
      </c>
      <c r="D896" s="67" t="str">
        <f t="shared" si="156"/>
        <v>-</v>
      </c>
      <c r="E896" s="30">
        <f t="shared" si="156"/>
        <v>0</v>
      </c>
      <c r="F896" s="30">
        <f t="shared" si="150"/>
        <v>0</v>
      </c>
      <c r="G896" s="30">
        <f t="shared" si="151"/>
        <v>0</v>
      </c>
      <c r="H896" s="30">
        <f t="shared" si="137"/>
        <v>0</v>
      </c>
      <c r="I896" s="30">
        <f>'F4.2'!V437</f>
        <v>0</v>
      </c>
      <c r="J896" s="30">
        <f>'F4.2'!AP437</f>
        <v>0</v>
      </c>
      <c r="K896" s="30"/>
      <c r="L896" s="30"/>
      <c r="M896" s="30">
        <f t="shared" si="138"/>
        <v>0</v>
      </c>
      <c r="N896" s="150">
        <f t="shared" si="139"/>
        <v>0</v>
      </c>
    </row>
    <row r="897" spans="1:14" ht="31.5" hidden="1" outlineLevel="1">
      <c r="A897" s="28">
        <f t="shared" si="153"/>
        <v>0</v>
      </c>
      <c r="B897" s="270" t="str">
        <f t="shared" si="154"/>
        <v>Supply of HT/LT Xmers assy of CHP-D (U8&amp;9), CSTPS, Chandrapur.</v>
      </c>
      <c r="C897" s="31">
        <f t="shared" si="155"/>
        <v>0</v>
      </c>
      <c r="D897" s="67" t="str">
        <f t="shared" si="156"/>
        <v>-</v>
      </c>
      <c r="E897" s="30">
        <f t="shared" si="156"/>
        <v>0</v>
      </c>
      <c r="F897" s="30">
        <f t="shared" si="150"/>
        <v>0</v>
      </c>
      <c r="G897" s="30">
        <f t="shared" si="151"/>
        <v>0</v>
      </c>
      <c r="H897" s="30">
        <f t="shared" si="137"/>
        <v>0</v>
      </c>
      <c r="I897" s="30">
        <f>'F4.2'!V438</f>
        <v>0</v>
      </c>
      <c r="J897" s="30">
        <f>'F4.2'!AP438</f>
        <v>0</v>
      </c>
      <c r="K897" s="30"/>
      <c r="L897" s="30"/>
      <c r="M897" s="30">
        <f t="shared" si="138"/>
        <v>0</v>
      </c>
      <c r="N897" s="150">
        <f t="shared" si="139"/>
        <v>0</v>
      </c>
    </row>
    <row r="898" spans="1:14" ht="15.75" hidden="1" outlineLevel="1">
      <c r="A898" s="28">
        <f t="shared" si="153"/>
        <v>0</v>
      </c>
      <c r="B898" s="360" t="str">
        <f t="shared" si="154"/>
        <v>WTP-III</v>
      </c>
      <c r="C898" s="31">
        <f t="shared" si="155"/>
        <v>0</v>
      </c>
      <c r="D898" s="67" t="str">
        <f t="shared" si="156"/>
        <v>-</v>
      </c>
      <c r="E898" s="30">
        <f t="shared" si="156"/>
        <v>0</v>
      </c>
      <c r="F898" s="30">
        <f t="shared" ref="F898:F922" si="157">F439+I439</f>
        <v>0</v>
      </c>
      <c r="G898" s="30">
        <f t="shared" ref="G898:G922" si="158">G439+M439</f>
        <v>0</v>
      </c>
      <c r="H898" s="30">
        <f t="shared" si="137"/>
        <v>0</v>
      </c>
      <c r="I898" s="30">
        <f>'F4.2'!V439</f>
        <v>0</v>
      </c>
      <c r="J898" s="30">
        <f>'F4.2'!AP439</f>
        <v>0</v>
      </c>
      <c r="K898" s="30"/>
      <c r="L898" s="30"/>
      <c r="M898" s="30">
        <f t="shared" si="138"/>
        <v>0</v>
      </c>
      <c r="N898" s="150">
        <f t="shared" si="139"/>
        <v>0</v>
      </c>
    </row>
    <row r="899" spans="1:14" ht="47.25" hidden="1" outlineLevel="1">
      <c r="A899" s="28">
        <f t="shared" si="153"/>
        <v>1</v>
      </c>
      <c r="B899" s="131" t="str">
        <f t="shared" si="154"/>
        <v>Engineering, installation and commissioning of DM stream capacity of 4800M3/Day for U # 8 &amp; 9 in addition to existing DM stream at WTP, CSTPS, Chandrapur</v>
      </c>
      <c r="C899" s="31">
        <f t="shared" si="155"/>
        <v>0</v>
      </c>
      <c r="D899" s="67" t="str">
        <f t="shared" si="156"/>
        <v>-</v>
      </c>
      <c r="E899" s="30">
        <f t="shared" si="156"/>
        <v>0</v>
      </c>
      <c r="F899" s="30">
        <f t="shared" si="157"/>
        <v>0</v>
      </c>
      <c r="G899" s="30">
        <f t="shared" si="158"/>
        <v>0</v>
      </c>
      <c r="H899" s="30">
        <f t="shared" si="137"/>
        <v>0</v>
      </c>
      <c r="I899" s="30">
        <f>'F4.2'!V440</f>
        <v>0</v>
      </c>
      <c r="J899" s="30">
        <f>'F4.2'!AP440</f>
        <v>0</v>
      </c>
      <c r="K899" s="30"/>
      <c r="L899" s="30"/>
      <c r="M899" s="30">
        <f t="shared" si="138"/>
        <v>0</v>
      </c>
      <c r="N899" s="150">
        <f t="shared" si="139"/>
        <v>0</v>
      </c>
    </row>
    <row r="900" spans="1:14" ht="47.25" hidden="1" outlineLevel="1">
      <c r="A900" s="28">
        <f t="shared" si="153"/>
        <v>0</v>
      </c>
      <c r="B900" s="270" t="str">
        <f t="shared" si="154"/>
        <v>Engineering, installation and commissioning of DM stream capacity of 4800M3/Day for U # 8 &amp; 9 in addition to existing DM stream at WTP, CSTPS, Chandrapur</v>
      </c>
      <c r="C900" s="31">
        <f t="shared" si="155"/>
        <v>0</v>
      </c>
      <c r="D900" s="67" t="str">
        <f t="shared" si="156"/>
        <v>-</v>
      </c>
      <c r="E900" s="30">
        <f t="shared" si="156"/>
        <v>0</v>
      </c>
      <c r="F900" s="30">
        <f t="shared" si="157"/>
        <v>0</v>
      </c>
      <c r="G900" s="30">
        <f t="shared" si="158"/>
        <v>0</v>
      </c>
      <c r="H900" s="30">
        <f t="shared" ref="H900:H914" si="159">F900-G900</f>
        <v>0</v>
      </c>
      <c r="I900" s="30">
        <f>'F4.2'!V441</f>
        <v>0</v>
      </c>
      <c r="J900" s="30">
        <f>'F4.2'!AP441</f>
        <v>0</v>
      </c>
      <c r="K900" s="30"/>
      <c r="L900" s="30"/>
      <c r="M900" s="30">
        <f t="shared" ref="M900:M914" si="160">SUM(J900:L900)</f>
        <v>0</v>
      </c>
      <c r="N900" s="150">
        <f t="shared" ref="N900:N914" si="161">H900+I900-M900</f>
        <v>0</v>
      </c>
    </row>
    <row r="901" spans="1:14" ht="15.75" hidden="1" outlineLevel="1">
      <c r="A901" s="28">
        <f t="shared" si="153"/>
        <v>0</v>
      </c>
      <c r="B901" s="360" t="str">
        <f t="shared" si="154"/>
        <v>Civil - 8&amp;9</v>
      </c>
      <c r="C901" s="31">
        <f t="shared" si="155"/>
        <v>0</v>
      </c>
      <c r="D901" s="67" t="str">
        <f t="shared" si="156"/>
        <v>-</v>
      </c>
      <c r="E901" s="30">
        <f t="shared" si="156"/>
        <v>0</v>
      </c>
      <c r="F901" s="30">
        <f t="shared" si="157"/>
        <v>0</v>
      </c>
      <c r="G901" s="30">
        <f t="shared" si="158"/>
        <v>0</v>
      </c>
      <c r="H901" s="30">
        <f t="shared" si="159"/>
        <v>0</v>
      </c>
      <c r="I901" s="30">
        <f>'F4.2'!V442</f>
        <v>0</v>
      </c>
      <c r="J901" s="30">
        <f>'F4.2'!AP442</f>
        <v>0</v>
      </c>
      <c r="K901" s="30"/>
      <c r="L901" s="30"/>
      <c r="M901" s="30">
        <f t="shared" si="160"/>
        <v>0</v>
      </c>
      <c r="N901" s="150">
        <f t="shared" si="161"/>
        <v>0</v>
      </c>
    </row>
    <row r="902" spans="1:14" ht="47.25" hidden="1" outlineLevel="1">
      <c r="A902" s="28">
        <f t="shared" si="153"/>
        <v>1</v>
      </c>
      <c r="B902" s="131" t="str">
        <f t="shared" si="154"/>
        <v>Work of diversion of peripheral nallah towards ash water recovery pump house alogwith construction of waste wear at ash bund area CSTPS, Chandrapur.</v>
      </c>
      <c r="C902" s="31">
        <f t="shared" si="155"/>
        <v>0</v>
      </c>
      <c r="D902" s="67" t="str">
        <f t="shared" si="156"/>
        <v>-</v>
      </c>
      <c r="E902" s="30">
        <f t="shared" si="156"/>
        <v>0</v>
      </c>
      <c r="F902" s="30">
        <f t="shared" si="157"/>
        <v>0</v>
      </c>
      <c r="G902" s="30">
        <f t="shared" si="158"/>
        <v>0</v>
      </c>
      <c r="H902" s="30">
        <f t="shared" si="159"/>
        <v>0</v>
      </c>
      <c r="I902" s="30">
        <f>'F4.2'!V443</f>
        <v>0</v>
      </c>
      <c r="J902" s="30">
        <f>'F4.2'!AP443</f>
        <v>0</v>
      </c>
      <c r="K902" s="30"/>
      <c r="L902" s="30"/>
      <c r="M902" s="30">
        <f t="shared" si="160"/>
        <v>0</v>
      </c>
      <c r="N902" s="150">
        <f t="shared" si="161"/>
        <v>0</v>
      </c>
    </row>
    <row r="903" spans="1:14" ht="47.25" hidden="1" outlineLevel="1">
      <c r="A903" s="31">
        <f t="shared" si="153"/>
        <v>0</v>
      </c>
      <c r="B903" s="270" t="str">
        <f t="shared" si="154"/>
        <v>Work of diversion of peripheral nallah towards ash water recovery pump house alogwith construction of waste wear at ash bund area CSTPS, Chandrapur.</v>
      </c>
      <c r="C903" s="31">
        <f t="shared" si="155"/>
        <v>0</v>
      </c>
      <c r="D903" s="67" t="str">
        <f t="shared" si="156"/>
        <v>-</v>
      </c>
      <c r="E903" s="30">
        <f t="shared" si="156"/>
        <v>0</v>
      </c>
      <c r="F903" s="30">
        <f t="shared" si="157"/>
        <v>0</v>
      </c>
      <c r="G903" s="30">
        <f t="shared" si="158"/>
        <v>0</v>
      </c>
      <c r="H903" s="30">
        <f t="shared" si="159"/>
        <v>0</v>
      </c>
      <c r="I903" s="30">
        <f>'F4.2'!V444</f>
        <v>0</v>
      </c>
      <c r="J903" s="30">
        <f>'F4.2'!AP444</f>
        <v>0</v>
      </c>
      <c r="K903" s="30"/>
      <c r="L903" s="30"/>
      <c r="M903" s="30">
        <f t="shared" si="160"/>
        <v>0</v>
      </c>
      <c r="N903" s="150">
        <f t="shared" si="161"/>
        <v>0</v>
      </c>
    </row>
    <row r="904" spans="1:14" ht="15.75" hidden="1" outlineLevel="1">
      <c r="A904" s="28">
        <f t="shared" ref="A904:A922" si="162">A445</f>
        <v>2</v>
      </c>
      <c r="B904" s="131" t="str">
        <f t="shared" si="154"/>
        <v>Infrastructure development of CHP-D area at U-8, 9, CSTPS</v>
      </c>
      <c r="C904" s="31">
        <f t="shared" si="155"/>
        <v>0</v>
      </c>
      <c r="D904" s="67" t="str">
        <f t="shared" si="156"/>
        <v>-</v>
      </c>
      <c r="E904" s="30">
        <f t="shared" si="156"/>
        <v>0</v>
      </c>
      <c r="F904" s="30">
        <f t="shared" si="157"/>
        <v>0</v>
      </c>
      <c r="G904" s="30">
        <f t="shared" si="158"/>
        <v>0</v>
      </c>
      <c r="H904" s="30">
        <f t="shared" si="159"/>
        <v>0</v>
      </c>
      <c r="I904" s="30">
        <f>'F4.2'!V445</f>
        <v>0</v>
      </c>
      <c r="J904" s="30">
        <f>'F4.2'!AP445</f>
        <v>0</v>
      </c>
      <c r="K904" s="30"/>
      <c r="L904" s="30"/>
      <c r="M904" s="30">
        <f t="shared" si="160"/>
        <v>0</v>
      </c>
      <c r="N904" s="150">
        <f t="shared" si="161"/>
        <v>0</v>
      </c>
    </row>
    <row r="905" spans="1:14" ht="31.5" hidden="1" outlineLevel="1">
      <c r="A905" s="28">
        <f t="shared" si="162"/>
        <v>0</v>
      </c>
      <c r="B905" s="270" t="str">
        <f t="shared" si="154"/>
        <v>Provision of platform for unloading of coal near TP-106 upto stack pile A of CHP-D</v>
      </c>
      <c r="C905" s="31">
        <f t="shared" si="155"/>
        <v>0</v>
      </c>
      <c r="D905" s="67" t="str">
        <f t="shared" si="156"/>
        <v>-</v>
      </c>
      <c r="E905" s="30">
        <f t="shared" si="156"/>
        <v>0</v>
      </c>
      <c r="F905" s="30">
        <f t="shared" si="157"/>
        <v>0</v>
      </c>
      <c r="G905" s="30">
        <f t="shared" si="158"/>
        <v>0</v>
      </c>
      <c r="H905" s="30">
        <f t="shared" si="159"/>
        <v>0</v>
      </c>
      <c r="I905" s="30">
        <f>'F4.2'!V446</f>
        <v>0</v>
      </c>
      <c r="J905" s="30">
        <f>'F4.2'!AP446</f>
        <v>0</v>
      </c>
      <c r="K905" s="30"/>
      <c r="L905" s="30"/>
      <c r="M905" s="30">
        <f t="shared" si="160"/>
        <v>0</v>
      </c>
      <c r="N905" s="150">
        <f t="shared" si="161"/>
        <v>0</v>
      </c>
    </row>
    <row r="906" spans="1:14" ht="31.5" hidden="1" outlineLevel="1">
      <c r="A906" s="31">
        <f t="shared" si="162"/>
        <v>0</v>
      </c>
      <c r="B906" s="270" t="str">
        <f t="shared" si="154"/>
        <v>Provision of WBM Road for fire fighting arrangement at CHP-D U-8,9</v>
      </c>
      <c r="C906" s="31">
        <f t="shared" si="155"/>
        <v>0</v>
      </c>
      <c r="D906" s="67" t="str">
        <f t="shared" si="156"/>
        <v>-</v>
      </c>
      <c r="E906" s="30">
        <f t="shared" si="156"/>
        <v>0</v>
      </c>
      <c r="F906" s="30">
        <f t="shared" si="157"/>
        <v>0</v>
      </c>
      <c r="G906" s="30">
        <f t="shared" si="158"/>
        <v>0</v>
      </c>
      <c r="H906" s="30">
        <f t="shared" si="159"/>
        <v>0</v>
      </c>
      <c r="I906" s="30">
        <f>'F4.2'!V447</f>
        <v>0</v>
      </c>
      <c r="J906" s="30">
        <f>'F4.2'!AP447</f>
        <v>0</v>
      </c>
      <c r="K906" s="30"/>
      <c r="L906" s="30"/>
      <c r="M906" s="30">
        <f t="shared" si="160"/>
        <v>0</v>
      </c>
      <c r="N906" s="150">
        <f t="shared" si="161"/>
        <v>0</v>
      </c>
    </row>
    <row r="907" spans="1:14" ht="47.25" hidden="1" outlineLevel="1">
      <c r="A907" s="31">
        <f t="shared" si="162"/>
        <v>0</v>
      </c>
      <c r="B907" s="270" t="str">
        <f t="shared" ref="B907:B914" si="163">B448</f>
        <v>Construction &amp; Pushing RCC box of size 2mx2m under railway track to drain out the surface water near Rly - A cabin Unit-8,9</v>
      </c>
      <c r="C907" s="31">
        <f t="shared" si="155"/>
        <v>0</v>
      </c>
      <c r="D907" s="67" t="str">
        <f t="shared" ref="D907:E922" si="164">D448</f>
        <v>-</v>
      </c>
      <c r="E907" s="30">
        <f t="shared" si="164"/>
        <v>0</v>
      </c>
      <c r="F907" s="30">
        <f t="shared" si="157"/>
        <v>0</v>
      </c>
      <c r="G907" s="30">
        <f t="shared" si="158"/>
        <v>0</v>
      </c>
      <c r="H907" s="30">
        <f t="shared" si="159"/>
        <v>0</v>
      </c>
      <c r="I907" s="30">
        <f>'F4.2'!V448</f>
        <v>0</v>
      </c>
      <c r="J907" s="30">
        <f>'F4.2'!AP448</f>
        <v>0</v>
      </c>
      <c r="K907" s="30"/>
      <c r="L907" s="30"/>
      <c r="M907" s="30">
        <f t="shared" si="160"/>
        <v>0</v>
      </c>
      <c r="N907" s="150">
        <f t="shared" si="161"/>
        <v>0</v>
      </c>
    </row>
    <row r="908" spans="1:14" ht="31.5" hidden="1" outlineLevel="1">
      <c r="A908" s="31">
        <f t="shared" si="162"/>
        <v>0</v>
      </c>
      <c r="B908" s="270" t="str">
        <f t="shared" si="163"/>
        <v>Construction of concrete pavement road connecting to reject gate &amp; vinchoda chowk , Y point to ash recovery pump house</v>
      </c>
      <c r="C908" s="31">
        <f t="shared" ref="C908:C922" si="165">C449</f>
        <v>0</v>
      </c>
      <c r="D908" s="67" t="str">
        <f t="shared" si="164"/>
        <v>-</v>
      </c>
      <c r="E908" s="30">
        <f t="shared" si="164"/>
        <v>0</v>
      </c>
      <c r="F908" s="30">
        <f t="shared" si="157"/>
        <v>0</v>
      </c>
      <c r="G908" s="30">
        <f t="shared" si="158"/>
        <v>0</v>
      </c>
      <c r="H908" s="30">
        <f t="shared" si="159"/>
        <v>0</v>
      </c>
      <c r="I908" s="30">
        <f>'F4.2'!V449</f>
        <v>0</v>
      </c>
      <c r="J908" s="30">
        <f>'F4.2'!AP449</f>
        <v>0</v>
      </c>
      <c r="K908" s="30"/>
      <c r="L908" s="30"/>
      <c r="M908" s="30">
        <f t="shared" si="160"/>
        <v>0</v>
      </c>
      <c r="N908" s="150">
        <f t="shared" si="161"/>
        <v>0</v>
      </c>
    </row>
    <row r="909" spans="1:14" ht="15.75" hidden="1" outlineLevel="1">
      <c r="A909" s="28" t="str">
        <f t="shared" si="162"/>
        <v>HO1</v>
      </c>
      <c r="B909" s="131" t="str">
        <f t="shared" si="163"/>
        <v xml:space="preserve">CHP Improvement Schemes </v>
      </c>
      <c r="C909" s="31">
        <f t="shared" si="165"/>
        <v>0</v>
      </c>
      <c r="D909" s="67" t="str">
        <f t="shared" si="164"/>
        <v>-</v>
      </c>
      <c r="E909" s="30">
        <f t="shared" si="164"/>
        <v>0</v>
      </c>
      <c r="F909" s="30">
        <f t="shared" si="157"/>
        <v>0</v>
      </c>
      <c r="G909" s="30">
        <f t="shared" si="158"/>
        <v>0</v>
      </c>
      <c r="H909" s="30">
        <f t="shared" si="159"/>
        <v>0</v>
      </c>
      <c r="I909" s="30">
        <f>'F4.2'!V450</f>
        <v>0</v>
      </c>
      <c r="J909" s="30">
        <f>'F4.2'!AP450</f>
        <v>0</v>
      </c>
      <c r="K909" s="30"/>
      <c r="L909" s="30"/>
      <c r="M909" s="30">
        <f t="shared" si="160"/>
        <v>0</v>
      </c>
      <c r="N909" s="150">
        <f t="shared" si="161"/>
        <v>0</v>
      </c>
    </row>
    <row r="910" spans="1:14" ht="15.75" hidden="1" outlineLevel="1">
      <c r="A910" s="31">
        <f t="shared" si="162"/>
        <v>0</v>
      </c>
      <c r="B910" s="270" t="str">
        <f t="shared" si="163"/>
        <v>CHP Improvement Schemes at CHP-D</v>
      </c>
      <c r="C910" s="31">
        <f t="shared" si="165"/>
        <v>0</v>
      </c>
      <c r="D910" s="67" t="str">
        <f t="shared" si="164"/>
        <v>-</v>
      </c>
      <c r="E910" s="30">
        <f t="shared" si="164"/>
        <v>0</v>
      </c>
      <c r="F910" s="30">
        <f t="shared" si="157"/>
        <v>0</v>
      </c>
      <c r="G910" s="30">
        <f t="shared" si="158"/>
        <v>0</v>
      </c>
      <c r="H910" s="30">
        <f t="shared" si="159"/>
        <v>0</v>
      </c>
      <c r="I910" s="30">
        <f>'F4.2'!V451</f>
        <v>0</v>
      </c>
      <c r="J910" s="30">
        <f>'F4.2'!AP451</f>
        <v>0</v>
      </c>
      <c r="K910" s="30"/>
      <c r="L910" s="30"/>
      <c r="M910" s="30">
        <f t="shared" si="160"/>
        <v>0</v>
      </c>
      <c r="N910" s="150">
        <f t="shared" si="161"/>
        <v>0</v>
      </c>
    </row>
    <row r="911" spans="1:14" ht="31.5" hidden="1" outlineLevel="1">
      <c r="A911" s="28" t="str">
        <f t="shared" si="162"/>
        <v>HO2</v>
      </c>
      <c r="B911" s="131" t="str">
        <f t="shared" si="163"/>
        <v>Developlment &amp; Upgradation of DSM software system for MSPGCL</v>
      </c>
      <c r="C911" s="31">
        <f t="shared" si="165"/>
        <v>0</v>
      </c>
      <c r="D911" s="67" t="str">
        <f t="shared" si="164"/>
        <v>-</v>
      </c>
      <c r="E911" s="30">
        <f t="shared" si="164"/>
        <v>0</v>
      </c>
      <c r="F911" s="30">
        <f t="shared" si="157"/>
        <v>0</v>
      </c>
      <c r="G911" s="30">
        <f t="shared" si="158"/>
        <v>0</v>
      </c>
      <c r="H911" s="30">
        <f t="shared" si="159"/>
        <v>0</v>
      </c>
      <c r="I911" s="30">
        <f>'F4.2'!V452</f>
        <v>0</v>
      </c>
      <c r="J911" s="30">
        <f>'F4.2'!AP452</f>
        <v>0</v>
      </c>
      <c r="K911" s="30"/>
      <c r="L911" s="30"/>
      <c r="M911" s="30">
        <f t="shared" si="160"/>
        <v>0</v>
      </c>
      <c r="N911" s="150">
        <f t="shared" si="161"/>
        <v>0</v>
      </c>
    </row>
    <row r="912" spans="1:14" ht="31.5" hidden="1" outlineLevel="1">
      <c r="A912" s="31">
        <f t="shared" si="162"/>
        <v>0</v>
      </c>
      <c r="B912" s="270" t="str">
        <f t="shared" si="163"/>
        <v>Developlment &amp; Upgradation of DSM software system for MSPGCL</v>
      </c>
      <c r="C912" s="31">
        <f t="shared" si="165"/>
        <v>0</v>
      </c>
      <c r="D912" s="67" t="str">
        <f t="shared" si="164"/>
        <v>-</v>
      </c>
      <c r="E912" s="30">
        <f t="shared" si="164"/>
        <v>0</v>
      </c>
      <c r="F912" s="30">
        <f t="shared" si="157"/>
        <v>0</v>
      </c>
      <c r="G912" s="30">
        <f t="shared" si="158"/>
        <v>0</v>
      </c>
      <c r="H912" s="30">
        <f t="shared" si="159"/>
        <v>0</v>
      </c>
      <c r="I912" s="30">
        <f>'F4.2'!V453</f>
        <v>0</v>
      </c>
      <c r="J912" s="30">
        <f>'F4.2'!AP453</f>
        <v>0</v>
      </c>
      <c r="K912" s="30"/>
      <c r="L912" s="30"/>
      <c r="M912" s="30">
        <f t="shared" si="160"/>
        <v>0</v>
      </c>
      <c r="N912" s="150">
        <f t="shared" si="161"/>
        <v>0</v>
      </c>
    </row>
    <row r="913" spans="1:14" ht="15.75" hidden="1" outlineLevel="1">
      <c r="A913" s="28">
        <f t="shared" si="162"/>
        <v>1</v>
      </c>
      <c r="B913" s="131" t="str">
        <f t="shared" si="163"/>
        <v>Implementation of Flexible Operation Solutions</v>
      </c>
      <c r="C913" s="31">
        <f t="shared" si="165"/>
        <v>0</v>
      </c>
      <c r="D913" s="67" t="str">
        <f t="shared" si="164"/>
        <v>-</v>
      </c>
      <c r="E913" s="30">
        <f t="shared" si="164"/>
        <v>0</v>
      </c>
      <c r="F913" s="30">
        <f t="shared" si="157"/>
        <v>0</v>
      </c>
      <c r="G913" s="30">
        <f t="shared" si="158"/>
        <v>0</v>
      </c>
      <c r="H913" s="30">
        <f t="shared" si="159"/>
        <v>0</v>
      </c>
      <c r="I913" s="30">
        <f>'F4.2'!V454</f>
        <v>0</v>
      </c>
      <c r="J913" s="30">
        <f>'F4.2'!AP454</f>
        <v>0</v>
      </c>
      <c r="K913" s="30"/>
      <c r="L913" s="30"/>
      <c r="M913" s="30">
        <f t="shared" si="160"/>
        <v>0</v>
      </c>
      <c r="N913" s="150">
        <f t="shared" si="161"/>
        <v>0</v>
      </c>
    </row>
    <row r="914" spans="1:14" ht="15.75" hidden="1" outlineLevel="1">
      <c r="A914" s="31">
        <f t="shared" si="162"/>
        <v>0</v>
      </c>
      <c r="B914" s="270" t="str">
        <f t="shared" si="163"/>
        <v>Implementation of Flexible Operation Solutions</v>
      </c>
      <c r="C914" s="31">
        <f t="shared" si="165"/>
        <v>0</v>
      </c>
      <c r="D914" s="67" t="str">
        <f t="shared" si="164"/>
        <v>-</v>
      </c>
      <c r="E914" s="30">
        <f t="shared" si="164"/>
        <v>0</v>
      </c>
      <c r="F914" s="30">
        <f t="shared" si="157"/>
        <v>0</v>
      </c>
      <c r="G914" s="30">
        <f t="shared" si="158"/>
        <v>0</v>
      </c>
      <c r="H914" s="30">
        <f t="shared" si="159"/>
        <v>0</v>
      </c>
      <c r="I914" s="30">
        <f>'F4.2'!V455</f>
        <v>0</v>
      </c>
      <c r="J914" s="30">
        <f>'F4.2'!AP455</f>
        <v>0</v>
      </c>
      <c r="K914" s="30"/>
      <c r="L914" s="30"/>
      <c r="M914" s="30">
        <f t="shared" si="160"/>
        <v>0</v>
      </c>
      <c r="N914" s="150">
        <f t="shared" si="161"/>
        <v>0</v>
      </c>
    </row>
    <row r="915" spans="1:14" ht="15.75" hidden="1" outlineLevel="1">
      <c r="A915" s="31">
        <f t="shared" si="162"/>
        <v>0</v>
      </c>
      <c r="B915" s="269"/>
      <c r="C915" s="31">
        <f t="shared" si="165"/>
        <v>0</v>
      </c>
      <c r="D915" s="67" t="str">
        <f t="shared" si="164"/>
        <v>-</v>
      </c>
      <c r="E915" s="30">
        <f t="shared" si="164"/>
        <v>0</v>
      </c>
      <c r="F915" s="30">
        <f t="shared" si="157"/>
        <v>0</v>
      </c>
      <c r="G915" s="30">
        <f t="shared" si="158"/>
        <v>0</v>
      </c>
      <c r="H915" s="30">
        <f t="shared" ref="H915:H922" si="166">F915-G915</f>
        <v>0</v>
      </c>
      <c r="I915" s="30">
        <f>'F4.2'!V456</f>
        <v>0</v>
      </c>
      <c r="J915" s="30">
        <f>'F4.2'!AP456</f>
        <v>0</v>
      </c>
      <c r="K915" s="30"/>
      <c r="L915" s="30"/>
      <c r="M915" s="30">
        <f t="shared" ref="M915:M922" si="167">SUM(J915:L915)</f>
        <v>0</v>
      </c>
      <c r="N915" s="150">
        <f t="shared" ref="N915:N922" si="168">H915+I915-M915</f>
        <v>0</v>
      </c>
    </row>
    <row r="916" spans="1:14" ht="15.75" hidden="1" outlineLevel="1">
      <c r="A916" s="156">
        <f t="shared" si="162"/>
        <v>0</v>
      </c>
      <c r="B916" s="86" t="str">
        <f t="shared" ref="B916:B923" si="169">B457</f>
        <v>B) Non-DPR Schemes</v>
      </c>
      <c r="C916" s="31">
        <f t="shared" si="165"/>
        <v>0</v>
      </c>
      <c r="D916" s="67" t="str">
        <f t="shared" si="164"/>
        <v>-</v>
      </c>
      <c r="E916" s="30">
        <f t="shared" si="164"/>
        <v>0</v>
      </c>
      <c r="F916" s="30">
        <f t="shared" si="157"/>
        <v>0</v>
      </c>
      <c r="G916" s="30">
        <f t="shared" si="158"/>
        <v>0</v>
      </c>
      <c r="H916" s="30">
        <f t="shared" si="166"/>
        <v>0</v>
      </c>
      <c r="I916" s="30">
        <f>'F4.2'!V457</f>
        <v>0</v>
      </c>
      <c r="J916" s="30">
        <f>'F4.2'!AP457</f>
        <v>0</v>
      </c>
      <c r="K916" s="30"/>
      <c r="L916" s="30"/>
      <c r="M916" s="30">
        <f t="shared" si="167"/>
        <v>0</v>
      </c>
      <c r="N916" s="150">
        <f t="shared" si="168"/>
        <v>0</v>
      </c>
    </row>
    <row r="917" spans="1:14" ht="15.75" hidden="1" outlineLevel="1">
      <c r="A917" s="28">
        <f t="shared" si="162"/>
        <v>1</v>
      </c>
      <c r="B917" s="230" t="str">
        <f t="shared" si="169"/>
        <v>General asset</v>
      </c>
      <c r="C917" s="31">
        <f t="shared" si="165"/>
        <v>0</v>
      </c>
      <c r="D917" s="67" t="str">
        <f t="shared" si="164"/>
        <v>-</v>
      </c>
      <c r="E917" s="30">
        <f t="shared" si="164"/>
        <v>0</v>
      </c>
      <c r="F917" s="30">
        <f t="shared" si="157"/>
        <v>1.87</v>
      </c>
      <c r="G917" s="30">
        <f t="shared" si="158"/>
        <v>1.87</v>
      </c>
      <c r="H917" s="30">
        <f t="shared" si="166"/>
        <v>0</v>
      </c>
      <c r="I917" s="30">
        <f>'F4.2'!V458</f>
        <v>0.83962264600000003</v>
      </c>
      <c r="J917" s="30">
        <f>'F4.2'!AP458</f>
        <v>0.83962264600000003</v>
      </c>
      <c r="K917" s="30"/>
      <c r="L917" s="30"/>
      <c r="M917" s="30">
        <f t="shared" si="167"/>
        <v>0.83962264600000003</v>
      </c>
      <c r="N917" s="150">
        <f t="shared" si="168"/>
        <v>0</v>
      </c>
    </row>
    <row r="918" spans="1:14" ht="47.25" hidden="1" outlineLevel="1">
      <c r="A918" s="31">
        <f t="shared" si="162"/>
        <v>2</v>
      </c>
      <c r="B918" s="257" t="str">
        <f t="shared" si="169"/>
        <v>Supply, Operation &amp; Maintenance of Mobile Coal Sampling Equipment (MCSE) for coal sampling at loading ends of WCL for Mahagenco</v>
      </c>
      <c r="C918" s="31">
        <f t="shared" si="165"/>
        <v>0</v>
      </c>
      <c r="D918" s="67" t="str">
        <f t="shared" si="164"/>
        <v>-</v>
      </c>
      <c r="E918" s="30">
        <f t="shared" si="164"/>
        <v>0</v>
      </c>
      <c r="F918" s="30">
        <f t="shared" si="157"/>
        <v>0</v>
      </c>
      <c r="G918" s="30">
        <f t="shared" si="158"/>
        <v>0</v>
      </c>
      <c r="H918" s="30">
        <f t="shared" si="166"/>
        <v>0</v>
      </c>
      <c r="I918" s="30">
        <f>'F4.2'!V459</f>
        <v>3.1647599999999998</v>
      </c>
      <c r="J918" s="30">
        <f>'F4.2'!AP459</f>
        <v>3.1647599999999998</v>
      </c>
      <c r="K918" s="30"/>
      <c r="L918" s="30"/>
      <c r="M918" s="30">
        <f t="shared" si="167"/>
        <v>3.1647599999999998</v>
      </c>
      <c r="N918" s="150">
        <f t="shared" si="168"/>
        <v>0</v>
      </c>
    </row>
    <row r="919" spans="1:14" ht="15.75" hidden="1" outlineLevel="1">
      <c r="A919" s="28">
        <f t="shared" si="162"/>
        <v>3</v>
      </c>
      <c r="B919" s="232" t="str">
        <f t="shared" si="169"/>
        <v>ABC Powder Type and Foam Type Composite Fire Extinguisher</v>
      </c>
      <c r="C919" s="31">
        <f t="shared" si="165"/>
        <v>0</v>
      </c>
      <c r="D919" s="67" t="str">
        <f t="shared" si="164"/>
        <v>-</v>
      </c>
      <c r="E919" s="30">
        <f t="shared" si="164"/>
        <v>0</v>
      </c>
      <c r="F919" s="30">
        <f t="shared" si="157"/>
        <v>0</v>
      </c>
      <c r="G919" s="30">
        <f t="shared" si="158"/>
        <v>0</v>
      </c>
      <c r="H919" s="30">
        <f t="shared" si="166"/>
        <v>0</v>
      </c>
      <c r="I919" s="30">
        <f>'F4.2'!V460</f>
        <v>1.5279598839999999</v>
      </c>
      <c r="J919" s="30">
        <f>'F4.2'!AP460</f>
        <v>1.5279598839999999</v>
      </c>
      <c r="K919" s="30"/>
      <c r="L919" s="30"/>
      <c r="M919" s="30">
        <f t="shared" si="167"/>
        <v>1.5279598839999999</v>
      </c>
      <c r="N919" s="150">
        <f t="shared" si="168"/>
        <v>0</v>
      </c>
    </row>
    <row r="920" spans="1:14" ht="63" hidden="1" outlineLevel="1">
      <c r="A920" s="31">
        <f t="shared" si="162"/>
        <v>4</v>
      </c>
      <c r="B920" s="339" t="str">
        <f t="shared" si="169"/>
        <v>NON-Detailed Project Report for the Work of Upgradation/Renovation of Crusher House of CHPB of Unit-5, 6&amp;7 at CSTPS Chandrapur (benefit U-8,9 by short conveyor coal stacking in catering emergency)</v>
      </c>
      <c r="C920" s="31">
        <f t="shared" si="165"/>
        <v>0</v>
      </c>
      <c r="D920" s="67" t="str">
        <f t="shared" si="164"/>
        <v>-</v>
      </c>
      <c r="E920" s="30">
        <f t="shared" si="164"/>
        <v>0</v>
      </c>
      <c r="F920" s="30">
        <f t="shared" si="157"/>
        <v>1.4403696399999999</v>
      </c>
      <c r="G920" s="30">
        <f t="shared" si="158"/>
        <v>0</v>
      </c>
      <c r="H920" s="30">
        <f t="shared" si="166"/>
        <v>1.4403696399999999</v>
      </c>
      <c r="I920" s="30">
        <f>'F4.2'!V461</f>
        <v>1.4403696399999999</v>
      </c>
      <c r="J920" s="30">
        <f>'F4.2'!AP461</f>
        <v>2.8807392799999998</v>
      </c>
      <c r="K920" s="30"/>
      <c r="L920" s="30"/>
      <c r="M920" s="30">
        <f t="shared" si="167"/>
        <v>2.8807392799999998</v>
      </c>
      <c r="N920" s="150">
        <f t="shared" si="168"/>
        <v>0</v>
      </c>
    </row>
    <row r="921" spans="1:14" ht="31.5" hidden="1" outlineLevel="1">
      <c r="A921" s="28">
        <f t="shared" si="162"/>
        <v>5</v>
      </c>
      <c r="B921" s="257" t="str">
        <f t="shared" si="169"/>
        <v>Extention of stacker reclaimer area for improvement in coal stack management at CHP-D CSTPS Chandrapur U-8,9</v>
      </c>
      <c r="C921" s="31">
        <f t="shared" si="165"/>
        <v>0</v>
      </c>
      <c r="D921" s="67" t="str">
        <f t="shared" si="164"/>
        <v>-</v>
      </c>
      <c r="E921" s="30">
        <f t="shared" si="164"/>
        <v>0</v>
      </c>
      <c r="F921" s="30">
        <f t="shared" si="157"/>
        <v>3.910243994</v>
      </c>
      <c r="G921" s="30">
        <f t="shared" si="158"/>
        <v>0</v>
      </c>
      <c r="H921" s="30">
        <f t="shared" si="166"/>
        <v>3.910243994</v>
      </c>
      <c r="I921" s="30">
        <f>'F4.2'!V462</f>
        <v>4.1827831</v>
      </c>
      <c r="J921" s="30">
        <f>'F4.2'!AP462</f>
        <v>0</v>
      </c>
      <c r="K921" s="30"/>
      <c r="L921" s="30"/>
      <c r="M921" s="30">
        <f t="shared" si="167"/>
        <v>0</v>
      </c>
      <c r="N921" s="150">
        <f t="shared" si="168"/>
        <v>8.093027094</v>
      </c>
    </row>
    <row r="922" spans="1:14" ht="31.5" hidden="1" outlineLevel="1">
      <c r="A922" s="31">
        <f t="shared" si="162"/>
        <v>6</v>
      </c>
      <c r="B922" s="257" t="str">
        <f t="shared" si="169"/>
        <v>Retrofitting of BHEL make HT Circuit Breaker with SF6 Contactor at CHP-D,  Unit-8&amp;9</v>
      </c>
      <c r="C922" s="31">
        <f t="shared" si="165"/>
        <v>0</v>
      </c>
      <c r="D922" s="67" t="str">
        <f t="shared" si="164"/>
        <v>-</v>
      </c>
      <c r="E922" s="30">
        <f t="shared" si="164"/>
        <v>0</v>
      </c>
      <c r="F922" s="30">
        <f t="shared" si="157"/>
        <v>0</v>
      </c>
      <c r="G922" s="30">
        <f t="shared" si="158"/>
        <v>0</v>
      </c>
      <c r="H922" s="30">
        <f t="shared" si="166"/>
        <v>0</v>
      </c>
      <c r="I922" s="30">
        <f>'F4.2'!V463</f>
        <v>0</v>
      </c>
      <c r="J922" s="30">
        <f>'F4.2'!AP463</f>
        <v>0</v>
      </c>
      <c r="K922" s="30"/>
      <c r="L922" s="30"/>
      <c r="M922" s="30">
        <f t="shared" si="167"/>
        <v>0</v>
      </c>
      <c r="N922" s="150">
        <f t="shared" si="168"/>
        <v>0</v>
      </c>
    </row>
    <row r="923" spans="1:14" ht="16.5" collapsed="1" thickBot="1">
      <c r="A923" s="141"/>
      <c r="B923" s="142" t="str">
        <f t="shared" si="169"/>
        <v>Total</v>
      </c>
      <c r="C923" s="143"/>
      <c r="D923" s="144"/>
      <c r="E923" s="145"/>
      <c r="F923" s="145">
        <f t="shared" ref="F923:N923" si="170">SUM(F468:F922)</f>
        <v>405.57822068400003</v>
      </c>
      <c r="G923" s="145">
        <f t="shared" si="170"/>
        <v>438.69275420761653</v>
      </c>
      <c r="H923" s="145">
        <f t="shared" si="170"/>
        <v>-33.114533523616416</v>
      </c>
      <c r="I923" s="145">
        <f t="shared" si="170"/>
        <v>74.76925554799999</v>
      </c>
      <c r="J923" s="145">
        <f t="shared" si="170"/>
        <v>85.385544015999997</v>
      </c>
      <c r="K923" s="145">
        <f t="shared" si="170"/>
        <v>0</v>
      </c>
      <c r="L923" s="145">
        <f t="shared" si="170"/>
        <v>0</v>
      </c>
      <c r="M923" s="145">
        <f t="shared" si="170"/>
        <v>85.385544015999997</v>
      </c>
      <c r="N923" s="145">
        <f t="shared" si="170"/>
        <v>-43.730821991616416</v>
      </c>
    </row>
    <row r="925" spans="1:14" s="58" customFormat="1">
      <c r="A925" s="56"/>
      <c r="B925" s="42" t="s">
        <v>10</v>
      </c>
      <c r="C925" s="48"/>
      <c r="D925" s="46"/>
      <c r="E925" s="57"/>
      <c r="F925" s="57"/>
      <c r="G925" s="57"/>
      <c r="H925" s="57"/>
      <c r="I925" s="57"/>
      <c r="J925" s="57"/>
      <c r="K925" s="57"/>
      <c r="L925" s="57"/>
      <c r="M925" s="57"/>
      <c r="N925" s="57"/>
    </row>
    <row r="926" spans="1:14" hidden="1" outlineLevel="1">
      <c r="A926" s="26"/>
      <c r="B926" s="86" t="str">
        <f t="shared" ref="B926:B989" si="171">B467</f>
        <v>A) Approved Add Cap (Case No. 296 of 2019)</v>
      </c>
      <c r="C926" s="48"/>
      <c r="D926" s="46"/>
      <c r="E926" s="57"/>
      <c r="F926" s="57"/>
      <c r="G926" s="57"/>
      <c r="H926" s="57"/>
      <c r="I926" s="57"/>
      <c r="J926" s="57"/>
      <c r="K926" s="57"/>
      <c r="L926" s="57"/>
      <c r="M926" s="57"/>
      <c r="N926" s="57"/>
    </row>
    <row r="927" spans="1:14" ht="31.5" hidden="1" outlineLevel="1">
      <c r="A927" s="163">
        <f>A468</f>
        <v>1</v>
      </c>
      <c r="B927" s="181" t="str">
        <f t="shared" si="171"/>
        <v>Initial Spares</v>
      </c>
      <c r="C927" s="31" t="str">
        <f t="shared" ref="C927:C990" si="172">C468</f>
        <v>Approved Add Cap (Case No. 296 of 2019)</v>
      </c>
      <c r="D927" s="67"/>
      <c r="E927" s="30"/>
      <c r="F927" s="30"/>
      <c r="G927" s="30"/>
      <c r="H927" s="30"/>
      <c r="I927" s="30"/>
      <c r="J927" s="30"/>
      <c r="K927" s="30"/>
      <c r="L927" s="30"/>
      <c r="M927" s="30"/>
      <c r="N927" s="150"/>
    </row>
    <row r="928" spans="1:14" ht="18.75" hidden="1" outlineLevel="1">
      <c r="A928" s="191"/>
      <c r="B928" s="184" t="str">
        <f t="shared" si="171"/>
        <v>Boiler &amp; Auxiliaries</v>
      </c>
      <c r="C928" s="186">
        <f t="shared" si="172"/>
        <v>0</v>
      </c>
      <c r="D928" s="207" t="str">
        <f t="shared" ref="D928:E947" si="173">D469</f>
        <v>-</v>
      </c>
      <c r="E928" s="208">
        <f t="shared" si="173"/>
        <v>10.36</v>
      </c>
      <c r="F928" s="208">
        <f t="shared" ref="F928:F991" si="174">F469+I469</f>
        <v>0</v>
      </c>
      <c r="G928" s="208">
        <f t="shared" ref="G928:G991" si="175">G469+M469</f>
        <v>0</v>
      </c>
      <c r="H928" s="208">
        <f t="shared" ref="H928:H991" si="176">F928-G928</f>
        <v>0</v>
      </c>
      <c r="I928" s="30">
        <f>'F4.2'!W10</f>
        <v>0</v>
      </c>
      <c r="J928" s="30">
        <f>'F4.2'!AQ10</f>
        <v>0</v>
      </c>
      <c r="K928" s="208"/>
      <c r="L928" s="208"/>
      <c r="M928" s="208">
        <f t="shared" ref="M928:M991" si="177">SUM(J928:L928)</f>
        <v>0</v>
      </c>
      <c r="N928" s="209">
        <f t="shared" ref="N928:N991" si="178">H928+I928-M928</f>
        <v>0</v>
      </c>
    </row>
    <row r="929" spans="1:14" ht="31.5" hidden="1" outlineLevel="1">
      <c r="A929" s="163"/>
      <c r="B929" s="182" t="str">
        <f t="shared" si="171"/>
        <v>Procurement of Bevel Helical Gear box KMP-350 for XRP 1043 coal mills at unit-8&amp;9,CSTPS, Chandrapur.</v>
      </c>
      <c r="C929" s="31">
        <f t="shared" si="172"/>
        <v>0</v>
      </c>
      <c r="D929" s="67" t="str">
        <f t="shared" si="173"/>
        <v>-</v>
      </c>
      <c r="E929" s="30">
        <f t="shared" si="173"/>
        <v>0</v>
      </c>
      <c r="F929" s="30">
        <f t="shared" si="174"/>
        <v>7.4087018999999996</v>
      </c>
      <c r="G929" s="30">
        <f t="shared" si="175"/>
        <v>7.4087018999999996</v>
      </c>
      <c r="H929" s="30">
        <f t="shared" si="176"/>
        <v>0</v>
      </c>
      <c r="I929" s="30">
        <f>'F4.2'!W11</f>
        <v>0</v>
      </c>
      <c r="J929" s="30">
        <f>'F4.2'!AQ11</f>
        <v>0</v>
      </c>
      <c r="K929" s="30"/>
      <c r="L929" s="30"/>
      <c r="M929" s="30">
        <f t="shared" si="177"/>
        <v>0</v>
      </c>
      <c r="N929" s="150">
        <f t="shared" si="178"/>
        <v>0</v>
      </c>
    </row>
    <row r="930" spans="1:14" ht="47.25" hidden="1" outlineLevel="1">
      <c r="A930" s="163"/>
      <c r="B930" s="182" t="str">
        <f t="shared" si="171"/>
        <v>Procurement of Hydraulic Adjustment (Actuating) Device for PA fan model PAF 19/10.6-2 and FD fan FAF 23/12.5-1 at Unit 8&amp;9, CSTPS, Chandrapur.</v>
      </c>
      <c r="C930" s="31">
        <f t="shared" si="172"/>
        <v>0</v>
      </c>
      <c r="D930" s="67" t="str">
        <f t="shared" si="173"/>
        <v>-</v>
      </c>
      <c r="E930" s="30">
        <f t="shared" si="173"/>
        <v>0</v>
      </c>
      <c r="F930" s="30">
        <f t="shared" si="174"/>
        <v>1.3970990080000001</v>
      </c>
      <c r="G930" s="30">
        <f t="shared" si="175"/>
        <v>1.3970990080000001</v>
      </c>
      <c r="H930" s="30">
        <f t="shared" si="176"/>
        <v>0</v>
      </c>
      <c r="I930" s="30">
        <f>'F4.2'!W12</f>
        <v>0</v>
      </c>
      <c r="J930" s="30">
        <f>'F4.2'!AQ12</f>
        <v>0</v>
      </c>
      <c r="K930" s="30"/>
      <c r="L930" s="30"/>
      <c r="M930" s="30">
        <f t="shared" si="177"/>
        <v>0</v>
      </c>
      <c r="N930" s="150">
        <f t="shared" si="178"/>
        <v>0</v>
      </c>
    </row>
    <row r="931" spans="1:14" ht="31.5" hidden="1" outlineLevel="1">
      <c r="A931" s="163"/>
      <c r="B931" s="182" t="str">
        <f t="shared" si="171"/>
        <v>Procurement of Yokogawa make Zirconia Oxygen Analyser spares for C&amp;I-III, Unit-8&amp;9, CSTPS, Chandrapur</v>
      </c>
      <c r="C931" s="31">
        <f t="shared" si="172"/>
        <v>0</v>
      </c>
      <c r="D931" s="67" t="str">
        <f t="shared" si="173"/>
        <v>-</v>
      </c>
      <c r="E931" s="30">
        <f t="shared" si="173"/>
        <v>0</v>
      </c>
      <c r="F931" s="30">
        <f t="shared" si="174"/>
        <v>0.51933050800000002</v>
      </c>
      <c r="G931" s="30">
        <f t="shared" si="175"/>
        <v>0.51933050800000002</v>
      </c>
      <c r="H931" s="30">
        <f t="shared" si="176"/>
        <v>0</v>
      </c>
      <c r="I931" s="30">
        <f>'F4.2'!W13</f>
        <v>0</v>
      </c>
      <c r="J931" s="30">
        <f>'F4.2'!AQ13</f>
        <v>0</v>
      </c>
      <c r="K931" s="30"/>
      <c r="L931" s="30"/>
      <c r="M931" s="30">
        <f t="shared" si="177"/>
        <v>0</v>
      </c>
      <c r="N931" s="150">
        <f t="shared" si="178"/>
        <v>0</v>
      </c>
    </row>
    <row r="932" spans="1:14" ht="31.5" hidden="1" outlineLevel="1">
      <c r="A932" s="163"/>
      <c r="B932" s="182" t="str">
        <f t="shared" si="171"/>
        <v>Procurement of High pressure valves installed at unit-8&amp;9 ( 2x500 MW),CSTPS, Chandrapur.</v>
      </c>
      <c r="C932" s="31">
        <f t="shared" si="172"/>
        <v>0</v>
      </c>
      <c r="D932" s="67" t="str">
        <f t="shared" si="173"/>
        <v>-</v>
      </c>
      <c r="E932" s="30">
        <f t="shared" si="173"/>
        <v>0</v>
      </c>
      <c r="F932" s="30">
        <f t="shared" si="174"/>
        <v>0</v>
      </c>
      <c r="G932" s="30">
        <f t="shared" si="175"/>
        <v>0</v>
      </c>
      <c r="H932" s="30">
        <f t="shared" si="176"/>
        <v>0</v>
      </c>
      <c r="I932" s="30">
        <f>'F4.2'!W14</f>
        <v>0</v>
      </c>
      <c r="J932" s="30">
        <f>'F4.2'!AQ14</f>
        <v>0</v>
      </c>
      <c r="K932" s="30"/>
      <c r="L932" s="30"/>
      <c r="M932" s="30">
        <f t="shared" si="177"/>
        <v>0</v>
      </c>
      <c r="N932" s="150">
        <f t="shared" si="178"/>
        <v>0</v>
      </c>
    </row>
    <row r="933" spans="1:14" ht="18.75" hidden="1" outlineLevel="1">
      <c r="A933" s="191"/>
      <c r="B933" s="184" t="str">
        <f t="shared" si="171"/>
        <v xml:space="preserve"> Turbine &amp; Aux</v>
      </c>
      <c r="C933" s="186">
        <f t="shared" si="172"/>
        <v>0</v>
      </c>
      <c r="D933" s="207" t="str">
        <f t="shared" si="173"/>
        <v>-</v>
      </c>
      <c r="E933" s="208">
        <f t="shared" si="173"/>
        <v>1.33</v>
      </c>
      <c r="F933" s="208">
        <f t="shared" si="174"/>
        <v>0</v>
      </c>
      <c r="G933" s="208">
        <f t="shared" si="175"/>
        <v>0</v>
      </c>
      <c r="H933" s="208">
        <f t="shared" si="176"/>
        <v>0</v>
      </c>
      <c r="I933" s="30">
        <f>'F4.2'!W15</f>
        <v>0</v>
      </c>
      <c r="J933" s="30">
        <f>'F4.2'!AQ15</f>
        <v>0</v>
      </c>
      <c r="K933" s="208"/>
      <c r="L933" s="208"/>
      <c r="M933" s="208">
        <f t="shared" si="177"/>
        <v>0</v>
      </c>
      <c r="N933" s="209">
        <f t="shared" si="178"/>
        <v>0</v>
      </c>
    </row>
    <row r="934" spans="1:14" ht="47.25" hidden="1" outlineLevel="1">
      <c r="A934" s="163"/>
      <c r="B934" s="182" t="str">
        <f t="shared" si="171"/>
        <v>Procurement of IMI Norgren Herion make Trip solenoid valves for Main Turbine, MD-BFP &amp; TD-BFP of Unit 8 &amp; 9, CSTPS, Chandrapur</v>
      </c>
      <c r="C934" s="31">
        <f t="shared" si="172"/>
        <v>0</v>
      </c>
      <c r="D934" s="67" t="str">
        <f t="shared" si="173"/>
        <v>-</v>
      </c>
      <c r="E934" s="30">
        <f t="shared" si="173"/>
        <v>0</v>
      </c>
      <c r="F934" s="30">
        <f t="shared" si="174"/>
        <v>0.37354448499999998</v>
      </c>
      <c r="G934" s="30">
        <f t="shared" si="175"/>
        <v>0.37354448499999998</v>
      </c>
      <c r="H934" s="30">
        <f t="shared" si="176"/>
        <v>0</v>
      </c>
      <c r="I934" s="30">
        <f>'F4.2'!W16</f>
        <v>0</v>
      </c>
      <c r="J934" s="30">
        <f>'F4.2'!AQ16</f>
        <v>0</v>
      </c>
      <c r="K934" s="30"/>
      <c r="L934" s="30"/>
      <c r="M934" s="30">
        <f t="shared" si="177"/>
        <v>0</v>
      </c>
      <c r="N934" s="150">
        <f t="shared" si="178"/>
        <v>0</v>
      </c>
    </row>
    <row r="935" spans="1:14" ht="31.5" hidden="1" outlineLevel="1">
      <c r="A935" s="163"/>
      <c r="B935" s="182" t="str">
        <f t="shared" si="171"/>
        <v>Procurement of Speed Sensors for 500 MW KWU Turbine for C&amp;I-III, Unit 8 &amp; 9, CSTPS, Chandrapur</v>
      </c>
      <c r="C935" s="31">
        <f t="shared" si="172"/>
        <v>0</v>
      </c>
      <c r="D935" s="67" t="str">
        <f t="shared" si="173"/>
        <v>-</v>
      </c>
      <c r="E935" s="30">
        <f t="shared" si="173"/>
        <v>0</v>
      </c>
      <c r="F935" s="30">
        <f t="shared" si="174"/>
        <v>3.8232000000000002E-2</v>
      </c>
      <c r="G935" s="30">
        <f t="shared" si="175"/>
        <v>3.8232000000000002E-2</v>
      </c>
      <c r="H935" s="30">
        <f t="shared" si="176"/>
        <v>0</v>
      </c>
      <c r="I935" s="30">
        <f>'F4.2'!W17</f>
        <v>0</v>
      </c>
      <c r="J935" s="30">
        <f>'F4.2'!AQ17</f>
        <v>0</v>
      </c>
      <c r="K935" s="30"/>
      <c r="L935" s="30"/>
      <c r="M935" s="30">
        <f t="shared" si="177"/>
        <v>0</v>
      </c>
      <c r="N935" s="150">
        <f t="shared" si="178"/>
        <v>0</v>
      </c>
    </row>
    <row r="936" spans="1:14" ht="47.25" hidden="1" outlineLevel="1">
      <c r="A936" s="163"/>
      <c r="B936" s="182" t="str">
        <f t="shared" si="171"/>
        <v>Procurement of Position Feedback Transmitters for Starting Device and Speeder Gear of Main Turbine for C&amp;I-III, Unit 8 &amp; 9, CSTPS, Chandrapur</v>
      </c>
      <c r="C936" s="31">
        <f t="shared" si="172"/>
        <v>0</v>
      </c>
      <c r="D936" s="67" t="str">
        <f t="shared" si="173"/>
        <v>-</v>
      </c>
      <c r="E936" s="30">
        <f t="shared" si="173"/>
        <v>0</v>
      </c>
      <c r="F936" s="30">
        <f t="shared" si="174"/>
        <v>0.1122534</v>
      </c>
      <c r="G936" s="30">
        <f t="shared" si="175"/>
        <v>0.1122534</v>
      </c>
      <c r="H936" s="30">
        <f t="shared" si="176"/>
        <v>0</v>
      </c>
      <c r="I936" s="30">
        <f>'F4.2'!W18</f>
        <v>0</v>
      </c>
      <c r="J936" s="30">
        <f>'F4.2'!AQ18</f>
        <v>0</v>
      </c>
      <c r="K936" s="30"/>
      <c r="L936" s="30"/>
      <c r="M936" s="30">
        <f t="shared" si="177"/>
        <v>0</v>
      </c>
      <c r="N936" s="150">
        <f t="shared" si="178"/>
        <v>0</v>
      </c>
    </row>
    <row r="937" spans="1:14" ht="31.5" hidden="1" outlineLevel="1">
      <c r="A937" s="163"/>
      <c r="B937" s="182" t="str">
        <f t="shared" si="171"/>
        <v>Procurement of spares for LP bypass system for C&amp;I-III, Unit 8 &amp; 9, CSTPS, Chandrapur on OEM Basis.</v>
      </c>
      <c r="C937" s="28">
        <f t="shared" si="172"/>
        <v>0</v>
      </c>
      <c r="D937" s="68" t="str">
        <f t="shared" si="173"/>
        <v>-</v>
      </c>
      <c r="E937" s="29">
        <f t="shared" si="173"/>
        <v>0</v>
      </c>
      <c r="F937" s="29">
        <f t="shared" si="174"/>
        <v>0.43644529999999998</v>
      </c>
      <c r="G937" s="29">
        <f t="shared" si="175"/>
        <v>0.43644529999999998</v>
      </c>
      <c r="H937" s="29">
        <f t="shared" si="176"/>
        <v>0</v>
      </c>
      <c r="I937" s="30">
        <f>'F4.2'!W19</f>
        <v>0</v>
      </c>
      <c r="J937" s="30">
        <f>'F4.2'!AQ19</f>
        <v>0</v>
      </c>
      <c r="K937" s="29"/>
      <c r="L937" s="29"/>
      <c r="M937" s="29">
        <f t="shared" si="177"/>
        <v>0</v>
      </c>
      <c r="N937" s="149">
        <f t="shared" si="178"/>
        <v>0</v>
      </c>
    </row>
    <row r="938" spans="1:14" ht="31.5" hidden="1" outlineLevel="1">
      <c r="A938" s="163"/>
      <c r="B938" s="182" t="str">
        <f t="shared" si="171"/>
        <v>Procurement of TSE (Turbine Stress Evaluator) temperature elements  for C&amp;I-III, Unit 8 &amp; 9, CSTPS, Chandrapur</v>
      </c>
      <c r="C938" s="28">
        <f t="shared" si="172"/>
        <v>0</v>
      </c>
      <c r="D938" s="68" t="str">
        <f t="shared" si="173"/>
        <v>-</v>
      </c>
      <c r="E938" s="29">
        <f t="shared" si="173"/>
        <v>0</v>
      </c>
      <c r="F938" s="29">
        <f t="shared" si="174"/>
        <v>0.20729999999999998</v>
      </c>
      <c r="G938" s="29">
        <f t="shared" si="175"/>
        <v>0.20719300899999998</v>
      </c>
      <c r="H938" s="29">
        <f t="shared" si="176"/>
        <v>1.0699100000000072E-4</v>
      </c>
      <c r="I938" s="30">
        <f>'F4.2'!W20</f>
        <v>0</v>
      </c>
      <c r="J938" s="30">
        <f>'F4.2'!AQ20</f>
        <v>0</v>
      </c>
      <c r="K938" s="29"/>
      <c r="L938" s="29"/>
      <c r="M938" s="29">
        <f t="shared" si="177"/>
        <v>0</v>
      </c>
      <c r="N938" s="149">
        <f t="shared" si="178"/>
        <v>1.0699100000000072E-4</v>
      </c>
    </row>
    <row r="939" spans="1:14" ht="18.75" hidden="1" outlineLevel="1">
      <c r="A939" s="183"/>
      <c r="B939" s="184" t="str">
        <f t="shared" si="171"/>
        <v xml:space="preserve"> Generator and Auxiliries</v>
      </c>
      <c r="C939" s="186">
        <f t="shared" si="172"/>
        <v>0</v>
      </c>
      <c r="D939" s="207" t="str">
        <f t="shared" si="173"/>
        <v>-</v>
      </c>
      <c r="E939" s="208">
        <f t="shared" si="173"/>
        <v>0.9</v>
      </c>
      <c r="F939" s="208">
        <f t="shared" si="174"/>
        <v>0</v>
      </c>
      <c r="G939" s="208">
        <f t="shared" si="175"/>
        <v>0</v>
      </c>
      <c r="H939" s="208">
        <f t="shared" si="176"/>
        <v>0</v>
      </c>
      <c r="I939" s="30">
        <f>'F4.2'!W21</f>
        <v>0</v>
      </c>
      <c r="J939" s="30">
        <f>'F4.2'!AQ21</f>
        <v>0</v>
      </c>
      <c r="K939" s="208"/>
      <c r="L939" s="208"/>
      <c r="M939" s="208">
        <f t="shared" si="177"/>
        <v>0</v>
      </c>
      <c r="N939" s="209">
        <f t="shared" si="178"/>
        <v>0</v>
      </c>
    </row>
    <row r="940" spans="1:14" ht="31.5" hidden="1" outlineLevel="1">
      <c r="A940" s="163"/>
      <c r="B940" s="182" t="str">
        <f t="shared" si="171"/>
        <v>Procurement of complete set of water cooled bushing for 500MW Generator installed at Unit-8 &amp; 9, CSTPS Chandrapur.</v>
      </c>
      <c r="C940" s="31">
        <f t="shared" si="172"/>
        <v>0</v>
      </c>
      <c r="D940" s="67" t="str">
        <f t="shared" si="173"/>
        <v>-</v>
      </c>
      <c r="E940" s="30">
        <f t="shared" si="173"/>
        <v>0</v>
      </c>
      <c r="F940" s="30">
        <f t="shared" si="174"/>
        <v>0.26409149999999998</v>
      </c>
      <c r="G940" s="30">
        <f t="shared" si="175"/>
        <v>0.26409149999999998</v>
      </c>
      <c r="H940" s="30">
        <f t="shared" si="176"/>
        <v>0</v>
      </c>
      <c r="I940" s="30">
        <f>'F4.2'!W22</f>
        <v>0</v>
      </c>
      <c r="J940" s="30">
        <f>'F4.2'!AQ22</f>
        <v>0</v>
      </c>
      <c r="K940" s="30"/>
      <c r="L940" s="30"/>
      <c r="M940" s="30">
        <f t="shared" si="177"/>
        <v>0</v>
      </c>
      <c r="N940" s="150">
        <f t="shared" si="178"/>
        <v>0</v>
      </c>
    </row>
    <row r="941" spans="1:14" ht="31.5" hidden="1" outlineLevel="1">
      <c r="A941" s="163"/>
      <c r="B941" s="182" t="str">
        <f t="shared" si="171"/>
        <v>Procurement of Tushaco make complete AC Jacking Oil Pump for Unit-8 &amp; 9, CSTPS, Chandrapur</v>
      </c>
      <c r="C941" s="28">
        <f t="shared" si="172"/>
        <v>0</v>
      </c>
      <c r="D941" s="68" t="str">
        <f t="shared" si="173"/>
        <v>-</v>
      </c>
      <c r="E941" s="29">
        <f t="shared" si="173"/>
        <v>0</v>
      </c>
      <c r="F941" s="29">
        <f t="shared" si="174"/>
        <v>0.19948749600000001</v>
      </c>
      <c r="G941" s="29">
        <f t="shared" si="175"/>
        <v>0.19948749600000001</v>
      </c>
      <c r="H941" s="29">
        <f t="shared" si="176"/>
        <v>0</v>
      </c>
      <c r="I941" s="30">
        <f>'F4.2'!W23</f>
        <v>0</v>
      </c>
      <c r="J941" s="30">
        <f>'F4.2'!AQ23</f>
        <v>0</v>
      </c>
      <c r="K941" s="29"/>
      <c r="L941" s="29"/>
      <c r="M941" s="29">
        <f t="shared" si="177"/>
        <v>0</v>
      </c>
      <c r="N941" s="149">
        <f t="shared" si="178"/>
        <v>0</v>
      </c>
    </row>
    <row r="942" spans="1:14" ht="31.5" hidden="1" outlineLevel="1">
      <c r="A942" s="163"/>
      <c r="B942" s="182" t="str">
        <f t="shared" si="171"/>
        <v>Procurement of oil filled Neutral Grounding Transformer for AHP Unit-8&amp;9 CSTPS , Chandrapur.</v>
      </c>
      <c r="C942" s="31">
        <f t="shared" si="172"/>
        <v>0</v>
      </c>
      <c r="D942" s="67" t="str">
        <f t="shared" si="173"/>
        <v>-</v>
      </c>
      <c r="E942" s="30">
        <f t="shared" si="173"/>
        <v>0</v>
      </c>
      <c r="F942" s="30">
        <f t="shared" si="174"/>
        <v>0.34775178299999998</v>
      </c>
      <c r="G942" s="30">
        <f t="shared" si="175"/>
        <v>0.34775178299999998</v>
      </c>
      <c r="H942" s="30">
        <f t="shared" si="176"/>
        <v>0</v>
      </c>
      <c r="I942" s="30">
        <f>'F4.2'!W24</f>
        <v>0</v>
      </c>
      <c r="J942" s="30">
        <f>'F4.2'!AQ24</f>
        <v>0</v>
      </c>
      <c r="K942" s="30"/>
      <c r="L942" s="30"/>
      <c r="M942" s="30">
        <f t="shared" si="177"/>
        <v>0</v>
      </c>
      <c r="N942" s="150">
        <f t="shared" si="178"/>
        <v>0</v>
      </c>
    </row>
    <row r="943" spans="1:14" ht="18.75" hidden="1" outlineLevel="1">
      <c r="A943" s="191"/>
      <c r="B943" s="184" t="str">
        <f t="shared" si="171"/>
        <v xml:space="preserve"> Electrical and Instrumentation </v>
      </c>
      <c r="C943" s="186">
        <f t="shared" si="172"/>
        <v>0</v>
      </c>
      <c r="D943" s="207" t="str">
        <f t="shared" si="173"/>
        <v>-</v>
      </c>
      <c r="E943" s="208">
        <f t="shared" si="173"/>
        <v>29.23</v>
      </c>
      <c r="F943" s="208">
        <f t="shared" si="174"/>
        <v>0</v>
      </c>
      <c r="G943" s="208">
        <f t="shared" si="175"/>
        <v>0</v>
      </c>
      <c r="H943" s="208">
        <f t="shared" si="176"/>
        <v>0</v>
      </c>
      <c r="I943" s="30">
        <f>'F4.2'!W25</f>
        <v>0</v>
      </c>
      <c r="J943" s="30">
        <f>'F4.2'!AQ25</f>
        <v>0</v>
      </c>
      <c r="K943" s="208"/>
      <c r="L943" s="208"/>
      <c r="M943" s="208">
        <f t="shared" si="177"/>
        <v>0</v>
      </c>
      <c r="N943" s="209">
        <f t="shared" si="178"/>
        <v>0</v>
      </c>
    </row>
    <row r="944" spans="1:14" ht="31.5" hidden="1" outlineLevel="1">
      <c r="A944" s="163"/>
      <c r="B944" s="182" t="str">
        <f t="shared" si="171"/>
        <v>‘Procurement of various spares of BHEL make Vacuum Circuit Breakers’ , for Unit-8 &amp; 9, CSTPS, Chandrapur.</v>
      </c>
      <c r="C944" s="31">
        <f t="shared" si="172"/>
        <v>0</v>
      </c>
      <c r="D944" s="67" t="str">
        <f t="shared" si="173"/>
        <v>-</v>
      </c>
      <c r="E944" s="30">
        <f t="shared" si="173"/>
        <v>0</v>
      </c>
      <c r="F944" s="30">
        <f t="shared" si="174"/>
        <v>0.49497589800000003</v>
      </c>
      <c r="G944" s="30">
        <f t="shared" si="175"/>
        <v>0.49497589800000003</v>
      </c>
      <c r="H944" s="30">
        <f t="shared" si="176"/>
        <v>0</v>
      </c>
      <c r="I944" s="30">
        <f>'F4.2'!W26</f>
        <v>0</v>
      </c>
      <c r="J944" s="30">
        <f>'F4.2'!AQ26</f>
        <v>0</v>
      </c>
      <c r="K944" s="30"/>
      <c r="L944" s="30"/>
      <c r="M944" s="30">
        <f t="shared" si="177"/>
        <v>0</v>
      </c>
      <c r="N944" s="150">
        <f t="shared" si="178"/>
        <v>0</v>
      </c>
    </row>
    <row r="945" spans="1:14" ht="47.25" hidden="1" outlineLevel="1">
      <c r="A945" s="163"/>
      <c r="B945" s="182" t="str">
        <f t="shared" si="171"/>
        <v>Supply, erection and commissioning of floor mounted 500KW Resistor Load Bank for D.G. sets installed at Unit-8 &amp; 9, CSTPS, Chandrapur.</v>
      </c>
      <c r="C945" s="28">
        <f t="shared" si="172"/>
        <v>0</v>
      </c>
      <c r="D945" s="68" t="str">
        <f t="shared" si="173"/>
        <v>-</v>
      </c>
      <c r="E945" s="29">
        <f t="shared" si="173"/>
        <v>0</v>
      </c>
      <c r="F945" s="29">
        <f t="shared" si="174"/>
        <v>0.27536362000000003</v>
      </c>
      <c r="G945" s="29">
        <f t="shared" si="175"/>
        <v>0.27536362000000003</v>
      </c>
      <c r="H945" s="29">
        <f t="shared" si="176"/>
        <v>0</v>
      </c>
      <c r="I945" s="30">
        <f>'F4.2'!W27</f>
        <v>0</v>
      </c>
      <c r="J945" s="30">
        <f>'F4.2'!AQ27</f>
        <v>0</v>
      </c>
      <c r="K945" s="29"/>
      <c r="L945" s="29"/>
      <c r="M945" s="29">
        <f t="shared" si="177"/>
        <v>0</v>
      </c>
      <c r="N945" s="149">
        <f t="shared" si="178"/>
        <v>0</v>
      </c>
    </row>
    <row r="946" spans="1:14" ht="31.5" hidden="1" outlineLevel="1">
      <c r="A946" s="163"/>
      <c r="B946" s="182" t="str">
        <f t="shared" si="171"/>
        <v>Procurement of Turbosupervisory system spares of main turbine for C&amp;I-III, Unit 8 &amp; 9, CSTPS, Chandrapur</v>
      </c>
      <c r="C946" s="31">
        <f t="shared" si="172"/>
        <v>0</v>
      </c>
      <c r="D946" s="67" t="str">
        <f t="shared" si="173"/>
        <v>-</v>
      </c>
      <c r="E946" s="30">
        <f t="shared" si="173"/>
        <v>0</v>
      </c>
      <c r="F946" s="30">
        <f t="shared" si="174"/>
        <v>1.0365842160000001</v>
      </c>
      <c r="G946" s="30">
        <f t="shared" si="175"/>
        <v>1.0365842160000001</v>
      </c>
      <c r="H946" s="30">
        <f t="shared" si="176"/>
        <v>0</v>
      </c>
      <c r="I946" s="30">
        <f>'F4.2'!W28</f>
        <v>0</v>
      </c>
      <c r="J946" s="30">
        <f>'F4.2'!AQ28</f>
        <v>0</v>
      </c>
      <c r="K946" s="30"/>
      <c r="L946" s="30"/>
      <c r="M946" s="30">
        <f t="shared" si="177"/>
        <v>0</v>
      </c>
      <c r="N946" s="150">
        <f t="shared" si="178"/>
        <v>0</v>
      </c>
    </row>
    <row r="947" spans="1:14" ht="31.5" hidden="1" outlineLevel="1">
      <c r="A947" s="163"/>
      <c r="B947" s="182" t="str">
        <f t="shared" si="171"/>
        <v>Procurement of Level transmitters for C&amp;I-III, Unit 8 &amp; 9, CSTPS, Chandrapur</v>
      </c>
      <c r="C947" s="31">
        <f t="shared" si="172"/>
        <v>0</v>
      </c>
      <c r="D947" s="67" t="str">
        <f t="shared" si="173"/>
        <v>-</v>
      </c>
      <c r="E947" s="30">
        <f t="shared" si="173"/>
        <v>0</v>
      </c>
      <c r="F947" s="30">
        <f t="shared" si="174"/>
        <v>0.1599903</v>
      </c>
      <c r="G947" s="30">
        <f t="shared" si="175"/>
        <v>0.1599903</v>
      </c>
      <c r="H947" s="30">
        <f t="shared" si="176"/>
        <v>0</v>
      </c>
      <c r="I947" s="30">
        <f>'F4.2'!W29</f>
        <v>0</v>
      </c>
      <c r="J947" s="30">
        <f>'F4.2'!AQ29</f>
        <v>0</v>
      </c>
      <c r="K947" s="30"/>
      <c r="L947" s="30"/>
      <c r="M947" s="30">
        <f t="shared" si="177"/>
        <v>0</v>
      </c>
      <c r="N947" s="150">
        <f t="shared" si="178"/>
        <v>0</v>
      </c>
    </row>
    <row r="948" spans="1:14" ht="31.5" hidden="1" outlineLevel="1">
      <c r="A948" s="163"/>
      <c r="B948" s="182" t="str">
        <f t="shared" si="171"/>
        <v>Procurement of Level transmitters for C&amp;I-III, Unit 8 &amp; 9, CSTPS, Chandrapur</v>
      </c>
      <c r="C948" s="31">
        <f t="shared" si="172"/>
        <v>0</v>
      </c>
      <c r="D948" s="67" t="str">
        <f t="shared" ref="D948:E967" si="179">D489</f>
        <v>-</v>
      </c>
      <c r="E948" s="30">
        <f t="shared" si="179"/>
        <v>0</v>
      </c>
      <c r="F948" s="30">
        <f t="shared" si="174"/>
        <v>1.81248E-2</v>
      </c>
      <c r="G948" s="30">
        <f t="shared" si="175"/>
        <v>1.81248E-2</v>
      </c>
      <c r="H948" s="30">
        <f t="shared" si="176"/>
        <v>0</v>
      </c>
      <c r="I948" s="30">
        <f>'F4.2'!W30</f>
        <v>1.448E-2</v>
      </c>
      <c r="J948" s="30">
        <f>'F4.2'!AQ30</f>
        <v>1.448E-2</v>
      </c>
      <c r="K948" s="30"/>
      <c r="L948" s="30"/>
      <c r="M948" s="30">
        <f t="shared" si="177"/>
        <v>1.448E-2</v>
      </c>
      <c r="N948" s="150">
        <f t="shared" si="178"/>
        <v>0</v>
      </c>
    </row>
    <row r="949" spans="1:14" ht="31.5" hidden="1" outlineLevel="1">
      <c r="A949" s="163"/>
      <c r="B949" s="182" t="str">
        <f t="shared" si="171"/>
        <v>Procurement of Level transmitters for C&amp;I-III, Unit 8 &amp; 9, CSTPS, Chandrapur</v>
      </c>
      <c r="C949" s="31">
        <f t="shared" si="172"/>
        <v>0</v>
      </c>
      <c r="D949" s="67" t="str">
        <f t="shared" si="179"/>
        <v>-</v>
      </c>
      <c r="E949" s="30">
        <f t="shared" si="179"/>
        <v>0</v>
      </c>
      <c r="F949" s="30">
        <f t="shared" si="174"/>
        <v>4.6972732000000003E-2</v>
      </c>
      <c r="G949" s="30">
        <f t="shared" si="175"/>
        <v>4.6972732000000003E-2</v>
      </c>
      <c r="H949" s="30">
        <f t="shared" si="176"/>
        <v>0</v>
      </c>
      <c r="I949" s="30">
        <f>'F4.2'!W31</f>
        <v>0</v>
      </c>
      <c r="J949" s="30">
        <f>'F4.2'!AQ31</f>
        <v>0</v>
      </c>
      <c r="K949" s="30"/>
      <c r="L949" s="30"/>
      <c r="M949" s="30">
        <f t="shared" si="177"/>
        <v>0</v>
      </c>
      <c r="N949" s="150">
        <f t="shared" si="178"/>
        <v>0</v>
      </c>
    </row>
    <row r="950" spans="1:14" ht="31.5" hidden="1" outlineLevel="1">
      <c r="A950" s="163"/>
      <c r="B950" s="182" t="str">
        <f t="shared" si="171"/>
        <v>Procurement of GE PLC spares for C&amp;I-III, Unit 8 &amp; 9, CSTPS, Chandrapur.</v>
      </c>
      <c r="C950" s="31">
        <f t="shared" si="172"/>
        <v>0</v>
      </c>
      <c r="D950" s="67" t="str">
        <f t="shared" si="179"/>
        <v>-</v>
      </c>
      <c r="E950" s="30">
        <f t="shared" si="179"/>
        <v>0</v>
      </c>
      <c r="F950" s="30">
        <f t="shared" si="174"/>
        <v>0.57304245599999992</v>
      </c>
      <c r="G950" s="30">
        <f t="shared" si="175"/>
        <v>0.57304245599999992</v>
      </c>
      <c r="H950" s="30">
        <f t="shared" si="176"/>
        <v>0</v>
      </c>
      <c r="I950" s="30">
        <f>'F4.2'!W32</f>
        <v>0</v>
      </c>
      <c r="J950" s="30">
        <f>'F4.2'!AQ32</f>
        <v>0</v>
      </c>
      <c r="K950" s="30"/>
      <c r="L950" s="30"/>
      <c r="M950" s="30">
        <f t="shared" si="177"/>
        <v>0</v>
      </c>
      <c r="N950" s="150">
        <f t="shared" si="178"/>
        <v>0</v>
      </c>
    </row>
    <row r="951" spans="1:14" ht="31.5" hidden="1" outlineLevel="1">
      <c r="A951" s="163"/>
      <c r="B951" s="182" t="str">
        <f t="shared" si="171"/>
        <v>Procurement of spares for GEHO pumps PLC control panels for C&amp;I-III, Unit 8 &amp; 9, CSTPS, Chandrapur.</v>
      </c>
      <c r="C951" s="28">
        <f t="shared" si="172"/>
        <v>0</v>
      </c>
      <c r="D951" s="68" t="str">
        <f t="shared" si="179"/>
        <v>-</v>
      </c>
      <c r="E951" s="29">
        <f t="shared" si="179"/>
        <v>0</v>
      </c>
      <c r="F951" s="29">
        <f t="shared" si="174"/>
        <v>8.4377551999999995E-2</v>
      </c>
      <c r="G951" s="29">
        <f t="shared" si="175"/>
        <v>8.4377525999999994E-2</v>
      </c>
      <c r="H951" s="29">
        <f t="shared" si="176"/>
        <v>2.6000000000192536E-8</v>
      </c>
      <c r="I951" s="30">
        <f>'F4.2'!W33</f>
        <v>0</v>
      </c>
      <c r="J951" s="30">
        <f>'F4.2'!AQ33</f>
        <v>0</v>
      </c>
      <c r="K951" s="29"/>
      <c r="L951" s="29"/>
      <c r="M951" s="29">
        <f t="shared" si="177"/>
        <v>0</v>
      </c>
      <c r="N951" s="149">
        <f t="shared" si="178"/>
        <v>2.6000000000192536E-8</v>
      </c>
    </row>
    <row r="952" spans="1:14" ht="31.5" hidden="1" outlineLevel="1">
      <c r="A952" s="163"/>
      <c r="B952" s="182" t="str">
        <f t="shared" si="171"/>
        <v>Procurement of master calibration lab Instruments for C&amp;I-III, Unit 8 &amp; 9,CSTPS,Chandrapur</v>
      </c>
      <c r="C952" s="31">
        <f t="shared" si="172"/>
        <v>0</v>
      </c>
      <c r="D952" s="67" t="str">
        <f t="shared" si="179"/>
        <v>-</v>
      </c>
      <c r="E952" s="30">
        <f t="shared" si="179"/>
        <v>0</v>
      </c>
      <c r="F952" s="30">
        <f t="shared" si="174"/>
        <v>0.30131016799999999</v>
      </c>
      <c r="G952" s="30">
        <f t="shared" si="175"/>
        <v>0.30131016799999999</v>
      </c>
      <c r="H952" s="30">
        <f t="shared" si="176"/>
        <v>0</v>
      </c>
      <c r="I952" s="30">
        <f>'F4.2'!W34</f>
        <v>0</v>
      </c>
      <c r="J952" s="30">
        <f>'F4.2'!AQ34</f>
        <v>0</v>
      </c>
      <c r="K952" s="30"/>
      <c r="L952" s="30"/>
      <c r="M952" s="30">
        <f t="shared" si="177"/>
        <v>0</v>
      </c>
      <c r="N952" s="150">
        <f t="shared" si="178"/>
        <v>0</v>
      </c>
    </row>
    <row r="953" spans="1:14" ht="31.5" hidden="1" outlineLevel="1">
      <c r="A953" s="163"/>
      <c r="B953" s="182" t="str">
        <f t="shared" si="171"/>
        <v>Procurement of Coal Feeder panel spares for C&amp;I-III, Unit 8 &amp; 9,CSTPS, Chandrapur</v>
      </c>
      <c r="C953" s="31">
        <f t="shared" si="172"/>
        <v>0</v>
      </c>
      <c r="D953" s="67" t="str">
        <f t="shared" si="179"/>
        <v>-</v>
      </c>
      <c r="E953" s="30">
        <f t="shared" si="179"/>
        <v>0</v>
      </c>
      <c r="F953" s="30">
        <f t="shared" si="174"/>
        <v>0.58701282999999993</v>
      </c>
      <c r="G953" s="30">
        <f t="shared" si="175"/>
        <v>0.58701282999999993</v>
      </c>
      <c r="H953" s="30">
        <f t="shared" si="176"/>
        <v>0</v>
      </c>
      <c r="I953" s="30">
        <f>'F4.2'!W35</f>
        <v>0</v>
      </c>
      <c r="J953" s="30">
        <f>'F4.2'!AQ35</f>
        <v>0</v>
      </c>
      <c r="K953" s="30"/>
      <c r="L953" s="30"/>
      <c r="M953" s="30">
        <f t="shared" si="177"/>
        <v>0</v>
      </c>
      <c r="N953" s="150">
        <f t="shared" si="178"/>
        <v>0</v>
      </c>
    </row>
    <row r="954" spans="1:14" ht="31.5" hidden="1" outlineLevel="1">
      <c r="A954" s="163"/>
      <c r="B954" s="182" t="str">
        <f t="shared" si="171"/>
        <v>Procurement of Opacity Monitor (Stack Particulate matter-SPM) spares for C&amp;I-III, Unit 8 &amp; 9, CSTPS, Chandrapur.</v>
      </c>
      <c r="C954" s="28">
        <f t="shared" si="172"/>
        <v>0</v>
      </c>
      <c r="D954" s="68" t="str">
        <f t="shared" si="179"/>
        <v>-</v>
      </c>
      <c r="E954" s="29">
        <f t="shared" si="179"/>
        <v>0</v>
      </c>
      <c r="F954" s="29">
        <f t="shared" si="174"/>
        <v>0.14051203999999998</v>
      </c>
      <c r="G954" s="29">
        <f t="shared" si="175"/>
        <v>0.14051203999999998</v>
      </c>
      <c r="H954" s="29">
        <f t="shared" si="176"/>
        <v>0</v>
      </c>
      <c r="I954" s="30">
        <f>'F4.2'!W36</f>
        <v>0</v>
      </c>
      <c r="J954" s="30">
        <f>'F4.2'!AQ36</f>
        <v>0</v>
      </c>
      <c r="K954" s="29"/>
      <c r="L954" s="29"/>
      <c r="M954" s="29">
        <f t="shared" si="177"/>
        <v>0</v>
      </c>
      <c r="N954" s="149">
        <f t="shared" si="178"/>
        <v>0</v>
      </c>
    </row>
    <row r="955" spans="1:14" ht="47.25" hidden="1" outlineLevel="1">
      <c r="A955" s="163"/>
      <c r="B955" s="182" t="str">
        <f t="shared" si="171"/>
        <v>Procurement of  Forbes Marshall Supervisory system spares For Turbine driven boiler feed pumps (TDBFP) of Unit 8 &amp; 9, CSTPS, Chandrapur</v>
      </c>
      <c r="C955" s="31">
        <f t="shared" si="172"/>
        <v>0</v>
      </c>
      <c r="D955" s="67" t="str">
        <f t="shared" si="179"/>
        <v>-</v>
      </c>
      <c r="E955" s="30">
        <f t="shared" si="179"/>
        <v>0</v>
      </c>
      <c r="F955" s="30">
        <f t="shared" si="174"/>
        <v>0.22448697599999998</v>
      </c>
      <c r="G955" s="30">
        <f t="shared" si="175"/>
        <v>0.22448697599999998</v>
      </c>
      <c r="H955" s="30">
        <f t="shared" si="176"/>
        <v>0</v>
      </c>
      <c r="I955" s="30">
        <f>'F4.2'!W37</f>
        <v>0</v>
      </c>
      <c r="J955" s="30">
        <f>'F4.2'!AQ37</f>
        <v>0</v>
      </c>
      <c r="K955" s="30"/>
      <c r="L955" s="30"/>
      <c r="M955" s="30">
        <f t="shared" si="177"/>
        <v>0</v>
      </c>
      <c r="N955" s="150">
        <f t="shared" si="178"/>
        <v>0</v>
      </c>
    </row>
    <row r="956" spans="1:14" ht="31.5" hidden="1" outlineLevel="1">
      <c r="A956" s="163"/>
      <c r="B956" s="182" t="str">
        <f t="shared" si="171"/>
        <v>Procurement of spares for hydraulic panel of CW pumps for C&amp;I-III, Unit 8 &amp; 9, CSTPS, Chandrapur.</v>
      </c>
      <c r="C956" s="31">
        <f t="shared" si="172"/>
        <v>0</v>
      </c>
      <c r="D956" s="67" t="str">
        <f t="shared" si="179"/>
        <v>-</v>
      </c>
      <c r="E956" s="30">
        <f t="shared" si="179"/>
        <v>0</v>
      </c>
      <c r="F956" s="30">
        <f t="shared" si="174"/>
        <v>0.138617196</v>
      </c>
      <c r="G956" s="30">
        <f t="shared" si="175"/>
        <v>0.1386</v>
      </c>
      <c r="H956" s="30">
        <f t="shared" si="176"/>
        <v>1.7195999999997102E-5</v>
      </c>
      <c r="I956" s="30">
        <f>'F4.2'!W38</f>
        <v>0</v>
      </c>
      <c r="J956" s="30">
        <f>'F4.2'!AQ38</f>
        <v>0</v>
      </c>
      <c r="K956" s="30"/>
      <c r="L956" s="30"/>
      <c r="M956" s="30">
        <f t="shared" si="177"/>
        <v>0</v>
      </c>
      <c r="N956" s="150">
        <f t="shared" si="178"/>
        <v>1.7195999999997102E-5</v>
      </c>
    </row>
    <row r="957" spans="1:14" ht="31.5" hidden="1" outlineLevel="1">
      <c r="A957" s="163"/>
      <c r="B957" s="182" t="str">
        <f t="shared" si="171"/>
        <v>Procurement of H2 Dew point analyzer spares for Unit 8 &amp; 9, CSTPS, Chandrapur</v>
      </c>
      <c r="C957" s="31">
        <f t="shared" si="172"/>
        <v>0</v>
      </c>
      <c r="D957" s="67" t="str">
        <f t="shared" si="179"/>
        <v>-</v>
      </c>
      <c r="E957" s="30">
        <f t="shared" si="179"/>
        <v>0</v>
      </c>
      <c r="F957" s="30">
        <f t="shared" si="174"/>
        <v>4.9937599999999999E-2</v>
      </c>
      <c r="G957" s="30">
        <f t="shared" si="175"/>
        <v>4.9937599999999999E-2</v>
      </c>
      <c r="H957" s="30">
        <f t="shared" si="176"/>
        <v>0</v>
      </c>
      <c r="I957" s="30">
        <f>'F4.2'!W39</f>
        <v>0</v>
      </c>
      <c r="J957" s="30">
        <f>'F4.2'!AQ39</f>
        <v>0</v>
      </c>
      <c r="K957" s="30"/>
      <c r="L957" s="30"/>
      <c r="M957" s="30">
        <f t="shared" si="177"/>
        <v>0</v>
      </c>
      <c r="N957" s="150">
        <f t="shared" si="178"/>
        <v>0</v>
      </c>
    </row>
    <row r="958" spans="1:14" ht="31.5" hidden="1" outlineLevel="1">
      <c r="A958" s="163"/>
      <c r="B958" s="182" t="str">
        <f t="shared" si="171"/>
        <v>Procurement of spares for HP bypass system for C&amp;I-III, Unit 8 &amp; 9, CSTPS, Chandrapur</v>
      </c>
      <c r="C958" s="31">
        <f t="shared" si="172"/>
        <v>0</v>
      </c>
      <c r="D958" s="67" t="str">
        <f t="shared" si="179"/>
        <v>-</v>
      </c>
      <c r="E958" s="30">
        <f t="shared" si="179"/>
        <v>0</v>
      </c>
      <c r="F958" s="30">
        <f t="shared" si="174"/>
        <v>0.33964529999999998</v>
      </c>
      <c r="G958" s="30">
        <f t="shared" si="175"/>
        <v>0.33964529999999998</v>
      </c>
      <c r="H958" s="30">
        <f t="shared" si="176"/>
        <v>0</v>
      </c>
      <c r="I958" s="30">
        <f>'F4.2'!W40</f>
        <v>0</v>
      </c>
      <c r="J958" s="30">
        <f>'F4.2'!AQ40</f>
        <v>0</v>
      </c>
      <c r="K958" s="30"/>
      <c r="L958" s="30"/>
      <c r="M958" s="30">
        <f t="shared" si="177"/>
        <v>0</v>
      </c>
      <c r="N958" s="150">
        <f t="shared" si="178"/>
        <v>0</v>
      </c>
    </row>
    <row r="959" spans="1:14" ht="31.5" hidden="1" outlineLevel="1">
      <c r="A959" s="163"/>
      <c r="B959" s="182" t="str">
        <f t="shared" si="171"/>
        <v>Procurement of spares for Position feedback transmitter for HP bypass system for C&amp;I-III, Unit 8 &amp; 9, CSTPS, Chandrapur</v>
      </c>
      <c r="C959" s="31">
        <f t="shared" si="172"/>
        <v>0</v>
      </c>
      <c r="D959" s="67" t="str">
        <f t="shared" si="179"/>
        <v>-</v>
      </c>
      <c r="E959" s="30">
        <f t="shared" si="179"/>
        <v>0</v>
      </c>
      <c r="F959" s="30">
        <f t="shared" si="174"/>
        <v>3.5400000000000001E-2</v>
      </c>
      <c r="G959" s="30">
        <f t="shared" si="175"/>
        <v>3.5400000000000001E-2</v>
      </c>
      <c r="H959" s="30">
        <f t="shared" si="176"/>
        <v>0</v>
      </c>
      <c r="I959" s="30">
        <f>'F4.2'!W41</f>
        <v>0</v>
      </c>
      <c r="J959" s="30">
        <f>'F4.2'!AQ41</f>
        <v>0</v>
      </c>
      <c r="K959" s="30"/>
      <c r="L959" s="30"/>
      <c r="M959" s="30">
        <f t="shared" si="177"/>
        <v>0</v>
      </c>
      <c r="N959" s="150">
        <f t="shared" si="178"/>
        <v>0</v>
      </c>
    </row>
    <row r="960" spans="1:14" ht="47.25" hidden="1" outlineLevel="1">
      <c r="A960" s="163"/>
      <c r="B960" s="182" t="str">
        <f t="shared" si="171"/>
        <v>Procurement of spares for Atlas Copco make Instrument, Service and Conveying air Compressors for C&amp;I-III, Unit 8 &amp; 9, CSTPS, Chandrapur.</v>
      </c>
      <c r="C960" s="31">
        <f t="shared" si="172"/>
        <v>0</v>
      </c>
      <c r="D960" s="67" t="str">
        <f t="shared" si="179"/>
        <v>-</v>
      </c>
      <c r="E960" s="30">
        <f t="shared" si="179"/>
        <v>0</v>
      </c>
      <c r="F960" s="30">
        <f t="shared" si="174"/>
        <v>0.225091877</v>
      </c>
      <c r="G960" s="30">
        <f t="shared" si="175"/>
        <v>0.225091877</v>
      </c>
      <c r="H960" s="30">
        <f t="shared" si="176"/>
        <v>0</v>
      </c>
      <c r="I960" s="30">
        <f>'F4.2'!W42</f>
        <v>0</v>
      </c>
      <c r="J960" s="30">
        <f>'F4.2'!AQ42</f>
        <v>0</v>
      </c>
      <c r="K960" s="30"/>
      <c r="L960" s="30"/>
      <c r="M960" s="30">
        <f t="shared" si="177"/>
        <v>0</v>
      </c>
      <c r="N960" s="150">
        <f t="shared" si="178"/>
        <v>0</v>
      </c>
    </row>
    <row r="961" spans="1:14" ht="31.5" hidden="1" outlineLevel="1">
      <c r="A961" s="163"/>
      <c r="B961" s="182" t="str">
        <f t="shared" si="171"/>
        <v>Procurement of spares for HEA Ignitors and Flame Scanners for C&amp;I-III, Unit 8 &amp; 9, CSTPS, Chandrapur.</v>
      </c>
      <c r="C961" s="31">
        <f t="shared" si="172"/>
        <v>0</v>
      </c>
      <c r="D961" s="67" t="str">
        <f t="shared" si="179"/>
        <v>-</v>
      </c>
      <c r="E961" s="30">
        <f t="shared" si="179"/>
        <v>0</v>
      </c>
      <c r="F961" s="30">
        <f t="shared" si="174"/>
        <v>3.7700999999999998E-2</v>
      </c>
      <c r="G961" s="30">
        <f t="shared" si="175"/>
        <v>3.7700999999999998E-2</v>
      </c>
      <c r="H961" s="30">
        <f t="shared" si="176"/>
        <v>0</v>
      </c>
      <c r="I961" s="30">
        <f>'F4.2'!W43</f>
        <v>0</v>
      </c>
      <c r="J961" s="30">
        <f>'F4.2'!AQ43</f>
        <v>0</v>
      </c>
      <c r="K961" s="30"/>
      <c r="L961" s="30"/>
      <c r="M961" s="30">
        <f t="shared" si="177"/>
        <v>0</v>
      </c>
      <c r="N961" s="150">
        <f t="shared" si="178"/>
        <v>0</v>
      </c>
    </row>
    <row r="962" spans="1:14" ht="47.25" hidden="1" outlineLevel="1">
      <c r="A962" s="163"/>
      <c r="B962" s="182" t="str">
        <f t="shared" si="171"/>
        <v xml:space="preserve">Procurement of spares for GEHO pumps of Ash Handling System at C&amp;I-III, Unit 8 &amp; 9, CSTPS, Chandrapur
</v>
      </c>
      <c r="C962" s="31">
        <f t="shared" si="172"/>
        <v>0</v>
      </c>
      <c r="D962" s="67" t="str">
        <f t="shared" si="179"/>
        <v>-</v>
      </c>
      <c r="E962" s="30">
        <f t="shared" si="179"/>
        <v>0</v>
      </c>
      <c r="F962" s="30">
        <f t="shared" si="174"/>
        <v>0.28860907699999999</v>
      </c>
      <c r="G962" s="30">
        <f t="shared" si="175"/>
        <v>0.28860907699999999</v>
      </c>
      <c r="H962" s="30">
        <f t="shared" si="176"/>
        <v>0</v>
      </c>
      <c r="I962" s="30">
        <f>'F4.2'!W44</f>
        <v>0</v>
      </c>
      <c r="J962" s="30">
        <f>'F4.2'!AQ44</f>
        <v>0</v>
      </c>
      <c r="K962" s="30"/>
      <c r="L962" s="30"/>
      <c r="M962" s="30">
        <f t="shared" si="177"/>
        <v>0</v>
      </c>
      <c r="N962" s="150">
        <f t="shared" si="178"/>
        <v>0</v>
      </c>
    </row>
    <row r="963" spans="1:14" ht="31.5" hidden="1" outlineLevel="1">
      <c r="A963" s="163"/>
      <c r="B963" s="182" t="str">
        <f t="shared" si="171"/>
        <v>Procurement of Turbine side control valve spares for C&amp;I-III, Unit 8 &amp; 9, CSTPS, Chandrapur</v>
      </c>
      <c r="C963" s="31">
        <f t="shared" si="172"/>
        <v>0</v>
      </c>
      <c r="D963" s="67" t="str">
        <f t="shared" si="179"/>
        <v>-</v>
      </c>
      <c r="E963" s="30">
        <f t="shared" si="179"/>
        <v>0</v>
      </c>
      <c r="F963" s="30">
        <f t="shared" si="174"/>
        <v>0.17973878000000001</v>
      </c>
      <c r="G963" s="30">
        <f t="shared" si="175"/>
        <v>0.17973878000000001</v>
      </c>
      <c r="H963" s="30">
        <f t="shared" si="176"/>
        <v>0</v>
      </c>
      <c r="I963" s="30">
        <f>'F4.2'!W45</f>
        <v>0</v>
      </c>
      <c r="J963" s="30">
        <f>'F4.2'!AQ45</f>
        <v>0</v>
      </c>
      <c r="K963" s="30"/>
      <c r="L963" s="30"/>
      <c r="M963" s="30">
        <f t="shared" si="177"/>
        <v>0</v>
      </c>
      <c r="N963" s="150">
        <f t="shared" si="178"/>
        <v>0</v>
      </c>
    </row>
    <row r="964" spans="1:14" ht="31.5" hidden="1" outlineLevel="1">
      <c r="A964" s="163"/>
      <c r="B964" s="182" t="str">
        <f t="shared" si="171"/>
        <v>Procurement of various numerical protection relays for Unit-8 &amp; 9, CSTPS, Chandrapur.</v>
      </c>
      <c r="C964" s="31">
        <f t="shared" si="172"/>
        <v>0</v>
      </c>
      <c r="D964" s="67" t="str">
        <f t="shared" si="179"/>
        <v>-</v>
      </c>
      <c r="E964" s="30">
        <f t="shared" si="179"/>
        <v>0</v>
      </c>
      <c r="F964" s="30">
        <f t="shared" si="174"/>
        <v>0.123074</v>
      </c>
      <c r="G964" s="30">
        <f t="shared" si="175"/>
        <v>0.123074</v>
      </c>
      <c r="H964" s="30">
        <f t="shared" si="176"/>
        <v>0</v>
      </c>
      <c r="I964" s="30">
        <f>'F4.2'!W46</f>
        <v>0</v>
      </c>
      <c r="J964" s="30">
        <f>'F4.2'!AQ46</f>
        <v>0</v>
      </c>
      <c r="K964" s="30"/>
      <c r="L964" s="30"/>
      <c r="M964" s="30">
        <f t="shared" si="177"/>
        <v>0</v>
      </c>
      <c r="N964" s="150">
        <f t="shared" si="178"/>
        <v>0</v>
      </c>
    </row>
    <row r="965" spans="1:14" ht="31.5" hidden="1" outlineLevel="1">
      <c r="A965" s="163"/>
      <c r="B965" s="182" t="str">
        <f t="shared" si="171"/>
        <v>Procurement of various numerical protection relays for Unit-8 &amp; 9, CSTPS, Chandrapur.</v>
      </c>
      <c r="C965" s="31">
        <f t="shared" si="172"/>
        <v>0</v>
      </c>
      <c r="D965" s="67" t="str">
        <f t="shared" si="179"/>
        <v>-</v>
      </c>
      <c r="E965" s="30">
        <f t="shared" si="179"/>
        <v>0</v>
      </c>
      <c r="F965" s="30">
        <f t="shared" si="174"/>
        <v>0.1318414</v>
      </c>
      <c r="G965" s="30">
        <f t="shared" si="175"/>
        <v>0.1318414</v>
      </c>
      <c r="H965" s="30">
        <f t="shared" si="176"/>
        <v>0</v>
      </c>
      <c r="I965" s="30">
        <f>'F4.2'!W47</f>
        <v>0</v>
      </c>
      <c r="J965" s="30">
        <f>'F4.2'!AQ47</f>
        <v>0</v>
      </c>
      <c r="K965" s="30"/>
      <c r="L965" s="30"/>
      <c r="M965" s="30">
        <f t="shared" si="177"/>
        <v>0</v>
      </c>
      <c r="N965" s="150">
        <f t="shared" si="178"/>
        <v>0</v>
      </c>
    </row>
    <row r="966" spans="1:14" ht="31.5" hidden="1" outlineLevel="1">
      <c r="A966" s="163"/>
      <c r="B966" s="182" t="str">
        <f t="shared" si="171"/>
        <v>Procurement of various numerical protection relays for Unit-8 &amp; 9, CSTPS, Chandrapur.</v>
      </c>
      <c r="C966" s="31">
        <f t="shared" si="172"/>
        <v>0</v>
      </c>
      <c r="D966" s="67" t="str">
        <f t="shared" si="179"/>
        <v>-</v>
      </c>
      <c r="E966" s="30">
        <f t="shared" si="179"/>
        <v>0</v>
      </c>
      <c r="F966" s="30">
        <f t="shared" si="174"/>
        <v>0.13862640000000001</v>
      </c>
      <c r="G966" s="30">
        <f t="shared" si="175"/>
        <v>0.13862640000000001</v>
      </c>
      <c r="H966" s="30">
        <f t="shared" si="176"/>
        <v>0</v>
      </c>
      <c r="I966" s="30">
        <f>'F4.2'!W48</f>
        <v>0</v>
      </c>
      <c r="J966" s="30">
        <f>'F4.2'!AQ48</f>
        <v>0</v>
      </c>
      <c r="K966" s="30"/>
      <c r="L966" s="30"/>
      <c r="M966" s="30">
        <f t="shared" si="177"/>
        <v>0</v>
      </c>
      <c r="N966" s="150">
        <f t="shared" si="178"/>
        <v>0</v>
      </c>
    </row>
    <row r="967" spans="1:14" ht="47.25" hidden="1" outlineLevel="1">
      <c r="A967" s="163"/>
      <c r="B967" s="182" t="str">
        <f t="shared" si="171"/>
        <v>Procurement of spares for DB POWER make UPS system installed at HCSD Pump House, Unit-8 &amp; 9, CSTPS, Chandrapur.</v>
      </c>
      <c r="C967" s="31">
        <f t="shared" si="172"/>
        <v>0</v>
      </c>
      <c r="D967" s="67" t="str">
        <f t="shared" si="179"/>
        <v>-</v>
      </c>
      <c r="E967" s="30">
        <f t="shared" si="179"/>
        <v>0</v>
      </c>
      <c r="F967" s="30">
        <f t="shared" si="174"/>
        <v>6.475721999999999E-2</v>
      </c>
      <c r="G967" s="30">
        <f t="shared" si="175"/>
        <v>6.4757220000000004E-2</v>
      </c>
      <c r="H967" s="30">
        <f t="shared" si="176"/>
        <v>0</v>
      </c>
      <c r="I967" s="30">
        <f>'F4.2'!W49</f>
        <v>0</v>
      </c>
      <c r="J967" s="30">
        <f>'F4.2'!AQ49</f>
        <v>0</v>
      </c>
      <c r="K967" s="30"/>
      <c r="L967" s="30"/>
      <c r="M967" s="30">
        <f t="shared" si="177"/>
        <v>0</v>
      </c>
      <c r="N967" s="150">
        <f t="shared" si="178"/>
        <v>0</v>
      </c>
    </row>
    <row r="968" spans="1:14" ht="63" hidden="1" outlineLevel="1">
      <c r="A968" s="163"/>
      <c r="B968" s="182" t="str">
        <f t="shared" si="171"/>
        <v xml:space="preserve">Procurement of Fully Automatic Capacitance &amp; Dissipation Factor (Tan- Delta) measuring kit for Unit-8 &amp;9, CSTPS, Chandrapur.
</v>
      </c>
      <c r="C968" s="31">
        <f t="shared" si="172"/>
        <v>0</v>
      </c>
      <c r="D968" s="67" t="str">
        <f t="shared" ref="D968:E987" si="180">D509</f>
        <v>-</v>
      </c>
      <c r="E968" s="30">
        <f t="shared" si="180"/>
        <v>0</v>
      </c>
      <c r="F968" s="30">
        <f t="shared" si="174"/>
        <v>0.48288219599999999</v>
      </c>
      <c r="G968" s="30">
        <f t="shared" si="175"/>
        <v>0.48288219599999999</v>
      </c>
      <c r="H968" s="30">
        <f t="shared" si="176"/>
        <v>0</v>
      </c>
      <c r="I968" s="30">
        <f>'F4.2'!W50</f>
        <v>0</v>
      </c>
      <c r="J968" s="30">
        <f>'F4.2'!AQ50</f>
        <v>0</v>
      </c>
      <c r="K968" s="30"/>
      <c r="L968" s="30"/>
      <c r="M968" s="30">
        <f t="shared" si="177"/>
        <v>0</v>
      </c>
      <c r="N968" s="150">
        <f t="shared" si="178"/>
        <v>0</v>
      </c>
    </row>
    <row r="969" spans="1:14" ht="47.25" hidden="1" outlineLevel="1">
      <c r="A969" s="163"/>
      <c r="B969" s="182" t="str">
        <f t="shared" si="171"/>
        <v xml:space="preserve">Supply of various VFD spares for ID fans of Unit-8 &amp; 9, CSTPS, Chandrapur.
</v>
      </c>
      <c r="C969" s="31">
        <f t="shared" si="172"/>
        <v>0</v>
      </c>
      <c r="D969" s="67" t="str">
        <f t="shared" si="180"/>
        <v>-</v>
      </c>
      <c r="E969" s="30">
        <f t="shared" si="180"/>
        <v>0</v>
      </c>
      <c r="F969" s="30">
        <f t="shared" si="174"/>
        <v>0.45625939000000004</v>
      </c>
      <c r="G969" s="30">
        <f t="shared" si="175"/>
        <v>0.45625939000000004</v>
      </c>
      <c r="H969" s="30">
        <f t="shared" si="176"/>
        <v>0</v>
      </c>
      <c r="I969" s="30">
        <f>'F4.2'!W51</f>
        <v>8.974E-2</v>
      </c>
      <c r="J969" s="30">
        <f>'F4.2'!AQ51</f>
        <v>8.974E-2</v>
      </c>
      <c r="K969" s="30"/>
      <c r="L969" s="30"/>
      <c r="M969" s="30">
        <f t="shared" si="177"/>
        <v>8.974E-2</v>
      </c>
      <c r="N969" s="150">
        <f t="shared" si="178"/>
        <v>0</v>
      </c>
    </row>
    <row r="970" spans="1:14" ht="31.5" hidden="1" outlineLevel="1">
      <c r="A970" s="163"/>
      <c r="B970" s="182" t="str">
        <f t="shared" si="171"/>
        <v>Procurement of  DAVR spares installed at Unit -8&amp;9 CSTPS, Chandrapur.</v>
      </c>
      <c r="C970" s="31">
        <f t="shared" si="172"/>
        <v>0</v>
      </c>
      <c r="D970" s="67" t="str">
        <f t="shared" si="180"/>
        <v>-</v>
      </c>
      <c r="E970" s="30">
        <f t="shared" si="180"/>
        <v>0</v>
      </c>
      <c r="F970" s="30">
        <f t="shared" si="174"/>
        <v>0.57179259999999998</v>
      </c>
      <c r="G970" s="30">
        <f t="shared" si="175"/>
        <v>0.57179259999999998</v>
      </c>
      <c r="H970" s="30">
        <f t="shared" si="176"/>
        <v>0</v>
      </c>
      <c r="I970" s="30">
        <f>'F4.2'!W52</f>
        <v>2.2710000000000001E-2</v>
      </c>
      <c r="J970" s="30">
        <f>'F4.2'!AQ52</f>
        <v>2.2710000000000001E-2</v>
      </c>
      <c r="K970" s="30"/>
      <c r="L970" s="30"/>
      <c r="M970" s="30">
        <f t="shared" si="177"/>
        <v>2.2710000000000001E-2</v>
      </c>
      <c r="N970" s="150">
        <f t="shared" si="178"/>
        <v>0</v>
      </c>
    </row>
    <row r="971" spans="1:14" ht="31.5" hidden="1" outlineLevel="1">
      <c r="A971" s="163"/>
      <c r="B971" s="182" t="str">
        <f t="shared" si="171"/>
        <v>Procurement of 3 phase relay test kit for Unit-8 &amp;9, CSTPS, Chandrapur.</v>
      </c>
      <c r="C971" s="31">
        <f t="shared" si="172"/>
        <v>0</v>
      </c>
      <c r="D971" s="67" t="str">
        <f t="shared" si="180"/>
        <v>-</v>
      </c>
      <c r="E971" s="30">
        <f t="shared" si="180"/>
        <v>0</v>
      </c>
      <c r="F971" s="30">
        <f t="shared" si="174"/>
        <v>0.35388199999999997</v>
      </c>
      <c r="G971" s="30">
        <f t="shared" si="175"/>
        <v>0.35388199999999997</v>
      </c>
      <c r="H971" s="30">
        <f t="shared" si="176"/>
        <v>0</v>
      </c>
      <c r="I971" s="30">
        <f>'F4.2'!W53</f>
        <v>0</v>
      </c>
      <c r="J971" s="30">
        <f>'F4.2'!AQ53</f>
        <v>0</v>
      </c>
      <c r="K971" s="30"/>
      <c r="L971" s="30"/>
      <c r="M971" s="30">
        <f t="shared" si="177"/>
        <v>0</v>
      </c>
      <c r="N971" s="150">
        <f t="shared" si="178"/>
        <v>0</v>
      </c>
    </row>
    <row r="972" spans="1:14" ht="31.5" hidden="1" outlineLevel="1">
      <c r="A972" s="163"/>
      <c r="B972" s="182" t="str">
        <f t="shared" si="171"/>
        <v>Procurement of spares for Fast Bus Transfer System (FBTS) installed at Unit-8 &amp; 9, CSTPS, Chandrapur.</v>
      </c>
      <c r="C972" s="31">
        <f t="shared" si="172"/>
        <v>0</v>
      </c>
      <c r="D972" s="67" t="str">
        <f t="shared" si="180"/>
        <v>-</v>
      </c>
      <c r="E972" s="30">
        <f t="shared" si="180"/>
        <v>0</v>
      </c>
      <c r="F972" s="30">
        <f t="shared" si="174"/>
        <v>0.37287999999999999</v>
      </c>
      <c r="G972" s="30">
        <f t="shared" si="175"/>
        <v>0.37287999999999999</v>
      </c>
      <c r="H972" s="30">
        <f t="shared" si="176"/>
        <v>0</v>
      </c>
      <c r="I972" s="30">
        <f>'F4.2'!W54</f>
        <v>0</v>
      </c>
      <c r="J972" s="30">
        <f>'F4.2'!AQ54</f>
        <v>0</v>
      </c>
      <c r="K972" s="30"/>
      <c r="L972" s="30"/>
      <c r="M972" s="30">
        <f t="shared" si="177"/>
        <v>0</v>
      </c>
      <c r="N972" s="150">
        <f t="shared" si="178"/>
        <v>0</v>
      </c>
    </row>
    <row r="973" spans="1:14" ht="31.5" hidden="1" outlineLevel="1">
      <c r="A973" s="163"/>
      <c r="B973" s="182" t="str">
        <f t="shared" si="171"/>
        <v>Procurement of various spares for battery chargers installed at Unit-8&amp;9, CSTPS, Chandrapur.</v>
      </c>
      <c r="C973" s="31">
        <f t="shared" si="172"/>
        <v>0</v>
      </c>
      <c r="D973" s="67" t="str">
        <f t="shared" si="180"/>
        <v>-</v>
      </c>
      <c r="E973" s="30">
        <f t="shared" si="180"/>
        <v>0</v>
      </c>
      <c r="F973" s="30">
        <f t="shared" si="174"/>
        <v>0.400216352</v>
      </c>
      <c r="G973" s="30">
        <f t="shared" si="175"/>
        <v>0.400216352</v>
      </c>
      <c r="H973" s="30">
        <f t="shared" si="176"/>
        <v>0</v>
      </c>
      <c r="I973" s="30">
        <f>'F4.2'!W55</f>
        <v>0</v>
      </c>
      <c r="J973" s="30">
        <f>'F4.2'!AQ55</f>
        <v>0</v>
      </c>
      <c r="K973" s="30"/>
      <c r="L973" s="30"/>
      <c r="M973" s="30">
        <f t="shared" si="177"/>
        <v>0</v>
      </c>
      <c r="N973" s="150">
        <f t="shared" si="178"/>
        <v>0</v>
      </c>
    </row>
    <row r="974" spans="1:14" ht="47.25" hidden="1" outlineLevel="1">
      <c r="A974" s="163"/>
      <c r="B974" s="182" t="str">
        <f t="shared" si="171"/>
        <v>Procurement of Auto synchronizing Relay (ASR) &amp; Load Shedding Relay (LSR)  installed at Unit-8 &amp;9, CSTPS, Chandrapur.</v>
      </c>
      <c r="C974" s="31">
        <f t="shared" si="172"/>
        <v>0</v>
      </c>
      <c r="D974" s="67" t="str">
        <f t="shared" si="180"/>
        <v>-</v>
      </c>
      <c r="E974" s="30">
        <f t="shared" si="180"/>
        <v>0</v>
      </c>
      <c r="F974" s="30">
        <f t="shared" si="174"/>
        <v>0.34973135</v>
      </c>
      <c r="G974" s="30">
        <f t="shared" si="175"/>
        <v>0.34973135</v>
      </c>
      <c r="H974" s="30">
        <f t="shared" si="176"/>
        <v>0</v>
      </c>
      <c r="I974" s="30">
        <f>'F4.2'!W56</f>
        <v>0</v>
      </c>
      <c r="J974" s="30">
        <f>'F4.2'!AQ56</f>
        <v>0</v>
      </c>
      <c r="K974" s="30"/>
      <c r="L974" s="30"/>
      <c r="M974" s="30">
        <f t="shared" si="177"/>
        <v>0</v>
      </c>
      <c r="N974" s="150">
        <f t="shared" si="178"/>
        <v>0</v>
      </c>
    </row>
    <row r="975" spans="1:14" ht="31.5" hidden="1" outlineLevel="1">
      <c r="A975" s="163"/>
      <c r="B975" s="182" t="str">
        <f t="shared" si="171"/>
        <v>Procurement of ESP spares i.e. Field Controller, Thyristor and Trigger card for ESP of Unit-8 &amp; 9, CSTPS Chandrapur.</v>
      </c>
      <c r="C975" s="31">
        <f t="shared" si="172"/>
        <v>0</v>
      </c>
      <c r="D975" s="67" t="str">
        <f t="shared" si="180"/>
        <v>-</v>
      </c>
      <c r="E975" s="30">
        <f t="shared" si="180"/>
        <v>0</v>
      </c>
      <c r="F975" s="30">
        <f t="shared" si="174"/>
        <v>0.26744699999999999</v>
      </c>
      <c r="G975" s="30">
        <f t="shared" si="175"/>
        <v>0.26744699999999999</v>
      </c>
      <c r="H975" s="30">
        <f t="shared" si="176"/>
        <v>0</v>
      </c>
      <c r="I975" s="30">
        <f>'F4.2'!W57</f>
        <v>0</v>
      </c>
      <c r="J975" s="30">
        <f>'F4.2'!AQ57</f>
        <v>0</v>
      </c>
      <c r="K975" s="30"/>
      <c r="L975" s="30"/>
      <c r="M975" s="30">
        <f t="shared" si="177"/>
        <v>0</v>
      </c>
      <c r="N975" s="150">
        <f t="shared" si="178"/>
        <v>0</v>
      </c>
    </row>
    <row r="976" spans="1:14" ht="31.5" hidden="1" outlineLevel="1">
      <c r="A976" s="163"/>
      <c r="B976" s="182" t="str">
        <f t="shared" si="171"/>
        <v>Procurement of various VFD spares for GEHO pump of Unit-8 &amp; 9, CSTPS, Chandrapur.</v>
      </c>
      <c r="C976" s="31">
        <f t="shared" si="172"/>
        <v>0</v>
      </c>
      <c r="D976" s="67" t="str">
        <f t="shared" si="180"/>
        <v>-</v>
      </c>
      <c r="E976" s="30">
        <f t="shared" si="180"/>
        <v>0</v>
      </c>
      <c r="F976" s="30">
        <f t="shared" si="174"/>
        <v>0.54416256799999996</v>
      </c>
      <c r="G976" s="30">
        <f t="shared" si="175"/>
        <v>0.54416256799999996</v>
      </c>
      <c r="H976" s="30">
        <f t="shared" si="176"/>
        <v>0</v>
      </c>
      <c r="I976" s="30">
        <f>'F4.2'!W58</f>
        <v>0</v>
      </c>
      <c r="J976" s="30">
        <f>'F4.2'!AQ58</f>
        <v>0</v>
      </c>
      <c r="K976" s="30"/>
      <c r="L976" s="30"/>
      <c r="M976" s="30">
        <f t="shared" si="177"/>
        <v>0</v>
      </c>
      <c r="N976" s="150">
        <f t="shared" si="178"/>
        <v>0</v>
      </c>
    </row>
    <row r="977" spans="1:14" ht="47.25" hidden="1" outlineLevel="1">
      <c r="A977" s="163"/>
      <c r="B977" s="182" t="str">
        <f t="shared" si="171"/>
        <v>Design, Supply, Erection &amp; Commissioning of On-Line Dissolved Gas Analyzers for various Transformers installed at Unit-8 &amp; 9, CSTPS, Chandrapur.</v>
      </c>
      <c r="C977" s="31">
        <f t="shared" si="172"/>
        <v>0</v>
      </c>
      <c r="D977" s="67" t="str">
        <f t="shared" si="180"/>
        <v>-</v>
      </c>
      <c r="E977" s="30">
        <f t="shared" si="180"/>
        <v>0</v>
      </c>
      <c r="F977" s="30">
        <f t="shared" si="174"/>
        <v>3.1775039999999999</v>
      </c>
      <c r="G977" s="30">
        <f t="shared" si="175"/>
        <v>3.1775039999999999</v>
      </c>
      <c r="H977" s="30">
        <f t="shared" si="176"/>
        <v>0</v>
      </c>
      <c r="I977" s="30">
        <f>'F4.2'!W59</f>
        <v>0</v>
      </c>
      <c r="J977" s="30">
        <f>'F4.2'!AQ59</f>
        <v>0</v>
      </c>
      <c r="K977" s="30"/>
      <c r="L977" s="30"/>
      <c r="M977" s="30">
        <f t="shared" si="177"/>
        <v>0</v>
      </c>
      <c r="N977" s="150">
        <f t="shared" si="178"/>
        <v>0</v>
      </c>
    </row>
    <row r="978" spans="1:14" ht="63" hidden="1" outlineLevel="1">
      <c r="A978" s="163"/>
      <c r="B978" s="182" t="str">
        <f t="shared" si="171"/>
        <v xml:space="preserve">Supply, Erection &amp; Commissioning of On-Line Dissolved Gas Analyzers for Station Transformers -8B, Unit-8 &amp; 9, CSTPS, Chandrapur
</v>
      </c>
      <c r="C978" s="31">
        <f t="shared" si="172"/>
        <v>0</v>
      </c>
      <c r="D978" s="67" t="str">
        <f t="shared" si="180"/>
        <v>-</v>
      </c>
      <c r="E978" s="30">
        <f t="shared" si="180"/>
        <v>0</v>
      </c>
      <c r="F978" s="30">
        <f t="shared" si="174"/>
        <v>0.30519225</v>
      </c>
      <c r="G978" s="30">
        <f t="shared" si="175"/>
        <v>0.30519225</v>
      </c>
      <c r="H978" s="30">
        <f t="shared" si="176"/>
        <v>0</v>
      </c>
      <c r="I978" s="30">
        <f>'F4.2'!W60</f>
        <v>0</v>
      </c>
      <c r="J978" s="30">
        <f>'F4.2'!AQ60</f>
        <v>0</v>
      </c>
      <c r="K978" s="30"/>
      <c r="L978" s="30"/>
      <c r="M978" s="30">
        <f t="shared" si="177"/>
        <v>0</v>
      </c>
      <c r="N978" s="150">
        <f t="shared" si="178"/>
        <v>0</v>
      </c>
    </row>
    <row r="979" spans="1:14" ht="47.25" hidden="1" outlineLevel="1">
      <c r="A979" s="163"/>
      <c r="B979" s="182" t="str">
        <f t="shared" si="171"/>
        <v>Procurement of ‘TOROSHIMA’ make 350 KW, 6.6KV, Boiler Circulating Water (BCW) Pump Motor  (without pump casing) for Unit-8&amp;9, CSTPS Chandrapur.</v>
      </c>
      <c r="C979" s="31">
        <f t="shared" si="172"/>
        <v>0</v>
      </c>
      <c r="D979" s="67" t="str">
        <f t="shared" si="180"/>
        <v>-</v>
      </c>
      <c r="E979" s="30">
        <f t="shared" si="180"/>
        <v>0</v>
      </c>
      <c r="F979" s="30">
        <f t="shared" si="174"/>
        <v>4.2036736000000001</v>
      </c>
      <c r="G979" s="30">
        <f t="shared" si="175"/>
        <v>4.2036736000000001</v>
      </c>
      <c r="H979" s="30">
        <f t="shared" si="176"/>
        <v>0</v>
      </c>
      <c r="I979" s="30">
        <f>'F4.2'!W61</f>
        <v>0</v>
      </c>
      <c r="J979" s="30">
        <f>'F4.2'!AQ61</f>
        <v>0</v>
      </c>
      <c r="K979" s="30"/>
      <c r="L979" s="30"/>
      <c r="M979" s="30">
        <f t="shared" si="177"/>
        <v>0</v>
      </c>
      <c r="N979" s="150">
        <f t="shared" si="178"/>
        <v>0</v>
      </c>
    </row>
    <row r="980" spans="1:14" ht="31.5" hidden="1" outlineLevel="1">
      <c r="A980" s="163"/>
      <c r="B980" s="182" t="str">
        <f t="shared" si="171"/>
        <v>Procurement of 90kVA ESP Rectiformer  for  Unit-8 &amp; 9, CSTPS, Chandrapur.</v>
      </c>
      <c r="C980" s="31">
        <f t="shared" si="172"/>
        <v>0</v>
      </c>
      <c r="D980" s="67" t="str">
        <f t="shared" si="180"/>
        <v>-</v>
      </c>
      <c r="E980" s="30">
        <f t="shared" si="180"/>
        <v>0</v>
      </c>
      <c r="F980" s="30">
        <f t="shared" si="174"/>
        <v>0.29877599999999999</v>
      </c>
      <c r="G980" s="30">
        <f t="shared" si="175"/>
        <v>0.29877599999999999</v>
      </c>
      <c r="H980" s="30">
        <f t="shared" si="176"/>
        <v>0</v>
      </c>
      <c r="I980" s="30">
        <f>'F4.2'!W62</f>
        <v>0</v>
      </c>
      <c r="J980" s="30">
        <f>'F4.2'!AQ62</f>
        <v>0</v>
      </c>
      <c r="K980" s="30"/>
      <c r="L980" s="30"/>
      <c r="M980" s="30">
        <f t="shared" si="177"/>
        <v>0</v>
      </c>
      <c r="N980" s="150">
        <f t="shared" si="178"/>
        <v>0</v>
      </c>
    </row>
    <row r="981" spans="1:14" ht="31.5" hidden="1" outlineLevel="1">
      <c r="A981" s="163"/>
      <c r="B981" s="182" t="str">
        <f t="shared" si="171"/>
        <v>Supply erection &amp; commissioning of Aviation Lighting for NDCT of Unit-8&amp;9, CSTPS Chandrapur</v>
      </c>
      <c r="C981" s="31">
        <f t="shared" si="172"/>
        <v>0</v>
      </c>
      <c r="D981" s="67" t="str">
        <f t="shared" si="180"/>
        <v>-</v>
      </c>
      <c r="E981" s="30">
        <f t="shared" si="180"/>
        <v>0</v>
      </c>
      <c r="F981" s="30">
        <f t="shared" si="174"/>
        <v>0.57261016200000003</v>
      </c>
      <c r="G981" s="30">
        <f t="shared" si="175"/>
        <v>0.57261016200000003</v>
      </c>
      <c r="H981" s="30">
        <f t="shared" si="176"/>
        <v>0</v>
      </c>
      <c r="I981" s="30">
        <f>'F4.2'!W63</f>
        <v>0</v>
      </c>
      <c r="J981" s="30">
        <f>'F4.2'!AQ63</f>
        <v>0</v>
      </c>
      <c r="K981" s="30"/>
      <c r="L981" s="30"/>
      <c r="M981" s="30">
        <f t="shared" si="177"/>
        <v>0</v>
      </c>
      <c r="N981" s="150">
        <f t="shared" si="178"/>
        <v>0</v>
      </c>
    </row>
    <row r="982" spans="1:14" ht="31.5" hidden="1" outlineLevel="1">
      <c r="A982" s="163"/>
      <c r="B982" s="182" t="str">
        <f t="shared" si="171"/>
        <v>Procurement of Transformer oil storage tanks of different capacity for Unit-8&amp;9 CSTPS Chandrapur.</v>
      </c>
      <c r="C982" s="31">
        <f t="shared" si="172"/>
        <v>0</v>
      </c>
      <c r="D982" s="67" t="str">
        <f t="shared" si="180"/>
        <v>-</v>
      </c>
      <c r="E982" s="30">
        <f t="shared" si="180"/>
        <v>0</v>
      </c>
      <c r="F982" s="30">
        <f t="shared" si="174"/>
        <v>0.57023500000000005</v>
      </c>
      <c r="G982" s="30">
        <f t="shared" si="175"/>
        <v>0.57023500000000005</v>
      </c>
      <c r="H982" s="30">
        <f t="shared" si="176"/>
        <v>0</v>
      </c>
      <c r="I982" s="30">
        <f>'F4.2'!W64</f>
        <v>0</v>
      </c>
      <c r="J982" s="30">
        <f>'F4.2'!AQ64</f>
        <v>0</v>
      </c>
      <c r="K982" s="30"/>
      <c r="L982" s="30"/>
      <c r="M982" s="30">
        <f t="shared" si="177"/>
        <v>0</v>
      </c>
      <c r="N982" s="150">
        <f t="shared" si="178"/>
        <v>0</v>
      </c>
    </row>
    <row r="983" spans="1:14" ht="31.5" hidden="1" outlineLevel="1">
      <c r="A983" s="163"/>
      <c r="B983" s="182" t="str">
        <f t="shared" si="171"/>
        <v>Procurement of 2000kW &amp; 315kW, 6.6 kV HT motors for CW &amp; ACW Pump installed at Unit-8&amp;9, CSTPS, Chandrapur.</v>
      </c>
      <c r="C983" s="31">
        <f t="shared" si="172"/>
        <v>0</v>
      </c>
      <c r="D983" s="67" t="str">
        <f t="shared" si="180"/>
        <v>-</v>
      </c>
      <c r="E983" s="30">
        <f t="shared" si="180"/>
        <v>0</v>
      </c>
      <c r="F983" s="30">
        <f t="shared" si="174"/>
        <v>1.450495826</v>
      </c>
      <c r="G983" s="30">
        <f t="shared" si="175"/>
        <v>1.450495826</v>
      </c>
      <c r="H983" s="30">
        <f t="shared" si="176"/>
        <v>0</v>
      </c>
      <c r="I983" s="30">
        <f>'F4.2'!W65</f>
        <v>0</v>
      </c>
      <c r="J983" s="30">
        <f>'F4.2'!AQ65</f>
        <v>0</v>
      </c>
      <c r="K983" s="30"/>
      <c r="L983" s="30"/>
      <c r="M983" s="30">
        <f t="shared" si="177"/>
        <v>0</v>
      </c>
      <c r="N983" s="150">
        <f t="shared" si="178"/>
        <v>0</v>
      </c>
    </row>
    <row r="984" spans="1:14" ht="31.5" hidden="1" outlineLevel="1">
      <c r="A984" s="163"/>
      <c r="B984" s="182" t="str">
        <f t="shared" si="171"/>
        <v>Procurement of 3.25MVA, 6.6/2.3kV VFD Transformers of vector group DY11 for  Unit-8 &amp; 9, CSTPS, Chandrapur.</v>
      </c>
      <c r="C984" s="31">
        <f t="shared" si="172"/>
        <v>0</v>
      </c>
      <c r="D984" s="67" t="str">
        <f t="shared" si="180"/>
        <v>-</v>
      </c>
      <c r="E984" s="30">
        <f t="shared" si="180"/>
        <v>0</v>
      </c>
      <c r="F984" s="30">
        <f t="shared" si="174"/>
        <v>0</v>
      </c>
      <c r="G984" s="30">
        <f t="shared" si="175"/>
        <v>0</v>
      </c>
      <c r="H984" s="30">
        <f t="shared" si="176"/>
        <v>0</v>
      </c>
      <c r="I984" s="30">
        <f>'F4.2'!W66</f>
        <v>0.39410000000000001</v>
      </c>
      <c r="J984" s="30">
        <f>'F4.2'!AQ66</f>
        <v>0.39410000000000001</v>
      </c>
      <c r="K984" s="30"/>
      <c r="L984" s="30"/>
      <c r="M984" s="30">
        <f t="shared" si="177"/>
        <v>0.39410000000000001</v>
      </c>
      <c r="N984" s="150">
        <f t="shared" si="178"/>
        <v>0</v>
      </c>
    </row>
    <row r="985" spans="1:14" ht="31.5" hidden="1" outlineLevel="1">
      <c r="A985" s="163"/>
      <c r="B985" s="182" t="str">
        <f t="shared" si="171"/>
        <v>Procurement of 3.25MVA, 6.6/2.3kV VFD Transformer of vector group ‘Dd0’ for  Unit-8 &amp; 9, CSTPS, Chandrapur.</v>
      </c>
      <c r="C985" s="31">
        <f t="shared" si="172"/>
        <v>0</v>
      </c>
      <c r="D985" s="67" t="str">
        <f t="shared" si="180"/>
        <v>-</v>
      </c>
      <c r="E985" s="30">
        <f t="shared" si="180"/>
        <v>0</v>
      </c>
      <c r="F985" s="30">
        <f t="shared" si="174"/>
        <v>0</v>
      </c>
      <c r="G985" s="30">
        <f t="shared" si="175"/>
        <v>0</v>
      </c>
      <c r="H985" s="30">
        <f t="shared" si="176"/>
        <v>0</v>
      </c>
      <c r="I985" s="30">
        <f>'F4.2'!W67</f>
        <v>0.39050000000000001</v>
      </c>
      <c r="J985" s="30">
        <f>'F4.2'!AQ67</f>
        <v>0.39050000000000001</v>
      </c>
      <c r="K985" s="30"/>
      <c r="L985" s="30"/>
      <c r="M985" s="30">
        <f t="shared" si="177"/>
        <v>0.39050000000000001</v>
      </c>
      <c r="N985" s="150">
        <f t="shared" si="178"/>
        <v>0</v>
      </c>
    </row>
    <row r="986" spans="1:14" ht="47.25" hidden="1" outlineLevel="1">
      <c r="A986" s="163"/>
      <c r="B986" s="182" t="str">
        <f t="shared" si="171"/>
        <v>Procurement of ‘MARATHON’ makes HT/LT Induction motors for various Critical auxiliaries installed at Unit-8 &amp;9, CSTPS Chandrapur.</v>
      </c>
      <c r="C986" s="31">
        <f t="shared" si="172"/>
        <v>0</v>
      </c>
      <c r="D986" s="67" t="str">
        <f t="shared" si="180"/>
        <v>-</v>
      </c>
      <c r="E986" s="30">
        <f t="shared" si="180"/>
        <v>0</v>
      </c>
      <c r="F986" s="30">
        <f t="shared" si="174"/>
        <v>0</v>
      </c>
      <c r="G986" s="30">
        <f t="shared" si="175"/>
        <v>0</v>
      </c>
      <c r="H986" s="30">
        <f t="shared" si="176"/>
        <v>0</v>
      </c>
      <c r="I986" s="30">
        <f>'F4.2'!W68</f>
        <v>0</v>
      </c>
      <c r="J986" s="30">
        <f>'F4.2'!AQ68</f>
        <v>0</v>
      </c>
      <c r="K986" s="30"/>
      <c r="L986" s="30"/>
      <c r="M986" s="30">
        <f t="shared" si="177"/>
        <v>0</v>
      </c>
      <c r="N986" s="150">
        <f t="shared" si="178"/>
        <v>0</v>
      </c>
    </row>
    <row r="987" spans="1:14" ht="31.5" hidden="1" outlineLevel="1">
      <c r="A987" s="163"/>
      <c r="B987" s="182" t="str">
        <f t="shared" si="171"/>
        <v xml:space="preserve"> Supply of 1.2V, Ni-Cd battery cells for Unit-8&amp;9, CSTPS Chandrapur.</v>
      </c>
      <c r="C987" s="31">
        <f t="shared" si="172"/>
        <v>0</v>
      </c>
      <c r="D987" s="67" t="str">
        <f t="shared" si="180"/>
        <v>-</v>
      </c>
      <c r="E987" s="30">
        <f t="shared" si="180"/>
        <v>0</v>
      </c>
      <c r="F987" s="30">
        <f t="shared" si="174"/>
        <v>0.12495855900000001</v>
      </c>
      <c r="G987" s="30">
        <f t="shared" si="175"/>
        <v>0.12495855900000001</v>
      </c>
      <c r="H987" s="30">
        <f t="shared" si="176"/>
        <v>0</v>
      </c>
      <c r="I987" s="30">
        <f>'F4.2'!W69</f>
        <v>0</v>
      </c>
      <c r="J987" s="30">
        <f>'F4.2'!AQ69</f>
        <v>0</v>
      </c>
      <c r="K987" s="30"/>
      <c r="L987" s="30"/>
      <c r="M987" s="30">
        <f t="shared" si="177"/>
        <v>0</v>
      </c>
      <c r="N987" s="150">
        <f t="shared" si="178"/>
        <v>0</v>
      </c>
    </row>
    <row r="988" spans="1:14" ht="31.5" hidden="1" outlineLevel="1">
      <c r="A988" s="163"/>
      <c r="B988" s="182" t="str">
        <f t="shared" si="171"/>
        <v xml:space="preserve"> Supply of 1.2V, Ni-Cd battery cells for Unit-8&amp;9, CSTPS Chandrapur.</v>
      </c>
      <c r="C988" s="31">
        <f t="shared" si="172"/>
        <v>0</v>
      </c>
      <c r="D988" s="67" t="str">
        <f t="shared" ref="D988:E1007" si="181">D529</f>
        <v>-</v>
      </c>
      <c r="E988" s="30">
        <f t="shared" si="181"/>
        <v>0</v>
      </c>
      <c r="F988" s="30">
        <f t="shared" si="174"/>
        <v>0.1893088</v>
      </c>
      <c r="G988" s="30">
        <f t="shared" si="175"/>
        <v>0.1893088</v>
      </c>
      <c r="H988" s="30">
        <f t="shared" si="176"/>
        <v>0</v>
      </c>
      <c r="I988" s="30">
        <f>'F4.2'!W70</f>
        <v>0</v>
      </c>
      <c r="J988" s="30">
        <f>'F4.2'!AQ70</f>
        <v>0</v>
      </c>
      <c r="K988" s="30"/>
      <c r="L988" s="30"/>
      <c r="M988" s="30">
        <f t="shared" si="177"/>
        <v>0</v>
      </c>
      <c r="N988" s="150">
        <f t="shared" si="178"/>
        <v>0</v>
      </c>
    </row>
    <row r="989" spans="1:14" ht="47.25" hidden="1" outlineLevel="1">
      <c r="A989" s="163"/>
      <c r="B989" s="182" t="str">
        <f t="shared" si="171"/>
        <v>Procurement of ‘Air Core DC Reactor’ for VFD and ‘NGR’ for UAT/ Station Transformers installed at Unit-8 &amp; 9, CSTPS, Chandrapur.</v>
      </c>
      <c r="C989" s="31">
        <f t="shared" si="172"/>
        <v>0</v>
      </c>
      <c r="D989" s="67" t="str">
        <f t="shared" si="181"/>
        <v>-</v>
      </c>
      <c r="E989" s="30">
        <f t="shared" si="181"/>
        <v>0</v>
      </c>
      <c r="F989" s="30">
        <f t="shared" si="174"/>
        <v>0.44367988200000003</v>
      </c>
      <c r="G989" s="30">
        <f t="shared" si="175"/>
        <v>0.44367988200000003</v>
      </c>
      <c r="H989" s="30">
        <f t="shared" si="176"/>
        <v>0</v>
      </c>
      <c r="I989" s="30">
        <f>'F4.2'!W71</f>
        <v>0</v>
      </c>
      <c r="J989" s="30">
        <f>'F4.2'!AQ71</f>
        <v>0</v>
      </c>
      <c r="K989" s="30"/>
      <c r="L989" s="30"/>
      <c r="M989" s="30">
        <f t="shared" si="177"/>
        <v>0</v>
      </c>
      <c r="N989" s="150">
        <f t="shared" si="178"/>
        <v>0</v>
      </c>
    </row>
    <row r="990" spans="1:14" ht="47.25" hidden="1" outlineLevel="1">
      <c r="A990" s="163"/>
      <c r="B990" s="182" t="str">
        <f t="shared" ref="B990:B1053" si="182">B531</f>
        <v>Procurement of ‘Air Core DC Reactor’ for VFD and ‘NGR’ for UAT/ Station Transformers installed at Unit-8 &amp; 9, CSTPS, Chandrapur.</v>
      </c>
      <c r="C990" s="31">
        <f t="shared" si="172"/>
        <v>0</v>
      </c>
      <c r="D990" s="67" t="str">
        <f t="shared" si="181"/>
        <v>-</v>
      </c>
      <c r="E990" s="30">
        <f t="shared" si="181"/>
        <v>0</v>
      </c>
      <c r="F990" s="30">
        <f t="shared" si="174"/>
        <v>0.12551129</v>
      </c>
      <c r="G990" s="30">
        <f t="shared" si="175"/>
        <v>0.12551129</v>
      </c>
      <c r="H990" s="30">
        <f t="shared" si="176"/>
        <v>0</v>
      </c>
      <c r="I990" s="30">
        <f>'F4.2'!W72</f>
        <v>0</v>
      </c>
      <c r="J990" s="30">
        <f>'F4.2'!AQ72</f>
        <v>0</v>
      </c>
      <c r="K990" s="30"/>
      <c r="L990" s="30"/>
      <c r="M990" s="30">
        <f t="shared" si="177"/>
        <v>0</v>
      </c>
      <c r="N990" s="150">
        <f t="shared" si="178"/>
        <v>0</v>
      </c>
    </row>
    <row r="991" spans="1:14" ht="31.5" hidden="1" outlineLevel="1">
      <c r="A991" s="163"/>
      <c r="B991" s="182" t="str">
        <f t="shared" si="182"/>
        <v>Procurement of ‘BHEL’ make 680 KW, 6.6KV, Coal Mill Motor for Unit-8&amp;9, CSTPS Chandrapur.</v>
      </c>
      <c r="C991" s="31">
        <f t="shared" ref="C991:C1054" si="183">C532</f>
        <v>0</v>
      </c>
      <c r="D991" s="67" t="str">
        <f t="shared" si="181"/>
        <v>-</v>
      </c>
      <c r="E991" s="30">
        <f t="shared" si="181"/>
        <v>0</v>
      </c>
      <c r="F991" s="30">
        <f t="shared" si="174"/>
        <v>0.37913400000000003</v>
      </c>
      <c r="G991" s="30">
        <f t="shared" si="175"/>
        <v>0.37913400000000003</v>
      </c>
      <c r="H991" s="30">
        <f t="shared" si="176"/>
        <v>0</v>
      </c>
      <c r="I991" s="30">
        <f>'F4.2'!W73</f>
        <v>0</v>
      </c>
      <c r="J991" s="30">
        <f>'F4.2'!AQ73</f>
        <v>0</v>
      </c>
      <c r="K991" s="30"/>
      <c r="L991" s="30"/>
      <c r="M991" s="30">
        <f t="shared" si="177"/>
        <v>0</v>
      </c>
      <c r="N991" s="150">
        <f t="shared" si="178"/>
        <v>0</v>
      </c>
    </row>
    <row r="992" spans="1:14" ht="47.25" hidden="1" outlineLevel="1">
      <c r="A992" s="163"/>
      <c r="B992" s="182" t="str">
        <f t="shared" si="182"/>
        <v>Procurement of 400kV OIP Condenser Bushing for Generator Transformer &amp; Station Transformer of Unit-8&amp;9, CSTPS, Chandrapur.</v>
      </c>
      <c r="C992" s="31">
        <f t="shared" si="183"/>
        <v>0</v>
      </c>
      <c r="D992" s="67" t="str">
        <f t="shared" si="181"/>
        <v>-</v>
      </c>
      <c r="E992" s="30">
        <f t="shared" si="181"/>
        <v>0</v>
      </c>
      <c r="F992" s="30">
        <f t="shared" ref="F992:F1055" si="184">F533+I533</f>
        <v>0.49063730999999994</v>
      </c>
      <c r="G992" s="30">
        <f t="shared" ref="G992:G1055" si="185">G533+M533</f>
        <v>0.49063730999999994</v>
      </c>
      <c r="H992" s="30">
        <f t="shared" ref="H992:H1055" si="186">F992-G992</f>
        <v>0</v>
      </c>
      <c r="I992" s="30">
        <f>'F4.2'!W74</f>
        <v>0</v>
      </c>
      <c r="J992" s="30">
        <f>'F4.2'!AQ74</f>
        <v>0</v>
      </c>
      <c r="K992" s="30"/>
      <c r="L992" s="30"/>
      <c r="M992" s="30">
        <f t="shared" ref="M992:M1055" si="187">SUM(J992:L992)</f>
        <v>0</v>
      </c>
      <c r="N992" s="150">
        <f t="shared" ref="N992:N1055" si="188">H992+I992-M992</f>
        <v>0</v>
      </c>
    </row>
    <row r="993" spans="1:14" ht="31.5" hidden="1" outlineLevel="1">
      <c r="A993" s="163"/>
      <c r="B993" s="182" t="str">
        <f t="shared" si="182"/>
        <v>Procurement of  ‘11kW DC motor with Control Cabinet’  for  Unit-8 &amp; 9, CSTPS, Chandrapur.</v>
      </c>
      <c r="C993" s="31">
        <f t="shared" si="183"/>
        <v>0</v>
      </c>
      <c r="D993" s="67" t="str">
        <f t="shared" si="181"/>
        <v>-</v>
      </c>
      <c r="E993" s="30">
        <f t="shared" si="181"/>
        <v>0</v>
      </c>
      <c r="F993" s="30">
        <f t="shared" si="184"/>
        <v>0</v>
      </c>
      <c r="G993" s="30">
        <f t="shared" si="185"/>
        <v>0</v>
      </c>
      <c r="H993" s="30">
        <f t="shared" si="186"/>
        <v>0</v>
      </c>
      <c r="I993" s="30">
        <f>'F4.2'!W75</f>
        <v>0.22420000000000001</v>
      </c>
      <c r="J993" s="30">
        <f>'F4.2'!AQ75</f>
        <v>0.22420000000000001</v>
      </c>
      <c r="K993" s="30"/>
      <c r="L993" s="30"/>
      <c r="M993" s="30">
        <f t="shared" si="187"/>
        <v>0.22420000000000001</v>
      </c>
      <c r="N993" s="150">
        <f t="shared" si="188"/>
        <v>0</v>
      </c>
    </row>
    <row r="994" spans="1:14" ht="31.5" hidden="1" outlineLevel="1">
      <c r="A994" s="163"/>
      <c r="B994" s="182" t="str">
        <f t="shared" si="182"/>
        <v>Procurement of 37kW, 415V motors for Primary Water Pump installed at Unit-8 &amp;9, CSTPS Chandrapur.</v>
      </c>
      <c r="C994" s="31">
        <f t="shared" si="183"/>
        <v>0</v>
      </c>
      <c r="D994" s="67" t="str">
        <f t="shared" si="181"/>
        <v>-</v>
      </c>
      <c r="E994" s="30">
        <f t="shared" si="181"/>
        <v>0</v>
      </c>
      <c r="F994" s="30">
        <f t="shared" si="184"/>
        <v>9.6850860000000007E-3</v>
      </c>
      <c r="G994" s="30">
        <f t="shared" si="185"/>
        <v>9.6850860000000007E-3</v>
      </c>
      <c r="H994" s="30">
        <f t="shared" si="186"/>
        <v>0</v>
      </c>
      <c r="I994" s="30">
        <f>'F4.2'!W76</f>
        <v>0</v>
      </c>
      <c r="J994" s="30">
        <f>'F4.2'!AQ76</f>
        <v>0</v>
      </c>
      <c r="K994" s="30"/>
      <c r="L994" s="30"/>
      <c r="M994" s="30">
        <f t="shared" si="187"/>
        <v>0</v>
      </c>
      <c r="N994" s="150">
        <f t="shared" si="188"/>
        <v>0</v>
      </c>
    </row>
    <row r="995" spans="1:14" ht="47.25" hidden="1" outlineLevel="1">
      <c r="A995" s="163"/>
      <c r="B995" s="182" t="str">
        <f t="shared" si="182"/>
        <v xml:space="preserve">Procurement of 15 KW, 415V LT Motor for Service Building &amp; TG Building Lift installed at Unit-8&amp;9, CSTPS Chandrapur.
</v>
      </c>
      <c r="C995" s="31">
        <f t="shared" si="183"/>
        <v>0</v>
      </c>
      <c r="D995" s="67" t="str">
        <f t="shared" si="181"/>
        <v>-</v>
      </c>
      <c r="E995" s="30">
        <f t="shared" si="181"/>
        <v>0</v>
      </c>
      <c r="F995" s="30">
        <f t="shared" si="184"/>
        <v>9.5155199999999995E-2</v>
      </c>
      <c r="G995" s="30">
        <f t="shared" si="185"/>
        <v>9.5155199999999995E-2</v>
      </c>
      <c r="H995" s="30">
        <f t="shared" si="186"/>
        <v>0</v>
      </c>
      <c r="I995" s="30">
        <f>'F4.2'!W77</f>
        <v>0</v>
      </c>
      <c r="J995" s="30">
        <f>'F4.2'!AQ77</f>
        <v>0</v>
      </c>
      <c r="K995" s="30"/>
      <c r="L995" s="30"/>
      <c r="M995" s="30">
        <f t="shared" si="187"/>
        <v>0</v>
      </c>
      <c r="N995" s="150">
        <f t="shared" si="188"/>
        <v>0</v>
      </c>
    </row>
    <row r="996" spans="1:14" ht="47.25" hidden="1" outlineLevel="1">
      <c r="A996" s="163"/>
      <c r="B996" s="182" t="str">
        <f t="shared" si="182"/>
        <v xml:space="preserve">Procurement of 16KW, 415V LT Motor for Boiler Lift installed at Unit-8&amp;9, CSTPS Chandrapur.
</v>
      </c>
      <c r="C996" s="31">
        <f t="shared" si="183"/>
        <v>0</v>
      </c>
      <c r="D996" s="67" t="str">
        <f t="shared" si="181"/>
        <v>-</v>
      </c>
      <c r="E996" s="30">
        <f t="shared" si="181"/>
        <v>0</v>
      </c>
      <c r="F996" s="30">
        <f t="shared" si="184"/>
        <v>4.4179023999999997E-2</v>
      </c>
      <c r="G996" s="30">
        <f t="shared" si="185"/>
        <v>4.4179023999999997E-2</v>
      </c>
      <c r="H996" s="30">
        <f t="shared" si="186"/>
        <v>0</v>
      </c>
      <c r="I996" s="30">
        <f>'F4.2'!W78</f>
        <v>0</v>
      </c>
      <c r="J996" s="30">
        <f>'F4.2'!AQ78</f>
        <v>0</v>
      </c>
      <c r="K996" s="30"/>
      <c r="L996" s="30"/>
      <c r="M996" s="30">
        <f t="shared" si="187"/>
        <v>0</v>
      </c>
      <c r="N996" s="150">
        <f t="shared" si="188"/>
        <v>0</v>
      </c>
    </row>
    <row r="997" spans="1:14" ht="47.25" hidden="1" outlineLevel="1">
      <c r="A997" s="163"/>
      <c r="B997" s="182" t="str">
        <f t="shared" si="182"/>
        <v>Supply, Erection, Testing and Commissioning of Hydrastep-Electronic Drum Level Indicator and its associated accessories for Unit-9, CSTPS, Chandrapur</v>
      </c>
      <c r="C997" s="31">
        <f t="shared" si="183"/>
        <v>0</v>
      </c>
      <c r="D997" s="67" t="str">
        <f t="shared" si="181"/>
        <v>-</v>
      </c>
      <c r="E997" s="30">
        <f t="shared" si="181"/>
        <v>0</v>
      </c>
      <c r="F997" s="30">
        <f t="shared" si="184"/>
        <v>0.27376</v>
      </c>
      <c r="G997" s="30">
        <f t="shared" si="185"/>
        <v>0.27376</v>
      </c>
      <c r="H997" s="30">
        <f t="shared" si="186"/>
        <v>0</v>
      </c>
      <c r="I997" s="30">
        <f>'F4.2'!W79</f>
        <v>0</v>
      </c>
      <c r="J997" s="30">
        <f>'F4.2'!AQ79</f>
        <v>0</v>
      </c>
      <c r="K997" s="30"/>
      <c r="L997" s="30"/>
      <c r="M997" s="30">
        <f t="shared" si="187"/>
        <v>0</v>
      </c>
      <c r="N997" s="150">
        <f t="shared" si="188"/>
        <v>0</v>
      </c>
    </row>
    <row r="998" spans="1:14" ht="47.25" hidden="1" outlineLevel="1">
      <c r="A998" s="163"/>
      <c r="B998" s="182" t="str">
        <f t="shared" si="182"/>
        <v>Procurement of spares for BHEL make Hydrastep (Electronic Water Level Indicator -BHELVISION 20M) for Unit 8 &amp; 9, CSTPS, Chandrapur on OEM basis.</v>
      </c>
      <c r="C998" s="31">
        <f t="shared" si="183"/>
        <v>0</v>
      </c>
      <c r="D998" s="67" t="str">
        <f t="shared" si="181"/>
        <v>-</v>
      </c>
      <c r="E998" s="30">
        <f t="shared" si="181"/>
        <v>0</v>
      </c>
      <c r="F998" s="30">
        <f t="shared" si="184"/>
        <v>8.4171569000000002E-2</v>
      </c>
      <c r="G998" s="30">
        <f t="shared" si="185"/>
        <v>8.4171569000000002E-2</v>
      </c>
      <c r="H998" s="30">
        <f t="shared" si="186"/>
        <v>0</v>
      </c>
      <c r="I998" s="30">
        <f>'F4.2'!W80</f>
        <v>0</v>
      </c>
      <c r="J998" s="30">
        <f>'F4.2'!AQ80</f>
        <v>0</v>
      </c>
      <c r="K998" s="30"/>
      <c r="L998" s="30"/>
      <c r="M998" s="30">
        <f t="shared" si="187"/>
        <v>0</v>
      </c>
      <c r="N998" s="150">
        <f t="shared" si="188"/>
        <v>0</v>
      </c>
    </row>
    <row r="999" spans="1:14" ht="47.25" hidden="1" outlineLevel="1">
      <c r="A999" s="163"/>
      <c r="B999" s="182" t="str">
        <f t="shared" si="182"/>
        <v>Procurement of Electrodes for Hydrastep (Electronic Water Level Indicator -BHELVISION 20M) for Unit 8 &amp; 9, CSTPS, Chandrapur.</v>
      </c>
      <c r="C999" s="31">
        <f t="shared" si="183"/>
        <v>0</v>
      </c>
      <c r="D999" s="67" t="str">
        <f t="shared" si="181"/>
        <v>-</v>
      </c>
      <c r="E999" s="30">
        <f t="shared" si="181"/>
        <v>0</v>
      </c>
      <c r="F999" s="30">
        <f t="shared" si="184"/>
        <v>0.10384</v>
      </c>
      <c r="G999" s="30">
        <f t="shared" si="185"/>
        <v>0.10384</v>
      </c>
      <c r="H999" s="30">
        <f t="shared" si="186"/>
        <v>0</v>
      </c>
      <c r="I999" s="30">
        <f>'F4.2'!W81</f>
        <v>0</v>
      </c>
      <c r="J999" s="30">
        <f>'F4.2'!AQ81</f>
        <v>0</v>
      </c>
      <c r="K999" s="30"/>
      <c r="L999" s="30"/>
      <c r="M999" s="30">
        <f t="shared" si="187"/>
        <v>0</v>
      </c>
      <c r="N999" s="150">
        <f t="shared" si="188"/>
        <v>0</v>
      </c>
    </row>
    <row r="1000" spans="1:14" ht="31.5" hidden="1" outlineLevel="1">
      <c r="A1000" s="163"/>
      <c r="B1000" s="182" t="str">
        <f t="shared" si="182"/>
        <v>Engineering &amp; Retrofitting of 196 NT Controller to DT 9 Controller for Unit-8 &amp; 9 Coal Feeder System.</v>
      </c>
      <c r="C1000" s="31">
        <f t="shared" si="183"/>
        <v>0</v>
      </c>
      <c r="D1000" s="67" t="str">
        <f t="shared" si="181"/>
        <v>-</v>
      </c>
      <c r="E1000" s="30">
        <f t="shared" si="181"/>
        <v>0</v>
      </c>
      <c r="F1000" s="30">
        <f t="shared" si="184"/>
        <v>0.38075886000000003</v>
      </c>
      <c r="G1000" s="30">
        <f t="shared" si="185"/>
        <v>0.38075886000000003</v>
      </c>
      <c r="H1000" s="30">
        <f t="shared" si="186"/>
        <v>0</v>
      </c>
      <c r="I1000" s="30">
        <f>'F4.2'!W82</f>
        <v>0</v>
      </c>
      <c r="J1000" s="30">
        <f>'F4.2'!AQ82</f>
        <v>0</v>
      </c>
      <c r="K1000" s="30"/>
      <c r="L1000" s="30"/>
      <c r="M1000" s="30">
        <f t="shared" si="187"/>
        <v>0</v>
      </c>
      <c r="N1000" s="150">
        <f t="shared" si="188"/>
        <v>0</v>
      </c>
    </row>
    <row r="1001" spans="1:14" ht="47.25" hidden="1" outlineLevel="1">
      <c r="A1001" s="163"/>
      <c r="B1001" s="182" t="str">
        <f t="shared" si="182"/>
        <v xml:space="preserve"> Procurement of spares for BHEL make Acoustic steam leak detection system (BHELSONIC) (BS10) for Unit 8 &amp; 9, CSTPS, Chandrapur</v>
      </c>
      <c r="C1001" s="31">
        <f t="shared" si="183"/>
        <v>0</v>
      </c>
      <c r="D1001" s="67" t="str">
        <f t="shared" si="181"/>
        <v>-</v>
      </c>
      <c r="E1001" s="30">
        <f t="shared" si="181"/>
        <v>0</v>
      </c>
      <c r="F1001" s="30">
        <f t="shared" si="184"/>
        <v>7.7806934999999994E-2</v>
      </c>
      <c r="G1001" s="30">
        <f t="shared" si="185"/>
        <v>7.7806934999999994E-2</v>
      </c>
      <c r="H1001" s="30">
        <f t="shared" si="186"/>
        <v>0</v>
      </c>
      <c r="I1001" s="30">
        <f>'F4.2'!W83</f>
        <v>0</v>
      </c>
      <c r="J1001" s="30">
        <f>'F4.2'!AQ83</f>
        <v>0</v>
      </c>
      <c r="K1001" s="30"/>
      <c r="L1001" s="30"/>
      <c r="M1001" s="30">
        <f t="shared" si="187"/>
        <v>0</v>
      </c>
      <c r="N1001" s="150">
        <f t="shared" si="188"/>
        <v>0</v>
      </c>
    </row>
    <row r="1002" spans="1:14" ht="31.5" hidden="1" outlineLevel="1">
      <c r="A1002" s="163"/>
      <c r="B1002" s="182" t="str">
        <f t="shared" si="182"/>
        <v>Procurement of LT Circuit Breaker assemblies for ESP LT Panels (LTMSB &amp; ACP) of Unit-8&amp;9, CSTPS, Chandrapur.</v>
      </c>
      <c r="C1002" s="31">
        <f t="shared" si="183"/>
        <v>0</v>
      </c>
      <c r="D1002" s="67" t="str">
        <f t="shared" si="181"/>
        <v>-</v>
      </c>
      <c r="E1002" s="30">
        <f t="shared" si="181"/>
        <v>0</v>
      </c>
      <c r="F1002" s="30">
        <f t="shared" si="184"/>
        <v>0.25429000000000002</v>
      </c>
      <c r="G1002" s="30">
        <f t="shared" si="185"/>
        <v>0.25429000000000002</v>
      </c>
      <c r="H1002" s="30">
        <f t="shared" si="186"/>
        <v>0</v>
      </c>
      <c r="I1002" s="30">
        <f>'F4.2'!W84</f>
        <v>0</v>
      </c>
      <c r="J1002" s="30">
        <f>'F4.2'!AQ84</f>
        <v>0</v>
      </c>
      <c r="K1002" s="30"/>
      <c r="L1002" s="30"/>
      <c r="M1002" s="30">
        <f t="shared" si="187"/>
        <v>0</v>
      </c>
      <c r="N1002" s="150">
        <f t="shared" si="188"/>
        <v>0</v>
      </c>
    </row>
    <row r="1003" spans="1:14" ht="47.25" hidden="1" outlineLevel="1">
      <c r="A1003" s="163"/>
      <c r="B1003" s="182" t="str">
        <f t="shared" si="182"/>
        <v xml:space="preserve">
Procurement of spares for BHEL make maxDNA Distributed control system for C&amp;I-III, Unit 8 &amp; 9, CSTPS, Chandrapur</v>
      </c>
      <c r="C1003" s="31">
        <f t="shared" si="183"/>
        <v>0</v>
      </c>
      <c r="D1003" s="67" t="str">
        <f t="shared" si="181"/>
        <v>-</v>
      </c>
      <c r="E1003" s="30">
        <f t="shared" si="181"/>
        <v>0</v>
      </c>
      <c r="F1003" s="30">
        <f t="shared" si="184"/>
        <v>1.1170411899999999</v>
      </c>
      <c r="G1003" s="30">
        <f t="shared" si="185"/>
        <v>1.1170411899999999</v>
      </c>
      <c r="H1003" s="30">
        <f t="shared" si="186"/>
        <v>0</v>
      </c>
      <c r="I1003" s="30">
        <f>'F4.2'!W85</f>
        <v>0</v>
      </c>
      <c r="J1003" s="30">
        <f>'F4.2'!AQ85</f>
        <v>0</v>
      </c>
      <c r="K1003" s="30"/>
      <c r="L1003" s="30"/>
      <c r="M1003" s="30">
        <f t="shared" si="187"/>
        <v>0</v>
      </c>
      <c r="N1003" s="150">
        <f t="shared" si="188"/>
        <v>0</v>
      </c>
    </row>
    <row r="1004" spans="1:14" ht="47.25" hidden="1" outlineLevel="1">
      <c r="A1004" s="163"/>
      <c r="B1004" s="182" t="str">
        <f t="shared" si="182"/>
        <v>Supply of Transformer oil BDV test kit DTA 100C and Oil Tan Delta &amp; Resistivity Tester DTL C at Unit-8&amp;9, CSTPS, Chandrapur.</v>
      </c>
      <c r="C1004" s="31">
        <f t="shared" si="183"/>
        <v>0</v>
      </c>
      <c r="D1004" s="67" t="str">
        <f t="shared" si="181"/>
        <v>-</v>
      </c>
      <c r="E1004" s="30">
        <f t="shared" si="181"/>
        <v>0</v>
      </c>
      <c r="F1004" s="30">
        <f t="shared" si="184"/>
        <v>0.47597660000000003</v>
      </c>
      <c r="G1004" s="30">
        <f t="shared" si="185"/>
        <v>0.47597660000000003</v>
      </c>
      <c r="H1004" s="30">
        <f t="shared" si="186"/>
        <v>0</v>
      </c>
      <c r="I1004" s="30">
        <f>'F4.2'!W86</f>
        <v>0</v>
      </c>
      <c r="J1004" s="30">
        <f>'F4.2'!AQ86</f>
        <v>0</v>
      </c>
      <c r="K1004" s="30"/>
      <c r="L1004" s="30"/>
      <c r="M1004" s="30">
        <f t="shared" si="187"/>
        <v>0</v>
      </c>
      <c r="N1004" s="150">
        <f t="shared" si="188"/>
        <v>0</v>
      </c>
    </row>
    <row r="1005" spans="1:14" ht="18.75" hidden="1" outlineLevel="1">
      <c r="A1005" s="191"/>
      <c r="B1005" s="184" t="str">
        <f t="shared" si="182"/>
        <v xml:space="preserve"> Outdoor Plant ( CHP/AHP/WTP)</v>
      </c>
      <c r="C1005" s="186">
        <f t="shared" si="183"/>
        <v>0</v>
      </c>
      <c r="D1005" s="207" t="str">
        <f t="shared" si="181"/>
        <v>-</v>
      </c>
      <c r="E1005" s="208">
        <f t="shared" si="181"/>
        <v>5</v>
      </c>
      <c r="F1005" s="208">
        <f t="shared" si="184"/>
        <v>0</v>
      </c>
      <c r="G1005" s="208">
        <f t="shared" si="185"/>
        <v>0</v>
      </c>
      <c r="H1005" s="208">
        <f t="shared" si="186"/>
        <v>0</v>
      </c>
      <c r="I1005" s="30">
        <f>'F4.2'!W87</f>
        <v>0</v>
      </c>
      <c r="J1005" s="30">
        <f>'F4.2'!AQ87</f>
        <v>0</v>
      </c>
      <c r="K1005" s="208"/>
      <c r="L1005" s="208"/>
      <c r="M1005" s="208">
        <f t="shared" si="187"/>
        <v>0</v>
      </c>
      <c r="N1005" s="209">
        <f t="shared" si="188"/>
        <v>0</v>
      </c>
    </row>
    <row r="1006" spans="1:14" ht="31.5" hidden="1" outlineLevel="1">
      <c r="A1006" s="163"/>
      <c r="B1006" s="182" t="str">
        <f t="shared" si="182"/>
        <v>Procurement of spares for Elecon make KCN-560 type Gearbox for Apron Feeder installed at CHPD, CSTPS.</v>
      </c>
      <c r="C1006" s="31">
        <f t="shared" si="183"/>
        <v>0</v>
      </c>
      <c r="D1006" s="67" t="str">
        <f t="shared" si="181"/>
        <v>-</v>
      </c>
      <c r="E1006" s="30">
        <f t="shared" si="181"/>
        <v>0</v>
      </c>
      <c r="F1006" s="30">
        <f t="shared" si="184"/>
        <v>1.6716671999999999</v>
      </c>
      <c r="G1006" s="30">
        <f t="shared" si="185"/>
        <v>1.67166726</v>
      </c>
      <c r="H1006" s="30">
        <f t="shared" si="186"/>
        <v>-6.0000000079440952E-8</v>
      </c>
      <c r="I1006" s="30">
        <f>'F4.2'!W88</f>
        <v>0</v>
      </c>
      <c r="J1006" s="30">
        <f>'F4.2'!AQ88</f>
        <v>0</v>
      </c>
      <c r="K1006" s="30"/>
      <c r="L1006" s="30"/>
      <c r="M1006" s="30">
        <f t="shared" si="187"/>
        <v>0</v>
      </c>
      <c r="N1006" s="150">
        <f t="shared" si="188"/>
        <v>-6.0000000079440952E-8</v>
      </c>
    </row>
    <row r="1007" spans="1:14" ht="31.5" hidden="1" outlineLevel="1">
      <c r="A1007" s="163"/>
      <c r="B1007" s="182" t="str">
        <f t="shared" si="182"/>
        <v>Procurement of spares of CKB-280,225,200,8180 typ gearbox installed at CHP-D</v>
      </c>
      <c r="C1007" s="31">
        <f t="shared" si="183"/>
        <v>0</v>
      </c>
      <c r="D1007" s="67" t="str">
        <f t="shared" si="181"/>
        <v>-</v>
      </c>
      <c r="E1007" s="30">
        <f t="shared" si="181"/>
        <v>0</v>
      </c>
      <c r="F1007" s="30">
        <f t="shared" si="184"/>
        <v>1.0015471119999999</v>
      </c>
      <c r="G1007" s="30">
        <f t="shared" si="185"/>
        <v>1.0015471119999999</v>
      </c>
      <c r="H1007" s="30">
        <f t="shared" si="186"/>
        <v>0</v>
      </c>
      <c r="I1007" s="30">
        <f>'F4.2'!W89</f>
        <v>0</v>
      </c>
      <c r="J1007" s="30">
        <f>'F4.2'!AQ89</f>
        <v>0</v>
      </c>
      <c r="K1007" s="30"/>
      <c r="L1007" s="30"/>
      <c r="M1007" s="30">
        <f t="shared" si="187"/>
        <v>0</v>
      </c>
      <c r="N1007" s="150">
        <f t="shared" si="188"/>
        <v>0</v>
      </c>
    </row>
    <row r="1008" spans="1:14" ht="31.5" hidden="1" outlineLevel="1">
      <c r="A1008" s="163"/>
      <c r="B1008" s="182" t="str">
        <f t="shared" si="182"/>
        <v>Procurement of Gear Box (MAKE: NEW ALLENBERRY) Spares at CHP-D; CSTPS, Chandrapur.</v>
      </c>
      <c r="C1008" s="31">
        <f t="shared" si="183"/>
        <v>0</v>
      </c>
      <c r="D1008" s="67" t="str">
        <f t="shared" ref="D1008:E1027" si="189">D549</f>
        <v>-</v>
      </c>
      <c r="E1008" s="30">
        <f t="shared" si="189"/>
        <v>0</v>
      </c>
      <c r="F1008" s="30">
        <f t="shared" si="184"/>
        <v>0.51769883900000002</v>
      </c>
      <c r="G1008" s="30">
        <f t="shared" si="185"/>
        <v>0.51769882099999998</v>
      </c>
      <c r="H1008" s="30">
        <f t="shared" si="186"/>
        <v>1.8000000046036746E-8</v>
      </c>
      <c r="I1008" s="30">
        <f>'F4.2'!W90</f>
        <v>0</v>
      </c>
      <c r="J1008" s="30">
        <f>'F4.2'!AQ90</f>
        <v>0</v>
      </c>
      <c r="K1008" s="30"/>
      <c r="L1008" s="30"/>
      <c r="M1008" s="30">
        <f t="shared" si="187"/>
        <v>0</v>
      </c>
      <c r="N1008" s="150">
        <f t="shared" si="188"/>
        <v>1.8000000046036746E-8</v>
      </c>
    </row>
    <row r="1009" spans="1:14" ht="31.5" hidden="1" outlineLevel="1">
      <c r="A1009" s="163"/>
      <c r="B1009" s="182" t="str">
        <f t="shared" si="182"/>
        <v>Procurement of spares for m/s Elecon make Impact Crusher installed at CHP Unit 8&amp;9 CSTPS, Chandrapur</v>
      </c>
      <c r="C1009" s="31">
        <f t="shared" si="183"/>
        <v>0</v>
      </c>
      <c r="D1009" s="67" t="str">
        <f t="shared" si="189"/>
        <v>-</v>
      </c>
      <c r="E1009" s="30">
        <f t="shared" si="189"/>
        <v>0</v>
      </c>
      <c r="F1009" s="30">
        <f t="shared" si="184"/>
        <v>0.84102961300000012</v>
      </c>
      <c r="G1009" s="30">
        <f t="shared" si="185"/>
        <v>0.84102961300000012</v>
      </c>
      <c r="H1009" s="30">
        <f t="shared" si="186"/>
        <v>0</v>
      </c>
      <c r="I1009" s="30">
        <f>'F4.2'!W91</f>
        <v>0</v>
      </c>
      <c r="J1009" s="30">
        <f>'F4.2'!AQ91</f>
        <v>0</v>
      </c>
      <c r="K1009" s="30"/>
      <c r="L1009" s="30"/>
      <c r="M1009" s="30">
        <f t="shared" si="187"/>
        <v>0</v>
      </c>
      <c r="N1009" s="150">
        <f t="shared" si="188"/>
        <v>0</v>
      </c>
    </row>
    <row r="1010" spans="1:14" ht="31.5" hidden="1" outlineLevel="1">
      <c r="A1010" s="163"/>
      <c r="B1010" s="182" t="str">
        <f t="shared" si="182"/>
        <v>Procurement of V belt pulley of rotor for Impact crusher installed at CHP-D, CSTPS</v>
      </c>
      <c r="C1010" s="31">
        <f t="shared" si="183"/>
        <v>0</v>
      </c>
      <c r="D1010" s="67" t="str">
        <f t="shared" si="189"/>
        <v>-</v>
      </c>
      <c r="E1010" s="30">
        <f t="shared" si="189"/>
        <v>0</v>
      </c>
      <c r="F1010" s="30">
        <f t="shared" si="184"/>
        <v>0.11864201399999999</v>
      </c>
      <c r="G1010" s="30">
        <f t="shared" si="185"/>
        <v>0.11864201399999999</v>
      </c>
      <c r="H1010" s="30">
        <f t="shared" si="186"/>
        <v>0</v>
      </c>
      <c r="I1010" s="30">
        <f>'F4.2'!W92</f>
        <v>0</v>
      </c>
      <c r="J1010" s="30">
        <f>'F4.2'!AQ92</f>
        <v>0</v>
      </c>
      <c r="K1010" s="30"/>
      <c r="L1010" s="30"/>
      <c r="M1010" s="30">
        <f t="shared" si="187"/>
        <v>0</v>
      </c>
      <c r="N1010" s="150">
        <f t="shared" si="188"/>
        <v>0</v>
      </c>
    </row>
    <row r="1011" spans="1:14" ht="31.5" hidden="1" outlineLevel="1">
      <c r="A1011" s="163"/>
      <c r="B1011" s="182" t="str">
        <f t="shared" si="182"/>
        <v>Procurement of Spares for hydraulic systems installed at CHPD, CSTPS.</v>
      </c>
      <c r="C1011" s="31">
        <f t="shared" si="183"/>
        <v>0</v>
      </c>
      <c r="D1011" s="67" t="str">
        <f t="shared" si="189"/>
        <v>-</v>
      </c>
      <c r="E1011" s="30">
        <f t="shared" si="189"/>
        <v>0</v>
      </c>
      <c r="F1011" s="30">
        <f t="shared" si="184"/>
        <v>0.47537285600000001</v>
      </c>
      <c r="G1011" s="30">
        <f t="shared" si="185"/>
        <v>0.47537285600000001</v>
      </c>
      <c r="H1011" s="30">
        <f t="shared" si="186"/>
        <v>0</v>
      </c>
      <c r="I1011" s="30">
        <f>'F4.2'!W93</f>
        <v>0</v>
      </c>
      <c r="J1011" s="30">
        <f>'F4.2'!AQ93</f>
        <v>0</v>
      </c>
      <c r="K1011" s="30"/>
      <c r="L1011" s="30"/>
      <c r="M1011" s="30">
        <f t="shared" si="187"/>
        <v>0</v>
      </c>
      <c r="N1011" s="150">
        <f t="shared" si="188"/>
        <v>0</v>
      </c>
    </row>
    <row r="1012" spans="1:14" ht="31.5" hidden="1" outlineLevel="1">
      <c r="A1012" s="163"/>
      <c r="B1012" s="182" t="str">
        <f t="shared" si="182"/>
        <v>Procurement of Spares for hydraulic systems installed at CHPD, CSTPS.</v>
      </c>
      <c r="C1012" s="31">
        <f t="shared" si="183"/>
        <v>0</v>
      </c>
      <c r="D1012" s="67" t="str">
        <f t="shared" si="189"/>
        <v>-</v>
      </c>
      <c r="E1012" s="30">
        <f t="shared" si="189"/>
        <v>0</v>
      </c>
      <c r="F1012" s="30">
        <f t="shared" si="184"/>
        <v>2.8603790000000004E-2</v>
      </c>
      <c r="G1012" s="30">
        <f t="shared" si="185"/>
        <v>2.8603790000000004E-2</v>
      </c>
      <c r="H1012" s="30">
        <f t="shared" si="186"/>
        <v>0</v>
      </c>
      <c r="I1012" s="30">
        <f>'F4.2'!W94</f>
        <v>0</v>
      </c>
      <c r="J1012" s="30">
        <f>'F4.2'!AQ94</f>
        <v>0</v>
      </c>
      <c r="K1012" s="30"/>
      <c r="L1012" s="30"/>
      <c r="M1012" s="30">
        <f t="shared" si="187"/>
        <v>0</v>
      </c>
      <c r="N1012" s="150">
        <f t="shared" si="188"/>
        <v>0</v>
      </c>
    </row>
    <row r="1013" spans="1:14" ht="47.25" hidden="1" outlineLevel="1">
      <c r="A1013" s="163"/>
      <c r="B1013" s="182" t="str">
        <f t="shared" si="182"/>
        <v xml:space="preserve">Procurement of drive &amp; non drive pulley for various conveyors installed at CHP D, CSTPS, Chandrapur.
</v>
      </c>
      <c r="C1013" s="31">
        <f t="shared" si="183"/>
        <v>0</v>
      </c>
      <c r="D1013" s="67" t="str">
        <f t="shared" si="189"/>
        <v>-</v>
      </c>
      <c r="E1013" s="30">
        <f t="shared" si="189"/>
        <v>0</v>
      </c>
      <c r="F1013" s="30">
        <f t="shared" si="184"/>
        <v>0.25791539200000002</v>
      </c>
      <c r="G1013" s="30">
        <f t="shared" si="185"/>
        <v>0.25791539200000002</v>
      </c>
      <c r="H1013" s="30">
        <f t="shared" si="186"/>
        <v>0</v>
      </c>
      <c r="I1013" s="30">
        <f>'F4.2'!W95</f>
        <v>0</v>
      </c>
      <c r="J1013" s="30">
        <f>'F4.2'!AQ95</f>
        <v>0</v>
      </c>
      <c r="K1013" s="30"/>
      <c r="L1013" s="30"/>
      <c r="M1013" s="30">
        <f t="shared" si="187"/>
        <v>0</v>
      </c>
      <c r="N1013" s="150">
        <f t="shared" si="188"/>
        <v>0</v>
      </c>
    </row>
    <row r="1014" spans="1:14" ht="47.25" hidden="1" outlineLevel="1">
      <c r="A1014" s="163"/>
      <c r="B1014" s="182" t="str">
        <f t="shared" si="182"/>
        <v xml:space="preserve">Procurement of drive &amp; non drive pulley for various conveyors installed at CHP D, CSTPS, Chandrapur.
</v>
      </c>
      <c r="C1014" s="31">
        <f t="shared" si="183"/>
        <v>0</v>
      </c>
      <c r="D1014" s="67" t="str">
        <f t="shared" si="189"/>
        <v>-</v>
      </c>
      <c r="E1014" s="30">
        <f t="shared" si="189"/>
        <v>0</v>
      </c>
      <c r="F1014" s="30">
        <f t="shared" si="184"/>
        <v>9.1400192000000005E-2</v>
      </c>
      <c r="G1014" s="30">
        <f t="shared" si="185"/>
        <v>9.1400192000000005E-2</v>
      </c>
      <c r="H1014" s="30">
        <f t="shared" si="186"/>
        <v>0</v>
      </c>
      <c r="I1014" s="30">
        <f>'F4.2'!W96</f>
        <v>0</v>
      </c>
      <c r="J1014" s="30">
        <f>'F4.2'!AQ96</f>
        <v>0</v>
      </c>
      <c r="K1014" s="30"/>
      <c r="L1014" s="30"/>
      <c r="M1014" s="30">
        <f t="shared" si="187"/>
        <v>0</v>
      </c>
      <c r="N1014" s="150">
        <f t="shared" si="188"/>
        <v>0</v>
      </c>
    </row>
    <row r="1015" spans="1:14" ht="31.5" hidden="1" outlineLevel="1">
      <c r="A1015" s="163"/>
      <c r="B1015" s="182" t="str">
        <f t="shared" si="182"/>
        <v>Procurement of Chain links for apron feeder installed at CHP D, CSTPS, Chandrapur.</v>
      </c>
      <c r="C1015" s="31">
        <f t="shared" si="183"/>
        <v>0</v>
      </c>
      <c r="D1015" s="67" t="str">
        <f t="shared" si="189"/>
        <v>-</v>
      </c>
      <c r="E1015" s="30">
        <f t="shared" si="189"/>
        <v>0</v>
      </c>
      <c r="F1015" s="30">
        <f t="shared" si="184"/>
        <v>0.40288975999999999</v>
      </c>
      <c r="G1015" s="30">
        <f t="shared" si="185"/>
        <v>0.40288975999999999</v>
      </c>
      <c r="H1015" s="30">
        <f t="shared" si="186"/>
        <v>0</v>
      </c>
      <c r="I1015" s="30">
        <f>'F4.2'!W97</f>
        <v>0</v>
      </c>
      <c r="J1015" s="30">
        <f>'F4.2'!AQ97</f>
        <v>0</v>
      </c>
      <c r="K1015" s="30"/>
      <c r="L1015" s="30"/>
      <c r="M1015" s="30">
        <f t="shared" si="187"/>
        <v>0</v>
      </c>
      <c r="N1015" s="150">
        <f t="shared" si="188"/>
        <v>0</v>
      </c>
    </row>
    <row r="1016" spans="1:14" ht="47.25" hidden="1" outlineLevel="1">
      <c r="A1016" s="163"/>
      <c r="B1016" s="182" t="str">
        <f t="shared" si="182"/>
        <v>Procurement of internal spares for Elecon make PWD-18, PLB-25 &amp; SCN-180 type Gearbox for Stacker Reclaimer &amp; wobbler feeder installed at CHP D, CSTPS.</v>
      </c>
      <c r="C1016" s="31">
        <f t="shared" si="183"/>
        <v>0</v>
      </c>
      <c r="D1016" s="67" t="str">
        <f t="shared" si="189"/>
        <v>-</v>
      </c>
      <c r="E1016" s="30">
        <f t="shared" si="189"/>
        <v>0</v>
      </c>
      <c r="F1016" s="30">
        <f t="shared" si="184"/>
        <v>0.52773893599999999</v>
      </c>
      <c r="G1016" s="30">
        <f t="shared" si="185"/>
        <v>0.52773890499999998</v>
      </c>
      <c r="H1016" s="30">
        <f t="shared" si="186"/>
        <v>3.1000000011438544E-8</v>
      </c>
      <c r="I1016" s="30">
        <f>'F4.2'!W98</f>
        <v>0</v>
      </c>
      <c r="J1016" s="30">
        <f>'F4.2'!AQ98</f>
        <v>0</v>
      </c>
      <c r="K1016" s="30"/>
      <c r="L1016" s="30"/>
      <c r="M1016" s="30">
        <f t="shared" si="187"/>
        <v>0</v>
      </c>
      <c r="N1016" s="150">
        <f t="shared" si="188"/>
        <v>3.1000000011438544E-8</v>
      </c>
    </row>
    <row r="1017" spans="1:14" ht="15.75" hidden="1" outlineLevel="1">
      <c r="A1017" s="163"/>
      <c r="B1017" s="182" t="str">
        <f t="shared" si="182"/>
        <v>Supply of GE Make Switchgear Spares for GE Make LT Feeders</v>
      </c>
      <c r="C1017" s="31">
        <f t="shared" si="183"/>
        <v>0</v>
      </c>
      <c r="D1017" s="67" t="str">
        <f t="shared" si="189"/>
        <v>-</v>
      </c>
      <c r="E1017" s="30">
        <f t="shared" si="189"/>
        <v>0</v>
      </c>
      <c r="F1017" s="30">
        <f t="shared" si="184"/>
        <v>0.1248464</v>
      </c>
      <c r="G1017" s="30">
        <f t="shared" si="185"/>
        <v>0.1248464</v>
      </c>
      <c r="H1017" s="30">
        <f t="shared" si="186"/>
        <v>0</v>
      </c>
      <c r="I1017" s="30">
        <f>'F4.2'!W99</f>
        <v>0</v>
      </c>
      <c r="J1017" s="30">
        <f>'F4.2'!AQ99</f>
        <v>0</v>
      </c>
      <c r="K1017" s="30"/>
      <c r="L1017" s="30"/>
      <c r="M1017" s="30">
        <f t="shared" si="187"/>
        <v>0</v>
      </c>
      <c r="N1017" s="150">
        <f t="shared" si="188"/>
        <v>0</v>
      </c>
    </row>
    <row r="1018" spans="1:14" ht="31.5" hidden="1" outlineLevel="1">
      <c r="A1018" s="163"/>
      <c r="B1018" s="182" t="str">
        <f t="shared" si="182"/>
        <v>Procurement of spares for Fluidomat make scoop coupling installed at CHP–D, CSTPS, Chandrapur</v>
      </c>
      <c r="C1018" s="31">
        <f t="shared" si="183"/>
        <v>0</v>
      </c>
      <c r="D1018" s="67" t="str">
        <f t="shared" si="189"/>
        <v>-</v>
      </c>
      <c r="E1018" s="30">
        <f t="shared" si="189"/>
        <v>0</v>
      </c>
      <c r="F1018" s="30">
        <f t="shared" si="184"/>
        <v>0.48355316100000001</v>
      </c>
      <c r="G1018" s="30">
        <f t="shared" si="185"/>
        <v>0.48355316100000001</v>
      </c>
      <c r="H1018" s="30">
        <f t="shared" si="186"/>
        <v>0</v>
      </c>
      <c r="I1018" s="30">
        <f>'F4.2'!W100</f>
        <v>0</v>
      </c>
      <c r="J1018" s="30">
        <f>'F4.2'!AQ100</f>
        <v>0</v>
      </c>
      <c r="K1018" s="30"/>
      <c r="L1018" s="30"/>
      <c r="M1018" s="30">
        <f t="shared" si="187"/>
        <v>0</v>
      </c>
      <c r="N1018" s="150">
        <f t="shared" si="188"/>
        <v>0</v>
      </c>
    </row>
    <row r="1019" spans="1:14" ht="31.5" hidden="1" outlineLevel="1">
      <c r="A1019" s="163"/>
      <c r="B1019" s="182" t="str">
        <f t="shared" si="182"/>
        <v>Procurement of Oil Filtering machine for hydraulic power packs installed at CHPD, CSTPS</v>
      </c>
      <c r="C1019" s="31">
        <f t="shared" si="183"/>
        <v>0</v>
      </c>
      <c r="D1019" s="67" t="str">
        <f t="shared" si="189"/>
        <v>-</v>
      </c>
      <c r="E1019" s="30">
        <f t="shared" si="189"/>
        <v>0</v>
      </c>
      <c r="F1019" s="30">
        <f t="shared" si="184"/>
        <v>0.10592246399999999</v>
      </c>
      <c r="G1019" s="30">
        <f t="shared" si="185"/>
        <v>0.10592246399999999</v>
      </c>
      <c r="H1019" s="30">
        <f t="shared" si="186"/>
        <v>0</v>
      </c>
      <c r="I1019" s="30">
        <f>'F4.2'!W101</f>
        <v>0</v>
      </c>
      <c r="J1019" s="30">
        <f>'F4.2'!AQ101</f>
        <v>0</v>
      </c>
      <c r="K1019" s="30"/>
      <c r="L1019" s="30"/>
      <c r="M1019" s="30">
        <f t="shared" si="187"/>
        <v>0</v>
      </c>
      <c r="N1019" s="150">
        <f t="shared" si="188"/>
        <v>0</v>
      </c>
    </row>
    <row r="1020" spans="1:14" ht="15.75" hidden="1" outlineLevel="1">
      <c r="A1020" s="163"/>
      <c r="B1020" s="182" t="str">
        <f t="shared" si="182"/>
        <v>Supply of LT Motors at CHP-D (U#8&amp;9), CSTPS, Chandrapur.</v>
      </c>
      <c r="C1020" s="31">
        <f t="shared" si="183"/>
        <v>0</v>
      </c>
      <c r="D1020" s="67" t="str">
        <f t="shared" si="189"/>
        <v>-</v>
      </c>
      <c r="E1020" s="30">
        <f t="shared" si="189"/>
        <v>0</v>
      </c>
      <c r="F1020" s="30">
        <f t="shared" si="184"/>
        <v>0.11302063600000001</v>
      </c>
      <c r="G1020" s="30">
        <f t="shared" si="185"/>
        <v>0.11302063600000001</v>
      </c>
      <c r="H1020" s="30">
        <f t="shared" si="186"/>
        <v>0</v>
      </c>
      <c r="I1020" s="30">
        <f>'F4.2'!W102</f>
        <v>0</v>
      </c>
      <c r="J1020" s="30">
        <f>'F4.2'!AQ102</f>
        <v>0</v>
      </c>
      <c r="K1020" s="30"/>
      <c r="L1020" s="30"/>
      <c r="M1020" s="30">
        <f t="shared" si="187"/>
        <v>0</v>
      </c>
      <c r="N1020" s="150">
        <f t="shared" si="188"/>
        <v>0</v>
      </c>
    </row>
    <row r="1021" spans="1:14" ht="63" hidden="1" outlineLevel="1">
      <c r="A1021" s="163"/>
      <c r="B1021" s="182" t="str">
        <f t="shared" si="182"/>
        <v xml:space="preserve">Supply and Installation of Oil Cooled Suspended Anodized Winding Magnet &amp; Control Panel at CHP, Unit 8&amp;9, CSTPS, Chandrapur.
</v>
      </c>
      <c r="C1021" s="31">
        <f t="shared" si="183"/>
        <v>0</v>
      </c>
      <c r="D1021" s="67" t="str">
        <f t="shared" si="189"/>
        <v>-</v>
      </c>
      <c r="E1021" s="30">
        <f t="shared" si="189"/>
        <v>0</v>
      </c>
      <c r="F1021" s="30">
        <f t="shared" si="184"/>
        <v>2.2967048000000001</v>
      </c>
      <c r="G1021" s="30">
        <f t="shared" si="185"/>
        <v>2.2967048000000001</v>
      </c>
      <c r="H1021" s="30">
        <f t="shared" si="186"/>
        <v>0</v>
      </c>
      <c r="I1021" s="30">
        <f>'F4.2'!W103</f>
        <v>0</v>
      </c>
      <c r="J1021" s="30">
        <f>'F4.2'!AQ103</f>
        <v>0</v>
      </c>
      <c r="K1021" s="30"/>
      <c r="L1021" s="30"/>
      <c r="M1021" s="30">
        <f t="shared" si="187"/>
        <v>0</v>
      </c>
      <c r="N1021" s="150">
        <f t="shared" si="188"/>
        <v>0</v>
      </c>
    </row>
    <row r="1022" spans="1:14" ht="15.75" hidden="1" outlineLevel="1">
      <c r="A1022" s="163"/>
      <c r="B1022" s="182" t="str">
        <f t="shared" si="182"/>
        <v>Supply of LT power and control cable for CHP-D</v>
      </c>
      <c r="C1022" s="31">
        <f t="shared" si="183"/>
        <v>0</v>
      </c>
      <c r="D1022" s="67" t="str">
        <f t="shared" si="189"/>
        <v>-</v>
      </c>
      <c r="E1022" s="30">
        <f t="shared" si="189"/>
        <v>0</v>
      </c>
      <c r="F1022" s="30">
        <f t="shared" si="184"/>
        <v>0.26256309799999999</v>
      </c>
      <c r="G1022" s="30">
        <f t="shared" si="185"/>
        <v>0.26256309799999999</v>
      </c>
      <c r="H1022" s="30">
        <f t="shared" si="186"/>
        <v>0</v>
      </c>
      <c r="I1022" s="30">
        <f>'F4.2'!W104</f>
        <v>0</v>
      </c>
      <c r="J1022" s="30">
        <f>'F4.2'!AQ104</f>
        <v>0</v>
      </c>
      <c r="K1022" s="30"/>
      <c r="L1022" s="30"/>
      <c r="M1022" s="30">
        <f t="shared" si="187"/>
        <v>0</v>
      </c>
      <c r="N1022" s="150">
        <f t="shared" si="188"/>
        <v>0</v>
      </c>
    </row>
    <row r="1023" spans="1:14" ht="15.75" hidden="1" outlineLevel="1">
      <c r="A1023" s="163"/>
      <c r="B1023" s="182" t="str">
        <f t="shared" si="182"/>
        <v>Supply of LT power and control cable for CHP-D</v>
      </c>
      <c r="C1023" s="31">
        <f t="shared" si="183"/>
        <v>0</v>
      </c>
      <c r="D1023" s="67" t="str">
        <f t="shared" si="189"/>
        <v>-</v>
      </c>
      <c r="E1023" s="30">
        <f t="shared" si="189"/>
        <v>0</v>
      </c>
      <c r="F1023" s="30">
        <f t="shared" si="184"/>
        <v>2.2124999999999999E-2</v>
      </c>
      <c r="G1023" s="30">
        <f t="shared" si="185"/>
        <v>2.2124999999999999E-2</v>
      </c>
      <c r="H1023" s="30">
        <f t="shared" si="186"/>
        <v>0</v>
      </c>
      <c r="I1023" s="30">
        <f>'F4.2'!W105</f>
        <v>2.5575000000000001E-2</v>
      </c>
      <c r="J1023" s="30">
        <f>'F4.2'!AQ105</f>
        <v>2.5575000000000001E-2</v>
      </c>
      <c r="K1023" s="30"/>
      <c r="L1023" s="30"/>
      <c r="M1023" s="30">
        <f t="shared" si="187"/>
        <v>2.5575000000000001E-2</v>
      </c>
      <c r="N1023" s="150">
        <f t="shared" si="188"/>
        <v>0</v>
      </c>
    </row>
    <row r="1024" spans="1:14" ht="18.75" hidden="1" outlineLevel="1">
      <c r="A1024" s="162">
        <f>A565</f>
        <v>2</v>
      </c>
      <c r="B1024" s="181" t="str">
        <f t="shared" si="182"/>
        <v>Capital Spare</v>
      </c>
      <c r="C1024" s="186">
        <f t="shared" si="183"/>
        <v>0</v>
      </c>
      <c r="D1024" s="207" t="str">
        <f t="shared" si="189"/>
        <v>-</v>
      </c>
      <c r="E1024" s="208">
        <f t="shared" si="189"/>
        <v>0</v>
      </c>
      <c r="F1024" s="208">
        <f t="shared" si="184"/>
        <v>0</v>
      </c>
      <c r="G1024" s="208">
        <f t="shared" si="185"/>
        <v>0</v>
      </c>
      <c r="H1024" s="208">
        <f t="shared" si="186"/>
        <v>0</v>
      </c>
      <c r="I1024" s="30">
        <f>'F4.2'!W106</f>
        <v>0</v>
      </c>
      <c r="J1024" s="30">
        <f>'F4.2'!AQ106</f>
        <v>0</v>
      </c>
      <c r="K1024" s="208"/>
      <c r="L1024" s="208"/>
      <c r="M1024" s="208">
        <f t="shared" si="187"/>
        <v>0</v>
      </c>
      <c r="N1024" s="209">
        <f t="shared" si="188"/>
        <v>0</v>
      </c>
    </row>
    <row r="1025" spans="1:14" ht="18.75" hidden="1" outlineLevel="1">
      <c r="A1025" s="191"/>
      <c r="B1025" s="184" t="str">
        <f t="shared" si="182"/>
        <v>HPT MODULE</v>
      </c>
      <c r="C1025" s="186">
        <f t="shared" si="183"/>
        <v>0</v>
      </c>
      <c r="D1025" s="207" t="str">
        <f t="shared" si="189"/>
        <v>-</v>
      </c>
      <c r="E1025" s="208">
        <f t="shared" si="189"/>
        <v>45.3</v>
      </c>
      <c r="F1025" s="208">
        <f t="shared" si="184"/>
        <v>0</v>
      </c>
      <c r="G1025" s="208">
        <f t="shared" si="185"/>
        <v>0</v>
      </c>
      <c r="H1025" s="208">
        <f t="shared" si="186"/>
        <v>0</v>
      </c>
      <c r="I1025" s="30">
        <f>'F4.2'!W107</f>
        <v>0</v>
      </c>
      <c r="J1025" s="30">
        <f>'F4.2'!AQ107</f>
        <v>0</v>
      </c>
      <c r="K1025" s="208"/>
      <c r="L1025" s="208"/>
      <c r="M1025" s="208">
        <f t="shared" si="187"/>
        <v>0</v>
      </c>
      <c r="N1025" s="209">
        <f t="shared" si="188"/>
        <v>0</v>
      </c>
    </row>
    <row r="1026" spans="1:14" ht="47.25" hidden="1" outlineLevel="1">
      <c r="A1026" s="163"/>
      <c r="B1026" s="182" t="str">
        <f t="shared" si="182"/>
        <v>Procurement of HP turbine Module along with breach nuts and pipe spool pieces (Type: H30-100-2) for Unit-8 &amp; 9, CSTPS, Chandrapur</v>
      </c>
      <c r="C1026" s="31">
        <f t="shared" si="183"/>
        <v>0</v>
      </c>
      <c r="D1026" s="67" t="str">
        <f t="shared" si="189"/>
        <v>-</v>
      </c>
      <c r="E1026" s="30">
        <f t="shared" si="189"/>
        <v>0</v>
      </c>
      <c r="F1026" s="30">
        <f t="shared" si="184"/>
        <v>32.332000000000001</v>
      </c>
      <c r="G1026" s="30">
        <f t="shared" si="185"/>
        <v>32.332000000000001</v>
      </c>
      <c r="H1026" s="30">
        <f t="shared" si="186"/>
        <v>0</v>
      </c>
      <c r="I1026" s="30">
        <f>'F4.2'!W108</f>
        <v>0</v>
      </c>
      <c r="J1026" s="30">
        <f>'F4.2'!AQ108</f>
        <v>0</v>
      </c>
      <c r="K1026" s="30"/>
      <c r="L1026" s="30"/>
      <c r="M1026" s="30">
        <f t="shared" si="187"/>
        <v>0</v>
      </c>
      <c r="N1026" s="150">
        <f t="shared" si="188"/>
        <v>0</v>
      </c>
    </row>
    <row r="1027" spans="1:14" ht="18.75" hidden="1" outlineLevel="1">
      <c r="A1027" s="191"/>
      <c r="B1027" s="184" t="str">
        <f t="shared" si="182"/>
        <v>LPT ROTOR</v>
      </c>
      <c r="C1027" s="186">
        <f t="shared" si="183"/>
        <v>0</v>
      </c>
      <c r="D1027" s="207" t="str">
        <f t="shared" si="189"/>
        <v>-</v>
      </c>
      <c r="E1027" s="208">
        <f t="shared" si="189"/>
        <v>40.700000000000003</v>
      </c>
      <c r="F1027" s="208">
        <f t="shared" si="184"/>
        <v>0</v>
      </c>
      <c r="G1027" s="208">
        <f t="shared" si="185"/>
        <v>0</v>
      </c>
      <c r="H1027" s="208">
        <f t="shared" si="186"/>
        <v>0</v>
      </c>
      <c r="I1027" s="30">
        <f>'F4.2'!W109</f>
        <v>0</v>
      </c>
      <c r="J1027" s="30">
        <f>'F4.2'!AQ109</f>
        <v>0</v>
      </c>
      <c r="K1027" s="208"/>
      <c r="L1027" s="208"/>
      <c r="M1027" s="208">
        <f t="shared" si="187"/>
        <v>0</v>
      </c>
      <c r="N1027" s="209">
        <f t="shared" si="188"/>
        <v>0</v>
      </c>
    </row>
    <row r="1028" spans="1:14" ht="31.5" hidden="1" outlineLevel="1">
      <c r="A1028" s="163"/>
      <c r="B1028" s="182" t="str">
        <f t="shared" si="182"/>
        <v>Procurement of Fully Bladed &amp; Dynamically Balanced LP Rotor (N30-2X10-2) for Unit-8 &amp; 9, CSTPS, Chandrapur</v>
      </c>
      <c r="C1028" s="31">
        <f t="shared" si="183"/>
        <v>0</v>
      </c>
      <c r="D1028" s="67" t="str">
        <f t="shared" ref="D1028:E1047" si="190">D569</f>
        <v>-</v>
      </c>
      <c r="E1028" s="30">
        <f t="shared" si="190"/>
        <v>0</v>
      </c>
      <c r="F1028" s="30">
        <f t="shared" si="184"/>
        <v>29.03</v>
      </c>
      <c r="G1028" s="30">
        <f t="shared" si="185"/>
        <v>29.03</v>
      </c>
      <c r="H1028" s="30">
        <f t="shared" si="186"/>
        <v>0</v>
      </c>
      <c r="I1028" s="30">
        <f>'F4.2'!W110</f>
        <v>0</v>
      </c>
      <c r="J1028" s="30">
        <f>'F4.2'!AQ110</f>
        <v>0</v>
      </c>
      <c r="K1028" s="30"/>
      <c r="L1028" s="30"/>
      <c r="M1028" s="30">
        <f t="shared" si="187"/>
        <v>0</v>
      </c>
      <c r="N1028" s="150">
        <f t="shared" si="188"/>
        <v>0</v>
      </c>
    </row>
    <row r="1029" spans="1:14" ht="31.5" hidden="1" outlineLevel="1">
      <c r="A1029" s="163"/>
      <c r="B1029" s="182" t="str">
        <f t="shared" si="182"/>
        <v>Procurement of set of Free Standing Moving Blades for  LP Rotor (N30-2X10-2) for Unit-8 &amp; 9, CSTPS, Chandrapur</v>
      </c>
      <c r="C1029" s="31">
        <f t="shared" si="183"/>
        <v>0</v>
      </c>
      <c r="D1029" s="67" t="str">
        <f t="shared" si="190"/>
        <v>-</v>
      </c>
      <c r="E1029" s="30">
        <f t="shared" si="190"/>
        <v>0</v>
      </c>
      <c r="F1029" s="30">
        <f t="shared" si="184"/>
        <v>4.5629311880000003</v>
      </c>
      <c r="G1029" s="30">
        <f t="shared" si="185"/>
        <v>4.5629311880000003</v>
      </c>
      <c r="H1029" s="30">
        <f t="shared" si="186"/>
        <v>0</v>
      </c>
      <c r="I1029" s="30">
        <f>'F4.2'!W111</f>
        <v>0</v>
      </c>
      <c r="J1029" s="30">
        <f>'F4.2'!AQ111</f>
        <v>0</v>
      </c>
      <c r="K1029" s="30"/>
      <c r="L1029" s="30"/>
      <c r="M1029" s="30">
        <f t="shared" si="187"/>
        <v>0</v>
      </c>
      <c r="N1029" s="150">
        <f t="shared" si="188"/>
        <v>0</v>
      </c>
    </row>
    <row r="1030" spans="1:14" ht="18.75" hidden="1" outlineLevel="1">
      <c r="A1030" s="191"/>
      <c r="B1030" s="184" t="str">
        <f t="shared" si="182"/>
        <v>BFP CARTRIDGE ( 2NOS )</v>
      </c>
      <c r="C1030" s="186">
        <f t="shared" si="183"/>
        <v>0</v>
      </c>
      <c r="D1030" s="207" t="str">
        <f t="shared" si="190"/>
        <v>-</v>
      </c>
      <c r="E1030" s="208">
        <f t="shared" si="190"/>
        <v>4.4000000000000004</v>
      </c>
      <c r="F1030" s="208">
        <f t="shared" si="184"/>
        <v>0</v>
      </c>
      <c r="G1030" s="208">
        <f t="shared" si="185"/>
        <v>0</v>
      </c>
      <c r="H1030" s="208">
        <f t="shared" si="186"/>
        <v>0</v>
      </c>
      <c r="I1030" s="30">
        <f>'F4.2'!W112</f>
        <v>0</v>
      </c>
      <c r="J1030" s="30">
        <f>'F4.2'!AQ112</f>
        <v>0</v>
      </c>
      <c r="K1030" s="208"/>
      <c r="L1030" s="208"/>
      <c r="M1030" s="208">
        <f t="shared" si="187"/>
        <v>0</v>
      </c>
      <c r="N1030" s="209">
        <f t="shared" si="188"/>
        <v>0</v>
      </c>
    </row>
    <row r="1031" spans="1:14" ht="47.25" hidden="1" outlineLevel="1">
      <c r="A1031" s="163"/>
      <c r="B1031" s="182" t="str">
        <f t="shared" si="182"/>
        <v>Procurement of cartridge assembly for Boiler Feed Pump model FK-4E-36 (with Four S/H &amp; 2 R/H spray branches) installed at 2X 500MW, CSTPS, Chandrapur.</v>
      </c>
      <c r="C1031" s="31">
        <f t="shared" si="183"/>
        <v>0</v>
      </c>
      <c r="D1031" s="67" t="str">
        <f t="shared" si="190"/>
        <v>-</v>
      </c>
      <c r="E1031" s="30">
        <f t="shared" si="190"/>
        <v>0</v>
      </c>
      <c r="F1031" s="30">
        <f t="shared" si="184"/>
        <v>2.5149599999999999</v>
      </c>
      <c r="G1031" s="30">
        <f t="shared" si="185"/>
        <v>2.5148999999999999</v>
      </c>
      <c r="H1031" s="30">
        <f t="shared" si="186"/>
        <v>5.9999999999948983E-5</v>
      </c>
      <c r="I1031" s="30">
        <f>'F4.2'!W113</f>
        <v>0</v>
      </c>
      <c r="J1031" s="30">
        <f>'F4.2'!AQ113</f>
        <v>0</v>
      </c>
      <c r="K1031" s="30"/>
      <c r="L1031" s="30"/>
      <c r="M1031" s="30">
        <f t="shared" si="187"/>
        <v>0</v>
      </c>
      <c r="N1031" s="150">
        <f t="shared" si="188"/>
        <v>5.9999999999948983E-5</v>
      </c>
    </row>
    <row r="1032" spans="1:14" ht="18.75" hidden="1" outlineLevel="1">
      <c r="A1032" s="191"/>
      <c r="B1032" s="184" t="str">
        <f t="shared" si="182"/>
        <v>BCW PUMP</v>
      </c>
      <c r="C1032" s="186">
        <f t="shared" si="183"/>
        <v>0</v>
      </c>
      <c r="D1032" s="207" t="str">
        <f t="shared" si="190"/>
        <v>-</v>
      </c>
      <c r="E1032" s="208">
        <f t="shared" si="190"/>
        <v>3.5</v>
      </c>
      <c r="F1032" s="208">
        <f t="shared" si="184"/>
        <v>0</v>
      </c>
      <c r="G1032" s="208">
        <f t="shared" si="185"/>
        <v>0</v>
      </c>
      <c r="H1032" s="208">
        <f t="shared" si="186"/>
        <v>0</v>
      </c>
      <c r="I1032" s="30">
        <f>'F4.2'!W114</f>
        <v>0</v>
      </c>
      <c r="J1032" s="30">
        <f>'F4.2'!AQ114</f>
        <v>0</v>
      </c>
      <c r="K1032" s="208"/>
      <c r="L1032" s="208"/>
      <c r="M1032" s="208">
        <f t="shared" si="187"/>
        <v>0</v>
      </c>
      <c r="N1032" s="209">
        <f t="shared" si="188"/>
        <v>0</v>
      </c>
    </row>
    <row r="1033" spans="1:14" ht="47.25" hidden="1" outlineLevel="1">
      <c r="A1033" s="163"/>
      <c r="B1033" s="182" t="str">
        <f t="shared" si="182"/>
        <v xml:space="preserve">Procurement of spares for ‘TOROSHIMA’ make 350KW BCW Pump-Motor installed at Unit-8 &amp;9, CSTPS Chandrapur.
</v>
      </c>
      <c r="C1033" s="31">
        <f t="shared" si="183"/>
        <v>0</v>
      </c>
      <c r="D1033" s="67" t="str">
        <f t="shared" si="190"/>
        <v>-</v>
      </c>
      <c r="E1033" s="30">
        <f t="shared" si="190"/>
        <v>0</v>
      </c>
      <c r="F1033" s="30">
        <f t="shared" si="184"/>
        <v>1.3282729</v>
      </c>
      <c r="G1033" s="30">
        <f t="shared" si="185"/>
        <v>1.3282729</v>
      </c>
      <c r="H1033" s="30">
        <f t="shared" si="186"/>
        <v>0</v>
      </c>
      <c r="I1033" s="30">
        <f>'F4.2'!W115</f>
        <v>0</v>
      </c>
      <c r="J1033" s="30">
        <f>'F4.2'!AQ115</f>
        <v>0</v>
      </c>
      <c r="K1033" s="30"/>
      <c r="L1033" s="30"/>
      <c r="M1033" s="30">
        <f t="shared" si="187"/>
        <v>0</v>
      </c>
      <c r="N1033" s="150">
        <f t="shared" si="188"/>
        <v>0</v>
      </c>
    </row>
    <row r="1034" spans="1:14" ht="47.25" hidden="1" outlineLevel="1">
      <c r="A1034" s="163"/>
      <c r="B1034" s="182" t="str">
        <f t="shared" si="182"/>
        <v>Procurement of various spares for ‘TOROSHIMA’ make Boiler Circulating Water (BCW) pump-motor installed at Unit-8&amp;9, CSTPS Chandrapur.</v>
      </c>
      <c r="C1034" s="31">
        <f t="shared" si="183"/>
        <v>0</v>
      </c>
      <c r="D1034" s="67" t="str">
        <f t="shared" si="190"/>
        <v>-</v>
      </c>
      <c r="E1034" s="30">
        <f t="shared" si="190"/>
        <v>0</v>
      </c>
      <c r="F1034" s="30">
        <f t="shared" si="184"/>
        <v>2.232594593</v>
      </c>
      <c r="G1034" s="30">
        <f t="shared" si="185"/>
        <v>2.232594593</v>
      </c>
      <c r="H1034" s="30">
        <f t="shared" si="186"/>
        <v>0</v>
      </c>
      <c r="I1034" s="30">
        <f>'F4.2'!W116</f>
        <v>0</v>
      </c>
      <c r="J1034" s="30">
        <f>'F4.2'!AQ116</f>
        <v>0</v>
      </c>
      <c r="K1034" s="30"/>
      <c r="L1034" s="30"/>
      <c r="M1034" s="30">
        <f t="shared" si="187"/>
        <v>0</v>
      </c>
      <c r="N1034" s="150">
        <f t="shared" si="188"/>
        <v>0</v>
      </c>
    </row>
    <row r="1035" spans="1:14" ht="18.75" hidden="1" outlineLevel="1">
      <c r="A1035" s="191"/>
      <c r="B1035" s="184" t="str">
        <f t="shared" si="182"/>
        <v>15 MVA DRY TYPE  TRANSFORMER</v>
      </c>
      <c r="C1035" s="186">
        <f t="shared" si="183"/>
        <v>0</v>
      </c>
      <c r="D1035" s="207" t="str">
        <f t="shared" si="190"/>
        <v>-</v>
      </c>
      <c r="E1035" s="208">
        <f t="shared" si="190"/>
        <v>35</v>
      </c>
      <c r="F1035" s="208">
        <f t="shared" si="184"/>
        <v>0</v>
      </c>
      <c r="G1035" s="208">
        <f t="shared" si="185"/>
        <v>0</v>
      </c>
      <c r="H1035" s="208">
        <f t="shared" si="186"/>
        <v>0</v>
      </c>
      <c r="I1035" s="30">
        <f>'F4.2'!W117</f>
        <v>0</v>
      </c>
      <c r="J1035" s="30">
        <f>'F4.2'!AQ117</f>
        <v>0</v>
      </c>
      <c r="K1035" s="208"/>
      <c r="L1035" s="208"/>
      <c r="M1035" s="208">
        <f t="shared" si="187"/>
        <v>0</v>
      </c>
      <c r="N1035" s="209">
        <f t="shared" si="188"/>
        <v>0</v>
      </c>
    </row>
    <row r="1036" spans="1:14" ht="31.5" hidden="1" outlineLevel="1">
      <c r="A1036" s="163"/>
      <c r="B1036" s="182" t="str">
        <f t="shared" si="182"/>
        <v>Procurement of  spare ‘Cast Resin Dry Type Transformers (CRTs)’ of different ratings for Unit-8&amp;9, CSTPS Chandrapur.</v>
      </c>
      <c r="C1036" s="31">
        <f t="shared" si="183"/>
        <v>0</v>
      </c>
      <c r="D1036" s="67" t="str">
        <f t="shared" si="190"/>
        <v>-</v>
      </c>
      <c r="E1036" s="30">
        <f t="shared" si="190"/>
        <v>0</v>
      </c>
      <c r="F1036" s="30">
        <f t="shared" si="184"/>
        <v>6.0212865359999999</v>
      </c>
      <c r="G1036" s="30">
        <f t="shared" si="185"/>
        <v>6.0212865360000007</v>
      </c>
      <c r="H1036" s="30">
        <f t="shared" si="186"/>
        <v>0</v>
      </c>
      <c r="I1036" s="30">
        <f>'F4.2'!W118</f>
        <v>0</v>
      </c>
      <c r="J1036" s="30">
        <f>'F4.2'!AQ118</f>
        <v>0</v>
      </c>
      <c r="K1036" s="30"/>
      <c r="L1036" s="30"/>
      <c r="M1036" s="30">
        <f t="shared" si="187"/>
        <v>0</v>
      </c>
      <c r="N1036" s="150">
        <f t="shared" si="188"/>
        <v>0</v>
      </c>
    </row>
    <row r="1037" spans="1:14" ht="63" hidden="1" outlineLevel="1">
      <c r="A1037" s="163"/>
      <c r="B1037" s="182" t="str">
        <f t="shared" si="182"/>
        <v xml:space="preserve">Procurement of phase coil limb and spares of Cast Resin Dry Type Transformers of different ratings for Unit-8&amp;9, CSTPS Chandrapur.
</v>
      </c>
      <c r="C1037" s="31">
        <f t="shared" si="183"/>
        <v>0</v>
      </c>
      <c r="D1037" s="67" t="str">
        <f t="shared" si="190"/>
        <v>-</v>
      </c>
      <c r="E1037" s="30">
        <f t="shared" si="190"/>
        <v>0</v>
      </c>
      <c r="F1037" s="30">
        <f t="shared" si="184"/>
        <v>7.925546228</v>
      </c>
      <c r="G1037" s="30">
        <f t="shared" si="185"/>
        <v>7.925546228</v>
      </c>
      <c r="H1037" s="30">
        <f t="shared" si="186"/>
        <v>0</v>
      </c>
      <c r="I1037" s="30">
        <f>'F4.2'!W119</f>
        <v>0</v>
      </c>
      <c r="J1037" s="30">
        <f>'F4.2'!AQ119</f>
        <v>0</v>
      </c>
      <c r="K1037" s="30"/>
      <c r="L1037" s="30"/>
      <c r="M1037" s="30">
        <f t="shared" si="187"/>
        <v>0</v>
      </c>
      <c r="N1037" s="150">
        <f t="shared" si="188"/>
        <v>0</v>
      </c>
    </row>
    <row r="1038" spans="1:14" ht="18.75" hidden="1" outlineLevel="1">
      <c r="A1038" s="191"/>
      <c r="B1038" s="184" t="str">
        <f t="shared" si="182"/>
        <v>BTG+BOP&amp; Other Works</v>
      </c>
      <c r="C1038" s="186">
        <f t="shared" si="183"/>
        <v>0</v>
      </c>
      <c r="D1038" s="207" t="str">
        <f t="shared" si="190"/>
        <v>-</v>
      </c>
      <c r="E1038" s="208">
        <f t="shared" si="190"/>
        <v>20.48</v>
      </c>
      <c r="F1038" s="208">
        <f t="shared" si="184"/>
        <v>0</v>
      </c>
      <c r="G1038" s="208">
        <f t="shared" si="185"/>
        <v>0</v>
      </c>
      <c r="H1038" s="208">
        <f t="shared" si="186"/>
        <v>0</v>
      </c>
      <c r="I1038" s="30">
        <f>'F4.2'!W120</f>
        <v>0</v>
      </c>
      <c r="J1038" s="30">
        <f>'F4.2'!AQ120</f>
        <v>0</v>
      </c>
      <c r="K1038" s="208"/>
      <c r="L1038" s="208"/>
      <c r="M1038" s="208">
        <f t="shared" si="187"/>
        <v>0</v>
      </c>
      <c r="N1038" s="209">
        <f t="shared" si="188"/>
        <v>0</v>
      </c>
    </row>
    <row r="1039" spans="1:14" ht="47.25" hidden="1" outlineLevel="1">
      <c r="A1039" s="163"/>
      <c r="B1039" s="182" t="str">
        <f t="shared" si="182"/>
        <v>Work of Design, Supply &amp; Installation, Testing &amp; Commissioning of Public Addressing  System for tunnels of CHP-D, CSTPS, Chandrapur.</v>
      </c>
      <c r="C1039" s="31">
        <f t="shared" si="183"/>
        <v>0</v>
      </c>
      <c r="D1039" s="67" t="str">
        <f t="shared" si="190"/>
        <v>-</v>
      </c>
      <c r="E1039" s="30">
        <f t="shared" si="190"/>
        <v>0</v>
      </c>
      <c r="F1039" s="30">
        <f t="shared" si="184"/>
        <v>1.1544108720000001</v>
      </c>
      <c r="G1039" s="30">
        <f t="shared" si="185"/>
        <v>1.1544108720000001</v>
      </c>
      <c r="H1039" s="30">
        <f t="shared" si="186"/>
        <v>0</v>
      </c>
      <c r="I1039" s="30">
        <f>'F4.2'!W121</f>
        <v>0</v>
      </c>
      <c r="J1039" s="30">
        <f>'F4.2'!AQ121</f>
        <v>0</v>
      </c>
      <c r="K1039" s="30"/>
      <c r="L1039" s="30"/>
      <c r="M1039" s="30">
        <f t="shared" si="187"/>
        <v>0</v>
      </c>
      <c r="N1039" s="150">
        <f t="shared" si="188"/>
        <v>0</v>
      </c>
    </row>
    <row r="1040" spans="1:14" ht="47.25" hidden="1" outlineLevel="1">
      <c r="A1040" s="163"/>
      <c r="B1040" s="182" t="str">
        <f t="shared" si="182"/>
        <v xml:space="preserve">Work of upgradation, installation and extension of 220VDC control supply to various PMCC of CHPD, CSTPS, Chandrapur.
</v>
      </c>
      <c r="C1040" s="31">
        <f t="shared" si="183"/>
        <v>0</v>
      </c>
      <c r="D1040" s="67" t="str">
        <f t="shared" si="190"/>
        <v>-</v>
      </c>
      <c r="E1040" s="30">
        <f t="shared" si="190"/>
        <v>0</v>
      </c>
      <c r="F1040" s="30">
        <f t="shared" si="184"/>
        <v>0.68441180000000001</v>
      </c>
      <c r="G1040" s="30">
        <f t="shared" si="185"/>
        <v>0.68441180000000001</v>
      </c>
      <c r="H1040" s="30">
        <f t="shared" si="186"/>
        <v>0</v>
      </c>
      <c r="I1040" s="30">
        <f>'F4.2'!W122</f>
        <v>0</v>
      </c>
      <c r="J1040" s="30">
        <f>'F4.2'!AQ122</f>
        <v>0</v>
      </c>
      <c r="K1040" s="30"/>
      <c r="L1040" s="30"/>
      <c r="M1040" s="30">
        <f t="shared" si="187"/>
        <v>0</v>
      </c>
      <c r="N1040" s="150">
        <f t="shared" si="188"/>
        <v>0</v>
      </c>
    </row>
    <row r="1041" spans="1:14" ht="31.5" hidden="1" outlineLevel="1">
      <c r="A1041" s="163"/>
      <c r="B1041" s="182" t="str">
        <f t="shared" si="182"/>
        <v>Work of Apron Feeder in CHP Unit 8&amp;9 (2x500) MW at CHP-D, CSTPS.</v>
      </c>
      <c r="C1041" s="31">
        <f t="shared" si="183"/>
        <v>0</v>
      </c>
      <c r="D1041" s="67" t="str">
        <f t="shared" si="190"/>
        <v>-</v>
      </c>
      <c r="E1041" s="30">
        <f t="shared" si="190"/>
        <v>0</v>
      </c>
      <c r="F1041" s="30">
        <f t="shared" si="184"/>
        <v>2.3388426</v>
      </c>
      <c r="G1041" s="30">
        <f t="shared" si="185"/>
        <v>2.3388426</v>
      </c>
      <c r="H1041" s="30">
        <f t="shared" si="186"/>
        <v>0</v>
      </c>
      <c r="I1041" s="30">
        <f>'F4.2'!W123</f>
        <v>0</v>
      </c>
      <c r="J1041" s="30">
        <f>'F4.2'!AQ123</f>
        <v>0</v>
      </c>
      <c r="K1041" s="30"/>
      <c r="L1041" s="30"/>
      <c r="M1041" s="30">
        <f t="shared" si="187"/>
        <v>0</v>
      </c>
      <c r="N1041" s="150">
        <f t="shared" si="188"/>
        <v>0</v>
      </c>
    </row>
    <row r="1042" spans="1:14" ht="31.5" hidden="1" outlineLevel="1">
      <c r="A1042" s="163"/>
      <c r="B1042" s="182" t="str">
        <f t="shared" si="182"/>
        <v>Supply of spares for up gradation of rotary parts of travelling conveyor system installed at CHPD, CSTPS, Chandrapur.</v>
      </c>
      <c r="C1042" s="31">
        <f t="shared" si="183"/>
        <v>0</v>
      </c>
      <c r="D1042" s="67" t="str">
        <f t="shared" si="190"/>
        <v>-</v>
      </c>
      <c r="E1042" s="30">
        <f t="shared" si="190"/>
        <v>0</v>
      </c>
      <c r="F1042" s="30">
        <f t="shared" si="184"/>
        <v>0.58938639999999998</v>
      </c>
      <c r="G1042" s="30">
        <f t="shared" si="185"/>
        <v>0.58938639999999998</v>
      </c>
      <c r="H1042" s="30">
        <f t="shared" si="186"/>
        <v>0</v>
      </c>
      <c r="I1042" s="30">
        <f>'F4.2'!W124</f>
        <v>0</v>
      </c>
      <c r="J1042" s="30">
        <f>'F4.2'!AQ124</f>
        <v>0</v>
      </c>
      <c r="K1042" s="30"/>
      <c r="L1042" s="30"/>
      <c r="M1042" s="30">
        <f t="shared" si="187"/>
        <v>0</v>
      </c>
      <c r="N1042" s="150">
        <f t="shared" si="188"/>
        <v>0</v>
      </c>
    </row>
    <row r="1043" spans="1:14" ht="63" hidden="1" outlineLevel="1">
      <c r="A1043" s="163"/>
      <c r="B1043" s="182" t="str">
        <f t="shared" si="182"/>
        <v>The Work of Design, Engineering, Manufacturing, Supply, Erection &amp; Commissioning of Short Conveyor belt from stack yard of CHP of Unit 5,6&amp;7 to Belt Conveyor 104 A/B at CHP of Unit 8&amp;9, CSTPS, Chandrapur</v>
      </c>
      <c r="C1043" s="31">
        <f t="shared" si="183"/>
        <v>0</v>
      </c>
      <c r="D1043" s="67" t="str">
        <f t="shared" si="190"/>
        <v>-</v>
      </c>
      <c r="E1043" s="30">
        <f t="shared" si="190"/>
        <v>0</v>
      </c>
      <c r="F1043" s="30">
        <f t="shared" si="184"/>
        <v>5.1639996999999997</v>
      </c>
      <c r="G1043" s="30">
        <f t="shared" si="185"/>
        <v>5.1639996999999997</v>
      </c>
      <c r="H1043" s="30">
        <f t="shared" si="186"/>
        <v>0</v>
      </c>
      <c r="I1043" s="30">
        <f>'F4.2'!W125</f>
        <v>0.51846130000000001</v>
      </c>
      <c r="J1043" s="30">
        <f>'F4.2'!AQ125</f>
        <v>0.51846130000000001</v>
      </c>
      <c r="K1043" s="30"/>
      <c r="L1043" s="30"/>
      <c r="M1043" s="30">
        <f t="shared" si="187"/>
        <v>0.51846130000000001</v>
      </c>
      <c r="N1043" s="150">
        <f t="shared" si="188"/>
        <v>0</v>
      </c>
    </row>
    <row r="1044" spans="1:14" ht="47.25" hidden="1" outlineLevel="1">
      <c r="A1044" s="163"/>
      <c r="B1044" s="182" t="str">
        <f t="shared" si="182"/>
        <v>Work of design, supply, erection, commissioning of overhead cable tray along with removal &amp; re-routing of power and control cables  at CHP-D, CSTPS, Chandrapur.</v>
      </c>
      <c r="C1044" s="31">
        <f t="shared" si="183"/>
        <v>0</v>
      </c>
      <c r="D1044" s="67" t="str">
        <f t="shared" si="190"/>
        <v>-</v>
      </c>
      <c r="E1044" s="30">
        <f t="shared" si="190"/>
        <v>0</v>
      </c>
      <c r="F1044" s="30">
        <f t="shared" si="184"/>
        <v>0.51324217999999999</v>
      </c>
      <c r="G1044" s="30">
        <f t="shared" si="185"/>
        <v>0.51324217999999999</v>
      </c>
      <c r="H1044" s="30">
        <f t="shared" si="186"/>
        <v>0</v>
      </c>
      <c r="I1044" s="30">
        <f>'F4.2'!W126</f>
        <v>0</v>
      </c>
      <c r="J1044" s="30">
        <f>'F4.2'!AQ126</f>
        <v>0</v>
      </c>
      <c r="K1044" s="30"/>
      <c r="L1044" s="30"/>
      <c r="M1044" s="30">
        <f t="shared" si="187"/>
        <v>0</v>
      </c>
      <c r="N1044" s="150">
        <f t="shared" si="188"/>
        <v>0</v>
      </c>
    </row>
    <row r="1045" spans="1:14" ht="47.25" hidden="1" outlineLevel="1">
      <c r="A1045" s="163"/>
      <c r="B1045" s="182" t="str">
        <f t="shared" si="182"/>
        <v>Work of provision, modification, retrofitting and revamping of lighting system of transfers points, crusher house and bunker area of CHP-D, CSTPS, Chandrapur.</v>
      </c>
      <c r="C1045" s="31">
        <f t="shared" si="183"/>
        <v>0</v>
      </c>
      <c r="D1045" s="67" t="str">
        <f t="shared" si="190"/>
        <v>-</v>
      </c>
      <c r="E1045" s="30">
        <f t="shared" si="190"/>
        <v>0</v>
      </c>
      <c r="F1045" s="30">
        <f t="shared" si="184"/>
        <v>1.010459813</v>
      </c>
      <c r="G1045" s="30">
        <f t="shared" si="185"/>
        <v>1.010459813</v>
      </c>
      <c r="H1045" s="30">
        <f t="shared" si="186"/>
        <v>0</v>
      </c>
      <c r="I1045" s="30">
        <f>'F4.2'!W127</f>
        <v>0</v>
      </c>
      <c r="J1045" s="30">
        <f>'F4.2'!AQ127</f>
        <v>0</v>
      </c>
      <c r="K1045" s="30"/>
      <c r="L1045" s="30"/>
      <c r="M1045" s="30">
        <f t="shared" si="187"/>
        <v>0</v>
      </c>
      <c r="N1045" s="150">
        <f t="shared" si="188"/>
        <v>0</v>
      </c>
    </row>
    <row r="1046" spans="1:14" ht="63" hidden="1" outlineLevel="1">
      <c r="A1046" s="163"/>
      <c r="B1046" s="182" t="str">
        <f t="shared" si="182"/>
        <v xml:space="preserve">Procurement of spares for M/s. Weir Minerals make (GEHO pump Model TZPM-1200) for Ash Handling Plant Unit# 8 &amp;9 CSTPS Chandrapur. AHP-III
</v>
      </c>
      <c r="C1046" s="31">
        <f t="shared" si="183"/>
        <v>0</v>
      </c>
      <c r="D1046" s="67" t="str">
        <f t="shared" si="190"/>
        <v>-</v>
      </c>
      <c r="E1046" s="30">
        <f t="shared" si="190"/>
        <v>0</v>
      </c>
      <c r="F1046" s="30">
        <f t="shared" si="184"/>
        <v>2.1060033119999999</v>
      </c>
      <c r="G1046" s="30">
        <f t="shared" si="185"/>
        <v>2.1060033119999999</v>
      </c>
      <c r="H1046" s="30">
        <f t="shared" si="186"/>
        <v>0</v>
      </c>
      <c r="I1046" s="30">
        <f>'F4.2'!W128</f>
        <v>0</v>
      </c>
      <c r="J1046" s="30">
        <f>'F4.2'!AQ128</f>
        <v>0</v>
      </c>
      <c r="K1046" s="30"/>
      <c r="L1046" s="30"/>
      <c r="M1046" s="30">
        <f t="shared" si="187"/>
        <v>0</v>
      </c>
      <c r="N1046" s="150">
        <f t="shared" si="188"/>
        <v>0</v>
      </c>
    </row>
    <row r="1047" spans="1:14" ht="31.5" hidden="1" outlineLevel="1">
      <c r="A1047" s="163"/>
      <c r="B1047" s="182" t="str">
        <f t="shared" si="182"/>
        <v>Procurement of Gear Box set of internal (MAKE: NEW ALLENBERRY) Spares at CHP-D; CSTPS, Chandrapur.</v>
      </c>
      <c r="C1047" s="31">
        <f t="shared" si="183"/>
        <v>0</v>
      </c>
      <c r="D1047" s="67" t="str">
        <f t="shared" si="190"/>
        <v>-</v>
      </c>
      <c r="E1047" s="30">
        <f t="shared" si="190"/>
        <v>0</v>
      </c>
      <c r="F1047" s="30">
        <f t="shared" si="184"/>
        <v>1.6903999999999999</v>
      </c>
      <c r="G1047" s="30">
        <f t="shared" si="185"/>
        <v>1.6903999999999999</v>
      </c>
      <c r="H1047" s="30">
        <f t="shared" si="186"/>
        <v>0</v>
      </c>
      <c r="I1047" s="30">
        <f>'F4.2'!W129</f>
        <v>0</v>
      </c>
      <c r="J1047" s="30">
        <f>'F4.2'!AQ129</f>
        <v>0</v>
      </c>
      <c r="K1047" s="30"/>
      <c r="L1047" s="30"/>
      <c r="M1047" s="30">
        <f t="shared" si="187"/>
        <v>0</v>
      </c>
      <c r="N1047" s="150">
        <f t="shared" si="188"/>
        <v>0</v>
      </c>
    </row>
    <row r="1048" spans="1:14" ht="47.25" hidden="1" outlineLevel="1">
      <c r="A1048" s="163"/>
      <c r="B1048" s="182" t="str">
        <f t="shared" si="182"/>
        <v>Supply and Installation of Oil Cooled Suspended Anodized Winding Magnet &amp; Control Panel at CHP, Unit 8&amp;9, CSTPS, Chandrapur.</v>
      </c>
      <c r="C1048" s="31">
        <f t="shared" si="183"/>
        <v>0</v>
      </c>
      <c r="D1048" s="67" t="str">
        <f t="shared" ref="D1048:E1067" si="191">D589</f>
        <v>-</v>
      </c>
      <c r="E1048" s="30">
        <f t="shared" si="191"/>
        <v>0</v>
      </c>
      <c r="F1048" s="30">
        <f t="shared" si="184"/>
        <v>0</v>
      </c>
      <c r="G1048" s="30">
        <f t="shared" si="185"/>
        <v>0</v>
      </c>
      <c r="H1048" s="30">
        <f t="shared" si="186"/>
        <v>0</v>
      </c>
      <c r="I1048" s="30">
        <f>'F4.2'!W130</f>
        <v>0</v>
      </c>
      <c r="J1048" s="30">
        <f>'F4.2'!AQ130</f>
        <v>0</v>
      </c>
      <c r="K1048" s="30"/>
      <c r="L1048" s="30"/>
      <c r="M1048" s="30">
        <f t="shared" si="187"/>
        <v>0</v>
      </c>
      <c r="N1048" s="150">
        <f t="shared" si="188"/>
        <v>0</v>
      </c>
    </row>
    <row r="1049" spans="1:14" ht="31.5" hidden="1" outlineLevel="1">
      <c r="A1049" s="163"/>
      <c r="B1049" s="182" t="str">
        <f t="shared" si="182"/>
        <v>196 NT Controller by DT 9 Controller alongwith HMI units for Unit- 8&amp;9 coal feeder system</v>
      </c>
      <c r="C1049" s="31">
        <f t="shared" si="183"/>
        <v>0</v>
      </c>
      <c r="D1049" s="67" t="str">
        <f t="shared" si="191"/>
        <v>-</v>
      </c>
      <c r="E1049" s="30">
        <f t="shared" si="191"/>
        <v>0</v>
      </c>
      <c r="F1049" s="30">
        <f t="shared" si="184"/>
        <v>2.0773899999999998</v>
      </c>
      <c r="G1049" s="30">
        <f t="shared" si="185"/>
        <v>2.0773899999999998</v>
      </c>
      <c r="H1049" s="30">
        <f t="shared" si="186"/>
        <v>0</v>
      </c>
      <c r="I1049" s="30">
        <f>'F4.2'!W131</f>
        <v>0</v>
      </c>
      <c r="J1049" s="30">
        <f>'F4.2'!AQ131</f>
        <v>0</v>
      </c>
      <c r="K1049" s="30"/>
      <c r="L1049" s="30"/>
      <c r="M1049" s="30">
        <f t="shared" si="187"/>
        <v>0</v>
      </c>
      <c r="N1049" s="150">
        <f t="shared" si="188"/>
        <v>0</v>
      </c>
    </row>
    <row r="1050" spans="1:14" ht="47.25" hidden="1" outlineLevel="1">
      <c r="A1050" s="163"/>
      <c r="B1050" s="182" t="str">
        <f t="shared" si="182"/>
        <v>Procurement of set of CW Impeller duly fitted with wear rings &amp; ACW Impeller duly fitted with wear rings of Mather &amp; Platt make Pumps installed at Unit-8 &amp; 9,CSTPS,Chandrapur</v>
      </c>
      <c r="C1050" s="31">
        <f t="shared" si="183"/>
        <v>0</v>
      </c>
      <c r="D1050" s="67" t="str">
        <f t="shared" si="191"/>
        <v>-</v>
      </c>
      <c r="E1050" s="30">
        <f t="shared" si="191"/>
        <v>0</v>
      </c>
      <c r="F1050" s="30">
        <f t="shared" si="184"/>
        <v>0.70378810800000002</v>
      </c>
      <c r="G1050" s="30">
        <f t="shared" si="185"/>
        <v>0.70378810800000002</v>
      </c>
      <c r="H1050" s="30">
        <f t="shared" si="186"/>
        <v>0</v>
      </c>
      <c r="I1050" s="30">
        <f>'F4.2'!W132</f>
        <v>0</v>
      </c>
      <c r="J1050" s="30">
        <f>'F4.2'!AQ132</f>
        <v>0</v>
      </c>
      <c r="K1050" s="30"/>
      <c r="L1050" s="30"/>
      <c r="M1050" s="30">
        <f t="shared" si="187"/>
        <v>0</v>
      </c>
      <c r="N1050" s="150">
        <f t="shared" si="188"/>
        <v>0</v>
      </c>
    </row>
    <row r="1051" spans="1:14" ht="15.75" hidden="1" outlineLevel="1">
      <c r="A1051" s="163"/>
      <c r="B1051" s="182" t="str">
        <f t="shared" si="182"/>
        <v>CHP System U#8</v>
      </c>
      <c r="C1051" s="31">
        <f t="shared" si="183"/>
        <v>0</v>
      </c>
      <c r="D1051" s="67" t="str">
        <f t="shared" si="191"/>
        <v>-</v>
      </c>
      <c r="E1051" s="30">
        <f t="shared" si="191"/>
        <v>0</v>
      </c>
      <c r="F1051" s="30">
        <f t="shared" si="184"/>
        <v>0.05</v>
      </c>
      <c r="G1051" s="30">
        <f t="shared" si="185"/>
        <v>0.05</v>
      </c>
      <c r="H1051" s="30">
        <f t="shared" si="186"/>
        <v>0</v>
      </c>
      <c r="I1051" s="30">
        <f>'F4.2'!W133</f>
        <v>0</v>
      </c>
      <c r="J1051" s="30">
        <f>'F4.2'!AQ133</f>
        <v>0</v>
      </c>
      <c r="K1051" s="30"/>
      <c r="L1051" s="30"/>
      <c r="M1051" s="30">
        <f t="shared" si="187"/>
        <v>0</v>
      </c>
      <c r="N1051" s="150">
        <f t="shared" si="188"/>
        <v>0</v>
      </c>
    </row>
    <row r="1052" spans="1:14" ht="15.75" hidden="1" outlineLevel="1">
      <c r="A1052" s="163"/>
      <c r="B1052" s="182" t="str">
        <f t="shared" si="182"/>
        <v>ISOLATED PHASE BUS DUCT</v>
      </c>
      <c r="C1052" s="31">
        <f t="shared" si="183"/>
        <v>0</v>
      </c>
      <c r="D1052" s="67" t="str">
        <f t="shared" si="191"/>
        <v>-</v>
      </c>
      <c r="E1052" s="30">
        <f t="shared" si="191"/>
        <v>0</v>
      </c>
      <c r="F1052" s="30">
        <f t="shared" si="184"/>
        <v>0.04</v>
      </c>
      <c r="G1052" s="30">
        <f t="shared" si="185"/>
        <v>0.04</v>
      </c>
      <c r="H1052" s="30">
        <f t="shared" si="186"/>
        <v>0</v>
      </c>
      <c r="I1052" s="30">
        <f>'F4.2'!W134</f>
        <v>0</v>
      </c>
      <c r="J1052" s="30">
        <f>'F4.2'!AQ134</f>
        <v>0</v>
      </c>
      <c r="K1052" s="30"/>
      <c r="L1052" s="30"/>
      <c r="M1052" s="30">
        <f t="shared" si="187"/>
        <v>0</v>
      </c>
      <c r="N1052" s="150">
        <f t="shared" si="188"/>
        <v>0</v>
      </c>
    </row>
    <row r="1053" spans="1:14" ht="15.75" hidden="1" outlineLevel="1">
      <c r="A1053" s="163"/>
      <c r="B1053" s="182" t="str">
        <f t="shared" si="182"/>
        <v>SEGREGATED PHASE BUS DUCT U#8</v>
      </c>
      <c r="C1053" s="31">
        <f t="shared" si="183"/>
        <v>0</v>
      </c>
      <c r="D1053" s="67" t="str">
        <f t="shared" si="191"/>
        <v>-</v>
      </c>
      <c r="E1053" s="30">
        <f t="shared" si="191"/>
        <v>0</v>
      </c>
      <c r="F1053" s="30">
        <f t="shared" si="184"/>
        <v>0.04</v>
      </c>
      <c r="G1053" s="30">
        <f t="shared" si="185"/>
        <v>0.04</v>
      </c>
      <c r="H1053" s="30">
        <f t="shared" si="186"/>
        <v>0</v>
      </c>
      <c r="I1053" s="30">
        <f>'F4.2'!W135</f>
        <v>0</v>
      </c>
      <c r="J1053" s="30">
        <f>'F4.2'!AQ135</f>
        <v>0</v>
      </c>
      <c r="K1053" s="30"/>
      <c r="L1053" s="30"/>
      <c r="M1053" s="30">
        <f t="shared" si="187"/>
        <v>0</v>
      </c>
      <c r="N1053" s="150">
        <f t="shared" si="188"/>
        <v>0</v>
      </c>
    </row>
    <row r="1054" spans="1:14" ht="15.75" hidden="1" outlineLevel="1">
      <c r="A1054" s="163"/>
      <c r="B1054" s="182" t="str">
        <f t="shared" ref="B1054:B1117" si="192">B595</f>
        <v>SEGREGATED PHASE BUS DUCT U#9</v>
      </c>
      <c r="C1054" s="31">
        <f t="shared" si="183"/>
        <v>0</v>
      </c>
      <c r="D1054" s="67" t="str">
        <f t="shared" si="191"/>
        <v>-</v>
      </c>
      <c r="E1054" s="30">
        <f t="shared" si="191"/>
        <v>0</v>
      </c>
      <c r="F1054" s="30">
        <f t="shared" si="184"/>
        <v>0.04</v>
      </c>
      <c r="G1054" s="30">
        <f t="shared" si="185"/>
        <v>0.04</v>
      </c>
      <c r="H1054" s="30">
        <f t="shared" si="186"/>
        <v>0</v>
      </c>
      <c r="I1054" s="30">
        <f>'F4.2'!W136</f>
        <v>0</v>
      </c>
      <c r="J1054" s="30">
        <f>'F4.2'!AQ136</f>
        <v>0</v>
      </c>
      <c r="K1054" s="30"/>
      <c r="L1054" s="30"/>
      <c r="M1054" s="30">
        <f t="shared" si="187"/>
        <v>0</v>
      </c>
      <c r="N1054" s="150">
        <f t="shared" si="188"/>
        <v>0</v>
      </c>
    </row>
    <row r="1055" spans="1:14" ht="15.75" hidden="1" outlineLevel="1">
      <c r="A1055" s="163"/>
      <c r="B1055" s="182" t="str">
        <f t="shared" si="192"/>
        <v>ISOLATED PHASE BUS DUCT U#9</v>
      </c>
      <c r="C1055" s="31">
        <f t="shared" ref="C1055:C1118" si="193">C596</f>
        <v>0</v>
      </c>
      <c r="D1055" s="67" t="str">
        <f t="shared" si="191"/>
        <v>-</v>
      </c>
      <c r="E1055" s="30">
        <f t="shared" si="191"/>
        <v>0</v>
      </c>
      <c r="F1055" s="30">
        <f t="shared" si="184"/>
        <v>0.04</v>
      </c>
      <c r="G1055" s="30">
        <f t="shared" si="185"/>
        <v>0.04</v>
      </c>
      <c r="H1055" s="30">
        <f t="shared" si="186"/>
        <v>0</v>
      </c>
      <c r="I1055" s="30">
        <f>'F4.2'!W137</f>
        <v>0</v>
      </c>
      <c r="J1055" s="30">
        <f>'F4.2'!AQ137</f>
        <v>0</v>
      </c>
      <c r="K1055" s="30"/>
      <c r="L1055" s="30"/>
      <c r="M1055" s="30">
        <f t="shared" si="187"/>
        <v>0</v>
      </c>
      <c r="N1055" s="150">
        <f t="shared" si="188"/>
        <v>0</v>
      </c>
    </row>
    <row r="1056" spans="1:14" ht="15.75" hidden="1" outlineLevel="1">
      <c r="A1056" s="163"/>
      <c r="B1056" s="182" t="str">
        <f t="shared" si="192"/>
        <v>DTT &amp; UAT U#8</v>
      </c>
      <c r="C1056" s="31">
        <f t="shared" si="193"/>
        <v>0</v>
      </c>
      <c r="D1056" s="67" t="str">
        <f t="shared" si="191"/>
        <v>-</v>
      </c>
      <c r="E1056" s="30">
        <f t="shared" si="191"/>
        <v>0</v>
      </c>
      <c r="F1056" s="30">
        <f t="shared" ref="F1056:F1119" si="194">F597+I597</f>
        <v>0.03</v>
      </c>
      <c r="G1056" s="30">
        <f t="shared" ref="G1056:G1119" si="195">G597+M597</f>
        <v>0.03</v>
      </c>
      <c r="H1056" s="30">
        <f t="shared" ref="H1056:H1119" si="196">F1056-G1056</f>
        <v>0</v>
      </c>
      <c r="I1056" s="30">
        <f>'F4.2'!W138</f>
        <v>0</v>
      </c>
      <c r="J1056" s="30">
        <f>'F4.2'!AQ138</f>
        <v>0</v>
      </c>
      <c r="K1056" s="30"/>
      <c r="L1056" s="30"/>
      <c r="M1056" s="30">
        <f t="shared" ref="M1056:M1119" si="197">SUM(J1056:L1056)</f>
        <v>0</v>
      </c>
      <c r="N1056" s="150">
        <f t="shared" ref="N1056:N1119" si="198">H1056+I1056-M1056</f>
        <v>0</v>
      </c>
    </row>
    <row r="1057" spans="1:14" ht="15.75" hidden="1" outlineLevel="1">
      <c r="A1057" s="163"/>
      <c r="B1057" s="182" t="str">
        <f t="shared" si="192"/>
        <v>DTT &amp; UAT U#9</v>
      </c>
      <c r="C1057" s="31">
        <f t="shared" si="193"/>
        <v>0</v>
      </c>
      <c r="D1057" s="67" t="str">
        <f t="shared" si="191"/>
        <v>-</v>
      </c>
      <c r="E1057" s="30">
        <f t="shared" si="191"/>
        <v>0</v>
      </c>
      <c r="F1057" s="30">
        <f t="shared" si="194"/>
        <v>0.03</v>
      </c>
      <c r="G1057" s="30">
        <f t="shared" si="195"/>
        <v>0.03</v>
      </c>
      <c r="H1057" s="30">
        <f t="shared" si="196"/>
        <v>0</v>
      </c>
      <c r="I1057" s="30">
        <f>'F4.2'!W139</f>
        <v>0</v>
      </c>
      <c r="J1057" s="30">
        <f>'F4.2'!AQ139</f>
        <v>0</v>
      </c>
      <c r="K1057" s="30"/>
      <c r="L1057" s="30"/>
      <c r="M1057" s="30">
        <f t="shared" si="197"/>
        <v>0</v>
      </c>
      <c r="N1057" s="150">
        <f t="shared" si="198"/>
        <v>0</v>
      </c>
    </row>
    <row r="1058" spans="1:14" ht="15.75" hidden="1" outlineLevel="1">
      <c r="A1058" s="163"/>
      <c r="B1058" s="182" t="str">
        <f t="shared" si="192"/>
        <v>Cranes and hoists U#8</v>
      </c>
      <c r="C1058" s="31">
        <f t="shared" si="193"/>
        <v>0</v>
      </c>
      <c r="D1058" s="67" t="str">
        <f t="shared" si="191"/>
        <v>-</v>
      </c>
      <c r="E1058" s="30">
        <f t="shared" si="191"/>
        <v>0</v>
      </c>
      <c r="F1058" s="30">
        <f t="shared" si="194"/>
        <v>0.03</v>
      </c>
      <c r="G1058" s="30">
        <f t="shared" si="195"/>
        <v>0.03</v>
      </c>
      <c r="H1058" s="30">
        <f t="shared" si="196"/>
        <v>0</v>
      </c>
      <c r="I1058" s="30">
        <f>'F4.2'!W140</f>
        <v>0</v>
      </c>
      <c r="J1058" s="30">
        <f>'F4.2'!AQ140</f>
        <v>0</v>
      </c>
      <c r="K1058" s="30"/>
      <c r="L1058" s="30"/>
      <c r="M1058" s="30">
        <f t="shared" si="197"/>
        <v>0</v>
      </c>
      <c r="N1058" s="150">
        <f t="shared" si="198"/>
        <v>0</v>
      </c>
    </row>
    <row r="1059" spans="1:14" ht="15.75" hidden="1" outlineLevel="1">
      <c r="A1059" s="163"/>
      <c r="B1059" s="182" t="str">
        <f t="shared" si="192"/>
        <v>RCC Chimney U#8</v>
      </c>
      <c r="C1059" s="31">
        <f t="shared" si="193"/>
        <v>0</v>
      </c>
      <c r="D1059" s="67" t="str">
        <f t="shared" si="191"/>
        <v>-</v>
      </c>
      <c r="E1059" s="30">
        <f t="shared" si="191"/>
        <v>0</v>
      </c>
      <c r="F1059" s="30">
        <f t="shared" si="194"/>
        <v>9.2899999999999991</v>
      </c>
      <c r="G1059" s="30">
        <f t="shared" si="195"/>
        <v>9.2899999999999991</v>
      </c>
      <c r="H1059" s="30">
        <f t="shared" si="196"/>
        <v>0</v>
      </c>
      <c r="I1059" s="30">
        <f>'F4.2'!W141</f>
        <v>0</v>
      </c>
      <c r="J1059" s="30">
        <f>'F4.2'!AQ141</f>
        <v>0</v>
      </c>
      <c r="K1059" s="30"/>
      <c r="L1059" s="30"/>
      <c r="M1059" s="30">
        <f t="shared" si="197"/>
        <v>0</v>
      </c>
      <c r="N1059" s="150">
        <f t="shared" si="198"/>
        <v>0</v>
      </c>
    </row>
    <row r="1060" spans="1:14" ht="15.75" hidden="1" outlineLevel="1">
      <c r="A1060" s="163"/>
      <c r="B1060" s="182" t="str">
        <f t="shared" si="192"/>
        <v>Coal Handling Plant</v>
      </c>
      <c r="C1060" s="31">
        <f t="shared" si="193"/>
        <v>0</v>
      </c>
      <c r="D1060" s="67" t="str">
        <f t="shared" si="191"/>
        <v>-</v>
      </c>
      <c r="E1060" s="30">
        <f t="shared" si="191"/>
        <v>0</v>
      </c>
      <c r="F1060" s="30">
        <f t="shared" si="194"/>
        <v>41.79</v>
      </c>
      <c r="G1060" s="30">
        <f t="shared" si="195"/>
        <v>41.79</v>
      </c>
      <c r="H1060" s="30">
        <f t="shared" si="196"/>
        <v>0</v>
      </c>
      <c r="I1060" s="30">
        <f>'F4.2'!W142</f>
        <v>0</v>
      </c>
      <c r="J1060" s="30">
        <f>'F4.2'!AQ142</f>
        <v>0</v>
      </c>
      <c r="K1060" s="30"/>
      <c r="L1060" s="30"/>
      <c r="M1060" s="30">
        <f t="shared" si="197"/>
        <v>0</v>
      </c>
      <c r="N1060" s="150">
        <f t="shared" si="198"/>
        <v>0</v>
      </c>
    </row>
    <row r="1061" spans="1:14" ht="15.75" hidden="1" outlineLevel="1">
      <c r="A1061" s="163"/>
      <c r="B1061" s="182" t="str">
        <f t="shared" si="192"/>
        <v>Bunker foundation &amp; civil works (Unit 8) U#8</v>
      </c>
      <c r="C1061" s="31">
        <f t="shared" si="193"/>
        <v>0</v>
      </c>
      <c r="D1061" s="67" t="str">
        <f t="shared" si="191"/>
        <v>-</v>
      </c>
      <c r="E1061" s="30">
        <f t="shared" si="191"/>
        <v>0</v>
      </c>
      <c r="F1061" s="30">
        <f t="shared" si="194"/>
        <v>18.579999999999998</v>
      </c>
      <c r="G1061" s="30">
        <f t="shared" si="195"/>
        <v>18.579999999999998</v>
      </c>
      <c r="H1061" s="30">
        <f t="shared" si="196"/>
        <v>0</v>
      </c>
      <c r="I1061" s="30">
        <f>'F4.2'!W143</f>
        <v>0</v>
      </c>
      <c r="J1061" s="30">
        <f>'F4.2'!AQ143</f>
        <v>0</v>
      </c>
      <c r="K1061" s="30"/>
      <c r="L1061" s="30"/>
      <c r="M1061" s="30">
        <f t="shared" si="197"/>
        <v>0</v>
      </c>
      <c r="N1061" s="150">
        <f t="shared" si="198"/>
        <v>0</v>
      </c>
    </row>
    <row r="1062" spans="1:14" ht="15.75" hidden="1" outlineLevel="1">
      <c r="A1062" s="163"/>
      <c r="B1062" s="182" t="str">
        <f t="shared" si="192"/>
        <v>Boiler &amp; Auxiliaries U#9</v>
      </c>
      <c r="C1062" s="31">
        <f t="shared" si="193"/>
        <v>0</v>
      </c>
      <c r="D1062" s="67" t="str">
        <f t="shared" si="191"/>
        <v>-</v>
      </c>
      <c r="E1062" s="30">
        <f t="shared" si="191"/>
        <v>0</v>
      </c>
      <c r="F1062" s="30">
        <f t="shared" si="194"/>
        <v>9.2889089999999985</v>
      </c>
      <c r="G1062" s="30">
        <f t="shared" si="195"/>
        <v>9.2871752389999589</v>
      </c>
      <c r="H1062" s="30">
        <f t="shared" si="196"/>
        <v>1.7337610000396353E-3</v>
      </c>
      <c r="I1062" s="30">
        <f>'F4.2'!W144</f>
        <v>0</v>
      </c>
      <c r="J1062" s="30">
        <f>'F4.2'!AQ144</f>
        <v>0</v>
      </c>
      <c r="K1062" s="30"/>
      <c r="L1062" s="30"/>
      <c r="M1062" s="30">
        <f t="shared" si="197"/>
        <v>0</v>
      </c>
      <c r="N1062" s="150">
        <f t="shared" si="198"/>
        <v>1.7337610000396353E-3</v>
      </c>
    </row>
    <row r="1063" spans="1:14" ht="15.75" hidden="1" outlineLevel="1">
      <c r="A1063" s="163"/>
      <c r="B1063" s="182" t="str">
        <f t="shared" si="192"/>
        <v>ESP U#9</v>
      </c>
      <c r="C1063" s="31">
        <f t="shared" si="193"/>
        <v>0</v>
      </c>
      <c r="D1063" s="67" t="str">
        <f t="shared" si="191"/>
        <v>-</v>
      </c>
      <c r="E1063" s="30">
        <f t="shared" si="191"/>
        <v>0</v>
      </c>
      <c r="F1063" s="30">
        <f t="shared" si="194"/>
        <v>2.158909</v>
      </c>
      <c r="G1063" s="30">
        <f t="shared" si="195"/>
        <v>2.158909</v>
      </c>
      <c r="H1063" s="30">
        <f t="shared" si="196"/>
        <v>0</v>
      </c>
      <c r="I1063" s="30">
        <f>'F4.2'!W145</f>
        <v>0</v>
      </c>
      <c r="J1063" s="30">
        <f>'F4.2'!AQ145</f>
        <v>0</v>
      </c>
      <c r="K1063" s="30"/>
      <c r="L1063" s="30"/>
      <c r="M1063" s="30">
        <f t="shared" si="197"/>
        <v>0</v>
      </c>
      <c r="N1063" s="150">
        <f t="shared" si="198"/>
        <v>0</v>
      </c>
    </row>
    <row r="1064" spans="1:14" ht="15.75" hidden="1" outlineLevel="1">
      <c r="A1064" s="163"/>
      <c r="B1064" s="182" t="str">
        <f t="shared" si="192"/>
        <v>ID fan foundations (Unit 9) U#9</v>
      </c>
      <c r="C1064" s="31">
        <f t="shared" si="193"/>
        <v>0</v>
      </c>
      <c r="D1064" s="67" t="str">
        <f t="shared" si="191"/>
        <v>-</v>
      </c>
      <c r="E1064" s="30">
        <f t="shared" si="191"/>
        <v>0</v>
      </c>
      <c r="F1064" s="30">
        <f t="shared" si="194"/>
        <v>1.748909</v>
      </c>
      <c r="G1064" s="30">
        <f t="shared" si="195"/>
        <v>1.748909</v>
      </c>
      <c r="H1064" s="30">
        <f t="shared" si="196"/>
        <v>0</v>
      </c>
      <c r="I1064" s="30">
        <f>'F4.2'!W146</f>
        <v>0</v>
      </c>
      <c r="J1064" s="30">
        <f>'F4.2'!AQ146</f>
        <v>0</v>
      </c>
      <c r="K1064" s="30"/>
      <c r="L1064" s="30"/>
      <c r="M1064" s="30">
        <f t="shared" si="197"/>
        <v>0</v>
      </c>
      <c r="N1064" s="150">
        <f t="shared" si="198"/>
        <v>0</v>
      </c>
    </row>
    <row r="1065" spans="1:14" ht="15.75" hidden="1" outlineLevel="1">
      <c r="A1065" s="163"/>
      <c r="B1065" s="182" t="str">
        <f t="shared" si="192"/>
        <v>DRY ASH SILO-12M DIA U#8</v>
      </c>
      <c r="C1065" s="31">
        <f t="shared" si="193"/>
        <v>0</v>
      </c>
      <c r="D1065" s="67" t="str">
        <f t="shared" si="191"/>
        <v>-</v>
      </c>
      <c r="E1065" s="30">
        <f t="shared" si="191"/>
        <v>0</v>
      </c>
      <c r="F1065" s="30">
        <f t="shared" si="194"/>
        <v>1.22</v>
      </c>
      <c r="G1065" s="30">
        <f t="shared" si="195"/>
        <v>1.22</v>
      </c>
      <c r="H1065" s="30">
        <f t="shared" si="196"/>
        <v>0</v>
      </c>
      <c r="I1065" s="30">
        <f>'F4.2'!W147</f>
        <v>0</v>
      </c>
      <c r="J1065" s="30">
        <f>'F4.2'!AQ147</f>
        <v>0</v>
      </c>
      <c r="K1065" s="30"/>
      <c r="L1065" s="30"/>
      <c r="M1065" s="30">
        <f t="shared" si="197"/>
        <v>0</v>
      </c>
      <c r="N1065" s="150">
        <f t="shared" si="198"/>
        <v>0</v>
      </c>
    </row>
    <row r="1066" spans="1:14" ht="15.75" hidden="1" outlineLevel="1">
      <c r="A1066" s="163"/>
      <c r="B1066" s="182" t="str">
        <f t="shared" si="192"/>
        <v>FD fan foundations (Unit 9) U#9</v>
      </c>
      <c r="C1066" s="31">
        <f t="shared" si="193"/>
        <v>0</v>
      </c>
      <c r="D1066" s="67" t="str">
        <f t="shared" si="191"/>
        <v>-</v>
      </c>
      <c r="E1066" s="30">
        <f t="shared" si="191"/>
        <v>0</v>
      </c>
      <c r="F1066" s="30">
        <f t="shared" si="194"/>
        <v>0.62890899999999994</v>
      </c>
      <c r="G1066" s="30">
        <f t="shared" si="195"/>
        <v>0.62890899999999994</v>
      </c>
      <c r="H1066" s="30">
        <f t="shared" si="196"/>
        <v>0</v>
      </c>
      <c r="I1066" s="30">
        <f>'F4.2'!W148</f>
        <v>0</v>
      </c>
      <c r="J1066" s="30">
        <f>'F4.2'!AQ148</f>
        <v>0</v>
      </c>
      <c r="K1066" s="30"/>
      <c r="L1066" s="30"/>
      <c r="M1066" s="30">
        <f t="shared" si="197"/>
        <v>0</v>
      </c>
      <c r="N1066" s="150">
        <f t="shared" si="198"/>
        <v>0</v>
      </c>
    </row>
    <row r="1067" spans="1:14" ht="15.75" hidden="1" outlineLevel="1">
      <c r="A1067" s="163"/>
      <c r="B1067" s="182" t="str">
        <f t="shared" si="192"/>
        <v>PA fan foundations (Unit 9) U#9</v>
      </c>
      <c r="C1067" s="31">
        <f t="shared" si="193"/>
        <v>0</v>
      </c>
      <c r="D1067" s="67" t="str">
        <f t="shared" si="191"/>
        <v>-</v>
      </c>
      <c r="E1067" s="30">
        <f t="shared" si="191"/>
        <v>0</v>
      </c>
      <c r="F1067" s="30">
        <f t="shared" si="194"/>
        <v>0.54890900000000009</v>
      </c>
      <c r="G1067" s="30">
        <f t="shared" si="195"/>
        <v>0.54890900000000009</v>
      </c>
      <c r="H1067" s="30">
        <f t="shared" si="196"/>
        <v>0</v>
      </c>
      <c r="I1067" s="30">
        <f>'F4.2'!W149</f>
        <v>0</v>
      </c>
      <c r="J1067" s="30">
        <f>'F4.2'!AQ149</f>
        <v>0</v>
      </c>
      <c r="K1067" s="30"/>
      <c r="L1067" s="30"/>
      <c r="M1067" s="30">
        <f t="shared" si="197"/>
        <v>0</v>
      </c>
      <c r="N1067" s="150">
        <f t="shared" si="198"/>
        <v>0</v>
      </c>
    </row>
    <row r="1068" spans="1:14" ht="15.75" hidden="1" outlineLevel="1">
      <c r="A1068" s="163"/>
      <c r="B1068" s="182" t="str">
        <f t="shared" si="192"/>
        <v>Natural Draft cooling tower- Unit 8 U#8</v>
      </c>
      <c r="C1068" s="31">
        <f t="shared" si="193"/>
        <v>0</v>
      </c>
      <c r="D1068" s="67" t="str">
        <f t="shared" ref="D1068:E1087" si="199">D609</f>
        <v>-</v>
      </c>
      <c r="E1068" s="30">
        <f t="shared" si="199"/>
        <v>0</v>
      </c>
      <c r="F1068" s="30">
        <f t="shared" si="194"/>
        <v>0.32</v>
      </c>
      <c r="G1068" s="30">
        <f t="shared" si="195"/>
        <v>0.32</v>
      </c>
      <c r="H1068" s="30">
        <f t="shared" si="196"/>
        <v>0</v>
      </c>
      <c r="I1068" s="30">
        <f>'F4.2'!W150</f>
        <v>0</v>
      </c>
      <c r="J1068" s="30">
        <f>'F4.2'!AQ150</f>
        <v>0</v>
      </c>
      <c r="K1068" s="30"/>
      <c r="L1068" s="30"/>
      <c r="M1068" s="30">
        <f t="shared" si="197"/>
        <v>0</v>
      </c>
      <c r="N1068" s="150">
        <f t="shared" si="198"/>
        <v>0</v>
      </c>
    </row>
    <row r="1069" spans="1:14" ht="15.75" hidden="1" outlineLevel="1">
      <c r="A1069" s="163"/>
      <c r="B1069" s="182" t="str">
        <f t="shared" si="192"/>
        <v>Main power house building-Civil Works-Unit no.-9 U</v>
      </c>
      <c r="C1069" s="31">
        <f t="shared" si="193"/>
        <v>0</v>
      </c>
      <c r="D1069" s="67" t="str">
        <f t="shared" si="199"/>
        <v>-</v>
      </c>
      <c r="E1069" s="30">
        <f t="shared" si="199"/>
        <v>0</v>
      </c>
      <c r="F1069" s="30">
        <f t="shared" si="194"/>
        <v>0.15</v>
      </c>
      <c r="G1069" s="30">
        <f t="shared" si="195"/>
        <v>0.15</v>
      </c>
      <c r="H1069" s="30">
        <f t="shared" si="196"/>
        <v>0</v>
      </c>
      <c r="I1069" s="30">
        <f>'F4.2'!W151</f>
        <v>0</v>
      </c>
      <c r="J1069" s="30">
        <f>'F4.2'!AQ151</f>
        <v>0</v>
      </c>
      <c r="K1069" s="30"/>
      <c r="L1069" s="30"/>
      <c r="M1069" s="30">
        <f t="shared" si="197"/>
        <v>0</v>
      </c>
      <c r="N1069" s="150">
        <f t="shared" si="198"/>
        <v>0</v>
      </c>
    </row>
    <row r="1070" spans="1:14" ht="15.75" hidden="1" outlineLevel="1">
      <c r="A1070" s="163"/>
      <c r="B1070" s="182" t="str">
        <f t="shared" si="192"/>
        <v>Structural Steel works for main power house buildi</v>
      </c>
      <c r="C1070" s="31">
        <f t="shared" si="193"/>
        <v>0</v>
      </c>
      <c r="D1070" s="67" t="str">
        <f t="shared" si="199"/>
        <v>-</v>
      </c>
      <c r="E1070" s="30">
        <f t="shared" si="199"/>
        <v>0</v>
      </c>
      <c r="F1070" s="30">
        <f t="shared" si="194"/>
        <v>0.15</v>
      </c>
      <c r="G1070" s="30">
        <f t="shared" si="195"/>
        <v>0.15</v>
      </c>
      <c r="H1070" s="30">
        <f t="shared" si="196"/>
        <v>0</v>
      </c>
      <c r="I1070" s="30">
        <f>'F4.2'!W152</f>
        <v>0</v>
      </c>
      <c r="J1070" s="30">
        <f>'F4.2'!AQ152</f>
        <v>0</v>
      </c>
      <c r="K1070" s="30"/>
      <c r="L1070" s="30"/>
      <c r="M1070" s="30">
        <f t="shared" si="197"/>
        <v>0</v>
      </c>
      <c r="N1070" s="150">
        <f t="shared" si="198"/>
        <v>0</v>
      </c>
    </row>
    <row r="1071" spans="1:14" ht="15.75" hidden="1" outlineLevel="1">
      <c r="A1071" s="163"/>
      <c r="B1071" s="182" t="str">
        <f t="shared" si="192"/>
        <v>Canteen U#8</v>
      </c>
      <c r="C1071" s="31">
        <f t="shared" si="193"/>
        <v>0</v>
      </c>
      <c r="D1071" s="67" t="str">
        <f t="shared" si="199"/>
        <v>-</v>
      </c>
      <c r="E1071" s="30">
        <f t="shared" si="199"/>
        <v>0</v>
      </c>
      <c r="F1071" s="30">
        <f t="shared" si="194"/>
        <v>0.12</v>
      </c>
      <c r="G1071" s="30">
        <f t="shared" si="195"/>
        <v>0.12</v>
      </c>
      <c r="H1071" s="30">
        <f t="shared" si="196"/>
        <v>0</v>
      </c>
      <c r="I1071" s="30">
        <f>'F4.2'!W153</f>
        <v>0</v>
      </c>
      <c r="J1071" s="30">
        <f>'F4.2'!AQ153</f>
        <v>0</v>
      </c>
      <c r="K1071" s="30"/>
      <c r="L1071" s="30"/>
      <c r="M1071" s="30">
        <f t="shared" si="197"/>
        <v>0</v>
      </c>
      <c r="N1071" s="150">
        <f t="shared" si="198"/>
        <v>0</v>
      </c>
    </row>
    <row r="1072" spans="1:14" ht="15.75" hidden="1" outlineLevel="1">
      <c r="A1072" s="163"/>
      <c r="B1072" s="182" t="str">
        <f t="shared" si="192"/>
        <v>Security and time office U#8</v>
      </c>
      <c r="C1072" s="31">
        <f t="shared" si="193"/>
        <v>0</v>
      </c>
      <c r="D1072" s="67" t="str">
        <f t="shared" si="199"/>
        <v>-</v>
      </c>
      <c r="E1072" s="30">
        <f t="shared" si="199"/>
        <v>0</v>
      </c>
      <c r="F1072" s="30">
        <f t="shared" si="194"/>
        <v>0.12</v>
      </c>
      <c r="G1072" s="30">
        <f t="shared" si="195"/>
        <v>0.12</v>
      </c>
      <c r="H1072" s="30">
        <f t="shared" si="196"/>
        <v>0</v>
      </c>
      <c r="I1072" s="30">
        <f>'F4.2'!W154</f>
        <v>0</v>
      </c>
      <c r="J1072" s="30">
        <f>'F4.2'!AQ154</f>
        <v>0</v>
      </c>
      <c r="K1072" s="30"/>
      <c r="L1072" s="30"/>
      <c r="M1072" s="30">
        <f t="shared" si="197"/>
        <v>0</v>
      </c>
      <c r="N1072" s="150">
        <f t="shared" si="198"/>
        <v>0</v>
      </c>
    </row>
    <row r="1073" spans="1:14" ht="15.75" hidden="1" outlineLevel="1">
      <c r="A1073" s="163"/>
      <c r="B1073" s="182" t="str">
        <f t="shared" si="192"/>
        <v>CARS SCOOTERS AND CYCLE SHED U#8</v>
      </c>
      <c r="C1073" s="31">
        <f t="shared" si="193"/>
        <v>0</v>
      </c>
      <c r="D1073" s="67" t="str">
        <f t="shared" si="199"/>
        <v>-</v>
      </c>
      <c r="E1073" s="30">
        <f t="shared" si="199"/>
        <v>0</v>
      </c>
      <c r="F1073" s="30">
        <f t="shared" si="194"/>
        <v>0.12</v>
      </c>
      <c r="G1073" s="30">
        <f t="shared" si="195"/>
        <v>0.12</v>
      </c>
      <c r="H1073" s="30">
        <f t="shared" si="196"/>
        <v>0</v>
      </c>
      <c r="I1073" s="30">
        <f>'F4.2'!W155</f>
        <v>0</v>
      </c>
      <c r="J1073" s="30">
        <f>'F4.2'!AQ155</f>
        <v>0</v>
      </c>
      <c r="K1073" s="30"/>
      <c r="L1073" s="30"/>
      <c r="M1073" s="30">
        <f t="shared" si="197"/>
        <v>0</v>
      </c>
      <c r="N1073" s="150">
        <f t="shared" si="198"/>
        <v>0</v>
      </c>
    </row>
    <row r="1074" spans="1:14" ht="15.75" hidden="1" outlineLevel="1">
      <c r="A1074" s="163"/>
      <c r="B1074" s="182" t="str">
        <f t="shared" si="192"/>
        <v>Fire Station U#8</v>
      </c>
      <c r="C1074" s="31">
        <f t="shared" si="193"/>
        <v>0</v>
      </c>
      <c r="D1074" s="67" t="str">
        <f t="shared" si="199"/>
        <v>-</v>
      </c>
      <c r="E1074" s="30">
        <f t="shared" si="199"/>
        <v>0</v>
      </c>
      <c r="F1074" s="30">
        <f t="shared" si="194"/>
        <v>0.12</v>
      </c>
      <c r="G1074" s="30">
        <f t="shared" si="195"/>
        <v>0.12</v>
      </c>
      <c r="H1074" s="30">
        <f t="shared" si="196"/>
        <v>0</v>
      </c>
      <c r="I1074" s="30">
        <f>'F4.2'!W156</f>
        <v>0</v>
      </c>
      <c r="J1074" s="30">
        <f>'F4.2'!AQ156</f>
        <v>0</v>
      </c>
      <c r="K1074" s="30"/>
      <c r="L1074" s="30"/>
      <c r="M1074" s="30">
        <f t="shared" si="197"/>
        <v>0</v>
      </c>
      <c r="N1074" s="150">
        <f t="shared" si="198"/>
        <v>0</v>
      </c>
    </row>
    <row r="1075" spans="1:14" ht="15.75" hidden="1" outlineLevel="1">
      <c r="A1075" s="163"/>
      <c r="B1075" s="182" t="str">
        <f t="shared" si="192"/>
        <v>Watch towers U#8</v>
      </c>
      <c r="C1075" s="31">
        <f t="shared" si="193"/>
        <v>0</v>
      </c>
      <c r="D1075" s="67" t="str">
        <f t="shared" si="199"/>
        <v>-</v>
      </c>
      <c r="E1075" s="30">
        <f t="shared" si="199"/>
        <v>0</v>
      </c>
      <c r="F1075" s="30">
        <f t="shared" si="194"/>
        <v>0.12</v>
      </c>
      <c r="G1075" s="30">
        <f t="shared" si="195"/>
        <v>0.12</v>
      </c>
      <c r="H1075" s="30">
        <f t="shared" si="196"/>
        <v>0</v>
      </c>
      <c r="I1075" s="30">
        <f>'F4.2'!W157</f>
        <v>0</v>
      </c>
      <c r="J1075" s="30">
        <f>'F4.2'!AQ157</f>
        <v>0</v>
      </c>
      <c r="K1075" s="30"/>
      <c r="L1075" s="30"/>
      <c r="M1075" s="30">
        <f t="shared" si="197"/>
        <v>0</v>
      </c>
      <c r="N1075" s="150">
        <f t="shared" si="198"/>
        <v>0</v>
      </c>
    </row>
    <row r="1076" spans="1:14" ht="15.75" hidden="1" outlineLevel="1">
      <c r="A1076" s="163"/>
      <c r="B1076" s="182" t="str">
        <f t="shared" si="192"/>
        <v>First aid station</v>
      </c>
      <c r="C1076" s="31">
        <f t="shared" si="193"/>
        <v>0</v>
      </c>
      <c r="D1076" s="67" t="str">
        <f t="shared" si="199"/>
        <v>-</v>
      </c>
      <c r="E1076" s="30">
        <f t="shared" si="199"/>
        <v>0</v>
      </c>
      <c r="F1076" s="30">
        <f t="shared" si="194"/>
        <v>0.12</v>
      </c>
      <c r="G1076" s="30">
        <f t="shared" si="195"/>
        <v>0.12</v>
      </c>
      <c r="H1076" s="30">
        <f t="shared" si="196"/>
        <v>0</v>
      </c>
      <c r="I1076" s="30">
        <f>'F4.2'!W158</f>
        <v>0</v>
      </c>
      <c r="J1076" s="30">
        <f>'F4.2'!AQ158</f>
        <v>0</v>
      </c>
      <c r="K1076" s="30"/>
      <c r="L1076" s="30"/>
      <c r="M1076" s="30">
        <f t="shared" si="197"/>
        <v>0</v>
      </c>
      <c r="N1076" s="150">
        <f t="shared" si="198"/>
        <v>0</v>
      </c>
    </row>
    <row r="1077" spans="1:14" ht="15.75" hidden="1" outlineLevel="1">
      <c r="A1077" s="163"/>
      <c r="B1077" s="182" t="str">
        <f t="shared" si="192"/>
        <v>Tranformer yard U#8</v>
      </c>
      <c r="C1077" s="31">
        <f t="shared" si="193"/>
        <v>0</v>
      </c>
      <c r="D1077" s="67" t="str">
        <f t="shared" si="199"/>
        <v>-</v>
      </c>
      <c r="E1077" s="30">
        <f t="shared" si="199"/>
        <v>0</v>
      </c>
      <c r="F1077" s="30">
        <f t="shared" si="194"/>
        <v>0.02</v>
      </c>
      <c r="G1077" s="30">
        <f t="shared" si="195"/>
        <v>0.02</v>
      </c>
      <c r="H1077" s="30">
        <f t="shared" si="196"/>
        <v>0</v>
      </c>
      <c r="I1077" s="30">
        <f>'F4.2'!W159</f>
        <v>0</v>
      </c>
      <c r="J1077" s="30">
        <f>'F4.2'!AQ159</f>
        <v>0</v>
      </c>
      <c r="K1077" s="30"/>
      <c r="L1077" s="30"/>
      <c r="M1077" s="30">
        <f t="shared" si="197"/>
        <v>0</v>
      </c>
      <c r="N1077" s="150">
        <f t="shared" si="198"/>
        <v>0</v>
      </c>
    </row>
    <row r="1078" spans="1:14" ht="15.75" hidden="1" outlineLevel="1">
      <c r="A1078" s="163"/>
      <c r="B1078" s="182" t="str">
        <f t="shared" si="192"/>
        <v>Rain Water Harvesting Scheme U#8&amp;9</v>
      </c>
      <c r="C1078" s="31">
        <f t="shared" si="193"/>
        <v>0</v>
      </c>
      <c r="D1078" s="67" t="str">
        <f t="shared" si="199"/>
        <v>-</v>
      </c>
      <c r="E1078" s="30">
        <f t="shared" si="199"/>
        <v>0</v>
      </c>
      <c r="F1078" s="30">
        <f t="shared" si="194"/>
        <v>-0.01</v>
      </c>
      <c r="G1078" s="30">
        <f t="shared" si="195"/>
        <v>-0.01</v>
      </c>
      <c r="H1078" s="30">
        <f t="shared" si="196"/>
        <v>0</v>
      </c>
      <c r="I1078" s="30">
        <f>'F4.2'!W160</f>
        <v>0</v>
      </c>
      <c r="J1078" s="30">
        <f>'F4.2'!AQ160</f>
        <v>0</v>
      </c>
      <c r="K1078" s="30"/>
      <c r="L1078" s="30"/>
      <c r="M1078" s="30">
        <f t="shared" si="197"/>
        <v>0</v>
      </c>
      <c r="N1078" s="150">
        <f t="shared" si="198"/>
        <v>0</v>
      </c>
    </row>
    <row r="1079" spans="1:14" ht="15.75" hidden="1" outlineLevel="1">
      <c r="A1079" s="163"/>
      <c r="B1079" s="182" t="str">
        <f t="shared" si="192"/>
        <v>Procurement of Advance Multipurpose Fire Tender</v>
      </c>
      <c r="C1079" s="31">
        <f t="shared" si="193"/>
        <v>0</v>
      </c>
      <c r="D1079" s="67" t="str">
        <f t="shared" si="199"/>
        <v>-</v>
      </c>
      <c r="E1079" s="30">
        <f t="shared" si="199"/>
        <v>0</v>
      </c>
      <c r="F1079" s="30">
        <f t="shared" si="194"/>
        <v>3.45</v>
      </c>
      <c r="G1079" s="30">
        <f t="shared" si="195"/>
        <v>3.45</v>
      </c>
      <c r="H1079" s="30">
        <f t="shared" si="196"/>
        <v>0</v>
      </c>
      <c r="I1079" s="30">
        <f>'F4.2'!W161</f>
        <v>0</v>
      </c>
      <c r="J1079" s="30">
        <f>'F4.2'!AQ161</f>
        <v>0</v>
      </c>
      <c r="K1079" s="30"/>
      <c r="L1079" s="30"/>
      <c r="M1079" s="30">
        <f t="shared" si="197"/>
        <v>0</v>
      </c>
      <c r="N1079" s="150">
        <f t="shared" si="198"/>
        <v>0</v>
      </c>
    </row>
    <row r="1080" spans="1:14" ht="18.75" hidden="1" outlineLevel="1">
      <c r="A1080" s="191"/>
      <c r="B1080" s="184" t="str">
        <f t="shared" si="192"/>
        <v>DM Stream</v>
      </c>
      <c r="C1080" s="186">
        <f t="shared" si="193"/>
        <v>0</v>
      </c>
      <c r="D1080" s="207" t="str">
        <f t="shared" si="199"/>
        <v>-</v>
      </c>
      <c r="E1080" s="208">
        <f t="shared" si="199"/>
        <v>29.65</v>
      </c>
      <c r="F1080" s="208">
        <f t="shared" si="194"/>
        <v>0</v>
      </c>
      <c r="G1080" s="208">
        <f t="shared" si="195"/>
        <v>0</v>
      </c>
      <c r="H1080" s="208">
        <f t="shared" si="196"/>
        <v>0</v>
      </c>
      <c r="I1080" s="30">
        <f>'F4.2'!W162</f>
        <v>0</v>
      </c>
      <c r="J1080" s="30">
        <f>'F4.2'!AQ162</f>
        <v>0</v>
      </c>
      <c r="K1080" s="208"/>
      <c r="L1080" s="208"/>
      <c r="M1080" s="208">
        <f t="shared" si="197"/>
        <v>0</v>
      </c>
      <c r="N1080" s="209">
        <f t="shared" si="198"/>
        <v>0</v>
      </c>
    </row>
    <row r="1081" spans="1:14" ht="31.5" hidden="1" outlineLevel="1">
      <c r="A1081" s="163"/>
      <c r="B1081" s="182" t="str">
        <f t="shared" si="192"/>
        <v>DM Stream capacity of 100 M3/Hr in addition to existing stream of WTP.</v>
      </c>
      <c r="C1081" s="31">
        <f t="shared" si="193"/>
        <v>0</v>
      </c>
      <c r="D1081" s="67" t="str">
        <f t="shared" si="199"/>
        <v>-</v>
      </c>
      <c r="E1081" s="30">
        <f t="shared" si="199"/>
        <v>0</v>
      </c>
      <c r="F1081" s="30">
        <f t="shared" si="194"/>
        <v>0</v>
      </c>
      <c r="G1081" s="30">
        <f t="shared" si="195"/>
        <v>0</v>
      </c>
      <c r="H1081" s="30">
        <f t="shared" si="196"/>
        <v>0</v>
      </c>
      <c r="I1081" s="30">
        <f>'F4.2'!W163</f>
        <v>0</v>
      </c>
      <c r="J1081" s="30">
        <f>'F4.2'!AQ163</f>
        <v>0</v>
      </c>
      <c r="K1081" s="30"/>
      <c r="L1081" s="30"/>
      <c r="M1081" s="30">
        <f t="shared" si="197"/>
        <v>0</v>
      </c>
      <c r="N1081" s="150">
        <f t="shared" si="198"/>
        <v>0</v>
      </c>
    </row>
    <row r="1082" spans="1:14" ht="18.75" hidden="1" outlineLevel="1">
      <c r="A1082" s="191"/>
      <c r="B1082" s="184" t="str">
        <f t="shared" si="192"/>
        <v>CIVIL</v>
      </c>
      <c r="C1082" s="186">
        <f t="shared" si="193"/>
        <v>0</v>
      </c>
      <c r="D1082" s="207" t="str">
        <f t="shared" si="199"/>
        <v>-</v>
      </c>
      <c r="E1082" s="208">
        <f t="shared" si="199"/>
        <v>0</v>
      </c>
      <c r="F1082" s="208">
        <f t="shared" si="194"/>
        <v>0</v>
      </c>
      <c r="G1082" s="208">
        <f t="shared" si="195"/>
        <v>0</v>
      </c>
      <c r="H1082" s="208">
        <f t="shared" si="196"/>
        <v>0</v>
      </c>
      <c r="I1082" s="30">
        <f>'F4.2'!W164</f>
        <v>0</v>
      </c>
      <c r="J1082" s="30">
        <f>'F4.2'!AQ164</f>
        <v>0</v>
      </c>
      <c r="K1082" s="208"/>
      <c r="L1082" s="208"/>
      <c r="M1082" s="208">
        <f t="shared" si="197"/>
        <v>0</v>
      </c>
      <c r="N1082" s="209">
        <f t="shared" si="198"/>
        <v>0</v>
      </c>
    </row>
    <row r="1083" spans="1:14" ht="15.75" hidden="1" outlineLevel="1">
      <c r="A1083" s="163">
        <f>A624</f>
        <v>1</v>
      </c>
      <c r="B1083" s="198" t="str">
        <f t="shared" si="192"/>
        <v>Bridge</v>
      </c>
      <c r="C1083" s="31">
        <f t="shared" si="193"/>
        <v>0</v>
      </c>
      <c r="D1083" s="67" t="str">
        <f t="shared" si="199"/>
        <v>-</v>
      </c>
      <c r="E1083" s="30">
        <f t="shared" si="199"/>
        <v>4.1100000000000003</v>
      </c>
      <c r="F1083" s="30">
        <f t="shared" si="194"/>
        <v>0</v>
      </c>
      <c r="G1083" s="30">
        <f t="shared" si="195"/>
        <v>0</v>
      </c>
      <c r="H1083" s="30">
        <f t="shared" si="196"/>
        <v>0</v>
      </c>
      <c r="I1083" s="30">
        <f>'F4.2'!W165</f>
        <v>0</v>
      </c>
      <c r="J1083" s="30">
        <f>'F4.2'!AQ165</f>
        <v>0</v>
      </c>
      <c r="K1083" s="30"/>
      <c r="L1083" s="30"/>
      <c r="M1083" s="30">
        <f t="shared" si="197"/>
        <v>0</v>
      </c>
      <c r="N1083" s="150">
        <f t="shared" si="198"/>
        <v>0</v>
      </c>
    </row>
    <row r="1084" spans="1:14" ht="15.75" hidden="1" outlineLevel="1">
      <c r="A1084" s="163">
        <f>A625</f>
        <v>2</v>
      </c>
      <c r="B1084" s="198" t="str">
        <f t="shared" si="192"/>
        <v>Railway, CHP, AHP etc</v>
      </c>
      <c r="C1084" s="31">
        <f t="shared" si="193"/>
        <v>0</v>
      </c>
      <c r="D1084" s="67" t="str">
        <f t="shared" si="199"/>
        <v>-</v>
      </c>
      <c r="E1084" s="30">
        <f t="shared" si="199"/>
        <v>152.96</v>
      </c>
      <c r="F1084" s="30">
        <f t="shared" si="194"/>
        <v>0</v>
      </c>
      <c r="G1084" s="30">
        <f t="shared" si="195"/>
        <v>0</v>
      </c>
      <c r="H1084" s="30">
        <f t="shared" si="196"/>
        <v>0</v>
      </c>
      <c r="I1084" s="30">
        <f>'F4.2'!W166</f>
        <v>0</v>
      </c>
      <c r="J1084" s="30">
        <f>'F4.2'!AQ166</f>
        <v>0</v>
      </c>
      <c r="K1084" s="30"/>
      <c r="L1084" s="30"/>
      <c r="M1084" s="30">
        <f t="shared" si="197"/>
        <v>0</v>
      </c>
      <c r="N1084" s="150">
        <f t="shared" si="198"/>
        <v>0</v>
      </c>
    </row>
    <row r="1085" spans="1:14" ht="15.75" hidden="1" outlineLevel="1">
      <c r="A1085" s="163"/>
      <c r="B1085" s="182" t="str">
        <f t="shared" si="192"/>
        <v>B. G. railway siding Pway works</v>
      </c>
      <c r="C1085" s="31">
        <f t="shared" si="193"/>
        <v>0</v>
      </c>
      <c r="D1085" s="67" t="str">
        <f t="shared" si="199"/>
        <v>-</v>
      </c>
      <c r="E1085" s="30">
        <f t="shared" si="199"/>
        <v>0</v>
      </c>
      <c r="F1085" s="30">
        <f t="shared" si="194"/>
        <v>41.516523900000003</v>
      </c>
      <c r="G1085" s="30">
        <f t="shared" si="195"/>
        <v>41.516523900000003</v>
      </c>
      <c r="H1085" s="30">
        <f t="shared" si="196"/>
        <v>0</v>
      </c>
      <c r="I1085" s="30">
        <f>'F4.2'!W167</f>
        <v>0</v>
      </c>
      <c r="J1085" s="30">
        <f>'F4.2'!AQ167</f>
        <v>0</v>
      </c>
      <c r="K1085" s="30"/>
      <c r="L1085" s="30"/>
      <c r="M1085" s="30">
        <f t="shared" si="197"/>
        <v>0</v>
      </c>
      <c r="N1085" s="150">
        <f t="shared" si="198"/>
        <v>0</v>
      </c>
    </row>
    <row r="1086" spans="1:14" ht="15.75" hidden="1" outlineLevel="1">
      <c r="A1086" s="163"/>
      <c r="B1086" s="182" t="str">
        <f t="shared" si="192"/>
        <v>S &amp; T work for B.G. railway siding</v>
      </c>
      <c r="C1086" s="31">
        <f t="shared" si="193"/>
        <v>0</v>
      </c>
      <c r="D1086" s="67" t="str">
        <f t="shared" si="199"/>
        <v>-</v>
      </c>
      <c r="E1086" s="30">
        <f t="shared" si="199"/>
        <v>0</v>
      </c>
      <c r="F1086" s="30">
        <f t="shared" si="194"/>
        <v>2.3573568E-2</v>
      </c>
      <c r="G1086" s="30">
        <f t="shared" si="195"/>
        <v>2.3573568E-2</v>
      </c>
      <c r="H1086" s="30">
        <f t="shared" si="196"/>
        <v>0</v>
      </c>
      <c r="I1086" s="30">
        <f>'F4.2'!W168</f>
        <v>0</v>
      </c>
      <c r="J1086" s="30">
        <f>'F4.2'!AQ168</f>
        <v>0</v>
      </c>
      <c r="K1086" s="30"/>
      <c r="L1086" s="30"/>
      <c r="M1086" s="30">
        <f t="shared" si="197"/>
        <v>0</v>
      </c>
      <c r="N1086" s="150">
        <f t="shared" si="198"/>
        <v>0</v>
      </c>
    </row>
    <row r="1087" spans="1:14" ht="15.75" hidden="1" outlineLevel="1">
      <c r="A1087" s="163"/>
      <c r="B1087" s="182" t="str">
        <f t="shared" si="192"/>
        <v>Consultancy services for B. G. railway siding</v>
      </c>
      <c r="C1087" s="31">
        <f t="shared" si="193"/>
        <v>0</v>
      </c>
      <c r="D1087" s="67" t="str">
        <f t="shared" si="199"/>
        <v>-</v>
      </c>
      <c r="E1087" s="30">
        <f t="shared" si="199"/>
        <v>0</v>
      </c>
      <c r="F1087" s="30">
        <f t="shared" si="194"/>
        <v>3.5636000000000001E-2</v>
      </c>
      <c r="G1087" s="30">
        <f t="shared" si="195"/>
        <v>3.5636000000000001E-2</v>
      </c>
      <c r="H1087" s="30">
        <f t="shared" si="196"/>
        <v>0</v>
      </c>
      <c r="I1087" s="30">
        <f>'F4.2'!W169</f>
        <v>0</v>
      </c>
      <c r="J1087" s="30">
        <f>'F4.2'!AQ169</f>
        <v>0</v>
      </c>
      <c r="K1087" s="30"/>
      <c r="L1087" s="30"/>
      <c r="M1087" s="30">
        <f t="shared" si="197"/>
        <v>0</v>
      </c>
      <c r="N1087" s="150">
        <f t="shared" si="198"/>
        <v>0</v>
      </c>
    </row>
    <row r="1088" spans="1:14" ht="15.75" hidden="1" outlineLevel="1">
      <c r="A1088" s="163"/>
      <c r="B1088" s="182" t="str">
        <f t="shared" si="192"/>
        <v>Ash infra in Railway</v>
      </c>
      <c r="C1088" s="31">
        <f t="shared" si="193"/>
        <v>0</v>
      </c>
      <c r="D1088" s="67" t="str">
        <f t="shared" ref="D1088:E1107" si="200">D629</f>
        <v>-</v>
      </c>
      <c r="E1088" s="30">
        <f t="shared" si="200"/>
        <v>0</v>
      </c>
      <c r="F1088" s="30">
        <f t="shared" si="194"/>
        <v>0</v>
      </c>
      <c r="G1088" s="30">
        <f t="shared" si="195"/>
        <v>0</v>
      </c>
      <c r="H1088" s="30">
        <f t="shared" si="196"/>
        <v>0</v>
      </c>
      <c r="I1088" s="30">
        <f>'F4.2'!W170</f>
        <v>0</v>
      </c>
      <c r="J1088" s="30">
        <f>'F4.2'!AQ170</f>
        <v>0</v>
      </c>
      <c r="K1088" s="30"/>
      <c r="L1088" s="30"/>
      <c r="M1088" s="30">
        <f t="shared" si="197"/>
        <v>0</v>
      </c>
      <c r="N1088" s="150">
        <f t="shared" si="198"/>
        <v>0</v>
      </c>
    </row>
    <row r="1089" spans="1:14" ht="15.75" hidden="1" outlineLevel="1">
      <c r="A1089" s="163"/>
      <c r="B1089" s="182" t="str">
        <f t="shared" si="192"/>
        <v>Bunker structure (Unit 8) U#8</v>
      </c>
      <c r="C1089" s="31">
        <f t="shared" si="193"/>
        <v>0</v>
      </c>
      <c r="D1089" s="67" t="str">
        <f t="shared" si="200"/>
        <v>-</v>
      </c>
      <c r="E1089" s="30">
        <f t="shared" si="200"/>
        <v>0</v>
      </c>
      <c r="F1089" s="30">
        <f t="shared" si="194"/>
        <v>18.57</v>
      </c>
      <c r="G1089" s="30">
        <f t="shared" si="195"/>
        <v>18.57</v>
      </c>
      <c r="H1089" s="30">
        <f t="shared" si="196"/>
        <v>0</v>
      </c>
      <c r="I1089" s="30">
        <f>'F4.2'!W171</f>
        <v>0</v>
      </c>
      <c r="J1089" s="30">
        <f>'F4.2'!AQ171</f>
        <v>0</v>
      </c>
      <c r="K1089" s="30"/>
      <c r="L1089" s="30"/>
      <c r="M1089" s="30">
        <f t="shared" si="197"/>
        <v>0</v>
      </c>
      <c r="N1089" s="150">
        <f t="shared" si="198"/>
        <v>0</v>
      </c>
    </row>
    <row r="1090" spans="1:14" ht="15.75" hidden="1" outlineLevel="1">
      <c r="A1090" s="163"/>
      <c r="B1090" s="182" t="str">
        <f t="shared" si="192"/>
        <v>Coal Mills</v>
      </c>
      <c r="C1090" s="31">
        <f t="shared" si="193"/>
        <v>0</v>
      </c>
      <c r="D1090" s="67" t="str">
        <f t="shared" si="200"/>
        <v>-</v>
      </c>
      <c r="E1090" s="30">
        <f t="shared" si="200"/>
        <v>0</v>
      </c>
      <c r="F1090" s="30">
        <f t="shared" si="194"/>
        <v>1.1389089999999999</v>
      </c>
      <c r="G1090" s="30">
        <f t="shared" si="195"/>
        <v>1.1389089999999999</v>
      </c>
      <c r="H1090" s="30">
        <f t="shared" si="196"/>
        <v>0</v>
      </c>
      <c r="I1090" s="30">
        <f>'F4.2'!W172</f>
        <v>0</v>
      </c>
      <c r="J1090" s="30">
        <f>'F4.2'!AQ172</f>
        <v>0</v>
      </c>
      <c r="K1090" s="30"/>
      <c r="L1090" s="30"/>
      <c r="M1090" s="30">
        <f t="shared" si="197"/>
        <v>0</v>
      </c>
      <c r="N1090" s="150">
        <f t="shared" si="198"/>
        <v>0</v>
      </c>
    </row>
    <row r="1091" spans="1:14" ht="15.75" hidden="1" outlineLevel="1">
      <c r="A1091" s="163"/>
      <c r="B1091" s="182" t="str">
        <f t="shared" si="192"/>
        <v>Bunker foundation &amp; civil works (Unit 9) U#9</v>
      </c>
      <c r="C1091" s="31">
        <f t="shared" si="193"/>
        <v>0</v>
      </c>
      <c r="D1091" s="67" t="str">
        <f t="shared" si="200"/>
        <v>-</v>
      </c>
      <c r="E1091" s="30">
        <f t="shared" si="200"/>
        <v>0</v>
      </c>
      <c r="F1091" s="30">
        <f t="shared" si="194"/>
        <v>0.12</v>
      </c>
      <c r="G1091" s="30">
        <f t="shared" si="195"/>
        <v>0.12</v>
      </c>
      <c r="H1091" s="30">
        <f t="shared" si="196"/>
        <v>0</v>
      </c>
      <c r="I1091" s="30">
        <f>'F4.2'!W173</f>
        <v>0</v>
      </c>
      <c r="J1091" s="30">
        <f>'F4.2'!AQ173</f>
        <v>0</v>
      </c>
      <c r="K1091" s="30"/>
      <c r="L1091" s="30"/>
      <c r="M1091" s="30">
        <f t="shared" si="197"/>
        <v>0</v>
      </c>
      <c r="N1091" s="150">
        <f t="shared" si="198"/>
        <v>0</v>
      </c>
    </row>
    <row r="1092" spans="1:14" ht="15.75" hidden="1" outlineLevel="1">
      <c r="A1092" s="163"/>
      <c r="B1092" s="182" t="str">
        <f t="shared" si="192"/>
        <v>Bunker structure (Unit 9) U#9</v>
      </c>
      <c r="C1092" s="31">
        <f t="shared" si="193"/>
        <v>0</v>
      </c>
      <c r="D1092" s="67" t="str">
        <f t="shared" si="200"/>
        <v>-</v>
      </c>
      <c r="E1092" s="30">
        <f t="shared" si="200"/>
        <v>0</v>
      </c>
      <c r="F1092" s="30">
        <f t="shared" si="194"/>
        <v>0.11</v>
      </c>
      <c r="G1092" s="30">
        <f t="shared" si="195"/>
        <v>0.11</v>
      </c>
      <c r="H1092" s="30">
        <f t="shared" si="196"/>
        <v>0</v>
      </c>
      <c r="I1092" s="30">
        <f>'F4.2'!W174</f>
        <v>0</v>
      </c>
      <c r="J1092" s="30">
        <f>'F4.2'!AQ174</f>
        <v>0</v>
      </c>
      <c r="K1092" s="30"/>
      <c r="L1092" s="30"/>
      <c r="M1092" s="30">
        <f t="shared" si="197"/>
        <v>0</v>
      </c>
      <c r="N1092" s="150">
        <f t="shared" si="198"/>
        <v>0</v>
      </c>
    </row>
    <row r="1093" spans="1:14" ht="15.75" hidden="1" outlineLevel="1">
      <c r="A1093" s="163"/>
      <c r="B1093" s="182" t="str">
        <f t="shared" si="192"/>
        <v>HCSS silo-12m dia U#8</v>
      </c>
      <c r="C1093" s="31">
        <f t="shared" si="193"/>
        <v>0</v>
      </c>
      <c r="D1093" s="67" t="str">
        <f t="shared" si="200"/>
        <v>-</v>
      </c>
      <c r="E1093" s="30">
        <f t="shared" si="200"/>
        <v>0</v>
      </c>
      <c r="F1093" s="30">
        <f t="shared" si="194"/>
        <v>1.1599999999999999</v>
      </c>
      <c r="G1093" s="30">
        <f t="shared" si="195"/>
        <v>1.1599999999999999</v>
      </c>
      <c r="H1093" s="30">
        <f t="shared" si="196"/>
        <v>0</v>
      </c>
      <c r="I1093" s="30">
        <f>'F4.2'!W175</f>
        <v>0</v>
      </c>
      <c r="J1093" s="30">
        <f>'F4.2'!AQ175</f>
        <v>0</v>
      </c>
      <c r="K1093" s="30"/>
      <c r="L1093" s="30"/>
      <c r="M1093" s="30">
        <f t="shared" si="197"/>
        <v>0</v>
      </c>
      <c r="N1093" s="150">
        <f t="shared" si="198"/>
        <v>0</v>
      </c>
    </row>
    <row r="1094" spans="1:14" ht="15.75" hidden="1" outlineLevel="1">
      <c r="A1094" s="163"/>
      <c r="B1094" s="182" t="str">
        <f t="shared" si="192"/>
        <v>Ash water PH, HCSD PH, Bottom ash slurry PH U#8</v>
      </c>
      <c r="C1094" s="31">
        <f t="shared" si="193"/>
        <v>0</v>
      </c>
      <c r="D1094" s="67" t="str">
        <f t="shared" si="200"/>
        <v>-</v>
      </c>
      <c r="E1094" s="30">
        <f t="shared" si="200"/>
        <v>0</v>
      </c>
      <c r="F1094" s="30">
        <f t="shared" si="194"/>
        <v>1.1599999999999999</v>
      </c>
      <c r="G1094" s="30">
        <f t="shared" si="195"/>
        <v>1.1599999999999999</v>
      </c>
      <c r="H1094" s="30">
        <f t="shared" si="196"/>
        <v>0</v>
      </c>
      <c r="I1094" s="30">
        <f>'F4.2'!W176</f>
        <v>0</v>
      </c>
      <c r="J1094" s="30">
        <f>'F4.2'!AQ176</f>
        <v>0</v>
      </c>
      <c r="K1094" s="30"/>
      <c r="L1094" s="30"/>
      <c r="M1094" s="30">
        <f t="shared" si="197"/>
        <v>0</v>
      </c>
      <c r="N1094" s="150">
        <f t="shared" si="198"/>
        <v>0</v>
      </c>
    </row>
    <row r="1095" spans="1:14" ht="15.75" hidden="1" outlineLevel="1">
      <c r="A1095" s="163"/>
      <c r="B1095" s="182" t="str">
        <f t="shared" si="192"/>
        <v>Ash compressor house &amp; Control room U#8</v>
      </c>
      <c r="C1095" s="31">
        <f t="shared" si="193"/>
        <v>0</v>
      </c>
      <c r="D1095" s="67" t="str">
        <f t="shared" si="200"/>
        <v>-</v>
      </c>
      <c r="E1095" s="30">
        <f t="shared" si="200"/>
        <v>0</v>
      </c>
      <c r="F1095" s="30">
        <f t="shared" si="194"/>
        <v>1.1599999999999999</v>
      </c>
      <c r="G1095" s="30">
        <f t="shared" si="195"/>
        <v>1.1599999999999999</v>
      </c>
      <c r="H1095" s="30">
        <f t="shared" si="196"/>
        <v>0</v>
      </c>
      <c r="I1095" s="30">
        <f>'F4.2'!W177</f>
        <v>0</v>
      </c>
      <c r="J1095" s="30">
        <f>'F4.2'!AQ177</f>
        <v>0</v>
      </c>
      <c r="K1095" s="30"/>
      <c r="L1095" s="30"/>
      <c r="M1095" s="30">
        <f t="shared" si="197"/>
        <v>0</v>
      </c>
      <c r="N1095" s="150">
        <f t="shared" si="198"/>
        <v>0</v>
      </c>
    </row>
    <row r="1096" spans="1:14" ht="15.75" hidden="1" outlineLevel="1">
      <c r="A1096" s="163"/>
      <c r="B1096" s="182" t="str">
        <f t="shared" si="192"/>
        <v>MILL REJECT SILO U#8</v>
      </c>
      <c r="C1096" s="31">
        <f t="shared" si="193"/>
        <v>0</v>
      </c>
      <c r="D1096" s="67" t="str">
        <f t="shared" si="200"/>
        <v>-</v>
      </c>
      <c r="E1096" s="30">
        <f t="shared" si="200"/>
        <v>0</v>
      </c>
      <c r="F1096" s="30">
        <f t="shared" si="194"/>
        <v>1.1599999999999999</v>
      </c>
      <c r="G1096" s="30">
        <f t="shared" si="195"/>
        <v>1.1599999999999999</v>
      </c>
      <c r="H1096" s="30">
        <f t="shared" si="196"/>
        <v>0</v>
      </c>
      <c r="I1096" s="30">
        <f>'F4.2'!W178</f>
        <v>0</v>
      </c>
      <c r="J1096" s="30">
        <f>'F4.2'!AQ178</f>
        <v>0</v>
      </c>
      <c r="K1096" s="30"/>
      <c r="L1096" s="30"/>
      <c r="M1096" s="30">
        <f t="shared" si="197"/>
        <v>0</v>
      </c>
      <c r="N1096" s="150">
        <f t="shared" si="198"/>
        <v>0</v>
      </c>
    </row>
    <row r="1097" spans="1:14" ht="15.75" hidden="1" outlineLevel="1">
      <c r="A1097" s="163"/>
      <c r="B1097" s="182" t="str">
        <f t="shared" si="192"/>
        <v>Fire protection &amp; Detection system U#8</v>
      </c>
      <c r="C1097" s="31">
        <f t="shared" si="193"/>
        <v>0</v>
      </c>
      <c r="D1097" s="67" t="str">
        <f t="shared" si="200"/>
        <v>-</v>
      </c>
      <c r="E1097" s="30">
        <f t="shared" si="200"/>
        <v>0</v>
      </c>
      <c r="F1097" s="30">
        <f t="shared" si="194"/>
        <v>0.71422640000000004</v>
      </c>
      <c r="G1097" s="30">
        <f t="shared" si="195"/>
        <v>0.71422640000000004</v>
      </c>
      <c r="H1097" s="30">
        <f t="shared" si="196"/>
        <v>0</v>
      </c>
      <c r="I1097" s="30">
        <f>'F4.2'!W179</f>
        <v>0</v>
      </c>
      <c r="J1097" s="30">
        <f>'F4.2'!AQ179</f>
        <v>0</v>
      </c>
      <c r="K1097" s="30"/>
      <c r="L1097" s="30"/>
      <c r="M1097" s="30">
        <f t="shared" si="197"/>
        <v>0</v>
      </c>
      <c r="N1097" s="150">
        <f t="shared" si="198"/>
        <v>0</v>
      </c>
    </row>
    <row r="1098" spans="1:14" ht="15.75" hidden="1" outlineLevel="1">
      <c r="A1098" s="247"/>
      <c r="B1098" s="264" t="str">
        <f t="shared" si="192"/>
        <v>DM Water Pump room U#8</v>
      </c>
      <c r="C1098" s="31">
        <f t="shared" si="193"/>
        <v>0</v>
      </c>
      <c r="D1098" s="67" t="str">
        <f t="shared" si="200"/>
        <v>-</v>
      </c>
      <c r="E1098" s="30">
        <f t="shared" si="200"/>
        <v>0</v>
      </c>
      <c r="F1098" s="30">
        <f t="shared" si="194"/>
        <v>4.25</v>
      </c>
      <c r="G1098" s="30">
        <f t="shared" si="195"/>
        <v>0</v>
      </c>
      <c r="H1098" s="30">
        <f t="shared" si="196"/>
        <v>4.25</v>
      </c>
      <c r="I1098" s="30">
        <f>'F4.2'!W180</f>
        <v>0</v>
      </c>
      <c r="J1098" s="30">
        <f>'F4.2'!AQ180</f>
        <v>0</v>
      </c>
      <c r="K1098" s="30"/>
      <c r="L1098" s="30"/>
      <c r="M1098" s="30">
        <f t="shared" si="197"/>
        <v>0</v>
      </c>
      <c r="N1098" s="150">
        <f t="shared" si="198"/>
        <v>4.25</v>
      </c>
    </row>
    <row r="1099" spans="1:14" ht="15.75" hidden="1" outlineLevel="1">
      <c r="A1099" s="247"/>
      <c r="B1099" s="264" t="str">
        <f t="shared" si="192"/>
        <v>Filter water reservoir &amp; pump house U#8</v>
      </c>
      <c r="C1099" s="31">
        <f t="shared" si="193"/>
        <v>0</v>
      </c>
      <c r="D1099" s="67" t="str">
        <f t="shared" si="200"/>
        <v>-</v>
      </c>
      <c r="E1099" s="30">
        <f t="shared" si="200"/>
        <v>0</v>
      </c>
      <c r="F1099" s="30">
        <f t="shared" si="194"/>
        <v>4.29</v>
      </c>
      <c r="G1099" s="30">
        <f t="shared" si="195"/>
        <v>0</v>
      </c>
      <c r="H1099" s="30">
        <f t="shared" si="196"/>
        <v>4.29</v>
      </c>
      <c r="I1099" s="30">
        <f>'F4.2'!W181</f>
        <v>0</v>
      </c>
      <c r="J1099" s="30">
        <f>'F4.2'!AQ181</f>
        <v>0</v>
      </c>
      <c r="K1099" s="30"/>
      <c r="L1099" s="30"/>
      <c r="M1099" s="30">
        <f t="shared" si="197"/>
        <v>0</v>
      </c>
      <c r="N1099" s="150">
        <f t="shared" si="198"/>
        <v>4.29</v>
      </c>
    </row>
    <row r="1100" spans="1:14" ht="15.75" hidden="1" outlineLevel="1">
      <c r="A1100" s="247"/>
      <c r="B1100" s="264" t="str">
        <f t="shared" si="192"/>
        <v>ACW + RW + Filtered water piping U#8</v>
      </c>
      <c r="C1100" s="31">
        <f t="shared" si="193"/>
        <v>0</v>
      </c>
      <c r="D1100" s="67" t="str">
        <f t="shared" si="200"/>
        <v>-</v>
      </c>
      <c r="E1100" s="30">
        <f t="shared" si="200"/>
        <v>0</v>
      </c>
      <c r="F1100" s="30">
        <f t="shared" si="194"/>
        <v>2.2409286800000001</v>
      </c>
      <c r="G1100" s="30">
        <f t="shared" si="195"/>
        <v>-9.6938000000000007E-3</v>
      </c>
      <c r="H1100" s="30">
        <f t="shared" si="196"/>
        <v>2.2506224800000001</v>
      </c>
      <c r="I1100" s="30">
        <f>'F4.2'!W182</f>
        <v>0</v>
      </c>
      <c r="J1100" s="30">
        <f>'F4.2'!AQ182</f>
        <v>0</v>
      </c>
      <c r="K1100" s="30"/>
      <c r="L1100" s="30"/>
      <c r="M1100" s="30">
        <f t="shared" si="197"/>
        <v>0</v>
      </c>
      <c r="N1100" s="150">
        <f t="shared" si="198"/>
        <v>2.2506224800000001</v>
      </c>
    </row>
    <row r="1101" spans="1:14" ht="15.75" hidden="1" outlineLevel="1">
      <c r="A1101" s="247"/>
      <c r="B1101" s="264" t="str">
        <f t="shared" si="192"/>
        <v>Laboratory Building U#8</v>
      </c>
      <c r="C1101" s="31">
        <f t="shared" si="193"/>
        <v>0</v>
      </c>
      <c r="D1101" s="67" t="str">
        <f t="shared" si="200"/>
        <v>-</v>
      </c>
      <c r="E1101" s="30">
        <f t="shared" si="200"/>
        <v>0</v>
      </c>
      <c r="F1101" s="30">
        <f t="shared" si="194"/>
        <v>0.12</v>
      </c>
      <c r="G1101" s="30">
        <f t="shared" si="195"/>
        <v>0</v>
      </c>
      <c r="H1101" s="30">
        <f t="shared" si="196"/>
        <v>0.12</v>
      </c>
      <c r="I1101" s="30">
        <f>'F4.2'!W183</f>
        <v>0</v>
      </c>
      <c r="J1101" s="30">
        <f>'F4.2'!AQ183</f>
        <v>0</v>
      </c>
      <c r="K1101" s="30"/>
      <c r="L1101" s="30"/>
      <c r="M1101" s="30">
        <f t="shared" si="197"/>
        <v>0</v>
      </c>
      <c r="N1101" s="150">
        <f t="shared" si="198"/>
        <v>0.12</v>
      </c>
    </row>
    <row r="1102" spans="1:14" ht="15.75" hidden="1" outlineLevel="1">
      <c r="A1102" s="163">
        <f>A643</f>
        <v>3</v>
      </c>
      <c r="B1102" s="198" t="str">
        <f t="shared" si="192"/>
        <v>Staff quarters</v>
      </c>
      <c r="C1102" s="31">
        <f t="shared" si="193"/>
        <v>0</v>
      </c>
      <c r="D1102" s="67" t="str">
        <f t="shared" si="200"/>
        <v>-</v>
      </c>
      <c r="E1102" s="30">
        <f t="shared" si="200"/>
        <v>15.04</v>
      </c>
      <c r="F1102" s="30">
        <f t="shared" si="194"/>
        <v>0</v>
      </c>
      <c r="G1102" s="30">
        <f t="shared" si="195"/>
        <v>0</v>
      </c>
      <c r="H1102" s="30">
        <f t="shared" si="196"/>
        <v>0</v>
      </c>
      <c r="I1102" s="30">
        <f>'F4.2'!W184</f>
        <v>0</v>
      </c>
      <c r="J1102" s="30">
        <f>'F4.2'!AQ184</f>
        <v>0</v>
      </c>
      <c r="K1102" s="30"/>
      <c r="L1102" s="30"/>
      <c r="M1102" s="30">
        <f t="shared" si="197"/>
        <v>0</v>
      </c>
      <c r="N1102" s="150">
        <f t="shared" si="198"/>
        <v>0</v>
      </c>
    </row>
    <row r="1103" spans="1:14" ht="47.25" hidden="1" outlineLevel="1">
      <c r="A1103" s="163"/>
      <c r="B1103" s="182" t="str">
        <f t="shared" si="192"/>
        <v>Work of exterior repair, providing painting to A, D &amp; E type residential buildings and Public Buildings and allied civil works in Urjanagar Colony, CSTPS Chandrapur.</v>
      </c>
      <c r="C1103" s="31">
        <f t="shared" si="193"/>
        <v>0</v>
      </c>
      <c r="D1103" s="67" t="str">
        <f t="shared" si="200"/>
        <v>-</v>
      </c>
      <c r="E1103" s="30">
        <f t="shared" si="200"/>
        <v>0</v>
      </c>
      <c r="F1103" s="30">
        <f t="shared" si="194"/>
        <v>0</v>
      </c>
      <c r="G1103" s="30">
        <f t="shared" si="195"/>
        <v>0</v>
      </c>
      <c r="H1103" s="30">
        <f t="shared" si="196"/>
        <v>0</v>
      </c>
      <c r="I1103" s="30">
        <f>'F4.2'!W185</f>
        <v>0</v>
      </c>
      <c r="J1103" s="30">
        <f>'F4.2'!AQ185</f>
        <v>0</v>
      </c>
      <c r="K1103" s="30"/>
      <c r="L1103" s="30"/>
      <c r="M1103" s="30">
        <f t="shared" si="197"/>
        <v>0</v>
      </c>
      <c r="N1103" s="150">
        <f t="shared" si="198"/>
        <v>0</v>
      </c>
    </row>
    <row r="1104" spans="1:14" ht="47.25" hidden="1" outlineLevel="1">
      <c r="A1104" s="163"/>
      <c r="B1104" s="182" t="str">
        <f t="shared" si="192"/>
        <v xml:space="preserve">Staff Quarters- Repair and renovation of E type staff quarters to extend the life of buildings at CSTPS Chandrapur.
</v>
      </c>
      <c r="C1104" s="31">
        <f t="shared" si="193"/>
        <v>0</v>
      </c>
      <c r="D1104" s="67" t="str">
        <f t="shared" si="200"/>
        <v>-</v>
      </c>
      <c r="E1104" s="30">
        <f t="shared" si="200"/>
        <v>0</v>
      </c>
      <c r="F1104" s="30">
        <f t="shared" si="194"/>
        <v>0</v>
      </c>
      <c r="G1104" s="30">
        <f t="shared" si="195"/>
        <v>0</v>
      </c>
      <c r="H1104" s="30">
        <f t="shared" si="196"/>
        <v>0</v>
      </c>
      <c r="I1104" s="30">
        <f>'F4.2'!W186</f>
        <v>0</v>
      </c>
      <c r="J1104" s="30">
        <f>'F4.2'!AQ186</f>
        <v>0</v>
      </c>
      <c r="K1104" s="30"/>
      <c r="L1104" s="30"/>
      <c r="M1104" s="30">
        <f t="shared" si="197"/>
        <v>0</v>
      </c>
      <c r="N1104" s="150">
        <f t="shared" si="198"/>
        <v>0</v>
      </c>
    </row>
    <row r="1105" spans="1:14" ht="31.5" hidden="1" outlineLevel="1">
      <c r="A1105" s="163"/>
      <c r="B1105" s="182" t="str">
        <f t="shared" si="192"/>
        <v xml:space="preserve">Staff Quarters - Repair and renovation of  'B' type staff quarters in residential colony at CSTPS, Chandrapur. </v>
      </c>
      <c r="C1105" s="31">
        <f t="shared" si="193"/>
        <v>0</v>
      </c>
      <c r="D1105" s="67" t="str">
        <f t="shared" si="200"/>
        <v>-</v>
      </c>
      <c r="E1105" s="30">
        <f t="shared" si="200"/>
        <v>0</v>
      </c>
      <c r="F1105" s="30">
        <f t="shared" si="194"/>
        <v>0</v>
      </c>
      <c r="G1105" s="30">
        <f t="shared" si="195"/>
        <v>0</v>
      </c>
      <c r="H1105" s="30">
        <f t="shared" si="196"/>
        <v>0</v>
      </c>
      <c r="I1105" s="30">
        <f>'F4.2'!W187</f>
        <v>0</v>
      </c>
      <c r="J1105" s="30">
        <f>'F4.2'!AQ187</f>
        <v>0</v>
      </c>
      <c r="K1105" s="30"/>
      <c r="L1105" s="30"/>
      <c r="M1105" s="30">
        <f t="shared" si="197"/>
        <v>0</v>
      </c>
      <c r="N1105" s="150">
        <f t="shared" si="198"/>
        <v>0</v>
      </c>
    </row>
    <row r="1106" spans="1:14" ht="15.75" hidden="1" outlineLevel="1">
      <c r="A1106" s="163"/>
      <c r="B1106" s="182" t="str">
        <f t="shared" si="192"/>
        <v>Repair  of D type quarters in colony at CSTPS Chandrapur.</v>
      </c>
      <c r="C1106" s="31">
        <f t="shared" si="193"/>
        <v>0</v>
      </c>
      <c r="D1106" s="67" t="str">
        <f t="shared" si="200"/>
        <v>-</v>
      </c>
      <c r="E1106" s="30">
        <f t="shared" si="200"/>
        <v>0</v>
      </c>
      <c r="F1106" s="30">
        <f t="shared" si="194"/>
        <v>0</v>
      </c>
      <c r="G1106" s="30">
        <f t="shared" si="195"/>
        <v>0</v>
      </c>
      <c r="H1106" s="30">
        <f t="shared" si="196"/>
        <v>0</v>
      </c>
      <c r="I1106" s="30">
        <f>'F4.2'!W188</f>
        <v>0</v>
      </c>
      <c r="J1106" s="30">
        <f>'F4.2'!AQ188</f>
        <v>0</v>
      </c>
      <c r="K1106" s="30"/>
      <c r="L1106" s="30"/>
      <c r="M1106" s="30">
        <f t="shared" si="197"/>
        <v>0</v>
      </c>
      <c r="N1106" s="150">
        <f t="shared" si="198"/>
        <v>0</v>
      </c>
    </row>
    <row r="1107" spans="1:14" ht="15.75" hidden="1" outlineLevel="1">
      <c r="A1107" s="163"/>
      <c r="B1107" s="182" t="str">
        <f t="shared" si="192"/>
        <v>Repair of C type quarters in colony at CSTPS Chandrapur.</v>
      </c>
      <c r="C1107" s="31">
        <f t="shared" si="193"/>
        <v>0</v>
      </c>
      <c r="D1107" s="67" t="str">
        <f t="shared" si="200"/>
        <v>-</v>
      </c>
      <c r="E1107" s="30">
        <f t="shared" si="200"/>
        <v>0</v>
      </c>
      <c r="F1107" s="30">
        <f t="shared" si="194"/>
        <v>0</v>
      </c>
      <c r="G1107" s="30">
        <f t="shared" si="195"/>
        <v>0</v>
      </c>
      <c r="H1107" s="30">
        <f t="shared" si="196"/>
        <v>0</v>
      </c>
      <c r="I1107" s="30">
        <f>'F4.2'!W189</f>
        <v>0</v>
      </c>
      <c r="J1107" s="30">
        <f>'F4.2'!AQ189</f>
        <v>0</v>
      </c>
      <c r="K1107" s="30"/>
      <c r="L1107" s="30"/>
      <c r="M1107" s="30">
        <f t="shared" si="197"/>
        <v>0</v>
      </c>
      <c r="N1107" s="150">
        <f t="shared" si="198"/>
        <v>0</v>
      </c>
    </row>
    <row r="1108" spans="1:14" ht="31.5" hidden="1" outlineLevel="1">
      <c r="A1108" s="163"/>
      <c r="B1108" s="182" t="str">
        <f t="shared" si="192"/>
        <v>Staff Quarters- Repair and renovation of F and NF  type staff quarters to extend the life of buildings at CSTPS Chandrapur.</v>
      </c>
      <c r="C1108" s="31">
        <f t="shared" si="193"/>
        <v>0</v>
      </c>
      <c r="D1108" s="67" t="str">
        <f t="shared" ref="D1108:E1127" si="201">D649</f>
        <v>-</v>
      </c>
      <c r="E1108" s="30">
        <f t="shared" si="201"/>
        <v>0</v>
      </c>
      <c r="F1108" s="30">
        <f t="shared" si="194"/>
        <v>0</v>
      </c>
      <c r="G1108" s="30">
        <f t="shared" si="195"/>
        <v>0</v>
      </c>
      <c r="H1108" s="30">
        <f t="shared" si="196"/>
        <v>0</v>
      </c>
      <c r="I1108" s="30">
        <f>'F4.2'!W190</f>
        <v>0</v>
      </c>
      <c r="J1108" s="30">
        <f>'F4.2'!AQ190</f>
        <v>0</v>
      </c>
      <c r="K1108" s="30"/>
      <c r="L1108" s="30"/>
      <c r="M1108" s="30">
        <f t="shared" si="197"/>
        <v>0</v>
      </c>
      <c r="N1108" s="150">
        <f t="shared" si="198"/>
        <v>0</v>
      </c>
    </row>
    <row r="1109" spans="1:14" ht="31.5" hidden="1" outlineLevel="1">
      <c r="A1109" s="163"/>
      <c r="B1109" s="182" t="str">
        <f t="shared" si="192"/>
        <v>Repair and replacement of existing drinking water supply pipelines in E &amp; F type area in colony at CSTPS, Chandrapur.</v>
      </c>
      <c r="C1109" s="31">
        <f t="shared" si="193"/>
        <v>0</v>
      </c>
      <c r="D1109" s="67" t="str">
        <f t="shared" si="201"/>
        <v>-</v>
      </c>
      <c r="E1109" s="30">
        <f t="shared" si="201"/>
        <v>0</v>
      </c>
      <c r="F1109" s="30">
        <f t="shared" si="194"/>
        <v>0</v>
      </c>
      <c r="G1109" s="30">
        <f t="shared" si="195"/>
        <v>0</v>
      </c>
      <c r="H1109" s="30">
        <f t="shared" si="196"/>
        <v>0</v>
      </c>
      <c r="I1109" s="30">
        <f>'F4.2'!W191</f>
        <v>0</v>
      </c>
      <c r="J1109" s="30">
        <f>'F4.2'!AQ191</f>
        <v>0</v>
      </c>
      <c r="K1109" s="30"/>
      <c r="L1109" s="30"/>
      <c r="M1109" s="30">
        <f t="shared" si="197"/>
        <v>0</v>
      </c>
      <c r="N1109" s="150">
        <f t="shared" si="198"/>
        <v>0</v>
      </c>
    </row>
    <row r="1110" spans="1:14" ht="31.5" hidden="1" outlineLevel="1">
      <c r="A1110" s="163"/>
      <c r="B1110" s="182" t="str">
        <f t="shared" si="192"/>
        <v>Repair and replacement of existing sewer lines in E &amp; F type area in colony at CSTPS, Chandrapur.</v>
      </c>
      <c r="C1110" s="31">
        <f t="shared" si="193"/>
        <v>0</v>
      </c>
      <c r="D1110" s="67" t="str">
        <f t="shared" si="201"/>
        <v>-</v>
      </c>
      <c r="E1110" s="30">
        <f t="shared" si="201"/>
        <v>0</v>
      </c>
      <c r="F1110" s="30">
        <f t="shared" si="194"/>
        <v>0</v>
      </c>
      <c r="G1110" s="30">
        <f t="shared" si="195"/>
        <v>0</v>
      </c>
      <c r="H1110" s="30">
        <f t="shared" si="196"/>
        <v>0</v>
      </c>
      <c r="I1110" s="30">
        <f>'F4.2'!W192</f>
        <v>0</v>
      </c>
      <c r="J1110" s="30">
        <f>'F4.2'!AQ192</f>
        <v>0</v>
      </c>
      <c r="K1110" s="30"/>
      <c r="L1110" s="30"/>
      <c r="M1110" s="30">
        <f t="shared" si="197"/>
        <v>0</v>
      </c>
      <c r="N1110" s="150">
        <f t="shared" si="198"/>
        <v>0</v>
      </c>
    </row>
    <row r="1111" spans="1:14" ht="31.5" hidden="1" outlineLevel="1">
      <c r="A1111" s="163"/>
      <c r="B1111" s="182" t="str">
        <f t="shared" si="192"/>
        <v>Work of providing RCC drain along main roads in colony at CSTPS, Chandrapur.</v>
      </c>
      <c r="C1111" s="31">
        <f t="shared" si="193"/>
        <v>0</v>
      </c>
      <c r="D1111" s="67" t="str">
        <f t="shared" si="201"/>
        <v>-</v>
      </c>
      <c r="E1111" s="30">
        <f t="shared" si="201"/>
        <v>0</v>
      </c>
      <c r="F1111" s="30">
        <f t="shared" si="194"/>
        <v>0</v>
      </c>
      <c r="G1111" s="30">
        <f t="shared" si="195"/>
        <v>0</v>
      </c>
      <c r="H1111" s="30">
        <f t="shared" si="196"/>
        <v>0</v>
      </c>
      <c r="I1111" s="30">
        <f>'F4.2'!W193</f>
        <v>0</v>
      </c>
      <c r="J1111" s="30">
        <f>'F4.2'!AQ193</f>
        <v>0</v>
      </c>
      <c r="K1111" s="30"/>
      <c r="L1111" s="30"/>
      <c r="M1111" s="30">
        <f t="shared" si="197"/>
        <v>0</v>
      </c>
      <c r="N1111" s="150">
        <f t="shared" si="198"/>
        <v>0</v>
      </c>
    </row>
    <row r="1112" spans="1:14" ht="31.5" hidden="1" outlineLevel="1">
      <c r="A1112" s="163"/>
      <c r="B1112" s="182" t="str">
        <f t="shared" si="192"/>
        <v>Rerouting and replacement of domestic water supply pipeline from WTP to ESR in colony at CSTPS, Chandrapur.</v>
      </c>
      <c r="C1112" s="31">
        <f t="shared" si="193"/>
        <v>0</v>
      </c>
      <c r="D1112" s="67" t="str">
        <f t="shared" si="201"/>
        <v>-</v>
      </c>
      <c r="E1112" s="30">
        <f t="shared" si="201"/>
        <v>0</v>
      </c>
      <c r="F1112" s="30">
        <f t="shared" si="194"/>
        <v>0</v>
      </c>
      <c r="G1112" s="30">
        <f t="shared" si="195"/>
        <v>0</v>
      </c>
      <c r="H1112" s="30">
        <f t="shared" si="196"/>
        <v>0</v>
      </c>
      <c r="I1112" s="30">
        <f>'F4.2'!W194</f>
        <v>0</v>
      </c>
      <c r="J1112" s="30">
        <f>'F4.2'!AQ194</f>
        <v>0</v>
      </c>
      <c r="K1112" s="30"/>
      <c r="L1112" s="30"/>
      <c r="M1112" s="30">
        <f t="shared" si="197"/>
        <v>0</v>
      </c>
      <c r="N1112" s="150">
        <f t="shared" si="198"/>
        <v>0</v>
      </c>
    </row>
    <row r="1113" spans="1:14" ht="47.25" hidden="1" outlineLevel="1">
      <c r="A1113" s="163">
        <f>A654</f>
        <v>4</v>
      </c>
      <c r="B1113" s="198" t="str">
        <f t="shared" si="192"/>
        <v>Additional Contengencies approved vide e BR No. MSPGCL/BM-162/165, Dt.29.10.2016 vide resolution no. 2016/2085</v>
      </c>
      <c r="C1113" s="31">
        <f t="shared" si="193"/>
        <v>0</v>
      </c>
      <c r="D1113" s="67" t="str">
        <f t="shared" si="201"/>
        <v>-</v>
      </c>
      <c r="E1113" s="30">
        <f t="shared" si="201"/>
        <v>7.46</v>
      </c>
      <c r="F1113" s="30">
        <f t="shared" si="194"/>
        <v>0</v>
      </c>
      <c r="G1113" s="30">
        <f t="shared" si="195"/>
        <v>0</v>
      </c>
      <c r="H1113" s="30">
        <f t="shared" si="196"/>
        <v>0</v>
      </c>
      <c r="I1113" s="30">
        <f>'F4.2'!W195</f>
        <v>0</v>
      </c>
      <c r="J1113" s="30">
        <f>'F4.2'!AQ195</f>
        <v>0</v>
      </c>
      <c r="K1113" s="30"/>
      <c r="L1113" s="30"/>
      <c r="M1113" s="30">
        <f t="shared" si="197"/>
        <v>0</v>
      </c>
      <c r="N1113" s="150">
        <f t="shared" si="198"/>
        <v>0</v>
      </c>
    </row>
    <row r="1114" spans="1:14" ht="31.5" hidden="1" outlineLevel="1">
      <c r="A1114" s="163"/>
      <c r="B1114" s="182" t="str">
        <f t="shared" si="192"/>
        <v>Landscaping and plantation work at various locations inside plant area at CSTPS, chandrapur.</v>
      </c>
      <c r="C1114" s="31">
        <f t="shared" si="193"/>
        <v>0</v>
      </c>
      <c r="D1114" s="67" t="str">
        <f t="shared" si="201"/>
        <v>-</v>
      </c>
      <c r="E1114" s="30">
        <f t="shared" si="201"/>
        <v>0</v>
      </c>
      <c r="F1114" s="30">
        <f t="shared" si="194"/>
        <v>3.4265584229999995</v>
      </c>
      <c r="G1114" s="30">
        <f t="shared" si="195"/>
        <v>3.4265584229999995</v>
      </c>
      <c r="H1114" s="30">
        <f t="shared" si="196"/>
        <v>0</v>
      </c>
      <c r="I1114" s="30">
        <f>'F4.2'!W196</f>
        <v>0</v>
      </c>
      <c r="J1114" s="30">
        <f>'F4.2'!AQ196</f>
        <v>0</v>
      </c>
      <c r="K1114" s="30"/>
      <c r="L1114" s="30"/>
      <c r="M1114" s="30">
        <f t="shared" si="197"/>
        <v>0</v>
      </c>
      <c r="N1114" s="150">
        <f t="shared" si="198"/>
        <v>0</v>
      </c>
    </row>
    <row r="1115" spans="1:14" ht="31.5" hidden="1" outlineLevel="1">
      <c r="A1115" s="163"/>
      <c r="B1115" s="182" t="str">
        <f t="shared" si="192"/>
        <v>Construction of WBM approach road from point- N to Z Area along ash bund periphery  at CSTPS Chandrapur.</v>
      </c>
      <c r="C1115" s="31">
        <f t="shared" si="193"/>
        <v>0</v>
      </c>
      <c r="D1115" s="67" t="str">
        <f t="shared" si="201"/>
        <v>-</v>
      </c>
      <c r="E1115" s="30">
        <f t="shared" si="201"/>
        <v>0</v>
      </c>
      <c r="F1115" s="30">
        <f t="shared" si="194"/>
        <v>0</v>
      </c>
      <c r="G1115" s="30">
        <f t="shared" si="195"/>
        <v>0</v>
      </c>
      <c r="H1115" s="30">
        <f t="shared" si="196"/>
        <v>0</v>
      </c>
      <c r="I1115" s="30">
        <f>'F4.2'!W197</f>
        <v>0</v>
      </c>
      <c r="J1115" s="30">
        <f>'F4.2'!AQ197</f>
        <v>0</v>
      </c>
      <c r="K1115" s="30"/>
      <c r="L1115" s="30"/>
      <c r="M1115" s="30">
        <f t="shared" si="197"/>
        <v>0</v>
      </c>
      <c r="N1115" s="150">
        <f t="shared" si="198"/>
        <v>0</v>
      </c>
    </row>
    <row r="1116" spans="1:14" ht="47.25" hidden="1" outlineLevel="1">
      <c r="A1116" s="163">
        <f>A657</f>
        <v>5</v>
      </c>
      <c r="B1116" s="198" t="str">
        <f t="shared" si="192"/>
        <v>Design, Engineering, Supply and commissioning of ash-bund water recovery system (Phase II) at CSTPS Chandrapur</v>
      </c>
      <c r="C1116" s="31">
        <f t="shared" si="193"/>
        <v>0</v>
      </c>
      <c r="D1116" s="67" t="str">
        <f t="shared" si="201"/>
        <v>-</v>
      </c>
      <c r="E1116" s="30">
        <f t="shared" si="201"/>
        <v>27.7</v>
      </c>
      <c r="F1116" s="30">
        <f t="shared" si="194"/>
        <v>0</v>
      </c>
      <c r="G1116" s="30">
        <f t="shared" si="195"/>
        <v>0</v>
      </c>
      <c r="H1116" s="30">
        <f t="shared" si="196"/>
        <v>0</v>
      </c>
      <c r="I1116" s="30">
        <f>'F4.2'!W198</f>
        <v>0</v>
      </c>
      <c r="J1116" s="30">
        <f>'F4.2'!AQ198</f>
        <v>0</v>
      </c>
      <c r="K1116" s="30"/>
      <c r="L1116" s="30"/>
      <c r="M1116" s="30">
        <f t="shared" si="197"/>
        <v>0</v>
      </c>
      <c r="N1116" s="150">
        <f t="shared" si="198"/>
        <v>0</v>
      </c>
    </row>
    <row r="1117" spans="1:14" ht="31.5" hidden="1" outlineLevel="1">
      <c r="A1117" s="163"/>
      <c r="B1117" s="182" t="str">
        <f t="shared" si="192"/>
        <v>Design, Engineering, Supply and commissioning of ash-bund water recovery system (Phase II) at CSTPS Chandrapur</v>
      </c>
      <c r="C1117" s="31">
        <f t="shared" si="193"/>
        <v>0</v>
      </c>
      <c r="D1117" s="67" t="str">
        <f t="shared" si="201"/>
        <v>-</v>
      </c>
      <c r="E1117" s="30">
        <f t="shared" si="201"/>
        <v>0</v>
      </c>
      <c r="F1117" s="30">
        <f t="shared" si="194"/>
        <v>30.036132117999994</v>
      </c>
      <c r="G1117" s="30">
        <f t="shared" si="195"/>
        <v>30.036132117999998</v>
      </c>
      <c r="H1117" s="30">
        <f t="shared" si="196"/>
        <v>0</v>
      </c>
      <c r="I1117" s="30">
        <f>'F4.2'!W199</f>
        <v>0</v>
      </c>
      <c r="J1117" s="30">
        <f>'F4.2'!AQ199</f>
        <v>0</v>
      </c>
      <c r="K1117" s="30"/>
      <c r="L1117" s="30"/>
      <c r="M1117" s="30">
        <f t="shared" si="197"/>
        <v>0</v>
      </c>
      <c r="N1117" s="150">
        <f t="shared" si="198"/>
        <v>0</v>
      </c>
    </row>
    <row r="1118" spans="1:14" ht="63" hidden="1" outlineLevel="1">
      <c r="A1118" s="163"/>
      <c r="B1118" s="182" t="str">
        <f t="shared" ref="B1118:B1181" si="202">B659</f>
        <v>Providing Consultancy Services for work of Design, Engineering, Supply, Installation &amp; Commissioning of ash bund water recovery system (Phase-II) at CSTPS, Chandrapur (on EPC contract basis).</v>
      </c>
      <c r="C1118" s="31">
        <f t="shared" si="193"/>
        <v>0</v>
      </c>
      <c r="D1118" s="67" t="str">
        <f t="shared" si="201"/>
        <v>-</v>
      </c>
      <c r="E1118" s="30">
        <f t="shared" si="201"/>
        <v>0</v>
      </c>
      <c r="F1118" s="30">
        <f t="shared" si="194"/>
        <v>0</v>
      </c>
      <c r="G1118" s="30">
        <f t="shared" si="195"/>
        <v>0</v>
      </c>
      <c r="H1118" s="30">
        <f t="shared" si="196"/>
        <v>0</v>
      </c>
      <c r="I1118" s="30">
        <f>'F4.2'!W200</f>
        <v>0</v>
      </c>
      <c r="J1118" s="30">
        <f>'F4.2'!AQ200</f>
        <v>0</v>
      </c>
      <c r="K1118" s="30"/>
      <c r="L1118" s="30"/>
      <c r="M1118" s="30">
        <f t="shared" si="197"/>
        <v>0</v>
      </c>
      <c r="N1118" s="150">
        <f t="shared" si="198"/>
        <v>0</v>
      </c>
    </row>
    <row r="1119" spans="1:14" ht="47.25" hidden="1" outlineLevel="1">
      <c r="A1119" s="163">
        <f>A660</f>
        <v>6</v>
      </c>
      <c r="B1119" s="199" t="str">
        <f t="shared" si="202"/>
        <v>Providing laying, jointing and commissioning of 1600 mm dia. M.S. Pipe line from Erai dam to one day reservoir of stage II, III &amp; IV at CTPS</v>
      </c>
      <c r="C1119" s="31">
        <f t="shared" ref="C1119:C1182" si="203">C660</f>
        <v>0</v>
      </c>
      <c r="D1119" s="67" t="str">
        <f t="shared" si="201"/>
        <v>-</v>
      </c>
      <c r="E1119" s="30">
        <f t="shared" si="201"/>
        <v>73.62</v>
      </c>
      <c r="F1119" s="30">
        <f t="shared" si="194"/>
        <v>0</v>
      </c>
      <c r="G1119" s="30">
        <f t="shared" si="195"/>
        <v>0</v>
      </c>
      <c r="H1119" s="30">
        <f t="shared" si="196"/>
        <v>0</v>
      </c>
      <c r="I1119" s="30">
        <f>'F4.2'!W201</f>
        <v>0</v>
      </c>
      <c r="J1119" s="30">
        <f>'F4.2'!AQ201</f>
        <v>0</v>
      </c>
      <c r="K1119" s="30"/>
      <c r="L1119" s="30"/>
      <c r="M1119" s="30">
        <f t="shared" si="197"/>
        <v>0</v>
      </c>
      <c r="N1119" s="150">
        <f t="shared" si="198"/>
        <v>0</v>
      </c>
    </row>
    <row r="1120" spans="1:14" ht="47.25" hidden="1" outlineLevel="1">
      <c r="A1120" s="163"/>
      <c r="B1120" s="182" t="str">
        <f t="shared" si="202"/>
        <v>Providing laying, jointing and commissioning of 1600 mm dia. M.S. Pipe line from Erai dam to one day reservoir of stage II, III &amp; IV at CTPS</v>
      </c>
      <c r="C1120" s="31">
        <f t="shared" si="203"/>
        <v>0</v>
      </c>
      <c r="D1120" s="67" t="str">
        <f t="shared" si="201"/>
        <v>-</v>
      </c>
      <c r="E1120" s="30">
        <f t="shared" si="201"/>
        <v>0</v>
      </c>
      <c r="F1120" s="30">
        <f t="shared" ref="F1120:F1183" si="204">F661+I661</f>
        <v>70.509129202999986</v>
      </c>
      <c r="G1120" s="30">
        <f t="shared" ref="G1120:G1183" si="205">G661+M661</f>
        <v>70.362624703000009</v>
      </c>
      <c r="H1120" s="30">
        <f t="shared" ref="H1120:H1194" si="206">F1120-G1120</f>
        <v>0.14650449999997761</v>
      </c>
      <c r="I1120" s="30">
        <f>'F4.2'!W202</f>
        <v>3.1</v>
      </c>
      <c r="J1120" s="30">
        <f>'F4.2'!AQ202</f>
        <v>3.2465044999999719</v>
      </c>
      <c r="K1120" s="30"/>
      <c r="L1120" s="30"/>
      <c r="M1120" s="30">
        <f t="shared" ref="M1120:M1190" si="207">SUM(J1120:L1120)</f>
        <v>3.2465044999999719</v>
      </c>
      <c r="N1120" s="150">
        <f t="shared" ref="N1120:N1194" si="208">H1120+I1120-M1120</f>
        <v>5.773159728050814E-15</v>
      </c>
    </row>
    <row r="1121" spans="1:14" ht="63" hidden="1" outlineLevel="1">
      <c r="A1121" s="163"/>
      <c r="B1121" s="182" t="str">
        <f t="shared" si="202"/>
        <v xml:space="preserve">Work of construction of Control Valve rooms on newly laid 1600 mm M.S. Pipeline no. 6 from Erai dam to One day reservoir at CSTPS, Chandrapur.
</v>
      </c>
      <c r="C1121" s="31">
        <f t="shared" si="203"/>
        <v>0</v>
      </c>
      <c r="D1121" s="67" t="str">
        <f t="shared" si="201"/>
        <v>-</v>
      </c>
      <c r="E1121" s="30">
        <f t="shared" si="201"/>
        <v>0</v>
      </c>
      <c r="F1121" s="30">
        <f t="shared" si="204"/>
        <v>0</v>
      </c>
      <c r="G1121" s="30">
        <f t="shared" si="205"/>
        <v>0</v>
      </c>
      <c r="H1121" s="30">
        <f t="shared" si="206"/>
        <v>0</v>
      </c>
      <c r="I1121" s="30">
        <f>'F4.2'!W203</f>
        <v>0</v>
      </c>
      <c r="J1121" s="30">
        <f>'F4.2'!AQ203</f>
        <v>0</v>
      </c>
      <c r="K1121" s="30"/>
      <c r="L1121" s="30"/>
      <c r="M1121" s="30">
        <f t="shared" si="207"/>
        <v>0</v>
      </c>
      <c r="N1121" s="150">
        <f t="shared" si="208"/>
        <v>0</v>
      </c>
    </row>
    <row r="1122" spans="1:14" ht="31.5" hidden="1" outlineLevel="1">
      <c r="A1122" s="163">
        <f>A663</f>
        <v>7</v>
      </c>
      <c r="B1122" s="199" t="str">
        <f t="shared" si="202"/>
        <v xml:space="preserve">Providing OHE facility for BG Rly siding of proposed Expansion Project at Chandrapur, for Supply of Materials. </v>
      </c>
      <c r="C1122" s="31">
        <f t="shared" si="203"/>
        <v>0</v>
      </c>
      <c r="D1122" s="67" t="str">
        <f t="shared" si="201"/>
        <v>-</v>
      </c>
      <c r="E1122" s="30">
        <f t="shared" si="201"/>
        <v>0.5</v>
      </c>
      <c r="F1122" s="30">
        <f t="shared" si="204"/>
        <v>0</v>
      </c>
      <c r="G1122" s="30">
        <f t="shared" si="205"/>
        <v>0</v>
      </c>
      <c r="H1122" s="30">
        <f t="shared" si="206"/>
        <v>0</v>
      </c>
      <c r="I1122" s="30">
        <f>'F4.2'!W204</f>
        <v>0</v>
      </c>
      <c r="J1122" s="30">
        <f>'F4.2'!AQ204</f>
        <v>0</v>
      </c>
      <c r="K1122" s="30"/>
      <c r="L1122" s="30"/>
      <c r="M1122" s="30">
        <f t="shared" si="207"/>
        <v>0</v>
      </c>
      <c r="N1122" s="150">
        <f t="shared" si="208"/>
        <v>0</v>
      </c>
    </row>
    <row r="1123" spans="1:14" ht="31.5" hidden="1" outlineLevel="1">
      <c r="A1123" s="163">
        <f>A664</f>
        <v>8</v>
      </c>
      <c r="B1123" s="199" t="str">
        <f t="shared" si="202"/>
        <v>Providing OHE facility for BG Rly siding of proposed Expansion Project at Chandrapur, for errection of OHE Items.</v>
      </c>
      <c r="C1123" s="31">
        <f t="shared" si="203"/>
        <v>0</v>
      </c>
      <c r="D1123" s="67" t="str">
        <f t="shared" si="201"/>
        <v>-</v>
      </c>
      <c r="E1123" s="30">
        <f t="shared" si="201"/>
        <v>2.5</v>
      </c>
      <c r="F1123" s="30">
        <f t="shared" si="204"/>
        <v>0.7</v>
      </c>
      <c r="G1123" s="30">
        <f t="shared" si="205"/>
        <v>0</v>
      </c>
      <c r="H1123" s="30">
        <f t="shared" si="206"/>
        <v>0.7</v>
      </c>
      <c r="I1123" s="30">
        <f>'F4.2'!W205</f>
        <v>0</v>
      </c>
      <c r="J1123" s="30">
        <f>'F4.2'!AQ205</f>
        <v>0</v>
      </c>
      <c r="K1123" s="30"/>
      <c r="L1123" s="30"/>
      <c r="M1123" s="30">
        <f t="shared" si="207"/>
        <v>0</v>
      </c>
      <c r="N1123" s="150">
        <f t="shared" si="208"/>
        <v>0.7</v>
      </c>
    </row>
    <row r="1124" spans="1:14" ht="31.5" hidden="1" outlineLevel="1">
      <c r="A1124" s="163">
        <f>A665</f>
        <v>9</v>
      </c>
      <c r="B1124" s="199" t="str">
        <f t="shared" si="202"/>
        <v xml:space="preserve">Irrigation scheme for landscaping and Plantation work at Chandrapur expansion project chandrapur. </v>
      </c>
      <c r="C1124" s="31">
        <f t="shared" si="203"/>
        <v>0</v>
      </c>
      <c r="D1124" s="67" t="str">
        <f t="shared" si="201"/>
        <v>-</v>
      </c>
      <c r="E1124" s="30">
        <f t="shared" si="201"/>
        <v>1</v>
      </c>
      <c r="F1124" s="30">
        <f t="shared" si="204"/>
        <v>0</v>
      </c>
      <c r="G1124" s="30">
        <f t="shared" si="205"/>
        <v>0</v>
      </c>
      <c r="H1124" s="30">
        <f t="shared" si="206"/>
        <v>0</v>
      </c>
      <c r="I1124" s="30">
        <f>'F4.2'!W206</f>
        <v>0</v>
      </c>
      <c r="J1124" s="30">
        <f>'F4.2'!AQ206</f>
        <v>0</v>
      </c>
      <c r="K1124" s="30"/>
      <c r="L1124" s="30"/>
      <c r="M1124" s="30">
        <f t="shared" si="207"/>
        <v>0</v>
      </c>
      <c r="N1124" s="150">
        <f t="shared" si="208"/>
        <v>0</v>
      </c>
    </row>
    <row r="1125" spans="1:14" ht="15.75" hidden="1" outlineLevel="1">
      <c r="A1125" s="163">
        <f>A666</f>
        <v>10</v>
      </c>
      <c r="B1125" s="199" t="str">
        <f t="shared" si="202"/>
        <v xml:space="preserve">Asphalting of WBM road from Nagpur gate to Awanda gate. </v>
      </c>
      <c r="C1125" s="31">
        <f t="shared" si="203"/>
        <v>0</v>
      </c>
      <c r="D1125" s="67" t="str">
        <f t="shared" si="201"/>
        <v>-</v>
      </c>
      <c r="E1125" s="30">
        <f t="shared" si="201"/>
        <v>2</v>
      </c>
      <c r="F1125" s="30">
        <f t="shared" si="204"/>
        <v>0</v>
      </c>
      <c r="G1125" s="30">
        <f t="shared" si="205"/>
        <v>0</v>
      </c>
      <c r="H1125" s="30">
        <f t="shared" si="206"/>
        <v>0</v>
      </c>
      <c r="I1125" s="30">
        <f>'F4.2'!W207</f>
        <v>0</v>
      </c>
      <c r="J1125" s="30">
        <f>'F4.2'!AQ207</f>
        <v>0</v>
      </c>
      <c r="K1125" s="30"/>
      <c r="L1125" s="30"/>
      <c r="M1125" s="30">
        <f t="shared" si="207"/>
        <v>0</v>
      </c>
      <c r="N1125" s="150">
        <f t="shared" si="208"/>
        <v>0</v>
      </c>
    </row>
    <row r="1126" spans="1:14" ht="15.75" hidden="1" outlineLevel="1">
      <c r="A1126" s="163"/>
      <c r="B1126" s="182" t="str">
        <f t="shared" si="202"/>
        <v xml:space="preserve">Asphalting of WBM road from Nagpur gate to Awanda gate. </v>
      </c>
      <c r="C1126" s="31">
        <f t="shared" si="203"/>
        <v>0</v>
      </c>
      <c r="D1126" s="67" t="str">
        <f t="shared" si="201"/>
        <v>-</v>
      </c>
      <c r="E1126" s="30">
        <f t="shared" si="201"/>
        <v>0</v>
      </c>
      <c r="F1126" s="30">
        <f t="shared" si="204"/>
        <v>0.65140543499999992</v>
      </c>
      <c r="G1126" s="30">
        <f t="shared" si="205"/>
        <v>0</v>
      </c>
      <c r="H1126" s="30">
        <f t="shared" si="206"/>
        <v>0.65140543499999992</v>
      </c>
      <c r="I1126" s="30">
        <f>'F4.2'!W208</f>
        <v>0</v>
      </c>
      <c r="J1126" s="30">
        <f>'F4.2'!AQ208</f>
        <v>0</v>
      </c>
      <c r="K1126" s="30"/>
      <c r="L1126" s="30"/>
      <c r="M1126" s="30">
        <f t="shared" si="207"/>
        <v>0</v>
      </c>
      <c r="N1126" s="150">
        <f t="shared" si="208"/>
        <v>0.65140543499999992</v>
      </c>
    </row>
    <row r="1127" spans="1:14" ht="47.25" hidden="1" outlineLevel="1">
      <c r="A1127" s="163"/>
      <c r="B1127" s="182" t="str">
        <f t="shared" si="202"/>
        <v>Asphalting over WBM Road of ADP line Service road from Nagpur gate opening to Awandha junction gate at CSTPS Chandrapur</v>
      </c>
      <c r="C1127" s="31">
        <f t="shared" si="203"/>
        <v>0</v>
      </c>
      <c r="D1127" s="67" t="str">
        <f t="shared" si="201"/>
        <v>-</v>
      </c>
      <c r="E1127" s="30">
        <f t="shared" si="201"/>
        <v>0</v>
      </c>
      <c r="F1127" s="30">
        <f t="shared" si="204"/>
        <v>0.84833461799999998</v>
      </c>
      <c r="G1127" s="30">
        <f t="shared" si="205"/>
        <v>0.84833461799999998</v>
      </c>
      <c r="H1127" s="30">
        <f t="shared" si="206"/>
        <v>0</v>
      </c>
      <c r="I1127" s="30">
        <f>'F4.2'!W209</f>
        <v>0</v>
      </c>
      <c r="J1127" s="30">
        <f>'F4.2'!AQ209</f>
        <v>0</v>
      </c>
      <c r="K1127" s="30"/>
      <c r="L1127" s="30"/>
      <c r="M1127" s="30">
        <f t="shared" si="207"/>
        <v>0</v>
      </c>
      <c r="N1127" s="150">
        <f t="shared" si="208"/>
        <v>0</v>
      </c>
    </row>
    <row r="1128" spans="1:14" ht="63" hidden="1" outlineLevel="1">
      <c r="A1128" s="163"/>
      <c r="B1128" s="182" t="str">
        <f t="shared" si="202"/>
        <v>Asphalting of WBM road from Nagpur gate to Awandha gate at CSTPS Chandrapur
- Asphalting of road from Reject coal gate to Motghat nallah at CSTPS Chandrapur (PHASE - I)</v>
      </c>
      <c r="C1128" s="31">
        <f t="shared" si="203"/>
        <v>0</v>
      </c>
      <c r="D1128" s="67" t="str">
        <f t="shared" ref="D1128:E1147" si="209">D669</f>
        <v>-</v>
      </c>
      <c r="E1128" s="30">
        <f t="shared" si="209"/>
        <v>0</v>
      </c>
      <c r="F1128" s="30">
        <f t="shared" si="204"/>
        <v>0.47940899999999997</v>
      </c>
      <c r="G1128" s="30">
        <f t="shared" si="205"/>
        <v>0.47940899999999997</v>
      </c>
      <c r="H1128" s="30">
        <f t="shared" si="206"/>
        <v>0</v>
      </c>
      <c r="I1128" s="30">
        <f>'F4.2'!W210</f>
        <v>0</v>
      </c>
      <c r="J1128" s="30">
        <f>'F4.2'!AQ210</f>
        <v>0</v>
      </c>
      <c r="K1128" s="30"/>
      <c r="L1128" s="30"/>
      <c r="M1128" s="30">
        <f t="shared" si="207"/>
        <v>0</v>
      </c>
      <c r="N1128" s="150">
        <f t="shared" si="208"/>
        <v>0</v>
      </c>
    </row>
    <row r="1129" spans="1:14" ht="15.75" hidden="1" outlineLevel="1">
      <c r="A1129" s="163">
        <f>A670</f>
        <v>11</v>
      </c>
      <c r="B1129" s="199" t="str">
        <f t="shared" si="202"/>
        <v>Foot Over Bridge</v>
      </c>
      <c r="C1129" s="31">
        <f t="shared" si="203"/>
        <v>0</v>
      </c>
      <c r="D1129" s="67" t="str">
        <f t="shared" si="209"/>
        <v>-</v>
      </c>
      <c r="E1129" s="30">
        <f t="shared" si="209"/>
        <v>2</v>
      </c>
      <c r="F1129" s="30">
        <f t="shared" si="204"/>
        <v>0</v>
      </c>
      <c r="G1129" s="30">
        <f t="shared" si="205"/>
        <v>0</v>
      </c>
      <c r="H1129" s="30">
        <f t="shared" si="206"/>
        <v>0</v>
      </c>
      <c r="I1129" s="30">
        <f>'F4.2'!W211</f>
        <v>0</v>
      </c>
      <c r="J1129" s="30">
        <f>'F4.2'!AQ211</f>
        <v>0</v>
      </c>
      <c r="K1129" s="30"/>
      <c r="L1129" s="30"/>
      <c r="M1129" s="30">
        <f t="shared" si="207"/>
        <v>0</v>
      </c>
      <c r="N1129" s="150">
        <f t="shared" si="208"/>
        <v>0</v>
      </c>
    </row>
    <row r="1130" spans="1:14" ht="47.25" hidden="1" outlineLevel="1">
      <c r="A1130" s="163">
        <f>A671</f>
        <v>12</v>
      </c>
      <c r="B1130" s="199" t="str">
        <f t="shared" si="202"/>
        <v xml:space="preserve">Work of Providing retaining wall for sand hump at Vivekanand nagar station yard under modification work in wardha end fro 2 x 500 MW Expn. Project at CSTPS, Chandrapur. </v>
      </c>
      <c r="C1130" s="31">
        <f t="shared" si="203"/>
        <v>0</v>
      </c>
      <c r="D1130" s="67" t="str">
        <f t="shared" si="209"/>
        <v>-</v>
      </c>
      <c r="E1130" s="30">
        <f t="shared" si="209"/>
        <v>0.3</v>
      </c>
      <c r="F1130" s="30">
        <f t="shared" si="204"/>
        <v>0.25514720800000001</v>
      </c>
      <c r="G1130" s="30">
        <f t="shared" si="205"/>
        <v>0.25514720800000001</v>
      </c>
      <c r="H1130" s="30">
        <f t="shared" si="206"/>
        <v>0</v>
      </c>
      <c r="I1130" s="30">
        <f>'F4.2'!W212</f>
        <v>0</v>
      </c>
      <c r="J1130" s="30">
        <f>'F4.2'!AQ212</f>
        <v>0</v>
      </c>
      <c r="K1130" s="30"/>
      <c r="L1130" s="30"/>
      <c r="M1130" s="30">
        <f t="shared" si="207"/>
        <v>0</v>
      </c>
      <c r="N1130" s="150">
        <f t="shared" si="208"/>
        <v>0</v>
      </c>
    </row>
    <row r="1131" spans="1:14" ht="18.75" hidden="1" outlineLevel="1">
      <c r="A1131" s="191"/>
      <c r="B1131" s="184" t="str">
        <f t="shared" si="202"/>
        <v xml:space="preserve">Additional Capitalization by O &amp; M </v>
      </c>
      <c r="C1131" s="186">
        <f t="shared" si="203"/>
        <v>0</v>
      </c>
      <c r="D1131" s="207" t="str">
        <f t="shared" si="209"/>
        <v>-</v>
      </c>
      <c r="E1131" s="208">
        <f t="shared" si="209"/>
        <v>0</v>
      </c>
      <c r="F1131" s="208">
        <f t="shared" si="204"/>
        <v>0</v>
      </c>
      <c r="G1131" s="208">
        <f t="shared" si="205"/>
        <v>0</v>
      </c>
      <c r="H1131" s="208">
        <f t="shared" si="206"/>
        <v>0</v>
      </c>
      <c r="I1131" s="30">
        <f>'F4.2'!W213</f>
        <v>0</v>
      </c>
      <c r="J1131" s="30">
        <f>'F4.2'!AQ213</f>
        <v>0</v>
      </c>
      <c r="K1131" s="208"/>
      <c r="L1131" s="208"/>
      <c r="M1131" s="208">
        <f t="shared" si="207"/>
        <v>0</v>
      </c>
      <c r="N1131" s="209">
        <f t="shared" si="208"/>
        <v>0</v>
      </c>
    </row>
    <row r="1132" spans="1:14" ht="31.5" hidden="1" outlineLevel="1">
      <c r="A1132" s="163">
        <f>A673</f>
        <v>1</v>
      </c>
      <c r="B1132" s="199" t="str">
        <f t="shared" si="202"/>
        <v>Procurement of GE make 4000Amp LT Air Circuit Breakers for Unit-8 &amp; 9, CSTPS, Chandrapur.</v>
      </c>
      <c r="C1132" s="31">
        <f t="shared" si="203"/>
        <v>0</v>
      </c>
      <c r="D1132" s="67" t="str">
        <f t="shared" si="209"/>
        <v>-</v>
      </c>
      <c r="E1132" s="30">
        <f t="shared" si="209"/>
        <v>0.9</v>
      </c>
      <c r="F1132" s="30">
        <f t="shared" si="204"/>
        <v>1.030848</v>
      </c>
      <c r="G1132" s="30">
        <f t="shared" si="205"/>
        <v>1.030848</v>
      </c>
      <c r="H1132" s="30">
        <f t="shared" si="206"/>
        <v>0</v>
      </c>
      <c r="I1132" s="30">
        <f>'F4.2'!W214</f>
        <v>0</v>
      </c>
      <c r="J1132" s="30">
        <f>'F4.2'!AQ214</f>
        <v>0</v>
      </c>
      <c r="K1132" s="30"/>
      <c r="L1132" s="30"/>
      <c r="M1132" s="30">
        <f t="shared" si="207"/>
        <v>0</v>
      </c>
      <c r="N1132" s="150">
        <f t="shared" si="208"/>
        <v>0</v>
      </c>
    </row>
    <row r="1133" spans="1:14" ht="15.75" hidden="1" outlineLevel="1">
      <c r="A1133" s="163">
        <f>A674</f>
        <v>2</v>
      </c>
      <c r="B1133" s="199" t="str">
        <f t="shared" si="202"/>
        <v xml:space="preserve">Air Compressor System </v>
      </c>
      <c r="C1133" s="31">
        <f t="shared" si="203"/>
        <v>0</v>
      </c>
      <c r="D1133" s="67" t="str">
        <f t="shared" si="209"/>
        <v>-</v>
      </c>
      <c r="E1133" s="30">
        <f t="shared" si="209"/>
        <v>0.2</v>
      </c>
      <c r="F1133" s="30">
        <f t="shared" si="204"/>
        <v>0</v>
      </c>
      <c r="G1133" s="30">
        <f t="shared" si="205"/>
        <v>0</v>
      </c>
      <c r="H1133" s="30">
        <f t="shared" si="206"/>
        <v>0</v>
      </c>
      <c r="I1133" s="30">
        <f>'F4.2'!W215</f>
        <v>0</v>
      </c>
      <c r="J1133" s="30">
        <f>'F4.2'!AQ215</f>
        <v>0</v>
      </c>
      <c r="K1133" s="30"/>
      <c r="L1133" s="30"/>
      <c r="M1133" s="30">
        <f t="shared" si="207"/>
        <v>0</v>
      </c>
      <c r="N1133" s="150">
        <f t="shared" si="208"/>
        <v>0</v>
      </c>
    </row>
    <row r="1134" spans="1:14" ht="15.75" hidden="1" outlineLevel="1">
      <c r="A1134" s="163">
        <f>A675</f>
        <v>3</v>
      </c>
      <c r="B1134" s="199" t="str">
        <f t="shared" si="202"/>
        <v>Energy management Sysytem</v>
      </c>
      <c r="C1134" s="31">
        <f t="shared" si="203"/>
        <v>0</v>
      </c>
      <c r="D1134" s="67" t="str">
        <f t="shared" si="209"/>
        <v>-</v>
      </c>
      <c r="E1134" s="30">
        <f t="shared" si="209"/>
        <v>0.3</v>
      </c>
      <c r="F1134" s="30">
        <f t="shared" si="204"/>
        <v>0</v>
      </c>
      <c r="G1134" s="30">
        <f t="shared" si="205"/>
        <v>0</v>
      </c>
      <c r="H1134" s="30">
        <f t="shared" si="206"/>
        <v>0</v>
      </c>
      <c r="I1134" s="30">
        <f>'F4.2'!W216</f>
        <v>0</v>
      </c>
      <c r="J1134" s="30">
        <f>'F4.2'!AQ216</f>
        <v>0</v>
      </c>
      <c r="K1134" s="30"/>
      <c r="L1134" s="30"/>
      <c r="M1134" s="30">
        <f t="shared" si="207"/>
        <v>0</v>
      </c>
      <c r="N1134" s="150">
        <f t="shared" si="208"/>
        <v>0</v>
      </c>
    </row>
    <row r="1135" spans="1:14" ht="31.5" hidden="1" outlineLevel="1">
      <c r="A1135" s="163"/>
      <c r="B1135" s="182" t="str">
        <f t="shared" si="202"/>
        <v>Supply, Installation, Testing &amp; Commissioning of Energy Management System for  Unit#8 &amp; 9 for CSTPS, Chandrapur.</v>
      </c>
      <c r="C1135" s="31">
        <f t="shared" si="203"/>
        <v>0</v>
      </c>
      <c r="D1135" s="67" t="str">
        <f t="shared" si="209"/>
        <v>-</v>
      </c>
      <c r="E1135" s="30">
        <f t="shared" si="209"/>
        <v>0</v>
      </c>
      <c r="F1135" s="30">
        <f t="shared" si="204"/>
        <v>0.20054100000000002</v>
      </c>
      <c r="G1135" s="30">
        <f t="shared" si="205"/>
        <v>0.20054100000000002</v>
      </c>
      <c r="H1135" s="30">
        <f t="shared" si="206"/>
        <v>0</v>
      </c>
      <c r="I1135" s="30">
        <f>'F4.2'!W217</f>
        <v>0</v>
      </c>
      <c r="J1135" s="30">
        <f>'F4.2'!AQ217</f>
        <v>0</v>
      </c>
      <c r="K1135" s="30"/>
      <c r="L1135" s="30"/>
      <c r="M1135" s="30">
        <f t="shared" si="207"/>
        <v>0</v>
      </c>
      <c r="N1135" s="150">
        <f t="shared" si="208"/>
        <v>0</v>
      </c>
    </row>
    <row r="1136" spans="1:14" ht="31.5" hidden="1" outlineLevel="1">
      <c r="A1136" s="163"/>
      <c r="B1136" s="182" t="str">
        <f t="shared" si="202"/>
        <v>Procurement of Tri-vector 0.2s class Digital Energy meter for  Unit-8&amp;9, CSTPS, Chandrapur.</v>
      </c>
      <c r="C1136" s="31">
        <f t="shared" si="203"/>
        <v>0</v>
      </c>
      <c r="D1136" s="67" t="str">
        <f t="shared" si="209"/>
        <v>-</v>
      </c>
      <c r="E1136" s="30">
        <f t="shared" si="209"/>
        <v>0</v>
      </c>
      <c r="F1136" s="30">
        <f t="shared" si="204"/>
        <v>9.4871999999999998E-2</v>
      </c>
      <c r="G1136" s="30">
        <f t="shared" si="205"/>
        <v>9.4871999999999998E-2</v>
      </c>
      <c r="H1136" s="30">
        <f t="shared" si="206"/>
        <v>0</v>
      </c>
      <c r="I1136" s="30">
        <f>'F4.2'!W218</f>
        <v>0</v>
      </c>
      <c r="J1136" s="30">
        <f>'F4.2'!AQ218</f>
        <v>0</v>
      </c>
      <c r="K1136" s="30"/>
      <c r="L1136" s="30"/>
      <c r="M1136" s="30">
        <f t="shared" si="207"/>
        <v>0</v>
      </c>
      <c r="N1136" s="150">
        <f t="shared" si="208"/>
        <v>0</v>
      </c>
    </row>
    <row r="1137" spans="1:14" ht="47.25" hidden="1" outlineLevel="1">
      <c r="A1137" s="163">
        <f>A678</f>
        <v>4</v>
      </c>
      <c r="B1137" s="199" t="str">
        <f t="shared" si="202"/>
        <v xml:space="preserve">Supply, Installation &amp; Commissioning of 3D Level Scanners to 64 nos. of ESP hoppers at Unit-8&amp;9 (2X500MW), CSTPS, Chandrapur. </v>
      </c>
      <c r="C1137" s="31">
        <f t="shared" si="203"/>
        <v>0</v>
      </c>
      <c r="D1137" s="67" t="str">
        <f t="shared" si="209"/>
        <v>-</v>
      </c>
      <c r="E1137" s="30">
        <f t="shared" si="209"/>
        <v>3.24</v>
      </c>
      <c r="F1137" s="30">
        <f t="shared" si="204"/>
        <v>0</v>
      </c>
      <c r="G1137" s="30">
        <f t="shared" si="205"/>
        <v>0</v>
      </c>
      <c r="H1137" s="30">
        <f t="shared" si="206"/>
        <v>0</v>
      </c>
      <c r="I1137" s="30">
        <f>'F4.2'!W219</f>
        <v>0</v>
      </c>
      <c r="J1137" s="30">
        <f>'F4.2'!AQ219</f>
        <v>0</v>
      </c>
      <c r="K1137" s="30"/>
      <c r="L1137" s="30"/>
      <c r="M1137" s="30">
        <f t="shared" si="207"/>
        <v>0</v>
      </c>
      <c r="N1137" s="150">
        <f t="shared" si="208"/>
        <v>0</v>
      </c>
    </row>
    <row r="1138" spans="1:14" ht="47.25" hidden="1" outlineLevel="1">
      <c r="A1138" s="163"/>
      <c r="B1138" s="182" t="str">
        <f t="shared" si="202"/>
        <v>Procurement of internal spares for Elecon make PWD-18, PLB-25 ,Pbh-71 type Gearbox for Stacker Reclaimer installed at CHPD, CSTPS.</v>
      </c>
      <c r="C1138" s="31">
        <f t="shared" si="203"/>
        <v>0</v>
      </c>
      <c r="D1138" s="67" t="str">
        <f t="shared" si="209"/>
        <v>-</v>
      </c>
      <c r="E1138" s="30">
        <f t="shared" si="209"/>
        <v>0</v>
      </c>
      <c r="F1138" s="30">
        <f t="shared" si="204"/>
        <v>1.108850973</v>
      </c>
      <c r="G1138" s="30">
        <f t="shared" si="205"/>
        <v>1.108850973</v>
      </c>
      <c r="H1138" s="30">
        <f t="shared" si="206"/>
        <v>0</v>
      </c>
      <c r="I1138" s="30">
        <f>'F4.2'!W220</f>
        <v>0</v>
      </c>
      <c r="J1138" s="30">
        <f>'F4.2'!AQ220</f>
        <v>0</v>
      </c>
      <c r="K1138" s="30"/>
      <c r="L1138" s="30"/>
      <c r="M1138" s="30">
        <f t="shared" si="207"/>
        <v>0</v>
      </c>
      <c r="N1138" s="150">
        <f t="shared" si="208"/>
        <v>0</v>
      </c>
    </row>
    <row r="1139" spans="1:14" ht="15.75" hidden="1" outlineLevel="1">
      <c r="A1139" s="163">
        <f>A680</f>
        <v>5</v>
      </c>
      <c r="B1139" s="199" t="str">
        <f t="shared" si="202"/>
        <v>4000/2500/1800/800 A GE make LT CKT Brkr</v>
      </c>
      <c r="C1139" s="31">
        <f t="shared" si="203"/>
        <v>0</v>
      </c>
      <c r="D1139" s="67" t="str">
        <f t="shared" si="209"/>
        <v>-</v>
      </c>
      <c r="E1139" s="30">
        <f t="shared" si="209"/>
        <v>0.5</v>
      </c>
      <c r="F1139" s="30">
        <f t="shared" si="204"/>
        <v>0</v>
      </c>
      <c r="G1139" s="30">
        <f t="shared" si="205"/>
        <v>0</v>
      </c>
      <c r="H1139" s="30">
        <f t="shared" si="206"/>
        <v>0</v>
      </c>
      <c r="I1139" s="30">
        <f>'F4.2'!W221</f>
        <v>0</v>
      </c>
      <c r="J1139" s="30">
        <f>'F4.2'!AQ221</f>
        <v>0</v>
      </c>
      <c r="K1139" s="30"/>
      <c r="L1139" s="30"/>
      <c r="M1139" s="30">
        <f t="shared" si="207"/>
        <v>0</v>
      </c>
      <c r="N1139" s="150">
        <f t="shared" si="208"/>
        <v>0</v>
      </c>
    </row>
    <row r="1140" spans="1:14" ht="31.5" hidden="1" outlineLevel="1">
      <c r="A1140" s="163"/>
      <c r="B1140" s="182" t="str">
        <f t="shared" si="202"/>
        <v>LT Air Circuit Breakers for Incomer Feeders at CHP-D, CSTPS, Chandrapur.</v>
      </c>
      <c r="C1140" s="31">
        <f t="shared" si="203"/>
        <v>0</v>
      </c>
      <c r="D1140" s="67" t="str">
        <f t="shared" si="209"/>
        <v>-</v>
      </c>
      <c r="E1140" s="30">
        <f t="shared" si="209"/>
        <v>0</v>
      </c>
      <c r="F1140" s="30">
        <f t="shared" si="204"/>
        <v>1.420723776</v>
      </c>
      <c r="G1140" s="30">
        <f t="shared" si="205"/>
        <v>1.420723776</v>
      </c>
      <c r="H1140" s="30">
        <f t="shared" si="206"/>
        <v>0</v>
      </c>
      <c r="I1140" s="30">
        <f>'F4.2'!W222</f>
        <v>0</v>
      </c>
      <c r="J1140" s="30">
        <f>'F4.2'!AQ222</f>
        <v>0</v>
      </c>
      <c r="K1140" s="30"/>
      <c r="L1140" s="30"/>
      <c r="M1140" s="30">
        <f t="shared" si="207"/>
        <v>0</v>
      </c>
      <c r="N1140" s="150">
        <f t="shared" si="208"/>
        <v>0</v>
      </c>
    </row>
    <row r="1141" spans="1:14" ht="15.75" hidden="1" outlineLevel="1">
      <c r="A1141" s="163"/>
      <c r="B1141" s="182" t="str">
        <f t="shared" si="202"/>
        <v>LT Air Circuit Breakers at CHP, Unit 8&amp;9, CSTPS</v>
      </c>
      <c r="C1141" s="31">
        <f t="shared" si="203"/>
        <v>0</v>
      </c>
      <c r="D1141" s="67" t="str">
        <f t="shared" si="209"/>
        <v>-</v>
      </c>
      <c r="E1141" s="30">
        <f t="shared" si="209"/>
        <v>0</v>
      </c>
      <c r="F1141" s="30">
        <f t="shared" si="204"/>
        <v>1.014092</v>
      </c>
      <c r="G1141" s="30">
        <f t="shared" si="205"/>
        <v>1.014092</v>
      </c>
      <c r="H1141" s="30">
        <f t="shared" si="206"/>
        <v>0</v>
      </c>
      <c r="I1141" s="30">
        <f>'F4.2'!W223</f>
        <v>0</v>
      </c>
      <c r="J1141" s="30">
        <f>'F4.2'!AQ223</f>
        <v>0</v>
      </c>
      <c r="K1141" s="30"/>
      <c r="L1141" s="30"/>
      <c r="M1141" s="30">
        <f t="shared" si="207"/>
        <v>0</v>
      </c>
      <c r="N1141" s="150">
        <f t="shared" si="208"/>
        <v>0</v>
      </c>
    </row>
    <row r="1142" spans="1:14" ht="31.5" hidden="1" outlineLevel="1">
      <c r="A1142" s="163">
        <f>A683</f>
        <v>6</v>
      </c>
      <c r="B1142" s="199" t="str">
        <f t="shared" si="202"/>
        <v>Replacement of Impact crusher by hammer mill crusher (installed qty.2 No)</v>
      </c>
      <c r="C1142" s="31">
        <f t="shared" si="203"/>
        <v>0</v>
      </c>
      <c r="D1142" s="67" t="str">
        <f t="shared" si="209"/>
        <v>-</v>
      </c>
      <c r="E1142" s="30">
        <f t="shared" si="209"/>
        <v>2</v>
      </c>
      <c r="F1142" s="30">
        <f t="shared" si="204"/>
        <v>0</v>
      </c>
      <c r="G1142" s="30">
        <f t="shared" si="205"/>
        <v>0</v>
      </c>
      <c r="H1142" s="30">
        <f t="shared" si="206"/>
        <v>0</v>
      </c>
      <c r="I1142" s="30">
        <f>'F4.2'!W224</f>
        <v>0</v>
      </c>
      <c r="J1142" s="30">
        <f>'F4.2'!AQ224</f>
        <v>0</v>
      </c>
      <c r="K1142" s="30"/>
      <c r="L1142" s="30"/>
      <c r="M1142" s="30">
        <f t="shared" si="207"/>
        <v>0</v>
      </c>
      <c r="N1142" s="150">
        <f t="shared" si="208"/>
        <v>0</v>
      </c>
    </row>
    <row r="1143" spans="1:14" ht="31.5" hidden="1" outlineLevel="1">
      <c r="A1143" s="163">
        <f>A684</f>
        <v>7</v>
      </c>
      <c r="B1143" s="199" t="str">
        <f t="shared" si="202"/>
        <v>Replacement of wobbler feeder 1&amp;2 by grizzly screen at CHP-D</v>
      </c>
      <c r="C1143" s="31">
        <f t="shared" si="203"/>
        <v>0</v>
      </c>
      <c r="D1143" s="67" t="str">
        <f t="shared" si="209"/>
        <v>-</v>
      </c>
      <c r="E1143" s="30">
        <f t="shared" si="209"/>
        <v>1.5</v>
      </c>
      <c r="F1143" s="30">
        <f t="shared" si="204"/>
        <v>0</v>
      </c>
      <c r="G1143" s="30">
        <f t="shared" si="205"/>
        <v>0</v>
      </c>
      <c r="H1143" s="30">
        <f t="shared" si="206"/>
        <v>0</v>
      </c>
      <c r="I1143" s="30">
        <f>'F4.2'!W225</f>
        <v>0</v>
      </c>
      <c r="J1143" s="30">
        <f>'F4.2'!AQ225</f>
        <v>0</v>
      </c>
      <c r="K1143" s="30"/>
      <c r="L1143" s="30"/>
      <c r="M1143" s="30">
        <f t="shared" si="207"/>
        <v>0</v>
      </c>
      <c r="N1143" s="150">
        <f t="shared" si="208"/>
        <v>0</v>
      </c>
    </row>
    <row r="1144" spans="1:14" ht="31.5" hidden="1" outlineLevel="1">
      <c r="A1144" s="163">
        <f>A685</f>
        <v>8</v>
      </c>
      <c r="B1144" s="199" t="str">
        <f t="shared" si="202"/>
        <v>Installation of conveyor system from rope way of CHP-A and crusher house of CHP-D</v>
      </c>
      <c r="C1144" s="31">
        <f t="shared" si="203"/>
        <v>0</v>
      </c>
      <c r="D1144" s="67" t="str">
        <f t="shared" si="209"/>
        <v>-</v>
      </c>
      <c r="E1144" s="30">
        <f t="shared" si="209"/>
        <v>10</v>
      </c>
      <c r="F1144" s="30">
        <f t="shared" si="204"/>
        <v>0</v>
      </c>
      <c r="G1144" s="30">
        <f t="shared" si="205"/>
        <v>0</v>
      </c>
      <c r="H1144" s="30">
        <f t="shared" si="206"/>
        <v>0</v>
      </c>
      <c r="I1144" s="30">
        <f>'F4.2'!W226</f>
        <v>0</v>
      </c>
      <c r="J1144" s="30">
        <f>'F4.2'!AQ226</f>
        <v>0</v>
      </c>
      <c r="K1144" s="30"/>
      <c r="L1144" s="30"/>
      <c r="M1144" s="30">
        <f t="shared" si="207"/>
        <v>0</v>
      </c>
      <c r="N1144" s="150">
        <f t="shared" si="208"/>
        <v>0</v>
      </c>
    </row>
    <row r="1145" spans="1:14" ht="47.25" hidden="1" outlineLevel="1">
      <c r="A1145" s="163"/>
      <c r="B1145" s="182" t="str">
        <f t="shared" si="202"/>
        <v>PLC based control &amp; instrumentation of 6.6 KV HT motors of 1250 KW of Crusher I &amp; II and 200 KW of BC 108A1 &amp; A2 at CHP-D, CSTPS, Chandrapur.</v>
      </c>
      <c r="C1145" s="31">
        <f t="shared" si="203"/>
        <v>0</v>
      </c>
      <c r="D1145" s="67" t="str">
        <f t="shared" si="209"/>
        <v>-</v>
      </c>
      <c r="E1145" s="30">
        <f t="shared" si="209"/>
        <v>0</v>
      </c>
      <c r="F1145" s="30">
        <f t="shared" si="204"/>
        <v>0.93628268199999998</v>
      </c>
      <c r="G1145" s="30">
        <f t="shared" si="205"/>
        <v>0.93628268199999998</v>
      </c>
      <c r="H1145" s="30">
        <f t="shared" si="206"/>
        <v>0</v>
      </c>
      <c r="I1145" s="30">
        <f>'F4.2'!W227</f>
        <v>0</v>
      </c>
      <c r="J1145" s="30">
        <f>'F4.2'!AQ227</f>
        <v>0</v>
      </c>
      <c r="K1145" s="30"/>
      <c r="L1145" s="30"/>
      <c r="M1145" s="30">
        <f t="shared" si="207"/>
        <v>0</v>
      </c>
      <c r="N1145" s="150">
        <f t="shared" si="208"/>
        <v>0</v>
      </c>
    </row>
    <row r="1146" spans="1:14" ht="63" hidden="1" outlineLevel="1">
      <c r="A1146" s="163"/>
      <c r="B1146" s="182" t="str">
        <f t="shared" si="202"/>
        <v>Work of Design, Supply, Erection &amp; Commissioning of Complete Electrical Automation for Short Conveyor from stack yard of CHP-D to Belt Conveyor 107 A/B of CHP-D, CSTPS, Chandrapur.</v>
      </c>
      <c r="C1146" s="31">
        <f t="shared" si="203"/>
        <v>0</v>
      </c>
      <c r="D1146" s="67" t="str">
        <f t="shared" si="209"/>
        <v>-</v>
      </c>
      <c r="E1146" s="30">
        <f t="shared" si="209"/>
        <v>0</v>
      </c>
      <c r="F1146" s="30">
        <f t="shared" si="204"/>
        <v>0.70094878999999999</v>
      </c>
      <c r="G1146" s="30">
        <f t="shared" si="205"/>
        <v>0.70094878999999999</v>
      </c>
      <c r="H1146" s="30">
        <f t="shared" si="206"/>
        <v>0</v>
      </c>
      <c r="I1146" s="30">
        <f>'F4.2'!W228</f>
        <v>0</v>
      </c>
      <c r="J1146" s="30">
        <f>'F4.2'!AQ228</f>
        <v>0</v>
      </c>
      <c r="K1146" s="30"/>
      <c r="L1146" s="30"/>
      <c r="M1146" s="30">
        <f t="shared" si="207"/>
        <v>0</v>
      </c>
      <c r="N1146" s="150">
        <f t="shared" si="208"/>
        <v>0</v>
      </c>
    </row>
    <row r="1147" spans="1:14" ht="63" hidden="1" outlineLevel="1">
      <c r="A1147" s="163"/>
      <c r="B1147" s="182" t="str">
        <f t="shared" si="202"/>
        <v>Work of Design, Supply, Erection &amp; Commissioning of Complete Electrical Automation for Short Conveyor from stack yard of CHP-B to Belt Conveyor 104 A/B of CHP-D, CSTPS, Chandrapur.</v>
      </c>
      <c r="C1147" s="31">
        <f t="shared" si="203"/>
        <v>0</v>
      </c>
      <c r="D1147" s="67" t="str">
        <f t="shared" si="209"/>
        <v>-</v>
      </c>
      <c r="E1147" s="30">
        <f t="shared" si="209"/>
        <v>0</v>
      </c>
      <c r="F1147" s="30">
        <f t="shared" si="204"/>
        <v>2.2367510399999997</v>
      </c>
      <c r="G1147" s="30">
        <f t="shared" si="205"/>
        <v>2.2367510400000001</v>
      </c>
      <c r="H1147" s="30">
        <f t="shared" si="206"/>
        <v>0</v>
      </c>
      <c r="I1147" s="30">
        <f>'F4.2'!W229</f>
        <v>0</v>
      </c>
      <c r="J1147" s="30">
        <f>'F4.2'!AQ229</f>
        <v>0</v>
      </c>
      <c r="K1147" s="30"/>
      <c r="L1147" s="30"/>
      <c r="M1147" s="30">
        <f t="shared" si="207"/>
        <v>0</v>
      </c>
      <c r="N1147" s="150">
        <f t="shared" si="208"/>
        <v>0</v>
      </c>
    </row>
    <row r="1148" spans="1:14" ht="63" hidden="1" outlineLevel="1">
      <c r="A1148" s="163"/>
      <c r="B1148" s="182" t="str">
        <f t="shared" si="202"/>
        <v>WORK OF DESIGN, ENGINEERING, MANUFACTURING, SUPPLY, ERECTION &amp;COMMISSIONING OF SHORT CONVEYOR BELT FROM STACK YARD OF CHP UNIT-8&amp;9 TO CONVEYOR BELT 107A AND B AT CHP UNIT 8&amp;9, CSTPS, CHANDRAPUR.</v>
      </c>
      <c r="C1148" s="31">
        <f t="shared" si="203"/>
        <v>0</v>
      </c>
      <c r="D1148" s="67" t="str">
        <f t="shared" ref="D1148:E1167" si="210">D689</f>
        <v>-</v>
      </c>
      <c r="E1148" s="30">
        <f t="shared" si="210"/>
        <v>0</v>
      </c>
      <c r="F1148" s="30">
        <f t="shared" si="204"/>
        <v>4.6947941760000003</v>
      </c>
      <c r="G1148" s="30">
        <f t="shared" si="205"/>
        <v>4.6947941999999996</v>
      </c>
      <c r="H1148" s="30">
        <f t="shared" si="206"/>
        <v>-2.3999999321233645E-8</v>
      </c>
      <c r="I1148" s="30">
        <f>'F4.2'!W230</f>
        <v>0</v>
      </c>
      <c r="J1148" s="30">
        <f>'F4.2'!AQ230</f>
        <v>0</v>
      </c>
      <c r="K1148" s="30"/>
      <c r="L1148" s="30"/>
      <c r="M1148" s="30">
        <f t="shared" si="207"/>
        <v>0</v>
      </c>
      <c r="N1148" s="150">
        <f t="shared" si="208"/>
        <v>-2.3999999321233645E-8</v>
      </c>
    </row>
    <row r="1149" spans="1:14" ht="47.25" hidden="1" outlineLevel="1">
      <c r="A1149" s="163"/>
      <c r="B1149" s="182" t="str">
        <f t="shared" si="202"/>
        <v>Design, Supply, Installation and Commissioning of High Performance Energy Chain System  for Side Arm Charger and Stacker Reclaimer of CHP-D, CSTPS, Chandrapur.</v>
      </c>
      <c r="C1149" s="31">
        <f t="shared" si="203"/>
        <v>0</v>
      </c>
      <c r="D1149" s="67" t="str">
        <f t="shared" si="210"/>
        <v>-</v>
      </c>
      <c r="E1149" s="30">
        <f t="shared" si="210"/>
        <v>0</v>
      </c>
      <c r="F1149" s="30">
        <f t="shared" si="204"/>
        <v>3.8916400000000002</v>
      </c>
      <c r="G1149" s="30">
        <f t="shared" si="205"/>
        <v>3.8916400000000002</v>
      </c>
      <c r="H1149" s="30">
        <f t="shared" si="206"/>
        <v>0</v>
      </c>
      <c r="I1149" s="30">
        <f>'F4.2'!W231</f>
        <v>0</v>
      </c>
      <c r="J1149" s="30">
        <f>'F4.2'!AQ231</f>
        <v>0</v>
      </c>
      <c r="K1149" s="30"/>
      <c r="L1149" s="30"/>
      <c r="M1149" s="30">
        <f t="shared" si="207"/>
        <v>0</v>
      </c>
      <c r="N1149" s="150">
        <f t="shared" si="208"/>
        <v>0</v>
      </c>
    </row>
    <row r="1150" spans="1:14" ht="31.5" hidden="1" outlineLevel="1">
      <c r="A1150" s="163"/>
      <c r="B1150" s="199" t="str">
        <f t="shared" si="202"/>
        <v>RBF 103 &amp;104,105 &amp; 106, 107 &amp; 108, and 109 &amp; 110 in to modular Y  chute</v>
      </c>
      <c r="C1150" s="31">
        <f t="shared" si="203"/>
        <v>0</v>
      </c>
      <c r="D1150" s="67" t="str">
        <f t="shared" si="210"/>
        <v>-</v>
      </c>
      <c r="E1150" s="30">
        <f t="shared" si="210"/>
        <v>4</v>
      </c>
      <c r="F1150" s="30">
        <f t="shared" si="204"/>
        <v>0</v>
      </c>
      <c r="G1150" s="30">
        <f t="shared" si="205"/>
        <v>0</v>
      </c>
      <c r="H1150" s="30">
        <f t="shared" si="206"/>
        <v>0</v>
      </c>
      <c r="I1150" s="30">
        <f>'F4.2'!W232</f>
        <v>0</v>
      </c>
      <c r="J1150" s="30">
        <f>'F4.2'!AQ232</f>
        <v>0</v>
      </c>
      <c r="K1150" s="30"/>
      <c r="L1150" s="30"/>
      <c r="M1150" s="30">
        <f t="shared" si="207"/>
        <v>0</v>
      </c>
      <c r="N1150" s="150">
        <f t="shared" si="208"/>
        <v>0</v>
      </c>
    </row>
    <row r="1151" spans="1:14" ht="63" hidden="1" outlineLevel="1">
      <c r="A1151" s="163"/>
      <c r="B1151" s="182" t="str">
        <f t="shared" si="202"/>
        <v>RBF-103 &amp; RBF-104 with Design, development, Manufacturing, Supply &amp; erection of modular Chute as per site condition in place of RBF using sintered silicon Carbide plate with motorized Flap Gate at CHP-D, CSTPS.</v>
      </c>
      <c r="C1151" s="31">
        <f t="shared" si="203"/>
        <v>0</v>
      </c>
      <c r="D1151" s="67" t="str">
        <f t="shared" si="210"/>
        <v>-</v>
      </c>
      <c r="E1151" s="30">
        <f t="shared" si="210"/>
        <v>0</v>
      </c>
      <c r="F1151" s="30">
        <f t="shared" si="204"/>
        <v>1.1740999999999999</v>
      </c>
      <c r="G1151" s="30">
        <f t="shared" si="205"/>
        <v>1.1740999999999999</v>
      </c>
      <c r="H1151" s="30">
        <f t="shared" si="206"/>
        <v>0</v>
      </c>
      <c r="I1151" s="30">
        <f>'F4.2'!W233</f>
        <v>0</v>
      </c>
      <c r="J1151" s="30">
        <f>'F4.2'!AQ233</f>
        <v>0</v>
      </c>
      <c r="K1151" s="30"/>
      <c r="L1151" s="30"/>
      <c r="M1151" s="30">
        <f t="shared" si="207"/>
        <v>0</v>
      </c>
      <c r="N1151" s="150">
        <f t="shared" si="208"/>
        <v>0</v>
      </c>
    </row>
    <row r="1152" spans="1:14" ht="63" hidden="1" outlineLevel="1">
      <c r="A1152" s="163"/>
      <c r="B1152" s="182" t="str">
        <f t="shared" si="202"/>
        <v>RBF-105 &amp; RBF-106 with Design, development, Manufacturing, Supply &amp; erection of modular Chute as per site condition in place of RBF using sintered silicon Carbide plate with motorized Flap Gate at CHP-D, CSTPS.</v>
      </c>
      <c r="C1152" s="31">
        <f t="shared" si="203"/>
        <v>0</v>
      </c>
      <c r="D1152" s="67" t="str">
        <f t="shared" si="210"/>
        <v>-</v>
      </c>
      <c r="E1152" s="30">
        <f t="shared" si="210"/>
        <v>0</v>
      </c>
      <c r="F1152" s="30">
        <f t="shared" si="204"/>
        <v>1.3168800000000001</v>
      </c>
      <c r="G1152" s="30">
        <f t="shared" si="205"/>
        <v>1.3168800000000001</v>
      </c>
      <c r="H1152" s="30">
        <f t="shared" si="206"/>
        <v>0</v>
      </c>
      <c r="I1152" s="30">
        <f>'F4.2'!W234</f>
        <v>0</v>
      </c>
      <c r="J1152" s="30">
        <f>'F4.2'!AQ234</f>
        <v>0</v>
      </c>
      <c r="K1152" s="30"/>
      <c r="L1152" s="30"/>
      <c r="M1152" s="30">
        <f t="shared" si="207"/>
        <v>0</v>
      </c>
      <c r="N1152" s="150">
        <f t="shared" si="208"/>
        <v>0</v>
      </c>
    </row>
    <row r="1153" spans="1:14" ht="63" hidden="1" outlineLevel="1">
      <c r="A1153" s="163"/>
      <c r="B1153" s="182" t="str">
        <f t="shared" si="202"/>
        <v>RBF-107 &amp; RBF-108 with Design, development, Manufacturing, Supply &amp; erection of modular Chute as per site condition in place of RBF using Tungsten Carbide plate with Flap Gate at CHP-D, CSTPS.</v>
      </c>
      <c r="C1153" s="31">
        <f t="shared" si="203"/>
        <v>0</v>
      </c>
      <c r="D1153" s="67" t="str">
        <f t="shared" si="210"/>
        <v>-</v>
      </c>
      <c r="E1153" s="30">
        <f t="shared" si="210"/>
        <v>0</v>
      </c>
      <c r="F1153" s="30">
        <f t="shared" si="204"/>
        <v>1.15286</v>
      </c>
      <c r="G1153" s="30">
        <f t="shared" si="205"/>
        <v>1.15286</v>
      </c>
      <c r="H1153" s="30">
        <f t="shared" si="206"/>
        <v>0</v>
      </c>
      <c r="I1153" s="30">
        <f>'F4.2'!W235</f>
        <v>0</v>
      </c>
      <c r="J1153" s="30">
        <f>'F4.2'!AQ235</f>
        <v>0</v>
      </c>
      <c r="K1153" s="30"/>
      <c r="L1153" s="30"/>
      <c r="M1153" s="30">
        <f t="shared" si="207"/>
        <v>0</v>
      </c>
      <c r="N1153" s="150">
        <f t="shared" si="208"/>
        <v>0</v>
      </c>
    </row>
    <row r="1154" spans="1:14" ht="63" hidden="1" outlineLevel="1">
      <c r="A1154" s="163"/>
      <c r="B1154" s="182" t="str">
        <f t="shared" si="202"/>
        <v>RBF-109 &amp; RBF-110 with design, erection &amp; Installation by trajectory calculation &amp; removal of existing RBF with Y Chute assembly by flow control with Flap Gate arrangement at TP-107 of CHP-D, CSTPS.</v>
      </c>
      <c r="C1154" s="31">
        <f t="shared" si="203"/>
        <v>0</v>
      </c>
      <c r="D1154" s="67" t="str">
        <f t="shared" si="210"/>
        <v>-</v>
      </c>
      <c r="E1154" s="30">
        <f t="shared" si="210"/>
        <v>0</v>
      </c>
      <c r="F1154" s="30">
        <f t="shared" si="204"/>
        <v>1.1506235460000001</v>
      </c>
      <c r="G1154" s="30">
        <f t="shared" si="205"/>
        <v>1.1506235460000001</v>
      </c>
      <c r="H1154" s="30">
        <f t="shared" si="206"/>
        <v>0</v>
      </c>
      <c r="I1154" s="30">
        <f>'F4.2'!W236</f>
        <v>0</v>
      </c>
      <c r="J1154" s="30">
        <f>'F4.2'!AQ236</f>
        <v>0</v>
      </c>
      <c r="K1154" s="30"/>
      <c r="L1154" s="30"/>
      <c r="M1154" s="30">
        <f t="shared" si="207"/>
        <v>0</v>
      </c>
      <c r="N1154" s="150">
        <f t="shared" si="208"/>
        <v>0</v>
      </c>
    </row>
    <row r="1155" spans="1:14" ht="31.5" hidden="1" outlineLevel="1">
      <c r="A1155" s="163">
        <f>A696</f>
        <v>10</v>
      </c>
      <c r="B1155" s="199" t="str">
        <f t="shared" si="202"/>
        <v>Procurment , Installation and commissioning of Online Insertable Camera systems for Unit-8, 500MW, CSTPS</v>
      </c>
      <c r="C1155" s="31">
        <f t="shared" si="203"/>
        <v>0</v>
      </c>
      <c r="D1155" s="67" t="str">
        <f t="shared" si="210"/>
        <v>-</v>
      </c>
      <c r="E1155" s="30">
        <f t="shared" si="210"/>
        <v>8.6199999999999992</v>
      </c>
      <c r="F1155" s="30">
        <f t="shared" si="204"/>
        <v>0</v>
      </c>
      <c r="G1155" s="30">
        <f t="shared" si="205"/>
        <v>0</v>
      </c>
      <c r="H1155" s="30">
        <f t="shared" si="206"/>
        <v>0</v>
      </c>
      <c r="I1155" s="30">
        <f>'F4.2'!W237</f>
        <v>0</v>
      </c>
      <c r="J1155" s="30">
        <f>'F4.2'!AQ237</f>
        <v>0</v>
      </c>
      <c r="K1155" s="30"/>
      <c r="L1155" s="30"/>
      <c r="M1155" s="30">
        <f t="shared" si="207"/>
        <v>0</v>
      </c>
      <c r="N1155" s="150">
        <f t="shared" si="208"/>
        <v>0</v>
      </c>
    </row>
    <row r="1156" spans="1:14" ht="47.25" hidden="1" outlineLevel="1">
      <c r="A1156" s="163"/>
      <c r="B1156" s="182" t="str">
        <f t="shared" si="202"/>
        <v>Design, Supply, Installation &amp; Commissioning of Energy efficient system for Illumination at Unit 8&amp;9 CSTPS, Chandrapur.</v>
      </c>
      <c r="C1156" s="31">
        <f t="shared" si="203"/>
        <v>0</v>
      </c>
      <c r="D1156" s="67" t="str">
        <f t="shared" si="210"/>
        <v>-</v>
      </c>
      <c r="E1156" s="30">
        <f t="shared" si="210"/>
        <v>0</v>
      </c>
      <c r="F1156" s="30">
        <f t="shared" si="204"/>
        <v>4.9493780999999997</v>
      </c>
      <c r="G1156" s="30">
        <f t="shared" si="205"/>
        <v>4.9493780999999997</v>
      </c>
      <c r="H1156" s="30">
        <f t="shared" si="206"/>
        <v>0</v>
      </c>
      <c r="I1156" s="30">
        <f>'F4.2'!W238</f>
        <v>0</v>
      </c>
      <c r="J1156" s="30">
        <f>'F4.2'!AQ238</f>
        <v>0</v>
      </c>
      <c r="K1156" s="30"/>
      <c r="L1156" s="30"/>
      <c r="M1156" s="30">
        <f t="shared" si="207"/>
        <v>0</v>
      </c>
      <c r="N1156" s="150">
        <f t="shared" si="208"/>
        <v>0</v>
      </c>
    </row>
    <row r="1157" spans="1:14" ht="31.5" hidden="1" outlineLevel="1">
      <c r="A1157" s="163">
        <f>A698</f>
        <v>11</v>
      </c>
      <c r="B1157" s="199" t="str">
        <f t="shared" si="202"/>
        <v>Construction of Chemical godown shed for unit 8 &amp; 9 at CSTPS,Chandrapur.</v>
      </c>
      <c r="C1157" s="31">
        <f t="shared" si="203"/>
        <v>0</v>
      </c>
      <c r="D1157" s="67" t="str">
        <f t="shared" si="210"/>
        <v>-</v>
      </c>
      <c r="E1157" s="30">
        <f t="shared" si="210"/>
        <v>1.2</v>
      </c>
      <c r="F1157" s="30">
        <f t="shared" si="204"/>
        <v>0</v>
      </c>
      <c r="G1157" s="30">
        <f t="shared" si="205"/>
        <v>0</v>
      </c>
      <c r="H1157" s="30">
        <f t="shared" si="206"/>
        <v>0</v>
      </c>
      <c r="I1157" s="30">
        <f>'F4.2'!W239</f>
        <v>0</v>
      </c>
      <c r="J1157" s="30">
        <f>'F4.2'!AQ239</f>
        <v>0</v>
      </c>
      <c r="K1157" s="30"/>
      <c r="L1157" s="30"/>
      <c r="M1157" s="30">
        <f t="shared" si="207"/>
        <v>0</v>
      </c>
      <c r="N1157" s="150">
        <f t="shared" si="208"/>
        <v>0</v>
      </c>
    </row>
    <row r="1158" spans="1:14" ht="31.5" hidden="1" outlineLevel="1">
      <c r="A1158" s="163"/>
      <c r="B1158" s="182" t="str">
        <f t="shared" si="202"/>
        <v>Construction of Chemical godown shed for unit 8 &amp; 9 at CSTPS,Chandrapur.</v>
      </c>
      <c r="C1158" s="31">
        <f t="shared" si="203"/>
        <v>0</v>
      </c>
      <c r="D1158" s="67" t="str">
        <f t="shared" si="210"/>
        <v>-</v>
      </c>
      <c r="E1158" s="30">
        <f t="shared" si="210"/>
        <v>0</v>
      </c>
      <c r="F1158" s="30">
        <f t="shared" si="204"/>
        <v>0.42945660599999996</v>
      </c>
      <c r="G1158" s="30">
        <f t="shared" si="205"/>
        <v>0.42945660599999996</v>
      </c>
      <c r="H1158" s="30">
        <f t="shared" si="206"/>
        <v>0</v>
      </c>
      <c r="I1158" s="30">
        <f>'F4.2'!W240</f>
        <v>0</v>
      </c>
      <c r="J1158" s="30">
        <f>'F4.2'!AQ240</f>
        <v>0</v>
      </c>
      <c r="K1158" s="30"/>
      <c r="L1158" s="30"/>
      <c r="M1158" s="30">
        <f t="shared" si="207"/>
        <v>0</v>
      </c>
      <c r="N1158" s="150">
        <f t="shared" si="208"/>
        <v>0</v>
      </c>
    </row>
    <row r="1159" spans="1:14" ht="47.25" hidden="1" outlineLevel="1">
      <c r="A1159" s="163"/>
      <c r="B1159" s="182" t="str">
        <f t="shared" si="202"/>
        <v>Comprehencive work of installation, erection, testing and commissioning of MVWS spray system/ Fire safety system for new Bulk Chemical storage godown at CSTPS, Unit 8&amp;9</v>
      </c>
      <c r="C1159" s="31">
        <f t="shared" si="203"/>
        <v>0</v>
      </c>
      <c r="D1159" s="67" t="str">
        <f t="shared" si="210"/>
        <v>-</v>
      </c>
      <c r="E1159" s="30">
        <f t="shared" si="210"/>
        <v>0</v>
      </c>
      <c r="F1159" s="30">
        <f t="shared" si="204"/>
        <v>0.275834676</v>
      </c>
      <c r="G1159" s="30">
        <f t="shared" si="205"/>
        <v>0.275834676</v>
      </c>
      <c r="H1159" s="30">
        <f t="shared" si="206"/>
        <v>0</v>
      </c>
      <c r="I1159" s="30">
        <f>'F4.2'!W241</f>
        <v>0</v>
      </c>
      <c r="J1159" s="30">
        <f>'F4.2'!AQ241</f>
        <v>0</v>
      </c>
      <c r="K1159" s="30"/>
      <c r="L1159" s="30"/>
      <c r="M1159" s="30">
        <f t="shared" si="207"/>
        <v>0</v>
      </c>
      <c r="N1159" s="150">
        <f t="shared" si="208"/>
        <v>0</v>
      </c>
    </row>
    <row r="1160" spans="1:14" ht="31.5" hidden="1" outlineLevel="1">
      <c r="A1160" s="163"/>
      <c r="B1160" s="182" t="str">
        <f t="shared" si="202"/>
        <v>Work of electrification of godown for bulk chemical storage near FOPH building at Chandrapur project site.</v>
      </c>
      <c r="C1160" s="31">
        <f t="shared" si="203"/>
        <v>0</v>
      </c>
      <c r="D1160" s="67" t="str">
        <f t="shared" si="210"/>
        <v>-</v>
      </c>
      <c r="E1160" s="30">
        <f t="shared" si="210"/>
        <v>0</v>
      </c>
      <c r="F1160" s="30">
        <f t="shared" si="204"/>
        <v>1.8322183999999998E-2</v>
      </c>
      <c r="G1160" s="30">
        <f t="shared" si="205"/>
        <v>1.8322183999999998E-2</v>
      </c>
      <c r="H1160" s="30">
        <f t="shared" si="206"/>
        <v>0</v>
      </c>
      <c r="I1160" s="30">
        <f>'F4.2'!W242</f>
        <v>0</v>
      </c>
      <c r="J1160" s="30">
        <f>'F4.2'!AQ242</f>
        <v>0</v>
      </c>
      <c r="K1160" s="30"/>
      <c r="L1160" s="30"/>
      <c r="M1160" s="30">
        <f t="shared" si="207"/>
        <v>0</v>
      </c>
      <c r="N1160" s="150">
        <f t="shared" si="208"/>
        <v>0</v>
      </c>
    </row>
    <row r="1161" spans="1:14" ht="31.5" hidden="1" outlineLevel="1">
      <c r="A1161" s="163"/>
      <c r="B1161" s="182" t="str">
        <f t="shared" si="202"/>
        <v>Construction  of additional  Chemical godown  shed for storage of Lube oil at CSTPS Chandrapur.</v>
      </c>
      <c r="C1161" s="31">
        <f t="shared" si="203"/>
        <v>0</v>
      </c>
      <c r="D1161" s="67" t="str">
        <f t="shared" si="210"/>
        <v>-</v>
      </c>
      <c r="E1161" s="30">
        <f t="shared" si="210"/>
        <v>0</v>
      </c>
      <c r="F1161" s="30">
        <f t="shared" si="204"/>
        <v>0</v>
      </c>
      <c r="G1161" s="30">
        <f t="shared" si="205"/>
        <v>0</v>
      </c>
      <c r="H1161" s="30">
        <f t="shared" si="206"/>
        <v>0</v>
      </c>
      <c r="I1161" s="30">
        <f>'F4.2'!W243</f>
        <v>0</v>
      </c>
      <c r="J1161" s="30">
        <f>'F4.2'!AQ243</f>
        <v>0</v>
      </c>
      <c r="K1161" s="30"/>
      <c r="L1161" s="30"/>
      <c r="M1161" s="30">
        <f t="shared" si="207"/>
        <v>0</v>
      </c>
      <c r="N1161" s="150">
        <f t="shared" si="208"/>
        <v>0</v>
      </c>
    </row>
    <row r="1162" spans="1:14" ht="31.5" hidden="1" outlineLevel="1">
      <c r="A1162" s="163">
        <f>A703</f>
        <v>12</v>
      </c>
      <c r="B1162" s="199" t="str">
        <f t="shared" si="202"/>
        <v>Construction of RCC retaining wall for approach to RCC Bridge across Irai River, ADPL line at CSTPS</v>
      </c>
      <c r="C1162" s="31">
        <f t="shared" si="203"/>
        <v>0</v>
      </c>
      <c r="D1162" s="67" t="str">
        <f t="shared" si="210"/>
        <v>-</v>
      </c>
      <c r="E1162" s="30">
        <f t="shared" si="210"/>
        <v>8.76</v>
      </c>
      <c r="F1162" s="30">
        <f t="shared" si="204"/>
        <v>0</v>
      </c>
      <c r="G1162" s="30">
        <f t="shared" si="205"/>
        <v>0</v>
      </c>
      <c r="H1162" s="30">
        <f t="shared" si="206"/>
        <v>0</v>
      </c>
      <c r="I1162" s="30">
        <f>'F4.2'!W244</f>
        <v>0</v>
      </c>
      <c r="J1162" s="30">
        <f>'F4.2'!AQ244</f>
        <v>0</v>
      </c>
      <c r="K1162" s="30"/>
      <c r="L1162" s="30"/>
      <c r="M1162" s="30">
        <f t="shared" si="207"/>
        <v>0</v>
      </c>
      <c r="N1162" s="150">
        <f t="shared" si="208"/>
        <v>0</v>
      </c>
    </row>
    <row r="1163" spans="1:14" ht="31.5" hidden="1" outlineLevel="1">
      <c r="A1163" s="163"/>
      <c r="B1163" s="182" t="str">
        <f t="shared" si="202"/>
        <v>Construction of RCC retaining wall for approach to RCC Bridge across Irai River, ADPL line at CSTPS</v>
      </c>
      <c r="C1163" s="31">
        <f t="shared" si="203"/>
        <v>0</v>
      </c>
      <c r="D1163" s="67" t="str">
        <f t="shared" si="210"/>
        <v>-</v>
      </c>
      <c r="E1163" s="30">
        <f t="shared" si="210"/>
        <v>0</v>
      </c>
      <c r="F1163" s="30">
        <f t="shared" si="204"/>
        <v>4.0482446000000003</v>
      </c>
      <c r="G1163" s="30">
        <f t="shared" si="205"/>
        <v>4.0482446000000003</v>
      </c>
      <c r="H1163" s="30">
        <f t="shared" si="206"/>
        <v>0</v>
      </c>
      <c r="I1163" s="30">
        <f>'F4.2'!W245</f>
        <v>0.3</v>
      </c>
      <c r="J1163" s="30">
        <f>'F4.2'!AQ245</f>
        <v>0.3</v>
      </c>
      <c r="K1163" s="30"/>
      <c r="L1163" s="30"/>
      <c r="M1163" s="30">
        <f t="shared" si="207"/>
        <v>0.3</v>
      </c>
      <c r="N1163" s="150">
        <f t="shared" si="208"/>
        <v>0</v>
      </c>
    </row>
    <row r="1164" spans="1:14" ht="31.5" hidden="1" outlineLevel="1">
      <c r="A1164" s="163"/>
      <c r="B1164" s="182" t="str">
        <f t="shared" si="202"/>
        <v>Asphalting of road from Reject coal gate to Motghat nallah at CSTPS Chandrapur (PHASE - II)</v>
      </c>
      <c r="C1164" s="31">
        <f t="shared" si="203"/>
        <v>0</v>
      </c>
      <c r="D1164" s="67" t="str">
        <f t="shared" si="210"/>
        <v>-</v>
      </c>
      <c r="E1164" s="30">
        <f t="shared" si="210"/>
        <v>0</v>
      </c>
      <c r="F1164" s="30">
        <f t="shared" si="204"/>
        <v>0.87403171600000007</v>
      </c>
      <c r="G1164" s="30">
        <f t="shared" si="205"/>
        <v>0.87403171600000007</v>
      </c>
      <c r="H1164" s="30">
        <f t="shared" si="206"/>
        <v>0</v>
      </c>
      <c r="I1164" s="30">
        <f>'F4.2'!W246</f>
        <v>0</v>
      </c>
      <c r="J1164" s="30">
        <f>'F4.2'!AQ246</f>
        <v>0</v>
      </c>
      <c r="K1164" s="30"/>
      <c r="L1164" s="30"/>
      <c r="M1164" s="30">
        <f t="shared" si="207"/>
        <v>0</v>
      </c>
      <c r="N1164" s="150">
        <f t="shared" si="208"/>
        <v>0</v>
      </c>
    </row>
    <row r="1165" spans="1:14" ht="31.5" hidden="1" outlineLevel="1">
      <c r="A1165" s="163"/>
      <c r="B1165" s="182" t="str">
        <f t="shared" si="202"/>
        <v>Providing extension to approaches of RCC bridge across Erai river by constructing WBM road at CSTPS, Chandrapur</v>
      </c>
      <c r="C1165" s="31">
        <f t="shared" si="203"/>
        <v>0</v>
      </c>
      <c r="D1165" s="67" t="str">
        <f t="shared" si="210"/>
        <v>-</v>
      </c>
      <c r="E1165" s="30">
        <f t="shared" si="210"/>
        <v>0</v>
      </c>
      <c r="F1165" s="30">
        <f t="shared" si="204"/>
        <v>0</v>
      </c>
      <c r="G1165" s="30">
        <f t="shared" si="205"/>
        <v>0</v>
      </c>
      <c r="H1165" s="30">
        <f t="shared" si="206"/>
        <v>0</v>
      </c>
      <c r="I1165" s="30">
        <f>'F4.2'!W247</f>
        <v>0</v>
      </c>
      <c r="J1165" s="30">
        <f>'F4.2'!AQ247</f>
        <v>0</v>
      </c>
      <c r="K1165" s="30"/>
      <c r="L1165" s="30"/>
      <c r="M1165" s="30">
        <f t="shared" si="207"/>
        <v>0</v>
      </c>
      <c r="N1165" s="150">
        <f t="shared" si="208"/>
        <v>0</v>
      </c>
    </row>
    <row r="1166" spans="1:14" ht="15.75" hidden="1" outlineLevel="1">
      <c r="A1166" s="156"/>
      <c r="B1166" s="151" t="str">
        <f t="shared" si="202"/>
        <v>UDL</v>
      </c>
      <c r="C1166" s="31">
        <f t="shared" si="203"/>
        <v>0</v>
      </c>
      <c r="D1166" s="67" t="str">
        <f t="shared" si="210"/>
        <v>-</v>
      </c>
      <c r="E1166" s="30">
        <f t="shared" si="210"/>
        <v>0</v>
      </c>
      <c r="F1166" s="30">
        <f t="shared" si="204"/>
        <v>4.8499999999999996</v>
      </c>
      <c r="G1166" s="30">
        <f t="shared" si="205"/>
        <v>4.8499999999999996</v>
      </c>
      <c r="H1166" s="30">
        <f t="shared" si="206"/>
        <v>0</v>
      </c>
      <c r="I1166" s="30">
        <f>'F4.2'!W248</f>
        <v>0</v>
      </c>
      <c r="J1166" s="30">
        <f>'F4.2'!AQ248</f>
        <v>0</v>
      </c>
      <c r="K1166" s="30"/>
      <c r="L1166" s="30"/>
      <c r="M1166" s="30">
        <f t="shared" si="207"/>
        <v>0</v>
      </c>
      <c r="N1166" s="150">
        <f t="shared" si="208"/>
        <v>0</v>
      </c>
    </row>
    <row r="1167" spans="1:14" ht="15.75" hidden="1" outlineLevel="1">
      <c r="A1167" s="156"/>
      <c r="B1167" s="86" t="str">
        <f t="shared" si="202"/>
        <v>B) DPR Schemes</v>
      </c>
      <c r="C1167" s="31">
        <f t="shared" si="203"/>
        <v>0</v>
      </c>
      <c r="D1167" s="67" t="str">
        <f t="shared" si="210"/>
        <v>-</v>
      </c>
      <c r="E1167" s="30">
        <f t="shared" si="210"/>
        <v>0</v>
      </c>
      <c r="F1167" s="30">
        <f t="shared" si="204"/>
        <v>0</v>
      </c>
      <c r="G1167" s="30">
        <f t="shared" si="205"/>
        <v>0</v>
      </c>
      <c r="H1167" s="30">
        <f t="shared" si="206"/>
        <v>0</v>
      </c>
      <c r="I1167" s="30">
        <f>'F4.2'!W249</f>
        <v>0</v>
      </c>
      <c r="J1167" s="30">
        <f>'F4.2'!AQ249</f>
        <v>0</v>
      </c>
      <c r="K1167" s="30"/>
      <c r="L1167" s="30"/>
      <c r="M1167" s="30">
        <f t="shared" si="207"/>
        <v>0</v>
      </c>
      <c r="N1167" s="150">
        <f t="shared" si="208"/>
        <v>0</v>
      </c>
    </row>
    <row r="1168" spans="1:14" ht="15.75" hidden="1" outlineLevel="1">
      <c r="A1168" s="153"/>
      <c r="B1168" s="269" t="str">
        <f t="shared" si="202"/>
        <v>(i) In Principally Approved By MERC</v>
      </c>
      <c r="C1168" s="31">
        <f t="shared" si="203"/>
        <v>0</v>
      </c>
      <c r="D1168" s="67" t="str">
        <f t="shared" ref="D1168:E1187" si="211">D709</f>
        <v>-</v>
      </c>
      <c r="E1168" s="30">
        <f t="shared" si="211"/>
        <v>0</v>
      </c>
      <c r="F1168" s="30">
        <f t="shared" si="204"/>
        <v>0</v>
      </c>
      <c r="G1168" s="30">
        <f t="shared" si="205"/>
        <v>0</v>
      </c>
      <c r="H1168" s="30">
        <f t="shared" si="206"/>
        <v>0</v>
      </c>
      <c r="I1168" s="30">
        <f>'F4.2'!W250</f>
        <v>0</v>
      </c>
      <c r="J1168" s="30">
        <f>'F4.2'!AQ250</f>
        <v>0</v>
      </c>
      <c r="K1168" s="30"/>
      <c r="L1168" s="30"/>
      <c r="M1168" s="30">
        <f t="shared" si="207"/>
        <v>0</v>
      </c>
      <c r="N1168" s="150">
        <f t="shared" si="208"/>
        <v>0</v>
      </c>
    </row>
    <row r="1169" spans="1:16" ht="78.75" hidden="1" outlineLevel="1">
      <c r="A1169" s="28" t="str">
        <f>A710</f>
        <v>HO
DPR 1</v>
      </c>
      <c r="B1169" s="131" t="str">
        <f t="shared" si="202"/>
        <v>HMI (Human Machine Interface) Upgradation of ‘SSPA-T3000’ DCS (Distribution Control System), Rockwell make PLC System installed at 3x660MW Unit No. 8, 9 &amp; 10 at Koradi TPS and HMI (Human Machine Interface) Upgradation of MaxDNA DCS System at Unit 8-9, CSTPS, Chandrapur</v>
      </c>
      <c r="C1169" s="31" t="str">
        <f t="shared" si="203"/>
        <v>MERC/CAPEX/2023-2024/MSPGCL/0515</v>
      </c>
      <c r="D1169" s="67">
        <f t="shared" si="211"/>
        <v>45208</v>
      </c>
      <c r="E1169" s="30">
        <f t="shared" si="211"/>
        <v>11.08</v>
      </c>
      <c r="F1169" s="30">
        <f t="shared" si="204"/>
        <v>0</v>
      </c>
      <c r="G1169" s="30">
        <f t="shared" si="205"/>
        <v>0</v>
      </c>
      <c r="H1169" s="30">
        <f t="shared" si="206"/>
        <v>0</v>
      </c>
      <c r="I1169" s="30">
        <f>'F4.2'!W251</f>
        <v>0</v>
      </c>
      <c r="J1169" s="30">
        <f>'F4.2'!AQ251</f>
        <v>0</v>
      </c>
      <c r="K1169" s="30"/>
      <c r="L1169" s="30"/>
      <c r="M1169" s="30">
        <f t="shared" si="207"/>
        <v>0</v>
      </c>
      <c r="N1169" s="150">
        <f t="shared" si="208"/>
        <v>0</v>
      </c>
    </row>
    <row r="1170" spans="1:16" ht="47.25" hidden="1" outlineLevel="1">
      <c r="A1170" s="28" t="str">
        <f>A711</f>
        <v>HO
DPR 1.1</v>
      </c>
      <c r="B1170" s="64" t="str">
        <f t="shared" si="202"/>
        <v>Supply: HMI (Human machine Interface) up gradation of maxDNA DCS system at Unit – 8 &amp; 9, CSTPS, Chandrapur.</v>
      </c>
      <c r="C1170" s="31" t="str">
        <f t="shared" si="203"/>
        <v>MERC/CAPEX/2023-2024/MSPGCL/0515</v>
      </c>
      <c r="D1170" s="67">
        <f t="shared" si="211"/>
        <v>45208</v>
      </c>
      <c r="E1170" s="30">
        <f t="shared" si="211"/>
        <v>10.52</v>
      </c>
      <c r="F1170" s="30">
        <f t="shared" si="204"/>
        <v>0</v>
      </c>
      <c r="G1170" s="30">
        <f t="shared" si="205"/>
        <v>10.5</v>
      </c>
      <c r="H1170" s="30">
        <f t="shared" si="206"/>
        <v>-10.5</v>
      </c>
      <c r="I1170" s="30">
        <f>'F4.2'!W252</f>
        <v>10.52</v>
      </c>
      <c r="J1170" s="30">
        <f>'F4.2'!AQ252</f>
        <v>10.52</v>
      </c>
      <c r="K1170" s="30"/>
      <c r="L1170" s="30"/>
      <c r="M1170" s="30">
        <f t="shared" si="207"/>
        <v>10.52</v>
      </c>
      <c r="N1170" s="150">
        <f t="shared" si="208"/>
        <v>-10.5</v>
      </c>
    </row>
    <row r="1171" spans="1:16" ht="47.25" hidden="1" outlineLevel="1">
      <c r="A1171" s="28" t="str">
        <f>A712</f>
        <v>HO
DPR 1.2</v>
      </c>
      <c r="B1171" s="64" t="str">
        <f t="shared" si="202"/>
        <v>Works: HMI (Human machine Interface) up gradation of maxDNA DCS system at Unit – 8 &amp; 9, CSTPS, Chandrapur.</v>
      </c>
      <c r="C1171" s="31" t="str">
        <f t="shared" si="203"/>
        <v>MERC/CAPEX/2023-2024/MSPGCL/0515</v>
      </c>
      <c r="D1171" s="67">
        <f t="shared" si="211"/>
        <v>45208</v>
      </c>
      <c r="E1171" s="30">
        <f t="shared" si="211"/>
        <v>0.41</v>
      </c>
      <c r="F1171" s="30">
        <f t="shared" si="204"/>
        <v>0</v>
      </c>
      <c r="G1171" s="30">
        <f t="shared" si="205"/>
        <v>0.4</v>
      </c>
      <c r="H1171" s="30">
        <f t="shared" si="206"/>
        <v>-0.4</v>
      </c>
      <c r="I1171" s="30">
        <f>'F4.2'!W253</f>
        <v>0.41</v>
      </c>
      <c r="J1171" s="30">
        <f>'F4.2'!AQ253</f>
        <v>0.41</v>
      </c>
      <c r="K1171" s="30"/>
      <c r="L1171" s="30"/>
      <c r="M1171" s="30">
        <f t="shared" si="207"/>
        <v>0.41</v>
      </c>
      <c r="N1171" s="150">
        <f t="shared" si="208"/>
        <v>-0.4</v>
      </c>
    </row>
    <row r="1172" spans="1:16" ht="31.5" hidden="1" outlineLevel="1">
      <c r="A1172" s="118">
        <f>A713</f>
        <v>0</v>
      </c>
      <c r="B1172" s="180" t="str">
        <f t="shared" si="202"/>
        <v>IDC</v>
      </c>
      <c r="C1172" s="31" t="str">
        <f t="shared" si="203"/>
        <v>MERC/CAPEX/2023-2024/MSPGCL/0515</v>
      </c>
      <c r="D1172" s="67">
        <f t="shared" si="211"/>
        <v>45208</v>
      </c>
      <c r="E1172" s="30">
        <f t="shared" si="211"/>
        <v>0.15</v>
      </c>
      <c r="F1172" s="30">
        <f t="shared" si="204"/>
        <v>0</v>
      </c>
      <c r="G1172" s="30">
        <f t="shared" si="205"/>
        <v>0</v>
      </c>
      <c r="H1172" s="30">
        <f t="shared" si="206"/>
        <v>0</v>
      </c>
      <c r="I1172" s="30">
        <f>'F4.2'!W254</f>
        <v>0</v>
      </c>
      <c r="J1172" s="30">
        <f>'F4.2'!AQ254</f>
        <v>0</v>
      </c>
      <c r="K1172" s="30"/>
      <c r="L1172" s="30"/>
      <c r="M1172" s="30">
        <f t="shared" si="207"/>
        <v>0</v>
      </c>
      <c r="N1172" s="150">
        <f t="shared" si="208"/>
        <v>0</v>
      </c>
    </row>
    <row r="1173" spans="1:16" ht="110.25" hidden="1" outlineLevel="1">
      <c r="A1173" s="28">
        <f>A714</f>
        <v>40</v>
      </c>
      <c r="B1173" s="131" t="str">
        <f t="shared" si="202"/>
        <v>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v>
      </c>
      <c r="C1173" s="31" t="str">
        <f t="shared" si="203"/>
        <v>MERC/CAPEX/2022-2023/MSPGCL/0458</v>
      </c>
      <c r="D1173" s="67">
        <f t="shared" si="211"/>
        <v>45174</v>
      </c>
      <c r="E1173" s="30">
        <f t="shared" si="211"/>
        <v>4.9691780821917808</v>
      </c>
      <c r="F1173" s="30">
        <f t="shared" si="204"/>
        <v>0</v>
      </c>
      <c r="G1173" s="30">
        <f t="shared" si="205"/>
        <v>0</v>
      </c>
      <c r="H1173" s="30">
        <f t="shared" si="206"/>
        <v>0</v>
      </c>
      <c r="I1173" s="30">
        <f>'F4.2'!W255</f>
        <v>0</v>
      </c>
      <c r="J1173" s="30">
        <f>'F4.2'!AQ255</f>
        <v>0</v>
      </c>
      <c r="K1173" s="30"/>
      <c r="L1173" s="30"/>
      <c r="M1173" s="30">
        <f t="shared" si="207"/>
        <v>0</v>
      </c>
      <c r="N1173" s="150">
        <f t="shared" si="208"/>
        <v>0</v>
      </c>
    </row>
    <row r="1174" spans="1:16" ht="31.5" hidden="1" outlineLevel="1">
      <c r="A1174" s="31"/>
      <c r="B1174" s="232" t="str">
        <f t="shared" si="202"/>
        <v>Construction of 4th raising of existing Ash Bund from T.B.L. 198.00 M to T.B.L 201.00 M</v>
      </c>
      <c r="C1174" s="31" t="str">
        <f t="shared" si="203"/>
        <v>MERC/CAPEX/2022-2023/MSPGCL/0458</v>
      </c>
      <c r="D1174" s="67">
        <f t="shared" si="211"/>
        <v>45174</v>
      </c>
      <c r="E1174" s="30">
        <f t="shared" si="211"/>
        <v>34.866502009506846</v>
      </c>
      <c r="F1174" s="30">
        <f t="shared" si="204"/>
        <v>0</v>
      </c>
      <c r="G1174" s="30">
        <f t="shared" si="205"/>
        <v>34.866502009506846</v>
      </c>
      <c r="H1174" s="30">
        <f t="shared" si="206"/>
        <v>-34.866502009506846</v>
      </c>
      <c r="I1174" s="30">
        <f>'F4.2'!W256</f>
        <v>34.866502009506846</v>
      </c>
      <c r="J1174" s="30">
        <f>'F4.2'!AQ256</f>
        <v>34.866502009506846</v>
      </c>
      <c r="K1174" s="30"/>
      <c r="L1174" s="30"/>
      <c r="M1174" s="30">
        <f t="shared" si="207"/>
        <v>34.866502009506846</v>
      </c>
      <c r="N1174" s="150">
        <f t="shared" si="208"/>
        <v>-34.866502009506846</v>
      </c>
    </row>
    <row r="1175" spans="1:16" ht="31.5" hidden="1" outlineLevel="1">
      <c r="A1175" s="31"/>
      <c r="B1175" s="232" t="str">
        <f t="shared" si="202"/>
        <v>Construction of New Drain Wells (12 Nos.) along with necessary connection to existing drain wells at CSTPS</v>
      </c>
      <c r="C1175" s="31">
        <f t="shared" si="203"/>
        <v>0</v>
      </c>
      <c r="D1175" s="67" t="str">
        <f t="shared" si="211"/>
        <v>-</v>
      </c>
      <c r="E1175" s="30">
        <f t="shared" si="211"/>
        <v>0.58492900051369856</v>
      </c>
      <c r="F1175" s="30">
        <f t="shared" si="204"/>
        <v>0</v>
      </c>
      <c r="G1175" s="30">
        <f t="shared" si="205"/>
        <v>0.58492900051369856</v>
      </c>
      <c r="H1175" s="30">
        <f t="shared" si="206"/>
        <v>-0.58492900051369856</v>
      </c>
      <c r="I1175" s="30">
        <f>'F4.2'!W257</f>
        <v>0.58492900051369856</v>
      </c>
      <c r="J1175" s="30">
        <f>'F4.2'!AQ257</f>
        <v>0.58492900051369856</v>
      </c>
      <c r="K1175" s="30"/>
      <c r="L1175" s="30"/>
      <c r="M1175" s="30">
        <f t="shared" si="207"/>
        <v>0.58492900051369856</v>
      </c>
      <c r="N1175" s="150">
        <f t="shared" si="208"/>
        <v>-0.58492900051369856</v>
      </c>
    </row>
    <row r="1176" spans="1:16" ht="31.5" hidden="1" outlineLevel="1">
      <c r="A1176" s="31"/>
      <c r="B1176" s="232" t="str">
        <f t="shared" si="202"/>
        <v xml:space="preserve"> Construction of waste weir for raising of ash bund (Waste Weir &amp; Non overflow structure)</v>
      </c>
      <c r="C1176" s="31">
        <f t="shared" si="203"/>
        <v>0</v>
      </c>
      <c r="D1176" s="67" t="str">
        <f t="shared" si="211"/>
        <v>-</v>
      </c>
      <c r="E1176" s="30">
        <f t="shared" si="211"/>
        <v>1.4620718993904107</v>
      </c>
      <c r="F1176" s="30">
        <f t="shared" si="204"/>
        <v>0</v>
      </c>
      <c r="G1176" s="30">
        <f t="shared" si="205"/>
        <v>1.4620718993904107</v>
      </c>
      <c r="H1176" s="30">
        <f t="shared" si="206"/>
        <v>-1.4620718993904107</v>
      </c>
      <c r="I1176" s="30">
        <f>'F4.2'!W258</f>
        <v>1.4620718993904107</v>
      </c>
      <c r="J1176" s="30">
        <f>'F4.2'!AQ258</f>
        <v>1.4620718993904107</v>
      </c>
      <c r="K1176" s="30"/>
      <c r="L1176" s="30"/>
      <c r="M1176" s="30">
        <f t="shared" si="207"/>
        <v>1.4620718993904107</v>
      </c>
      <c r="N1176" s="150">
        <f t="shared" si="208"/>
        <v>-1.4620718993904107</v>
      </c>
    </row>
    <row r="1177" spans="1:16" ht="15.75" hidden="1" outlineLevel="1">
      <c r="A1177" s="31"/>
      <c r="B1177" s="232" t="str">
        <f t="shared" si="202"/>
        <v>Raising of Ash Compartment i.e. Lagoon in Ash Bund</v>
      </c>
      <c r="C1177" s="31">
        <f t="shared" si="203"/>
        <v>0</v>
      </c>
      <c r="D1177" s="67" t="str">
        <f t="shared" si="211"/>
        <v>-</v>
      </c>
      <c r="E1177" s="30">
        <f t="shared" si="211"/>
        <v>8.7868239274657522</v>
      </c>
      <c r="F1177" s="30">
        <f t="shared" si="204"/>
        <v>0</v>
      </c>
      <c r="G1177" s="30">
        <f t="shared" si="205"/>
        <v>8.7868239274657522</v>
      </c>
      <c r="H1177" s="30">
        <f t="shared" si="206"/>
        <v>-8.7868239274657522</v>
      </c>
      <c r="I1177" s="30">
        <f>'F4.2'!W259</f>
        <v>8.7868239274657522</v>
      </c>
      <c r="J1177" s="30">
        <f>'F4.2'!AQ259</f>
        <v>8.7868239274657522</v>
      </c>
      <c r="K1177" s="30"/>
      <c r="L1177" s="30"/>
      <c r="M1177" s="30">
        <f t="shared" si="207"/>
        <v>8.7868239274657522</v>
      </c>
      <c r="N1177" s="150">
        <f t="shared" si="208"/>
        <v>-8.7868239274657522</v>
      </c>
    </row>
    <row r="1178" spans="1:16" ht="31.5" hidden="1" outlineLevel="1">
      <c r="A1178" s="31"/>
      <c r="B1178" s="232" t="str">
        <f t="shared" si="202"/>
        <v>IDC</v>
      </c>
      <c r="C1178" s="31" t="str">
        <f t="shared" si="203"/>
        <v>MERC/CAPEX/2022-2023/MSPGCL/0458</v>
      </c>
      <c r="D1178" s="67">
        <f t="shared" si="211"/>
        <v>45174</v>
      </c>
      <c r="E1178" s="30">
        <f t="shared" si="211"/>
        <v>7.6339726027397248</v>
      </c>
      <c r="F1178" s="30">
        <f t="shared" si="204"/>
        <v>0</v>
      </c>
      <c r="G1178" s="30">
        <f t="shared" si="205"/>
        <v>7.6339726027397248</v>
      </c>
      <c r="H1178" s="30">
        <f t="shared" si="206"/>
        <v>-7.6339726027397248</v>
      </c>
      <c r="I1178" s="30">
        <f>'F4.2'!W260</f>
        <v>7.6339726027397248</v>
      </c>
      <c r="J1178" s="30">
        <f>'F4.2'!AQ260</f>
        <v>7.6339726027397248</v>
      </c>
      <c r="K1178" s="30"/>
      <c r="L1178" s="30"/>
      <c r="M1178" s="30">
        <f t="shared" si="207"/>
        <v>7.6339726027397248</v>
      </c>
      <c r="N1178" s="150">
        <f t="shared" si="208"/>
        <v>-7.6339726027397248</v>
      </c>
    </row>
    <row r="1179" spans="1:16" ht="31.5" hidden="1" outlineLevel="1">
      <c r="A1179" s="118"/>
      <c r="B1179" s="180" t="str">
        <f t="shared" si="202"/>
        <v>IDC</v>
      </c>
      <c r="C1179" s="31" t="str">
        <f t="shared" si="203"/>
        <v>MERC/CAPEX/2022-2023/MSPGCL/0458</v>
      </c>
      <c r="D1179" s="67">
        <f t="shared" si="211"/>
        <v>45174</v>
      </c>
      <c r="E1179" s="30">
        <f t="shared" si="211"/>
        <v>4.9691780821917808</v>
      </c>
      <c r="F1179" s="30">
        <f t="shared" si="204"/>
        <v>0</v>
      </c>
      <c r="G1179" s="30">
        <f t="shared" si="205"/>
        <v>0</v>
      </c>
      <c r="H1179" s="30">
        <f t="shared" si="206"/>
        <v>0</v>
      </c>
      <c r="I1179" s="30">
        <f>'F4.2'!W261</f>
        <v>0</v>
      </c>
      <c r="J1179" s="30">
        <f>'F4.2'!AQ261</f>
        <v>0</v>
      </c>
      <c r="K1179" s="30"/>
      <c r="L1179" s="30"/>
      <c r="M1179" s="30">
        <f t="shared" si="207"/>
        <v>0</v>
      </c>
      <c r="N1179" s="150">
        <f t="shared" si="208"/>
        <v>0</v>
      </c>
    </row>
    <row r="1180" spans="1:16" ht="47.25" hidden="1" outlineLevel="1">
      <c r="A1180" s="28">
        <f>A721</f>
        <v>39</v>
      </c>
      <c r="B1180" s="131" t="str">
        <f t="shared" si="202"/>
        <v>Flue Gas Desulphurization (FGD) System for 500 MW UnitS (Total 8 Nos) of MSPGCL
(Chandrapur Unit # 8-9)</v>
      </c>
      <c r="C1180" s="31" t="str">
        <f t="shared" si="203"/>
        <v>MERC/CAPEX/2020-2021/WFH/SBR/21</v>
      </c>
      <c r="D1180" s="67">
        <f t="shared" si="211"/>
        <v>44036</v>
      </c>
      <c r="E1180" s="30">
        <f t="shared" si="211"/>
        <v>479.5</v>
      </c>
      <c r="F1180" s="30">
        <f t="shared" si="204"/>
        <v>0</v>
      </c>
      <c r="G1180" s="30">
        <f t="shared" si="205"/>
        <v>0</v>
      </c>
      <c r="H1180" s="30">
        <f t="shared" si="206"/>
        <v>0</v>
      </c>
      <c r="I1180" s="30">
        <f>'F4.2'!W262</f>
        <v>0</v>
      </c>
      <c r="J1180" s="30">
        <f>'F4.2'!AQ262</f>
        <v>0</v>
      </c>
      <c r="K1180" s="30"/>
      <c r="L1180" s="30"/>
      <c r="M1180" s="30">
        <f t="shared" si="207"/>
        <v>0</v>
      </c>
      <c r="N1180" s="150">
        <f t="shared" si="208"/>
        <v>0</v>
      </c>
      <c r="O1180" s="211">
        <f t="shared" ref="O1180:O1192" si="212">MAX(0,IF(M1180=0,0,IF(G1180+M1180&lt;E1180,M1180,E1180-G1180)))</f>
        <v>0</v>
      </c>
      <c r="P1180" s="212">
        <f t="shared" ref="P1180:P1192" si="213">M1180-O1180</f>
        <v>0</v>
      </c>
    </row>
    <row r="1181" spans="1:16" ht="47.25" hidden="1" outlineLevel="1">
      <c r="A1181" s="31">
        <f>A722</f>
        <v>39.1</v>
      </c>
      <c r="B1181" s="64" t="str">
        <f t="shared" si="202"/>
        <v>Flue Gas Desulphurization (FGD) System for 500 MW UnitS (Total 8 Nos) of MSPGCL
(Chandrapur Unit # 8-9)</v>
      </c>
      <c r="C1181" s="31" t="str">
        <f t="shared" si="203"/>
        <v>MERC/CAPEX/2020-2021/WFH/SBR/21</v>
      </c>
      <c r="D1181" s="67">
        <f t="shared" si="211"/>
        <v>44036</v>
      </c>
      <c r="E1181" s="30">
        <f t="shared" si="211"/>
        <v>440.54</v>
      </c>
      <c r="F1181" s="30">
        <f t="shared" si="204"/>
        <v>0</v>
      </c>
      <c r="G1181" s="30">
        <f t="shared" si="205"/>
        <v>0</v>
      </c>
      <c r="H1181" s="30">
        <f t="shared" si="206"/>
        <v>0</v>
      </c>
      <c r="I1181" s="30">
        <f>'F4.2'!W263</f>
        <v>119.66</v>
      </c>
      <c r="J1181" s="30">
        <f>'F4.2'!AQ263</f>
        <v>119.66</v>
      </c>
      <c r="K1181" s="30"/>
      <c r="L1181" s="30"/>
      <c r="M1181" s="30">
        <f t="shared" si="207"/>
        <v>119.66</v>
      </c>
      <c r="N1181" s="150">
        <f t="shared" si="208"/>
        <v>0</v>
      </c>
      <c r="O1181" s="211">
        <f t="shared" si="212"/>
        <v>119.66</v>
      </c>
      <c r="P1181" s="212">
        <f t="shared" si="213"/>
        <v>0</v>
      </c>
    </row>
    <row r="1182" spans="1:16" ht="31.5" hidden="1" outlineLevel="1">
      <c r="A1182" s="118"/>
      <c r="B1182" s="180" t="str">
        <f t="shared" ref="B1182:B1191" si="214">B723</f>
        <v>IDC</v>
      </c>
      <c r="C1182" s="31" t="str">
        <f t="shared" si="203"/>
        <v>MERC/CAPEX/2020-2021/WFH/SBR/21</v>
      </c>
      <c r="D1182" s="67">
        <f t="shared" si="211"/>
        <v>44036</v>
      </c>
      <c r="E1182" s="30">
        <f t="shared" si="211"/>
        <v>38.96</v>
      </c>
      <c r="F1182" s="30">
        <f t="shared" si="204"/>
        <v>0</v>
      </c>
      <c r="G1182" s="30">
        <f t="shared" si="205"/>
        <v>0</v>
      </c>
      <c r="H1182" s="30">
        <f t="shared" si="206"/>
        <v>0</v>
      </c>
      <c r="I1182" s="30">
        <f>'F4.2'!W264</f>
        <v>0</v>
      </c>
      <c r="J1182" s="30">
        <f>'F4.2'!AQ264</f>
        <v>0</v>
      </c>
      <c r="K1182" s="30"/>
      <c r="L1182" s="30"/>
      <c r="M1182" s="30">
        <f t="shared" si="207"/>
        <v>0</v>
      </c>
      <c r="N1182" s="150">
        <f t="shared" si="208"/>
        <v>0</v>
      </c>
      <c r="O1182" s="211">
        <f t="shared" si="212"/>
        <v>0</v>
      </c>
      <c r="P1182" s="212">
        <f t="shared" si="213"/>
        <v>0</v>
      </c>
    </row>
    <row r="1183" spans="1:16" ht="31.5" hidden="1" outlineLevel="1">
      <c r="A1183" s="28">
        <f t="shared" ref="A1183:A1188" si="215">A724</f>
        <v>41</v>
      </c>
      <c r="B1183" s="131" t="str">
        <f t="shared" si="214"/>
        <v>CHP Performance Improvement Schemes at Unit 8-9 of CSTPS, Chandrapur.</v>
      </c>
      <c r="C1183" s="31" t="str">
        <f t="shared" ref="C1183:C1191" si="216">C724</f>
        <v>MERC/CAPEX/MSPGCL/2023-24/0586</v>
      </c>
      <c r="D1183" s="67">
        <f t="shared" si="211"/>
        <v>45233</v>
      </c>
      <c r="E1183" s="30">
        <f t="shared" si="211"/>
        <v>26.61</v>
      </c>
      <c r="F1183" s="30">
        <f t="shared" si="204"/>
        <v>0</v>
      </c>
      <c r="G1183" s="30">
        <f t="shared" si="205"/>
        <v>0</v>
      </c>
      <c r="H1183" s="30">
        <f t="shared" si="206"/>
        <v>0</v>
      </c>
      <c r="I1183" s="30">
        <f>'F4.2'!W265</f>
        <v>0</v>
      </c>
      <c r="J1183" s="30">
        <f>'F4.2'!AQ265</f>
        <v>0</v>
      </c>
      <c r="K1183" s="30"/>
      <c r="L1183" s="30"/>
      <c r="M1183" s="30">
        <f t="shared" si="207"/>
        <v>0</v>
      </c>
      <c r="N1183" s="150">
        <f t="shared" si="208"/>
        <v>0</v>
      </c>
      <c r="O1183" s="211">
        <f t="shared" si="212"/>
        <v>0</v>
      </c>
      <c r="P1183" s="212">
        <f t="shared" si="213"/>
        <v>0</v>
      </c>
    </row>
    <row r="1184" spans="1:16" ht="47.25" hidden="1" outlineLevel="1">
      <c r="A1184" s="31">
        <f t="shared" si="215"/>
        <v>41.1</v>
      </c>
      <c r="B1184" s="64" t="str">
        <f t="shared" si="214"/>
        <v xml:space="preserve">Work of Design engineering , supply and installation of modular chutes with sintered silicon carbide for smooth flow &amp;center feeding  in CHP 2x500MW CSTPS </v>
      </c>
      <c r="C1184" s="31" t="str">
        <f t="shared" si="216"/>
        <v>MERC/CAPEX/MSPGCL/2023-24/0586</v>
      </c>
      <c r="D1184" s="67">
        <f t="shared" si="211"/>
        <v>45233</v>
      </c>
      <c r="E1184" s="30">
        <f t="shared" si="211"/>
        <v>9.43</v>
      </c>
      <c r="F1184" s="30">
        <f t="shared" ref="F1184:F1191" si="217">F725+I725</f>
        <v>0</v>
      </c>
      <c r="G1184" s="30">
        <f t="shared" ref="G1184:G1191" si="218">G725+M725</f>
        <v>0</v>
      </c>
      <c r="H1184" s="30">
        <f t="shared" si="206"/>
        <v>0</v>
      </c>
      <c r="I1184" s="30">
        <f>'F4.2'!W266</f>
        <v>4.7149999999999999</v>
      </c>
      <c r="J1184" s="30">
        <f>'F4.2'!AQ266</f>
        <v>4.7149999999999999</v>
      </c>
      <c r="K1184" s="30"/>
      <c r="L1184" s="30"/>
      <c r="M1184" s="30">
        <f t="shared" si="207"/>
        <v>4.7149999999999999</v>
      </c>
      <c r="N1184" s="150">
        <f t="shared" si="208"/>
        <v>0</v>
      </c>
      <c r="O1184" s="211">
        <f t="shared" si="212"/>
        <v>4.7149999999999999</v>
      </c>
      <c r="P1184" s="212">
        <f t="shared" si="213"/>
        <v>0</v>
      </c>
    </row>
    <row r="1185" spans="1:16" ht="31.5" hidden="1" outlineLevel="1">
      <c r="A1185" s="31">
        <f t="shared" si="215"/>
        <v>41.2</v>
      </c>
      <c r="B1185" s="64" t="str">
        <f t="shared" si="214"/>
        <v>Supply erection &amp; commissioning of set of internal of impact crusher spares installed at CHPP-D, CSTPS</v>
      </c>
      <c r="C1185" s="31" t="str">
        <f t="shared" si="216"/>
        <v>MERC/CAPEX/MSPGCL/2023-24/0586</v>
      </c>
      <c r="D1185" s="67">
        <f t="shared" si="211"/>
        <v>45233</v>
      </c>
      <c r="E1185" s="30">
        <f t="shared" si="211"/>
        <v>8.0500000000000007</v>
      </c>
      <c r="F1185" s="30">
        <f t="shared" si="217"/>
        <v>0</v>
      </c>
      <c r="G1185" s="30">
        <f t="shared" si="218"/>
        <v>0</v>
      </c>
      <c r="H1185" s="30">
        <f t="shared" si="206"/>
        <v>0</v>
      </c>
      <c r="I1185" s="30">
        <f>'F4.2'!W267</f>
        <v>4.0250000000000004</v>
      </c>
      <c r="J1185" s="30">
        <f>'F4.2'!AQ267</f>
        <v>4.0250000000000004</v>
      </c>
      <c r="K1185" s="30"/>
      <c r="L1185" s="30"/>
      <c r="M1185" s="30">
        <f t="shared" si="207"/>
        <v>4.0250000000000004</v>
      </c>
      <c r="N1185" s="150">
        <f t="shared" si="208"/>
        <v>0</v>
      </c>
      <c r="O1185" s="211">
        <f t="shared" si="212"/>
        <v>4.0250000000000004</v>
      </c>
      <c r="P1185" s="212">
        <f t="shared" si="213"/>
        <v>0</v>
      </c>
    </row>
    <row r="1186" spans="1:16" ht="63" hidden="1" outlineLevel="1">
      <c r="A1186" s="31">
        <f t="shared" si="215"/>
        <v>41.3</v>
      </c>
      <c r="B1186" s="64" t="str">
        <f t="shared" si="214"/>
        <v>Scheme for replacement of Scoop coupling/Fluid coupling of conveyor BC-101A/B/C, BC-102A/B, BC-104A/B, BC-105A/B ,BC-106A/B, BC-111A/B/C/D, BC-110A1/B1, BC-110A/B Installed at CHP-D, CSTPS Chandrapur</v>
      </c>
      <c r="C1186" s="31" t="str">
        <f t="shared" si="216"/>
        <v>MERC/CAPEX/MSPGCL/2023-24/0586</v>
      </c>
      <c r="D1186" s="67">
        <f t="shared" si="211"/>
        <v>45233</v>
      </c>
      <c r="E1186" s="30">
        <f t="shared" si="211"/>
        <v>4.67</v>
      </c>
      <c r="F1186" s="30">
        <f t="shared" si="217"/>
        <v>0</v>
      </c>
      <c r="G1186" s="30">
        <f t="shared" si="218"/>
        <v>0</v>
      </c>
      <c r="H1186" s="30">
        <f t="shared" si="206"/>
        <v>0</v>
      </c>
      <c r="I1186" s="30">
        <f>'F4.2'!W268</f>
        <v>2.335</v>
      </c>
      <c r="J1186" s="30">
        <f>'F4.2'!AQ268</f>
        <v>2.335</v>
      </c>
      <c r="K1186" s="30"/>
      <c r="L1186" s="30"/>
      <c r="M1186" s="30">
        <f t="shared" si="207"/>
        <v>2.335</v>
      </c>
      <c r="N1186" s="150">
        <f t="shared" si="208"/>
        <v>0</v>
      </c>
      <c r="O1186" s="211">
        <f t="shared" si="212"/>
        <v>2.335</v>
      </c>
      <c r="P1186" s="212">
        <f t="shared" si="213"/>
        <v>0</v>
      </c>
    </row>
    <row r="1187" spans="1:16" ht="31.5" hidden="1" outlineLevel="1">
      <c r="A1187" s="31">
        <f t="shared" si="215"/>
        <v>41.4</v>
      </c>
      <c r="B1187" s="64" t="str">
        <f t="shared" si="214"/>
        <v>Supply erection &amp; commissioning of set of internal of spares of stacker reclaimer installed at CHP-D, CSTPS Chandrapur</v>
      </c>
      <c r="C1187" s="31" t="str">
        <f t="shared" si="216"/>
        <v>MERC/CAPEX/MSPGCL/2023-24/0586</v>
      </c>
      <c r="D1187" s="67">
        <f t="shared" si="211"/>
        <v>45233</v>
      </c>
      <c r="E1187" s="30">
        <f t="shared" si="211"/>
        <v>1.96</v>
      </c>
      <c r="F1187" s="30">
        <f t="shared" si="217"/>
        <v>0</v>
      </c>
      <c r="G1187" s="30">
        <f t="shared" si="218"/>
        <v>0</v>
      </c>
      <c r="H1187" s="30">
        <f t="shared" si="206"/>
        <v>0</v>
      </c>
      <c r="I1187" s="30">
        <f>'F4.2'!W269</f>
        <v>0.98</v>
      </c>
      <c r="J1187" s="30">
        <f>'F4.2'!AQ269</f>
        <v>0.98</v>
      </c>
      <c r="K1187" s="30"/>
      <c r="L1187" s="30"/>
      <c r="M1187" s="30">
        <f t="shared" si="207"/>
        <v>0.98</v>
      </c>
      <c r="N1187" s="150">
        <f t="shared" si="208"/>
        <v>0</v>
      </c>
      <c r="O1187" s="211">
        <f t="shared" si="212"/>
        <v>0.98</v>
      </c>
      <c r="P1187" s="212">
        <f t="shared" si="213"/>
        <v>0</v>
      </c>
    </row>
    <row r="1188" spans="1:16" ht="31.5" hidden="1" outlineLevel="1">
      <c r="A1188" s="31">
        <f t="shared" si="215"/>
        <v>41.5</v>
      </c>
      <c r="B1188" s="64" t="str">
        <f t="shared" si="214"/>
        <v>Supply erection &amp; commissioning of set of internal of spares of Wagon tippler installed at CHP-D, CSTPS Chandrapur</v>
      </c>
      <c r="C1188" s="31" t="str">
        <f t="shared" si="216"/>
        <v>MERC/CAPEX/MSPGCL/2023-24/0586</v>
      </c>
      <c r="D1188" s="67">
        <f t="shared" ref="D1188:E1191" si="219">D729</f>
        <v>45233</v>
      </c>
      <c r="E1188" s="30">
        <f t="shared" si="219"/>
        <v>2.12</v>
      </c>
      <c r="F1188" s="30">
        <f t="shared" si="217"/>
        <v>0</v>
      </c>
      <c r="G1188" s="30">
        <f t="shared" si="218"/>
        <v>0</v>
      </c>
      <c r="H1188" s="30">
        <f t="shared" si="206"/>
        <v>0</v>
      </c>
      <c r="I1188" s="30">
        <f>'F4.2'!W270</f>
        <v>1.06</v>
      </c>
      <c r="J1188" s="30">
        <f>'F4.2'!AQ270</f>
        <v>1.06</v>
      </c>
      <c r="K1188" s="30"/>
      <c r="L1188" s="30"/>
      <c r="M1188" s="30">
        <f t="shared" si="207"/>
        <v>1.06</v>
      </c>
      <c r="N1188" s="150">
        <f t="shared" si="208"/>
        <v>0</v>
      </c>
      <c r="O1188" s="211">
        <f t="shared" si="212"/>
        <v>1.06</v>
      </c>
      <c r="P1188" s="212">
        <f t="shared" si="213"/>
        <v>0</v>
      </c>
    </row>
    <row r="1189" spans="1:16" ht="31.5" hidden="1" outlineLevel="1">
      <c r="A1189" s="118"/>
      <c r="B1189" s="180" t="str">
        <f t="shared" si="214"/>
        <v>IDC</v>
      </c>
      <c r="C1189" s="31" t="str">
        <f t="shared" si="216"/>
        <v>MERC/CAPEX/MSPGCL/2023-24/0586</v>
      </c>
      <c r="D1189" s="67">
        <f t="shared" si="219"/>
        <v>45233</v>
      </c>
      <c r="E1189" s="30">
        <f t="shared" si="219"/>
        <v>0.38</v>
      </c>
      <c r="F1189" s="30">
        <f t="shared" si="217"/>
        <v>0</v>
      </c>
      <c r="G1189" s="30">
        <f t="shared" si="218"/>
        <v>0</v>
      </c>
      <c r="H1189" s="30">
        <f t="shared" si="206"/>
        <v>0</v>
      </c>
      <c r="I1189" s="30">
        <f>'F4.2'!W271</f>
        <v>0</v>
      </c>
      <c r="J1189" s="30">
        <f>'F4.2'!AQ271</f>
        <v>0</v>
      </c>
      <c r="K1189" s="30"/>
      <c r="L1189" s="30"/>
      <c r="M1189" s="30">
        <f t="shared" si="207"/>
        <v>0</v>
      </c>
      <c r="N1189" s="150">
        <f t="shared" si="208"/>
        <v>0</v>
      </c>
      <c r="O1189" s="211">
        <f t="shared" si="212"/>
        <v>0</v>
      </c>
      <c r="P1189" s="212">
        <f t="shared" si="213"/>
        <v>0</v>
      </c>
    </row>
    <row r="1190" spans="1:16" ht="31.5" hidden="1" outlineLevel="1">
      <c r="A1190" s="28" t="str">
        <f>A731</f>
        <v>HO
DPR 2</v>
      </c>
      <c r="B1190" s="230" t="str">
        <f t="shared" si="214"/>
        <v>Construction of new Administrative Building for Mahagenco at Vidyut Bhawan, Katol Road, Nagpur</v>
      </c>
      <c r="C1190" s="31" t="str">
        <f t="shared" si="216"/>
        <v>MERC/CAPEX/2021-2022/MSPGCL/063</v>
      </c>
      <c r="D1190" s="67">
        <f t="shared" si="219"/>
        <v>44604</v>
      </c>
      <c r="E1190" s="30">
        <f t="shared" si="219"/>
        <v>57</v>
      </c>
      <c r="F1190" s="30">
        <f t="shared" si="217"/>
        <v>0</v>
      </c>
      <c r="G1190" s="30">
        <f t="shared" si="218"/>
        <v>0</v>
      </c>
      <c r="H1190" s="30">
        <f t="shared" si="206"/>
        <v>0</v>
      </c>
      <c r="I1190" s="30">
        <f>'F4.2'!W272</f>
        <v>0</v>
      </c>
      <c r="J1190" s="30">
        <f>'F4.2'!AQ272</f>
        <v>0</v>
      </c>
      <c r="K1190" s="30"/>
      <c r="L1190" s="30"/>
      <c r="M1190" s="30">
        <f t="shared" si="207"/>
        <v>0</v>
      </c>
      <c r="N1190" s="150">
        <f t="shared" si="208"/>
        <v>0</v>
      </c>
      <c r="O1190" s="211">
        <f t="shared" si="212"/>
        <v>0</v>
      </c>
      <c r="P1190" s="212">
        <f t="shared" si="213"/>
        <v>0</v>
      </c>
    </row>
    <row r="1191" spans="1:16" ht="31.5" hidden="1" outlineLevel="1">
      <c r="A1191" s="31" t="str">
        <f>A732</f>
        <v>HO
DPR 2.1</v>
      </c>
      <c r="B1191" s="232" t="str">
        <f t="shared" si="214"/>
        <v>Construction of new Administrative Building for Mahagenco at Vidyut Bhawan, Katol Road, Nagpur</v>
      </c>
      <c r="C1191" s="31" t="str">
        <f t="shared" si="216"/>
        <v>MERC/CAPEX/2021-2022/MSPGCL/063</v>
      </c>
      <c r="D1191" s="67">
        <f t="shared" si="219"/>
        <v>44604</v>
      </c>
      <c r="E1191" s="30">
        <f t="shared" si="219"/>
        <v>54.24</v>
      </c>
      <c r="F1191" s="30">
        <f t="shared" si="217"/>
        <v>0</v>
      </c>
      <c r="G1191" s="30">
        <f t="shared" si="218"/>
        <v>0</v>
      </c>
      <c r="H1191" s="30">
        <f t="shared" si="206"/>
        <v>0</v>
      </c>
      <c r="I1191" s="30">
        <f>'F4.2'!W273</f>
        <v>0</v>
      </c>
      <c r="J1191" s="30">
        <f>'F4.2'!AQ273</f>
        <v>0</v>
      </c>
      <c r="K1191" s="30"/>
      <c r="L1191" s="30"/>
      <c r="M1191" s="30">
        <f t="shared" ref="M1191:M1220" si="220">SUM(J1191:L1191)</f>
        <v>0</v>
      </c>
      <c r="N1191" s="150">
        <f t="shared" si="208"/>
        <v>0</v>
      </c>
      <c r="O1191" s="211">
        <f t="shared" si="212"/>
        <v>0</v>
      </c>
      <c r="P1191" s="212">
        <f t="shared" si="213"/>
        <v>0</v>
      </c>
    </row>
    <row r="1192" spans="1:16" ht="31.5" hidden="1" outlineLevel="1">
      <c r="A1192" s="233">
        <f t="shared" ref="A1192:E1192" si="221">A733</f>
        <v>0</v>
      </c>
      <c r="B1192" s="232" t="str">
        <f t="shared" si="221"/>
        <v>IDC</v>
      </c>
      <c r="C1192" s="31" t="str">
        <f t="shared" si="221"/>
        <v>MERC/CAPEX/2021-2022/MSPGCL/063</v>
      </c>
      <c r="D1192" s="67">
        <f t="shared" si="221"/>
        <v>44604</v>
      </c>
      <c r="E1192" s="30">
        <f t="shared" si="221"/>
        <v>2.76</v>
      </c>
      <c r="F1192" s="30">
        <f t="shared" ref="F1192:F1196" si="222">F733+I733</f>
        <v>0</v>
      </c>
      <c r="G1192" s="30">
        <f t="shared" ref="G1192:G1196" si="223">G733+M733</f>
        <v>0</v>
      </c>
      <c r="H1192" s="30">
        <f t="shared" si="206"/>
        <v>0</v>
      </c>
      <c r="I1192" s="30">
        <f>'F4.2'!W274</f>
        <v>0</v>
      </c>
      <c r="J1192" s="30">
        <f>'F4.2'!AQ274</f>
        <v>0</v>
      </c>
      <c r="K1192" s="30"/>
      <c r="L1192" s="30"/>
      <c r="M1192" s="30">
        <f t="shared" si="220"/>
        <v>0</v>
      </c>
      <c r="N1192" s="150">
        <f t="shared" si="208"/>
        <v>0</v>
      </c>
      <c r="O1192" s="211">
        <f t="shared" si="212"/>
        <v>0</v>
      </c>
      <c r="P1192" s="212">
        <f t="shared" si="213"/>
        <v>0</v>
      </c>
    </row>
    <row r="1193" spans="1:16" ht="47.25" hidden="1" outlineLevel="1">
      <c r="A1193" s="28" t="str">
        <f t="shared" ref="A1193:E1193" si="224">A734</f>
        <v>A6</v>
      </c>
      <c r="B1193" s="131" t="str">
        <f t="shared" si="224"/>
        <v>Supply, Installation &amp; Commissioning of Online Coal Flow Monitoring &amp; Balancing System at Unit-8-9, CSTPS, Chandrapur</v>
      </c>
      <c r="C1193" s="31" t="str">
        <f t="shared" si="224"/>
        <v>MERC/CAPEX/2024-2025/MSPGCL/0457 Dt 26.07.2024</v>
      </c>
      <c r="D1193" s="67">
        <f t="shared" si="224"/>
        <v>45499</v>
      </c>
      <c r="E1193" s="30">
        <f t="shared" si="224"/>
        <v>34.21</v>
      </c>
      <c r="F1193" s="30">
        <f t="shared" si="222"/>
        <v>0</v>
      </c>
      <c r="G1193" s="30">
        <f t="shared" si="223"/>
        <v>0</v>
      </c>
      <c r="H1193" s="30">
        <f t="shared" si="206"/>
        <v>0</v>
      </c>
      <c r="I1193" s="30">
        <f>'F4.2'!W275</f>
        <v>0</v>
      </c>
      <c r="J1193" s="30">
        <f>'F4.2'!AQ275</f>
        <v>0</v>
      </c>
      <c r="K1193" s="30"/>
      <c r="L1193" s="30"/>
      <c r="M1193" s="30">
        <f t="shared" si="220"/>
        <v>0</v>
      </c>
      <c r="N1193" s="150">
        <f t="shared" si="208"/>
        <v>0</v>
      </c>
    </row>
    <row r="1194" spans="1:16" ht="47.25" hidden="1" outlineLevel="1">
      <c r="A1194" s="28">
        <f t="shared" ref="A1194:E1194" si="225">A735</f>
        <v>0</v>
      </c>
      <c r="B1194" s="232" t="str">
        <f t="shared" si="225"/>
        <v>Supply, installation and commissioning of Online Coal flow monitoring and balancing system for U- 8 &amp; 9, CSTPS, Chandrapur.</v>
      </c>
      <c r="C1194" s="31" t="str">
        <f t="shared" si="225"/>
        <v>MERC/CAPEX/2024-2025/MSPGCL/0457 Dt 26.07.2024</v>
      </c>
      <c r="D1194" s="67">
        <f t="shared" si="225"/>
        <v>45499</v>
      </c>
      <c r="E1194" s="30">
        <f t="shared" si="225"/>
        <v>34.21</v>
      </c>
      <c r="F1194" s="30">
        <f t="shared" si="222"/>
        <v>0</v>
      </c>
      <c r="G1194" s="30">
        <f t="shared" si="223"/>
        <v>0</v>
      </c>
      <c r="H1194" s="30">
        <f t="shared" si="206"/>
        <v>0</v>
      </c>
      <c r="I1194" s="30">
        <f>'F4.2'!W276</f>
        <v>0</v>
      </c>
      <c r="J1194" s="30">
        <f>'F4.2'!AQ276</f>
        <v>0</v>
      </c>
      <c r="K1194" s="30"/>
      <c r="L1194" s="30"/>
      <c r="M1194" s="30">
        <f t="shared" si="220"/>
        <v>0</v>
      </c>
      <c r="N1194" s="150">
        <f t="shared" si="208"/>
        <v>0</v>
      </c>
    </row>
    <row r="1195" spans="1:16" ht="31.5" hidden="1" outlineLevel="1">
      <c r="A1195" s="118">
        <f t="shared" ref="A1195:E1195" si="226">A736</f>
        <v>0</v>
      </c>
      <c r="B1195" s="180" t="str">
        <f t="shared" si="226"/>
        <v>IDC</v>
      </c>
      <c r="C1195" s="31" t="str">
        <f t="shared" si="226"/>
        <v>MERC/CAPEX/2024-2025/MSPGCL/0457 Dt 26.07.2024</v>
      </c>
      <c r="D1195" s="67">
        <f t="shared" si="226"/>
        <v>45499</v>
      </c>
      <c r="E1195" s="30">
        <f t="shared" si="226"/>
        <v>0.31</v>
      </c>
      <c r="F1195" s="30">
        <f t="shared" si="222"/>
        <v>0</v>
      </c>
      <c r="G1195" s="30">
        <f t="shared" si="223"/>
        <v>0</v>
      </c>
      <c r="H1195" s="30">
        <f t="shared" ref="H1195:H1258" si="227">F1195-G1195</f>
        <v>0</v>
      </c>
      <c r="I1195" s="30">
        <f>'F4.2'!W277</f>
        <v>0</v>
      </c>
      <c r="J1195" s="30">
        <f>'F4.2'!AQ277</f>
        <v>0</v>
      </c>
      <c r="K1195" s="30"/>
      <c r="L1195" s="30"/>
      <c r="M1195" s="30">
        <f t="shared" si="220"/>
        <v>0</v>
      </c>
      <c r="N1195" s="150">
        <f t="shared" ref="N1195:N1258" si="228">H1195+I1195-M1195</f>
        <v>0</v>
      </c>
    </row>
    <row r="1196" spans="1:16" ht="47.25" hidden="1" outlineLevel="1">
      <c r="A1196" s="28" t="str">
        <f t="shared" ref="A1196:E1196" si="229">A737</f>
        <v>A7</v>
      </c>
      <c r="B1196" s="131" t="str">
        <f t="shared" si="229"/>
        <v>Providing, supplying, laying and commissioning of 1600 mm dia. M.S. Pipe by replacement of existing PSC raw water line from Erai dam to reservoir at CSTPS, Chandrapur</v>
      </c>
      <c r="C1196" s="31" t="str">
        <f t="shared" si="229"/>
        <v>MERC/CAPEX/2024-2025/MSPGCL/0476 Dt 06.08.2024</v>
      </c>
      <c r="D1196" s="67">
        <f t="shared" si="229"/>
        <v>45510</v>
      </c>
      <c r="E1196" s="30">
        <f t="shared" si="229"/>
        <v>40.794520547945204</v>
      </c>
      <c r="F1196" s="30">
        <f t="shared" si="222"/>
        <v>0</v>
      </c>
      <c r="G1196" s="30">
        <f t="shared" si="223"/>
        <v>0</v>
      </c>
      <c r="H1196" s="30">
        <f t="shared" si="227"/>
        <v>0</v>
      </c>
      <c r="I1196" s="30">
        <f>'F4.2'!W278</f>
        <v>0</v>
      </c>
      <c r="J1196" s="30">
        <f>'F4.2'!AQ278</f>
        <v>0</v>
      </c>
      <c r="K1196" s="30"/>
      <c r="L1196" s="30"/>
      <c r="M1196" s="30">
        <f t="shared" si="220"/>
        <v>0</v>
      </c>
      <c r="N1196" s="150">
        <f t="shared" si="228"/>
        <v>0</v>
      </c>
    </row>
    <row r="1197" spans="1:16" ht="47.25" hidden="1" outlineLevel="1">
      <c r="A1197" s="227">
        <f t="shared" ref="A1197:E1197" si="230">A738</f>
        <v>0</v>
      </c>
      <c r="B1197" s="232" t="str">
        <f t="shared" si="230"/>
        <v>Providing, supplying, laying and commissioning of 1600mm dia. M.S. pipe by replacement of existing PSC raw water line from Erai dam to reservoir at CSTPS, Chandrapur</v>
      </c>
      <c r="C1197" s="31" t="str">
        <f t="shared" si="230"/>
        <v>MERC/CAPEX/2024-2025/MSPGCL/0476 Dt 06.08.2024</v>
      </c>
      <c r="D1197" s="67">
        <f t="shared" si="230"/>
        <v>45510</v>
      </c>
      <c r="E1197" s="30">
        <f t="shared" si="230"/>
        <v>40.794520547945204</v>
      </c>
      <c r="F1197" s="30">
        <f t="shared" ref="F1197:F1228" si="231">F738+I738</f>
        <v>0</v>
      </c>
      <c r="G1197" s="30">
        <f t="shared" ref="G1197:G1228" si="232">G738+M738</f>
        <v>0</v>
      </c>
      <c r="H1197" s="30">
        <f t="shared" si="227"/>
        <v>0</v>
      </c>
      <c r="I1197" s="30">
        <f>'F4.2'!W279</f>
        <v>0</v>
      </c>
      <c r="J1197" s="30">
        <f>'F4.2'!AQ279</f>
        <v>0</v>
      </c>
      <c r="K1197" s="30"/>
      <c r="L1197" s="30"/>
      <c r="M1197" s="30">
        <f t="shared" si="220"/>
        <v>0</v>
      </c>
      <c r="N1197" s="150">
        <f t="shared" si="228"/>
        <v>0</v>
      </c>
    </row>
    <row r="1198" spans="1:16" ht="31.5" hidden="1" outlineLevel="1">
      <c r="A1198" s="118">
        <f t="shared" ref="A1198:E1198" si="233">A739</f>
        <v>0</v>
      </c>
      <c r="B1198" s="180" t="str">
        <f t="shared" si="233"/>
        <v>IDC</v>
      </c>
      <c r="C1198" s="31" t="str">
        <f t="shared" si="233"/>
        <v>MERC/CAPEX/2024-2025/MSPGCL/0476 Dt 06.08.2024</v>
      </c>
      <c r="D1198" s="67">
        <f t="shared" si="233"/>
        <v>45510</v>
      </c>
      <c r="E1198" s="30">
        <f t="shared" si="233"/>
        <v>8.83</v>
      </c>
      <c r="F1198" s="30">
        <f t="shared" si="231"/>
        <v>0</v>
      </c>
      <c r="G1198" s="30">
        <f t="shared" si="232"/>
        <v>0</v>
      </c>
      <c r="H1198" s="30">
        <f t="shared" si="227"/>
        <v>0</v>
      </c>
      <c r="I1198" s="30">
        <f>'F4.2'!W280</f>
        <v>0</v>
      </c>
      <c r="J1198" s="30">
        <f>'F4.2'!AQ280</f>
        <v>0</v>
      </c>
      <c r="K1198" s="30"/>
      <c r="L1198" s="30"/>
      <c r="M1198" s="30">
        <f t="shared" si="220"/>
        <v>0</v>
      </c>
      <c r="N1198" s="150">
        <f t="shared" si="228"/>
        <v>0</v>
      </c>
    </row>
    <row r="1199" spans="1:16" ht="31.5" hidden="1" outlineLevel="1">
      <c r="A1199" s="28" t="str">
        <f t="shared" ref="A1199:E1199" si="234">A740</f>
        <v>A8</v>
      </c>
      <c r="B1199" s="131" t="str">
        <f t="shared" si="234"/>
        <v>Adoption of Ozonization technique for disinfection of Cooling Water System at U # 8 &amp; 9</v>
      </c>
      <c r="C1199" s="31" t="str">
        <f t="shared" si="234"/>
        <v>MERC/CAPEX/MSPGCL/2023-2024/0467 Dt 02.08.2024</v>
      </c>
      <c r="D1199" s="67">
        <f t="shared" si="234"/>
        <v>45506</v>
      </c>
      <c r="E1199" s="30">
        <f t="shared" si="234"/>
        <v>67</v>
      </c>
      <c r="F1199" s="30">
        <f t="shared" si="231"/>
        <v>0</v>
      </c>
      <c r="G1199" s="30">
        <f t="shared" si="232"/>
        <v>0</v>
      </c>
      <c r="H1199" s="30">
        <f t="shared" si="227"/>
        <v>0</v>
      </c>
      <c r="I1199" s="30">
        <f>'F4.2'!W281</f>
        <v>0</v>
      </c>
      <c r="J1199" s="30">
        <f>'F4.2'!AQ281</f>
        <v>0</v>
      </c>
      <c r="K1199" s="30"/>
      <c r="L1199" s="30"/>
      <c r="M1199" s="30">
        <f t="shared" si="220"/>
        <v>0</v>
      </c>
      <c r="N1199" s="150">
        <f t="shared" si="228"/>
        <v>0</v>
      </c>
    </row>
    <row r="1200" spans="1:16" ht="31.5" hidden="1" outlineLevel="1">
      <c r="A1200" s="28">
        <f t="shared" ref="A1200:E1200" si="235">A741</f>
        <v>0</v>
      </c>
      <c r="B1200" s="232" t="str">
        <f t="shared" si="235"/>
        <v>Adoption of Ozonization technique for disinfection of Unit 8&amp;9 Cooling Water at CSTPS.</v>
      </c>
      <c r="C1200" s="31" t="str">
        <f t="shared" si="235"/>
        <v>MERC/CAPEX/MSPGCL/2023-2024/0467 Dt 02.08.2024</v>
      </c>
      <c r="D1200" s="67">
        <f t="shared" si="235"/>
        <v>45506</v>
      </c>
      <c r="E1200" s="30">
        <f t="shared" si="235"/>
        <v>67</v>
      </c>
      <c r="F1200" s="30">
        <f t="shared" si="231"/>
        <v>0</v>
      </c>
      <c r="G1200" s="30">
        <f t="shared" si="232"/>
        <v>0</v>
      </c>
      <c r="H1200" s="30">
        <f t="shared" si="227"/>
        <v>0</v>
      </c>
      <c r="I1200" s="30">
        <f>'F4.2'!W282</f>
        <v>0</v>
      </c>
      <c r="J1200" s="30">
        <f>'F4.2'!AQ282</f>
        <v>0</v>
      </c>
      <c r="K1200" s="30"/>
      <c r="L1200" s="30"/>
      <c r="M1200" s="30">
        <f t="shared" si="220"/>
        <v>0</v>
      </c>
      <c r="N1200" s="150">
        <f t="shared" si="228"/>
        <v>0</v>
      </c>
    </row>
    <row r="1201" spans="1:14" ht="31.5" hidden="1" outlineLevel="1">
      <c r="A1201" s="118">
        <f t="shared" ref="A1201:E1201" si="236">A742</f>
        <v>0</v>
      </c>
      <c r="B1201" s="180" t="str">
        <f t="shared" si="236"/>
        <v>IDC</v>
      </c>
      <c r="C1201" s="31" t="str">
        <f t="shared" si="236"/>
        <v>MERC/CAPEX/MSPGCL/2023-2024/0467 Dt 02.08.2024</v>
      </c>
      <c r="D1201" s="67">
        <f t="shared" si="236"/>
        <v>45506</v>
      </c>
      <c r="E1201" s="30">
        <f t="shared" si="236"/>
        <v>2.2000000000000002</v>
      </c>
      <c r="F1201" s="30">
        <f t="shared" si="231"/>
        <v>0</v>
      </c>
      <c r="G1201" s="30">
        <f t="shared" si="232"/>
        <v>0</v>
      </c>
      <c r="H1201" s="30">
        <f t="shared" si="227"/>
        <v>0</v>
      </c>
      <c r="I1201" s="30">
        <f>'F4.2'!W283</f>
        <v>0</v>
      </c>
      <c r="J1201" s="30">
        <f>'F4.2'!AQ283</f>
        <v>0</v>
      </c>
      <c r="K1201" s="30"/>
      <c r="L1201" s="30"/>
      <c r="M1201" s="30">
        <f t="shared" si="220"/>
        <v>0</v>
      </c>
      <c r="N1201" s="150">
        <f t="shared" si="228"/>
        <v>0</v>
      </c>
    </row>
    <row r="1202" spans="1:14" ht="15.75" hidden="1" outlineLevel="1">
      <c r="A1202" s="233">
        <f t="shared" ref="A1202:E1202" si="237">A743</f>
        <v>0</v>
      </c>
      <c r="B1202" s="232">
        <f t="shared" si="237"/>
        <v>0</v>
      </c>
      <c r="C1202" s="31">
        <f t="shared" si="237"/>
        <v>0</v>
      </c>
      <c r="D1202" s="67" t="str">
        <f t="shared" si="237"/>
        <v>-</v>
      </c>
      <c r="E1202" s="30">
        <f t="shared" si="237"/>
        <v>0</v>
      </c>
      <c r="F1202" s="30">
        <f t="shared" si="231"/>
        <v>0</v>
      </c>
      <c r="G1202" s="30">
        <f t="shared" si="232"/>
        <v>0</v>
      </c>
      <c r="H1202" s="30">
        <f t="shared" si="227"/>
        <v>0</v>
      </c>
      <c r="I1202" s="30">
        <f>'F4.2'!W284</f>
        <v>0</v>
      </c>
      <c r="J1202" s="30">
        <f>'F4.2'!AQ284</f>
        <v>0</v>
      </c>
      <c r="K1202" s="30"/>
      <c r="L1202" s="30"/>
      <c r="M1202" s="30">
        <f t="shared" si="220"/>
        <v>0</v>
      </c>
      <c r="N1202" s="150">
        <f t="shared" si="228"/>
        <v>0</v>
      </c>
    </row>
    <row r="1203" spans="1:14" ht="15.75" hidden="1" outlineLevel="1">
      <c r="A1203" s="233">
        <f t="shared" ref="A1203:E1203" si="238">A744</f>
        <v>0</v>
      </c>
      <c r="B1203" s="232">
        <f t="shared" si="238"/>
        <v>0</v>
      </c>
      <c r="C1203" s="31">
        <f t="shared" si="238"/>
        <v>0</v>
      </c>
      <c r="D1203" s="67" t="str">
        <f t="shared" si="238"/>
        <v>-</v>
      </c>
      <c r="E1203" s="30">
        <f t="shared" si="238"/>
        <v>0</v>
      </c>
      <c r="F1203" s="30">
        <f t="shared" si="231"/>
        <v>0</v>
      </c>
      <c r="G1203" s="30">
        <f t="shared" si="232"/>
        <v>0</v>
      </c>
      <c r="H1203" s="30">
        <f t="shared" si="227"/>
        <v>0</v>
      </c>
      <c r="I1203" s="30">
        <f>'F4.2'!W285</f>
        <v>0</v>
      </c>
      <c r="J1203" s="30">
        <f>'F4.2'!AQ285</f>
        <v>0</v>
      </c>
      <c r="K1203" s="30"/>
      <c r="L1203" s="30"/>
      <c r="M1203" s="30">
        <f t="shared" si="220"/>
        <v>0</v>
      </c>
      <c r="N1203" s="150">
        <f t="shared" si="228"/>
        <v>0</v>
      </c>
    </row>
    <row r="1204" spans="1:14" ht="15.75" hidden="1" outlineLevel="1">
      <c r="A1204" s="233">
        <f t="shared" ref="A1204:E1204" si="239">A745</f>
        <v>0</v>
      </c>
      <c r="B1204" s="232">
        <f t="shared" si="239"/>
        <v>0</v>
      </c>
      <c r="C1204" s="31">
        <f t="shared" si="239"/>
        <v>0</v>
      </c>
      <c r="D1204" s="67" t="str">
        <f t="shared" si="239"/>
        <v>-</v>
      </c>
      <c r="E1204" s="30">
        <f t="shared" si="239"/>
        <v>0</v>
      </c>
      <c r="F1204" s="30">
        <f t="shared" si="231"/>
        <v>0</v>
      </c>
      <c r="G1204" s="30">
        <f t="shared" si="232"/>
        <v>0</v>
      </c>
      <c r="H1204" s="30">
        <f t="shared" si="227"/>
        <v>0</v>
      </c>
      <c r="I1204" s="30">
        <f>'F4.2'!W286</f>
        <v>0</v>
      </c>
      <c r="J1204" s="30">
        <f>'F4.2'!AQ286</f>
        <v>0</v>
      </c>
      <c r="K1204" s="30"/>
      <c r="L1204" s="30"/>
      <c r="M1204" s="30">
        <f t="shared" si="220"/>
        <v>0</v>
      </c>
      <c r="N1204" s="150">
        <f t="shared" si="228"/>
        <v>0</v>
      </c>
    </row>
    <row r="1205" spans="1:14" ht="15.75" hidden="1" outlineLevel="1">
      <c r="A1205" s="31">
        <f t="shared" ref="A1205:E1205" si="240">A746</f>
        <v>0</v>
      </c>
      <c r="B1205" s="64">
        <f t="shared" si="240"/>
        <v>0</v>
      </c>
      <c r="C1205" s="31">
        <f t="shared" si="240"/>
        <v>0</v>
      </c>
      <c r="D1205" s="67" t="str">
        <f t="shared" si="240"/>
        <v>-</v>
      </c>
      <c r="E1205" s="30">
        <f t="shared" si="240"/>
        <v>0</v>
      </c>
      <c r="F1205" s="30">
        <f t="shared" si="231"/>
        <v>0</v>
      </c>
      <c r="G1205" s="30">
        <f t="shared" si="232"/>
        <v>0</v>
      </c>
      <c r="H1205" s="30">
        <f t="shared" si="227"/>
        <v>0</v>
      </c>
      <c r="I1205" s="30">
        <f>'F4.2'!W287</f>
        <v>0</v>
      </c>
      <c r="J1205" s="30">
        <f>'F4.2'!AQ287</f>
        <v>0</v>
      </c>
      <c r="K1205" s="30"/>
      <c r="L1205" s="30"/>
      <c r="M1205" s="30">
        <f t="shared" si="220"/>
        <v>0</v>
      </c>
      <c r="N1205" s="150">
        <f t="shared" si="228"/>
        <v>0</v>
      </c>
    </row>
    <row r="1206" spans="1:14" ht="15.75" hidden="1" outlineLevel="1">
      <c r="A1206" s="31"/>
      <c r="B1206" s="27" t="str">
        <f t="shared" ref="B1206:B1237" si="241">B747</f>
        <v>(ii) Submitted to MERC</v>
      </c>
      <c r="C1206" s="31"/>
      <c r="D1206" s="67" t="str">
        <f t="shared" ref="D1206:E1225" si="242">D747</f>
        <v>-</v>
      </c>
      <c r="E1206" s="30">
        <f t="shared" si="242"/>
        <v>0</v>
      </c>
      <c r="F1206" s="30">
        <f t="shared" si="231"/>
        <v>0</v>
      </c>
      <c r="G1206" s="30">
        <f t="shared" si="232"/>
        <v>0</v>
      </c>
      <c r="H1206" s="30">
        <f t="shared" si="227"/>
        <v>0</v>
      </c>
      <c r="I1206" s="30">
        <f>'F4.2'!W288</f>
        <v>0</v>
      </c>
      <c r="J1206" s="30">
        <f>'F4.2'!AQ288</f>
        <v>0</v>
      </c>
      <c r="K1206" s="30"/>
      <c r="L1206" s="30"/>
      <c r="M1206" s="30">
        <f t="shared" si="220"/>
        <v>0</v>
      </c>
      <c r="N1206" s="150">
        <f t="shared" si="228"/>
        <v>0</v>
      </c>
    </row>
    <row r="1207" spans="1:14" ht="63" hidden="1" outlineLevel="1">
      <c r="A1207" s="28" t="str">
        <f>A748</f>
        <v>Y1</v>
      </c>
      <c r="B1207" s="131" t="str">
        <f t="shared" si="241"/>
        <v>Multiple Schemes for Electrical Maintenance Section and Design, Engineering, Manufacturing, Testing, Unloading at site, E&amp;C of 200MVA, 21/420KV Single Phase Generator Transformer for Unit # 8 &amp; 9, CSTPS</v>
      </c>
      <c r="C1207" s="31" t="str">
        <f t="shared" ref="C1207:C1238" si="243">C748</f>
        <v>To be resubmitted</v>
      </c>
      <c r="D1207" s="67" t="str">
        <f t="shared" si="242"/>
        <v>-</v>
      </c>
      <c r="E1207" s="30">
        <f t="shared" si="242"/>
        <v>0</v>
      </c>
      <c r="F1207" s="30">
        <f t="shared" si="231"/>
        <v>0</v>
      </c>
      <c r="G1207" s="30">
        <f t="shared" si="232"/>
        <v>0</v>
      </c>
      <c r="H1207" s="30">
        <f t="shared" si="227"/>
        <v>0</v>
      </c>
      <c r="I1207" s="30">
        <f>'F4.2'!W289</f>
        <v>0</v>
      </c>
      <c r="J1207" s="30">
        <f>'F4.2'!AQ289</f>
        <v>0</v>
      </c>
      <c r="K1207" s="30"/>
      <c r="L1207" s="30"/>
      <c r="M1207" s="30">
        <f t="shared" si="220"/>
        <v>0</v>
      </c>
      <c r="N1207" s="150">
        <f t="shared" si="228"/>
        <v>0</v>
      </c>
    </row>
    <row r="1208" spans="1:14" ht="31.5" hidden="1" outlineLevel="1">
      <c r="A1208" s="227"/>
      <c r="B1208" s="232" t="str">
        <f t="shared" si="241"/>
        <v>Procurement of 10MW, 11kV Motor and its recommended spare for Boiler Feed Pump (BFP)</v>
      </c>
      <c r="C1208" s="31" t="str">
        <f t="shared" si="243"/>
        <v>To be resubmitted</v>
      </c>
      <c r="D1208" s="67" t="str">
        <f t="shared" si="242"/>
        <v>-</v>
      </c>
      <c r="E1208" s="30">
        <f t="shared" si="242"/>
        <v>0</v>
      </c>
      <c r="F1208" s="30">
        <f t="shared" si="231"/>
        <v>0</v>
      </c>
      <c r="G1208" s="30">
        <f t="shared" si="232"/>
        <v>0</v>
      </c>
      <c r="H1208" s="30">
        <f t="shared" si="227"/>
        <v>0</v>
      </c>
      <c r="I1208" s="30">
        <f>'F4.2'!W290</f>
        <v>0</v>
      </c>
      <c r="J1208" s="30">
        <f>'F4.2'!AQ290</f>
        <v>0</v>
      </c>
      <c r="K1208" s="30"/>
      <c r="L1208" s="30"/>
      <c r="M1208" s="30">
        <f t="shared" si="220"/>
        <v>0</v>
      </c>
      <c r="N1208" s="150">
        <f t="shared" si="228"/>
        <v>0</v>
      </c>
    </row>
    <row r="1209" spans="1:14" ht="47.25" hidden="1" outlineLevel="1">
      <c r="A1209" s="227"/>
      <c r="B1209" s="232" t="str">
        <f t="shared" si="241"/>
        <v>Replacement of  NiCd battery sets installed for UPS of Fire Water Pump House, CMRH &amp; SWAS lab   of Unit 8 &amp; 9, CSTPS, Chandrapur.</v>
      </c>
      <c r="C1209" s="31" t="str">
        <f t="shared" si="243"/>
        <v>To be resubmitted</v>
      </c>
      <c r="D1209" s="67" t="str">
        <f t="shared" si="242"/>
        <v>-</v>
      </c>
      <c r="E1209" s="30">
        <f t="shared" si="242"/>
        <v>0</v>
      </c>
      <c r="F1209" s="30">
        <f t="shared" si="231"/>
        <v>0</v>
      </c>
      <c r="G1209" s="30">
        <f t="shared" si="232"/>
        <v>0</v>
      </c>
      <c r="H1209" s="30">
        <f t="shared" si="227"/>
        <v>0</v>
      </c>
      <c r="I1209" s="30">
        <f>'F4.2'!W291</f>
        <v>0</v>
      </c>
      <c r="J1209" s="30">
        <f>'F4.2'!AQ291</f>
        <v>0</v>
      </c>
      <c r="K1209" s="30"/>
      <c r="L1209" s="30"/>
      <c r="M1209" s="30">
        <f t="shared" si="220"/>
        <v>0</v>
      </c>
      <c r="N1209" s="150">
        <f t="shared" si="228"/>
        <v>0</v>
      </c>
    </row>
    <row r="1210" spans="1:14" ht="47.25" hidden="1" outlineLevel="1">
      <c r="A1210" s="227"/>
      <c r="B1210" s="232" t="str">
        <f t="shared" si="241"/>
        <v>Retrofitting of GE make LT Air Circuit Breakers of various current ratings and procurement of their recommended spares for Unit-8&amp;9, CSTPS</v>
      </c>
      <c r="C1210" s="31" t="str">
        <f t="shared" si="243"/>
        <v>To be resubmitted</v>
      </c>
      <c r="D1210" s="67" t="str">
        <f t="shared" si="242"/>
        <v>-</v>
      </c>
      <c r="E1210" s="30">
        <f t="shared" si="242"/>
        <v>0</v>
      </c>
      <c r="F1210" s="30">
        <f t="shared" si="231"/>
        <v>0</v>
      </c>
      <c r="G1210" s="30">
        <f t="shared" si="232"/>
        <v>0</v>
      </c>
      <c r="H1210" s="30">
        <f t="shared" si="227"/>
        <v>0</v>
      </c>
      <c r="I1210" s="30">
        <f>'F4.2'!W292</f>
        <v>0</v>
      </c>
      <c r="J1210" s="30">
        <f>'F4.2'!AQ292</f>
        <v>0</v>
      </c>
      <c r="K1210" s="30"/>
      <c r="L1210" s="30"/>
      <c r="M1210" s="30">
        <f t="shared" si="220"/>
        <v>0</v>
      </c>
      <c r="N1210" s="150">
        <f t="shared" si="228"/>
        <v>0</v>
      </c>
    </row>
    <row r="1211" spans="1:14" ht="31.5" hidden="1" outlineLevel="1">
      <c r="A1211" s="227"/>
      <c r="B1211" s="232" t="str">
        <f t="shared" si="241"/>
        <v>Procurement of BHEL make 6.6kV and 11kV Vacuum Circuit Breakers for Unit-8&amp;9, CSTPS Chandrapur</v>
      </c>
      <c r="C1211" s="31" t="str">
        <f t="shared" si="243"/>
        <v>To be resubmitted</v>
      </c>
      <c r="D1211" s="67" t="str">
        <f t="shared" si="242"/>
        <v>-</v>
      </c>
      <c r="E1211" s="30">
        <f t="shared" si="242"/>
        <v>0</v>
      </c>
      <c r="F1211" s="30">
        <f t="shared" si="231"/>
        <v>0</v>
      </c>
      <c r="G1211" s="30">
        <f t="shared" si="232"/>
        <v>0</v>
      </c>
      <c r="H1211" s="30">
        <f t="shared" si="227"/>
        <v>0</v>
      </c>
      <c r="I1211" s="30">
        <f>'F4.2'!W293</f>
        <v>0</v>
      </c>
      <c r="J1211" s="30">
        <f>'F4.2'!AQ293</f>
        <v>0</v>
      </c>
      <c r="K1211" s="30"/>
      <c r="L1211" s="30"/>
      <c r="M1211" s="30">
        <f t="shared" si="220"/>
        <v>0</v>
      </c>
      <c r="N1211" s="150">
        <f t="shared" si="228"/>
        <v>0</v>
      </c>
    </row>
    <row r="1212" spans="1:14" ht="15.75" hidden="1" outlineLevel="1">
      <c r="A1212" s="118"/>
      <c r="B1212" s="180" t="str">
        <f t="shared" si="241"/>
        <v>IDC</v>
      </c>
      <c r="C1212" s="31" t="str">
        <f t="shared" si="243"/>
        <v>To be resubmitted</v>
      </c>
      <c r="D1212" s="67" t="str">
        <f t="shared" si="242"/>
        <v>-</v>
      </c>
      <c r="E1212" s="30">
        <f t="shared" si="242"/>
        <v>0</v>
      </c>
      <c r="F1212" s="30">
        <f t="shared" si="231"/>
        <v>0</v>
      </c>
      <c r="G1212" s="30">
        <f t="shared" si="232"/>
        <v>0</v>
      </c>
      <c r="H1212" s="30">
        <f t="shared" si="227"/>
        <v>0</v>
      </c>
      <c r="I1212" s="30">
        <f>'F4.2'!W294</f>
        <v>0</v>
      </c>
      <c r="J1212" s="30">
        <f>'F4.2'!AQ294</f>
        <v>0</v>
      </c>
      <c r="K1212" s="30"/>
      <c r="L1212" s="30"/>
      <c r="M1212" s="30">
        <f t="shared" si="220"/>
        <v>0</v>
      </c>
      <c r="N1212" s="150">
        <f t="shared" si="228"/>
        <v>0</v>
      </c>
    </row>
    <row r="1213" spans="1:14" ht="157.5" hidden="1" outlineLevel="1">
      <c r="A1213" s="28" t="str">
        <f>A754</f>
        <v>Y5</v>
      </c>
      <c r="B1213" s="131" t="str">
        <f t="shared" si="241"/>
        <v>Scheme-1: Procurement of assembly of baskets for Air Preheater of type 31.05 VIMT 2000 (72° PA), 
Scheme-2: Procurement of spares for PRDS station pressure control valves and Desuperheating spray Control valves in Boiler at U-8&amp;9, CSTPS, Chandrapur,
Scheme-3: Procurement of complete set of sky climber at U-8&amp;9, CSTPS, Chandrapur.
Scheme-4: Supply, erction, commissioning of oil free rotary screw compressors (including all Civil Electrical, C&amp;I, Testing work) for CMRH system at U-8&amp;9, CSTPS, Chandrapur.</v>
      </c>
      <c r="C1213" s="31" t="str">
        <f t="shared" si="243"/>
        <v>To be resubmitted</v>
      </c>
      <c r="D1213" s="67" t="str">
        <f t="shared" si="242"/>
        <v>-</v>
      </c>
      <c r="E1213" s="30">
        <f t="shared" si="242"/>
        <v>0</v>
      </c>
      <c r="F1213" s="30">
        <f t="shared" si="231"/>
        <v>0</v>
      </c>
      <c r="G1213" s="30">
        <f t="shared" si="232"/>
        <v>0</v>
      </c>
      <c r="H1213" s="30">
        <f t="shared" si="227"/>
        <v>0</v>
      </c>
      <c r="I1213" s="30">
        <f>'F4.2'!W295</f>
        <v>0</v>
      </c>
      <c r="J1213" s="30">
        <f>'F4.2'!AQ295</f>
        <v>0</v>
      </c>
      <c r="K1213" s="30"/>
      <c r="L1213" s="30"/>
      <c r="M1213" s="30">
        <f t="shared" si="220"/>
        <v>0</v>
      </c>
      <c r="N1213" s="150">
        <f t="shared" si="228"/>
        <v>0</v>
      </c>
    </row>
    <row r="1214" spans="1:14" ht="47.25" hidden="1" outlineLevel="1">
      <c r="A1214" s="227"/>
      <c r="B1214" s="270" t="str">
        <f t="shared" si="241"/>
        <v>Scheme-1: Procurement of assembly of baskets for Air Preheater of type 31.5 VIMT 2000 (72° PA) at U-8&amp;9, CSTPS, Chandrapur.</v>
      </c>
      <c r="C1214" s="28" t="str">
        <f t="shared" si="243"/>
        <v>To be resubmitted</v>
      </c>
      <c r="D1214" s="68" t="str">
        <f t="shared" si="242"/>
        <v>-</v>
      </c>
      <c r="E1214" s="29">
        <f t="shared" si="242"/>
        <v>0</v>
      </c>
      <c r="F1214" s="29">
        <f t="shared" si="231"/>
        <v>0</v>
      </c>
      <c r="G1214" s="29">
        <f t="shared" si="232"/>
        <v>0</v>
      </c>
      <c r="H1214" s="29">
        <f t="shared" si="227"/>
        <v>0</v>
      </c>
      <c r="I1214" s="30">
        <f>'F4.2'!W296</f>
        <v>0</v>
      </c>
      <c r="J1214" s="30">
        <f>'F4.2'!AQ296</f>
        <v>0</v>
      </c>
      <c r="K1214" s="29"/>
      <c r="L1214" s="29"/>
      <c r="M1214" s="29">
        <f t="shared" si="220"/>
        <v>0</v>
      </c>
      <c r="N1214" s="149">
        <f t="shared" si="228"/>
        <v>0</v>
      </c>
    </row>
    <row r="1215" spans="1:14" ht="47.25" hidden="1" outlineLevel="1">
      <c r="A1215" s="227"/>
      <c r="B1215" s="270" t="str">
        <f t="shared" si="241"/>
        <v>Scheme-2: Procurement of spares for PRDS station pressure control valves and Desuperheating spray control valves in Boiler at U-8&amp;9, CSTPS, Chandrapur.</v>
      </c>
      <c r="C1215" s="31" t="str">
        <f t="shared" si="243"/>
        <v>To be resubmitted</v>
      </c>
      <c r="D1215" s="67" t="str">
        <f t="shared" si="242"/>
        <v>-</v>
      </c>
      <c r="E1215" s="30">
        <f t="shared" si="242"/>
        <v>0</v>
      </c>
      <c r="F1215" s="30">
        <f t="shared" si="231"/>
        <v>0</v>
      </c>
      <c r="G1215" s="30">
        <f t="shared" si="232"/>
        <v>0</v>
      </c>
      <c r="H1215" s="30">
        <f t="shared" si="227"/>
        <v>0</v>
      </c>
      <c r="I1215" s="30">
        <f>'F4.2'!W297</f>
        <v>0</v>
      </c>
      <c r="J1215" s="30">
        <f>'F4.2'!AQ297</f>
        <v>0</v>
      </c>
      <c r="K1215" s="30"/>
      <c r="L1215" s="30"/>
      <c r="M1215" s="30">
        <f t="shared" si="220"/>
        <v>0</v>
      </c>
      <c r="N1215" s="150">
        <f t="shared" si="228"/>
        <v>0</v>
      </c>
    </row>
    <row r="1216" spans="1:14" ht="31.5" hidden="1" outlineLevel="1">
      <c r="A1216" s="227"/>
      <c r="B1216" s="270" t="str">
        <f t="shared" si="241"/>
        <v>Scheme-3: Procurement of complete set of sky climber at U-8&amp;9, CSTPS, Chandrapur.</v>
      </c>
      <c r="C1216" s="31" t="str">
        <f t="shared" si="243"/>
        <v>To be resubmitted</v>
      </c>
      <c r="D1216" s="67" t="str">
        <f t="shared" si="242"/>
        <v>-</v>
      </c>
      <c r="E1216" s="30">
        <f t="shared" si="242"/>
        <v>0</v>
      </c>
      <c r="F1216" s="30">
        <f t="shared" si="231"/>
        <v>0</v>
      </c>
      <c r="G1216" s="30">
        <f t="shared" si="232"/>
        <v>0</v>
      </c>
      <c r="H1216" s="30">
        <f t="shared" si="227"/>
        <v>0</v>
      </c>
      <c r="I1216" s="30">
        <f>'F4.2'!W298</f>
        <v>0</v>
      </c>
      <c r="J1216" s="30">
        <f>'F4.2'!AQ298</f>
        <v>0</v>
      </c>
      <c r="K1216" s="30"/>
      <c r="L1216" s="30"/>
      <c r="M1216" s="30">
        <f t="shared" si="220"/>
        <v>0</v>
      </c>
      <c r="N1216" s="150">
        <f t="shared" si="228"/>
        <v>0</v>
      </c>
    </row>
    <row r="1217" spans="1:14" ht="47.25" hidden="1" outlineLevel="1">
      <c r="A1217" s="227"/>
      <c r="B1217" s="270" t="str">
        <f t="shared" si="241"/>
        <v>Scheme-4: Supply, erection, commissioning of oil free rotary screw compressors (including all Civil Electrical, C&amp;I, Testing work) for CMRH system at U-8&amp;9, CSTPS, Chandrapur.</v>
      </c>
      <c r="C1217" s="31" t="str">
        <f t="shared" si="243"/>
        <v>To be resubmitted</v>
      </c>
      <c r="D1217" s="67" t="str">
        <f t="shared" si="242"/>
        <v>-</v>
      </c>
      <c r="E1217" s="30">
        <f t="shared" si="242"/>
        <v>0</v>
      </c>
      <c r="F1217" s="30">
        <f t="shared" si="231"/>
        <v>0</v>
      </c>
      <c r="G1217" s="30">
        <f t="shared" si="232"/>
        <v>0</v>
      </c>
      <c r="H1217" s="30">
        <f t="shared" si="227"/>
        <v>0</v>
      </c>
      <c r="I1217" s="30">
        <f>'F4.2'!W299</f>
        <v>0</v>
      </c>
      <c r="J1217" s="30">
        <f>'F4.2'!AQ299</f>
        <v>0</v>
      </c>
      <c r="K1217" s="30"/>
      <c r="L1217" s="30"/>
      <c r="M1217" s="30">
        <f t="shared" si="220"/>
        <v>0</v>
      </c>
      <c r="N1217" s="150">
        <f t="shared" si="228"/>
        <v>0</v>
      </c>
    </row>
    <row r="1218" spans="1:14" ht="15.75" hidden="1" outlineLevel="1">
      <c r="A1218" s="118"/>
      <c r="B1218" s="180" t="str">
        <f t="shared" si="241"/>
        <v>IDC</v>
      </c>
      <c r="C1218" s="31" t="str">
        <f t="shared" si="243"/>
        <v>To be resubmitted</v>
      </c>
      <c r="D1218" s="67" t="str">
        <f t="shared" si="242"/>
        <v>-</v>
      </c>
      <c r="E1218" s="30">
        <f t="shared" si="242"/>
        <v>0</v>
      </c>
      <c r="F1218" s="30">
        <f t="shared" si="231"/>
        <v>0</v>
      </c>
      <c r="G1218" s="30">
        <f t="shared" si="232"/>
        <v>0</v>
      </c>
      <c r="H1218" s="30">
        <f t="shared" si="227"/>
        <v>0</v>
      </c>
      <c r="I1218" s="30">
        <f>'F4.2'!W300</f>
        <v>0</v>
      </c>
      <c r="J1218" s="30">
        <f>'F4.2'!AQ300</f>
        <v>0</v>
      </c>
      <c r="K1218" s="30"/>
      <c r="L1218" s="30"/>
      <c r="M1218" s="30">
        <f t="shared" si="220"/>
        <v>0</v>
      </c>
      <c r="N1218" s="150">
        <f t="shared" si="228"/>
        <v>0</v>
      </c>
    </row>
    <row r="1219" spans="1:14" ht="157.5" hidden="1" outlineLevel="1">
      <c r="A1219" s="28" t="str">
        <f>A760</f>
        <v>Y6 &amp;Y7</v>
      </c>
      <c r="B1219" s="131" t="str">
        <f t="shared" si="241"/>
        <v>Supply, Erection &amp; commissioning/retrofitting of HT Circuit Breaker with SF6 Contactor at AHP at Unit-8&amp;9 &amp; CHP#D and Supply, Installation and Commissioning of MV VFD panel along with integrated online cell redundancy technology with VFD bypass feature arrangement for conveyors 103 A &amp; B of CHP-B, C.S.T.P.S., Chandrapur &amp; 
Design, engineering, manufacturing, testing, unloading at site, E&amp;C of Two No of 200 MVA, 21/420 KV Single Phase Generator Transformers for Unit-8&amp;9, CSTPS, Chandrapur. Through OEM</v>
      </c>
      <c r="C1219" s="31" t="str">
        <f t="shared" si="243"/>
        <v>To be resubmitted</v>
      </c>
      <c r="D1219" s="67" t="str">
        <f t="shared" si="242"/>
        <v>-</v>
      </c>
      <c r="E1219" s="30">
        <f t="shared" si="242"/>
        <v>0</v>
      </c>
      <c r="F1219" s="30">
        <f t="shared" si="231"/>
        <v>0</v>
      </c>
      <c r="G1219" s="30">
        <f t="shared" si="232"/>
        <v>0</v>
      </c>
      <c r="H1219" s="30">
        <f t="shared" si="227"/>
        <v>0</v>
      </c>
      <c r="I1219" s="30">
        <f>'F4.2'!W301</f>
        <v>0</v>
      </c>
      <c r="J1219" s="30">
        <f>'F4.2'!AQ301</f>
        <v>0</v>
      </c>
      <c r="K1219" s="30"/>
      <c r="L1219" s="30"/>
      <c r="M1219" s="30">
        <f t="shared" si="220"/>
        <v>0</v>
      </c>
      <c r="N1219" s="150">
        <f t="shared" si="228"/>
        <v>0</v>
      </c>
    </row>
    <row r="1220" spans="1:14" ht="31.5" hidden="1" outlineLevel="1">
      <c r="A1220" s="227"/>
      <c r="B1220" s="270" t="str">
        <f t="shared" si="241"/>
        <v>Scheme 1: Retrofitting of BHEL make HT Circuit Breaker with SF6 contactor at AHP, Unit#8&amp;9, CSTPS.</v>
      </c>
      <c r="C1220" s="31" t="str">
        <f t="shared" si="243"/>
        <v>To be resubmitted</v>
      </c>
      <c r="D1220" s="67" t="str">
        <f t="shared" si="242"/>
        <v>-</v>
      </c>
      <c r="E1220" s="30">
        <f t="shared" si="242"/>
        <v>0</v>
      </c>
      <c r="F1220" s="30">
        <f t="shared" si="231"/>
        <v>0</v>
      </c>
      <c r="G1220" s="30">
        <f t="shared" si="232"/>
        <v>0</v>
      </c>
      <c r="H1220" s="30">
        <f t="shared" si="227"/>
        <v>0</v>
      </c>
      <c r="I1220" s="30">
        <f>'F4.2'!W302</f>
        <v>0</v>
      </c>
      <c r="J1220" s="30">
        <f>'F4.2'!AQ302</f>
        <v>0</v>
      </c>
      <c r="K1220" s="30"/>
      <c r="L1220" s="30"/>
      <c r="M1220" s="30">
        <f t="shared" si="220"/>
        <v>0</v>
      </c>
      <c r="N1220" s="150">
        <f t="shared" si="228"/>
        <v>0</v>
      </c>
    </row>
    <row r="1221" spans="1:14" ht="31.5" hidden="1" outlineLevel="1">
      <c r="A1221" s="227"/>
      <c r="B1221" s="270" t="str">
        <f t="shared" si="241"/>
        <v>Scheme 2: Retrofitting of BHEL make HT Circuit Breaker with SF6 contactor at CHP#D, Unit#8&amp;9, CSTPS.</v>
      </c>
      <c r="C1221" s="31" t="str">
        <f t="shared" si="243"/>
        <v>To be resubmitted</v>
      </c>
      <c r="D1221" s="67" t="str">
        <f t="shared" si="242"/>
        <v>-</v>
      </c>
      <c r="E1221" s="30">
        <f t="shared" si="242"/>
        <v>0</v>
      </c>
      <c r="F1221" s="30">
        <f t="shared" si="231"/>
        <v>0</v>
      </c>
      <c r="G1221" s="30">
        <f t="shared" si="232"/>
        <v>0</v>
      </c>
      <c r="H1221" s="30">
        <f t="shared" si="227"/>
        <v>0</v>
      </c>
      <c r="I1221" s="30">
        <f>'F4.2'!W303</f>
        <v>0</v>
      </c>
      <c r="J1221" s="30">
        <f>'F4.2'!AQ303</f>
        <v>0</v>
      </c>
      <c r="K1221" s="30"/>
      <c r="L1221" s="30"/>
      <c r="M1221" s="30">
        <f t="shared" ref="M1221:M1284" si="244">SUM(J1221:L1221)</f>
        <v>0</v>
      </c>
      <c r="N1221" s="150">
        <f t="shared" si="228"/>
        <v>0</v>
      </c>
    </row>
    <row r="1222" spans="1:14" ht="63" hidden="1" outlineLevel="1">
      <c r="A1222" s="227"/>
      <c r="B1222" s="270" t="str">
        <f t="shared" si="241"/>
        <v>Scheme 3: Supply, Installation and Commissioning of MV VFD panel along with integrated online cell redundancy technology with VFD bypass feature arrangement for conveyors 103 A &amp; B of CHP-B.</v>
      </c>
      <c r="C1222" s="31" t="str">
        <f t="shared" si="243"/>
        <v>To be resubmitted</v>
      </c>
      <c r="D1222" s="67" t="str">
        <f t="shared" si="242"/>
        <v>-</v>
      </c>
      <c r="E1222" s="30">
        <f t="shared" si="242"/>
        <v>0</v>
      </c>
      <c r="F1222" s="30">
        <f t="shared" si="231"/>
        <v>0</v>
      </c>
      <c r="G1222" s="30">
        <f t="shared" si="232"/>
        <v>0</v>
      </c>
      <c r="H1222" s="30">
        <f t="shared" si="227"/>
        <v>0</v>
      </c>
      <c r="I1222" s="30">
        <f>'F4.2'!W304</f>
        <v>0</v>
      </c>
      <c r="J1222" s="30">
        <f>'F4.2'!AQ304</f>
        <v>0</v>
      </c>
      <c r="K1222" s="30"/>
      <c r="L1222" s="30"/>
      <c r="M1222" s="30">
        <f t="shared" si="244"/>
        <v>0</v>
      </c>
      <c r="N1222" s="150">
        <f t="shared" si="228"/>
        <v>0</v>
      </c>
    </row>
    <row r="1223" spans="1:14" ht="63" hidden="1" outlineLevel="1">
      <c r="A1223" s="227"/>
      <c r="B1223" s="270" t="str">
        <f t="shared" si="241"/>
        <v>Design, engineering, manufacturing, testing, unloading at site, E&amp;C of Two No of 200 MVA, 21/420 KV Single Phase Generator Transformers for Unit-8&amp;9, CSTPS, Chandrapur. Through OEM</v>
      </c>
      <c r="C1223" s="31" t="str">
        <f t="shared" si="243"/>
        <v>To be resubmitted</v>
      </c>
      <c r="D1223" s="67" t="str">
        <f t="shared" si="242"/>
        <v>-</v>
      </c>
      <c r="E1223" s="30">
        <f t="shared" si="242"/>
        <v>0</v>
      </c>
      <c r="F1223" s="30">
        <f t="shared" si="231"/>
        <v>0</v>
      </c>
      <c r="G1223" s="30">
        <f t="shared" si="232"/>
        <v>0</v>
      </c>
      <c r="H1223" s="30">
        <f t="shared" si="227"/>
        <v>0</v>
      </c>
      <c r="I1223" s="30">
        <f>'F4.2'!W305</f>
        <v>0</v>
      </c>
      <c r="J1223" s="30">
        <f>'F4.2'!AQ305</f>
        <v>0</v>
      </c>
      <c r="K1223" s="30"/>
      <c r="L1223" s="30"/>
      <c r="M1223" s="30">
        <f t="shared" si="244"/>
        <v>0</v>
      </c>
      <c r="N1223" s="150">
        <f t="shared" si="228"/>
        <v>0</v>
      </c>
    </row>
    <row r="1224" spans="1:14" ht="15.75" hidden="1" outlineLevel="1">
      <c r="A1224" s="227"/>
      <c r="B1224" s="180" t="str">
        <f t="shared" si="241"/>
        <v>IDC</v>
      </c>
      <c r="C1224" s="31" t="str">
        <f t="shared" si="243"/>
        <v>To be resubmitted</v>
      </c>
      <c r="D1224" s="67" t="str">
        <f t="shared" si="242"/>
        <v>-</v>
      </c>
      <c r="E1224" s="30">
        <f t="shared" si="242"/>
        <v>0</v>
      </c>
      <c r="F1224" s="30">
        <f t="shared" si="231"/>
        <v>0</v>
      </c>
      <c r="G1224" s="30">
        <f t="shared" si="232"/>
        <v>0</v>
      </c>
      <c r="H1224" s="30">
        <f t="shared" si="227"/>
        <v>0</v>
      </c>
      <c r="I1224" s="30">
        <f>'F4.2'!W306</f>
        <v>0</v>
      </c>
      <c r="J1224" s="30">
        <f>'F4.2'!AQ306</f>
        <v>0</v>
      </c>
      <c r="K1224" s="30"/>
      <c r="L1224" s="30"/>
      <c r="M1224" s="30">
        <f t="shared" si="244"/>
        <v>0</v>
      </c>
      <c r="N1224" s="150">
        <f t="shared" si="228"/>
        <v>0</v>
      </c>
    </row>
    <row r="1225" spans="1:14" ht="15.75" hidden="1" outlineLevel="1">
      <c r="A1225" s="31"/>
      <c r="B1225" s="27">
        <f t="shared" si="241"/>
        <v>0</v>
      </c>
      <c r="C1225" s="31">
        <f t="shared" si="243"/>
        <v>0</v>
      </c>
      <c r="D1225" s="67" t="str">
        <f t="shared" si="242"/>
        <v>-</v>
      </c>
      <c r="E1225" s="30">
        <f t="shared" si="242"/>
        <v>0</v>
      </c>
      <c r="F1225" s="30">
        <f t="shared" si="231"/>
        <v>0</v>
      </c>
      <c r="G1225" s="30">
        <f t="shared" si="232"/>
        <v>0</v>
      </c>
      <c r="H1225" s="30">
        <f t="shared" si="227"/>
        <v>0</v>
      </c>
      <c r="I1225" s="30">
        <f>'F4.2'!W307</f>
        <v>0</v>
      </c>
      <c r="J1225" s="30">
        <f>'F4.2'!AQ307</f>
        <v>0</v>
      </c>
      <c r="K1225" s="30"/>
      <c r="L1225" s="30"/>
      <c r="M1225" s="30">
        <f t="shared" si="244"/>
        <v>0</v>
      </c>
      <c r="N1225" s="150">
        <f t="shared" si="228"/>
        <v>0</v>
      </c>
    </row>
    <row r="1226" spans="1:14" ht="15.75" hidden="1" outlineLevel="1">
      <c r="A1226" s="31"/>
      <c r="B1226" s="269" t="str">
        <f t="shared" si="241"/>
        <v>(iii) Yet to be Submitted to MERC</v>
      </c>
      <c r="C1226" s="31">
        <f t="shared" si="243"/>
        <v>0</v>
      </c>
      <c r="D1226" s="67" t="str">
        <f t="shared" ref="D1226:E1245" si="245">D767</f>
        <v>-</v>
      </c>
      <c r="E1226" s="30">
        <f t="shared" si="245"/>
        <v>0</v>
      </c>
      <c r="F1226" s="30">
        <f t="shared" si="231"/>
        <v>0</v>
      </c>
      <c r="G1226" s="30">
        <f t="shared" si="232"/>
        <v>0</v>
      </c>
      <c r="H1226" s="30">
        <f t="shared" si="227"/>
        <v>0</v>
      </c>
      <c r="I1226" s="30">
        <f>'F4.2'!W308</f>
        <v>0</v>
      </c>
      <c r="J1226" s="30">
        <f>'F4.2'!AQ308</f>
        <v>0</v>
      </c>
      <c r="K1226" s="30"/>
      <c r="L1226" s="30"/>
      <c r="M1226" s="30">
        <f t="shared" si="244"/>
        <v>0</v>
      </c>
      <c r="N1226" s="150">
        <f t="shared" si="228"/>
        <v>0</v>
      </c>
    </row>
    <row r="1227" spans="1:14" ht="15.75" hidden="1" outlineLevel="1">
      <c r="A1227" s="31"/>
      <c r="B1227" s="269">
        <f t="shared" si="241"/>
        <v>0</v>
      </c>
      <c r="C1227" s="31">
        <f t="shared" si="243"/>
        <v>0</v>
      </c>
      <c r="D1227" s="67" t="str">
        <f t="shared" si="245"/>
        <v>-</v>
      </c>
      <c r="E1227" s="30">
        <f t="shared" si="245"/>
        <v>0</v>
      </c>
      <c r="F1227" s="30">
        <f t="shared" si="231"/>
        <v>0</v>
      </c>
      <c r="G1227" s="30">
        <f t="shared" si="232"/>
        <v>0</v>
      </c>
      <c r="H1227" s="30">
        <f t="shared" si="227"/>
        <v>0</v>
      </c>
      <c r="I1227" s="30">
        <f>'F4.2'!W309</f>
        <v>0</v>
      </c>
      <c r="J1227" s="30">
        <f>'F4.2'!AQ309</f>
        <v>0</v>
      </c>
      <c r="K1227" s="30"/>
      <c r="L1227" s="30"/>
      <c r="M1227" s="30">
        <f t="shared" si="244"/>
        <v>0</v>
      </c>
      <c r="N1227" s="150">
        <f t="shared" si="228"/>
        <v>0</v>
      </c>
    </row>
    <row r="1228" spans="1:14" ht="15.75" hidden="1" outlineLevel="1">
      <c r="A1228" s="347"/>
      <c r="B1228" s="360" t="str">
        <f t="shared" si="241"/>
        <v>Boiler Maintenance -III</v>
      </c>
      <c r="C1228" s="31">
        <f t="shared" si="243"/>
        <v>0</v>
      </c>
      <c r="D1228" s="67" t="str">
        <f t="shared" si="245"/>
        <v>-</v>
      </c>
      <c r="E1228" s="30">
        <f t="shared" si="245"/>
        <v>0</v>
      </c>
      <c r="F1228" s="30">
        <f t="shared" si="231"/>
        <v>0</v>
      </c>
      <c r="G1228" s="30">
        <f t="shared" si="232"/>
        <v>0</v>
      </c>
      <c r="H1228" s="30">
        <f t="shared" si="227"/>
        <v>0</v>
      </c>
      <c r="I1228" s="30">
        <f>'F4.2'!W310</f>
        <v>0</v>
      </c>
      <c r="J1228" s="30">
        <f>'F4.2'!AQ310</f>
        <v>0</v>
      </c>
      <c r="K1228" s="30"/>
      <c r="L1228" s="30"/>
      <c r="M1228" s="30">
        <f t="shared" si="244"/>
        <v>0</v>
      </c>
      <c r="N1228" s="150">
        <f t="shared" si="228"/>
        <v>0</v>
      </c>
    </row>
    <row r="1229" spans="1:14" ht="47.25" hidden="1" outlineLevel="1">
      <c r="A1229" s="28">
        <f>A770</f>
        <v>1</v>
      </c>
      <c r="B1229" s="131" t="str">
        <f t="shared" si="241"/>
        <v>Procurement of  Air &amp; Flue gas ducts  of Boiler , Blade set and HAD  for PA  and FD Fan ,   SCAPH Coil, ID Fan spares   at Unit-8&amp;9 CSTPS, Chandrapur</v>
      </c>
      <c r="C1229" s="31">
        <f t="shared" si="243"/>
        <v>0</v>
      </c>
      <c r="D1229" s="67" t="str">
        <f t="shared" si="245"/>
        <v>-</v>
      </c>
      <c r="E1229" s="30">
        <f t="shared" si="245"/>
        <v>0</v>
      </c>
      <c r="F1229" s="30">
        <f t="shared" ref="F1229:F1260" si="246">F770+I770</f>
        <v>0</v>
      </c>
      <c r="G1229" s="30">
        <f t="shared" ref="G1229:G1260" si="247">G770+M770</f>
        <v>0</v>
      </c>
      <c r="H1229" s="30">
        <f t="shared" si="227"/>
        <v>0</v>
      </c>
      <c r="I1229" s="30">
        <f>'F4.2'!W311</f>
        <v>0</v>
      </c>
      <c r="J1229" s="30">
        <f>'F4.2'!AQ311</f>
        <v>0</v>
      </c>
      <c r="K1229" s="30"/>
      <c r="L1229" s="30"/>
      <c r="M1229" s="30">
        <f t="shared" si="244"/>
        <v>0</v>
      </c>
      <c r="N1229" s="150">
        <f t="shared" si="228"/>
        <v>0</v>
      </c>
    </row>
    <row r="1230" spans="1:14" ht="15.75" hidden="1" outlineLevel="1">
      <c r="A1230" s="349"/>
      <c r="B1230" s="270" t="str">
        <f t="shared" si="241"/>
        <v>Scheme-1 Procurement of Air &amp; flue gas expansion joints</v>
      </c>
      <c r="C1230" s="31">
        <f t="shared" si="243"/>
        <v>0</v>
      </c>
      <c r="D1230" s="67" t="str">
        <f t="shared" si="245"/>
        <v>-</v>
      </c>
      <c r="E1230" s="30">
        <f t="shared" si="245"/>
        <v>0</v>
      </c>
      <c r="F1230" s="30">
        <f t="shared" si="246"/>
        <v>0</v>
      </c>
      <c r="G1230" s="30">
        <f t="shared" si="247"/>
        <v>0</v>
      </c>
      <c r="H1230" s="30">
        <f t="shared" si="227"/>
        <v>0</v>
      </c>
      <c r="I1230" s="30">
        <f>'F4.2'!W312</f>
        <v>0</v>
      </c>
      <c r="J1230" s="30">
        <f>'F4.2'!AQ312</f>
        <v>0</v>
      </c>
      <c r="K1230" s="30"/>
      <c r="L1230" s="30"/>
      <c r="M1230" s="30">
        <f t="shared" si="244"/>
        <v>0</v>
      </c>
      <c r="N1230" s="150">
        <f t="shared" si="228"/>
        <v>0</v>
      </c>
    </row>
    <row r="1231" spans="1:14" ht="31.5" hidden="1" outlineLevel="1">
      <c r="A1231" s="31"/>
      <c r="B1231" s="270" t="str">
        <f t="shared" si="241"/>
        <v>Scheme-2 :Procurement of Blade Set and 2 sets of HAD of PA Fan.</v>
      </c>
      <c r="C1231" s="31">
        <f t="shared" si="243"/>
        <v>0</v>
      </c>
      <c r="D1231" s="67" t="str">
        <f t="shared" si="245"/>
        <v>-</v>
      </c>
      <c r="E1231" s="30">
        <f t="shared" si="245"/>
        <v>0</v>
      </c>
      <c r="F1231" s="30">
        <f t="shared" si="246"/>
        <v>0</v>
      </c>
      <c r="G1231" s="30">
        <f t="shared" si="247"/>
        <v>0</v>
      </c>
      <c r="H1231" s="30">
        <f t="shared" si="227"/>
        <v>0</v>
      </c>
      <c r="I1231" s="30">
        <f>'F4.2'!W313</f>
        <v>0</v>
      </c>
      <c r="J1231" s="30">
        <f>'F4.2'!AQ313</f>
        <v>0</v>
      </c>
      <c r="K1231" s="30"/>
      <c r="L1231" s="30"/>
      <c r="M1231" s="30">
        <f t="shared" si="244"/>
        <v>0</v>
      </c>
      <c r="N1231" s="150">
        <f t="shared" si="228"/>
        <v>0</v>
      </c>
    </row>
    <row r="1232" spans="1:14" ht="31.5" hidden="1" outlineLevel="1">
      <c r="A1232" s="31"/>
      <c r="B1232" s="270" t="str">
        <f t="shared" si="241"/>
        <v>Scheme -3 Procurement of Blade Set and 2 sets of HAD of FD  Fan.</v>
      </c>
      <c r="C1232" s="31">
        <f t="shared" si="243"/>
        <v>0</v>
      </c>
      <c r="D1232" s="67" t="str">
        <f t="shared" si="245"/>
        <v>-</v>
      </c>
      <c r="E1232" s="30">
        <f t="shared" si="245"/>
        <v>0</v>
      </c>
      <c r="F1232" s="30">
        <f t="shared" si="246"/>
        <v>0</v>
      </c>
      <c r="G1232" s="30">
        <f t="shared" si="247"/>
        <v>0</v>
      </c>
      <c r="H1232" s="30">
        <f t="shared" si="227"/>
        <v>0</v>
      </c>
      <c r="I1232" s="30">
        <f>'F4.2'!W314</f>
        <v>0</v>
      </c>
      <c r="J1232" s="30">
        <f>'F4.2'!AQ314</f>
        <v>0</v>
      </c>
      <c r="K1232" s="30"/>
      <c r="L1232" s="30"/>
      <c r="M1232" s="30">
        <f t="shared" si="244"/>
        <v>0</v>
      </c>
      <c r="N1232" s="150">
        <f t="shared" si="228"/>
        <v>0</v>
      </c>
    </row>
    <row r="1233" spans="1:14" ht="15.75" hidden="1" outlineLevel="1">
      <c r="A1233" s="28"/>
      <c r="B1233" s="270" t="str">
        <f t="shared" si="241"/>
        <v>Scheme-4 Procurement of SCAPH Coil for unit- 8&amp;9</v>
      </c>
      <c r="C1233" s="31">
        <f t="shared" si="243"/>
        <v>0</v>
      </c>
      <c r="D1233" s="67" t="str">
        <f t="shared" si="245"/>
        <v>-</v>
      </c>
      <c r="E1233" s="30">
        <f t="shared" si="245"/>
        <v>0</v>
      </c>
      <c r="F1233" s="30">
        <f t="shared" si="246"/>
        <v>0</v>
      </c>
      <c r="G1233" s="30">
        <f t="shared" si="247"/>
        <v>0</v>
      </c>
      <c r="H1233" s="30">
        <f t="shared" si="227"/>
        <v>0</v>
      </c>
      <c r="I1233" s="30">
        <f>'F4.2'!W315</f>
        <v>0</v>
      </c>
      <c r="J1233" s="30">
        <f>'F4.2'!AQ315</f>
        <v>0</v>
      </c>
      <c r="K1233" s="30"/>
      <c r="L1233" s="30"/>
      <c r="M1233" s="30">
        <f t="shared" si="244"/>
        <v>0</v>
      </c>
      <c r="N1233" s="150">
        <f t="shared" si="228"/>
        <v>0</v>
      </c>
    </row>
    <row r="1234" spans="1:14" ht="31.5" hidden="1" outlineLevel="1">
      <c r="A1234" s="31"/>
      <c r="B1234" s="270" t="str">
        <f t="shared" si="241"/>
        <v>Scheme-5 :Procurement of ID Fan Impeller , Shaft and  Blade set at unit-8 &amp; 9, CSTPS</v>
      </c>
      <c r="C1234" s="31">
        <f t="shared" si="243"/>
        <v>0</v>
      </c>
      <c r="D1234" s="67" t="str">
        <f t="shared" si="245"/>
        <v>-</v>
      </c>
      <c r="E1234" s="30">
        <f t="shared" si="245"/>
        <v>0</v>
      </c>
      <c r="F1234" s="30">
        <f t="shared" si="246"/>
        <v>0</v>
      </c>
      <c r="G1234" s="30">
        <f t="shared" si="247"/>
        <v>0</v>
      </c>
      <c r="H1234" s="30">
        <f t="shared" si="227"/>
        <v>0</v>
      </c>
      <c r="I1234" s="30">
        <f>'F4.2'!W316</f>
        <v>0</v>
      </c>
      <c r="J1234" s="30">
        <f>'F4.2'!AQ316</f>
        <v>0</v>
      </c>
      <c r="K1234" s="30"/>
      <c r="L1234" s="30"/>
      <c r="M1234" s="30">
        <f t="shared" si="244"/>
        <v>0</v>
      </c>
      <c r="N1234" s="150">
        <f t="shared" si="228"/>
        <v>0</v>
      </c>
    </row>
    <row r="1235" spans="1:14" ht="31.5" hidden="1" outlineLevel="1">
      <c r="A1235" s="31"/>
      <c r="B1235" s="270" t="str">
        <f t="shared" si="241"/>
        <v>Scheme  6: Procurment of Coal Fuel  pipes for unit -8 &amp;9 , CSTPS</v>
      </c>
      <c r="C1235" s="31">
        <f t="shared" si="243"/>
        <v>0</v>
      </c>
      <c r="D1235" s="67" t="str">
        <f t="shared" si="245"/>
        <v>-</v>
      </c>
      <c r="E1235" s="30">
        <f t="shared" si="245"/>
        <v>0</v>
      </c>
      <c r="F1235" s="30">
        <f t="shared" si="246"/>
        <v>0</v>
      </c>
      <c r="G1235" s="30">
        <f t="shared" si="247"/>
        <v>0</v>
      </c>
      <c r="H1235" s="30">
        <f t="shared" si="227"/>
        <v>0</v>
      </c>
      <c r="I1235" s="30">
        <f>'F4.2'!W317</f>
        <v>0</v>
      </c>
      <c r="J1235" s="30">
        <f>'F4.2'!AQ317</f>
        <v>0</v>
      </c>
      <c r="K1235" s="30"/>
      <c r="L1235" s="30"/>
      <c r="M1235" s="30">
        <f t="shared" si="244"/>
        <v>0</v>
      </c>
      <c r="N1235" s="150">
        <f t="shared" si="228"/>
        <v>0</v>
      </c>
    </row>
    <row r="1236" spans="1:14" ht="31.5" hidden="1" outlineLevel="1">
      <c r="A1236" s="28">
        <f>A777</f>
        <v>2</v>
      </c>
      <c r="B1236" s="131" t="str">
        <f t="shared" si="241"/>
        <v>Procurement of LTSH and economiser for unit-8&amp;9 CSTPS, Chandrapur</v>
      </c>
      <c r="C1236" s="31">
        <f t="shared" si="243"/>
        <v>0</v>
      </c>
      <c r="D1236" s="67" t="str">
        <f t="shared" si="245"/>
        <v>-</v>
      </c>
      <c r="E1236" s="30">
        <f t="shared" si="245"/>
        <v>0</v>
      </c>
      <c r="F1236" s="30">
        <f t="shared" si="246"/>
        <v>0</v>
      </c>
      <c r="G1236" s="30">
        <f t="shared" si="247"/>
        <v>0</v>
      </c>
      <c r="H1236" s="30">
        <f t="shared" si="227"/>
        <v>0</v>
      </c>
      <c r="I1236" s="30">
        <f>'F4.2'!W318</f>
        <v>0</v>
      </c>
      <c r="J1236" s="30">
        <f>'F4.2'!AQ318</f>
        <v>0</v>
      </c>
      <c r="K1236" s="30"/>
      <c r="L1236" s="30"/>
      <c r="M1236" s="30">
        <f t="shared" si="244"/>
        <v>0</v>
      </c>
      <c r="N1236" s="150">
        <f t="shared" si="228"/>
        <v>0</v>
      </c>
    </row>
    <row r="1237" spans="1:14" ht="15.75" hidden="1" outlineLevel="1">
      <c r="A1237" s="31"/>
      <c r="B1237" s="270" t="str">
        <f t="shared" si="241"/>
        <v>Procurement of LTSH Coil assemsblies  unit- 8&amp;9</v>
      </c>
      <c r="C1237" s="31">
        <f t="shared" si="243"/>
        <v>0</v>
      </c>
      <c r="D1237" s="67" t="str">
        <f t="shared" si="245"/>
        <v>-</v>
      </c>
      <c r="E1237" s="30">
        <f t="shared" si="245"/>
        <v>0</v>
      </c>
      <c r="F1237" s="30">
        <f t="shared" si="246"/>
        <v>0</v>
      </c>
      <c r="G1237" s="30">
        <f t="shared" si="247"/>
        <v>0</v>
      </c>
      <c r="H1237" s="30">
        <f t="shared" si="227"/>
        <v>0</v>
      </c>
      <c r="I1237" s="30">
        <f>'F4.2'!W319</f>
        <v>0</v>
      </c>
      <c r="J1237" s="30">
        <f>'F4.2'!AQ319</f>
        <v>0</v>
      </c>
      <c r="K1237" s="30"/>
      <c r="L1237" s="30"/>
      <c r="M1237" s="30">
        <f t="shared" si="244"/>
        <v>0</v>
      </c>
      <c r="N1237" s="150">
        <f t="shared" si="228"/>
        <v>0</v>
      </c>
    </row>
    <row r="1238" spans="1:14" ht="15.75" hidden="1" outlineLevel="1">
      <c r="A1238" s="31"/>
      <c r="B1238" s="270" t="str">
        <f t="shared" ref="B1238:B1269" si="248">B779</f>
        <v>Procurement of economiser coil asemblies</v>
      </c>
      <c r="C1238" s="31">
        <f t="shared" si="243"/>
        <v>0</v>
      </c>
      <c r="D1238" s="67" t="str">
        <f t="shared" si="245"/>
        <v>-</v>
      </c>
      <c r="E1238" s="30">
        <f t="shared" si="245"/>
        <v>0</v>
      </c>
      <c r="F1238" s="30">
        <f t="shared" si="246"/>
        <v>0</v>
      </c>
      <c r="G1238" s="30">
        <f t="shared" si="247"/>
        <v>0</v>
      </c>
      <c r="H1238" s="30">
        <f t="shared" si="227"/>
        <v>0</v>
      </c>
      <c r="I1238" s="30">
        <f>'F4.2'!W320</f>
        <v>0</v>
      </c>
      <c r="J1238" s="30">
        <f>'F4.2'!AQ320</f>
        <v>0</v>
      </c>
      <c r="K1238" s="30"/>
      <c r="L1238" s="30"/>
      <c r="M1238" s="30">
        <f t="shared" si="244"/>
        <v>0</v>
      </c>
      <c r="N1238" s="150">
        <f t="shared" si="228"/>
        <v>0</v>
      </c>
    </row>
    <row r="1239" spans="1:14" ht="47.25" hidden="1" outlineLevel="1">
      <c r="A1239" s="31"/>
      <c r="B1239" s="270" t="str">
        <f t="shared" si="248"/>
        <v>Up-gradation of existing belt type gravimetric coal feeders to gravimetric rotary weigh coal feeders of unit- 8&amp;9, at CSTPS, Chandrapur</v>
      </c>
      <c r="C1239" s="31">
        <f t="shared" ref="C1239:C1270" si="249">C780</f>
        <v>0</v>
      </c>
      <c r="D1239" s="67" t="str">
        <f t="shared" si="245"/>
        <v>-</v>
      </c>
      <c r="E1239" s="30">
        <f t="shared" si="245"/>
        <v>0</v>
      </c>
      <c r="F1239" s="30">
        <f t="shared" si="246"/>
        <v>0</v>
      </c>
      <c r="G1239" s="30">
        <f t="shared" si="247"/>
        <v>0</v>
      </c>
      <c r="H1239" s="30">
        <f t="shared" si="227"/>
        <v>0</v>
      </c>
      <c r="I1239" s="30">
        <f>'F4.2'!W321</f>
        <v>0</v>
      </c>
      <c r="J1239" s="30">
        <f>'F4.2'!AQ321</f>
        <v>0</v>
      </c>
      <c r="K1239" s="30"/>
      <c r="L1239" s="30"/>
      <c r="M1239" s="30">
        <f t="shared" si="244"/>
        <v>0</v>
      </c>
      <c r="N1239" s="150">
        <f t="shared" si="228"/>
        <v>0</v>
      </c>
    </row>
    <row r="1240" spans="1:14" ht="31.5" hidden="1" outlineLevel="1">
      <c r="A1240" s="28">
        <f>A781</f>
        <v>3</v>
      </c>
      <c r="B1240" s="131" t="str">
        <f t="shared" si="248"/>
        <v>Supply of Quick Erect  Aluminum Boiler Scaffolding system or unit- 8 &amp; 9, (2X500MW), CSTPS, Chandrapur.</v>
      </c>
      <c r="C1240" s="31">
        <f t="shared" si="249"/>
        <v>0</v>
      </c>
      <c r="D1240" s="67" t="str">
        <f t="shared" si="245"/>
        <v>-</v>
      </c>
      <c r="E1240" s="30">
        <f t="shared" si="245"/>
        <v>0</v>
      </c>
      <c r="F1240" s="30">
        <f t="shared" si="246"/>
        <v>0</v>
      </c>
      <c r="G1240" s="30">
        <f t="shared" si="247"/>
        <v>0</v>
      </c>
      <c r="H1240" s="30">
        <f t="shared" si="227"/>
        <v>0</v>
      </c>
      <c r="I1240" s="30">
        <f>'F4.2'!W322</f>
        <v>0</v>
      </c>
      <c r="J1240" s="30">
        <f>'F4.2'!AQ322</f>
        <v>0</v>
      </c>
      <c r="K1240" s="30"/>
      <c r="L1240" s="30"/>
      <c r="M1240" s="30">
        <f t="shared" si="244"/>
        <v>0</v>
      </c>
      <c r="N1240" s="150">
        <f t="shared" si="228"/>
        <v>0</v>
      </c>
    </row>
    <row r="1241" spans="1:14" ht="31.5" hidden="1" outlineLevel="1">
      <c r="A1241" s="31"/>
      <c r="B1241" s="270" t="str">
        <f t="shared" si="248"/>
        <v>Supply of Quick Erect  Aluminum Boiler Scaffolding system or unit- 8 &amp; 9, (2X500MW), CSTPS, Chandrapur.</v>
      </c>
      <c r="C1241" s="31">
        <f t="shared" si="249"/>
        <v>0</v>
      </c>
      <c r="D1241" s="67" t="str">
        <f t="shared" si="245"/>
        <v>-</v>
      </c>
      <c r="E1241" s="30">
        <f t="shared" si="245"/>
        <v>0</v>
      </c>
      <c r="F1241" s="30">
        <f t="shared" si="246"/>
        <v>0</v>
      </c>
      <c r="G1241" s="30">
        <f t="shared" si="247"/>
        <v>0</v>
      </c>
      <c r="H1241" s="30">
        <f t="shared" si="227"/>
        <v>0</v>
      </c>
      <c r="I1241" s="30">
        <f>'F4.2'!W323</f>
        <v>0</v>
      </c>
      <c r="J1241" s="30">
        <f>'F4.2'!AQ323</f>
        <v>0</v>
      </c>
      <c r="K1241" s="30"/>
      <c r="L1241" s="30"/>
      <c r="M1241" s="30">
        <f t="shared" si="244"/>
        <v>0</v>
      </c>
      <c r="N1241" s="150">
        <f t="shared" si="228"/>
        <v>0</v>
      </c>
    </row>
    <row r="1242" spans="1:14" ht="15.75" hidden="1" outlineLevel="1">
      <c r="A1242" s="31"/>
      <c r="B1242" s="360" t="str">
        <f t="shared" si="248"/>
        <v>Turbine Maintenance -III</v>
      </c>
      <c r="C1242" s="31">
        <f t="shared" si="249"/>
        <v>0</v>
      </c>
      <c r="D1242" s="67" t="str">
        <f t="shared" si="245"/>
        <v>-</v>
      </c>
      <c r="E1242" s="30">
        <f t="shared" si="245"/>
        <v>0</v>
      </c>
      <c r="F1242" s="30">
        <f t="shared" si="246"/>
        <v>0</v>
      </c>
      <c r="G1242" s="30">
        <f t="shared" si="247"/>
        <v>0</v>
      </c>
      <c r="H1242" s="30">
        <f t="shared" si="227"/>
        <v>0</v>
      </c>
      <c r="I1242" s="30">
        <f>'F4.2'!W324</f>
        <v>0</v>
      </c>
      <c r="J1242" s="30">
        <f>'F4.2'!AQ324</f>
        <v>0</v>
      </c>
      <c r="K1242" s="30"/>
      <c r="L1242" s="30"/>
      <c r="M1242" s="30">
        <f t="shared" si="244"/>
        <v>0</v>
      </c>
      <c r="N1242" s="150">
        <f t="shared" si="228"/>
        <v>0</v>
      </c>
    </row>
    <row r="1243" spans="1:14" ht="31.5" hidden="1" outlineLevel="1">
      <c r="A1243" s="28">
        <f>A784</f>
        <v>1</v>
      </c>
      <c r="B1243" s="270" t="str">
        <f t="shared" si="248"/>
        <v>Schemes for Improvement in availability &amp; performance of TG auxiliaries at U-8&amp;9, CSTPS, Chandrapur.</v>
      </c>
      <c r="C1243" s="31">
        <f t="shared" si="249"/>
        <v>0</v>
      </c>
      <c r="D1243" s="67" t="str">
        <f t="shared" si="245"/>
        <v>-</v>
      </c>
      <c r="E1243" s="30">
        <f t="shared" si="245"/>
        <v>0</v>
      </c>
      <c r="F1243" s="30">
        <f t="shared" si="246"/>
        <v>0</v>
      </c>
      <c r="G1243" s="30">
        <f t="shared" si="247"/>
        <v>0</v>
      </c>
      <c r="H1243" s="30">
        <f t="shared" si="227"/>
        <v>0</v>
      </c>
      <c r="I1243" s="30">
        <f>'F4.2'!W325</f>
        <v>0</v>
      </c>
      <c r="J1243" s="30">
        <f>'F4.2'!AQ325</f>
        <v>0</v>
      </c>
      <c r="K1243" s="30"/>
      <c r="L1243" s="30"/>
      <c r="M1243" s="30">
        <f t="shared" si="244"/>
        <v>0</v>
      </c>
      <c r="N1243" s="150">
        <f t="shared" si="228"/>
        <v>0</v>
      </c>
    </row>
    <row r="1244" spans="1:14" ht="31.5" hidden="1" outlineLevel="1">
      <c r="A1244" s="31"/>
      <c r="B1244" s="270" t="str">
        <f t="shared" si="248"/>
        <v>1. Procurement of BFP Booster Pump assembly for Unit-8 &amp; 9, CSTPS Chandrapur</v>
      </c>
      <c r="C1244" s="31">
        <f t="shared" si="249"/>
        <v>0</v>
      </c>
      <c r="D1244" s="67" t="str">
        <f t="shared" si="245"/>
        <v>-</v>
      </c>
      <c r="E1244" s="30">
        <f t="shared" si="245"/>
        <v>0</v>
      </c>
      <c r="F1244" s="30">
        <f t="shared" si="246"/>
        <v>0</v>
      </c>
      <c r="G1244" s="30">
        <f t="shared" si="247"/>
        <v>0</v>
      </c>
      <c r="H1244" s="30">
        <f t="shared" si="227"/>
        <v>0</v>
      </c>
      <c r="I1244" s="30">
        <f>'F4.2'!W326</f>
        <v>0</v>
      </c>
      <c r="J1244" s="30">
        <f>'F4.2'!AQ326</f>
        <v>0</v>
      </c>
      <c r="K1244" s="30"/>
      <c r="L1244" s="30"/>
      <c r="M1244" s="30">
        <f t="shared" si="244"/>
        <v>0</v>
      </c>
      <c r="N1244" s="150">
        <f t="shared" si="228"/>
        <v>0</v>
      </c>
    </row>
    <row r="1245" spans="1:14" ht="31.5" hidden="1" outlineLevel="1">
      <c r="A1245" s="31"/>
      <c r="B1245" s="270" t="str">
        <f t="shared" si="248"/>
        <v>2. Procurement of Boiler Feed Pump catridge with CI sealing for Unit- 8 &amp; 9, CSTPS Chandrapur</v>
      </c>
      <c r="C1245" s="31">
        <f t="shared" si="249"/>
        <v>0</v>
      </c>
      <c r="D1245" s="67" t="str">
        <f t="shared" si="245"/>
        <v>-</v>
      </c>
      <c r="E1245" s="30">
        <f t="shared" si="245"/>
        <v>0</v>
      </c>
      <c r="F1245" s="30">
        <f t="shared" si="246"/>
        <v>0</v>
      </c>
      <c r="G1245" s="30">
        <f t="shared" si="247"/>
        <v>0</v>
      </c>
      <c r="H1245" s="30">
        <f t="shared" si="227"/>
        <v>0</v>
      </c>
      <c r="I1245" s="30">
        <f>'F4.2'!W327</f>
        <v>0</v>
      </c>
      <c r="J1245" s="30">
        <f>'F4.2'!AQ327</f>
        <v>0</v>
      </c>
      <c r="K1245" s="30"/>
      <c r="L1245" s="30"/>
      <c r="M1245" s="30">
        <f t="shared" si="244"/>
        <v>0</v>
      </c>
      <c r="N1245" s="150">
        <f t="shared" si="228"/>
        <v>0</v>
      </c>
    </row>
    <row r="1246" spans="1:14" ht="47.25" hidden="1" outlineLevel="1">
      <c r="A1246" s="31"/>
      <c r="B1246" s="270" t="str">
        <f t="shared" si="248"/>
        <v>3. Procurement of Modulating type Boiler Feed Pump Recirculation valve (06 Nos)  assembly for  Unit- 8 &amp; 9, CSTPS Chandrapur</v>
      </c>
      <c r="C1246" s="31">
        <f t="shared" si="249"/>
        <v>0</v>
      </c>
      <c r="D1246" s="67" t="str">
        <f t="shared" ref="D1246:E1265" si="250">D787</f>
        <v>-</v>
      </c>
      <c r="E1246" s="30">
        <f t="shared" si="250"/>
        <v>0</v>
      </c>
      <c r="F1246" s="30">
        <f t="shared" si="246"/>
        <v>0</v>
      </c>
      <c r="G1246" s="30">
        <f t="shared" si="247"/>
        <v>0</v>
      </c>
      <c r="H1246" s="30">
        <f t="shared" si="227"/>
        <v>0</v>
      </c>
      <c r="I1246" s="30">
        <f>'F4.2'!W328</f>
        <v>0</v>
      </c>
      <c r="J1246" s="30">
        <f>'F4.2'!AQ328</f>
        <v>0</v>
      </c>
      <c r="K1246" s="30"/>
      <c r="L1246" s="30"/>
      <c r="M1246" s="30">
        <f t="shared" si="244"/>
        <v>0</v>
      </c>
      <c r="N1246" s="150">
        <f t="shared" si="228"/>
        <v>0</v>
      </c>
    </row>
    <row r="1247" spans="1:14" ht="31.5" hidden="1" outlineLevel="1">
      <c r="A1247" s="28"/>
      <c r="B1247" s="270" t="str">
        <f t="shared" si="248"/>
        <v>4. Procurement of HP Heater HPH-5B assembly for  Unit- 8 &amp; 9, CSTPS Chandrapur</v>
      </c>
      <c r="C1247" s="31">
        <f t="shared" si="249"/>
        <v>0</v>
      </c>
      <c r="D1247" s="67" t="str">
        <f t="shared" si="250"/>
        <v>-</v>
      </c>
      <c r="E1247" s="30">
        <f t="shared" si="250"/>
        <v>0</v>
      </c>
      <c r="F1247" s="30">
        <f t="shared" si="246"/>
        <v>0</v>
      </c>
      <c r="G1247" s="30">
        <f t="shared" si="247"/>
        <v>0</v>
      </c>
      <c r="H1247" s="30">
        <f t="shared" si="227"/>
        <v>0</v>
      </c>
      <c r="I1247" s="30">
        <f>'F4.2'!W329</f>
        <v>0</v>
      </c>
      <c r="J1247" s="30">
        <f>'F4.2'!AQ329</f>
        <v>0</v>
      </c>
      <c r="K1247" s="30"/>
      <c r="L1247" s="30"/>
      <c r="M1247" s="30">
        <f t="shared" si="244"/>
        <v>0</v>
      </c>
      <c r="N1247" s="150">
        <f t="shared" si="228"/>
        <v>0</v>
      </c>
    </row>
    <row r="1248" spans="1:14" ht="31.5" hidden="1" outlineLevel="1">
      <c r="A1248" s="31"/>
      <c r="B1248" s="270" t="str">
        <f t="shared" si="248"/>
        <v>5. Procurement of MDBFP working oil &amp; lube oil coolers for  Unit- 8 &amp; 9, CSTPS Chandrapur</v>
      </c>
      <c r="C1248" s="31">
        <f t="shared" si="249"/>
        <v>0</v>
      </c>
      <c r="D1248" s="67" t="str">
        <f t="shared" si="250"/>
        <v>-</v>
      </c>
      <c r="E1248" s="30">
        <f t="shared" si="250"/>
        <v>0</v>
      </c>
      <c r="F1248" s="30">
        <f t="shared" si="246"/>
        <v>0</v>
      </c>
      <c r="G1248" s="30">
        <f t="shared" si="247"/>
        <v>0</v>
      </c>
      <c r="H1248" s="30">
        <f t="shared" si="227"/>
        <v>0</v>
      </c>
      <c r="I1248" s="30">
        <f>'F4.2'!W330</f>
        <v>0</v>
      </c>
      <c r="J1248" s="30">
        <f>'F4.2'!AQ330</f>
        <v>0</v>
      </c>
      <c r="K1248" s="30"/>
      <c r="L1248" s="30"/>
      <c r="M1248" s="30">
        <f t="shared" si="244"/>
        <v>0</v>
      </c>
      <c r="N1248" s="150">
        <f t="shared" si="228"/>
        <v>0</v>
      </c>
    </row>
    <row r="1249" spans="1:14" ht="31.5" hidden="1" outlineLevel="1">
      <c r="A1249" s="28"/>
      <c r="B1249" s="270" t="str">
        <f t="shared" si="248"/>
        <v>6. Procurement of TDBFP Turbine rotor K1401-2 at  Unit- 8 &amp; 9, CSTPS Chandrapur</v>
      </c>
      <c r="C1249" s="31">
        <f t="shared" si="249"/>
        <v>0</v>
      </c>
      <c r="D1249" s="67" t="str">
        <f t="shared" si="250"/>
        <v>-</v>
      </c>
      <c r="E1249" s="30">
        <f t="shared" si="250"/>
        <v>0</v>
      </c>
      <c r="F1249" s="30">
        <f t="shared" si="246"/>
        <v>0</v>
      </c>
      <c r="G1249" s="30">
        <f t="shared" si="247"/>
        <v>0</v>
      </c>
      <c r="H1249" s="30">
        <f t="shared" si="227"/>
        <v>0</v>
      </c>
      <c r="I1249" s="30">
        <f>'F4.2'!W331</f>
        <v>0</v>
      </c>
      <c r="J1249" s="30">
        <f>'F4.2'!AQ331</f>
        <v>0</v>
      </c>
      <c r="K1249" s="30"/>
      <c r="L1249" s="30"/>
      <c r="M1249" s="30">
        <f t="shared" si="244"/>
        <v>0</v>
      </c>
      <c r="N1249" s="150">
        <f t="shared" si="228"/>
        <v>0</v>
      </c>
    </row>
    <row r="1250" spans="1:14" ht="31.5" hidden="1" outlineLevel="1">
      <c r="A1250" s="31"/>
      <c r="B1250" s="270" t="str">
        <f t="shared" si="248"/>
        <v>7. Procurement of Main TG Jacking oil pumps (2 Nos.) at  Unit- 8 &amp; 9, CSTPS Chandrapur</v>
      </c>
      <c r="C1250" s="31">
        <f t="shared" si="249"/>
        <v>0</v>
      </c>
      <c r="D1250" s="67" t="str">
        <f t="shared" si="250"/>
        <v>-</v>
      </c>
      <c r="E1250" s="30">
        <f t="shared" si="250"/>
        <v>0</v>
      </c>
      <c r="F1250" s="30">
        <f t="shared" si="246"/>
        <v>0</v>
      </c>
      <c r="G1250" s="30">
        <f t="shared" si="247"/>
        <v>0</v>
      </c>
      <c r="H1250" s="30">
        <f t="shared" si="227"/>
        <v>0</v>
      </c>
      <c r="I1250" s="30">
        <f>'F4.2'!W332</f>
        <v>0</v>
      </c>
      <c r="J1250" s="30">
        <f>'F4.2'!AQ332</f>
        <v>0</v>
      </c>
      <c r="K1250" s="30"/>
      <c r="L1250" s="30"/>
      <c r="M1250" s="30">
        <f t="shared" si="244"/>
        <v>0</v>
      </c>
      <c r="N1250" s="150">
        <f t="shared" si="228"/>
        <v>0</v>
      </c>
    </row>
    <row r="1251" spans="1:14" ht="47.25" hidden="1" outlineLevel="1">
      <c r="A1251" s="28"/>
      <c r="B1251" s="270" t="str">
        <f t="shared" si="248"/>
        <v>8. Procurement of HP  elements of ZR500 Atlas Copco make compressors along with inter &amp; after coolers tube nest at  Unit- 8 &amp; 9, CSTPS Chandrapur</v>
      </c>
      <c r="C1251" s="31">
        <f t="shared" si="249"/>
        <v>0</v>
      </c>
      <c r="D1251" s="67" t="str">
        <f t="shared" si="250"/>
        <v>-</v>
      </c>
      <c r="E1251" s="30">
        <f t="shared" si="250"/>
        <v>0</v>
      </c>
      <c r="F1251" s="30">
        <f t="shared" si="246"/>
        <v>0</v>
      </c>
      <c r="G1251" s="30">
        <f t="shared" si="247"/>
        <v>0</v>
      </c>
      <c r="H1251" s="30">
        <f t="shared" si="227"/>
        <v>0</v>
      </c>
      <c r="I1251" s="30">
        <f>'F4.2'!W333</f>
        <v>0</v>
      </c>
      <c r="J1251" s="30">
        <f>'F4.2'!AQ333</f>
        <v>0</v>
      </c>
      <c r="K1251" s="30"/>
      <c r="L1251" s="30"/>
      <c r="M1251" s="30">
        <f t="shared" si="244"/>
        <v>0</v>
      </c>
      <c r="N1251" s="150">
        <f t="shared" si="228"/>
        <v>0</v>
      </c>
    </row>
    <row r="1252" spans="1:14" ht="31.5" hidden="1" outlineLevel="1">
      <c r="A1252" s="31"/>
      <c r="B1252" s="270" t="str">
        <f t="shared" si="248"/>
        <v>9. Procurement of CW &amp; ACW Pump spares at  Unit- 8 &amp; 9, CSTPS Chandrapur</v>
      </c>
      <c r="C1252" s="31">
        <f t="shared" si="249"/>
        <v>0</v>
      </c>
      <c r="D1252" s="67" t="str">
        <f t="shared" si="250"/>
        <v>-</v>
      </c>
      <c r="E1252" s="30">
        <f t="shared" si="250"/>
        <v>0</v>
      </c>
      <c r="F1252" s="30">
        <f t="shared" si="246"/>
        <v>0</v>
      </c>
      <c r="G1252" s="30">
        <f t="shared" si="247"/>
        <v>0</v>
      </c>
      <c r="H1252" s="30">
        <f t="shared" si="227"/>
        <v>0</v>
      </c>
      <c r="I1252" s="30">
        <f>'F4.2'!W334</f>
        <v>0</v>
      </c>
      <c r="J1252" s="30">
        <f>'F4.2'!AQ334</f>
        <v>0</v>
      </c>
      <c r="K1252" s="30"/>
      <c r="L1252" s="30"/>
      <c r="M1252" s="30">
        <f t="shared" si="244"/>
        <v>0</v>
      </c>
      <c r="N1252" s="150">
        <f t="shared" si="228"/>
        <v>0</v>
      </c>
    </row>
    <row r="1253" spans="1:14" ht="31.5" hidden="1" outlineLevel="1">
      <c r="A1253" s="31"/>
      <c r="B1253" s="270" t="str">
        <f t="shared" si="248"/>
        <v>10. Procurement of condenser tubes at  Unit- 8 &amp; 9, CSTPS Chandrapur</v>
      </c>
      <c r="C1253" s="31">
        <f t="shared" si="249"/>
        <v>0</v>
      </c>
      <c r="D1253" s="67" t="str">
        <f t="shared" si="250"/>
        <v>-</v>
      </c>
      <c r="E1253" s="30">
        <f t="shared" si="250"/>
        <v>0</v>
      </c>
      <c r="F1253" s="30">
        <f t="shared" si="246"/>
        <v>0</v>
      </c>
      <c r="G1253" s="30">
        <f t="shared" si="247"/>
        <v>0</v>
      </c>
      <c r="H1253" s="30">
        <f t="shared" si="227"/>
        <v>0</v>
      </c>
      <c r="I1253" s="30">
        <f>'F4.2'!W335</f>
        <v>0</v>
      </c>
      <c r="J1253" s="30">
        <f>'F4.2'!AQ335</f>
        <v>0</v>
      </c>
      <c r="K1253" s="30"/>
      <c r="L1253" s="30"/>
      <c r="M1253" s="30">
        <f t="shared" si="244"/>
        <v>0</v>
      </c>
      <c r="N1253" s="150">
        <f t="shared" si="228"/>
        <v>0</v>
      </c>
    </row>
    <row r="1254" spans="1:14" ht="31.5" hidden="1" outlineLevel="1">
      <c r="A1254" s="31"/>
      <c r="B1254" s="270" t="str">
        <f t="shared" si="248"/>
        <v>11. Procurement of HPCF Pump at  Unit- 8 &amp; 9, CSTPS Chandrapur</v>
      </c>
      <c r="C1254" s="31">
        <f t="shared" si="249"/>
        <v>0</v>
      </c>
      <c r="D1254" s="67" t="str">
        <f t="shared" si="250"/>
        <v>-</v>
      </c>
      <c r="E1254" s="30">
        <f t="shared" si="250"/>
        <v>0</v>
      </c>
      <c r="F1254" s="30">
        <f t="shared" si="246"/>
        <v>0</v>
      </c>
      <c r="G1254" s="30">
        <f t="shared" si="247"/>
        <v>0</v>
      </c>
      <c r="H1254" s="30">
        <f t="shared" si="227"/>
        <v>0</v>
      </c>
      <c r="I1254" s="30">
        <f>'F4.2'!W336</f>
        <v>0</v>
      </c>
      <c r="J1254" s="30">
        <f>'F4.2'!AQ336</f>
        <v>0</v>
      </c>
      <c r="K1254" s="30"/>
      <c r="L1254" s="30"/>
      <c r="M1254" s="30">
        <f t="shared" si="244"/>
        <v>0</v>
      </c>
      <c r="N1254" s="150">
        <f t="shared" si="228"/>
        <v>0</v>
      </c>
    </row>
    <row r="1255" spans="1:14" ht="63" hidden="1" outlineLevel="1">
      <c r="A1255" s="28">
        <f>A796</f>
        <v>2</v>
      </c>
      <c r="B1255" s="131" t="str">
        <f t="shared" si="248"/>
        <v>DPR for performance improvement of Condenser Cooling water system &amp; improvement in system reliability of auxiliary cooling water system installed at Unit-8&amp;9, 2x500MW, CSTPS, Chandrapur</v>
      </c>
      <c r="C1255" s="31">
        <f t="shared" si="249"/>
        <v>0</v>
      </c>
      <c r="D1255" s="67" t="str">
        <f t="shared" si="250"/>
        <v>-</v>
      </c>
      <c r="E1255" s="30">
        <f t="shared" si="250"/>
        <v>0</v>
      </c>
      <c r="F1255" s="30">
        <f t="shared" si="246"/>
        <v>0</v>
      </c>
      <c r="G1255" s="30">
        <f t="shared" si="247"/>
        <v>0</v>
      </c>
      <c r="H1255" s="30">
        <f t="shared" si="227"/>
        <v>0</v>
      </c>
      <c r="I1255" s="30">
        <f>'F4.2'!W337</f>
        <v>0</v>
      </c>
      <c r="J1255" s="30">
        <f>'F4.2'!AQ337</f>
        <v>0</v>
      </c>
      <c r="K1255" s="30"/>
      <c r="L1255" s="30"/>
      <c r="M1255" s="30">
        <f t="shared" si="244"/>
        <v>0</v>
      </c>
      <c r="N1255" s="150">
        <f t="shared" si="228"/>
        <v>0</v>
      </c>
    </row>
    <row r="1256" spans="1:14" ht="63" hidden="1" outlineLevel="1">
      <c r="A1256" s="31"/>
      <c r="B1256" s="270" t="str">
        <f t="shared" si="248"/>
        <v>DPR for performance improvement of Condenser Cooling water system &amp; improvement in system reliability of auxiliary cooling water system installed at Unit-8&amp;9, 2x500MW, CSTPS, Chandrapur</v>
      </c>
      <c r="C1256" s="31">
        <f t="shared" si="249"/>
        <v>0</v>
      </c>
      <c r="D1256" s="67" t="str">
        <f t="shared" si="250"/>
        <v>-</v>
      </c>
      <c r="E1256" s="30">
        <f t="shared" si="250"/>
        <v>0</v>
      </c>
      <c r="F1256" s="30">
        <f t="shared" si="246"/>
        <v>0</v>
      </c>
      <c r="G1256" s="30">
        <f t="shared" si="247"/>
        <v>0</v>
      </c>
      <c r="H1256" s="30">
        <f t="shared" si="227"/>
        <v>0</v>
      </c>
      <c r="I1256" s="30">
        <f>'F4.2'!W338</f>
        <v>0</v>
      </c>
      <c r="J1256" s="30">
        <f>'F4.2'!AQ338</f>
        <v>0</v>
      </c>
      <c r="K1256" s="30"/>
      <c r="L1256" s="30"/>
      <c r="M1256" s="30">
        <f t="shared" si="244"/>
        <v>0</v>
      </c>
      <c r="N1256" s="150">
        <f t="shared" si="228"/>
        <v>0</v>
      </c>
    </row>
    <row r="1257" spans="1:14" ht="31.5" hidden="1" outlineLevel="1">
      <c r="A1257" s="28">
        <f>A798</f>
        <v>3</v>
      </c>
      <c r="B1257" s="131" t="str">
        <f t="shared" si="248"/>
        <v>Procurement of main turbine IPT module at Unit- 8 &amp; 9, CSTPS Chandrapur</v>
      </c>
      <c r="C1257" s="31">
        <f t="shared" si="249"/>
        <v>0</v>
      </c>
      <c r="D1257" s="67" t="str">
        <f t="shared" si="250"/>
        <v>-</v>
      </c>
      <c r="E1257" s="30">
        <f t="shared" si="250"/>
        <v>0</v>
      </c>
      <c r="F1257" s="30">
        <f t="shared" si="246"/>
        <v>0</v>
      </c>
      <c r="G1257" s="30">
        <f t="shared" si="247"/>
        <v>0</v>
      </c>
      <c r="H1257" s="30">
        <f t="shared" si="227"/>
        <v>0</v>
      </c>
      <c r="I1257" s="30">
        <f>'F4.2'!W339</f>
        <v>0</v>
      </c>
      <c r="J1257" s="30">
        <f>'F4.2'!AQ339</f>
        <v>0</v>
      </c>
      <c r="K1257" s="30"/>
      <c r="L1257" s="30"/>
      <c r="M1257" s="30">
        <f t="shared" si="244"/>
        <v>0</v>
      </c>
      <c r="N1257" s="150">
        <f t="shared" si="228"/>
        <v>0</v>
      </c>
    </row>
    <row r="1258" spans="1:14" ht="31.5" hidden="1" outlineLevel="1">
      <c r="A1258" s="31"/>
      <c r="B1258" s="270" t="str">
        <f t="shared" si="248"/>
        <v xml:space="preserve"> Procurement of main turbine IPT module at  Unit- 8 &amp; 9, CSTPS Chandrapur</v>
      </c>
      <c r="C1258" s="31">
        <f t="shared" si="249"/>
        <v>0</v>
      </c>
      <c r="D1258" s="67" t="str">
        <f t="shared" si="250"/>
        <v>-</v>
      </c>
      <c r="E1258" s="30">
        <f t="shared" si="250"/>
        <v>0</v>
      </c>
      <c r="F1258" s="30">
        <f t="shared" si="246"/>
        <v>0</v>
      </c>
      <c r="G1258" s="30">
        <f t="shared" si="247"/>
        <v>0</v>
      </c>
      <c r="H1258" s="30">
        <f t="shared" si="227"/>
        <v>0</v>
      </c>
      <c r="I1258" s="30">
        <f>'F4.2'!W340</f>
        <v>0</v>
      </c>
      <c r="J1258" s="30">
        <f>'F4.2'!AQ340</f>
        <v>0</v>
      </c>
      <c r="K1258" s="30"/>
      <c r="L1258" s="30"/>
      <c r="M1258" s="30">
        <f t="shared" si="244"/>
        <v>0</v>
      </c>
      <c r="N1258" s="150">
        <f t="shared" si="228"/>
        <v>0</v>
      </c>
    </row>
    <row r="1259" spans="1:14" ht="15.75" hidden="1" outlineLevel="1">
      <c r="A1259" s="31"/>
      <c r="B1259" s="360" t="str">
        <f t="shared" si="248"/>
        <v>Electrical  Maintenance -III</v>
      </c>
      <c r="C1259" s="31">
        <f t="shared" si="249"/>
        <v>0</v>
      </c>
      <c r="D1259" s="67" t="str">
        <f t="shared" si="250"/>
        <v>-</v>
      </c>
      <c r="E1259" s="30">
        <f t="shared" si="250"/>
        <v>0</v>
      </c>
      <c r="F1259" s="30">
        <f t="shared" si="246"/>
        <v>0</v>
      </c>
      <c r="G1259" s="30">
        <f t="shared" si="247"/>
        <v>0</v>
      </c>
      <c r="H1259" s="30">
        <f t="shared" ref="H1259:H1322" si="251">F1259-G1259</f>
        <v>0</v>
      </c>
      <c r="I1259" s="30">
        <f>'F4.2'!W341</f>
        <v>0</v>
      </c>
      <c r="J1259" s="30">
        <f>'F4.2'!AQ341</f>
        <v>0</v>
      </c>
      <c r="K1259" s="30"/>
      <c r="L1259" s="30"/>
      <c r="M1259" s="30">
        <f t="shared" si="244"/>
        <v>0</v>
      </c>
      <c r="N1259" s="150">
        <f t="shared" ref="N1259:N1322" si="252">H1259+I1259-M1259</f>
        <v>0</v>
      </c>
    </row>
    <row r="1260" spans="1:14" ht="15.75" hidden="1" outlineLevel="1">
      <c r="A1260" s="28">
        <f>A801</f>
        <v>1</v>
      </c>
      <c r="B1260" s="131" t="str">
        <f t="shared" si="248"/>
        <v>Proc of GTR, MDBFP, UPS battery, breakers</v>
      </c>
      <c r="C1260" s="31">
        <f t="shared" si="249"/>
        <v>0</v>
      </c>
      <c r="D1260" s="67" t="str">
        <f t="shared" si="250"/>
        <v>-</v>
      </c>
      <c r="E1260" s="30">
        <f t="shared" si="250"/>
        <v>0</v>
      </c>
      <c r="F1260" s="30">
        <f t="shared" si="246"/>
        <v>0</v>
      </c>
      <c r="G1260" s="30">
        <f t="shared" si="247"/>
        <v>0</v>
      </c>
      <c r="H1260" s="30">
        <f t="shared" si="251"/>
        <v>0</v>
      </c>
      <c r="I1260" s="30">
        <f>'F4.2'!W342</f>
        <v>0</v>
      </c>
      <c r="J1260" s="30">
        <f>'F4.2'!AQ342</f>
        <v>0</v>
      </c>
      <c r="K1260" s="30"/>
      <c r="L1260" s="30"/>
      <c r="M1260" s="30">
        <f t="shared" si="244"/>
        <v>0</v>
      </c>
      <c r="N1260" s="150">
        <f t="shared" si="252"/>
        <v>0</v>
      </c>
    </row>
    <row r="1261" spans="1:14" ht="47.25" hidden="1" outlineLevel="1">
      <c r="A1261" s="31"/>
      <c r="B1261" s="270" t="str">
        <f t="shared" si="248"/>
        <v xml:space="preserve"> Design, engineering, manufacturing, testing, unloading at site, E&amp;C of  200 MVA, 21/420 KV Single Phase Generator Transformer for Unit-8&amp;9, CSTPS, Chandrapur</v>
      </c>
      <c r="C1261" s="31">
        <f t="shared" si="249"/>
        <v>0</v>
      </c>
      <c r="D1261" s="67" t="str">
        <f t="shared" si="250"/>
        <v>-</v>
      </c>
      <c r="E1261" s="30">
        <f t="shared" si="250"/>
        <v>0</v>
      </c>
      <c r="F1261" s="30">
        <f t="shared" ref="F1261:F1292" si="253">F802+I802</f>
        <v>0</v>
      </c>
      <c r="G1261" s="30">
        <f t="shared" ref="G1261:G1292" si="254">G802+M802</f>
        <v>0</v>
      </c>
      <c r="H1261" s="30">
        <f t="shared" si="251"/>
        <v>0</v>
      </c>
      <c r="I1261" s="30">
        <f>'F4.2'!W343</f>
        <v>0</v>
      </c>
      <c r="J1261" s="30">
        <f>'F4.2'!AQ343</f>
        <v>0</v>
      </c>
      <c r="K1261" s="30"/>
      <c r="L1261" s="30"/>
      <c r="M1261" s="30">
        <f t="shared" si="244"/>
        <v>0</v>
      </c>
      <c r="N1261" s="150">
        <f t="shared" si="252"/>
        <v>0</v>
      </c>
    </row>
    <row r="1262" spans="1:14" ht="173.25" hidden="1" outlineLevel="1">
      <c r="A1262" s="31"/>
      <c r="B1262" s="270" t="str">
        <f t="shared" si="248"/>
        <v xml:space="preserve"> Procurement of MDBFP motor and recommended spares 
The Fire Water Pump House UPS Battery set of 240V, 40AH Capacity (1.2V X 176 Cells ) Ni Cd  Type Make- HBL 
The UPS Battery Set at SWAS Lab (Outdoor Area), 45AH Capacity (1.2 V X 276 Cells) Ni Cd type Make- HBL for Unit#8&amp;9 
 The UPS Battery Set at CMRH (Outdoor Area), 69AH Capacity (1.2 V X 280 Cells) Ni Cd type Make- HBL for Unit#8&amp;9  
Retrofitting of 415V GE make ACB of various ratings along with allied spares. 
BHEL make Breakers and spares for 6.6 kV and 11kV panels </v>
      </c>
      <c r="C1262" s="31">
        <f t="shared" si="249"/>
        <v>0</v>
      </c>
      <c r="D1262" s="67" t="str">
        <f t="shared" si="250"/>
        <v>-</v>
      </c>
      <c r="E1262" s="30">
        <f t="shared" si="250"/>
        <v>0</v>
      </c>
      <c r="F1262" s="30">
        <f t="shared" si="253"/>
        <v>0</v>
      </c>
      <c r="G1262" s="30">
        <f t="shared" si="254"/>
        <v>0</v>
      </c>
      <c r="H1262" s="30">
        <f t="shared" si="251"/>
        <v>0</v>
      </c>
      <c r="I1262" s="30">
        <f>'F4.2'!W344</f>
        <v>0</v>
      </c>
      <c r="J1262" s="30">
        <f>'F4.2'!AQ344</f>
        <v>0</v>
      </c>
      <c r="K1262" s="30"/>
      <c r="L1262" s="30"/>
      <c r="M1262" s="30">
        <f t="shared" si="244"/>
        <v>0</v>
      </c>
      <c r="N1262" s="150">
        <f t="shared" si="252"/>
        <v>0</v>
      </c>
    </row>
    <row r="1263" spans="1:14" ht="110.25" hidden="1" outlineLevel="1">
      <c r="A1263" s="28">
        <f>A804</f>
        <v>2</v>
      </c>
      <c r="B1263" s="131" t="str">
        <f t="shared" si="248"/>
        <v xml:space="preserve">Design, engineering, manufacturing, testing, unloading at site, E&amp;C of  80 MVA, 420/11/6.9 KV three Phase Station Transformer &amp; 25MVA 21/6.9KV Three phase Unit Aux Transformer as a common pool spares for BTPS 500MW, Khaparkheda 500 MW and Unit-8&amp;9, CSTPS, Chandrapur &amp;
Supply, installation, commissioning and testing of Station Batteries of Unit-8&amp;9 CSTPS alongwith all outdoor batteries </v>
      </c>
      <c r="C1263" s="31">
        <f t="shared" si="249"/>
        <v>0</v>
      </c>
      <c r="D1263" s="67" t="str">
        <f t="shared" si="250"/>
        <v>-</v>
      </c>
      <c r="E1263" s="30">
        <f t="shared" si="250"/>
        <v>0</v>
      </c>
      <c r="F1263" s="30">
        <f t="shared" si="253"/>
        <v>0</v>
      </c>
      <c r="G1263" s="30">
        <f t="shared" si="254"/>
        <v>0</v>
      </c>
      <c r="H1263" s="30">
        <f t="shared" si="251"/>
        <v>0</v>
      </c>
      <c r="I1263" s="30">
        <f>'F4.2'!W345</f>
        <v>0</v>
      </c>
      <c r="J1263" s="30">
        <f>'F4.2'!AQ345</f>
        <v>0</v>
      </c>
      <c r="K1263" s="30"/>
      <c r="L1263" s="30"/>
      <c r="M1263" s="30">
        <f t="shared" si="244"/>
        <v>0</v>
      </c>
      <c r="N1263" s="150">
        <f t="shared" si="252"/>
        <v>0</v>
      </c>
    </row>
    <row r="1264" spans="1:14" ht="78.75" hidden="1" outlineLevel="1">
      <c r="A1264" s="28"/>
      <c r="B1264" s="270" t="str">
        <f t="shared" si="248"/>
        <v>Design, engineering, manufacturing, testing, unloading at site, E&amp;C of  80 MVA, 420/11/6.9 KV three Phase Station Transformer &amp; 25MVA 21/6.9KV Three phase Unit Aux Transformer as a common pool spares for BTPS 500MW, Khaparkheda 500 MW and Unit-8&amp;9, CSTPS, Chandrapur</v>
      </c>
      <c r="C1264" s="31">
        <f t="shared" si="249"/>
        <v>0</v>
      </c>
      <c r="D1264" s="67" t="str">
        <f t="shared" si="250"/>
        <v>-</v>
      </c>
      <c r="E1264" s="30">
        <f t="shared" si="250"/>
        <v>0</v>
      </c>
      <c r="F1264" s="30">
        <f t="shared" si="253"/>
        <v>0</v>
      </c>
      <c r="G1264" s="30">
        <f t="shared" si="254"/>
        <v>0</v>
      </c>
      <c r="H1264" s="30">
        <f t="shared" si="251"/>
        <v>0</v>
      </c>
      <c r="I1264" s="30">
        <f>'F4.2'!W346</f>
        <v>0</v>
      </c>
      <c r="J1264" s="30">
        <f>'F4.2'!AQ346</f>
        <v>0</v>
      </c>
      <c r="K1264" s="30"/>
      <c r="L1264" s="30"/>
      <c r="M1264" s="30">
        <f t="shared" si="244"/>
        <v>0</v>
      </c>
      <c r="N1264" s="150">
        <f t="shared" si="252"/>
        <v>0</v>
      </c>
    </row>
    <row r="1265" spans="1:14" ht="31.5" hidden="1" outlineLevel="1">
      <c r="A1265" s="31"/>
      <c r="B1265" s="270" t="str">
        <f t="shared" si="248"/>
        <v>Supply, installation, commissioning and testing of Station Batteries of Unit-8&amp;9 CSTPS alongwith all outdoor batteries</v>
      </c>
      <c r="C1265" s="31">
        <f t="shared" si="249"/>
        <v>0</v>
      </c>
      <c r="D1265" s="67" t="str">
        <f t="shared" si="250"/>
        <v>-</v>
      </c>
      <c r="E1265" s="30">
        <f t="shared" si="250"/>
        <v>0</v>
      </c>
      <c r="F1265" s="30">
        <f t="shared" si="253"/>
        <v>0</v>
      </c>
      <c r="G1265" s="30">
        <f t="shared" si="254"/>
        <v>0</v>
      </c>
      <c r="H1265" s="30">
        <f t="shared" si="251"/>
        <v>0</v>
      </c>
      <c r="I1265" s="30">
        <f>'F4.2'!W347</f>
        <v>0</v>
      </c>
      <c r="J1265" s="30">
        <f>'F4.2'!AQ347</f>
        <v>0</v>
      </c>
      <c r="K1265" s="30"/>
      <c r="L1265" s="30"/>
      <c r="M1265" s="30">
        <f t="shared" si="244"/>
        <v>0</v>
      </c>
      <c r="N1265" s="150">
        <f t="shared" si="252"/>
        <v>0</v>
      </c>
    </row>
    <row r="1266" spans="1:14" ht="15.75" hidden="1" outlineLevel="1">
      <c r="A1266" s="348"/>
      <c r="B1266" s="360" t="str">
        <f t="shared" si="248"/>
        <v>I&amp;C  -III</v>
      </c>
      <c r="C1266" s="31">
        <f t="shared" si="249"/>
        <v>0</v>
      </c>
      <c r="D1266" s="67" t="str">
        <f t="shared" ref="D1266:E1285" si="255">D807</f>
        <v>-</v>
      </c>
      <c r="E1266" s="30">
        <f t="shared" si="255"/>
        <v>0</v>
      </c>
      <c r="F1266" s="30">
        <f t="shared" si="253"/>
        <v>0</v>
      </c>
      <c r="G1266" s="30">
        <f t="shared" si="254"/>
        <v>0</v>
      </c>
      <c r="H1266" s="30">
        <f t="shared" si="251"/>
        <v>0</v>
      </c>
      <c r="I1266" s="30">
        <f>'F4.2'!W348</f>
        <v>0</v>
      </c>
      <c r="J1266" s="30">
        <f>'F4.2'!AQ348</f>
        <v>0</v>
      </c>
      <c r="K1266" s="30"/>
      <c r="L1266" s="30"/>
      <c r="M1266" s="30">
        <f t="shared" si="244"/>
        <v>0</v>
      </c>
      <c r="N1266" s="150">
        <f t="shared" si="252"/>
        <v>0</v>
      </c>
    </row>
    <row r="1267" spans="1:14" ht="47.25" hidden="1" outlineLevel="1">
      <c r="A1267" s="28">
        <f>A808</f>
        <v>1</v>
      </c>
      <c r="B1267" s="131" t="str">
        <f t="shared" si="248"/>
        <v>Upgradation of Analysis &amp; Diagnostics system (A&amp;D) for VMS and TSI system at Unit-8&amp;9, CSTPS, Chandrapur.&amp; other schemes</v>
      </c>
      <c r="C1267" s="31">
        <f t="shared" si="249"/>
        <v>0</v>
      </c>
      <c r="D1267" s="67" t="str">
        <f t="shared" si="255"/>
        <v>-</v>
      </c>
      <c r="E1267" s="30">
        <f t="shared" si="255"/>
        <v>0</v>
      </c>
      <c r="F1267" s="30">
        <f t="shared" si="253"/>
        <v>0</v>
      </c>
      <c r="G1267" s="30">
        <f t="shared" si="254"/>
        <v>0</v>
      </c>
      <c r="H1267" s="30">
        <f t="shared" si="251"/>
        <v>0</v>
      </c>
      <c r="I1267" s="30">
        <f>'F4.2'!W349</f>
        <v>0</v>
      </c>
      <c r="J1267" s="30">
        <f>'F4.2'!AQ349</f>
        <v>0</v>
      </c>
      <c r="K1267" s="30"/>
      <c r="L1267" s="30"/>
      <c r="M1267" s="30">
        <f t="shared" si="244"/>
        <v>0</v>
      </c>
      <c r="N1267" s="150">
        <f t="shared" si="252"/>
        <v>0</v>
      </c>
    </row>
    <row r="1268" spans="1:14" ht="31.5" hidden="1" outlineLevel="1">
      <c r="A1268" s="31"/>
      <c r="B1268" s="270" t="str">
        <f t="shared" si="248"/>
        <v>Upgradation of Analysis &amp; Diagnostics system (A&amp;D) for VMS and TSI system at Unit-8&amp;9, CSTPS, Chandrapur.</v>
      </c>
      <c r="C1268" s="31">
        <f t="shared" si="249"/>
        <v>0</v>
      </c>
      <c r="D1268" s="67" t="str">
        <f t="shared" si="255"/>
        <v>-</v>
      </c>
      <c r="E1268" s="30">
        <f t="shared" si="255"/>
        <v>0</v>
      </c>
      <c r="F1268" s="30">
        <f t="shared" si="253"/>
        <v>0</v>
      </c>
      <c r="G1268" s="30">
        <f t="shared" si="254"/>
        <v>0</v>
      </c>
      <c r="H1268" s="30">
        <f t="shared" si="251"/>
        <v>0</v>
      </c>
      <c r="I1268" s="30">
        <f>'F4.2'!W350</f>
        <v>0</v>
      </c>
      <c r="J1268" s="30">
        <f>'F4.2'!AQ350</f>
        <v>0</v>
      </c>
      <c r="K1268" s="30"/>
      <c r="L1268" s="30"/>
      <c r="M1268" s="30">
        <f t="shared" si="244"/>
        <v>0</v>
      </c>
      <c r="N1268" s="150">
        <f t="shared" si="252"/>
        <v>0</v>
      </c>
    </row>
    <row r="1269" spans="1:14" ht="31.5" hidden="1" outlineLevel="1">
      <c r="A1269" s="31"/>
      <c r="B1269" s="270" t="str">
        <f t="shared" si="248"/>
        <v xml:space="preserve"> Installation of CO analysers at Eco outlet at Unit-8&amp;9, CSTPS Chandrapur.</v>
      </c>
      <c r="C1269" s="31">
        <f t="shared" si="249"/>
        <v>0</v>
      </c>
      <c r="D1269" s="67" t="str">
        <f t="shared" si="255"/>
        <v>-</v>
      </c>
      <c r="E1269" s="30">
        <f t="shared" si="255"/>
        <v>0</v>
      </c>
      <c r="F1269" s="30">
        <f t="shared" si="253"/>
        <v>0</v>
      </c>
      <c r="G1269" s="30">
        <f t="shared" si="254"/>
        <v>0</v>
      </c>
      <c r="H1269" s="30">
        <f t="shared" si="251"/>
        <v>0</v>
      </c>
      <c r="I1269" s="30">
        <f>'F4.2'!W351</f>
        <v>0</v>
      </c>
      <c r="J1269" s="30">
        <f>'F4.2'!AQ351</f>
        <v>0</v>
      </c>
      <c r="K1269" s="30"/>
      <c r="L1269" s="30"/>
      <c r="M1269" s="30">
        <f t="shared" si="244"/>
        <v>0</v>
      </c>
      <c r="N1269" s="150">
        <f t="shared" si="252"/>
        <v>0</v>
      </c>
    </row>
    <row r="1270" spans="1:14" ht="47.25" hidden="1" outlineLevel="1">
      <c r="A1270" s="31"/>
      <c r="B1270" s="270" t="str">
        <f t="shared" ref="B1270:B1301" si="256">B811</f>
        <v>Complete Engineering Retrofitting of Existing 196 NT Controller by DT 9 Controller alongwith HMI units for Unit 8/9 coal feeder system.</v>
      </c>
      <c r="C1270" s="31">
        <f t="shared" si="249"/>
        <v>0</v>
      </c>
      <c r="D1270" s="67" t="str">
        <f t="shared" si="255"/>
        <v>-</v>
      </c>
      <c r="E1270" s="30">
        <f t="shared" si="255"/>
        <v>0</v>
      </c>
      <c r="F1270" s="30">
        <f t="shared" si="253"/>
        <v>0</v>
      </c>
      <c r="G1270" s="30">
        <f t="shared" si="254"/>
        <v>0</v>
      </c>
      <c r="H1270" s="30">
        <f t="shared" si="251"/>
        <v>0</v>
      </c>
      <c r="I1270" s="30">
        <f>'F4.2'!W352</f>
        <v>0</v>
      </c>
      <c r="J1270" s="30">
        <f>'F4.2'!AQ352</f>
        <v>0</v>
      </c>
      <c r="K1270" s="30"/>
      <c r="L1270" s="30"/>
      <c r="M1270" s="30">
        <f t="shared" si="244"/>
        <v>0</v>
      </c>
      <c r="N1270" s="150">
        <f t="shared" si="252"/>
        <v>0</v>
      </c>
    </row>
    <row r="1271" spans="1:14" ht="15.75" hidden="1" outlineLevel="1">
      <c r="A1271" s="31"/>
      <c r="B1271" s="270" t="str">
        <f t="shared" si="256"/>
        <v xml:space="preserve"> Supply of spares for LP bypass system.</v>
      </c>
      <c r="C1271" s="31">
        <f t="shared" ref="C1271:C1302" si="257">C812</f>
        <v>0</v>
      </c>
      <c r="D1271" s="67" t="str">
        <f t="shared" si="255"/>
        <v>-</v>
      </c>
      <c r="E1271" s="30">
        <f t="shared" si="255"/>
        <v>0</v>
      </c>
      <c r="F1271" s="30">
        <f t="shared" si="253"/>
        <v>0</v>
      </c>
      <c r="G1271" s="30">
        <f t="shared" si="254"/>
        <v>0</v>
      </c>
      <c r="H1271" s="30">
        <f t="shared" si="251"/>
        <v>0</v>
      </c>
      <c r="I1271" s="30">
        <f>'F4.2'!W353</f>
        <v>0</v>
      </c>
      <c r="J1271" s="30">
        <f>'F4.2'!AQ353</f>
        <v>0</v>
      </c>
      <c r="K1271" s="30"/>
      <c r="L1271" s="30"/>
      <c r="M1271" s="30">
        <f t="shared" si="244"/>
        <v>0</v>
      </c>
      <c r="N1271" s="150">
        <f t="shared" si="252"/>
        <v>0</v>
      </c>
    </row>
    <row r="1272" spans="1:14" ht="15.75" hidden="1" outlineLevel="1">
      <c r="A1272" s="31"/>
      <c r="B1272" s="270" t="str">
        <f t="shared" si="256"/>
        <v>Supply of spares for maxDNA DCS system</v>
      </c>
      <c r="C1272" s="31">
        <f t="shared" si="257"/>
        <v>0</v>
      </c>
      <c r="D1272" s="67" t="str">
        <f t="shared" si="255"/>
        <v>-</v>
      </c>
      <c r="E1272" s="30">
        <f t="shared" si="255"/>
        <v>0</v>
      </c>
      <c r="F1272" s="30">
        <f t="shared" si="253"/>
        <v>0</v>
      </c>
      <c r="G1272" s="30">
        <f t="shared" si="254"/>
        <v>0</v>
      </c>
      <c r="H1272" s="30">
        <f t="shared" si="251"/>
        <v>0</v>
      </c>
      <c r="I1272" s="30">
        <f>'F4.2'!W354</f>
        <v>0</v>
      </c>
      <c r="J1272" s="30">
        <f>'F4.2'!AQ354</f>
        <v>0</v>
      </c>
      <c r="K1272" s="30"/>
      <c r="L1272" s="30"/>
      <c r="M1272" s="30">
        <f t="shared" si="244"/>
        <v>0</v>
      </c>
      <c r="N1272" s="150">
        <f t="shared" si="252"/>
        <v>0</v>
      </c>
    </row>
    <row r="1273" spans="1:14" ht="47.25" hidden="1" outlineLevel="1">
      <c r="A1273" s="28">
        <f>A814</f>
        <v>2</v>
      </c>
      <c r="B1273" s="131" t="str">
        <f t="shared" si="256"/>
        <v>Implementation of various Upgradations / Modifications to mitigate the requirements of 40% TML operations of Unit-9, CSTPS, Chandrapur.</v>
      </c>
      <c r="C1273" s="31">
        <f t="shared" si="257"/>
        <v>0</v>
      </c>
      <c r="D1273" s="67" t="str">
        <f t="shared" si="255"/>
        <v>-</v>
      </c>
      <c r="E1273" s="30">
        <f t="shared" si="255"/>
        <v>0</v>
      </c>
      <c r="F1273" s="30">
        <f t="shared" si="253"/>
        <v>0</v>
      </c>
      <c r="G1273" s="30">
        <f t="shared" si="254"/>
        <v>0</v>
      </c>
      <c r="H1273" s="30">
        <f t="shared" si="251"/>
        <v>0</v>
      </c>
      <c r="I1273" s="30">
        <f>'F4.2'!W355</f>
        <v>0</v>
      </c>
      <c r="J1273" s="30">
        <f>'F4.2'!AQ355</f>
        <v>0</v>
      </c>
      <c r="K1273" s="30"/>
      <c r="L1273" s="30"/>
      <c r="M1273" s="30">
        <f t="shared" si="244"/>
        <v>0</v>
      </c>
      <c r="N1273" s="150">
        <f t="shared" si="252"/>
        <v>0</v>
      </c>
    </row>
    <row r="1274" spans="1:14" ht="47.25" hidden="1" outlineLevel="1">
      <c r="A1274" s="31"/>
      <c r="B1274" s="270" t="str">
        <f t="shared" si="256"/>
        <v>Implementation of various Upgradations / Modifications to mitigate the requirements of 40% TML operations of Unit-9, CSTPS, Chandrapur.</v>
      </c>
      <c r="C1274" s="31">
        <f t="shared" si="257"/>
        <v>0</v>
      </c>
      <c r="D1274" s="67" t="str">
        <f t="shared" si="255"/>
        <v>-</v>
      </c>
      <c r="E1274" s="30">
        <f t="shared" si="255"/>
        <v>0</v>
      </c>
      <c r="F1274" s="30">
        <f t="shared" si="253"/>
        <v>0</v>
      </c>
      <c r="G1274" s="30">
        <f t="shared" si="254"/>
        <v>0</v>
      </c>
      <c r="H1274" s="30">
        <f t="shared" si="251"/>
        <v>0</v>
      </c>
      <c r="I1274" s="30">
        <f>'F4.2'!W356</f>
        <v>0</v>
      </c>
      <c r="J1274" s="30">
        <f>'F4.2'!AQ356</f>
        <v>0</v>
      </c>
      <c r="K1274" s="30"/>
      <c r="L1274" s="30"/>
      <c r="M1274" s="30">
        <f t="shared" si="244"/>
        <v>0</v>
      </c>
      <c r="N1274" s="150">
        <f t="shared" si="252"/>
        <v>0</v>
      </c>
    </row>
    <row r="1275" spans="1:14" ht="31.5" hidden="1" outlineLevel="1">
      <c r="A1275" s="28">
        <f>A816</f>
        <v>3</v>
      </c>
      <c r="B1275" s="131" t="str">
        <f t="shared" si="256"/>
        <v>Upgradation of HMI and hardware of GE make PLCs installed at Unit-8&amp;9, CSTPS, Chandrapur. &amp; other schemes</v>
      </c>
      <c r="C1275" s="31">
        <f t="shared" si="257"/>
        <v>0</v>
      </c>
      <c r="D1275" s="67" t="str">
        <f t="shared" si="255"/>
        <v>-</v>
      </c>
      <c r="E1275" s="30">
        <f t="shared" si="255"/>
        <v>0</v>
      </c>
      <c r="F1275" s="30">
        <f t="shared" si="253"/>
        <v>0</v>
      </c>
      <c r="G1275" s="30">
        <f t="shared" si="254"/>
        <v>0</v>
      </c>
      <c r="H1275" s="30">
        <f t="shared" si="251"/>
        <v>0</v>
      </c>
      <c r="I1275" s="30">
        <f>'F4.2'!W357</f>
        <v>0</v>
      </c>
      <c r="J1275" s="30">
        <f>'F4.2'!AQ357</f>
        <v>0</v>
      </c>
      <c r="K1275" s="30"/>
      <c r="L1275" s="30"/>
      <c r="M1275" s="30">
        <f t="shared" si="244"/>
        <v>0</v>
      </c>
      <c r="N1275" s="150">
        <f t="shared" si="252"/>
        <v>0</v>
      </c>
    </row>
    <row r="1276" spans="1:14" ht="31.5" hidden="1" outlineLevel="1">
      <c r="A1276" s="28"/>
      <c r="B1276" s="270" t="str">
        <f t="shared" si="256"/>
        <v>Upgradation of HMI and hardware of GE make PLCs installed at Unit-8&amp;9, CSTPS, Chandrapur.</v>
      </c>
      <c r="C1276" s="31">
        <f t="shared" si="257"/>
        <v>0</v>
      </c>
      <c r="D1276" s="67" t="str">
        <f t="shared" si="255"/>
        <v>-</v>
      </c>
      <c r="E1276" s="30">
        <f t="shared" si="255"/>
        <v>0</v>
      </c>
      <c r="F1276" s="30">
        <f t="shared" si="253"/>
        <v>0</v>
      </c>
      <c r="G1276" s="30">
        <f t="shared" si="254"/>
        <v>0</v>
      </c>
      <c r="H1276" s="30">
        <f t="shared" si="251"/>
        <v>0</v>
      </c>
      <c r="I1276" s="30">
        <f>'F4.2'!W358</f>
        <v>0</v>
      </c>
      <c r="J1276" s="30">
        <f>'F4.2'!AQ358</f>
        <v>0</v>
      </c>
      <c r="K1276" s="30"/>
      <c r="L1276" s="30"/>
      <c r="M1276" s="30">
        <f t="shared" si="244"/>
        <v>0</v>
      </c>
      <c r="N1276" s="150">
        <f t="shared" si="252"/>
        <v>0</v>
      </c>
    </row>
    <row r="1277" spans="1:14" ht="31.5" hidden="1" outlineLevel="1">
      <c r="A1277" s="31"/>
      <c r="B1277" s="270" t="str">
        <f t="shared" si="256"/>
        <v xml:space="preserve"> Upgradation of TD-BFP Turbovisory system installed at Unit-8&amp;9, CSTPS, Chandrapur</v>
      </c>
      <c r="C1277" s="31">
        <f t="shared" si="257"/>
        <v>0</v>
      </c>
      <c r="D1277" s="67" t="str">
        <f t="shared" si="255"/>
        <v>-</v>
      </c>
      <c r="E1277" s="30">
        <f t="shared" si="255"/>
        <v>0</v>
      </c>
      <c r="F1277" s="30">
        <f t="shared" si="253"/>
        <v>0</v>
      </c>
      <c r="G1277" s="30">
        <f t="shared" si="254"/>
        <v>0</v>
      </c>
      <c r="H1277" s="30">
        <f t="shared" si="251"/>
        <v>0</v>
      </c>
      <c r="I1277" s="30">
        <f>'F4.2'!W359</f>
        <v>0</v>
      </c>
      <c r="J1277" s="30">
        <f>'F4.2'!AQ359</f>
        <v>0</v>
      </c>
      <c r="K1277" s="30"/>
      <c r="L1277" s="30"/>
      <c r="M1277" s="30">
        <f t="shared" si="244"/>
        <v>0</v>
      </c>
      <c r="N1277" s="150">
        <f t="shared" si="252"/>
        <v>0</v>
      </c>
    </row>
    <row r="1278" spans="1:14" ht="31.5" hidden="1" outlineLevel="1">
      <c r="A1278" s="31"/>
      <c r="B1278" s="270" t="str">
        <f t="shared" si="256"/>
        <v>Upgradation of EWLI system installed at Unit-8&amp;9, CSTPS, Chandrapur</v>
      </c>
      <c r="C1278" s="31">
        <f t="shared" si="257"/>
        <v>0</v>
      </c>
      <c r="D1278" s="67" t="str">
        <f t="shared" si="255"/>
        <v>-</v>
      </c>
      <c r="E1278" s="30">
        <f t="shared" si="255"/>
        <v>0</v>
      </c>
      <c r="F1278" s="30">
        <f t="shared" si="253"/>
        <v>0</v>
      </c>
      <c r="G1278" s="30">
        <f t="shared" si="254"/>
        <v>0</v>
      </c>
      <c r="H1278" s="30">
        <f t="shared" si="251"/>
        <v>0</v>
      </c>
      <c r="I1278" s="30">
        <f>'F4.2'!W360</f>
        <v>0</v>
      </c>
      <c r="J1278" s="30">
        <f>'F4.2'!AQ360</f>
        <v>0</v>
      </c>
      <c r="K1278" s="30"/>
      <c r="L1278" s="30"/>
      <c r="M1278" s="30">
        <f t="shared" si="244"/>
        <v>0</v>
      </c>
      <c r="N1278" s="150">
        <f t="shared" si="252"/>
        <v>0</v>
      </c>
    </row>
    <row r="1279" spans="1:14" ht="31.5" hidden="1" outlineLevel="1">
      <c r="A1279" s="31"/>
      <c r="B1279" s="270" t="str">
        <f t="shared" si="256"/>
        <v>Upgradation of O2 analysers installed at Unit-8&amp;9, CSTPS, Chandrapur</v>
      </c>
      <c r="C1279" s="31">
        <f t="shared" si="257"/>
        <v>0</v>
      </c>
      <c r="D1279" s="67" t="str">
        <f t="shared" si="255"/>
        <v>-</v>
      </c>
      <c r="E1279" s="30">
        <f t="shared" si="255"/>
        <v>0</v>
      </c>
      <c r="F1279" s="30">
        <f t="shared" si="253"/>
        <v>0</v>
      </c>
      <c r="G1279" s="30">
        <f t="shared" si="254"/>
        <v>0</v>
      </c>
      <c r="H1279" s="30">
        <f t="shared" si="251"/>
        <v>0</v>
      </c>
      <c r="I1279" s="30">
        <f>'F4.2'!W361</f>
        <v>0</v>
      </c>
      <c r="J1279" s="30">
        <f>'F4.2'!AQ361</f>
        <v>0</v>
      </c>
      <c r="K1279" s="30"/>
      <c r="L1279" s="30"/>
      <c r="M1279" s="30">
        <f t="shared" si="244"/>
        <v>0</v>
      </c>
      <c r="N1279" s="150">
        <f t="shared" si="252"/>
        <v>0</v>
      </c>
    </row>
    <row r="1280" spans="1:14" ht="31.5" hidden="1" outlineLevel="1">
      <c r="A1280" s="28"/>
      <c r="B1280" s="270" t="str">
        <f t="shared" si="256"/>
        <v xml:space="preserve"> Installation of High temperature Camera system at Unit-8&amp;9, CSTPS, Chandrapur.</v>
      </c>
      <c r="C1280" s="31">
        <f t="shared" si="257"/>
        <v>0</v>
      </c>
      <c r="D1280" s="67" t="str">
        <f t="shared" si="255"/>
        <v>-</v>
      </c>
      <c r="E1280" s="30">
        <f t="shared" si="255"/>
        <v>0</v>
      </c>
      <c r="F1280" s="30">
        <f t="shared" si="253"/>
        <v>0</v>
      </c>
      <c r="G1280" s="30">
        <f t="shared" si="254"/>
        <v>0</v>
      </c>
      <c r="H1280" s="30">
        <f t="shared" si="251"/>
        <v>0</v>
      </c>
      <c r="I1280" s="30">
        <f>'F4.2'!W362</f>
        <v>0</v>
      </c>
      <c r="J1280" s="30">
        <f>'F4.2'!AQ362</f>
        <v>0</v>
      </c>
      <c r="K1280" s="30"/>
      <c r="L1280" s="30"/>
      <c r="M1280" s="30">
        <f t="shared" si="244"/>
        <v>0</v>
      </c>
      <c r="N1280" s="150">
        <f t="shared" si="252"/>
        <v>0</v>
      </c>
    </row>
    <row r="1281" spans="1:14" ht="31.5" hidden="1" outlineLevel="1">
      <c r="A1281" s="31"/>
      <c r="B1281" s="270" t="str">
        <f t="shared" si="256"/>
        <v>Up-gradation of HEA igniter system at Unit-8&amp;9, CSTPS, Chandrapur.</v>
      </c>
      <c r="C1281" s="31">
        <f t="shared" si="257"/>
        <v>0</v>
      </c>
      <c r="D1281" s="67" t="str">
        <f t="shared" si="255"/>
        <v>-</v>
      </c>
      <c r="E1281" s="30">
        <f t="shared" si="255"/>
        <v>0</v>
      </c>
      <c r="F1281" s="30">
        <f t="shared" si="253"/>
        <v>0</v>
      </c>
      <c r="G1281" s="30">
        <f t="shared" si="254"/>
        <v>0</v>
      </c>
      <c r="H1281" s="30">
        <f t="shared" si="251"/>
        <v>0</v>
      </c>
      <c r="I1281" s="30">
        <f>'F4.2'!W363</f>
        <v>0</v>
      </c>
      <c r="J1281" s="30">
        <f>'F4.2'!AQ363</f>
        <v>0</v>
      </c>
      <c r="K1281" s="30"/>
      <c r="L1281" s="30"/>
      <c r="M1281" s="30">
        <f t="shared" si="244"/>
        <v>0</v>
      </c>
      <c r="N1281" s="150">
        <f t="shared" si="252"/>
        <v>0</v>
      </c>
    </row>
    <row r="1282" spans="1:14" ht="31.5" hidden="1" outlineLevel="1">
      <c r="A1282" s="31"/>
      <c r="B1282" s="270" t="str">
        <f t="shared" si="256"/>
        <v>Up-gradation of Flue Gas Analysers and Opacity Analysers at Unit-8&amp;9, CSTPS, Chandrapur.</v>
      </c>
      <c r="C1282" s="31">
        <f t="shared" si="257"/>
        <v>0</v>
      </c>
      <c r="D1282" s="67" t="str">
        <f t="shared" si="255"/>
        <v>-</v>
      </c>
      <c r="E1282" s="30">
        <f t="shared" si="255"/>
        <v>0</v>
      </c>
      <c r="F1282" s="30">
        <f t="shared" si="253"/>
        <v>0</v>
      </c>
      <c r="G1282" s="30">
        <f t="shared" si="254"/>
        <v>0</v>
      </c>
      <c r="H1282" s="30">
        <f t="shared" si="251"/>
        <v>0</v>
      </c>
      <c r="I1282" s="30">
        <f>'F4.2'!W364</f>
        <v>0</v>
      </c>
      <c r="J1282" s="30">
        <f>'F4.2'!AQ364</f>
        <v>0</v>
      </c>
      <c r="K1282" s="30"/>
      <c r="L1282" s="30"/>
      <c r="M1282" s="30">
        <f t="shared" si="244"/>
        <v>0</v>
      </c>
      <c r="N1282" s="150">
        <f t="shared" si="252"/>
        <v>0</v>
      </c>
    </row>
    <row r="1283" spans="1:14" ht="47.25" hidden="1" outlineLevel="1">
      <c r="A1283" s="28">
        <f>A824</f>
        <v>4</v>
      </c>
      <c r="B1283" s="131" t="str">
        <f t="shared" si="256"/>
        <v>Implementation of various Upgradations / Modifications to mitigate the requirements of 40% TML operations of Unit-8, CSTPS, Chandrapur.</v>
      </c>
      <c r="C1283" s="31">
        <f t="shared" si="257"/>
        <v>0</v>
      </c>
      <c r="D1283" s="67" t="str">
        <f t="shared" si="255"/>
        <v>-</v>
      </c>
      <c r="E1283" s="30">
        <f t="shared" si="255"/>
        <v>0</v>
      </c>
      <c r="F1283" s="30">
        <f t="shared" si="253"/>
        <v>0</v>
      </c>
      <c r="G1283" s="30">
        <f t="shared" si="254"/>
        <v>0</v>
      </c>
      <c r="H1283" s="30">
        <f t="shared" si="251"/>
        <v>0</v>
      </c>
      <c r="I1283" s="30">
        <f>'F4.2'!W365</f>
        <v>0</v>
      </c>
      <c r="J1283" s="30">
        <f>'F4.2'!AQ365</f>
        <v>0</v>
      </c>
      <c r="K1283" s="30"/>
      <c r="L1283" s="30"/>
      <c r="M1283" s="30">
        <f t="shared" si="244"/>
        <v>0</v>
      </c>
      <c r="N1283" s="150">
        <f t="shared" si="252"/>
        <v>0</v>
      </c>
    </row>
    <row r="1284" spans="1:14" ht="47.25" hidden="1" outlineLevel="1">
      <c r="A1284" s="348"/>
      <c r="B1284" s="270" t="str">
        <f t="shared" si="256"/>
        <v>Implementation of various Upgradations / Modifications to mitigate the requirements of 40% TML operations of Unit-8, CSTPS, Chandrapur.</v>
      </c>
      <c r="C1284" s="31">
        <f t="shared" si="257"/>
        <v>0</v>
      </c>
      <c r="D1284" s="67" t="str">
        <f t="shared" si="255"/>
        <v>-</v>
      </c>
      <c r="E1284" s="30">
        <f t="shared" si="255"/>
        <v>0</v>
      </c>
      <c r="F1284" s="30">
        <f t="shared" si="253"/>
        <v>0</v>
      </c>
      <c r="G1284" s="30">
        <f t="shared" si="254"/>
        <v>0</v>
      </c>
      <c r="H1284" s="30">
        <f t="shared" si="251"/>
        <v>0</v>
      </c>
      <c r="I1284" s="30">
        <f>'F4.2'!W366</f>
        <v>0</v>
      </c>
      <c r="J1284" s="30">
        <f>'F4.2'!AQ366</f>
        <v>0</v>
      </c>
      <c r="K1284" s="30"/>
      <c r="L1284" s="30"/>
      <c r="M1284" s="30">
        <f t="shared" si="244"/>
        <v>0</v>
      </c>
      <c r="N1284" s="150">
        <f t="shared" si="252"/>
        <v>0</v>
      </c>
    </row>
    <row r="1285" spans="1:14" ht="15.75" hidden="1" outlineLevel="1">
      <c r="A1285" s="28">
        <f>A826</f>
        <v>5</v>
      </c>
      <c r="B1285" s="131" t="str">
        <f t="shared" si="256"/>
        <v>Multiple schemes C&amp;I-3</v>
      </c>
      <c r="C1285" s="31">
        <f t="shared" si="257"/>
        <v>0</v>
      </c>
      <c r="D1285" s="67" t="str">
        <f t="shared" si="255"/>
        <v>-</v>
      </c>
      <c r="E1285" s="30">
        <f t="shared" si="255"/>
        <v>0</v>
      </c>
      <c r="F1285" s="30">
        <f t="shared" si="253"/>
        <v>0</v>
      </c>
      <c r="G1285" s="30">
        <f t="shared" si="254"/>
        <v>0</v>
      </c>
      <c r="H1285" s="30">
        <f t="shared" si="251"/>
        <v>0</v>
      </c>
      <c r="I1285" s="30">
        <f>'F4.2'!W367</f>
        <v>0</v>
      </c>
      <c r="J1285" s="30">
        <f>'F4.2'!AQ367</f>
        <v>0</v>
      </c>
      <c r="K1285" s="30"/>
      <c r="L1285" s="30"/>
      <c r="M1285" s="30">
        <f t="shared" ref="M1285:M1358" si="258">SUM(J1285:L1285)</f>
        <v>0</v>
      </c>
      <c r="N1285" s="150">
        <f t="shared" si="252"/>
        <v>0</v>
      </c>
    </row>
    <row r="1286" spans="1:14" ht="31.5" hidden="1" outlineLevel="1">
      <c r="A1286" s="348"/>
      <c r="B1286" s="270" t="str">
        <f t="shared" si="256"/>
        <v>Total Mercury (Gaseous) Analyzers along with their online data connectivity &amp; Remote calibration U-3 to 9</v>
      </c>
      <c r="C1286" s="31">
        <f t="shared" si="257"/>
        <v>0</v>
      </c>
      <c r="D1286" s="67" t="str">
        <f t="shared" ref="D1286:E1305" si="259">D827</f>
        <v>-</v>
      </c>
      <c r="E1286" s="30">
        <f t="shared" si="259"/>
        <v>0</v>
      </c>
      <c r="F1286" s="30">
        <f t="shared" si="253"/>
        <v>0</v>
      </c>
      <c r="G1286" s="30">
        <f t="shared" si="254"/>
        <v>0</v>
      </c>
      <c r="H1286" s="30">
        <f t="shared" si="251"/>
        <v>0</v>
      </c>
      <c r="I1286" s="30">
        <f>'F4.2'!W368</f>
        <v>0</v>
      </c>
      <c r="J1286" s="30">
        <f>'F4.2'!AQ368</f>
        <v>0</v>
      </c>
      <c r="K1286" s="30"/>
      <c r="L1286" s="30"/>
      <c r="M1286" s="30">
        <f t="shared" si="258"/>
        <v>0</v>
      </c>
      <c r="N1286" s="150">
        <f t="shared" si="252"/>
        <v>0</v>
      </c>
    </row>
    <row r="1287" spans="1:14" ht="31.5" hidden="1" outlineLevel="1">
      <c r="A1287" s="348"/>
      <c r="B1287" s="270" t="str">
        <f t="shared" si="256"/>
        <v>Procurement of Controllers &amp; Com Boxes for Air Compressors of Unit-8&amp;9.</v>
      </c>
      <c r="C1287" s="31">
        <f t="shared" si="257"/>
        <v>0</v>
      </c>
      <c r="D1287" s="67" t="str">
        <f t="shared" si="259"/>
        <v>-</v>
      </c>
      <c r="E1287" s="30">
        <f t="shared" si="259"/>
        <v>0</v>
      </c>
      <c r="F1287" s="30">
        <f t="shared" si="253"/>
        <v>0</v>
      </c>
      <c r="G1287" s="30">
        <f t="shared" si="254"/>
        <v>0</v>
      </c>
      <c r="H1287" s="30">
        <f t="shared" si="251"/>
        <v>0</v>
      </c>
      <c r="I1287" s="30">
        <f>'F4.2'!W369</f>
        <v>0</v>
      </c>
      <c r="J1287" s="30">
        <f>'F4.2'!AQ369</f>
        <v>0</v>
      </c>
      <c r="K1287" s="30"/>
      <c r="L1287" s="30"/>
      <c r="M1287" s="30">
        <f t="shared" si="258"/>
        <v>0</v>
      </c>
      <c r="N1287" s="150">
        <f t="shared" si="252"/>
        <v>0</v>
      </c>
    </row>
    <row r="1288" spans="1:14" ht="31.5" hidden="1" outlineLevel="1">
      <c r="A1288" s="348"/>
      <c r="B1288" s="270" t="str">
        <f t="shared" si="256"/>
        <v>Up-gradation of Steam and Water Analysis System (SWAS)  for Unit – 8 &amp; 9</v>
      </c>
      <c r="C1288" s="31">
        <f t="shared" si="257"/>
        <v>0</v>
      </c>
      <c r="D1288" s="67" t="str">
        <f t="shared" si="259"/>
        <v>-</v>
      </c>
      <c r="E1288" s="30">
        <f t="shared" si="259"/>
        <v>0</v>
      </c>
      <c r="F1288" s="30">
        <f t="shared" si="253"/>
        <v>0</v>
      </c>
      <c r="G1288" s="30">
        <f t="shared" si="254"/>
        <v>0</v>
      </c>
      <c r="H1288" s="30">
        <f t="shared" si="251"/>
        <v>0</v>
      </c>
      <c r="I1288" s="30">
        <f>'F4.2'!W370</f>
        <v>0</v>
      </c>
      <c r="J1288" s="30">
        <f>'F4.2'!AQ370</f>
        <v>0</v>
      </c>
      <c r="K1288" s="30"/>
      <c r="L1288" s="30"/>
      <c r="M1288" s="30">
        <f t="shared" si="258"/>
        <v>0</v>
      </c>
      <c r="N1288" s="150">
        <f t="shared" si="252"/>
        <v>0</v>
      </c>
    </row>
    <row r="1289" spans="1:14" ht="31.5" hidden="1" outlineLevel="1">
      <c r="A1289" s="348"/>
      <c r="B1289" s="270" t="str">
        <f t="shared" si="256"/>
        <v>Up-gradation of Servo valve (ST) with proportional valves (PV) for HP bypass system at Unit – 8 &amp; 9</v>
      </c>
      <c r="C1289" s="31">
        <f t="shared" si="257"/>
        <v>0</v>
      </c>
      <c r="D1289" s="67" t="str">
        <f t="shared" si="259"/>
        <v>-</v>
      </c>
      <c r="E1289" s="30">
        <f t="shared" si="259"/>
        <v>0</v>
      </c>
      <c r="F1289" s="30">
        <f t="shared" si="253"/>
        <v>0</v>
      </c>
      <c r="G1289" s="30">
        <f t="shared" si="254"/>
        <v>0</v>
      </c>
      <c r="H1289" s="30">
        <f t="shared" si="251"/>
        <v>0</v>
      </c>
      <c r="I1289" s="30">
        <f>'F4.2'!W371</f>
        <v>0</v>
      </c>
      <c r="J1289" s="30">
        <f>'F4.2'!AQ371</f>
        <v>0</v>
      </c>
      <c r="K1289" s="30"/>
      <c r="L1289" s="30"/>
      <c r="M1289" s="30">
        <f t="shared" si="258"/>
        <v>0</v>
      </c>
      <c r="N1289" s="150">
        <f t="shared" si="252"/>
        <v>0</v>
      </c>
    </row>
    <row r="1290" spans="1:14" ht="15.75" hidden="1" outlineLevel="1">
      <c r="A1290" s="348"/>
      <c r="B1290" s="270" t="str">
        <f t="shared" si="256"/>
        <v>Upgradation of GEHO pump VFD panels for Unit – 8 &amp; 9</v>
      </c>
      <c r="C1290" s="31">
        <f t="shared" si="257"/>
        <v>0</v>
      </c>
      <c r="D1290" s="67" t="str">
        <f t="shared" si="259"/>
        <v>-</v>
      </c>
      <c r="E1290" s="30">
        <f t="shared" si="259"/>
        <v>0</v>
      </c>
      <c r="F1290" s="30">
        <f t="shared" si="253"/>
        <v>0</v>
      </c>
      <c r="G1290" s="30">
        <f t="shared" si="254"/>
        <v>0</v>
      </c>
      <c r="H1290" s="30">
        <f t="shared" si="251"/>
        <v>0</v>
      </c>
      <c r="I1290" s="30">
        <f>'F4.2'!W372</f>
        <v>0</v>
      </c>
      <c r="J1290" s="30">
        <f>'F4.2'!AQ372</f>
        <v>0</v>
      </c>
      <c r="K1290" s="30"/>
      <c r="L1290" s="30"/>
      <c r="M1290" s="30">
        <f t="shared" si="258"/>
        <v>0</v>
      </c>
      <c r="N1290" s="150">
        <f t="shared" si="252"/>
        <v>0</v>
      </c>
    </row>
    <row r="1291" spans="1:14" ht="63" hidden="1" outlineLevel="1">
      <c r="A1291" s="28">
        <f>A832</f>
        <v>6</v>
      </c>
      <c r="B1291" s="131" t="str">
        <f t="shared" si="256"/>
        <v>Upgradation of measurement and control system installed at CSTPS Unit 8&amp;9 &amp; Upgradation of Numerical Protection Relay of Alstom / Schnieder make installed at Unit-8&amp;9, CSTPS, Chandrapur.</v>
      </c>
      <c r="C1291" s="31">
        <f t="shared" si="257"/>
        <v>0</v>
      </c>
      <c r="D1291" s="67" t="str">
        <f t="shared" si="259"/>
        <v>-</v>
      </c>
      <c r="E1291" s="30">
        <f t="shared" si="259"/>
        <v>0</v>
      </c>
      <c r="F1291" s="30">
        <f t="shared" si="253"/>
        <v>0</v>
      </c>
      <c r="G1291" s="30">
        <f t="shared" si="254"/>
        <v>0</v>
      </c>
      <c r="H1291" s="30">
        <f t="shared" si="251"/>
        <v>0</v>
      </c>
      <c r="I1291" s="30">
        <f>'F4.2'!W373</f>
        <v>0</v>
      </c>
      <c r="J1291" s="30">
        <f>'F4.2'!AQ373</f>
        <v>0</v>
      </c>
      <c r="K1291" s="30"/>
      <c r="L1291" s="30"/>
      <c r="M1291" s="30">
        <f t="shared" si="258"/>
        <v>0</v>
      </c>
      <c r="N1291" s="150">
        <f t="shared" si="252"/>
        <v>0</v>
      </c>
    </row>
    <row r="1292" spans="1:14" ht="31.5" hidden="1" outlineLevel="1">
      <c r="A1292" s="348"/>
      <c r="B1292" s="270" t="str">
        <f t="shared" si="256"/>
        <v>Upgradation of measurement and control system installed at CSTPS Unit 8&amp;9</v>
      </c>
      <c r="C1292" s="31">
        <f t="shared" si="257"/>
        <v>0</v>
      </c>
      <c r="D1292" s="67" t="str">
        <f t="shared" si="259"/>
        <v>-</v>
      </c>
      <c r="E1292" s="30">
        <f t="shared" si="259"/>
        <v>0</v>
      </c>
      <c r="F1292" s="30">
        <f t="shared" si="253"/>
        <v>0</v>
      </c>
      <c r="G1292" s="30">
        <f t="shared" si="254"/>
        <v>0</v>
      </c>
      <c r="H1292" s="30">
        <f t="shared" si="251"/>
        <v>0</v>
      </c>
      <c r="I1292" s="30">
        <f>'F4.2'!W374</f>
        <v>0</v>
      </c>
      <c r="J1292" s="30">
        <f>'F4.2'!AQ374</f>
        <v>0</v>
      </c>
      <c r="K1292" s="30"/>
      <c r="L1292" s="30"/>
      <c r="M1292" s="30">
        <f t="shared" si="258"/>
        <v>0</v>
      </c>
      <c r="N1292" s="150">
        <f t="shared" si="252"/>
        <v>0</v>
      </c>
    </row>
    <row r="1293" spans="1:14" ht="31.5" hidden="1" outlineLevel="1">
      <c r="A1293" s="28"/>
      <c r="B1293" s="270" t="str">
        <f t="shared" si="256"/>
        <v>Upgradation of Numerical Protection Relay of Alstom / Schnieder make installed at Unit-8&amp;9, CSTPS, Chandrapur.</v>
      </c>
      <c r="C1293" s="31">
        <f t="shared" si="257"/>
        <v>0</v>
      </c>
      <c r="D1293" s="67" t="str">
        <f t="shared" si="259"/>
        <v>-</v>
      </c>
      <c r="E1293" s="30">
        <f t="shared" si="259"/>
        <v>0</v>
      </c>
      <c r="F1293" s="30">
        <f t="shared" ref="F1293:F1324" si="260">F834+I834</f>
        <v>0</v>
      </c>
      <c r="G1293" s="30">
        <f t="shared" ref="G1293:G1324" si="261">G834+M834</f>
        <v>0</v>
      </c>
      <c r="H1293" s="30">
        <f t="shared" si="251"/>
        <v>0</v>
      </c>
      <c r="I1293" s="30">
        <f>'F4.2'!W375</f>
        <v>0</v>
      </c>
      <c r="J1293" s="30">
        <f>'F4.2'!AQ375</f>
        <v>0</v>
      </c>
      <c r="K1293" s="30"/>
      <c r="L1293" s="30"/>
      <c r="M1293" s="30">
        <f t="shared" si="258"/>
        <v>0</v>
      </c>
      <c r="N1293" s="150">
        <f t="shared" si="252"/>
        <v>0</v>
      </c>
    </row>
    <row r="1294" spans="1:14" ht="15.75" hidden="1" outlineLevel="1">
      <c r="A1294" s="348"/>
      <c r="B1294" s="360" t="str">
        <f t="shared" si="256"/>
        <v>AHP-III</v>
      </c>
      <c r="C1294" s="31">
        <f t="shared" si="257"/>
        <v>0</v>
      </c>
      <c r="D1294" s="67" t="str">
        <f t="shared" si="259"/>
        <v>-</v>
      </c>
      <c r="E1294" s="30">
        <f t="shared" si="259"/>
        <v>0</v>
      </c>
      <c r="F1294" s="30">
        <f t="shared" si="260"/>
        <v>0</v>
      </c>
      <c r="G1294" s="30">
        <f t="shared" si="261"/>
        <v>0</v>
      </c>
      <c r="H1294" s="30">
        <f t="shared" si="251"/>
        <v>0</v>
      </c>
      <c r="I1294" s="30">
        <f>'F4.2'!W376</f>
        <v>0</v>
      </c>
      <c r="J1294" s="30">
        <f>'F4.2'!AQ376</f>
        <v>0</v>
      </c>
      <c r="K1294" s="30"/>
      <c r="L1294" s="30"/>
      <c r="M1294" s="30">
        <f t="shared" si="258"/>
        <v>0</v>
      </c>
      <c r="N1294" s="150">
        <f t="shared" si="252"/>
        <v>0</v>
      </c>
    </row>
    <row r="1295" spans="1:14" ht="47.25" hidden="1" outlineLevel="1">
      <c r="A1295" s="28">
        <f>A836</f>
        <v>1</v>
      </c>
      <c r="B1295" s="131" t="str">
        <f t="shared" si="256"/>
        <v>supply of piston cylinder assembly, diaphragm assembly, Suction and discharge valve housing assembly of GEHO pump (Model- TZPM 1200). &amp; other schemes</v>
      </c>
      <c r="C1295" s="31">
        <f t="shared" si="257"/>
        <v>0</v>
      </c>
      <c r="D1295" s="67" t="str">
        <f t="shared" si="259"/>
        <v>-</v>
      </c>
      <c r="E1295" s="30">
        <f t="shared" si="259"/>
        <v>0</v>
      </c>
      <c r="F1295" s="30">
        <f t="shared" si="260"/>
        <v>0</v>
      </c>
      <c r="G1295" s="30">
        <f t="shared" si="261"/>
        <v>0</v>
      </c>
      <c r="H1295" s="30">
        <f t="shared" si="251"/>
        <v>0</v>
      </c>
      <c r="I1295" s="30">
        <f>'F4.2'!W377</f>
        <v>0</v>
      </c>
      <c r="J1295" s="30">
        <f>'F4.2'!AQ377</f>
        <v>0</v>
      </c>
      <c r="K1295" s="30"/>
      <c r="L1295" s="30"/>
      <c r="M1295" s="30">
        <f t="shared" si="258"/>
        <v>0</v>
      </c>
      <c r="N1295" s="150">
        <f t="shared" si="252"/>
        <v>0</v>
      </c>
    </row>
    <row r="1296" spans="1:14" ht="47.25" hidden="1" outlineLevel="1">
      <c r="A1296" s="31"/>
      <c r="B1296" s="270" t="str">
        <f t="shared" si="256"/>
        <v>Scheme-1 :supply of piston cylinder assembly, diaphragm assembly, Suction and discharge valve housing assembly of GEHO pump (Model- TZPM 1200).</v>
      </c>
      <c r="C1296" s="31">
        <f t="shared" si="257"/>
        <v>0</v>
      </c>
      <c r="D1296" s="67" t="str">
        <f t="shared" si="259"/>
        <v>-</v>
      </c>
      <c r="E1296" s="30">
        <f t="shared" si="259"/>
        <v>0</v>
      </c>
      <c r="F1296" s="30">
        <f t="shared" si="260"/>
        <v>0</v>
      </c>
      <c r="G1296" s="30">
        <f t="shared" si="261"/>
        <v>0</v>
      </c>
      <c r="H1296" s="30">
        <f t="shared" si="251"/>
        <v>0</v>
      </c>
      <c r="I1296" s="30">
        <f>'F4.2'!W378</f>
        <v>0</v>
      </c>
      <c r="J1296" s="30">
        <f>'F4.2'!AQ378</f>
        <v>0</v>
      </c>
      <c r="K1296" s="30"/>
      <c r="L1296" s="30"/>
      <c r="M1296" s="30">
        <f t="shared" si="258"/>
        <v>0</v>
      </c>
      <c r="N1296" s="150">
        <f t="shared" si="252"/>
        <v>0</v>
      </c>
    </row>
    <row r="1297" spans="1:14" ht="63" hidden="1" outlineLevel="1">
      <c r="A1297" s="31"/>
      <c r="B1297" s="270" t="str">
        <f t="shared" si="256"/>
        <v>Scheme -2 :Procurement of sub assemblies for conveying air compressor model ZR 275 and instrument air compressor model ZR 110 in Ash handling plant Unit-8&amp;9 (2x500MW) at CSTPS, Chandrapur.</v>
      </c>
      <c r="C1297" s="31">
        <f t="shared" si="257"/>
        <v>0</v>
      </c>
      <c r="D1297" s="67" t="str">
        <f t="shared" si="259"/>
        <v>-</v>
      </c>
      <c r="E1297" s="30">
        <f t="shared" si="259"/>
        <v>0</v>
      </c>
      <c r="F1297" s="30">
        <f t="shared" si="260"/>
        <v>0</v>
      </c>
      <c r="G1297" s="30">
        <f t="shared" si="261"/>
        <v>0</v>
      </c>
      <c r="H1297" s="30">
        <f t="shared" si="251"/>
        <v>0</v>
      </c>
      <c r="I1297" s="30">
        <f>'F4.2'!W379</f>
        <v>0</v>
      </c>
      <c r="J1297" s="30">
        <f>'F4.2'!AQ379</f>
        <v>0</v>
      </c>
      <c r="K1297" s="30"/>
      <c r="L1297" s="30"/>
      <c r="M1297" s="30">
        <f t="shared" si="258"/>
        <v>0</v>
      </c>
      <c r="N1297" s="150">
        <f t="shared" si="252"/>
        <v>0</v>
      </c>
    </row>
    <row r="1298" spans="1:14" ht="47.25" hidden="1" outlineLevel="1">
      <c r="A1298" s="31"/>
      <c r="B1298" s="270" t="str">
        <f t="shared" si="256"/>
        <v>Scheme -3  Supply of 10/8 FAH Warman make slurry pump impeller element assembly, Bearing assembly unit, jacket assembly.</v>
      </c>
      <c r="C1298" s="31">
        <f t="shared" si="257"/>
        <v>0</v>
      </c>
      <c r="D1298" s="67" t="str">
        <f t="shared" si="259"/>
        <v>-</v>
      </c>
      <c r="E1298" s="30">
        <f t="shared" si="259"/>
        <v>0</v>
      </c>
      <c r="F1298" s="30">
        <f t="shared" si="260"/>
        <v>0</v>
      </c>
      <c r="G1298" s="30">
        <f t="shared" si="261"/>
        <v>0</v>
      </c>
      <c r="H1298" s="30">
        <f t="shared" si="251"/>
        <v>0</v>
      </c>
      <c r="I1298" s="30">
        <f>'F4.2'!W380</f>
        <v>0</v>
      </c>
      <c r="J1298" s="30">
        <f>'F4.2'!AQ380</f>
        <v>0</v>
      </c>
      <c r="K1298" s="30"/>
      <c r="L1298" s="30"/>
      <c r="M1298" s="30">
        <f t="shared" si="258"/>
        <v>0</v>
      </c>
      <c r="N1298" s="150">
        <f t="shared" si="252"/>
        <v>0</v>
      </c>
    </row>
    <row r="1299" spans="1:14" ht="31.5" hidden="1" outlineLevel="1">
      <c r="A1299" s="28">
        <f t="shared" ref="A1299:A1330" si="262">A840</f>
        <v>2</v>
      </c>
      <c r="B1299" s="131" t="str">
        <f t="shared" si="256"/>
        <v>Supply and replacement of 400 NB MSERW pipeline of ash disposal system of unit 8&amp;9 at CSTPS, Chandrapur.</v>
      </c>
      <c r="C1299" s="31">
        <f t="shared" si="257"/>
        <v>0</v>
      </c>
      <c r="D1299" s="67" t="str">
        <f t="shared" si="259"/>
        <v>-</v>
      </c>
      <c r="E1299" s="30">
        <f t="shared" si="259"/>
        <v>0</v>
      </c>
      <c r="F1299" s="30">
        <f t="shared" si="260"/>
        <v>0</v>
      </c>
      <c r="G1299" s="30">
        <f t="shared" si="261"/>
        <v>0</v>
      </c>
      <c r="H1299" s="30">
        <f t="shared" si="251"/>
        <v>0</v>
      </c>
      <c r="I1299" s="30">
        <f>'F4.2'!W381</f>
        <v>0</v>
      </c>
      <c r="J1299" s="30">
        <f>'F4.2'!AQ381</f>
        <v>0</v>
      </c>
      <c r="K1299" s="30"/>
      <c r="L1299" s="30"/>
      <c r="M1299" s="30">
        <f t="shared" si="258"/>
        <v>0</v>
      </c>
      <c r="N1299" s="150">
        <f t="shared" si="252"/>
        <v>0</v>
      </c>
    </row>
    <row r="1300" spans="1:14" ht="47.25" hidden="1" outlineLevel="1">
      <c r="A1300" s="31">
        <f t="shared" si="262"/>
        <v>0</v>
      </c>
      <c r="B1300" s="270" t="str">
        <f t="shared" si="256"/>
        <v>Scheme-1 :Supply and  replacement of 400 NB MSERW pipeline  of ash disposal system of unit 8&amp;9 at CSTPS, Chandrapur.</v>
      </c>
      <c r="C1300" s="31">
        <f t="shared" si="257"/>
        <v>0</v>
      </c>
      <c r="D1300" s="67" t="str">
        <f t="shared" si="259"/>
        <v>-</v>
      </c>
      <c r="E1300" s="30">
        <f t="shared" si="259"/>
        <v>0</v>
      </c>
      <c r="F1300" s="30">
        <f t="shared" si="260"/>
        <v>0</v>
      </c>
      <c r="G1300" s="30">
        <f t="shared" si="261"/>
        <v>0</v>
      </c>
      <c r="H1300" s="30">
        <f t="shared" si="251"/>
        <v>0</v>
      </c>
      <c r="I1300" s="30">
        <f>'F4.2'!W382</f>
        <v>0</v>
      </c>
      <c r="J1300" s="30">
        <f>'F4.2'!AQ382</f>
        <v>0</v>
      </c>
      <c r="K1300" s="30"/>
      <c r="L1300" s="30"/>
      <c r="M1300" s="30">
        <f t="shared" si="258"/>
        <v>0</v>
      </c>
      <c r="N1300" s="150">
        <f t="shared" si="252"/>
        <v>0</v>
      </c>
    </row>
    <row r="1301" spans="1:14" ht="31.5" hidden="1" outlineLevel="1">
      <c r="A1301" s="28">
        <f t="shared" si="262"/>
        <v>3</v>
      </c>
      <c r="B1301" s="131" t="str">
        <f t="shared" si="256"/>
        <v>Complete ESP Refurbishment of 1st &amp; 2 nd Row Field of Unit 8&amp;9 at CSTPS.</v>
      </c>
      <c r="C1301" s="31">
        <f t="shared" si="257"/>
        <v>0</v>
      </c>
      <c r="D1301" s="67" t="str">
        <f t="shared" si="259"/>
        <v>-</v>
      </c>
      <c r="E1301" s="30">
        <f t="shared" si="259"/>
        <v>0</v>
      </c>
      <c r="F1301" s="30">
        <f t="shared" si="260"/>
        <v>0</v>
      </c>
      <c r="G1301" s="30">
        <f t="shared" si="261"/>
        <v>0</v>
      </c>
      <c r="H1301" s="30">
        <f t="shared" si="251"/>
        <v>0</v>
      </c>
      <c r="I1301" s="30">
        <f>'F4.2'!W383</f>
        <v>0</v>
      </c>
      <c r="J1301" s="30">
        <f>'F4.2'!AQ383</f>
        <v>0</v>
      </c>
      <c r="K1301" s="30"/>
      <c r="L1301" s="30"/>
      <c r="M1301" s="30">
        <f t="shared" si="258"/>
        <v>0</v>
      </c>
      <c r="N1301" s="150">
        <f t="shared" si="252"/>
        <v>0</v>
      </c>
    </row>
    <row r="1302" spans="1:14" ht="31.5" hidden="1" outlineLevel="1">
      <c r="A1302" s="31">
        <f t="shared" si="262"/>
        <v>0</v>
      </c>
      <c r="B1302" s="270" t="str">
        <f t="shared" ref="B1302:B1333" si="263">B843</f>
        <v>Scheme-1 : Complete ESP Refurbishment of 1st &amp; 2 nd Row Field of Unit 8&amp;9 at CSTPS.</v>
      </c>
      <c r="C1302" s="31">
        <f t="shared" si="257"/>
        <v>0</v>
      </c>
      <c r="D1302" s="67" t="str">
        <f t="shared" si="259"/>
        <v>-</v>
      </c>
      <c r="E1302" s="30">
        <f t="shared" si="259"/>
        <v>0</v>
      </c>
      <c r="F1302" s="30">
        <f t="shared" si="260"/>
        <v>0</v>
      </c>
      <c r="G1302" s="30">
        <f t="shared" si="261"/>
        <v>0</v>
      </c>
      <c r="H1302" s="30">
        <f t="shared" si="251"/>
        <v>0</v>
      </c>
      <c r="I1302" s="30">
        <f>'F4.2'!W384</f>
        <v>0</v>
      </c>
      <c r="J1302" s="30">
        <f>'F4.2'!AQ384</f>
        <v>0</v>
      </c>
      <c r="K1302" s="30"/>
      <c r="L1302" s="30"/>
      <c r="M1302" s="30">
        <f t="shared" si="258"/>
        <v>0</v>
      </c>
      <c r="N1302" s="150">
        <f t="shared" si="252"/>
        <v>0</v>
      </c>
    </row>
    <row r="1303" spans="1:14" ht="15.75" hidden="1" outlineLevel="1">
      <c r="A1303" s="31">
        <f t="shared" si="262"/>
        <v>0</v>
      </c>
      <c r="B1303" s="360" t="str">
        <f t="shared" si="263"/>
        <v>CHP - D</v>
      </c>
      <c r="C1303" s="31">
        <f t="shared" ref="C1303:C1334" si="264">C844</f>
        <v>0</v>
      </c>
      <c r="D1303" s="67" t="str">
        <f t="shared" si="259"/>
        <v>-</v>
      </c>
      <c r="E1303" s="30">
        <f t="shared" si="259"/>
        <v>0</v>
      </c>
      <c r="F1303" s="30">
        <f t="shared" si="260"/>
        <v>0</v>
      </c>
      <c r="G1303" s="30">
        <f t="shared" si="261"/>
        <v>0</v>
      </c>
      <c r="H1303" s="30">
        <f t="shared" si="251"/>
        <v>0</v>
      </c>
      <c r="I1303" s="30">
        <f>'F4.2'!W385</f>
        <v>0</v>
      </c>
      <c r="J1303" s="30">
        <f>'F4.2'!AQ385</f>
        <v>0</v>
      </c>
      <c r="K1303" s="30"/>
      <c r="L1303" s="30"/>
      <c r="M1303" s="30">
        <f t="shared" si="258"/>
        <v>0</v>
      </c>
      <c r="N1303" s="150">
        <f t="shared" si="252"/>
        <v>0</v>
      </c>
    </row>
    <row r="1304" spans="1:14" ht="31.5" hidden="1" outlineLevel="1">
      <c r="A1304" s="28">
        <f t="shared" si="262"/>
        <v>1</v>
      </c>
      <c r="B1304" s="131" t="str">
        <f t="shared" si="263"/>
        <v>Upgradation Of Hydraulic Systems with Safety Mechanism for wagon unloading system at CHP-D CSTPS.</v>
      </c>
      <c r="C1304" s="31">
        <f t="shared" si="264"/>
        <v>0</v>
      </c>
      <c r="D1304" s="67" t="str">
        <f t="shared" si="259"/>
        <v>-</v>
      </c>
      <c r="E1304" s="30">
        <f t="shared" si="259"/>
        <v>0</v>
      </c>
      <c r="F1304" s="30">
        <f t="shared" si="260"/>
        <v>0</v>
      </c>
      <c r="G1304" s="30">
        <f t="shared" si="261"/>
        <v>0</v>
      </c>
      <c r="H1304" s="30">
        <f t="shared" si="251"/>
        <v>0</v>
      </c>
      <c r="I1304" s="30">
        <f>'F4.2'!W386</f>
        <v>0</v>
      </c>
      <c r="J1304" s="30">
        <f>'F4.2'!AQ386</f>
        <v>0</v>
      </c>
      <c r="K1304" s="30"/>
      <c r="L1304" s="30"/>
      <c r="M1304" s="30">
        <f t="shared" si="258"/>
        <v>0</v>
      </c>
      <c r="N1304" s="150">
        <f t="shared" si="252"/>
        <v>0</v>
      </c>
    </row>
    <row r="1305" spans="1:14" ht="47.25" hidden="1" outlineLevel="1">
      <c r="A1305" s="28">
        <f t="shared" si="262"/>
        <v>0</v>
      </c>
      <c r="B1305" s="270" t="str">
        <f t="shared" si="263"/>
        <v>Supply erection &amp; commissioning of wagon tippler, Side Arm Charger, apron feeder and stacker hydraulic drive system with online NAS value monitoring systems.</v>
      </c>
      <c r="C1305" s="31">
        <f t="shared" si="264"/>
        <v>0</v>
      </c>
      <c r="D1305" s="67" t="str">
        <f t="shared" si="259"/>
        <v>-</v>
      </c>
      <c r="E1305" s="30">
        <f t="shared" si="259"/>
        <v>0</v>
      </c>
      <c r="F1305" s="30">
        <f t="shared" si="260"/>
        <v>0</v>
      </c>
      <c r="G1305" s="30">
        <f t="shared" si="261"/>
        <v>0</v>
      </c>
      <c r="H1305" s="30">
        <f t="shared" si="251"/>
        <v>0</v>
      </c>
      <c r="I1305" s="30">
        <f>'F4.2'!W387</f>
        <v>0</v>
      </c>
      <c r="J1305" s="30">
        <f>'F4.2'!AQ387</f>
        <v>0</v>
      </c>
      <c r="K1305" s="30"/>
      <c r="L1305" s="30"/>
      <c r="M1305" s="30">
        <f t="shared" si="258"/>
        <v>0</v>
      </c>
      <c r="N1305" s="150">
        <f t="shared" si="252"/>
        <v>0</v>
      </c>
    </row>
    <row r="1306" spans="1:14" ht="15.75" hidden="1" outlineLevel="1">
      <c r="A1306" s="31">
        <f t="shared" si="262"/>
        <v>0</v>
      </c>
      <c r="B1306" s="270" t="str">
        <f t="shared" si="263"/>
        <v>Wagon stopping mechanism (Safety)</v>
      </c>
      <c r="C1306" s="31">
        <f t="shared" si="264"/>
        <v>0</v>
      </c>
      <c r="D1306" s="67" t="str">
        <f t="shared" ref="D1306:E1325" si="265">D847</f>
        <v>-</v>
      </c>
      <c r="E1306" s="30">
        <f t="shared" si="265"/>
        <v>0</v>
      </c>
      <c r="F1306" s="30">
        <f t="shared" si="260"/>
        <v>0</v>
      </c>
      <c r="G1306" s="30">
        <f t="shared" si="261"/>
        <v>0</v>
      </c>
      <c r="H1306" s="30">
        <f t="shared" si="251"/>
        <v>0</v>
      </c>
      <c r="I1306" s="30">
        <f>'F4.2'!W388</f>
        <v>0</v>
      </c>
      <c r="J1306" s="30">
        <f>'F4.2'!AQ388</f>
        <v>0</v>
      </c>
      <c r="K1306" s="30"/>
      <c r="L1306" s="30"/>
      <c r="M1306" s="30">
        <f t="shared" si="258"/>
        <v>0</v>
      </c>
      <c r="N1306" s="150">
        <f t="shared" si="252"/>
        <v>0</v>
      </c>
    </row>
    <row r="1307" spans="1:14" ht="31.5" hidden="1" outlineLevel="1">
      <c r="A1307" s="28">
        <f t="shared" si="262"/>
        <v>2</v>
      </c>
      <c r="B1307" s="131" t="str">
        <f t="shared" si="263"/>
        <v>Upgardation and Capacity Enhancement of Side Arm Charger Apron Feeder and Bunker Conveyors at CHP-D CSTPS.</v>
      </c>
      <c r="C1307" s="31">
        <f t="shared" si="264"/>
        <v>0</v>
      </c>
      <c r="D1307" s="67" t="str">
        <f t="shared" si="265"/>
        <v>-</v>
      </c>
      <c r="E1307" s="30">
        <f t="shared" si="265"/>
        <v>0</v>
      </c>
      <c r="F1307" s="30">
        <f t="shared" si="260"/>
        <v>0</v>
      </c>
      <c r="G1307" s="30">
        <f t="shared" si="261"/>
        <v>0</v>
      </c>
      <c r="H1307" s="30">
        <f t="shared" si="251"/>
        <v>0</v>
      </c>
      <c r="I1307" s="30">
        <f>'F4.2'!W389</f>
        <v>0</v>
      </c>
      <c r="J1307" s="30">
        <f>'F4.2'!AQ389</f>
        <v>0</v>
      </c>
      <c r="K1307" s="30"/>
      <c r="L1307" s="30"/>
      <c r="M1307" s="30">
        <f t="shared" si="258"/>
        <v>0</v>
      </c>
      <c r="N1307" s="150">
        <f t="shared" si="252"/>
        <v>0</v>
      </c>
    </row>
    <row r="1308" spans="1:14" ht="31.5" hidden="1" outlineLevel="1">
      <c r="A1308" s="31">
        <f t="shared" si="262"/>
        <v>0</v>
      </c>
      <c r="B1308" s="270" t="str">
        <f t="shared" si="263"/>
        <v xml:space="preserve">capacity enhancement to 60 wagons pulling capacity and associated modification of existing side arm charger </v>
      </c>
      <c r="C1308" s="31">
        <f t="shared" si="264"/>
        <v>0</v>
      </c>
      <c r="D1308" s="67" t="str">
        <f t="shared" si="265"/>
        <v>-</v>
      </c>
      <c r="E1308" s="30">
        <f t="shared" si="265"/>
        <v>0</v>
      </c>
      <c r="F1308" s="30">
        <f t="shared" si="260"/>
        <v>0</v>
      </c>
      <c r="G1308" s="30">
        <f t="shared" si="261"/>
        <v>0</v>
      </c>
      <c r="H1308" s="30">
        <f t="shared" si="251"/>
        <v>0</v>
      </c>
      <c r="I1308" s="30">
        <f>'F4.2'!W390</f>
        <v>0</v>
      </c>
      <c r="J1308" s="30">
        <f>'F4.2'!AQ390</f>
        <v>0</v>
      </c>
      <c r="K1308" s="30"/>
      <c r="L1308" s="30"/>
      <c r="M1308" s="30">
        <f t="shared" si="258"/>
        <v>0</v>
      </c>
      <c r="N1308" s="150">
        <f t="shared" si="252"/>
        <v>0</v>
      </c>
    </row>
    <row r="1309" spans="1:14" ht="15.75" hidden="1" outlineLevel="1">
      <c r="A1309" s="28">
        <f t="shared" si="262"/>
        <v>0</v>
      </c>
      <c r="B1309" s="270" t="str">
        <f t="shared" si="263"/>
        <v>Capacity enhancement , Commissionng of apron feeder drive</v>
      </c>
      <c r="C1309" s="31">
        <f t="shared" si="264"/>
        <v>0</v>
      </c>
      <c r="D1309" s="67" t="str">
        <f t="shared" si="265"/>
        <v>-</v>
      </c>
      <c r="E1309" s="30">
        <f t="shared" si="265"/>
        <v>0</v>
      </c>
      <c r="F1309" s="30">
        <f t="shared" si="260"/>
        <v>0</v>
      </c>
      <c r="G1309" s="30">
        <f t="shared" si="261"/>
        <v>0</v>
      </c>
      <c r="H1309" s="30">
        <f t="shared" si="251"/>
        <v>0</v>
      </c>
      <c r="I1309" s="30">
        <f>'F4.2'!W391</f>
        <v>0</v>
      </c>
      <c r="J1309" s="30">
        <f>'F4.2'!AQ391</f>
        <v>0</v>
      </c>
      <c r="K1309" s="30"/>
      <c r="L1309" s="30"/>
      <c r="M1309" s="30">
        <f t="shared" si="258"/>
        <v>0</v>
      </c>
      <c r="N1309" s="150">
        <f t="shared" si="252"/>
        <v>0</v>
      </c>
    </row>
    <row r="1310" spans="1:14" ht="15.75" hidden="1" outlineLevel="1">
      <c r="A1310" s="31">
        <f t="shared" si="262"/>
        <v>0</v>
      </c>
      <c r="B1310" s="270" t="str">
        <f t="shared" si="263"/>
        <v xml:space="preserve">Modification and revamping of Apron Feeder 101,102,103 </v>
      </c>
      <c r="C1310" s="31">
        <f t="shared" si="264"/>
        <v>0</v>
      </c>
      <c r="D1310" s="67" t="str">
        <f t="shared" si="265"/>
        <v>-</v>
      </c>
      <c r="E1310" s="30">
        <f t="shared" si="265"/>
        <v>0</v>
      </c>
      <c r="F1310" s="30">
        <f t="shared" si="260"/>
        <v>0</v>
      </c>
      <c r="G1310" s="30">
        <f t="shared" si="261"/>
        <v>0</v>
      </c>
      <c r="H1310" s="30">
        <f t="shared" si="251"/>
        <v>0</v>
      </c>
      <c r="I1310" s="30">
        <f>'F4.2'!W392</f>
        <v>0</v>
      </c>
      <c r="J1310" s="30">
        <f>'F4.2'!AQ392</f>
        <v>0</v>
      </c>
      <c r="K1310" s="30"/>
      <c r="L1310" s="30"/>
      <c r="M1310" s="30">
        <f t="shared" si="258"/>
        <v>0</v>
      </c>
      <c r="N1310" s="150">
        <f t="shared" si="252"/>
        <v>0</v>
      </c>
    </row>
    <row r="1311" spans="1:14" ht="47.25" hidden="1" outlineLevel="1">
      <c r="A1311" s="31">
        <f t="shared" si="262"/>
        <v>0</v>
      </c>
      <c r="B1311" s="270" t="str">
        <f t="shared" si="263"/>
        <v>Supply,Installation and Commissioning of double drive Mechanism with Split Case Bearings for Tripper Trolley and  bunkering conevyor belts of CHP-D, CSTPS</v>
      </c>
      <c r="C1311" s="31">
        <f t="shared" si="264"/>
        <v>0</v>
      </c>
      <c r="D1311" s="67" t="str">
        <f t="shared" si="265"/>
        <v>-</v>
      </c>
      <c r="E1311" s="30">
        <f t="shared" si="265"/>
        <v>0</v>
      </c>
      <c r="F1311" s="30">
        <f t="shared" si="260"/>
        <v>0</v>
      </c>
      <c r="G1311" s="30">
        <f t="shared" si="261"/>
        <v>0</v>
      </c>
      <c r="H1311" s="30">
        <f t="shared" si="251"/>
        <v>0</v>
      </c>
      <c r="I1311" s="30">
        <f>'F4.2'!W393</f>
        <v>0</v>
      </c>
      <c r="J1311" s="30">
        <f>'F4.2'!AQ393</f>
        <v>0</v>
      </c>
      <c r="K1311" s="30"/>
      <c r="L1311" s="30"/>
      <c r="M1311" s="30">
        <f t="shared" si="258"/>
        <v>0</v>
      </c>
      <c r="N1311" s="150">
        <f t="shared" si="252"/>
        <v>0</v>
      </c>
    </row>
    <row r="1312" spans="1:14" ht="31.5" hidden="1" outlineLevel="1">
      <c r="A1312" s="31">
        <f t="shared" si="262"/>
        <v>0</v>
      </c>
      <c r="B1312" s="270" t="str">
        <f t="shared" si="263"/>
        <v>Modification of Fixed Tripper Head Pulley(Z-Point) of BC110A&amp;B  at CHP-D CSTPS.</v>
      </c>
      <c r="C1312" s="31">
        <f t="shared" si="264"/>
        <v>0</v>
      </c>
      <c r="D1312" s="67" t="str">
        <f t="shared" si="265"/>
        <v>-</v>
      </c>
      <c r="E1312" s="30">
        <f t="shared" si="265"/>
        <v>0</v>
      </c>
      <c r="F1312" s="30">
        <f t="shared" si="260"/>
        <v>0</v>
      </c>
      <c r="G1312" s="30">
        <f t="shared" si="261"/>
        <v>0</v>
      </c>
      <c r="H1312" s="30">
        <f t="shared" si="251"/>
        <v>0</v>
      </c>
      <c r="I1312" s="30">
        <f>'F4.2'!W394</f>
        <v>0</v>
      </c>
      <c r="J1312" s="30">
        <f>'F4.2'!AQ394</f>
        <v>0</v>
      </c>
      <c r="K1312" s="30"/>
      <c r="L1312" s="30"/>
      <c r="M1312" s="30">
        <f t="shared" si="258"/>
        <v>0</v>
      </c>
      <c r="N1312" s="150">
        <f t="shared" si="252"/>
        <v>0</v>
      </c>
    </row>
    <row r="1313" spans="1:14" ht="47.25" hidden="1" outlineLevel="1">
      <c r="A1313" s="352">
        <f t="shared" si="262"/>
        <v>0</v>
      </c>
      <c r="B1313" s="270" t="str">
        <f t="shared" si="263"/>
        <v xml:space="preserve"> Modification, Errection &amp; Commissioning of drive unit capacity enhancement for conveyor  at CHP-D, Chandrapur TPS.</v>
      </c>
      <c r="C1313" s="31">
        <f t="shared" si="264"/>
        <v>0</v>
      </c>
      <c r="D1313" s="67" t="str">
        <f t="shared" si="265"/>
        <v>-</v>
      </c>
      <c r="E1313" s="30">
        <f t="shared" si="265"/>
        <v>0</v>
      </c>
      <c r="F1313" s="30">
        <f t="shared" si="260"/>
        <v>0</v>
      </c>
      <c r="G1313" s="30">
        <f t="shared" si="261"/>
        <v>0</v>
      </c>
      <c r="H1313" s="30">
        <f t="shared" si="251"/>
        <v>0</v>
      </c>
      <c r="I1313" s="30">
        <f>'F4.2'!W395</f>
        <v>0</v>
      </c>
      <c r="J1313" s="30">
        <f>'F4.2'!AQ395</f>
        <v>0</v>
      </c>
      <c r="K1313" s="30"/>
      <c r="L1313" s="30"/>
      <c r="M1313" s="30">
        <f t="shared" si="258"/>
        <v>0</v>
      </c>
      <c r="N1313" s="150">
        <f t="shared" si="252"/>
        <v>0</v>
      </c>
    </row>
    <row r="1314" spans="1:14" ht="15.75" hidden="1" outlineLevel="1">
      <c r="A1314" s="28">
        <f t="shared" si="262"/>
        <v>3</v>
      </c>
      <c r="B1314" s="131" t="str">
        <f t="shared" si="263"/>
        <v>Performance Improvement Schemes of CHP-D CSTPS</v>
      </c>
      <c r="C1314" s="31">
        <f t="shared" si="264"/>
        <v>0</v>
      </c>
      <c r="D1314" s="67" t="str">
        <f t="shared" si="265"/>
        <v>-</v>
      </c>
      <c r="E1314" s="30">
        <f t="shared" si="265"/>
        <v>0</v>
      </c>
      <c r="F1314" s="30">
        <f t="shared" si="260"/>
        <v>0</v>
      </c>
      <c r="G1314" s="30">
        <f t="shared" si="261"/>
        <v>0</v>
      </c>
      <c r="H1314" s="30">
        <f t="shared" si="251"/>
        <v>0</v>
      </c>
      <c r="I1314" s="30">
        <f>'F4.2'!W396</f>
        <v>0</v>
      </c>
      <c r="J1314" s="30">
        <f>'F4.2'!AQ396</f>
        <v>0</v>
      </c>
      <c r="K1314" s="30"/>
      <c r="L1314" s="30"/>
      <c r="M1314" s="30">
        <f t="shared" si="258"/>
        <v>0</v>
      </c>
      <c r="N1314" s="150">
        <f t="shared" si="252"/>
        <v>0</v>
      </c>
    </row>
    <row r="1315" spans="1:14" ht="31.5" hidden="1" outlineLevel="1">
      <c r="A1315" s="31">
        <f t="shared" si="262"/>
        <v>0</v>
      </c>
      <c r="B1315" s="270" t="str">
        <f t="shared" si="263"/>
        <v>Design engineering , supply and installation of modular chutes with weld cast Liners ,flap gates and actuators.</v>
      </c>
      <c r="C1315" s="31">
        <f t="shared" si="264"/>
        <v>0</v>
      </c>
      <c r="D1315" s="67" t="str">
        <f t="shared" si="265"/>
        <v>-</v>
      </c>
      <c r="E1315" s="30">
        <f t="shared" si="265"/>
        <v>0</v>
      </c>
      <c r="F1315" s="30">
        <f t="shared" si="260"/>
        <v>0</v>
      </c>
      <c r="G1315" s="30">
        <f t="shared" si="261"/>
        <v>0</v>
      </c>
      <c r="H1315" s="30">
        <f t="shared" si="251"/>
        <v>0</v>
      </c>
      <c r="I1315" s="30">
        <f>'F4.2'!W397</f>
        <v>0</v>
      </c>
      <c r="J1315" s="30">
        <f>'F4.2'!AQ397</f>
        <v>0</v>
      </c>
      <c r="K1315" s="30"/>
      <c r="L1315" s="30"/>
      <c r="M1315" s="30">
        <f t="shared" si="258"/>
        <v>0</v>
      </c>
      <c r="N1315" s="150">
        <f t="shared" si="252"/>
        <v>0</v>
      </c>
    </row>
    <row r="1316" spans="1:14" ht="47.25" hidden="1" outlineLevel="1">
      <c r="A1316" s="31">
        <f t="shared" si="262"/>
        <v>0</v>
      </c>
      <c r="B1316" s="270" t="str">
        <f t="shared" si="263"/>
        <v>Supply erection &amp; commissioning of set of internal of spares of Wagon tippler and Side Arm Charger installed at CHP-D, CSTPS Chandrapur</v>
      </c>
      <c r="C1316" s="31">
        <f t="shared" si="264"/>
        <v>0</v>
      </c>
      <c r="D1316" s="67" t="str">
        <f t="shared" si="265"/>
        <v>-</v>
      </c>
      <c r="E1316" s="30">
        <f t="shared" si="265"/>
        <v>0</v>
      </c>
      <c r="F1316" s="30">
        <f t="shared" si="260"/>
        <v>0</v>
      </c>
      <c r="G1316" s="30">
        <f t="shared" si="261"/>
        <v>0</v>
      </c>
      <c r="H1316" s="30">
        <f t="shared" si="251"/>
        <v>0</v>
      </c>
      <c r="I1316" s="30">
        <f>'F4.2'!W398</f>
        <v>0</v>
      </c>
      <c r="J1316" s="30">
        <f>'F4.2'!AQ398</f>
        <v>0</v>
      </c>
      <c r="K1316" s="30"/>
      <c r="L1316" s="30"/>
      <c r="M1316" s="30">
        <f t="shared" si="258"/>
        <v>0</v>
      </c>
      <c r="N1316" s="150">
        <f t="shared" si="252"/>
        <v>0</v>
      </c>
    </row>
    <row r="1317" spans="1:14" ht="31.5" hidden="1" outlineLevel="1">
      <c r="A1317" s="31">
        <f t="shared" si="262"/>
        <v>0</v>
      </c>
      <c r="B1317" s="270" t="str">
        <f t="shared" si="263"/>
        <v>Supply erection &amp; commissioning of set of internal of spares of stacker reclaimer installed at CHP-D, CSTPS Chandrapur</v>
      </c>
      <c r="C1317" s="31">
        <f t="shared" si="264"/>
        <v>0</v>
      </c>
      <c r="D1317" s="67" t="str">
        <f t="shared" si="265"/>
        <v>-</v>
      </c>
      <c r="E1317" s="30">
        <f t="shared" si="265"/>
        <v>0</v>
      </c>
      <c r="F1317" s="30">
        <f t="shared" si="260"/>
        <v>0</v>
      </c>
      <c r="G1317" s="30">
        <f t="shared" si="261"/>
        <v>0</v>
      </c>
      <c r="H1317" s="30">
        <f t="shared" si="251"/>
        <v>0</v>
      </c>
      <c r="I1317" s="30">
        <f>'F4.2'!W399</f>
        <v>0</v>
      </c>
      <c r="J1317" s="30">
        <f>'F4.2'!AQ399</f>
        <v>0</v>
      </c>
      <c r="K1317" s="30"/>
      <c r="L1317" s="30"/>
      <c r="M1317" s="30">
        <f t="shared" si="258"/>
        <v>0</v>
      </c>
      <c r="N1317" s="150">
        <f t="shared" si="252"/>
        <v>0</v>
      </c>
    </row>
    <row r="1318" spans="1:14" ht="31.5" hidden="1" outlineLevel="1">
      <c r="A1318" s="31">
        <f t="shared" si="262"/>
        <v>0</v>
      </c>
      <c r="B1318" s="270" t="str">
        <f t="shared" si="263"/>
        <v>Supply erection &amp; commissioning of set of internal of spares of Impact crusher  installed at CHP-D, CSTPS Chandrapur</v>
      </c>
      <c r="C1318" s="31">
        <f t="shared" si="264"/>
        <v>0</v>
      </c>
      <c r="D1318" s="67" t="str">
        <f t="shared" si="265"/>
        <v>-</v>
      </c>
      <c r="E1318" s="30">
        <f t="shared" si="265"/>
        <v>0</v>
      </c>
      <c r="F1318" s="30">
        <f t="shared" si="260"/>
        <v>0</v>
      </c>
      <c r="G1318" s="30">
        <f t="shared" si="261"/>
        <v>0</v>
      </c>
      <c r="H1318" s="30">
        <f t="shared" si="251"/>
        <v>0</v>
      </c>
      <c r="I1318" s="30">
        <f>'F4.2'!W400</f>
        <v>0</v>
      </c>
      <c r="J1318" s="30">
        <f>'F4.2'!AQ400</f>
        <v>0</v>
      </c>
      <c r="K1318" s="30"/>
      <c r="L1318" s="30"/>
      <c r="M1318" s="30">
        <f t="shared" si="258"/>
        <v>0</v>
      </c>
      <c r="N1318" s="150">
        <f t="shared" si="252"/>
        <v>0</v>
      </c>
    </row>
    <row r="1319" spans="1:14" ht="31.5" hidden="1" outlineLevel="1">
      <c r="A1319" s="28">
        <f t="shared" si="262"/>
        <v>0</v>
      </c>
      <c r="B1319" s="270" t="str">
        <f t="shared" si="263"/>
        <v>Supply erection &amp; commissioning of set of internal of spares of wobbler feeder  installed at CHP-D, CSTPS Chandrapur</v>
      </c>
      <c r="C1319" s="31">
        <f t="shared" si="264"/>
        <v>0</v>
      </c>
      <c r="D1319" s="67" t="str">
        <f t="shared" si="265"/>
        <v>-</v>
      </c>
      <c r="E1319" s="30">
        <f t="shared" si="265"/>
        <v>0</v>
      </c>
      <c r="F1319" s="30">
        <f t="shared" si="260"/>
        <v>0</v>
      </c>
      <c r="G1319" s="30">
        <f t="shared" si="261"/>
        <v>0</v>
      </c>
      <c r="H1319" s="30">
        <f t="shared" si="251"/>
        <v>0</v>
      </c>
      <c r="I1319" s="30">
        <f>'F4.2'!W401</f>
        <v>0</v>
      </c>
      <c r="J1319" s="30">
        <f>'F4.2'!AQ401</f>
        <v>0</v>
      </c>
      <c r="K1319" s="30"/>
      <c r="L1319" s="30"/>
      <c r="M1319" s="30">
        <f t="shared" si="258"/>
        <v>0</v>
      </c>
      <c r="N1319" s="150">
        <f t="shared" si="252"/>
        <v>0</v>
      </c>
    </row>
    <row r="1320" spans="1:14" ht="47.25" hidden="1" outlineLevel="1">
      <c r="A1320" s="31">
        <f t="shared" si="262"/>
        <v>0</v>
      </c>
      <c r="B1320" s="270" t="str">
        <f t="shared" si="263"/>
        <v>Supply erection &amp; commissioning  of 1500 TPH capacity Stacker Recliamer sleeving bearing with fastener of CHP-D (U8&amp;9), CSTPS, Chandrapur</v>
      </c>
      <c r="C1320" s="31">
        <f t="shared" si="264"/>
        <v>0</v>
      </c>
      <c r="D1320" s="67" t="str">
        <f t="shared" si="265"/>
        <v>-</v>
      </c>
      <c r="E1320" s="30">
        <f t="shared" si="265"/>
        <v>0</v>
      </c>
      <c r="F1320" s="30">
        <f t="shared" si="260"/>
        <v>0</v>
      </c>
      <c r="G1320" s="30">
        <f t="shared" si="261"/>
        <v>0</v>
      </c>
      <c r="H1320" s="30">
        <f t="shared" si="251"/>
        <v>0</v>
      </c>
      <c r="I1320" s="30">
        <f>'F4.2'!W402</f>
        <v>0</v>
      </c>
      <c r="J1320" s="30">
        <f>'F4.2'!AQ402</f>
        <v>0</v>
      </c>
      <c r="K1320" s="30"/>
      <c r="L1320" s="30"/>
      <c r="M1320" s="30">
        <f t="shared" si="258"/>
        <v>0</v>
      </c>
      <c r="N1320" s="150">
        <f t="shared" si="252"/>
        <v>0</v>
      </c>
    </row>
    <row r="1321" spans="1:14" ht="15.75" hidden="1" outlineLevel="1">
      <c r="A1321" s="31">
        <f t="shared" si="262"/>
        <v>0</v>
      </c>
      <c r="B1321" s="270" t="str">
        <f t="shared" si="263"/>
        <v>Supply of Gearbox assemblies at CHP-D CSTPS.</v>
      </c>
      <c r="C1321" s="31">
        <f t="shared" si="264"/>
        <v>0</v>
      </c>
      <c r="D1321" s="67" t="str">
        <f t="shared" si="265"/>
        <v>-</v>
      </c>
      <c r="E1321" s="30">
        <f t="shared" si="265"/>
        <v>0</v>
      </c>
      <c r="F1321" s="30">
        <f t="shared" si="260"/>
        <v>0</v>
      </c>
      <c r="G1321" s="30">
        <f t="shared" si="261"/>
        <v>0</v>
      </c>
      <c r="H1321" s="30">
        <f t="shared" si="251"/>
        <v>0</v>
      </c>
      <c r="I1321" s="30">
        <f>'F4.2'!W403</f>
        <v>0</v>
      </c>
      <c r="J1321" s="30">
        <f>'F4.2'!AQ403</f>
        <v>0</v>
      </c>
      <c r="K1321" s="30"/>
      <c r="L1321" s="30"/>
      <c r="M1321" s="30">
        <f t="shared" si="258"/>
        <v>0</v>
      </c>
      <c r="N1321" s="150">
        <f t="shared" si="252"/>
        <v>0</v>
      </c>
    </row>
    <row r="1322" spans="1:14" ht="31.5" hidden="1" outlineLevel="1">
      <c r="A1322" s="31">
        <f t="shared" si="262"/>
        <v>0</v>
      </c>
      <c r="B1322" s="270" t="str">
        <f t="shared" si="263"/>
        <v>Structure Strengthening,Modification works of Conveyors at CHP-D CSTPS</v>
      </c>
      <c r="C1322" s="31">
        <f t="shared" si="264"/>
        <v>0</v>
      </c>
      <c r="D1322" s="67" t="str">
        <f t="shared" si="265"/>
        <v>-</v>
      </c>
      <c r="E1322" s="30">
        <f t="shared" si="265"/>
        <v>0</v>
      </c>
      <c r="F1322" s="30">
        <f t="shared" si="260"/>
        <v>0</v>
      </c>
      <c r="G1322" s="30">
        <f t="shared" si="261"/>
        <v>0</v>
      </c>
      <c r="H1322" s="30">
        <f t="shared" si="251"/>
        <v>0</v>
      </c>
      <c r="I1322" s="30">
        <f>'F4.2'!W404</f>
        <v>0</v>
      </c>
      <c r="J1322" s="30">
        <f>'F4.2'!AQ404</f>
        <v>0</v>
      </c>
      <c r="K1322" s="30"/>
      <c r="L1322" s="30"/>
      <c r="M1322" s="30">
        <f t="shared" si="258"/>
        <v>0</v>
      </c>
      <c r="N1322" s="150">
        <f t="shared" si="252"/>
        <v>0</v>
      </c>
    </row>
    <row r="1323" spans="1:14" ht="31.5" hidden="1" outlineLevel="1">
      <c r="A1323" s="28">
        <f t="shared" si="262"/>
        <v>4</v>
      </c>
      <c r="B1323" s="131" t="str">
        <f t="shared" si="263"/>
        <v>Design, Installation, testing and commissioning  of new conveyor systems of CHP-D,  CSTPS, Chandrapur.</v>
      </c>
      <c r="C1323" s="31">
        <f t="shared" si="264"/>
        <v>0</v>
      </c>
      <c r="D1323" s="67" t="str">
        <f t="shared" si="265"/>
        <v>-</v>
      </c>
      <c r="E1323" s="30">
        <f t="shared" si="265"/>
        <v>0</v>
      </c>
      <c r="F1323" s="30">
        <f t="shared" si="260"/>
        <v>0</v>
      </c>
      <c r="G1323" s="30">
        <f t="shared" si="261"/>
        <v>0</v>
      </c>
      <c r="H1323" s="30">
        <f t="shared" ref="H1323:H1381" si="266">F1323-G1323</f>
        <v>0</v>
      </c>
      <c r="I1323" s="30">
        <f>'F4.2'!W405</f>
        <v>0</v>
      </c>
      <c r="J1323" s="30">
        <f>'F4.2'!AQ405</f>
        <v>0</v>
      </c>
      <c r="K1323" s="30"/>
      <c r="L1323" s="30"/>
      <c r="M1323" s="30">
        <f t="shared" si="258"/>
        <v>0</v>
      </c>
      <c r="N1323" s="150">
        <f t="shared" ref="N1323:N1381" si="267">H1323+I1323-M1323</f>
        <v>0</v>
      </c>
    </row>
    <row r="1324" spans="1:14" ht="47.25" hidden="1" outlineLevel="1">
      <c r="A1324" s="31">
        <f t="shared" si="262"/>
        <v>0</v>
      </c>
      <c r="B1324" s="270" t="str">
        <f t="shared" si="263"/>
        <v>Design, Installation, testing and commissioning  of conveyor system from crusher house to TP-108 of CHP-D,  CSTPS, Chandrapur.</v>
      </c>
      <c r="C1324" s="31">
        <f t="shared" si="264"/>
        <v>0</v>
      </c>
      <c r="D1324" s="67" t="str">
        <f t="shared" si="265"/>
        <v>-</v>
      </c>
      <c r="E1324" s="30">
        <f t="shared" si="265"/>
        <v>0</v>
      </c>
      <c r="F1324" s="30">
        <f t="shared" si="260"/>
        <v>0</v>
      </c>
      <c r="G1324" s="30">
        <f t="shared" si="261"/>
        <v>0</v>
      </c>
      <c r="H1324" s="30">
        <f t="shared" si="266"/>
        <v>0</v>
      </c>
      <c r="I1324" s="30">
        <f>'F4.2'!W406</f>
        <v>0</v>
      </c>
      <c r="J1324" s="30">
        <f>'F4.2'!AQ406</f>
        <v>0</v>
      </c>
      <c r="K1324" s="30"/>
      <c r="L1324" s="30"/>
      <c r="M1324" s="30">
        <f t="shared" si="258"/>
        <v>0</v>
      </c>
      <c r="N1324" s="150">
        <f t="shared" si="267"/>
        <v>0</v>
      </c>
    </row>
    <row r="1325" spans="1:14" ht="78.75" hidden="1" outlineLevel="1">
      <c r="A1325" s="352">
        <f t="shared" si="262"/>
        <v>0</v>
      </c>
      <c r="B1325" s="270" t="str">
        <f t="shared" si="263"/>
        <v>Supply, Engineering, erection and commissioning of one 1500TPH crusher, short conveyors from TP 106 and open space of near Stack yard A pile to Crusher inlet and a telescopic conveyor at the output of crusher to Stack Yard B pile of CHPD Unit 8&amp;9, CSTPS.</v>
      </c>
      <c r="C1325" s="31">
        <f t="shared" si="264"/>
        <v>0</v>
      </c>
      <c r="D1325" s="67" t="str">
        <f t="shared" si="265"/>
        <v>-</v>
      </c>
      <c r="E1325" s="30">
        <f t="shared" si="265"/>
        <v>0</v>
      </c>
      <c r="F1325" s="30">
        <f t="shared" ref="F1325:F1356" si="268">F866+I866</f>
        <v>0</v>
      </c>
      <c r="G1325" s="30">
        <f t="shared" ref="G1325:G1356" si="269">G866+M866</f>
        <v>0</v>
      </c>
      <c r="H1325" s="30">
        <f t="shared" si="266"/>
        <v>0</v>
      </c>
      <c r="I1325" s="30">
        <f>'F4.2'!W407</f>
        <v>0</v>
      </c>
      <c r="J1325" s="30">
        <f>'F4.2'!AQ407</f>
        <v>0</v>
      </c>
      <c r="K1325" s="30"/>
      <c r="L1325" s="30"/>
      <c r="M1325" s="30">
        <f t="shared" si="258"/>
        <v>0</v>
      </c>
      <c r="N1325" s="150">
        <f t="shared" si="267"/>
        <v>0</v>
      </c>
    </row>
    <row r="1326" spans="1:14" ht="47.25" hidden="1" outlineLevel="1">
      <c r="A1326" s="28">
        <f t="shared" si="262"/>
        <v>5</v>
      </c>
      <c r="B1326" s="131" t="str">
        <f t="shared" si="263"/>
        <v>Design, Installation and commissioning of conveyor system from rope way of CHP-A to crusher house of CHP-D, CSTPS, Chandrapur.</v>
      </c>
      <c r="C1326" s="31">
        <f t="shared" si="264"/>
        <v>0</v>
      </c>
      <c r="D1326" s="67" t="str">
        <f t="shared" ref="D1326:E1345" si="270">D867</f>
        <v>-</v>
      </c>
      <c r="E1326" s="30">
        <f t="shared" si="270"/>
        <v>0</v>
      </c>
      <c r="F1326" s="30">
        <f t="shared" si="268"/>
        <v>0</v>
      </c>
      <c r="G1326" s="30">
        <f t="shared" si="269"/>
        <v>0</v>
      </c>
      <c r="H1326" s="30">
        <f t="shared" si="266"/>
        <v>0</v>
      </c>
      <c r="I1326" s="30">
        <f>'F4.2'!W408</f>
        <v>0</v>
      </c>
      <c r="J1326" s="30">
        <f>'F4.2'!AQ408</f>
        <v>0</v>
      </c>
      <c r="K1326" s="30"/>
      <c r="L1326" s="30"/>
      <c r="M1326" s="30">
        <f t="shared" si="258"/>
        <v>0</v>
      </c>
      <c r="N1326" s="150">
        <f t="shared" si="267"/>
        <v>0</v>
      </c>
    </row>
    <row r="1327" spans="1:14" ht="78.75" hidden="1" outlineLevel="1">
      <c r="A1327" s="31">
        <f t="shared" si="262"/>
        <v>0</v>
      </c>
      <c r="B1327" s="270" t="str">
        <f t="shared" si="263"/>
        <v xml:space="preserve">Design, Installation and commissioning of conveyor system from rope way of CHP-A to crusher house of CHP-D, CSTPS, Chandrapur.
</v>
      </c>
      <c r="C1327" s="31">
        <f t="shared" si="264"/>
        <v>0</v>
      </c>
      <c r="D1327" s="67" t="str">
        <f t="shared" si="270"/>
        <v>-</v>
      </c>
      <c r="E1327" s="30">
        <f t="shared" si="270"/>
        <v>0</v>
      </c>
      <c r="F1327" s="30">
        <f t="shared" si="268"/>
        <v>0</v>
      </c>
      <c r="G1327" s="30">
        <f t="shared" si="269"/>
        <v>0</v>
      </c>
      <c r="H1327" s="30">
        <f t="shared" si="266"/>
        <v>0</v>
      </c>
      <c r="I1327" s="30">
        <f>'F4.2'!W409</f>
        <v>0</v>
      </c>
      <c r="J1327" s="30">
        <f>'F4.2'!AQ409</f>
        <v>0</v>
      </c>
      <c r="K1327" s="30"/>
      <c r="L1327" s="30"/>
      <c r="M1327" s="30">
        <f t="shared" si="258"/>
        <v>0</v>
      </c>
      <c r="N1327" s="150">
        <f t="shared" si="267"/>
        <v>0</v>
      </c>
    </row>
    <row r="1328" spans="1:14" ht="15.75" hidden="1" outlineLevel="1">
      <c r="A1328" s="28">
        <f t="shared" si="262"/>
        <v>6</v>
      </c>
      <c r="B1328" s="131" t="str">
        <f t="shared" si="263"/>
        <v>Infrastructure  Development Schemes at CHP-D CSTPS</v>
      </c>
      <c r="C1328" s="31">
        <f t="shared" si="264"/>
        <v>0</v>
      </c>
      <c r="D1328" s="67" t="str">
        <f t="shared" si="270"/>
        <v>-</v>
      </c>
      <c r="E1328" s="30">
        <f t="shared" si="270"/>
        <v>0</v>
      </c>
      <c r="F1328" s="30">
        <f t="shared" si="268"/>
        <v>0</v>
      </c>
      <c r="G1328" s="30">
        <f t="shared" si="269"/>
        <v>0</v>
      </c>
      <c r="H1328" s="30">
        <f t="shared" si="266"/>
        <v>0</v>
      </c>
      <c r="I1328" s="30">
        <f>'F4.2'!W410</f>
        <v>0</v>
      </c>
      <c r="J1328" s="30">
        <f>'F4.2'!AQ410</f>
        <v>0</v>
      </c>
      <c r="K1328" s="30"/>
      <c r="L1328" s="30"/>
      <c r="M1328" s="30">
        <f t="shared" si="258"/>
        <v>0</v>
      </c>
      <c r="N1328" s="150">
        <f t="shared" si="267"/>
        <v>0</v>
      </c>
    </row>
    <row r="1329" spans="1:14" ht="31.5" hidden="1" outlineLevel="1">
      <c r="A1329" s="31">
        <f t="shared" si="262"/>
        <v>0</v>
      </c>
      <c r="B1329" s="270" t="str">
        <f t="shared" si="263"/>
        <v xml:space="preserve">Design, Supply,Installation and Commissioning of EOT Cranes at Wagon Tippler area of CHP-D CSTPS. </v>
      </c>
      <c r="C1329" s="31">
        <f t="shared" si="264"/>
        <v>0</v>
      </c>
      <c r="D1329" s="67" t="str">
        <f t="shared" si="270"/>
        <v>-</v>
      </c>
      <c r="E1329" s="30">
        <f t="shared" si="270"/>
        <v>0</v>
      </c>
      <c r="F1329" s="30">
        <f t="shared" si="268"/>
        <v>0</v>
      </c>
      <c r="G1329" s="30">
        <f t="shared" si="269"/>
        <v>0</v>
      </c>
      <c r="H1329" s="30">
        <f t="shared" si="266"/>
        <v>0</v>
      </c>
      <c r="I1329" s="30">
        <f>'F4.2'!W411</f>
        <v>0</v>
      </c>
      <c r="J1329" s="30">
        <f>'F4.2'!AQ411</f>
        <v>0</v>
      </c>
      <c r="K1329" s="30"/>
      <c r="L1329" s="30"/>
      <c r="M1329" s="30">
        <f t="shared" si="258"/>
        <v>0</v>
      </c>
      <c r="N1329" s="150">
        <f t="shared" si="267"/>
        <v>0</v>
      </c>
    </row>
    <row r="1330" spans="1:14" ht="31.5" hidden="1" outlineLevel="1">
      <c r="A1330" s="31">
        <f t="shared" si="262"/>
        <v>0</v>
      </c>
      <c r="B1330" s="270" t="str">
        <f t="shared" si="263"/>
        <v>Belt Tracking systems for Carrying/Return 1400/1600 mm belt width</v>
      </c>
      <c r="C1330" s="31">
        <f t="shared" si="264"/>
        <v>0</v>
      </c>
      <c r="D1330" s="67" t="str">
        <f t="shared" si="270"/>
        <v>-</v>
      </c>
      <c r="E1330" s="30">
        <f t="shared" si="270"/>
        <v>0</v>
      </c>
      <c r="F1330" s="30">
        <f t="shared" si="268"/>
        <v>0</v>
      </c>
      <c r="G1330" s="30">
        <f t="shared" si="269"/>
        <v>0</v>
      </c>
      <c r="H1330" s="30">
        <f t="shared" si="266"/>
        <v>0</v>
      </c>
      <c r="I1330" s="30">
        <f>'F4.2'!W412</f>
        <v>0</v>
      </c>
      <c r="J1330" s="30">
        <f>'F4.2'!AQ412</f>
        <v>0</v>
      </c>
      <c r="K1330" s="30"/>
      <c r="L1330" s="30"/>
      <c r="M1330" s="30">
        <f t="shared" si="258"/>
        <v>0</v>
      </c>
      <c r="N1330" s="150">
        <f t="shared" si="267"/>
        <v>0</v>
      </c>
    </row>
    <row r="1331" spans="1:14" ht="31.5" hidden="1" outlineLevel="1">
      <c r="A1331" s="31">
        <f t="shared" ref="A1331:A1362" si="271">A872</f>
        <v>0</v>
      </c>
      <c r="B1331" s="270" t="str">
        <f t="shared" si="263"/>
        <v>Ceramic Lagging by direct bonding on Conveyor Pulleys without Rubber Pad/Rubber Sheets.</v>
      </c>
      <c r="C1331" s="31">
        <f t="shared" si="264"/>
        <v>0</v>
      </c>
      <c r="D1331" s="67" t="str">
        <f t="shared" si="270"/>
        <v>-</v>
      </c>
      <c r="E1331" s="30">
        <f t="shared" si="270"/>
        <v>0</v>
      </c>
      <c r="F1331" s="30">
        <f t="shared" si="268"/>
        <v>0</v>
      </c>
      <c r="G1331" s="30">
        <f t="shared" si="269"/>
        <v>0</v>
      </c>
      <c r="H1331" s="30">
        <f t="shared" si="266"/>
        <v>0</v>
      </c>
      <c r="I1331" s="30">
        <f>'F4.2'!W413</f>
        <v>0</v>
      </c>
      <c r="J1331" s="30">
        <f>'F4.2'!AQ413</f>
        <v>0</v>
      </c>
      <c r="K1331" s="30"/>
      <c r="L1331" s="30"/>
      <c r="M1331" s="30">
        <f t="shared" si="258"/>
        <v>0</v>
      </c>
      <c r="N1331" s="150">
        <f t="shared" si="267"/>
        <v>0</v>
      </c>
    </row>
    <row r="1332" spans="1:14" ht="31.5" hidden="1" outlineLevel="1">
      <c r="A1332" s="28">
        <f t="shared" si="271"/>
        <v>0</v>
      </c>
      <c r="B1332" s="270" t="str">
        <f t="shared" si="263"/>
        <v>Rewamping of crane and hoist of CHP, Unit 8&amp;9, CSTPS, Chandrapur</v>
      </c>
      <c r="C1332" s="31">
        <f t="shared" si="264"/>
        <v>0</v>
      </c>
      <c r="D1332" s="67" t="str">
        <f t="shared" si="270"/>
        <v>-</v>
      </c>
      <c r="E1332" s="30">
        <f t="shared" si="270"/>
        <v>0</v>
      </c>
      <c r="F1332" s="30">
        <f t="shared" si="268"/>
        <v>0</v>
      </c>
      <c r="G1332" s="30">
        <f t="shared" si="269"/>
        <v>0</v>
      </c>
      <c r="H1332" s="30">
        <f t="shared" si="266"/>
        <v>0</v>
      </c>
      <c r="I1332" s="30">
        <f>'F4.2'!W414</f>
        <v>0</v>
      </c>
      <c r="J1332" s="30">
        <f>'F4.2'!AQ414</f>
        <v>0</v>
      </c>
      <c r="K1332" s="30"/>
      <c r="L1332" s="30"/>
      <c r="M1332" s="30">
        <f t="shared" si="258"/>
        <v>0</v>
      </c>
      <c r="N1332" s="150">
        <f t="shared" si="267"/>
        <v>0</v>
      </c>
    </row>
    <row r="1333" spans="1:14" ht="31.5" hidden="1" outlineLevel="1">
      <c r="A1333" s="31">
        <f t="shared" si="271"/>
        <v>0</v>
      </c>
      <c r="B1333" s="270" t="str">
        <f t="shared" si="263"/>
        <v>Material lifting mechanism at Crusher, bunker and Tunnel area of CHP-D CSTPS.</v>
      </c>
      <c r="C1333" s="31">
        <f t="shared" si="264"/>
        <v>0</v>
      </c>
      <c r="D1333" s="67" t="str">
        <f t="shared" si="270"/>
        <v>-</v>
      </c>
      <c r="E1333" s="30">
        <f t="shared" si="270"/>
        <v>0</v>
      </c>
      <c r="F1333" s="30">
        <f t="shared" si="268"/>
        <v>0</v>
      </c>
      <c r="G1333" s="30">
        <f t="shared" si="269"/>
        <v>0</v>
      </c>
      <c r="H1333" s="30">
        <f t="shared" si="266"/>
        <v>0</v>
      </c>
      <c r="I1333" s="30">
        <f>'F4.2'!W415</f>
        <v>0</v>
      </c>
      <c r="J1333" s="30">
        <f>'F4.2'!AQ415</f>
        <v>0</v>
      </c>
      <c r="K1333" s="30"/>
      <c r="L1333" s="30"/>
      <c r="M1333" s="30">
        <f t="shared" si="258"/>
        <v>0</v>
      </c>
      <c r="N1333" s="150">
        <f t="shared" si="267"/>
        <v>0</v>
      </c>
    </row>
    <row r="1334" spans="1:14" ht="15.75" hidden="1" outlineLevel="1">
      <c r="A1334" s="31">
        <f t="shared" si="271"/>
        <v>0</v>
      </c>
      <c r="B1334" s="270" t="str">
        <f t="shared" ref="B1334:B1365" si="272">B875</f>
        <v xml:space="preserve">Revamping, modification of TunnelAir ventilation system </v>
      </c>
      <c r="C1334" s="31">
        <f t="shared" si="264"/>
        <v>0</v>
      </c>
      <c r="D1334" s="67" t="str">
        <f t="shared" si="270"/>
        <v>-</v>
      </c>
      <c r="E1334" s="30">
        <f t="shared" si="270"/>
        <v>0</v>
      </c>
      <c r="F1334" s="30">
        <f t="shared" si="268"/>
        <v>0</v>
      </c>
      <c r="G1334" s="30">
        <f t="shared" si="269"/>
        <v>0</v>
      </c>
      <c r="H1334" s="30">
        <f t="shared" si="266"/>
        <v>0</v>
      </c>
      <c r="I1334" s="30">
        <f>'F4.2'!W416</f>
        <v>0</v>
      </c>
      <c r="J1334" s="30">
        <f>'F4.2'!AQ416</f>
        <v>0</v>
      </c>
      <c r="K1334" s="30"/>
      <c r="L1334" s="30"/>
      <c r="M1334" s="30">
        <f t="shared" si="258"/>
        <v>0</v>
      </c>
      <c r="N1334" s="150">
        <f t="shared" si="267"/>
        <v>0</v>
      </c>
    </row>
    <row r="1335" spans="1:14" ht="15.75" hidden="1" outlineLevel="1">
      <c r="A1335" s="31">
        <f t="shared" si="271"/>
        <v>0</v>
      </c>
      <c r="B1335" s="270" t="str">
        <f t="shared" si="272"/>
        <v xml:space="preserve">Revamping, modification of DE and DS system </v>
      </c>
      <c r="C1335" s="31">
        <f t="shared" ref="C1335:C1366" si="273">C876</f>
        <v>0</v>
      </c>
      <c r="D1335" s="67" t="str">
        <f t="shared" si="270"/>
        <v>-</v>
      </c>
      <c r="E1335" s="30">
        <f t="shared" si="270"/>
        <v>0</v>
      </c>
      <c r="F1335" s="30">
        <f t="shared" si="268"/>
        <v>0</v>
      </c>
      <c r="G1335" s="30">
        <f t="shared" si="269"/>
        <v>0</v>
      </c>
      <c r="H1335" s="30">
        <f t="shared" si="266"/>
        <v>0</v>
      </c>
      <c r="I1335" s="30">
        <f>'F4.2'!W417</f>
        <v>0</v>
      </c>
      <c r="J1335" s="30">
        <f>'F4.2'!AQ417</f>
        <v>0</v>
      </c>
      <c r="K1335" s="30"/>
      <c r="L1335" s="30"/>
      <c r="M1335" s="30">
        <f t="shared" si="258"/>
        <v>0</v>
      </c>
      <c r="N1335" s="150">
        <f t="shared" si="267"/>
        <v>0</v>
      </c>
    </row>
    <row r="1336" spans="1:14" ht="31.5" hidden="1" outlineLevel="1">
      <c r="A1336" s="31">
        <f t="shared" si="271"/>
        <v>0</v>
      </c>
      <c r="B1336" s="270" t="str">
        <f t="shared" si="272"/>
        <v>Revamping, modification of Dewatering and water recirculation system</v>
      </c>
      <c r="C1336" s="31">
        <f t="shared" si="273"/>
        <v>0</v>
      </c>
      <c r="D1336" s="67" t="str">
        <f t="shared" si="270"/>
        <v>-</v>
      </c>
      <c r="E1336" s="30">
        <f t="shared" si="270"/>
        <v>0</v>
      </c>
      <c r="F1336" s="30">
        <f t="shared" si="268"/>
        <v>0</v>
      </c>
      <c r="G1336" s="30">
        <f t="shared" si="269"/>
        <v>0</v>
      </c>
      <c r="H1336" s="30">
        <f t="shared" si="266"/>
        <v>0</v>
      </c>
      <c r="I1336" s="30">
        <f>'F4.2'!W418</f>
        <v>0</v>
      </c>
      <c r="J1336" s="30">
        <f>'F4.2'!AQ418</f>
        <v>0</v>
      </c>
      <c r="K1336" s="30"/>
      <c r="L1336" s="30"/>
      <c r="M1336" s="30">
        <f t="shared" si="258"/>
        <v>0</v>
      </c>
      <c r="N1336" s="150">
        <f t="shared" si="267"/>
        <v>0</v>
      </c>
    </row>
    <row r="1337" spans="1:14" ht="31.5" hidden="1" outlineLevel="1">
      <c r="A1337" s="31">
        <f t="shared" si="271"/>
        <v>0</v>
      </c>
      <c r="B1337" s="270" t="str">
        <f t="shared" si="272"/>
        <v>Provision of New Office Building with Infrastructure ,Interior Development at CHP-D CSTPS.</v>
      </c>
      <c r="C1337" s="31">
        <f t="shared" si="273"/>
        <v>0</v>
      </c>
      <c r="D1337" s="67" t="str">
        <f t="shared" si="270"/>
        <v>-</v>
      </c>
      <c r="E1337" s="30">
        <f t="shared" si="270"/>
        <v>0</v>
      </c>
      <c r="F1337" s="30">
        <f t="shared" si="268"/>
        <v>0</v>
      </c>
      <c r="G1337" s="30">
        <f t="shared" si="269"/>
        <v>0</v>
      </c>
      <c r="H1337" s="30">
        <f t="shared" si="266"/>
        <v>0</v>
      </c>
      <c r="I1337" s="30">
        <f>'F4.2'!W419</f>
        <v>0</v>
      </c>
      <c r="J1337" s="30">
        <f>'F4.2'!AQ419</f>
        <v>0</v>
      </c>
      <c r="K1337" s="30"/>
      <c r="L1337" s="30"/>
      <c r="M1337" s="30">
        <f t="shared" si="258"/>
        <v>0</v>
      </c>
      <c r="N1337" s="150">
        <f t="shared" si="267"/>
        <v>0</v>
      </c>
    </row>
    <row r="1338" spans="1:14" ht="15.75" hidden="1" outlineLevel="1">
      <c r="A1338" s="31">
        <f t="shared" si="271"/>
        <v>0</v>
      </c>
      <c r="B1338" s="270" t="str">
        <f t="shared" si="272"/>
        <v>Material Storage Shed Fabrication work at CHP-D CSTPS</v>
      </c>
      <c r="C1338" s="31">
        <f t="shared" si="273"/>
        <v>0</v>
      </c>
      <c r="D1338" s="67" t="str">
        <f t="shared" si="270"/>
        <v>-</v>
      </c>
      <c r="E1338" s="30">
        <f t="shared" si="270"/>
        <v>0</v>
      </c>
      <c r="F1338" s="30">
        <f t="shared" si="268"/>
        <v>0</v>
      </c>
      <c r="G1338" s="30">
        <f t="shared" si="269"/>
        <v>0</v>
      </c>
      <c r="H1338" s="30">
        <f t="shared" si="266"/>
        <v>0</v>
      </c>
      <c r="I1338" s="30">
        <f>'F4.2'!W420</f>
        <v>0</v>
      </c>
      <c r="J1338" s="30">
        <f>'F4.2'!AQ420</f>
        <v>0</v>
      </c>
      <c r="K1338" s="30"/>
      <c r="L1338" s="30"/>
      <c r="M1338" s="30">
        <f t="shared" si="258"/>
        <v>0</v>
      </c>
      <c r="N1338" s="150">
        <f t="shared" si="267"/>
        <v>0</v>
      </c>
    </row>
    <row r="1339" spans="1:14" ht="31.5" hidden="1" outlineLevel="1">
      <c r="A1339" s="28">
        <f t="shared" si="271"/>
        <v>7</v>
      </c>
      <c r="B1339" s="131" t="str">
        <f t="shared" si="272"/>
        <v>Electrical schemes for improvement in availability &amp; Reliability of CHP-D,CSTPS, Chandrapur</v>
      </c>
      <c r="C1339" s="31">
        <f t="shared" si="273"/>
        <v>0</v>
      </c>
      <c r="D1339" s="67" t="str">
        <f t="shared" si="270"/>
        <v>-</v>
      </c>
      <c r="E1339" s="30">
        <f t="shared" si="270"/>
        <v>0</v>
      </c>
      <c r="F1339" s="30">
        <f t="shared" si="268"/>
        <v>0</v>
      </c>
      <c r="G1339" s="30">
        <f t="shared" si="269"/>
        <v>0</v>
      </c>
      <c r="H1339" s="30">
        <f t="shared" si="266"/>
        <v>0</v>
      </c>
      <c r="I1339" s="30">
        <f>'F4.2'!W421</f>
        <v>0</v>
      </c>
      <c r="J1339" s="30">
        <f>'F4.2'!AQ421</f>
        <v>0</v>
      </c>
      <c r="K1339" s="30"/>
      <c r="L1339" s="30"/>
      <c r="M1339" s="30">
        <f t="shared" si="258"/>
        <v>0</v>
      </c>
      <c r="N1339" s="150">
        <f t="shared" si="267"/>
        <v>0</v>
      </c>
    </row>
    <row r="1340" spans="1:14" ht="31.5" hidden="1" outlineLevel="1">
      <c r="A1340" s="31">
        <f t="shared" si="271"/>
        <v>0</v>
      </c>
      <c r="B1340" s="270" t="str">
        <f t="shared" si="272"/>
        <v>Design supply installation and commisioning of LED based energy efficient system for illumination at CHPD</v>
      </c>
      <c r="C1340" s="31">
        <f t="shared" si="273"/>
        <v>0</v>
      </c>
      <c r="D1340" s="67" t="str">
        <f t="shared" si="270"/>
        <v>-</v>
      </c>
      <c r="E1340" s="30">
        <f t="shared" si="270"/>
        <v>0</v>
      </c>
      <c r="F1340" s="30">
        <f t="shared" si="268"/>
        <v>0</v>
      </c>
      <c r="G1340" s="30">
        <f t="shared" si="269"/>
        <v>0</v>
      </c>
      <c r="H1340" s="30">
        <f t="shared" si="266"/>
        <v>0</v>
      </c>
      <c r="I1340" s="30">
        <f>'F4.2'!W422</f>
        <v>0</v>
      </c>
      <c r="J1340" s="30">
        <f>'F4.2'!AQ422</f>
        <v>0</v>
      </c>
      <c r="K1340" s="30"/>
      <c r="L1340" s="30"/>
      <c r="M1340" s="30">
        <f t="shared" si="258"/>
        <v>0</v>
      </c>
      <c r="N1340" s="150">
        <f t="shared" si="267"/>
        <v>0</v>
      </c>
    </row>
    <row r="1341" spans="1:14" ht="47.25" hidden="1" outlineLevel="1">
      <c r="A1341" s="31">
        <f t="shared" si="271"/>
        <v>0</v>
      </c>
      <c r="B1341" s="270" t="str">
        <f t="shared" si="272"/>
        <v>Supply, Erection, Commissioning and Testing of 7.2KV SF6 HT Contactor for retrofitting of existing BHEL make Vacuum Circuit Breakers of CHP-D, CSTPS</v>
      </c>
      <c r="C1341" s="31">
        <f t="shared" si="273"/>
        <v>0</v>
      </c>
      <c r="D1341" s="67" t="str">
        <f t="shared" si="270"/>
        <v>-</v>
      </c>
      <c r="E1341" s="30">
        <f t="shared" si="270"/>
        <v>0</v>
      </c>
      <c r="F1341" s="30">
        <f t="shared" si="268"/>
        <v>0</v>
      </c>
      <c r="G1341" s="30">
        <f t="shared" si="269"/>
        <v>0</v>
      </c>
      <c r="H1341" s="30">
        <f t="shared" si="266"/>
        <v>0</v>
      </c>
      <c r="I1341" s="30">
        <f>'F4.2'!W423</f>
        <v>0</v>
      </c>
      <c r="J1341" s="30">
        <f>'F4.2'!AQ423</f>
        <v>0</v>
      </c>
      <c r="K1341" s="30"/>
      <c r="L1341" s="30"/>
      <c r="M1341" s="30">
        <f t="shared" si="258"/>
        <v>0</v>
      </c>
      <c r="N1341" s="150">
        <f t="shared" si="267"/>
        <v>0</v>
      </c>
    </row>
    <row r="1342" spans="1:14" ht="31.5" hidden="1" outlineLevel="1">
      <c r="A1342" s="31">
        <f t="shared" si="271"/>
        <v>0</v>
      </c>
      <c r="B1342" s="270" t="str">
        <f t="shared" si="272"/>
        <v>Upgradation of GE make 90-30 series PLC system installed at stacker rclaimer and wagon tippler at CHP-D, CSTPS</v>
      </c>
      <c r="C1342" s="31">
        <f t="shared" si="273"/>
        <v>0</v>
      </c>
      <c r="D1342" s="67" t="str">
        <f t="shared" si="270"/>
        <v>-</v>
      </c>
      <c r="E1342" s="30">
        <f t="shared" si="270"/>
        <v>0</v>
      </c>
      <c r="F1342" s="30">
        <f t="shared" si="268"/>
        <v>0</v>
      </c>
      <c r="G1342" s="30">
        <f t="shared" si="269"/>
        <v>0</v>
      </c>
      <c r="H1342" s="30">
        <f t="shared" si="266"/>
        <v>0</v>
      </c>
      <c r="I1342" s="30">
        <f>'F4.2'!W424</f>
        <v>0</v>
      </c>
      <c r="J1342" s="30">
        <f>'F4.2'!AQ424</f>
        <v>0</v>
      </c>
      <c r="K1342" s="30"/>
      <c r="L1342" s="30"/>
      <c r="M1342" s="30">
        <f t="shared" si="258"/>
        <v>0</v>
      </c>
      <c r="N1342" s="150">
        <f t="shared" si="267"/>
        <v>0</v>
      </c>
    </row>
    <row r="1343" spans="1:14" ht="31.5" hidden="1" outlineLevel="1">
      <c r="A1343" s="31">
        <f t="shared" si="271"/>
        <v>0</v>
      </c>
      <c r="B1343" s="270" t="str">
        <f t="shared" si="272"/>
        <v>Installation of energy efficient air temperature controlling system at various MCC rooms of CHPD, CSTPS</v>
      </c>
      <c r="C1343" s="31">
        <f t="shared" si="273"/>
        <v>0</v>
      </c>
      <c r="D1343" s="67" t="str">
        <f t="shared" si="270"/>
        <v>-</v>
      </c>
      <c r="E1343" s="30">
        <f t="shared" si="270"/>
        <v>0</v>
      </c>
      <c r="F1343" s="30">
        <f t="shared" si="268"/>
        <v>0</v>
      </c>
      <c r="G1343" s="30">
        <f t="shared" si="269"/>
        <v>0</v>
      </c>
      <c r="H1343" s="30">
        <f t="shared" si="266"/>
        <v>0</v>
      </c>
      <c r="I1343" s="30">
        <f>'F4.2'!W425</f>
        <v>0</v>
      </c>
      <c r="J1343" s="30">
        <f>'F4.2'!AQ425</f>
        <v>0</v>
      </c>
      <c r="K1343" s="30"/>
      <c r="L1343" s="30"/>
      <c r="M1343" s="30">
        <f t="shared" si="258"/>
        <v>0</v>
      </c>
      <c r="N1343" s="150">
        <f t="shared" si="267"/>
        <v>0</v>
      </c>
    </row>
    <row r="1344" spans="1:14" ht="31.5" hidden="1" outlineLevel="1">
      <c r="A1344" s="31">
        <f t="shared" si="271"/>
        <v>0</v>
      </c>
      <c r="B1344" s="270" t="str">
        <f t="shared" si="272"/>
        <v>Alterration, upgradation of tunnel ventilation system of CHPD, CSTPS</v>
      </c>
      <c r="C1344" s="31">
        <f t="shared" si="273"/>
        <v>0</v>
      </c>
      <c r="D1344" s="67" t="str">
        <f t="shared" si="270"/>
        <v>-</v>
      </c>
      <c r="E1344" s="30">
        <f t="shared" si="270"/>
        <v>0</v>
      </c>
      <c r="F1344" s="30">
        <f t="shared" si="268"/>
        <v>0</v>
      </c>
      <c r="G1344" s="30">
        <f t="shared" si="269"/>
        <v>0</v>
      </c>
      <c r="H1344" s="30">
        <f t="shared" si="266"/>
        <v>0</v>
      </c>
      <c r="I1344" s="30">
        <f>'F4.2'!W426</f>
        <v>0</v>
      </c>
      <c r="J1344" s="30">
        <f>'F4.2'!AQ426</f>
        <v>0</v>
      </c>
      <c r="K1344" s="30"/>
      <c r="L1344" s="30"/>
      <c r="M1344" s="30">
        <f t="shared" si="258"/>
        <v>0</v>
      </c>
      <c r="N1344" s="150">
        <f t="shared" si="267"/>
        <v>0</v>
      </c>
    </row>
    <row r="1345" spans="1:14" ht="63" hidden="1" outlineLevel="1">
      <c r="A1345" s="31">
        <f t="shared" si="271"/>
        <v>0</v>
      </c>
      <c r="B1345" s="270" t="str">
        <f t="shared" si="272"/>
        <v>Design, Fabrication, Erection &amp; commissioning of cable support structure along with re-routing &amp; trial of auxiliaries at Crusher PMCC, compressor house &amp; short conveyor area at CHP-D, CSTPS</v>
      </c>
      <c r="C1345" s="31">
        <f t="shared" si="273"/>
        <v>0</v>
      </c>
      <c r="D1345" s="67" t="str">
        <f t="shared" si="270"/>
        <v>-</v>
      </c>
      <c r="E1345" s="30">
        <f t="shared" si="270"/>
        <v>0</v>
      </c>
      <c r="F1345" s="30">
        <f t="shared" si="268"/>
        <v>0</v>
      </c>
      <c r="G1345" s="30">
        <f t="shared" si="269"/>
        <v>0</v>
      </c>
      <c r="H1345" s="30">
        <f t="shared" si="266"/>
        <v>0</v>
      </c>
      <c r="I1345" s="30">
        <f>'F4.2'!W427</f>
        <v>0</v>
      </c>
      <c r="J1345" s="30">
        <f>'F4.2'!AQ427</f>
        <v>0</v>
      </c>
      <c r="K1345" s="30"/>
      <c r="L1345" s="30"/>
      <c r="M1345" s="30">
        <f t="shared" si="258"/>
        <v>0</v>
      </c>
      <c r="N1345" s="150">
        <f t="shared" si="267"/>
        <v>0</v>
      </c>
    </row>
    <row r="1346" spans="1:14" ht="31.5" hidden="1" outlineLevel="1">
      <c r="A1346" s="28">
        <f t="shared" si="271"/>
        <v>0</v>
      </c>
      <c r="B1346" s="270" t="str">
        <f t="shared" si="272"/>
        <v>Supply and installation of LT air circuit breakes at CHP-D, CSTPS</v>
      </c>
      <c r="C1346" s="31">
        <f t="shared" si="273"/>
        <v>0</v>
      </c>
      <c r="D1346" s="67" t="str">
        <f t="shared" ref="D1346:E1365" si="274">D887</f>
        <v>-</v>
      </c>
      <c r="E1346" s="30">
        <f t="shared" si="274"/>
        <v>0</v>
      </c>
      <c r="F1346" s="30">
        <f t="shared" si="268"/>
        <v>0</v>
      </c>
      <c r="G1346" s="30">
        <f t="shared" si="269"/>
        <v>0</v>
      </c>
      <c r="H1346" s="30">
        <f t="shared" si="266"/>
        <v>0</v>
      </c>
      <c r="I1346" s="30">
        <f>'F4.2'!W428</f>
        <v>0</v>
      </c>
      <c r="J1346" s="30">
        <f>'F4.2'!AQ428</f>
        <v>0</v>
      </c>
      <c r="K1346" s="30"/>
      <c r="L1346" s="30"/>
      <c r="M1346" s="30">
        <f t="shared" si="258"/>
        <v>0</v>
      </c>
      <c r="N1346" s="150">
        <f t="shared" si="267"/>
        <v>0</v>
      </c>
    </row>
    <row r="1347" spans="1:14" ht="31.5" hidden="1" outlineLevel="1">
      <c r="A1347" s="31">
        <f t="shared" si="271"/>
        <v>0</v>
      </c>
      <c r="B1347" s="270" t="str">
        <f t="shared" si="272"/>
        <v>Design, supply, installation &amp; commissioning of solar based energy efficient illumination system at CHP-D, CSTPS</v>
      </c>
      <c r="C1347" s="31">
        <f t="shared" si="273"/>
        <v>0</v>
      </c>
      <c r="D1347" s="67" t="str">
        <f t="shared" si="274"/>
        <v>-</v>
      </c>
      <c r="E1347" s="30">
        <f t="shared" si="274"/>
        <v>0</v>
      </c>
      <c r="F1347" s="30">
        <f t="shared" si="268"/>
        <v>0</v>
      </c>
      <c r="G1347" s="30">
        <f t="shared" si="269"/>
        <v>0</v>
      </c>
      <c r="H1347" s="30">
        <f t="shared" si="266"/>
        <v>0</v>
      </c>
      <c r="I1347" s="30">
        <f>'F4.2'!W429</f>
        <v>0</v>
      </c>
      <c r="J1347" s="30">
        <f>'F4.2'!AQ429</f>
        <v>0</v>
      </c>
      <c r="K1347" s="30"/>
      <c r="L1347" s="30"/>
      <c r="M1347" s="30">
        <f t="shared" si="258"/>
        <v>0</v>
      </c>
      <c r="N1347" s="150">
        <f t="shared" si="267"/>
        <v>0</v>
      </c>
    </row>
    <row r="1348" spans="1:14" ht="31.5" hidden="1" outlineLevel="1">
      <c r="A1348" s="31">
        <f t="shared" si="271"/>
        <v>0</v>
      </c>
      <c r="B1348" s="270" t="str">
        <f t="shared" si="272"/>
        <v>Procurement of HT motors for various auxiliaries at CHP-D, CSTPS.</v>
      </c>
      <c r="C1348" s="31">
        <f t="shared" si="273"/>
        <v>0</v>
      </c>
      <c r="D1348" s="67" t="str">
        <f t="shared" si="274"/>
        <v>-</v>
      </c>
      <c r="E1348" s="30">
        <f t="shared" si="274"/>
        <v>0</v>
      </c>
      <c r="F1348" s="30">
        <f t="shared" si="268"/>
        <v>0</v>
      </c>
      <c r="G1348" s="30">
        <f t="shared" si="269"/>
        <v>0</v>
      </c>
      <c r="H1348" s="30">
        <f t="shared" si="266"/>
        <v>0</v>
      </c>
      <c r="I1348" s="30">
        <f>'F4.2'!W430</f>
        <v>0</v>
      </c>
      <c r="J1348" s="30">
        <f>'F4.2'!AQ430</f>
        <v>0</v>
      </c>
      <c r="K1348" s="30"/>
      <c r="L1348" s="30"/>
      <c r="M1348" s="30">
        <f t="shared" si="258"/>
        <v>0</v>
      </c>
      <c r="N1348" s="150">
        <f t="shared" si="267"/>
        <v>0</v>
      </c>
    </row>
    <row r="1349" spans="1:14" ht="31.5" hidden="1" outlineLevel="1">
      <c r="A1349" s="31">
        <f t="shared" si="271"/>
        <v>0</v>
      </c>
      <c r="B1349" s="270" t="str">
        <f t="shared" si="272"/>
        <v>Supply &amp; installation of high capacity submersible slurry pump at CHP-D, CSTPS</v>
      </c>
      <c r="C1349" s="31">
        <f t="shared" si="273"/>
        <v>0</v>
      </c>
      <c r="D1349" s="67" t="str">
        <f t="shared" si="274"/>
        <v>-</v>
      </c>
      <c r="E1349" s="30">
        <f t="shared" si="274"/>
        <v>0</v>
      </c>
      <c r="F1349" s="30">
        <f t="shared" si="268"/>
        <v>0</v>
      </c>
      <c r="G1349" s="30">
        <f t="shared" si="269"/>
        <v>0</v>
      </c>
      <c r="H1349" s="30">
        <f t="shared" si="266"/>
        <v>0</v>
      </c>
      <c r="I1349" s="30">
        <f>'F4.2'!W431</f>
        <v>0</v>
      </c>
      <c r="J1349" s="30">
        <f>'F4.2'!AQ431</f>
        <v>0</v>
      </c>
      <c r="K1349" s="30"/>
      <c r="L1349" s="30"/>
      <c r="M1349" s="30">
        <f t="shared" si="258"/>
        <v>0</v>
      </c>
      <c r="N1349" s="150">
        <f t="shared" si="267"/>
        <v>0</v>
      </c>
    </row>
    <row r="1350" spans="1:14" ht="31.5" hidden="1" outlineLevel="1">
      <c r="A1350" s="31">
        <f t="shared" si="271"/>
        <v>0</v>
      </c>
      <c r="B1350" s="270" t="str">
        <f t="shared" si="272"/>
        <v>Reconditioning of MCC Board feeder panels at CHP-D,U #8&amp;9.CSTPS,Chandrapur.</v>
      </c>
      <c r="C1350" s="31">
        <f t="shared" si="273"/>
        <v>0</v>
      </c>
      <c r="D1350" s="67" t="str">
        <f t="shared" si="274"/>
        <v>-</v>
      </c>
      <c r="E1350" s="30">
        <f t="shared" si="274"/>
        <v>0</v>
      </c>
      <c r="F1350" s="30">
        <f t="shared" si="268"/>
        <v>0</v>
      </c>
      <c r="G1350" s="30">
        <f t="shared" si="269"/>
        <v>0</v>
      </c>
      <c r="H1350" s="30">
        <f t="shared" si="266"/>
        <v>0</v>
      </c>
      <c r="I1350" s="30">
        <f>'F4.2'!W432</f>
        <v>0</v>
      </c>
      <c r="J1350" s="30">
        <f>'F4.2'!AQ432</f>
        <v>0</v>
      </c>
      <c r="K1350" s="30"/>
      <c r="L1350" s="30"/>
      <c r="M1350" s="30">
        <f t="shared" si="258"/>
        <v>0</v>
      </c>
      <c r="N1350" s="150">
        <f t="shared" si="267"/>
        <v>0</v>
      </c>
    </row>
    <row r="1351" spans="1:14" ht="47.25" hidden="1" outlineLevel="1">
      <c r="A1351" s="28">
        <f t="shared" si="271"/>
        <v>0</v>
      </c>
      <c r="B1351" s="270" t="str">
        <f t="shared" si="272"/>
        <v>Supply &amp; installation of anoodized winding magnets along with control panels for installation at various conveyor belts of CHP-D, CSTPS</v>
      </c>
      <c r="C1351" s="31">
        <f t="shared" si="273"/>
        <v>0</v>
      </c>
      <c r="D1351" s="67" t="str">
        <f t="shared" si="274"/>
        <v>-</v>
      </c>
      <c r="E1351" s="30">
        <f t="shared" si="274"/>
        <v>0</v>
      </c>
      <c r="F1351" s="30">
        <f t="shared" si="268"/>
        <v>0</v>
      </c>
      <c r="G1351" s="30">
        <f t="shared" si="269"/>
        <v>0</v>
      </c>
      <c r="H1351" s="30">
        <f t="shared" si="266"/>
        <v>0</v>
      </c>
      <c r="I1351" s="30">
        <f>'F4.2'!W433</f>
        <v>0</v>
      </c>
      <c r="J1351" s="30">
        <f>'F4.2'!AQ433</f>
        <v>0</v>
      </c>
      <c r="K1351" s="30"/>
      <c r="L1351" s="30"/>
      <c r="M1351" s="30">
        <f t="shared" si="258"/>
        <v>0</v>
      </c>
      <c r="N1351" s="150">
        <f t="shared" si="267"/>
        <v>0</v>
      </c>
    </row>
    <row r="1352" spans="1:14" ht="31.5" hidden="1" outlineLevel="1">
      <c r="A1352" s="31">
        <f t="shared" si="271"/>
        <v>0</v>
      </c>
      <c r="B1352" s="270" t="str">
        <f t="shared" si="272"/>
        <v>Supply of 69 AH HBL make battery set  of CHP-D (U8&amp;9), CSTPS, Chandrapur.</v>
      </c>
      <c r="C1352" s="31">
        <f t="shared" si="273"/>
        <v>0</v>
      </c>
      <c r="D1352" s="67" t="str">
        <f t="shared" si="274"/>
        <v>-</v>
      </c>
      <c r="E1352" s="30">
        <f t="shared" si="274"/>
        <v>0</v>
      </c>
      <c r="F1352" s="30">
        <f t="shared" si="268"/>
        <v>0</v>
      </c>
      <c r="G1352" s="30">
        <f t="shared" si="269"/>
        <v>0</v>
      </c>
      <c r="H1352" s="30">
        <f t="shared" si="266"/>
        <v>0</v>
      </c>
      <c r="I1352" s="30">
        <f>'F4.2'!W434</f>
        <v>0</v>
      </c>
      <c r="J1352" s="30">
        <f>'F4.2'!AQ434</f>
        <v>0</v>
      </c>
      <c r="K1352" s="30"/>
      <c r="L1352" s="30"/>
      <c r="M1352" s="30">
        <f t="shared" si="258"/>
        <v>0</v>
      </c>
      <c r="N1352" s="150">
        <f t="shared" si="267"/>
        <v>0</v>
      </c>
    </row>
    <row r="1353" spans="1:14" ht="47.25" hidden="1" outlineLevel="1">
      <c r="A1353" s="31">
        <f t="shared" si="271"/>
        <v>0</v>
      </c>
      <c r="B1353" s="270" t="str">
        <f t="shared" si="272"/>
        <v>Supply of 100 AH Exide make  battery banks (2 Set/ 110 Nos battery cells) &amp; battery charge at CHP-D (U8&amp;9), CSTPS, Chandrapur.</v>
      </c>
      <c r="C1353" s="31">
        <f t="shared" si="273"/>
        <v>0</v>
      </c>
      <c r="D1353" s="67" t="str">
        <f t="shared" si="274"/>
        <v>-</v>
      </c>
      <c r="E1353" s="30">
        <f t="shared" si="274"/>
        <v>0</v>
      </c>
      <c r="F1353" s="30">
        <f t="shared" si="268"/>
        <v>0</v>
      </c>
      <c r="G1353" s="30">
        <f t="shared" si="269"/>
        <v>0</v>
      </c>
      <c r="H1353" s="30">
        <f t="shared" si="266"/>
        <v>0</v>
      </c>
      <c r="I1353" s="30">
        <f>'F4.2'!W435</f>
        <v>0</v>
      </c>
      <c r="J1353" s="30">
        <f>'F4.2'!AQ435</f>
        <v>0</v>
      </c>
      <c r="K1353" s="30"/>
      <c r="L1353" s="30"/>
      <c r="M1353" s="30">
        <f t="shared" si="258"/>
        <v>0</v>
      </c>
      <c r="N1353" s="150">
        <f t="shared" si="267"/>
        <v>0</v>
      </c>
    </row>
    <row r="1354" spans="1:14" ht="31.5" hidden="1" outlineLevel="1">
      <c r="A1354" s="31">
        <f t="shared" si="271"/>
        <v>0</v>
      </c>
      <c r="B1354" s="270" t="str">
        <f t="shared" si="272"/>
        <v>Alterration, upgradation of tunnel ventilation system of CHPD, CSTPS</v>
      </c>
      <c r="C1354" s="31">
        <f t="shared" si="273"/>
        <v>0</v>
      </c>
      <c r="D1354" s="67" t="str">
        <f t="shared" si="274"/>
        <v>-</v>
      </c>
      <c r="E1354" s="30">
        <f t="shared" si="274"/>
        <v>0</v>
      </c>
      <c r="F1354" s="30">
        <f t="shared" si="268"/>
        <v>0</v>
      </c>
      <c r="G1354" s="30">
        <f t="shared" si="269"/>
        <v>0</v>
      </c>
      <c r="H1354" s="30">
        <f t="shared" si="266"/>
        <v>0</v>
      </c>
      <c r="I1354" s="30">
        <f>'F4.2'!W436</f>
        <v>0</v>
      </c>
      <c r="J1354" s="30">
        <f>'F4.2'!AQ436</f>
        <v>0</v>
      </c>
      <c r="K1354" s="30"/>
      <c r="L1354" s="30"/>
      <c r="M1354" s="30">
        <f t="shared" si="258"/>
        <v>0</v>
      </c>
      <c r="N1354" s="150">
        <f t="shared" si="267"/>
        <v>0</v>
      </c>
    </row>
    <row r="1355" spans="1:14" ht="31.5" hidden="1" outlineLevel="1">
      <c r="A1355" s="31">
        <f t="shared" si="271"/>
        <v>0</v>
      </c>
      <c r="B1355" s="270" t="str">
        <f t="shared" si="272"/>
        <v>Supply of HT/LT Xmers assy of CHP-D (U8&amp;9), CSTPS, Chandrapur.</v>
      </c>
      <c r="C1355" s="31">
        <f t="shared" si="273"/>
        <v>0</v>
      </c>
      <c r="D1355" s="67" t="str">
        <f t="shared" si="274"/>
        <v>-</v>
      </c>
      <c r="E1355" s="30">
        <f t="shared" si="274"/>
        <v>0</v>
      </c>
      <c r="F1355" s="30">
        <f t="shared" si="268"/>
        <v>0</v>
      </c>
      <c r="G1355" s="30">
        <f t="shared" si="269"/>
        <v>0</v>
      </c>
      <c r="H1355" s="30">
        <f t="shared" si="266"/>
        <v>0</v>
      </c>
      <c r="I1355" s="30">
        <f>'F4.2'!W437</f>
        <v>0</v>
      </c>
      <c r="J1355" s="30">
        <f>'F4.2'!AQ437</f>
        <v>0</v>
      </c>
      <c r="K1355" s="30"/>
      <c r="L1355" s="30"/>
      <c r="M1355" s="30">
        <f t="shared" si="258"/>
        <v>0</v>
      </c>
      <c r="N1355" s="150">
        <f t="shared" si="267"/>
        <v>0</v>
      </c>
    </row>
    <row r="1356" spans="1:14" ht="31.5" hidden="1" outlineLevel="1">
      <c r="A1356" s="28">
        <f t="shared" si="271"/>
        <v>0</v>
      </c>
      <c r="B1356" s="270" t="str">
        <f t="shared" si="272"/>
        <v>Supply of HT/LT Xmers assy of CHP-D (U8&amp;9), CSTPS, Chandrapur.</v>
      </c>
      <c r="C1356" s="31">
        <f t="shared" si="273"/>
        <v>0</v>
      </c>
      <c r="D1356" s="67" t="str">
        <f t="shared" si="274"/>
        <v>-</v>
      </c>
      <c r="E1356" s="30">
        <f t="shared" si="274"/>
        <v>0</v>
      </c>
      <c r="F1356" s="30">
        <f t="shared" si="268"/>
        <v>0</v>
      </c>
      <c r="G1356" s="30">
        <f t="shared" si="269"/>
        <v>0</v>
      </c>
      <c r="H1356" s="30">
        <f t="shared" si="266"/>
        <v>0</v>
      </c>
      <c r="I1356" s="30">
        <f>'F4.2'!W438</f>
        <v>0</v>
      </c>
      <c r="J1356" s="30">
        <f>'F4.2'!AQ438</f>
        <v>0</v>
      </c>
      <c r="K1356" s="30"/>
      <c r="L1356" s="30"/>
      <c r="M1356" s="30">
        <f t="shared" si="258"/>
        <v>0</v>
      </c>
      <c r="N1356" s="150">
        <f t="shared" si="267"/>
        <v>0</v>
      </c>
    </row>
    <row r="1357" spans="1:14" ht="15.75" hidden="1" outlineLevel="1">
      <c r="A1357" s="28">
        <f t="shared" si="271"/>
        <v>0</v>
      </c>
      <c r="B1357" s="360" t="str">
        <f t="shared" si="272"/>
        <v>WTP-III</v>
      </c>
      <c r="C1357" s="31">
        <f t="shared" si="273"/>
        <v>0</v>
      </c>
      <c r="D1357" s="67" t="str">
        <f t="shared" si="274"/>
        <v>-</v>
      </c>
      <c r="E1357" s="30">
        <f t="shared" si="274"/>
        <v>0</v>
      </c>
      <c r="F1357" s="30">
        <f t="shared" ref="F1357:F1381" si="275">F898+I898</f>
        <v>0</v>
      </c>
      <c r="G1357" s="30">
        <f t="shared" ref="G1357:G1381" si="276">G898+M898</f>
        <v>0</v>
      </c>
      <c r="H1357" s="30">
        <f t="shared" si="266"/>
        <v>0</v>
      </c>
      <c r="I1357" s="30">
        <f>'F4.2'!W439</f>
        <v>0</v>
      </c>
      <c r="J1357" s="30">
        <f>'F4.2'!AQ439</f>
        <v>0</v>
      </c>
      <c r="K1357" s="30"/>
      <c r="L1357" s="30"/>
      <c r="M1357" s="30">
        <f t="shared" si="258"/>
        <v>0</v>
      </c>
      <c r="N1357" s="150">
        <f t="shared" si="267"/>
        <v>0</v>
      </c>
    </row>
    <row r="1358" spans="1:14" ht="47.25" hidden="1" outlineLevel="1">
      <c r="A1358" s="28">
        <f t="shared" si="271"/>
        <v>1</v>
      </c>
      <c r="B1358" s="131" t="str">
        <f t="shared" si="272"/>
        <v>Engineering, installation and commissioning of DM stream capacity of 4800M3/Day for U # 8 &amp; 9 in addition to existing DM stream at WTP, CSTPS, Chandrapur</v>
      </c>
      <c r="C1358" s="31">
        <f t="shared" si="273"/>
        <v>0</v>
      </c>
      <c r="D1358" s="67" t="str">
        <f t="shared" si="274"/>
        <v>-</v>
      </c>
      <c r="E1358" s="30">
        <f t="shared" si="274"/>
        <v>0</v>
      </c>
      <c r="F1358" s="30">
        <f t="shared" si="275"/>
        <v>0</v>
      </c>
      <c r="G1358" s="30">
        <f t="shared" si="276"/>
        <v>0</v>
      </c>
      <c r="H1358" s="30">
        <f t="shared" si="266"/>
        <v>0</v>
      </c>
      <c r="I1358" s="30">
        <f>'F4.2'!W440</f>
        <v>0</v>
      </c>
      <c r="J1358" s="30">
        <f>'F4.2'!AQ440</f>
        <v>0</v>
      </c>
      <c r="K1358" s="30"/>
      <c r="L1358" s="30"/>
      <c r="M1358" s="30">
        <f t="shared" si="258"/>
        <v>0</v>
      </c>
      <c r="N1358" s="150">
        <f t="shared" si="267"/>
        <v>0</v>
      </c>
    </row>
    <row r="1359" spans="1:14" ht="47.25" hidden="1" outlineLevel="1">
      <c r="A1359" s="28">
        <f t="shared" si="271"/>
        <v>0</v>
      </c>
      <c r="B1359" s="270" t="str">
        <f t="shared" si="272"/>
        <v>Engineering, installation and commissioning of DM stream capacity of 4800M3/Day for U # 8 &amp; 9 in addition to existing DM stream at WTP, CSTPS, Chandrapur</v>
      </c>
      <c r="C1359" s="31">
        <f t="shared" si="273"/>
        <v>0</v>
      </c>
      <c r="D1359" s="67" t="str">
        <f t="shared" si="274"/>
        <v>-</v>
      </c>
      <c r="E1359" s="30">
        <f t="shared" si="274"/>
        <v>0</v>
      </c>
      <c r="F1359" s="30">
        <f t="shared" si="275"/>
        <v>0</v>
      </c>
      <c r="G1359" s="30">
        <f t="shared" si="276"/>
        <v>0</v>
      </c>
      <c r="H1359" s="30">
        <f t="shared" si="266"/>
        <v>0</v>
      </c>
      <c r="I1359" s="30">
        <f>'F4.2'!W441</f>
        <v>0</v>
      </c>
      <c r="J1359" s="30">
        <f>'F4.2'!AQ441</f>
        <v>0</v>
      </c>
      <c r="K1359" s="30"/>
      <c r="L1359" s="30"/>
      <c r="M1359" s="30">
        <f t="shared" ref="M1359:M1381" si="277">SUM(J1359:L1359)</f>
        <v>0</v>
      </c>
      <c r="N1359" s="150">
        <f t="shared" si="267"/>
        <v>0</v>
      </c>
    </row>
    <row r="1360" spans="1:14" ht="15.75" hidden="1" outlineLevel="1">
      <c r="A1360" s="28">
        <f t="shared" si="271"/>
        <v>0</v>
      </c>
      <c r="B1360" s="360" t="str">
        <f t="shared" si="272"/>
        <v>Civil - 8&amp;9</v>
      </c>
      <c r="C1360" s="31">
        <f t="shared" si="273"/>
        <v>0</v>
      </c>
      <c r="D1360" s="67" t="str">
        <f t="shared" si="274"/>
        <v>-</v>
      </c>
      <c r="E1360" s="30">
        <f t="shared" si="274"/>
        <v>0</v>
      </c>
      <c r="F1360" s="30">
        <f t="shared" si="275"/>
        <v>0</v>
      </c>
      <c r="G1360" s="30">
        <f t="shared" si="276"/>
        <v>0</v>
      </c>
      <c r="H1360" s="30">
        <f t="shared" si="266"/>
        <v>0</v>
      </c>
      <c r="I1360" s="30">
        <f>'F4.2'!W442</f>
        <v>0</v>
      </c>
      <c r="J1360" s="30">
        <f>'F4.2'!AQ442</f>
        <v>0</v>
      </c>
      <c r="K1360" s="30"/>
      <c r="L1360" s="30"/>
      <c r="M1360" s="30">
        <f t="shared" si="277"/>
        <v>0</v>
      </c>
      <c r="N1360" s="150">
        <f t="shared" si="267"/>
        <v>0</v>
      </c>
    </row>
    <row r="1361" spans="1:14" ht="47.25" hidden="1" outlineLevel="1">
      <c r="A1361" s="28">
        <f t="shared" si="271"/>
        <v>1</v>
      </c>
      <c r="B1361" s="131" t="str">
        <f t="shared" si="272"/>
        <v>Work of diversion of peripheral nallah towards ash water recovery pump house alogwith construction of waste wear at ash bund area CSTPS, Chandrapur.</v>
      </c>
      <c r="C1361" s="31">
        <f t="shared" si="273"/>
        <v>0</v>
      </c>
      <c r="D1361" s="67" t="str">
        <f t="shared" si="274"/>
        <v>-</v>
      </c>
      <c r="E1361" s="30">
        <f t="shared" si="274"/>
        <v>0</v>
      </c>
      <c r="F1361" s="30">
        <f t="shared" si="275"/>
        <v>0</v>
      </c>
      <c r="G1361" s="30">
        <f t="shared" si="276"/>
        <v>0</v>
      </c>
      <c r="H1361" s="30">
        <f t="shared" si="266"/>
        <v>0</v>
      </c>
      <c r="I1361" s="30">
        <f>'F4.2'!W443</f>
        <v>0</v>
      </c>
      <c r="J1361" s="30">
        <f>'F4.2'!AQ443</f>
        <v>0</v>
      </c>
      <c r="K1361" s="30"/>
      <c r="L1361" s="30"/>
      <c r="M1361" s="30">
        <f t="shared" si="277"/>
        <v>0</v>
      </c>
      <c r="N1361" s="150">
        <f t="shared" si="267"/>
        <v>0</v>
      </c>
    </row>
    <row r="1362" spans="1:14" ht="47.25" hidden="1" outlineLevel="1">
      <c r="A1362" s="31">
        <f t="shared" si="271"/>
        <v>0</v>
      </c>
      <c r="B1362" s="270" t="str">
        <f t="shared" si="272"/>
        <v>Work of diversion of peripheral nallah towards ash water recovery pump house alogwith construction of waste wear at ash bund area CSTPS, Chandrapur.</v>
      </c>
      <c r="C1362" s="31">
        <f t="shared" si="273"/>
        <v>0</v>
      </c>
      <c r="D1362" s="67" t="str">
        <f t="shared" si="274"/>
        <v>-</v>
      </c>
      <c r="E1362" s="30">
        <f t="shared" si="274"/>
        <v>0</v>
      </c>
      <c r="F1362" s="30">
        <f t="shared" si="275"/>
        <v>0</v>
      </c>
      <c r="G1362" s="30">
        <f t="shared" si="276"/>
        <v>0</v>
      </c>
      <c r="H1362" s="30">
        <f t="shared" si="266"/>
        <v>0</v>
      </c>
      <c r="I1362" s="30">
        <f>'F4.2'!W444</f>
        <v>0</v>
      </c>
      <c r="J1362" s="30">
        <f>'F4.2'!AQ444</f>
        <v>0</v>
      </c>
      <c r="K1362" s="30"/>
      <c r="L1362" s="30"/>
      <c r="M1362" s="30">
        <f t="shared" si="277"/>
        <v>0</v>
      </c>
      <c r="N1362" s="150">
        <f t="shared" si="267"/>
        <v>0</v>
      </c>
    </row>
    <row r="1363" spans="1:14" ht="15.75" hidden="1" outlineLevel="1">
      <c r="A1363" s="28">
        <f t="shared" ref="A1363:A1381" si="278">A904</f>
        <v>2</v>
      </c>
      <c r="B1363" s="131" t="str">
        <f t="shared" si="272"/>
        <v>Infrastructure development of CHP-D area at U-8, 9, CSTPS</v>
      </c>
      <c r="C1363" s="31">
        <f t="shared" si="273"/>
        <v>0</v>
      </c>
      <c r="D1363" s="67" t="str">
        <f t="shared" si="274"/>
        <v>-</v>
      </c>
      <c r="E1363" s="30">
        <f t="shared" si="274"/>
        <v>0</v>
      </c>
      <c r="F1363" s="30">
        <f t="shared" si="275"/>
        <v>0</v>
      </c>
      <c r="G1363" s="30">
        <f t="shared" si="276"/>
        <v>0</v>
      </c>
      <c r="H1363" s="30">
        <f t="shared" si="266"/>
        <v>0</v>
      </c>
      <c r="I1363" s="30">
        <f>'F4.2'!W445</f>
        <v>0</v>
      </c>
      <c r="J1363" s="30">
        <f>'F4.2'!AQ445</f>
        <v>0</v>
      </c>
      <c r="K1363" s="30"/>
      <c r="L1363" s="30"/>
      <c r="M1363" s="30">
        <f t="shared" si="277"/>
        <v>0</v>
      </c>
      <c r="N1363" s="150">
        <f t="shared" si="267"/>
        <v>0</v>
      </c>
    </row>
    <row r="1364" spans="1:14" ht="31.5" hidden="1" outlineLevel="1">
      <c r="A1364" s="28">
        <f t="shared" si="278"/>
        <v>0</v>
      </c>
      <c r="B1364" s="270" t="str">
        <f t="shared" si="272"/>
        <v>Provision of platform for unloading of coal near TP-106 upto stack pile A of CHP-D</v>
      </c>
      <c r="C1364" s="31">
        <f t="shared" si="273"/>
        <v>0</v>
      </c>
      <c r="D1364" s="67" t="str">
        <f t="shared" si="274"/>
        <v>-</v>
      </c>
      <c r="E1364" s="30">
        <f t="shared" si="274"/>
        <v>0</v>
      </c>
      <c r="F1364" s="30">
        <f t="shared" si="275"/>
        <v>0</v>
      </c>
      <c r="G1364" s="30">
        <f t="shared" si="276"/>
        <v>0</v>
      </c>
      <c r="H1364" s="30">
        <f t="shared" si="266"/>
        <v>0</v>
      </c>
      <c r="I1364" s="30">
        <f>'F4.2'!W446</f>
        <v>0</v>
      </c>
      <c r="J1364" s="30">
        <f>'F4.2'!AQ446</f>
        <v>0</v>
      </c>
      <c r="K1364" s="30"/>
      <c r="L1364" s="30"/>
      <c r="M1364" s="30">
        <f t="shared" si="277"/>
        <v>0</v>
      </c>
      <c r="N1364" s="150">
        <f t="shared" si="267"/>
        <v>0</v>
      </c>
    </row>
    <row r="1365" spans="1:14" ht="31.5" hidden="1" outlineLevel="1">
      <c r="A1365" s="31">
        <f t="shared" si="278"/>
        <v>0</v>
      </c>
      <c r="B1365" s="270" t="str">
        <f t="shared" si="272"/>
        <v>Provision of WBM Road for fire fighting arrangement at CHP-D U-8,9</v>
      </c>
      <c r="C1365" s="31">
        <f t="shared" si="273"/>
        <v>0</v>
      </c>
      <c r="D1365" s="67" t="str">
        <f t="shared" si="274"/>
        <v>-</v>
      </c>
      <c r="E1365" s="30">
        <f t="shared" si="274"/>
        <v>0</v>
      </c>
      <c r="F1365" s="30">
        <f t="shared" si="275"/>
        <v>0</v>
      </c>
      <c r="G1365" s="30">
        <f t="shared" si="276"/>
        <v>0</v>
      </c>
      <c r="H1365" s="30">
        <f t="shared" si="266"/>
        <v>0</v>
      </c>
      <c r="I1365" s="30">
        <f>'F4.2'!W447</f>
        <v>0</v>
      </c>
      <c r="J1365" s="30">
        <f>'F4.2'!AQ447</f>
        <v>0</v>
      </c>
      <c r="K1365" s="30"/>
      <c r="L1365" s="30"/>
      <c r="M1365" s="30">
        <f t="shared" si="277"/>
        <v>0</v>
      </c>
      <c r="N1365" s="150">
        <f t="shared" si="267"/>
        <v>0</v>
      </c>
    </row>
    <row r="1366" spans="1:14" ht="47.25" hidden="1" outlineLevel="1">
      <c r="A1366" s="31">
        <f t="shared" si="278"/>
        <v>0</v>
      </c>
      <c r="B1366" s="270" t="str">
        <f t="shared" ref="B1366:B1373" si="279">B907</f>
        <v>Construction &amp; Pushing RCC box of size 2mx2m under railway track to drain out the surface water near Rly - A cabin Unit-8,9</v>
      </c>
      <c r="C1366" s="31">
        <f t="shared" si="273"/>
        <v>0</v>
      </c>
      <c r="D1366" s="67" t="str">
        <f t="shared" ref="D1366:E1381" si="280">D907</f>
        <v>-</v>
      </c>
      <c r="E1366" s="30">
        <f t="shared" si="280"/>
        <v>0</v>
      </c>
      <c r="F1366" s="30">
        <f t="shared" si="275"/>
        <v>0</v>
      </c>
      <c r="G1366" s="30">
        <f t="shared" si="276"/>
        <v>0</v>
      </c>
      <c r="H1366" s="30">
        <f t="shared" si="266"/>
        <v>0</v>
      </c>
      <c r="I1366" s="30">
        <f>'F4.2'!W448</f>
        <v>0</v>
      </c>
      <c r="J1366" s="30">
        <f>'F4.2'!AQ448</f>
        <v>0</v>
      </c>
      <c r="K1366" s="30"/>
      <c r="L1366" s="30"/>
      <c r="M1366" s="30">
        <f t="shared" si="277"/>
        <v>0</v>
      </c>
      <c r="N1366" s="150">
        <f t="shared" si="267"/>
        <v>0</v>
      </c>
    </row>
    <row r="1367" spans="1:14" ht="31.5" hidden="1" outlineLevel="1">
      <c r="A1367" s="31">
        <f t="shared" si="278"/>
        <v>0</v>
      </c>
      <c r="B1367" s="270" t="str">
        <f t="shared" si="279"/>
        <v>Construction of concrete pavement road connecting to reject gate &amp; vinchoda chowk , Y point to ash recovery pump house</v>
      </c>
      <c r="C1367" s="31">
        <f t="shared" ref="C1367:C1381" si="281">C908</f>
        <v>0</v>
      </c>
      <c r="D1367" s="67" t="str">
        <f t="shared" si="280"/>
        <v>-</v>
      </c>
      <c r="E1367" s="30">
        <f t="shared" si="280"/>
        <v>0</v>
      </c>
      <c r="F1367" s="30">
        <f t="shared" si="275"/>
        <v>0</v>
      </c>
      <c r="G1367" s="30">
        <f t="shared" si="276"/>
        <v>0</v>
      </c>
      <c r="H1367" s="30">
        <f t="shared" si="266"/>
        <v>0</v>
      </c>
      <c r="I1367" s="30">
        <f>'F4.2'!W449</f>
        <v>0</v>
      </c>
      <c r="J1367" s="30">
        <f>'F4.2'!AQ449</f>
        <v>0</v>
      </c>
      <c r="K1367" s="30"/>
      <c r="L1367" s="30"/>
      <c r="M1367" s="30">
        <f t="shared" si="277"/>
        <v>0</v>
      </c>
      <c r="N1367" s="150">
        <f t="shared" si="267"/>
        <v>0</v>
      </c>
    </row>
    <row r="1368" spans="1:14" ht="15.75" hidden="1" outlineLevel="1">
      <c r="A1368" s="28" t="str">
        <f t="shared" si="278"/>
        <v>HO1</v>
      </c>
      <c r="B1368" s="131" t="str">
        <f t="shared" si="279"/>
        <v xml:space="preserve">CHP Improvement Schemes </v>
      </c>
      <c r="C1368" s="31">
        <f t="shared" si="281"/>
        <v>0</v>
      </c>
      <c r="D1368" s="67" t="str">
        <f t="shared" si="280"/>
        <v>-</v>
      </c>
      <c r="E1368" s="30">
        <f t="shared" si="280"/>
        <v>0</v>
      </c>
      <c r="F1368" s="30">
        <f t="shared" si="275"/>
        <v>0</v>
      </c>
      <c r="G1368" s="30">
        <f t="shared" si="276"/>
        <v>0</v>
      </c>
      <c r="H1368" s="30">
        <f t="shared" si="266"/>
        <v>0</v>
      </c>
      <c r="I1368" s="30">
        <f>'F4.2'!W450</f>
        <v>0</v>
      </c>
      <c r="J1368" s="30">
        <f>'F4.2'!AQ450</f>
        <v>0</v>
      </c>
      <c r="K1368" s="30"/>
      <c r="L1368" s="30"/>
      <c r="M1368" s="30">
        <f t="shared" si="277"/>
        <v>0</v>
      </c>
      <c r="N1368" s="150">
        <f t="shared" si="267"/>
        <v>0</v>
      </c>
    </row>
    <row r="1369" spans="1:14" ht="15.75" hidden="1" outlineLevel="1">
      <c r="A1369" s="31">
        <f t="shared" si="278"/>
        <v>0</v>
      </c>
      <c r="B1369" s="270" t="str">
        <f t="shared" si="279"/>
        <v>CHP Improvement Schemes at CHP-D</v>
      </c>
      <c r="C1369" s="31">
        <f t="shared" si="281"/>
        <v>0</v>
      </c>
      <c r="D1369" s="67" t="str">
        <f t="shared" si="280"/>
        <v>-</v>
      </c>
      <c r="E1369" s="30">
        <f t="shared" si="280"/>
        <v>0</v>
      </c>
      <c r="F1369" s="30">
        <f t="shared" si="275"/>
        <v>0</v>
      </c>
      <c r="G1369" s="30">
        <f t="shared" si="276"/>
        <v>0</v>
      </c>
      <c r="H1369" s="30">
        <f t="shared" si="266"/>
        <v>0</v>
      </c>
      <c r="I1369" s="30">
        <f>'F4.2'!W451</f>
        <v>0</v>
      </c>
      <c r="J1369" s="30">
        <f>'F4.2'!AQ451</f>
        <v>0</v>
      </c>
      <c r="K1369" s="30"/>
      <c r="L1369" s="30"/>
      <c r="M1369" s="30">
        <f t="shared" si="277"/>
        <v>0</v>
      </c>
      <c r="N1369" s="150">
        <f t="shared" si="267"/>
        <v>0</v>
      </c>
    </row>
    <row r="1370" spans="1:14" ht="31.5" hidden="1" outlineLevel="1">
      <c r="A1370" s="28" t="str">
        <f t="shared" si="278"/>
        <v>HO2</v>
      </c>
      <c r="B1370" s="131" t="str">
        <f t="shared" si="279"/>
        <v>Developlment &amp; Upgradation of DSM software system for MSPGCL</v>
      </c>
      <c r="C1370" s="31">
        <f t="shared" si="281"/>
        <v>0</v>
      </c>
      <c r="D1370" s="67" t="str">
        <f t="shared" si="280"/>
        <v>-</v>
      </c>
      <c r="E1370" s="30">
        <f t="shared" si="280"/>
        <v>0</v>
      </c>
      <c r="F1370" s="30">
        <f t="shared" si="275"/>
        <v>0</v>
      </c>
      <c r="G1370" s="30">
        <f t="shared" si="276"/>
        <v>0</v>
      </c>
      <c r="H1370" s="30">
        <f t="shared" si="266"/>
        <v>0</v>
      </c>
      <c r="I1370" s="30">
        <f>'F4.2'!W452</f>
        <v>0</v>
      </c>
      <c r="J1370" s="30">
        <f>'F4.2'!AQ452</f>
        <v>0</v>
      </c>
      <c r="K1370" s="30"/>
      <c r="L1370" s="30"/>
      <c r="M1370" s="30">
        <f t="shared" si="277"/>
        <v>0</v>
      </c>
      <c r="N1370" s="150">
        <f t="shared" si="267"/>
        <v>0</v>
      </c>
    </row>
    <row r="1371" spans="1:14" ht="31.5" hidden="1" outlineLevel="1">
      <c r="A1371" s="31">
        <f t="shared" si="278"/>
        <v>0</v>
      </c>
      <c r="B1371" s="270" t="str">
        <f t="shared" si="279"/>
        <v>Developlment &amp; Upgradation of DSM software system for MSPGCL</v>
      </c>
      <c r="C1371" s="31">
        <f t="shared" si="281"/>
        <v>0</v>
      </c>
      <c r="D1371" s="67" t="str">
        <f t="shared" si="280"/>
        <v>-</v>
      </c>
      <c r="E1371" s="30">
        <f t="shared" si="280"/>
        <v>0</v>
      </c>
      <c r="F1371" s="30">
        <f t="shared" si="275"/>
        <v>0</v>
      </c>
      <c r="G1371" s="30">
        <f t="shared" si="276"/>
        <v>0</v>
      </c>
      <c r="H1371" s="30">
        <f t="shared" si="266"/>
        <v>0</v>
      </c>
      <c r="I1371" s="30">
        <f>'F4.2'!W453</f>
        <v>0</v>
      </c>
      <c r="J1371" s="30">
        <f>'F4.2'!AQ453</f>
        <v>0</v>
      </c>
      <c r="K1371" s="30"/>
      <c r="L1371" s="30"/>
      <c r="M1371" s="30">
        <f t="shared" si="277"/>
        <v>0</v>
      </c>
      <c r="N1371" s="150">
        <f t="shared" si="267"/>
        <v>0</v>
      </c>
    </row>
    <row r="1372" spans="1:14" ht="15.75" hidden="1" outlineLevel="1">
      <c r="A1372" s="28">
        <f t="shared" si="278"/>
        <v>1</v>
      </c>
      <c r="B1372" s="131" t="str">
        <f t="shared" si="279"/>
        <v>Implementation of Flexible Operation Solutions</v>
      </c>
      <c r="C1372" s="31">
        <f t="shared" si="281"/>
        <v>0</v>
      </c>
      <c r="D1372" s="67" t="str">
        <f t="shared" si="280"/>
        <v>-</v>
      </c>
      <c r="E1372" s="30">
        <f t="shared" si="280"/>
        <v>0</v>
      </c>
      <c r="F1372" s="30">
        <f t="shared" si="275"/>
        <v>0</v>
      </c>
      <c r="G1372" s="30">
        <f t="shared" si="276"/>
        <v>0</v>
      </c>
      <c r="H1372" s="30">
        <f t="shared" si="266"/>
        <v>0</v>
      </c>
      <c r="I1372" s="30">
        <f>'F4.2'!W454</f>
        <v>0</v>
      </c>
      <c r="J1372" s="30">
        <f>'F4.2'!AQ454</f>
        <v>0</v>
      </c>
      <c r="K1372" s="30"/>
      <c r="L1372" s="30"/>
      <c r="M1372" s="30">
        <f t="shared" si="277"/>
        <v>0</v>
      </c>
      <c r="N1372" s="150">
        <f t="shared" si="267"/>
        <v>0</v>
      </c>
    </row>
    <row r="1373" spans="1:14" ht="15.75" hidden="1" outlineLevel="1">
      <c r="A1373" s="31">
        <f t="shared" si="278"/>
        <v>0</v>
      </c>
      <c r="B1373" s="270" t="str">
        <f t="shared" si="279"/>
        <v>Implementation of Flexible Operation Solutions</v>
      </c>
      <c r="C1373" s="31">
        <f t="shared" si="281"/>
        <v>0</v>
      </c>
      <c r="D1373" s="67" t="str">
        <f t="shared" si="280"/>
        <v>-</v>
      </c>
      <c r="E1373" s="30">
        <f t="shared" si="280"/>
        <v>0</v>
      </c>
      <c r="F1373" s="30">
        <f t="shared" si="275"/>
        <v>0</v>
      </c>
      <c r="G1373" s="30">
        <f t="shared" si="276"/>
        <v>0</v>
      </c>
      <c r="H1373" s="30">
        <f t="shared" si="266"/>
        <v>0</v>
      </c>
      <c r="I1373" s="30">
        <f>'F4.2'!W455</f>
        <v>0</v>
      </c>
      <c r="J1373" s="30">
        <f>'F4.2'!AQ455</f>
        <v>0</v>
      </c>
      <c r="K1373" s="30"/>
      <c r="L1373" s="30"/>
      <c r="M1373" s="30">
        <f t="shared" si="277"/>
        <v>0</v>
      </c>
      <c r="N1373" s="150">
        <f t="shared" si="267"/>
        <v>0</v>
      </c>
    </row>
    <row r="1374" spans="1:14" ht="15.75" hidden="1" outlineLevel="1">
      <c r="A1374" s="31">
        <f t="shared" si="278"/>
        <v>0</v>
      </c>
      <c r="B1374" s="269"/>
      <c r="C1374" s="31">
        <f t="shared" si="281"/>
        <v>0</v>
      </c>
      <c r="D1374" s="67" t="str">
        <f t="shared" si="280"/>
        <v>-</v>
      </c>
      <c r="E1374" s="30">
        <f t="shared" si="280"/>
        <v>0</v>
      </c>
      <c r="F1374" s="30">
        <f t="shared" si="275"/>
        <v>0</v>
      </c>
      <c r="G1374" s="30">
        <f t="shared" si="276"/>
        <v>0</v>
      </c>
      <c r="H1374" s="30">
        <f t="shared" si="266"/>
        <v>0</v>
      </c>
      <c r="I1374" s="30">
        <f>'F4.2'!W456</f>
        <v>0</v>
      </c>
      <c r="J1374" s="30">
        <f>'F4.2'!AQ456</f>
        <v>0</v>
      </c>
      <c r="K1374" s="30"/>
      <c r="L1374" s="30"/>
      <c r="M1374" s="30">
        <f t="shared" si="277"/>
        <v>0</v>
      </c>
      <c r="N1374" s="150">
        <f t="shared" si="267"/>
        <v>0</v>
      </c>
    </row>
    <row r="1375" spans="1:14" ht="15.75" hidden="1" outlineLevel="1">
      <c r="A1375" s="156">
        <f t="shared" si="278"/>
        <v>0</v>
      </c>
      <c r="B1375" s="86" t="str">
        <f t="shared" ref="B1375:B1382" si="282">B916</f>
        <v>B) Non-DPR Schemes</v>
      </c>
      <c r="C1375" s="31">
        <f t="shared" si="281"/>
        <v>0</v>
      </c>
      <c r="D1375" s="67" t="str">
        <f t="shared" si="280"/>
        <v>-</v>
      </c>
      <c r="E1375" s="30">
        <f t="shared" si="280"/>
        <v>0</v>
      </c>
      <c r="F1375" s="30">
        <f t="shared" si="275"/>
        <v>0</v>
      </c>
      <c r="G1375" s="30">
        <f t="shared" si="276"/>
        <v>0</v>
      </c>
      <c r="H1375" s="30">
        <f t="shared" si="266"/>
        <v>0</v>
      </c>
      <c r="I1375" s="30">
        <f>'F4.2'!W457</f>
        <v>0</v>
      </c>
      <c r="J1375" s="30">
        <f>'F4.2'!AQ457</f>
        <v>0</v>
      </c>
      <c r="K1375" s="30"/>
      <c r="L1375" s="30"/>
      <c r="M1375" s="30">
        <f t="shared" si="277"/>
        <v>0</v>
      </c>
      <c r="N1375" s="150">
        <f t="shared" si="267"/>
        <v>0</v>
      </c>
    </row>
    <row r="1376" spans="1:14" ht="15.75" hidden="1" outlineLevel="1">
      <c r="A1376" s="28">
        <f t="shared" si="278"/>
        <v>1</v>
      </c>
      <c r="B1376" s="230" t="str">
        <f t="shared" si="282"/>
        <v>General asset</v>
      </c>
      <c r="C1376" s="31">
        <f t="shared" si="281"/>
        <v>0</v>
      </c>
      <c r="D1376" s="67" t="str">
        <f t="shared" si="280"/>
        <v>-</v>
      </c>
      <c r="E1376" s="30">
        <f t="shared" si="280"/>
        <v>0</v>
      </c>
      <c r="F1376" s="30">
        <f t="shared" si="275"/>
        <v>2.7096226460000001</v>
      </c>
      <c r="G1376" s="30">
        <f t="shared" si="276"/>
        <v>2.7096226460000001</v>
      </c>
      <c r="H1376" s="30">
        <f t="shared" si="266"/>
        <v>0</v>
      </c>
      <c r="I1376" s="30">
        <f>'F4.2'!W458</f>
        <v>0.5</v>
      </c>
      <c r="J1376" s="30">
        <f>'F4.2'!AQ458</f>
        <v>0.5</v>
      </c>
      <c r="K1376" s="30"/>
      <c r="L1376" s="30"/>
      <c r="M1376" s="30">
        <f t="shared" si="277"/>
        <v>0.5</v>
      </c>
      <c r="N1376" s="150">
        <f t="shared" si="267"/>
        <v>0</v>
      </c>
    </row>
    <row r="1377" spans="1:14" ht="47.25" hidden="1" outlineLevel="1">
      <c r="A1377" s="31">
        <f t="shared" si="278"/>
        <v>2</v>
      </c>
      <c r="B1377" s="257" t="str">
        <f t="shared" si="282"/>
        <v>Supply, Operation &amp; Maintenance of Mobile Coal Sampling Equipment (MCSE) for coal sampling at loading ends of WCL for Mahagenco</v>
      </c>
      <c r="C1377" s="31">
        <f t="shared" si="281"/>
        <v>0</v>
      </c>
      <c r="D1377" s="67" t="str">
        <f t="shared" si="280"/>
        <v>-</v>
      </c>
      <c r="E1377" s="30">
        <f t="shared" si="280"/>
        <v>0</v>
      </c>
      <c r="F1377" s="30">
        <f t="shared" si="275"/>
        <v>3.1647599999999998</v>
      </c>
      <c r="G1377" s="30">
        <f t="shared" si="276"/>
        <v>3.1647599999999998</v>
      </c>
      <c r="H1377" s="30">
        <f t="shared" si="266"/>
        <v>0</v>
      </c>
      <c r="I1377" s="30">
        <f>'F4.2'!W459</f>
        <v>0</v>
      </c>
      <c r="J1377" s="30">
        <f>'F4.2'!AQ459</f>
        <v>0</v>
      </c>
      <c r="K1377" s="30"/>
      <c r="L1377" s="30"/>
      <c r="M1377" s="30">
        <f t="shared" si="277"/>
        <v>0</v>
      </c>
      <c r="N1377" s="150">
        <f t="shared" si="267"/>
        <v>0</v>
      </c>
    </row>
    <row r="1378" spans="1:14" ht="15.75" hidden="1" outlineLevel="1">
      <c r="A1378" s="28">
        <f t="shared" si="278"/>
        <v>3</v>
      </c>
      <c r="B1378" s="232" t="str">
        <f t="shared" si="282"/>
        <v>ABC Powder Type and Foam Type Composite Fire Extinguisher</v>
      </c>
      <c r="C1378" s="31">
        <f t="shared" si="281"/>
        <v>0</v>
      </c>
      <c r="D1378" s="67" t="str">
        <f t="shared" si="280"/>
        <v>-</v>
      </c>
      <c r="E1378" s="30">
        <f t="shared" si="280"/>
        <v>0</v>
      </c>
      <c r="F1378" s="30">
        <f t="shared" si="275"/>
        <v>1.5279598839999999</v>
      </c>
      <c r="G1378" s="30">
        <f t="shared" si="276"/>
        <v>1.5279598839999999</v>
      </c>
      <c r="H1378" s="30">
        <f t="shared" si="266"/>
        <v>0</v>
      </c>
      <c r="I1378" s="30">
        <f>'F4.2'!W460</f>
        <v>0</v>
      </c>
      <c r="J1378" s="30">
        <f>'F4.2'!AQ460</f>
        <v>0</v>
      </c>
      <c r="K1378" s="30"/>
      <c r="L1378" s="30"/>
      <c r="M1378" s="30">
        <f t="shared" si="277"/>
        <v>0</v>
      </c>
      <c r="N1378" s="150">
        <f t="shared" si="267"/>
        <v>0</v>
      </c>
    </row>
    <row r="1379" spans="1:14" ht="63" hidden="1" outlineLevel="1">
      <c r="A1379" s="31">
        <f t="shared" si="278"/>
        <v>4</v>
      </c>
      <c r="B1379" s="339" t="str">
        <f t="shared" si="282"/>
        <v>NON-Detailed Project Report for the Work of Upgradation/Renovation of Crusher House of CHPB of Unit-5, 6&amp;7 at CSTPS Chandrapur (benefit U-8,9 by short conveyor coal stacking in catering emergency)</v>
      </c>
      <c r="C1379" s="31">
        <f t="shared" si="281"/>
        <v>0</v>
      </c>
      <c r="D1379" s="67" t="str">
        <f t="shared" si="280"/>
        <v>-</v>
      </c>
      <c r="E1379" s="30">
        <f t="shared" si="280"/>
        <v>0</v>
      </c>
      <c r="F1379" s="30">
        <f t="shared" si="275"/>
        <v>2.8807392799999998</v>
      </c>
      <c r="G1379" s="30">
        <f t="shared" si="276"/>
        <v>2.8807392799999998</v>
      </c>
      <c r="H1379" s="30">
        <f t="shared" si="266"/>
        <v>0</v>
      </c>
      <c r="I1379" s="30">
        <f>'F4.2'!W461</f>
        <v>0</v>
      </c>
      <c r="J1379" s="30">
        <f>'F4.2'!AQ461</f>
        <v>0</v>
      </c>
      <c r="K1379" s="30"/>
      <c r="L1379" s="30"/>
      <c r="M1379" s="30">
        <f t="shared" si="277"/>
        <v>0</v>
      </c>
      <c r="N1379" s="150">
        <f t="shared" si="267"/>
        <v>0</v>
      </c>
    </row>
    <row r="1380" spans="1:14" ht="31.5" hidden="1" outlineLevel="1">
      <c r="A1380" s="28">
        <f t="shared" si="278"/>
        <v>5</v>
      </c>
      <c r="B1380" s="257" t="str">
        <f t="shared" si="282"/>
        <v>Extention of stacker reclaimer area for improvement in coal stack management at CHP-D CSTPS Chandrapur U-8,9</v>
      </c>
      <c r="C1380" s="31">
        <f t="shared" si="281"/>
        <v>0</v>
      </c>
      <c r="D1380" s="67" t="str">
        <f t="shared" si="280"/>
        <v>-</v>
      </c>
      <c r="E1380" s="30">
        <f t="shared" si="280"/>
        <v>0</v>
      </c>
      <c r="F1380" s="30">
        <f t="shared" si="275"/>
        <v>8.093027094</v>
      </c>
      <c r="G1380" s="30">
        <f t="shared" si="276"/>
        <v>0</v>
      </c>
      <c r="H1380" s="30">
        <f t="shared" si="266"/>
        <v>8.093027094</v>
      </c>
      <c r="I1380" s="30">
        <f>'F4.2'!W462</f>
        <v>0.36697290600000088</v>
      </c>
      <c r="J1380" s="30">
        <f>'F4.2'!AQ462</f>
        <v>8.4600000000000009</v>
      </c>
      <c r="K1380" s="30"/>
      <c r="L1380" s="30"/>
      <c r="M1380" s="30">
        <f t="shared" si="277"/>
        <v>8.4600000000000009</v>
      </c>
      <c r="N1380" s="150">
        <f t="shared" si="267"/>
        <v>0</v>
      </c>
    </row>
    <row r="1381" spans="1:14" ht="31.5" hidden="1" outlineLevel="1">
      <c r="A1381" s="31">
        <f t="shared" si="278"/>
        <v>6</v>
      </c>
      <c r="B1381" s="257" t="str">
        <f t="shared" si="282"/>
        <v>Retrofitting of BHEL make HT Circuit Breaker with SF6 Contactor at CHP-D,  Unit-8&amp;9</v>
      </c>
      <c r="C1381" s="31">
        <f t="shared" si="281"/>
        <v>0</v>
      </c>
      <c r="D1381" s="67" t="str">
        <f t="shared" si="280"/>
        <v>-</v>
      </c>
      <c r="E1381" s="30">
        <f t="shared" si="280"/>
        <v>0</v>
      </c>
      <c r="F1381" s="30">
        <f t="shared" si="275"/>
        <v>0</v>
      </c>
      <c r="G1381" s="30">
        <f t="shared" si="276"/>
        <v>0</v>
      </c>
      <c r="H1381" s="30">
        <f t="shared" si="266"/>
        <v>0</v>
      </c>
      <c r="I1381" s="30">
        <f>'F4.2'!W463</f>
        <v>4.25</v>
      </c>
      <c r="J1381" s="30">
        <f>'F4.2'!AQ463</f>
        <v>4.25</v>
      </c>
      <c r="K1381" s="30"/>
      <c r="L1381" s="30"/>
      <c r="M1381" s="30">
        <f t="shared" si="277"/>
        <v>4.25</v>
      </c>
      <c r="N1381" s="150">
        <f t="shared" si="267"/>
        <v>0</v>
      </c>
    </row>
    <row r="1382" spans="1:14" ht="16.5" collapsed="1" thickBot="1">
      <c r="A1382" s="141"/>
      <c r="B1382" s="142" t="str">
        <f t="shared" si="282"/>
        <v>Total</v>
      </c>
      <c r="C1382" s="143"/>
      <c r="D1382" s="144"/>
      <c r="E1382" s="145"/>
      <c r="F1382" s="145">
        <f t="shared" ref="F1382:N1382" si="283">SUM(F927:F1381)</f>
        <v>480.34747623200019</v>
      </c>
      <c r="G1382" s="145">
        <f t="shared" si="283"/>
        <v>524.07829822361646</v>
      </c>
      <c r="H1382" s="145">
        <f t="shared" si="283"/>
        <v>-43.730821991616416</v>
      </c>
      <c r="I1382" s="145">
        <f t="shared" si="283"/>
        <v>207.23603864561642</v>
      </c>
      <c r="J1382" s="145">
        <f t="shared" si="283"/>
        <v>215.47557023961642</v>
      </c>
      <c r="K1382" s="145">
        <f t="shared" si="283"/>
        <v>0</v>
      </c>
      <c r="L1382" s="145">
        <f t="shared" si="283"/>
        <v>0</v>
      </c>
      <c r="M1382" s="145">
        <f t="shared" si="283"/>
        <v>215.47557023961642</v>
      </c>
      <c r="N1382" s="145">
        <f t="shared" si="283"/>
        <v>-51.970353585616387</v>
      </c>
    </row>
    <row r="1384" spans="1:14" s="58" customFormat="1">
      <c r="A1384" s="56"/>
      <c r="B1384" s="42" t="s">
        <v>426</v>
      </c>
      <c r="C1384" s="48"/>
      <c r="D1384" s="46"/>
      <c r="E1384" s="57"/>
      <c r="F1384" s="57"/>
      <c r="G1384" s="57"/>
      <c r="H1384" s="57"/>
      <c r="I1384" s="57"/>
      <c r="J1384" s="57"/>
      <c r="K1384" s="57"/>
      <c r="L1384" s="57"/>
      <c r="M1384" s="57"/>
      <c r="N1384" s="57"/>
    </row>
    <row r="1385" spans="1:14" hidden="1" outlineLevel="1">
      <c r="A1385" s="26"/>
      <c r="B1385" s="86" t="str">
        <f t="shared" ref="B1385:E1400" si="284">B926</f>
        <v>A) Approved Add Cap (Case No. 296 of 2019)</v>
      </c>
      <c r="C1385" s="48"/>
      <c r="D1385" s="46"/>
      <c r="E1385" s="57"/>
      <c r="F1385" s="57"/>
      <c r="G1385" s="57"/>
      <c r="H1385" s="57"/>
      <c r="I1385" s="57"/>
      <c r="J1385" s="57"/>
      <c r="K1385" s="57"/>
      <c r="L1385" s="57"/>
      <c r="M1385" s="57"/>
      <c r="N1385" s="57"/>
    </row>
    <row r="1386" spans="1:14" ht="31.5" hidden="1" outlineLevel="1">
      <c r="A1386" s="163">
        <f>A927</f>
        <v>1</v>
      </c>
      <c r="B1386" s="181" t="str">
        <f t="shared" si="284"/>
        <v>Initial Spares</v>
      </c>
      <c r="C1386" s="31" t="str">
        <f t="shared" si="284"/>
        <v>Approved Add Cap (Case No. 296 of 2019)</v>
      </c>
      <c r="D1386" s="67"/>
      <c r="E1386" s="30"/>
      <c r="F1386" s="30"/>
      <c r="G1386" s="30"/>
      <c r="H1386" s="30"/>
      <c r="I1386" s="30"/>
      <c r="J1386" s="30"/>
      <c r="K1386" s="30"/>
      <c r="L1386" s="30"/>
      <c r="M1386" s="30"/>
      <c r="N1386" s="150"/>
    </row>
    <row r="1387" spans="1:14" ht="18.75" hidden="1" outlineLevel="1">
      <c r="A1387" s="191"/>
      <c r="B1387" s="184" t="str">
        <f t="shared" si="284"/>
        <v>Boiler &amp; Auxiliaries</v>
      </c>
      <c r="C1387" s="186">
        <f t="shared" si="284"/>
        <v>0</v>
      </c>
      <c r="D1387" s="207" t="str">
        <f t="shared" si="284"/>
        <v>-</v>
      </c>
      <c r="E1387" s="208">
        <f t="shared" si="284"/>
        <v>10.36</v>
      </c>
      <c r="F1387" s="208">
        <f t="shared" ref="F1387:F1450" si="285">F928+I928</f>
        <v>0</v>
      </c>
      <c r="G1387" s="208">
        <f t="shared" ref="G1387:G1450" si="286">G928+M928</f>
        <v>0</v>
      </c>
      <c r="H1387" s="208">
        <f t="shared" ref="H1387:H1450" si="287">F1387-G1387</f>
        <v>0</v>
      </c>
      <c r="I1387" s="30">
        <f>'F4.2'!X10</f>
        <v>0</v>
      </c>
      <c r="J1387" s="30">
        <f>'F4.2'!AR10</f>
        <v>0</v>
      </c>
      <c r="K1387" s="208"/>
      <c r="L1387" s="208"/>
      <c r="M1387" s="208">
        <f t="shared" ref="M1387:M1450" si="288">SUM(J1387:L1387)</f>
        <v>0</v>
      </c>
      <c r="N1387" s="209">
        <f t="shared" ref="N1387:N1450" si="289">H1387+I1387-M1387</f>
        <v>0</v>
      </c>
    </row>
    <row r="1388" spans="1:14" ht="31.5" hidden="1" outlineLevel="1">
      <c r="A1388" s="163"/>
      <c r="B1388" s="182" t="str">
        <f t="shared" si="284"/>
        <v>Procurement of Bevel Helical Gear box KMP-350 for XRP 1043 coal mills at unit-8&amp;9,CSTPS, Chandrapur.</v>
      </c>
      <c r="C1388" s="31">
        <f t="shared" si="284"/>
        <v>0</v>
      </c>
      <c r="D1388" s="67" t="str">
        <f t="shared" si="284"/>
        <v>-</v>
      </c>
      <c r="E1388" s="30">
        <f t="shared" si="284"/>
        <v>0</v>
      </c>
      <c r="F1388" s="30">
        <f t="shared" si="285"/>
        <v>7.4087018999999996</v>
      </c>
      <c r="G1388" s="30">
        <f t="shared" si="286"/>
        <v>7.4087018999999996</v>
      </c>
      <c r="H1388" s="30">
        <f t="shared" si="287"/>
        <v>0</v>
      </c>
      <c r="I1388" s="30">
        <f>'F4.2'!X11</f>
        <v>0</v>
      </c>
      <c r="J1388" s="30">
        <f>'F4.2'!AR11</f>
        <v>0</v>
      </c>
      <c r="K1388" s="30"/>
      <c r="L1388" s="30"/>
      <c r="M1388" s="30">
        <f t="shared" si="288"/>
        <v>0</v>
      </c>
      <c r="N1388" s="150">
        <f t="shared" si="289"/>
        <v>0</v>
      </c>
    </row>
    <row r="1389" spans="1:14" ht="47.25" hidden="1" outlineLevel="1">
      <c r="A1389" s="163"/>
      <c r="B1389" s="182" t="str">
        <f t="shared" si="284"/>
        <v>Procurement of Hydraulic Adjustment (Actuating) Device for PA fan model PAF 19/10.6-2 and FD fan FAF 23/12.5-1 at Unit 8&amp;9, CSTPS, Chandrapur.</v>
      </c>
      <c r="C1389" s="31">
        <f t="shared" si="284"/>
        <v>0</v>
      </c>
      <c r="D1389" s="67" t="str">
        <f t="shared" si="284"/>
        <v>-</v>
      </c>
      <c r="E1389" s="30">
        <f t="shared" si="284"/>
        <v>0</v>
      </c>
      <c r="F1389" s="30">
        <f t="shared" si="285"/>
        <v>1.3970990080000001</v>
      </c>
      <c r="G1389" s="30">
        <f t="shared" si="286"/>
        <v>1.3970990080000001</v>
      </c>
      <c r="H1389" s="30">
        <f t="shared" si="287"/>
        <v>0</v>
      </c>
      <c r="I1389" s="30">
        <f>'F4.2'!X12</f>
        <v>0</v>
      </c>
      <c r="J1389" s="30">
        <f>'F4.2'!AR12</f>
        <v>0</v>
      </c>
      <c r="K1389" s="30"/>
      <c r="L1389" s="30"/>
      <c r="M1389" s="30">
        <f t="shared" si="288"/>
        <v>0</v>
      </c>
      <c r="N1389" s="150">
        <f t="shared" si="289"/>
        <v>0</v>
      </c>
    </row>
    <row r="1390" spans="1:14" ht="31.5" hidden="1" outlineLevel="1">
      <c r="A1390" s="163"/>
      <c r="B1390" s="182" t="str">
        <f t="shared" si="284"/>
        <v>Procurement of Yokogawa make Zirconia Oxygen Analyser spares for C&amp;I-III, Unit-8&amp;9, CSTPS, Chandrapur</v>
      </c>
      <c r="C1390" s="31">
        <f t="shared" si="284"/>
        <v>0</v>
      </c>
      <c r="D1390" s="67" t="str">
        <f t="shared" si="284"/>
        <v>-</v>
      </c>
      <c r="E1390" s="30">
        <f t="shared" si="284"/>
        <v>0</v>
      </c>
      <c r="F1390" s="30">
        <f t="shared" si="285"/>
        <v>0.51933050800000002</v>
      </c>
      <c r="G1390" s="30">
        <f t="shared" si="286"/>
        <v>0.51933050800000002</v>
      </c>
      <c r="H1390" s="30">
        <f t="shared" si="287"/>
        <v>0</v>
      </c>
      <c r="I1390" s="30">
        <f>'F4.2'!X13</f>
        <v>0</v>
      </c>
      <c r="J1390" s="30">
        <f>'F4.2'!AR13</f>
        <v>0</v>
      </c>
      <c r="K1390" s="30"/>
      <c r="L1390" s="30"/>
      <c r="M1390" s="30">
        <f t="shared" si="288"/>
        <v>0</v>
      </c>
      <c r="N1390" s="150">
        <f t="shared" si="289"/>
        <v>0</v>
      </c>
    </row>
    <row r="1391" spans="1:14" ht="31.5" hidden="1" outlineLevel="1">
      <c r="A1391" s="163"/>
      <c r="B1391" s="182" t="str">
        <f t="shared" si="284"/>
        <v>Procurement of High pressure valves installed at unit-8&amp;9 ( 2x500 MW),CSTPS, Chandrapur.</v>
      </c>
      <c r="C1391" s="31">
        <f t="shared" si="284"/>
        <v>0</v>
      </c>
      <c r="D1391" s="67" t="str">
        <f t="shared" si="284"/>
        <v>-</v>
      </c>
      <c r="E1391" s="30">
        <f t="shared" si="284"/>
        <v>0</v>
      </c>
      <c r="F1391" s="30">
        <f t="shared" si="285"/>
        <v>0</v>
      </c>
      <c r="G1391" s="30">
        <f t="shared" si="286"/>
        <v>0</v>
      </c>
      <c r="H1391" s="30">
        <f t="shared" si="287"/>
        <v>0</v>
      </c>
      <c r="I1391" s="30">
        <f>'F4.2'!X14</f>
        <v>0</v>
      </c>
      <c r="J1391" s="30">
        <f>'F4.2'!AR14</f>
        <v>0</v>
      </c>
      <c r="K1391" s="30"/>
      <c r="L1391" s="30"/>
      <c r="M1391" s="30">
        <f t="shared" si="288"/>
        <v>0</v>
      </c>
      <c r="N1391" s="150">
        <f t="shared" si="289"/>
        <v>0</v>
      </c>
    </row>
    <row r="1392" spans="1:14" ht="18.75" hidden="1" outlineLevel="1">
      <c r="A1392" s="191"/>
      <c r="B1392" s="184" t="str">
        <f t="shared" si="284"/>
        <v xml:space="preserve"> Turbine &amp; Aux</v>
      </c>
      <c r="C1392" s="186">
        <f t="shared" si="284"/>
        <v>0</v>
      </c>
      <c r="D1392" s="207" t="str">
        <f t="shared" si="284"/>
        <v>-</v>
      </c>
      <c r="E1392" s="208">
        <f t="shared" si="284"/>
        <v>1.33</v>
      </c>
      <c r="F1392" s="208">
        <f t="shared" si="285"/>
        <v>0</v>
      </c>
      <c r="G1392" s="208">
        <f t="shared" si="286"/>
        <v>0</v>
      </c>
      <c r="H1392" s="208">
        <f t="shared" si="287"/>
        <v>0</v>
      </c>
      <c r="I1392" s="30">
        <f>'F4.2'!X15</f>
        <v>0</v>
      </c>
      <c r="J1392" s="30">
        <f>'F4.2'!AR15</f>
        <v>0</v>
      </c>
      <c r="K1392" s="208"/>
      <c r="L1392" s="208"/>
      <c r="M1392" s="208">
        <f t="shared" si="288"/>
        <v>0</v>
      </c>
      <c r="N1392" s="209">
        <f t="shared" si="289"/>
        <v>0</v>
      </c>
    </row>
    <row r="1393" spans="1:14" ht="47.25" hidden="1" outlineLevel="1">
      <c r="A1393" s="163"/>
      <c r="B1393" s="182" t="str">
        <f t="shared" si="284"/>
        <v>Procurement of IMI Norgren Herion make Trip solenoid valves for Main Turbine, MD-BFP &amp; TD-BFP of Unit 8 &amp; 9, CSTPS, Chandrapur</v>
      </c>
      <c r="C1393" s="31">
        <f t="shared" si="284"/>
        <v>0</v>
      </c>
      <c r="D1393" s="67" t="str">
        <f t="shared" si="284"/>
        <v>-</v>
      </c>
      <c r="E1393" s="30">
        <f t="shared" si="284"/>
        <v>0</v>
      </c>
      <c r="F1393" s="30">
        <f t="shared" si="285"/>
        <v>0.37354448499999998</v>
      </c>
      <c r="G1393" s="30">
        <f t="shared" si="286"/>
        <v>0.37354448499999998</v>
      </c>
      <c r="H1393" s="30">
        <f t="shared" si="287"/>
        <v>0</v>
      </c>
      <c r="I1393" s="30">
        <f>'F4.2'!X16</f>
        <v>0</v>
      </c>
      <c r="J1393" s="30">
        <f>'F4.2'!AR16</f>
        <v>0</v>
      </c>
      <c r="K1393" s="30"/>
      <c r="L1393" s="30"/>
      <c r="M1393" s="30">
        <f t="shared" si="288"/>
        <v>0</v>
      </c>
      <c r="N1393" s="150">
        <f t="shared" si="289"/>
        <v>0</v>
      </c>
    </row>
    <row r="1394" spans="1:14" ht="31.5" hidden="1" outlineLevel="1">
      <c r="A1394" s="163"/>
      <c r="B1394" s="182" t="str">
        <f t="shared" si="284"/>
        <v>Procurement of Speed Sensors for 500 MW KWU Turbine for C&amp;I-III, Unit 8 &amp; 9, CSTPS, Chandrapur</v>
      </c>
      <c r="C1394" s="31">
        <f t="shared" si="284"/>
        <v>0</v>
      </c>
      <c r="D1394" s="67" t="str">
        <f t="shared" si="284"/>
        <v>-</v>
      </c>
      <c r="E1394" s="30">
        <f t="shared" si="284"/>
        <v>0</v>
      </c>
      <c r="F1394" s="30">
        <f t="shared" si="285"/>
        <v>3.8232000000000002E-2</v>
      </c>
      <c r="G1394" s="30">
        <f t="shared" si="286"/>
        <v>3.8232000000000002E-2</v>
      </c>
      <c r="H1394" s="30">
        <f t="shared" si="287"/>
        <v>0</v>
      </c>
      <c r="I1394" s="30">
        <f>'F4.2'!X17</f>
        <v>0</v>
      </c>
      <c r="J1394" s="30">
        <f>'F4.2'!AR17</f>
        <v>0</v>
      </c>
      <c r="K1394" s="30"/>
      <c r="L1394" s="30"/>
      <c r="M1394" s="30">
        <f t="shared" si="288"/>
        <v>0</v>
      </c>
      <c r="N1394" s="150">
        <f t="shared" si="289"/>
        <v>0</v>
      </c>
    </row>
    <row r="1395" spans="1:14" ht="47.25" hidden="1" outlineLevel="1">
      <c r="A1395" s="163"/>
      <c r="B1395" s="182" t="str">
        <f t="shared" si="284"/>
        <v>Procurement of Position Feedback Transmitters for Starting Device and Speeder Gear of Main Turbine for C&amp;I-III, Unit 8 &amp; 9, CSTPS, Chandrapur</v>
      </c>
      <c r="C1395" s="31">
        <f t="shared" si="284"/>
        <v>0</v>
      </c>
      <c r="D1395" s="67" t="str">
        <f t="shared" si="284"/>
        <v>-</v>
      </c>
      <c r="E1395" s="30">
        <f t="shared" si="284"/>
        <v>0</v>
      </c>
      <c r="F1395" s="30">
        <f t="shared" si="285"/>
        <v>0.1122534</v>
      </c>
      <c r="G1395" s="30">
        <f t="shared" si="286"/>
        <v>0.1122534</v>
      </c>
      <c r="H1395" s="30">
        <f t="shared" si="287"/>
        <v>0</v>
      </c>
      <c r="I1395" s="30">
        <f>'F4.2'!X18</f>
        <v>0</v>
      </c>
      <c r="J1395" s="30">
        <f>'F4.2'!AR18</f>
        <v>0</v>
      </c>
      <c r="K1395" s="30"/>
      <c r="L1395" s="30"/>
      <c r="M1395" s="30">
        <f t="shared" si="288"/>
        <v>0</v>
      </c>
      <c r="N1395" s="150">
        <f t="shared" si="289"/>
        <v>0</v>
      </c>
    </row>
    <row r="1396" spans="1:14" ht="31.5" hidden="1" outlineLevel="1">
      <c r="A1396" s="163"/>
      <c r="B1396" s="182" t="str">
        <f t="shared" si="284"/>
        <v>Procurement of spares for LP bypass system for C&amp;I-III, Unit 8 &amp; 9, CSTPS, Chandrapur on OEM Basis.</v>
      </c>
      <c r="C1396" s="28">
        <f t="shared" si="284"/>
        <v>0</v>
      </c>
      <c r="D1396" s="68" t="str">
        <f t="shared" si="284"/>
        <v>-</v>
      </c>
      <c r="E1396" s="29">
        <f t="shared" si="284"/>
        <v>0</v>
      </c>
      <c r="F1396" s="29">
        <f t="shared" si="285"/>
        <v>0.43644529999999998</v>
      </c>
      <c r="G1396" s="29">
        <f t="shared" si="286"/>
        <v>0.43644529999999998</v>
      </c>
      <c r="H1396" s="29">
        <f t="shared" si="287"/>
        <v>0</v>
      </c>
      <c r="I1396" s="30">
        <f>'F4.2'!X19</f>
        <v>0</v>
      </c>
      <c r="J1396" s="30">
        <f>'F4.2'!AR19</f>
        <v>0</v>
      </c>
      <c r="K1396" s="29"/>
      <c r="L1396" s="29"/>
      <c r="M1396" s="29">
        <f t="shared" si="288"/>
        <v>0</v>
      </c>
      <c r="N1396" s="149">
        <f t="shared" si="289"/>
        <v>0</v>
      </c>
    </row>
    <row r="1397" spans="1:14" ht="31.5" hidden="1" outlineLevel="1">
      <c r="A1397" s="163"/>
      <c r="B1397" s="182" t="str">
        <f t="shared" si="284"/>
        <v>Procurement of TSE (Turbine Stress Evaluator) temperature elements  for C&amp;I-III, Unit 8 &amp; 9, CSTPS, Chandrapur</v>
      </c>
      <c r="C1397" s="28">
        <f t="shared" si="284"/>
        <v>0</v>
      </c>
      <c r="D1397" s="68" t="str">
        <f t="shared" si="284"/>
        <v>-</v>
      </c>
      <c r="E1397" s="29">
        <f t="shared" si="284"/>
        <v>0</v>
      </c>
      <c r="F1397" s="29">
        <f t="shared" si="285"/>
        <v>0.20729999999999998</v>
      </c>
      <c r="G1397" s="29">
        <f t="shared" si="286"/>
        <v>0.20719300899999998</v>
      </c>
      <c r="H1397" s="29">
        <f t="shared" si="287"/>
        <v>1.0699100000000072E-4</v>
      </c>
      <c r="I1397" s="30">
        <f>'F4.2'!X20</f>
        <v>0</v>
      </c>
      <c r="J1397" s="30">
        <f>'F4.2'!AR20</f>
        <v>0</v>
      </c>
      <c r="K1397" s="29"/>
      <c r="L1397" s="29"/>
      <c r="M1397" s="29">
        <f t="shared" si="288"/>
        <v>0</v>
      </c>
      <c r="N1397" s="149">
        <f t="shared" si="289"/>
        <v>1.0699100000000072E-4</v>
      </c>
    </row>
    <row r="1398" spans="1:14" ht="18.75" hidden="1" outlineLevel="1">
      <c r="A1398" s="183"/>
      <c r="B1398" s="184" t="str">
        <f t="shared" si="284"/>
        <v xml:space="preserve"> Generator and Auxiliries</v>
      </c>
      <c r="C1398" s="186">
        <f t="shared" si="284"/>
        <v>0</v>
      </c>
      <c r="D1398" s="207" t="str">
        <f t="shared" si="284"/>
        <v>-</v>
      </c>
      <c r="E1398" s="208">
        <f t="shared" si="284"/>
        <v>0.9</v>
      </c>
      <c r="F1398" s="208">
        <f t="shared" si="285"/>
        <v>0</v>
      </c>
      <c r="G1398" s="208">
        <f t="shared" si="286"/>
        <v>0</v>
      </c>
      <c r="H1398" s="208">
        <f t="shared" si="287"/>
        <v>0</v>
      </c>
      <c r="I1398" s="30">
        <f>'F4.2'!X21</f>
        <v>0</v>
      </c>
      <c r="J1398" s="30">
        <f>'F4.2'!AR21</f>
        <v>0</v>
      </c>
      <c r="K1398" s="208"/>
      <c r="L1398" s="208"/>
      <c r="M1398" s="208">
        <f t="shared" si="288"/>
        <v>0</v>
      </c>
      <c r="N1398" s="209">
        <f t="shared" si="289"/>
        <v>0</v>
      </c>
    </row>
    <row r="1399" spans="1:14" ht="31.5" hidden="1" outlineLevel="1">
      <c r="A1399" s="163"/>
      <c r="B1399" s="182" t="str">
        <f t="shared" si="284"/>
        <v>Procurement of complete set of water cooled bushing for 500MW Generator installed at Unit-8 &amp; 9, CSTPS Chandrapur.</v>
      </c>
      <c r="C1399" s="31">
        <f t="shared" si="284"/>
        <v>0</v>
      </c>
      <c r="D1399" s="67" t="str">
        <f t="shared" si="284"/>
        <v>-</v>
      </c>
      <c r="E1399" s="30">
        <f t="shared" si="284"/>
        <v>0</v>
      </c>
      <c r="F1399" s="30">
        <f t="shared" si="285"/>
        <v>0.26409149999999998</v>
      </c>
      <c r="G1399" s="30">
        <f t="shared" si="286"/>
        <v>0.26409149999999998</v>
      </c>
      <c r="H1399" s="30">
        <f t="shared" si="287"/>
        <v>0</v>
      </c>
      <c r="I1399" s="30">
        <f>'F4.2'!X22</f>
        <v>0</v>
      </c>
      <c r="J1399" s="30">
        <f>'F4.2'!AR22</f>
        <v>0</v>
      </c>
      <c r="K1399" s="30"/>
      <c r="L1399" s="30"/>
      <c r="M1399" s="30">
        <f t="shared" si="288"/>
        <v>0</v>
      </c>
      <c r="N1399" s="150">
        <f t="shared" si="289"/>
        <v>0</v>
      </c>
    </row>
    <row r="1400" spans="1:14" ht="31.5" hidden="1" outlineLevel="1">
      <c r="A1400" s="163"/>
      <c r="B1400" s="182" t="str">
        <f t="shared" si="284"/>
        <v>Procurement of Tushaco make complete AC Jacking Oil Pump for Unit-8 &amp; 9, CSTPS, Chandrapur</v>
      </c>
      <c r="C1400" s="28">
        <f t="shared" si="284"/>
        <v>0</v>
      </c>
      <c r="D1400" s="68" t="str">
        <f t="shared" si="284"/>
        <v>-</v>
      </c>
      <c r="E1400" s="29">
        <f t="shared" si="284"/>
        <v>0</v>
      </c>
      <c r="F1400" s="29">
        <f t="shared" si="285"/>
        <v>0.19948749600000001</v>
      </c>
      <c r="G1400" s="29">
        <f t="shared" si="286"/>
        <v>0.19948749600000001</v>
      </c>
      <c r="H1400" s="29">
        <f t="shared" si="287"/>
        <v>0</v>
      </c>
      <c r="I1400" s="30">
        <f>'F4.2'!X23</f>
        <v>0</v>
      </c>
      <c r="J1400" s="30">
        <f>'F4.2'!AR23</f>
        <v>0</v>
      </c>
      <c r="K1400" s="29"/>
      <c r="L1400" s="29"/>
      <c r="M1400" s="29">
        <f t="shared" si="288"/>
        <v>0</v>
      </c>
      <c r="N1400" s="149">
        <f t="shared" si="289"/>
        <v>0</v>
      </c>
    </row>
    <row r="1401" spans="1:14" ht="31.5" hidden="1" outlineLevel="1">
      <c r="A1401" s="163"/>
      <c r="B1401" s="182" t="str">
        <f t="shared" ref="B1401:E1416" si="290">B942</f>
        <v>Procurement of oil filled Neutral Grounding Transformer for AHP Unit-8&amp;9 CSTPS , Chandrapur.</v>
      </c>
      <c r="C1401" s="31">
        <f t="shared" si="290"/>
        <v>0</v>
      </c>
      <c r="D1401" s="67" t="str">
        <f t="shared" si="290"/>
        <v>-</v>
      </c>
      <c r="E1401" s="30">
        <f t="shared" si="290"/>
        <v>0</v>
      </c>
      <c r="F1401" s="30">
        <f t="shared" si="285"/>
        <v>0.34775178299999998</v>
      </c>
      <c r="G1401" s="30">
        <f t="shared" si="286"/>
        <v>0.34775178299999998</v>
      </c>
      <c r="H1401" s="30">
        <f t="shared" si="287"/>
        <v>0</v>
      </c>
      <c r="I1401" s="30">
        <f>'F4.2'!X24</f>
        <v>0</v>
      </c>
      <c r="J1401" s="30">
        <f>'F4.2'!AR24</f>
        <v>0</v>
      </c>
      <c r="K1401" s="30"/>
      <c r="L1401" s="30"/>
      <c r="M1401" s="30">
        <f t="shared" si="288"/>
        <v>0</v>
      </c>
      <c r="N1401" s="150">
        <f t="shared" si="289"/>
        <v>0</v>
      </c>
    </row>
    <row r="1402" spans="1:14" ht="18.75" hidden="1" outlineLevel="1">
      <c r="A1402" s="191"/>
      <c r="B1402" s="184" t="str">
        <f t="shared" si="290"/>
        <v xml:space="preserve"> Electrical and Instrumentation </v>
      </c>
      <c r="C1402" s="186">
        <f t="shared" si="290"/>
        <v>0</v>
      </c>
      <c r="D1402" s="207" t="str">
        <f t="shared" si="290"/>
        <v>-</v>
      </c>
      <c r="E1402" s="208">
        <f t="shared" si="290"/>
        <v>29.23</v>
      </c>
      <c r="F1402" s="208">
        <f t="shared" si="285"/>
        <v>0</v>
      </c>
      <c r="G1402" s="208">
        <f t="shared" si="286"/>
        <v>0</v>
      </c>
      <c r="H1402" s="208">
        <f t="shared" si="287"/>
        <v>0</v>
      </c>
      <c r="I1402" s="30">
        <f>'F4.2'!X25</f>
        <v>0</v>
      </c>
      <c r="J1402" s="30">
        <f>'F4.2'!AR25</f>
        <v>0</v>
      </c>
      <c r="K1402" s="208"/>
      <c r="L1402" s="208"/>
      <c r="M1402" s="208">
        <f t="shared" si="288"/>
        <v>0</v>
      </c>
      <c r="N1402" s="209">
        <f t="shared" si="289"/>
        <v>0</v>
      </c>
    </row>
    <row r="1403" spans="1:14" ht="31.5" hidden="1" outlineLevel="1">
      <c r="A1403" s="163"/>
      <c r="B1403" s="182" t="str">
        <f t="shared" si="290"/>
        <v>‘Procurement of various spares of BHEL make Vacuum Circuit Breakers’ , for Unit-8 &amp; 9, CSTPS, Chandrapur.</v>
      </c>
      <c r="C1403" s="31">
        <f t="shared" si="290"/>
        <v>0</v>
      </c>
      <c r="D1403" s="67" t="str">
        <f t="shared" si="290"/>
        <v>-</v>
      </c>
      <c r="E1403" s="30">
        <f t="shared" si="290"/>
        <v>0</v>
      </c>
      <c r="F1403" s="30">
        <f t="shared" si="285"/>
        <v>0.49497589800000003</v>
      </c>
      <c r="G1403" s="30">
        <f t="shared" si="286"/>
        <v>0.49497589800000003</v>
      </c>
      <c r="H1403" s="30">
        <f t="shared" si="287"/>
        <v>0</v>
      </c>
      <c r="I1403" s="30">
        <f>'F4.2'!X26</f>
        <v>0</v>
      </c>
      <c r="J1403" s="30">
        <f>'F4.2'!AR26</f>
        <v>0</v>
      </c>
      <c r="K1403" s="30"/>
      <c r="L1403" s="30"/>
      <c r="M1403" s="30">
        <f t="shared" si="288"/>
        <v>0</v>
      </c>
      <c r="N1403" s="150">
        <f t="shared" si="289"/>
        <v>0</v>
      </c>
    </row>
    <row r="1404" spans="1:14" ht="47.25" hidden="1" outlineLevel="1">
      <c r="A1404" s="163"/>
      <c r="B1404" s="182" t="str">
        <f t="shared" si="290"/>
        <v>Supply, erection and commissioning of floor mounted 500KW Resistor Load Bank for D.G. sets installed at Unit-8 &amp; 9, CSTPS, Chandrapur.</v>
      </c>
      <c r="C1404" s="28">
        <f t="shared" si="290"/>
        <v>0</v>
      </c>
      <c r="D1404" s="68" t="str">
        <f t="shared" si="290"/>
        <v>-</v>
      </c>
      <c r="E1404" s="29">
        <f t="shared" si="290"/>
        <v>0</v>
      </c>
      <c r="F1404" s="29">
        <f t="shared" si="285"/>
        <v>0.27536362000000003</v>
      </c>
      <c r="G1404" s="29">
        <f t="shared" si="286"/>
        <v>0.27536362000000003</v>
      </c>
      <c r="H1404" s="29">
        <f t="shared" si="287"/>
        <v>0</v>
      </c>
      <c r="I1404" s="30">
        <f>'F4.2'!X27</f>
        <v>0</v>
      </c>
      <c r="J1404" s="30">
        <f>'F4.2'!AR27</f>
        <v>0</v>
      </c>
      <c r="K1404" s="29"/>
      <c r="L1404" s="29"/>
      <c r="M1404" s="29">
        <f t="shared" si="288"/>
        <v>0</v>
      </c>
      <c r="N1404" s="149">
        <f t="shared" si="289"/>
        <v>0</v>
      </c>
    </row>
    <row r="1405" spans="1:14" ht="31.5" hidden="1" outlineLevel="1">
      <c r="A1405" s="163"/>
      <c r="B1405" s="182" t="str">
        <f t="shared" si="290"/>
        <v>Procurement of Turbosupervisory system spares of main turbine for C&amp;I-III, Unit 8 &amp; 9, CSTPS, Chandrapur</v>
      </c>
      <c r="C1405" s="31">
        <f t="shared" si="290"/>
        <v>0</v>
      </c>
      <c r="D1405" s="67" t="str">
        <f t="shared" si="290"/>
        <v>-</v>
      </c>
      <c r="E1405" s="30">
        <f t="shared" si="290"/>
        <v>0</v>
      </c>
      <c r="F1405" s="30">
        <f t="shared" si="285"/>
        <v>1.0365842160000001</v>
      </c>
      <c r="G1405" s="30">
        <f t="shared" si="286"/>
        <v>1.0365842160000001</v>
      </c>
      <c r="H1405" s="30">
        <f t="shared" si="287"/>
        <v>0</v>
      </c>
      <c r="I1405" s="30">
        <f>'F4.2'!X28</f>
        <v>0</v>
      </c>
      <c r="J1405" s="30">
        <f>'F4.2'!AR28</f>
        <v>0</v>
      </c>
      <c r="K1405" s="30"/>
      <c r="L1405" s="30"/>
      <c r="M1405" s="30">
        <f t="shared" si="288"/>
        <v>0</v>
      </c>
      <c r="N1405" s="150">
        <f t="shared" si="289"/>
        <v>0</v>
      </c>
    </row>
    <row r="1406" spans="1:14" ht="31.5" hidden="1" outlineLevel="1">
      <c r="A1406" s="163"/>
      <c r="B1406" s="182" t="str">
        <f t="shared" si="290"/>
        <v>Procurement of Level transmitters for C&amp;I-III, Unit 8 &amp; 9, CSTPS, Chandrapur</v>
      </c>
      <c r="C1406" s="31">
        <f t="shared" si="290"/>
        <v>0</v>
      </c>
      <c r="D1406" s="67" t="str">
        <f t="shared" si="290"/>
        <v>-</v>
      </c>
      <c r="E1406" s="30">
        <f t="shared" si="290"/>
        <v>0</v>
      </c>
      <c r="F1406" s="30">
        <f t="shared" si="285"/>
        <v>0.1599903</v>
      </c>
      <c r="G1406" s="30">
        <f t="shared" si="286"/>
        <v>0.1599903</v>
      </c>
      <c r="H1406" s="30">
        <f t="shared" si="287"/>
        <v>0</v>
      </c>
      <c r="I1406" s="30">
        <f>'F4.2'!X29</f>
        <v>0</v>
      </c>
      <c r="J1406" s="30">
        <f>'F4.2'!AR29</f>
        <v>0</v>
      </c>
      <c r="K1406" s="30"/>
      <c r="L1406" s="30"/>
      <c r="M1406" s="30">
        <f t="shared" si="288"/>
        <v>0</v>
      </c>
      <c r="N1406" s="150">
        <f t="shared" si="289"/>
        <v>0</v>
      </c>
    </row>
    <row r="1407" spans="1:14" ht="31.5" hidden="1" outlineLevel="1">
      <c r="A1407" s="163"/>
      <c r="B1407" s="182" t="str">
        <f t="shared" si="290"/>
        <v>Procurement of Level transmitters for C&amp;I-III, Unit 8 &amp; 9, CSTPS, Chandrapur</v>
      </c>
      <c r="C1407" s="31">
        <f t="shared" si="290"/>
        <v>0</v>
      </c>
      <c r="D1407" s="67" t="str">
        <f t="shared" si="290"/>
        <v>-</v>
      </c>
      <c r="E1407" s="30">
        <f t="shared" si="290"/>
        <v>0</v>
      </c>
      <c r="F1407" s="30">
        <f t="shared" si="285"/>
        <v>3.2604800000000003E-2</v>
      </c>
      <c r="G1407" s="30">
        <f t="shared" si="286"/>
        <v>3.2604800000000003E-2</v>
      </c>
      <c r="H1407" s="30">
        <f t="shared" si="287"/>
        <v>0</v>
      </c>
      <c r="I1407" s="30">
        <f>'F4.2'!X30</f>
        <v>0</v>
      </c>
      <c r="J1407" s="30">
        <f>'F4.2'!AR30</f>
        <v>0</v>
      </c>
      <c r="K1407" s="30"/>
      <c r="L1407" s="30"/>
      <c r="M1407" s="30">
        <f t="shared" si="288"/>
        <v>0</v>
      </c>
      <c r="N1407" s="150">
        <f t="shared" si="289"/>
        <v>0</v>
      </c>
    </row>
    <row r="1408" spans="1:14" ht="31.5" hidden="1" outlineLevel="1">
      <c r="A1408" s="163"/>
      <c r="B1408" s="182" t="str">
        <f t="shared" si="290"/>
        <v>Procurement of Level transmitters for C&amp;I-III, Unit 8 &amp; 9, CSTPS, Chandrapur</v>
      </c>
      <c r="C1408" s="31">
        <f t="shared" si="290"/>
        <v>0</v>
      </c>
      <c r="D1408" s="67" t="str">
        <f t="shared" si="290"/>
        <v>-</v>
      </c>
      <c r="E1408" s="30">
        <f t="shared" si="290"/>
        <v>0</v>
      </c>
      <c r="F1408" s="30">
        <f t="shared" si="285"/>
        <v>4.6972732000000003E-2</v>
      </c>
      <c r="G1408" s="30">
        <f t="shared" si="286"/>
        <v>4.6972732000000003E-2</v>
      </c>
      <c r="H1408" s="30">
        <f t="shared" si="287"/>
        <v>0</v>
      </c>
      <c r="I1408" s="30">
        <f>'F4.2'!X31</f>
        <v>0</v>
      </c>
      <c r="J1408" s="30">
        <f>'F4.2'!AR31</f>
        <v>0</v>
      </c>
      <c r="K1408" s="30"/>
      <c r="L1408" s="30"/>
      <c r="M1408" s="30">
        <f t="shared" si="288"/>
        <v>0</v>
      </c>
      <c r="N1408" s="150">
        <f t="shared" si="289"/>
        <v>0</v>
      </c>
    </row>
    <row r="1409" spans="1:14" ht="31.5" hidden="1" outlineLevel="1">
      <c r="A1409" s="163"/>
      <c r="B1409" s="182" t="str">
        <f t="shared" si="290"/>
        <v>Procurement of GE PLC spares for C&amp;I-III, Unit 8 &amp; 9, CSTPS, Chandrapur.</v>
      </c>
      <c r="C1409" s="31">
        <f t="shared" si="290"/>
        <v>0</v>
      </c>
      <c r="D1409" s="67" t="str">
        <f t="shared" si="290"/>
        <v>-</v>
      </c>
      <c r="E1409" s="30">
        <f t="shared" si="290"/>
        <v>0</v>
      </c>
      <c r="F1409" s="30">
        <f t="shared" si="285"/>
        <v>0.57304245599999992</v>
      </c>
      <c r="G1409" s="30">
        <f t="shared" si="286"/>
        <v>0.57304245599999992</v>
      </c>
      <c r="H1409" s="30">
        <f t="shared" si="287"/>
        <v>0</v>
      </c>
      <c r="I1409" s="30">
        <f>'F4.2'!X32</f>
        <v>0</v>
      </c>
      <c r="J1409" s="30">
        <f>'F4.2'!AR32</f>
        <v>0</v>
      </c>
      <c r="K1409" s="30"/>
      <c r="L1409" s="30"/>
      <c r="M1409" s="30">
        <f t="shared" si="288"/>
        <v>0</v>
      </c>
      <c r="N1409" s="150">
        <f t="shared" si="289"/>
        <v>0</v>
      </c>
    </row>
    <row r="1410" spans="1:14" ht="31.5" hidden="1" outlineLevel="1">
      <c r="A1410" s="163"/>
      <c r="B1410" s="182" t="str">
        <f t="shared" si="290"/>
        <v>Procurement of spares for GEHO pumps PLC control panels for C&amp;I-III, Unit 8 &amp; 9, CSTPS, Chandrapur.</v>
      </c>
      <c r="C1410" s="28">
        <f t="shared" si="290"/>
        <v>0</v>
      </c>
      <c r="D1410" s="68" t="str">
        <f t="shared" si="290"/>
        <v>-</v>
      </c>
      <c r="E1410" s="29">
        <f t="shared" si="290"/>
        <v>0</v>
      </c>
      <c r="F1410" s="29">
        <f t="shared" si="285"/>
        <v>8.4377551999999995E-2</v>
      </c>
      <c r="G1410" s="29">
        <f t="shared" si="286"/>
        <v>8.4377525999999994E-2</v>
      </c>
      <c r="H1410" s="29">
        <f t="shared" si="287"/>
        <v>2.6000000000192536E-8</v>
      </c>
      <c r="I1410" s="30">
        <f>'F4.2'!X33</f>
        <v>0</v>
      </c>
      <c r="J1410" s="30">
        <f>'F4.2'!AR33</f>
        <v>0</v>
      </c>
      <c r="K1410" s="29"/>
      <c r="L1410" s="29"/>
      <c r="M1410" s="29">
        <f t="shared" si="288"/>
        <v>0</v>
      </c>
      <c r="N1410" s="149">
        <f t="shared" si="289"/>
        <v>2.6000000000192536E-8</v>
      </c>
    </row>
    <row r="1411" spans="1:14" ht="31.5" hidden="1" outlineLevel="1">
      <c r="A1411" s="163"/>
      <c r="B1411" s="182" t="str">
        <f t="shared" si="290"/>
        <v>Procurement of master calibration lab Instruments for C&amp;I-III, Unit 8 &amp; 9,CSTPS,Chandrapur</v>
      </c>
      <c r="C1411" s="31">
        <f t="shared" si="290"/>
        <v>0</v>
      </c>
      <c r="D1411" s="67" t="str">
        <f t="shared" si="290"/>
        <v>-</v>
      </c>
      <c r="E1411" s="30">
        <f t="shared" si="290"/>
        <v>0</v>
      </c>
      <c r="F1411" s="30">
        <f t="shared" si="285"/>
        <v>0.30131016799999999</v>
      </c>
      <c r="G1411" s="30">
        <f t="shared" si="286"/>
        <v>0.30131016799999999</v>
      </c>
      <c r="H1411" s="30">
        <f t="shared" si="287"/>
        <v>0</v>
      </c>
      <c r="I1411" s="30">
        <f>'F4.2'!X34</f>
        <v>0</v>
      </c>
      <c r="J1411" s="30">
        <f>'F4.2'!AR34</f>
        <v>0</v>
      </c>
      <c r="K1411" s="30"/>
      <c r="L1411" s="30"/>
      <c r="M1411" s="30">
        <f t="shared" si="288"/>
        <v>0</v>
      </c>
      <c r="N1411" s="150">
        <f t="shared" si="289"/>
        <v>0</v>
      </c>
    </row>
    <row r="1412" spans="1:14" ht="31.5" hidden="1" outlineLevel="1">
      <c r="A1412" s="163"/>
      <c r="B1412" s="182" t="str">
        <f t="shared" si="290"/>
        <v>Procurement of Coal Feeder panel spares for C&amp;I-III, Unit 8 &amp; 9,CSTPS, Chandrapur</v>
      </c>
      <c r="C1412" s="31">
        <f t="shared" si="290"/>
        <v>0</v>
      </c>
      <c r="D1412" s="67" t="str">
        <f t="shared" si="290"/>
        <v>-</v>
      </c>
      <c r="E1412" s="30">
        <f t="shared" si="290"/>
        <v>0</v>
      </c>
      <c r="F1412" s="30">
        <f t="shared" si="285"/>
        <v>0.58701282999999993</v>
      </c>
      <c r="G1412" s="30">
        <f t="shared" si="286"/>
        <v>0.58701282999999993</v>
      </c>
      <c r="H1412" s="30">
        <f t="shared" si="287"/>
        <v>0</v>
      </c>
      <c r="I1412" s="30">
        <f>'F4.2'!X35</f>
        <v>0</v>
      </c>
      <c r="J1412" s="30">
        <f>'F4.2'!AR35</f>
        <v>0</v>
      </c>
      <c r="K1412" s="30"/>
      <c r="L1412" s="30"/>
      <c r="M1412" s="30">
        <f t="shared" si="288"/>
        <v>0</v>
      </c>
      <c r="N1412" s="150">
        <f t="shared" si="289"/>
        <v>0</v>
      </c>
    </row>
    <row r="1413" spans="1:14" ht="31.5" hidden="1" outlineLevel="1">
      <c r="A1413" s="163"/>
      <c r="B1413" s="182" t="str">
        <f t="shared" si="290"/>
        <v>Procurement of Opacity Monitor (Stack Particulate matter-SPM) spares for C&amp;I-III, Unit 8 &amp; 9, CSTPS, Chandrapur.</v>
      </c>
      <c r="C1413" s="28">
        <f t="shared" si="290"/>
        <v>0</v>
      </c>
      <c r="D1413" s="68" t="str">
        <f t="shared" si="290"/>
        <v>-</v>
      </c>
      <c r="E1413" s="29">
        <f t="shared" si="290"/>
        <v>0</v>
      </c>
      <c r="F1413" s="29">
        <f t="shared" si="285"/>
        <v>0.14051203999999998</v>
      </c>
      <c r="G1413" s="29">
        <f t="shared" si="286"/>
        <v>0.14051203999999998</v>
      </c>
      <c r="H1413" s="29">
        <f t="shared" si="287"/>
        <v>0</v>
      </c>
      <c r="I1413" s="30">
        <f>'F4.2'!X36</f>
        <v>0</v>
      </c>
      <c r="J1413" s="30">
        <f>'F4.2'!AR36</f>
        <v>0</v>
      </c>
      <c r="K1413" s="29"/>
      <c r="L1413" s="29"/>
      <c r="M1413" s="29">
        <f t="shared" si="288"/>
        <v>0</v>
      </c>
      <c r="N1413" s="149">
        <f t="shared" si="289"/>
        <v>0</v>
      </c>
    </row>
    <row r="1414" spans="1:14" ht="47.25" hidden="1" outlineLevel="1">
      <c r="A1414" s="163"/>
      <c r="B1414" s="182" t="str">
        <f t="shared" si="290"/>
        <v>Procurement of  Forbes Marshall Supervisory system spares For Turbine driven boiler feed pumps (TDBFP) of Unit 8 &amp; 9, CSTPS, Chandrapur</v>
      </c>
      <c r="C1414" s="31">
        <f t="shared" si="290"/>
        <v>0</v>
      </c>
      <c r="D1414" s="67" t="str">
        <f t="shared" si="290"/>
        <v>-</v>
      </c>
      <c r="E1414" s="30">
        <f t="shared" si="290"/>
        <v>0</v>
      </c>
      <c r="F1414" s="30">
        <f t="shared" si="285"/>
        <v>0.22448697599999998</v>
      </c>
      <c r="G1414" s="30">
        <f t="shared" si="286"/>
        <v>0.22448697599999998</v>
      </c>
      <c r="H1414" s="30">
        <f t="shared" si="287"/>
        <v>0</v>
      </c>
      <c r="I1414" s="30">
        <f>'F4.2'!X37</f>
        <v>0</v>
      </c>
      <c r="J1414" s="30">
        <f>'F4.2'!AR37</f>
        <v>0</v>
      </c>
      <c r="K1414" s="30"/>
      <c r="L1414" s="30"/>
      <c r="M1414" s="30">
        <f t="shared" si="288"/>
        <v>0</v>
      </c>
      <c r="N1414" s="150">
        <f t="shared" si="289"/>
        <v>0</v>
      </c>
    </row>
    <row r="1415" spans="1:14" ht="31.5" hidden="1" outlineLevel="1">
      <c r="A1415" s="163"/>
      <c r="B1415" s="182" t="str">
        <f t="shared" si="290"/>
        <v>Procurement of spares for hydraulic panel of CW pumps for C&amp;I-III, Unit 8 &amp; 9, CSTPS, Chandrapur.</v>
      </c>
      <c r="C1415" s="31">
        <f t="shared" si="290"/>
        <v>0</v>
      </c>
      <c r="D1415" s="67" t="str">
        <f t="shared" si="290"/>
        <v>-</v>
      </c>
      <c r="E1415" s="30">
        <f t="shared" si="290"/>
        <v>0</v>
      </c>
      <c r="F1415" s="30">
        <f t="shared" si="285"/>
        <v>0.138617196</v>
      </c>
      <c r="G1415" s="30">
        <f t="shared" si="286"/>
        <v>0.1386</v>
      </c>
      <c r="H1415" s="30">
        <f t="shared" si="287"/>
        <v>1.7195999999997102E-5</v>
      </c>
      <c r="I1415" s="30">
        <f>'F4.2'!X38</f>
        <v>0</v>
      </c>
      <c r="J1415" s="30">
        <f>'F4.2'!AR38</f>
        <v>0</v>
      </c>
      <c r="K1415" s="30"/>
      <c r="L1415" s="30"/>
      <c r="M1415" s="30">
        <f t="shared" si="288"/>
        <v>0</v>
      </c>
      <c r="N1415" s="150">
        <f t="shared" si="289"/>
        <v>1.7195999999997102E-5</v>
      </c>
    </row>
    <row r="1416" spans="1:14" ht="31.5" hidden="1" outlineLevel="1">
      <c r="A1416" s="163"/>
      <c r="B1416" s="182" t="str">
        <f t="shared" si="290"/>
        <v>Procurement of H2 Dew point analyzer spares for Unit 8 &amp; 9, CSTPS, Chandrapur</v>
      </c>
      <c r="C1416" s="31">
        <f t="shared" si="290"/>
        <v>0</v>
      </c>
      <c r="D1416" s="67" t="str">
        <f t="shared" si="290"/>
        <v>-</v>
      </c>
      <c r="E1416" s="30">
        <f t="shared" si="290"/>
        <v>0</v>
      </c>
      <c r="F1416" s="30">
        <f t="shared" si="285"/>
        <v>4.9937599999999999E-2</v>
      </c>
      <c r="G1416" s="30">
        <f t="shared" si="286"/>
        <v>4.9937599999999999E-2</v>
      </c>
      <c r="H1416" s="30">
        <f t="shared" si="287"/>
        <v>0</v>
      </c>
      <c r="I1416" s="30">
        <f>'F4.2'!X39</f>
        <v>0</v>
      </c>
      <c r="J1416" s="30">
        <f>'F4.2'!AR39</f>
        <v>0</v>
      </c>
      <c r="K1416" s="30"/>
      <c r="L1416" s="30"/>
      <c r="M1416" s="30">
        <f t="shared" si="288"/>
        <v>0</v>
      </c>
      <c r="N1416" s="150">
        <f t="shared" si="289"/>
        <v>0</v>
      </c>
    </row>
    <row r="1417" spans="1:14" ht="31.5" hidden="1" outlineLevel="1">
      <c r="A1417" s="163"/>
      <c r="B1417" s="182" t="str">
        <f t="shared" ref="B1417:E1432" si="291">B958</f>
        <v>Procurement of spares for HP bypass system for C&amp;I-III, Unit 8 &amp; 9, CSTPS, Chandrapur</v>
      </c>
      <c r="C1417" s="31">
        <f t="shared" si="291"/>
        <v>0</v>
      </c>
      <c r="D1417" s="67" t="str">
        <f t="shared" si="291"/>
        <v>-</v>
      </c>
      <c r="E1417" s="30">
        <f t="shared" si="291"/>
        <v>0</v>
      </c>
      <c r="F1417" s="30">
        <f t="shared" si="285"/>
        <v>0.33964529999999998</v>
      </c>
      <c r="G1417" s="30">
        <f t="shared" si="286"/>
        <v>0.33964529999999998</v>
      </c>
      <c r="H1417" s="30">
        <f t="shared" si="287"/>
        <v>0</v>
      </c>
      <c r="I1417" s="30">
        <f>'F4.2'!X40</f>
        <v>0</v>
      </c>
      <c r="J1417" s="30">
        <f>'F4.2'!AR40</f>
        <v>0</v>
      </c>
      <c r="K1417" s="30"/>
      <c r="L1417" s="30"/>
      <c r="M1417" s="30">
        <f t="shared" si="288"/>
        <v>0</v>
      </c>
      <c r="N1417" s="150">
        <f t="shared" si="289"/>
        <v>0</v>
      </c>
    </row>
    <row r="1418" spans="1:14" ht="31.5" hidden="1" outlineLevel="1">
      <c r="A1418" s="163"/>
      <c r="B1418" s="182" t="str">
        <f t="shared" si="291"/>
        <v>Procurement of spares for Position feedback transmitter for HP bypass system for C&amp;I-III, Unit 8 &amp; 9, CSTPS, Chandrapur</v>
      </c>
      <c r="C1418" s="31">
        <f t="shared" si="291"/>
        <v>0</v>
      </c>
      <c r="D1418" s="67" t="str">
        <f t="shared" si="291"/>
        <v>-</v>
      </c>
      <c r="E1418" s="30">
        <f t="shared" si="291"/>
        <v>0</v>
      </c>
      <c r="F1418" s="30">
        <f t="shared" si="285"/>
        <v>3.5400000000000001E-2</v>
      </c>
      <c r="G1418" s="30">
        <f t="shared" si="286"/>
        <v>3.5400000000000001E-2</v>
      </c>
      <c r="H1418" s="30">
        <f t="shared" si="287"/>
        <v>0</v>
      </c>
      <c r="I1418" s="30">
        <f>'F4.2'!X41</f>
        <v>0</v>
      </c>
      <c r="J1418" s="30">
        <f>'F4.2'!AR41</f>
        <v>0</v>
      </c>
      <c r="K1418" s="30"/>
      <c r="L1418" s="30"/>
      <c r="M1418" s="30">
        <f t="shared" si="288"/>
        <v>0</v>
      </c>
      <c r="N1418" s="150">
        <f t="shared" si="289"/>
        <v>0</v>
      </c>
    </row>
    <row r="1419" spans="1:14" ht="47.25" hidden="1" outlineLevel="1">
      <c r="A1419" s="163"/>
      <c r="B1419" s="182" t="str">
        <f t="shared" si="291"/>
        <v>Procurement of spares for Atlas Copco make Instrument, Service and Conveying air Compressors for C&amp;I-III, Unit 8 &amp; 9, CSTPS, Chandrapur.</v>
      </c>
      <c r="C1419" s="31">
        <f t="shared" si="291"/>
        <v>0</v>
      </c>
      <c r="D1419" s="67" t="str">
        <f t="shared" si="291"/>
        <v>-</v>
      </c>
      <c r="E1419" s="30">
        <f t="shared" si="291"/>
        <v>0</v>
      </c>
      <c r="F1419" s="30">
        <f t="shared" si="285"/>
        <v>0.225091877</v>
      </c>
      <c r="G1419" s="30">
        <f t="shared" si="286"/>
        <v>0.225091877</v>
      </c>
      <c r="H1419" s="30">
        <f t="shared" si="287"/>
        <v>0</v>
      </c>
      <c r="I1419" s="30">
        <f>'F4.2'!X42</f>
        <v>0</v>
      </c>
      <c r="J1419" s="30">
        <f>'F4.2'!AR42</f>
        <v>0</v>
      </c>
      <c r="K1419" s="30"/>
      <c r="L1419" s="30"/>
      <c r="M1419" s="30">
        <f t="shared" si="288"/>
        <v>0</v>
      </c>
      <c r="N1419" s="150">
        <f t="shared" si="289"/>
        <v>0</v>
      </c>
    </row>
    <row r="1420" spans="1:14" ht="31.5" hidden="1" outlineLevel="1">
      <c r="A1420" s="163"/>
      <c r="B1420" s="182" t="str">
        <f t="shared" si="291"/>
        <v>Procurement of spares for HEA Ignitors and Flame Scanners for C&amp;I-III, Unit 8 &amp; 9, CSTPS, Chandrapur.</v>
      </c>
      <c r="C1420" s="31">
        <f t="shared" si="291"/>
        <v>0</v>
      </c>
      <c r="D1420" s="67" t="str">
        <f t="shared" si="291"/>
        <v>-</v>
      </c>
      <c r="E1420" s="30">
        <f t="shared" si="291"/>
        <v>0</v>
      </c>
      <c r="F1420" s="30">
        <f t="shared" si="285"/>
        <v>3.7700999999999998E-2</v>
      </c>
      <c r="G1420" s="30">
        <f t="shared" si="286"/>
        <v>3.7700999999999998E-2</v>
      </c>
      <c r="H1420" s="30">
        <f t="shared" si="287"/>
        <v>0</v>
      </c>
      <c r="I1420" s="30">
        <f>'F4.2'!X43</f>
        <v>0</v>
      </c>
      <c r="J1420" s="30">
        <f>'F4.2'!AR43</f>
        <v>0</v>
      </c>
      <c r="K1420" s="30"/>
      <c r="L1420" s="30"/>
      <c r="M1420" s="30">
        <f t="shared" si="288"/>
        <v>0</v>
      </c>
      <c r="N1420" s="150">
        <f t="shared" si="289"/>
        <v>0</v>
      </c>
    </row>
    <row r="1421" spans="1:14" ht="47.25" hidden="1" outlineLevel="1">
      <c r="A1421" s="163"/>
      <c r="B1421" s="182" t="str">
        <f t="shared" si="291"/>
        <v xml:space="preserve">Procurement of spares for GEHO pumps of Ash Handling System at C&amp;I-III, Unit 8 &amp; 9, CSTPS, Chandrapur
</v>
      </c>
      <c r="C1421" s="31">
        <f t="shared" si="291"/>
        <v>0</v>
      </c>
      <c r="D1421" s="67" t="str">
        <f t="shared" si="291"/>
        <v>-</v>
      </c>
      <c r="E1421" s="30">
        <f t="shared" si="291"/>
        <v>0</v>
      </c>
      <c r="F1421" s="30">
        <f t="shared" si="285"/>
        <v>0.28860907699999999</v>
      </c>
      <c r="G1421" s="30">
        <f t="shared" si="286"/>
        <v>0.28860907699999999</v>
      </c>
      <c r="H1421" s="30">
        <f t="shared" si="287"/>
        <v>0</v>
      </c>
      <c r="I1421" s="30">
        <f>'F4.2'!X44</f>
        <v>0</v>
      </c>
      <c r="J1421" s="30">
        <f>'F4.2'!AR44</f>
        <v>0</v>
      </c>
      <c r="K1421" s="30"/>
      <c r="L1421" s="30"/>
      <c r="M1421" s="30">
        <f t="shared" si="288"/>
        <v>0</v>
      </c>
      <c r="N1421" s="150">
        <f t="shared" si="289"/>
        <v>0</v>
      </c>
    </row>
    <row r="1422" spans="1:14" ht="31.5" hidden="1" outlineLevel="1">
      <c r="A1422" s="163"/>
      <c r="B1422" s="182" t="str">
        <f t="shared" si="291"/>
        <v>Procurement of Turbine side control valve spares for C&amp;I-III, Unit 8 &amp; 9, CSTPS, Chandrapur</v>
      </c>
      <c r="C1422" s="31">
        <f t="shared" si="291"/>
        <v>0</v>
      </c>
      <c r="D1422" s="67" t="str">
        <f t="shared" si="291"/>
        <v>-</v>
      </c>
      <c r="E1422" s="30">
        <f t="shared" si="291"/>
        <v>0</v>
      </c>
      <c r="F1422" s="30">
        <f t="shared" si="285"/>
        <v>0.17973878000000001</v>
      </c>
      <c r="G1422" s="30">
        <f t="shared" si="286"/>
        <v>0.17973878000000001</v>
      </c>
      <c r="H1422" s="30">
        <f t="shared" si="287"/>
        <v>0</v>
      </c>
      <c r="I1422" s="30">
        <f>'F4.2'!X45</f>
        <v>0</v>
      </c>
      <c r="J1422" s="30">
        <f>'F4.2'!AR45</f>
        <v>0</v>
      </c>
      <c r="K1422" s="30"/>
      <c r="L1422" s="30"/>
      <c r="M1422" s="30">
        <f t="shared" si="288"/>
        <v>0</v>
      </c>
      <c r="N1422" s="150">
        <f t="shared" si="289"/>
        <v>0</v>
      </c>
    </row>
    <row r="1423" spans="1:14" ht="31.5" hidden="1" outlineLevel="1">
      <c r="A1423" s="163"/>
      <c r="B1423" s="182" t="str">
        <f t="shared" si="291"/>
        <v>Procurement of various numerical protection relays for Unit-8 &amp; 9, CSTPS, Chandrapur.</v>
      </c>
      <c r="C1423" s="31">
        <f t="shared" si="291"/>
        <v>0</v>
      </c>
      <c r="D1423" s="67" t="str">
        <f t="shared" si="291"/>
        <v>-</v>
      </c>
      <c r="E1423" s="30">
        <f t="shared" si="291"/>
        <v>0</v>
      </c>
      <c r="F1423" s="30">
        <f t="shared" si="285"/>
        <v>0.123074</v>
      </c>
      <c r="G1423" s="30">
        <f t="shared" si="286"/>
        <v>0.123074</v>
      </c>
      <c r="H1423" s="30">
        <f t="shared" si="287"/>
        <v>0</v>
      </c>
      <c r="I1423" s="30">
        <f>'F4.2'!X46</f>
        <v>0</v>
      </c>
      <c r="J1423" s="30">
        <f>'F4.2'!AR46</f>
        <v>0</v>
      </c>
      <c r="K1423" s="30"/>
      <c r="L1423" s="30"/>
      <c r="M1423" s="30">
        <f t="shared" si="288"/>
        <v>0</v>
      </c>
      <c r="N1423" s="150">
        <f t="shared" si="289"/>
        <v>0</v>
      </c>
    </row>
    <row r="1424" spans="1:14" ht="31.5" hidden="1" outlineLevel="1">
      <c r="A1424" s="163"/>
      <c r="B1424" s="182" t="str">
        <f t="shared" si="291"/>
        <v>Procurement of various numerical protection relays for Unit-8 &amp; 9, CSTPS, Chandrapur.</v>
      </c>
      <c r="C1424" s="31">
        <f t="shared" si="291"/>
        <v>0</v>
      </c>
      <c r="D1424" s="67" t="str">
        <f t="shared" si="291"/>
        <v>-</v>
      </c>
      <c r="E1424" s="30">
        <f t="shared" si="291"/>
        <v>0</v>
      </c>
      <c r="F1424" s="30">
        <f t="shared" si="285"/>
        <v>0.1318414</v>
      </c>
      <c r="G1424" s="30">
        <f t="shared" si="286"/>
        <v>0.1318414</v>
      </c>
      <c r="H1424" s="30">
        <f t="shared" si="287"/>
        <v>0</v>
      </c>
      <c r="I1424" s="30">
        <f>'F4.2'!X47</f>
        <v>0</v>
      </c>
      <c r="J1424" s="30">
        <f>'F4.2'!AR47</f>
        <v>0</v>
      </c>
      <c r="K1424" s="30"/>
      <c r="L1424" s="30"/>
      <c r="M1424" s="30">
        <f t="shared" si="288"/>
        <v>0</v>
      </c>
      <c r="N1424" s="150">
        <f t="shared" si="289"/>
        <v>0</v>
      </c>
    </row>
    <row r="1425" spans="1:14" ht="31.5" hidden="1" outlineLevel="1">
      <c r="A1425" s="163"/>
      <c r="B1425" s="182" t="str">
        <f t="shared" si="291"/>
        <v>Procurement of various numerical protection relays for Unit-8 &amp; 9, CSTPS, Chandrapur.</v>
      </c>
      <c r="C1425" s="31">
        <f t="shared" si="291"/>
        <v>0</v>
      </c>
      <c r="D1425" s="67" t="str">
        <f t="shared" si="291"/>
        <v>-</v>
      </c>
      <c r="E1425" s="30">
        <f t="shared" si="291"/>
        <v>0</v>
      </c>
      <c r="F1425" s="30">
        <f t="shared" si="285"/>
        <v>0.13862640000000001</v>
      </c>
      <c r="G1425" s="30">
        <f t="shared" si="286"/>
        <v>0.13862640000000001</v>
      </c>
      <c r="H1425" s="30">
        <f t="shared" si="287"/>
        <v>0</v>
      </c>
      <c r="I1425" s="30">
        <f>'F4.2'!X48</f>
        <v>0</v>
      </c>
      <c r="J1425" s="30">
        <f>'F4.2'!AR48</f>
        <v>0</v>
      </c>
      <c r="K1425" s="30"/>
      <c r="L1425" s="30"/>
      <c r="M1425" s="30">
        <f t="shared" si="288"/>
        <v>0</v>
      </c>
      <c r="N1425" s="150">
        <f t="shared" si="289"/>
        <v>0</v>
      </c>
    </row>
    <row r="1426" spans="1:14" ht="47.25" hidden="1" outlineLevel="1">
      <c r="A1426" s="163"/>
      <c r="B1426" s="182" t="str">
        <f t="shared" si="291"/>
        <v>Procurement of spares for DB POWER make UPS system installed at HCSD Pump House, Unit-8 &amp; 9, CSTPS, Chandrapur.</v>
      </c>
      <c r="C1426" s="31">
        <f t="shared" si="291"/>
        <v>0</v>
      </c>
      <c r="D1426" s="67" t="str">
        <f t="shared" si="291"/>
        <v>-</v>
      </c>
      <c r="E1426" s="30">
        <f t="shared" si="291"/>
        <v>0</v>
      </c>
      <c r="F1426" s="30">
        <f t="shared" si="285"/>
        <v>6.475721999999999E-2</v>
      </c>
      <c r="G1426" s="30">
        <f t="shared" si="286"/>
        <v>6.4757220000000004E-2</v>
      </c>
      <c r="H1426" s="30">
        <f t="shared" si="287"/>
        <v>0</v>
      </c>
      <c r="I1426" s="30">
        <f>'F4.2'!X49</f>
        <v>0</v>
      </c>
      <c r="J1426" s="30">
        <f>'F4.2'!AR49</f>
        <v>0</v>
      </c>
      <c r="K1426" s="30"/>
      <c r="L1426" s="30"/>
      <c r="M1426" s="30">
        <f t="shared" si="288"/>
        <v>0</v>
      </c>
      <c r="N1426" s="150">
        <f t="shared" si="289"/>
        <v>0</v>
      </c>
    </row>
    <row r="1427" spans="1:14" ht="63" hidden="1" outlineLevel="1">
      <c r="A1427" s="163"/>
      <c r="B1427" s="182" t="str">
        <f t="shared" si="291"/>
        <v xml:space="preserve">Procurement of Fully Automatic Capacitance &amp; Dissipation Factor (Tan- Delta) measuring kit for Unit-8 &amp;9, CSTPS, Chandrapur.
</v>
      </c>
      <c r="C1427" s="31">
        <f t="shared" si="291"/>
        <v>0</v>
      </c>
      <c r="D1427" s="67" t="str">
        <f t="shared" si="291"/>
        <v>-</v>
      </c>
      <c r="E1427" s="30">
        <f t="shared" si="291"/>
        <v>0</v>
      </c>
      <c r="F1427" s="30">
        <f t="shared" si="285"/>
        <v>0.48288219599999999</v>
      </c>
      <c r="G1427" s="30">
        <f t="shared" si="286"/>
        <v>0.48288219599999999</v>
      </c>
      <c r="H1427" s="30">
        <f t="shared" si="287"/>
        <v>0</v>
      </c>
      <c r="I1427" s="30">
        <f>'F4.2'!X50</f>
        <v>0</v>
      </c>
      <c r="J1427" s="30">
        <f>'F4.2'!AR50</f>
        <v>0</v>
      </c>
      <c r="K1427" s="30"/>
      <c r="L1427" s="30"/>
      <c r="M1427" s="30">
        <f t="shared" si="288"/>
        <v>0</v>
      </c>
      <c r="N1427" s="150">
        <f t="shared" si="289"/>
        <v>0</v>
      </c>
    </row>
    <row r="1428" spans="1:14" ht="47.25" hidden="1" outlineLevel="1">
      <c r="A1428" s="163"/>
      <c r="B1428" s="182" t="str">
        <f t="shared" si="291"/>
        <v xml:space="preserve">Supply of various VFD spares for ID fans of Unit-8 &amp; 9, CSTPS, Chandrapur.
</v>
      </c>
      <c r="C1428" s="31">
        <f t="shared" si="291"/>
        <v>0</v>
      </c>
      <c r="D1428" s="67" t="str">
        <f t="shared" si="291"/>
        <v>-</v>
      </c>
      <c r="E1428" s="30">
        <f t="shared" si="291"/>
        <v>0</v>
      </c>
      <c r="F1428" s="30">
        <f t="shared" si="285"/>
        <v>0.54599939000000008</v>
      </c>
      <c r="G1428" s="30">
        <f t="shared" si="286"/>
        <v>0.54599939000000008</v>
      </c>
      <c r="H1428" s="30">
        <f t="shared" si="287"/>
        <v>0</v>
      </c>
      <c r="I1428" s="30">
        <f>'F4.2'!X51</f>
        <v>0</v>
      </c>
      <c r="J1428" s="30">
        <f>'F4.2'!AR51</f>
        <v>0</v>
      </c>
      <c r="K1428" s="30"/>
      <c r="L1428" s="30"/>
      <c r="M1428" s="30">
        <f t="shared" si="288"/>
        <v>0</v>
      </c>
      <c r="N1428" s="150">
        <f t="shared" si="289"/>
        <v>0</v>
      </c>
    </row>
    <row r="1429" spans="1:14" ht="31.5" hidden="1" outlineLevel="1">
      <c r="A1429" s="163"/>
      <c r="B1429" s="182" t="str">
        <f t="shared" si="291"/>
        <v>Procurement of  DAVR spares installed at Unit -8&amp;9 CSTPS, Chandrapur.</v>
      </c>
      <c r="C1429" s="31">
        <f t="shared" si="291"/>
        <v>0</v>
      </c>
      <c r="D1429" s="67" t="str">
        <f t="shared" si="291"/>
        <v>-</v>
      </c>
      <c r="E1429" s="30">
        <f t="shared" si="291"/>
        <v>0</v>
      </c>
      <c r="F1429" s="30">
        <f t="shared" si="285"/>
        <v>0.59450259999999999</v>
      </c>
      <c r="G1429" s="30">
        <f t="shared" si="286"/>
        <v>0.59450259999999999</v>
      </c>
      <c r="H1429" s="30">
        <f t="shared" si="287"/>
        <v>0</v>
      </c>
      <c r="I1429" s="30">
        <f>'F4.2'!X52</f>
        <v>0</v>
      </c>
      <c r="J1429" s="30">
        <f>'F4.2'!AR52</f>
        <v>0</v>
      </c>
      <c r="K1429" s="30"/>
      <c r="L1429" s="30"/>
      <c r="M1429" s="30">
        <f t="shared" si="288"/>
        <v>0</v>
      </c>
      <c r="N1429" s="150">
        <f t="shared" si="289"/>
        <v>0</v>
      </c>
    </row>
    <row r="1430" spans="1:14" ht="31.5" hidden="1" outlineLevel="1">
      <c r="A1430" s="163"/>
      <c r="B1430" s="182" t="str">
        <f t="shared" si="291"/>
        <v>Procurement of 3 phase relay test kit for Unit-8 &amp;9, CSTPS, Chandrapur.</v>
      </c>
      <c r="C1430" s="31">
        <f t="shared" si="291"/>
        <v>0</v>
      </c>
      <c r="D1430" s="67" t="str">
        <f t="shared" si="291"/>
        <v>-</v>
      </c>
      <c r="E1430" s="30">
        <f t="shared" si="291"/>
        <v>0</v>
      </c>
      <c r="F1430" s="30">
        <f t="shared" si="285"/>
        <v>0.35388199999999997</v>
      </c>
      <c r="G1430" s="30">
        <f t="shared" si="286"/>
        <v>0.35388199999999997</v>
      </c>
      <c r="H1430" s="30">
        <f t="shared" si="287"/>
        <v>0</v>
      </c>
      <c r="I1430" s="30">
        <f>'F4.2'!X53</f>
        <v>0</v>
      </c>
      <c r="J1430" s="30">
        <f>'F4.2'!AR53</f>
        <v>0</v>
      </c>
      <c r="K1430" s="30"/>
      <c r="L1430" s="30"/>
      <c r="M1430" s="30">
        <f t="shared" si="288"/>
        <v>0</v>
      </c>
      <c r="N1430" s="150">
        <f t="shared" si="289"/>
        <v>0</v>
      </c>
    </row>
    <row r="1431" spans="1:14" ht="31.5" hidden="1" outlineLevel="1">
      <c r="A1431" s="163"/>
      <c r="B1431" s="182" t="str">
        <f t="shared" si="291"/>
        <v>Procurement of spares for Fast Bus Transfer System (FBTS) installed at Unit-8 &amp; 9, CSTPS, Chandrapur.</v>
      </c>
      <c r="C1431" s="31">
        <f t="shared" si="291"/>
        <v>0</v>
      </c>
      <c r="D1431" s="67" t="str">
        <f t="shared" si="291"/>
        <v>-</v>
      </c>
      <c r="E1431" s="30">
        <f t="shared" si="291"/>
        <v>0</v>
      </c>
      <c r="F1431" s="30">
        <f t="shared" si="285"/>
        <v>0.37287999999999999</v>
      </c>
      <c r="G1431" s="30">
        <f t="shared" si="286"/>
        <v>0.37287999999999999</v>
      </c>
      <c r="H1431" s="30">
        <f t="shared" si="287"/>
        <v>0</v>
      </c>
      <c r="I1431" s="30">
        <f>'F4.2'!X54</f>
        <v>0</v>
      </c>
      <c r="J1431" s="30">
        <f>'F4.2'!AR54</f>
        <v>0</v>
      </c>
      <c r="K1431" s="30"/>
      <c r="L1431" s="30"/>
      <c r="M1431" s="30">
        <f t="shared" si="288"/>
        <v>0</v>
      </c>
      <c r="N1431" s="150">
        <f t="shared" si="289"/>
        <v>0</v>
      </c>
    </row>
    <row r="1432" spans="1:14" ht="31.5" hidden="1" outlineLevel="1">
      <c r="A1432" s="163"/>
      <c r="B1432" s="182" t="str">
        <f t="shared" si="291"/>
        <v>Procurement of various spares for battery chargers installed at Unit-8&amp;9, CSTPS, Chandrapur.</v>
      </c>
      <c r="C1432" s="31">
        <f t="shared" si="291"/>
        <v>0</v>
      </c>
      <c r="D1432" s="67" t="str">
        <f t="shared" si="291"/>
        <v>-</v>
      </c>
      <c r="E1432" s="30">
        <f t="shared" si="291"/>
        <v>0</v>
      </c>
      <c r="F1432" s="30">
        <f t="shared" si="285"/>
        <v>0.400216352</v>
      </c>
      <c r="G1432" s="30">
        <f t="shared" si="286"/>
        <v>0.400216352</v>
      </c>
      <c r="H1432" s="30">
        <f t="shared" si="287"/>
        <v>0</v>
      </c>
      <c r="I1432" s="30">
        <f>'F4.2'!X55</f>
        <v>0</v>
      </c>
      <c r="J1432" s="30">
        <f>'F4.2'!AR55</f>
        <v>0</v>
      </c>
      <c r="K1432" s="30"/>
      <c r="L1432" s="30"/>
      <c r="M1432" s="30">
        <f t="shared" si="288"/>
        <v>0</v>
      </c>
      <c r="N1432" s="150">
        <f t="shared" si="289"/>
        <v>0</v>
      </c>
    </row>
    <row r="1433" spans="1:14" ht="47.25" hidden="1" outlineLevel="1">
      <c r="A1433" s="163"/>
      <c r="B1433" s="182" t="str">
        <f t="shared" ref="B1433:E1448" si="292">B974</f>
        <v>Procurement of Auto synchronizing Relay (ASR) &amp; Load Shedding Relay (LSR)  installed at Unit-8 &amp;9, CSTPS, Chandrapur.</v>
      </c>
      <c r="C1433" s="31">
        <f t="shared" si="292"/>
        <v>0</v>
      </c>
      <c r="D1433" s="67" t="str">
        <f t="shared" si="292"/>
        <v>-</v>
      </c>
      <c r="E1433" s="30">
        <f t="shared" si="292"/>
        <v>0</v>
      </c>
      <c r="F1433" s="30">
        <f t="shared" si="285"/>
        <v>0.34973135</v>
      </c>
      <c r="G1433" s="30">
        <f t="shared" si="286"/>
        <v>0.34973135</v>
      </c>
      <c r="H1433" s="30">
        <f t="shared" si="287"/>
        <v>0</v>
      </c>
      <c r="I1433" s="30">
        <f>'F4.2'!X56</f>
        <v>0</v>
      </c>
      <c r="J1433" s="30">
        <f>'F4.2'!AR56</f>
        <v>0</v>
      </c>
      <c r="K1433" s="30"/>
      <c r="L1433" s="30"/>
      <c r="M1433" s="30">
        <f t="shared" si="288"/>
        <v>0</v>
      </c>
      <c r="N1433" s="150">
        <f t="shared" si="289"/>
        <v>0</v>
      </c>
    </row>
    <row r="1434" spans="1:14" ht="31.5" hidden="1" outlineLevel="1">
      <c r="A1434" s="163"/>
      <c r="B1434" s="182" t="str">
        <f t="shared" si="292"/>
        <v>Procurement of ESP spares i.e. Field Controller, Thyristor and Trigger card for ESP of Unit-8 &amp; 9, CSTPS Chandrapur.</v>
      </c>
      <c r="C1434" s="31">
        <f t="shared" si="292"/>
        <v>0</v>
      </c>
      <c r="D1434" s="67" t="str">
        <f t="shared" si="292"/>
        <v>-</v>
      </c>
      <c r="E1434" s="30">
        <f t="shared" si="292"/>
        <v>0</v>
      </c>
      <c r="F1434" s="30">
        <f t="shared" si="285"/>
        <v>0.26744699999999999</v>
      </c>
      <c r="G1434" s="30">
        <f t="shared" si="286"/>
        <v>0.26744699999999999</v>
      </c>
      <c r="H1434" s="30">
        <f t="shared" si="287"/>
        <v>0</v>
      </c>
      <c r="I1434" s="30">
        <f>'F4.2'!X57</f>
        <v>0</v>
      </c>
      <c r="J1434" s="30">
        <f>'F4.2'!AR57</f>
        <v>0</v>
      </c>
      <c r="K1434" s="30"/>
      <c r="L1434" s="30"/>
      <c r="M1434" s="30">
        <f t="shared" si="288"/>
        <v>0</v>
      </c>
      <c r="N1434" s="150">
        <f t="shared" si="289"/>
        <v>0</v>
      </c>
    </row>
    <row r="1435" spans="1:14" ht="31.5" hidden="1" outlineLevel="1">
      <c r="A1435" s="163"/>
      <c r="B1435" s="182" t="str">
        <f t="shared" si="292"/>
        <v>Procurement of various VFD spares for GEHO pump of Unit-8 &amp; 9, CSTPS, Chandrapur.</v>
      </c>
      <c r="C1435" s="31">
        <f t="shared" si="292"/>
        <v>0</v>
      </c>
      <c r="D1435" s="67" t="str">
        <f t="shared" si="292"/>
        <v>-</v>
      </c>
      <c r="E1435" s="30">
        <f t="shared" si="292"/>
        <v>0</v>
      </c>
      <c r="F1435" s="30">
        <f t="shared" si="285"/>
        <v>0.54416256799999996</v>
      </c>
      <c r="G1435" s="30">
        <f t="shared" si="286"/>
        <v>0.54416256799999996</v>
      </c>
      <c r="H1435" s="30">
        <f t="shared" si="287"/>
        <v>0</v>
      </c>
      <c r="I1435" s="30">
        <f>'F4.2'!X58</f>
        <v>0</v>
      </c>
      <c r="J1435" s="30">
        <f>'F4.2'!AR58</f>
        <v>0</v>
      </c>
      <c r="K1435" s="30"/>
      <c r="L1435" s="30"/>
      <c r="M1435" s="30">
        <f t="shared" si="288"/>
        <v>0</v>
      </c>
      <c r="N1435" s="150">
        <f t="shared" si="289"/>
        <v>0</v>
      </c>
    </row>
    <row r="1436" spans="1:14" ht="47.25" hidden="1" outlineLevel="1">
      <c r="A1436" s="163"/>
      <c r="B1436" s="182" t="str">
        <f t="shared" si="292"/>
        <v>Design, Supply, Erection &amp; Commissioning of On-Line Dissolved Gas Analyzers for various Transformers installed at Unit-8 &amp; 9, CSTPS, Chandrapur.</v>
      </c>
      <c r="C1436" s="31">
        <f t="shared" si="292"/>
        <v>0</v>
      </c>
      <c r="D1436" s="67" t="str">
        <f t="shared" si="292"/>
        <v>-</v>
      </c>
      <c r="E1436" s="30">
        <f t="shared" si="292"/>
        <v>0</v>
      </c>
      <c r="F1436" s="30">
        <f t="shared" si="285"/>
        <v>3.1775039999999999</v>
      </c>
      <c r="G1436" s="30">
        <f t="shared" si="286"/>
        <v>3.1775039999999999</v>
      </c>
      <c r="H1436" s="30">
        <f t="shared" si="287"/>
        <v>0</v>
      </c>
      <c r="I1436" s="30">
        <f>'F4.2'!X59</f>
        <v>0</v>
      </c>
      <c r="J1436" s="30">
        <f>'F4.2'!AR59</f>
        <v>0</v>
      </c>
      <c r="K1436" s="30"/>
      <c r="L1436" s="30"/>
      <c r="M1436" s="30">
        <f t="shared" si="288"/>
        <v>0</v>
      </c>
      <c r="N1436" s="150">
        <f t="shared" si="289"/>
        <v>0</v>
      </c>
    </row>
    <row r="1437" spans="1:14" ht="63" hidden="1" outlineLevel="1">
      <c r="A1437" s="163"/>
      <c r="B1437" s="182" t="str">
        <f t="shared" si="292"/>
        <v xml:space="preserve">Supply, Erection &amp; Commissioning of On-Line Dissolved Gas Analyzers for Station Transformers -8B, Unit-8 &amp; 9, CSTPS, Chandrapur
</v>
      </c>
      <c r="C1437" s="31">
        <f t="shared" si="292"/>
        <v>0</v>
      </c>
      <c r="D1437" s="67" t="str">
        <f t="shared" si="292"/>
        <v>-</v>
      </c>
      <c r="E1437" s="30">
        <f t="shared" si="292"/>
        <v>0</v>
      </c>
      <c r="F1437" s="30">
        <f t="shared" si="285"/>
        <v>0.30519225</v>
      </c>
      <c r="G1437" s="30">
        <f t="shared" si="286"/>
        <v>0.30519225</v>
      </c>
      <c r="H1437" s="30">
        <f t="shared" si="287"/>
        <v>0</v>
      </c>
      <c r="I1437" s="30">
        <f>'F4.2'!X60</f>
        <v>0</v>
      </c>
      <c r="J1437" s="30">
        <f>'F4.2'!AR60</f>
        <v>0</v>
      </c>
      <c r="K1437" s="30"/>
      <c r="L1437" s="30"/>
      <c r="M1437" s="30">
        <f t="shared" si="288"/>
        <v>0</v>
      </c>
      <c r="N1437" s="150">
        <f t="shared" si="289"/>
        <v>0</v>
      </c>
    </row>
    <row r="1438" spans="1:14" ht="47.25" hidden="1" outlineLevel="1">
      <c r="A1438" s="163"/>
      <c r="B1438" s="182" t="str">
        <f t="shared" si="292"/>
        <v>Procurement of ‘TOROSHIMA’ make 350 KW, 6.6KV, Boiler Circulating Water (BCW) Pump Motor  (without pump casing) for Unit-8&amp;9, CSTPS Chandrapur.</v>
      </c>
      <c r="C1438" s="31">
        <f t="shared" si="292"/>
        <v>0</v>
      </c>
      <c r="D1438" s="67" t="str">
        <f t="shared" si="292"/>
        <v>-</v>
      </c>
      <c r="E1438" s="30">
        <f t="shared" si="292"/>
        <v>0</v>
      </c>
      <c r="F1438" s="30">
        <f t="shared" si="285"/>
        <v>4.2036736000000001</v>
      </c>
      <c r="G1438" s="30">
        <f t="shared" si="286"/>
        <v>4.2036736000000001</v>
      </c>
      <c r="H1438" s="30">
        <f t="shared" si="287"/>
        <v>0</v>
      </c>
      <c r="I1438" s="30">
        <f>'F4.2'!X61</f>
        <v>0</v>
      </c>
      <c r="J1438" s="30">
        <f>'F4.2'!AR61</f>
        <v>0</v>
      </c>
      <c r="K1438" s="30"/>
      <c r="L1438" s="30"/>
      <c r="M1438" s="30">
        <f t="shared" si="288"/>
        <v>0</v>
      </c>
      <c r="N1438" s="150">
        <f t="shared" si="289"/>
        <v>0</v>
      </c>
    </row>
    <row r="1439" spans="1:14" ht="31.5" hidden="1" outlineLevel="1">
      <c r="A1439" s="163"/>
      <c r="B1439" s="182" t="str">
        <f t="shared" si="292"/>
        <v>Procurement of 90kVA ESP Rectiformer  for  Unit-8 &amp; 9, CSTPS, Chandrapur.</v>
      </c>
      <c r="C1439" s="31">
        <f t="shared" si="292"/>
        <v>0</v>
      </c>
      <c r="D1439" s="67" t="str">
        <f t="shared" si="292"/>
        <v>-</v>
      </c>
      <c r="E1439" s="30">
        <f t="shared" si="292"/>
        <v>0</v>
      </c>
      <c r="F1439" s="30">
        <f t="shared" si="285"/>
        <v>0.29877599999999999</v>
      </c>
      <c r="G1439" s="30">
        <f t="shared" si="286"/>
        <v>0.29877599999999999</v>
      </c>
      <c r="H1439" s="30">
        <f t="shared" si="287"/>
        <v>0</v>
      </c>
      <c r="I1439" s="30">
        <f>'F4.2'!X62</f>
        <v>0</v>
      </c>
      <c r="J1439" s="30">
        <f>'F4.2'!AR62</f>
        <v>0</v>
      </c>
      <c r="K1439" s="30"/>
      <c r="L1439" s="30"/>
      <c r="M1439" s="30">
        <f t="shared" si="288"/>
        <v>0</v>
      </c>
      <c r="N1439" s="150">
        <f t="shared" si="289"/>
        <v>0</v>
      </c>
    </row>
    <row r="1440" spans="1:14" ht="31.5" hidden="1" outlineLevel="1">
      <c r="A1440" s="163"/>
      <c r="B1440" s="182" t="str">
        <f t="shared" si="292"/>
        <v>Supply erection &amp; commissioning of Aviation Lighting for NDCT of Unit-8&amp;9, CSTPS Chandrapur</v>
      </c>
      <c r="C1440" s="31">
        <f t="shared" si="292"/>
        <v>0</v>
      </c>
      <c r="D1440" s="67" t="str">
        <f t="shared" si="292"/>
        <v>-</v>
      </c>
      <c r="E1440" s="30">
        <f t="shared" si="292"/>
        <v>0</v>
      </c>
      <c r="F1440" s="30">
        <f t="shared" si="285"/>
        <v>0.57261016200000003</v>
      </c>
      <c r="G1440" s="30">
        <f t="shared" si="286"/>
        <v>0.57261016200000003</v>
      </c>
      <c r="H1440" s="30">
        <f t="shared" si="287"/>
        <v>0</v>
      </c>
      <c r="I1440" s="30">
        <f>'F4.2'!X63</f>
        <v>0</v>
      </c>
      <c r="J1440" s="30">
        <f>'F4.2'!AR63</f>
        <v>0</v>
      </c>
      <c r="K1440" s="30"/>
      <c r="L1440" s="30"/>
      <c r="M1440" s="30">
        <f t="shared" si="288"/>
        <v>0</v>
      </c>
      <c r="N1440" s="150">
        <f t="shared" si="289"/>
        <v>0</v>
      </c>
    </row>
    <row r="1441" spans="1:14" ht="31.5" hidden="1" outlineLevel="1">
      <c r="A1441" s="163"/>
      <c r="B1441" s="182" t="str">
        <f t="shared" si="292"/>
        <v>Procurement of Transformer oil storage tanks of different capacity for Unit-8&amp;9 CSTPS Chandrapur.</v>
      </c>
      <c r="C1441" s="31">
        <f t="shared" si="292"/>
        <v>0</v>
      </c>
      <c r="D1441" s="67" t="str">
        <f t="shared" si="292"/>
        <v>-</v>
      </c>
      <c r="E1441" s="30">
        <f t="shared" si="292"/>
        <v>0</v>
      </c>
      <c r="F1441" s="30">
        <f t="shared" si="285"/>
        <v>0.57023500000000005</v>
      </c>
      <c r="G1441" s="30">
        <f t="shared" si="286"/>
        <v>0.57023500000000005</v>
      </c>
      <c r="H1441" s="30">
        <f t="shared" si="287"/>
        <v>0</v>
      </c>
      <c r="I1441" s="30">
        <f>'F4.2'!X64</f>
        <v>0</v>
      </c>
      <c r="J1441" s="30">
        <f>'F4.2'!AR64</f>
        <v>0</v>
      </c>
      <c r="K1441" s="30"/>
      <c r="L1441" s="30"/>
      <c r="M1441" s="30">
        <f t="shared" si="288"/>
        <v>0</v>
      </c>
      <c r="N1441" s="150">
        <f t="shared" si="289"/>
        <v>0</v>
      </c>
    </row>
    <row r="1442" spans="1:14" ht="31.5" hidden="1" outlineLevel="1">
      <c r="A1442" s="163"/>
      <c r="B1442" s="182" t="str">
        <f t="shared" si="292"/>
        <v>Procurement of 2000kW &amp; 315kW, 6.6 kV HT motors for CW &amp; ACW Pump installed at Unit-8&amp;9, CSTPS, Chandrapur.</v>
      </c>
      <c r="C1442" s="31">
        <f t="shared" si="292"/>
        <v>0</v>
      </c>
      <c r="D1442" s="67" t="str">
        <f t="shared" si="292"/>
        <v>-</v>
      </c>
      <c r="E1442" s="30">
        <f t="shared" si="292"/>
        <v>0</v>
      </c>
      <c r="F1442" s="30">
        <f t="shared" si="285"/>
        <v>1.450495826</v>
      </c>
      <c r="G1442" s="30">
        <f t="shared" si="286"/>
        <v>1.450495826</v>
      </c>
      <c r="H1442" s="30">
        <f t="shared" si="287"/>
        <v>0</v>
      </c>
      <c r="I1442" s="30">
        <f>'F4.2'!X65</f>
        <v>0</v>
      </c>
      <c r="J1442" s="30">
        <f>'F4.2'!AR65</f>
        <v>0</v>
      </c>
      <c r="K1442" s="30"/>
      <c r="L1442" s="30"/>
      <c r="M1442" s="30">
        <f t="shared" si="288"/>
        <v>0</v>
      </c>
      <c r="N1442" s="150">
        <f t="shared" si="289"/>
        <v>0</v>
      </c>
    </row>
    <row r="1443" spans="1:14" ht="31.5" hidden="1" outlineLevel="1">
      <c r="A1443" s="163"/>
      <c r="B1443" s="182" t="str">
        <f t="shared" si="292"/>
        <v>Procurement of 3.25MVA, 6.6/2.3kV VFD Transformers of vector group DY11 for  Unit-8 &amp; 9, CSTPS, Chandrapur.</v>
      </c>
      <c r="C1443" s="31">
        <f t="shared" si="292"/>
        <v>0</v>
      </c>
      <c r="D1443" s="67" t="str">
        <f t="shared" si="292"/>
        <v>-</v>
      </c>
      <c r="E1443" s="30">
        <f t="shared" si="292"/>
        <v>0</v>
      </c>
      <c r="F1443" s="30">
        <f t="shared" si="285"/>
        <v>0.39410000000000001</v>
      </c>
      <c r="G1443" s="30">
        <f t="shared" si="286"/>
        <v>0.39410000000000001</v>
      </c>
      <c r="H1443" s="30">
        <f t="shared" si="287"/>
        <v>0</v>
      </c>
      <c r="I1443" s="30">
        <f>'F4.2'!X66</f>
        <v>0</v>
      </c>
      <c r="J1443" s="30">
        <f>'F4.2'!AR66</f>
        <v>0</v>
      </c>
      <c r="K1443" s="30"/>
      <c r="L1443" s="30"/>
      <c r="M1443" s="30">
        <f t="shared" si="288"/>
        <v>0</v>
      </c>
      <c r="N1443" s="150">
        <f t="shared" si="289"/>
        <v>0</v>
      </c>
    </row>
    <row r="1444" spans="1:14" ht="31.5" hidden="1" outlineLevel="1">
      <c r="A1444" s="163"/>
      <c r="B1444" s="182" t="str">
        <f t="shared" si="292"/>
        <v>Procurement of 3.25MVA, 6.6/2.3kV VFD Transformer of vector group ‘Dd0’ for  Unit-8 &amp; 9, CSTPS, Chandrapur.</v>
      </c>
      <c r="C1444" s="31">
        <f t="shared" si="292"/>
        <v>0</v>
      </c>
      <c r="D1444" s="67" t="str">
        <f t="shared" si="292"/>
        <v>-</v>
      </c>
      <c r="E1444" s="30">
        <f t="shared" si="292"/>
        <v>0</v>
      </c>
      <c r="F1444" s="30">
        <f t="shared" si="285"/>
        <v>0.39050000000000001</v>
      </c>
      <c r="G1444" s="30">
        <f t="shared" si="286"/>
        <v>0.39050000000000001</v>
      </c>
      <c r="H1444" s="30">
        <f t="shared" si="287"/>
        <v>0</v>
      </c>
      <c r="I1444" s="30">
        <f>'F4.2'!X67</f>
        <v>0</v>
      </c>
      <c r="J1444" s="30">
        <f>'F4.2'!AR67</f>
        <v>0</v>
      </c>
      <c r="K1444" s="30"/>
      <c r="L1444" s="30"/>
      <c r="M1444" s="30">
        <f t="shared" si="288"/>
        <v>0</v>
      </c>
      <c r="N1444" s="150">
        <f t="shared" si="289"/>
        <v>0</v>
      </c>
    </row>
    <row r="1445" spans="1:14" ht="47.25" hidden="1" outlineLevel="1">
      <c r="A1445" s="163"/>
      <c r="B1445" s="182" t="str">
        <f t="shared" si="292"/>
        <v>Procurement of ‘MARATHON’ makes HT/LT Induction motors for various Critical auxiliaries installed at Unit-8 &amp;9, CSTPS Chandrapur.</v>
      </c>
      <c r="C1445" s="31">
        <f t="shared" si="292"/>
        <v>0</v>
      </c>
      <c r="D1445" s="67" t="str">
        <f t="shared" si="292"/>
        <v>-</v>
      </c>
      <c r="E1445" s="30">
        <f t="shared" si="292"/>
        <v>0</v>
      </c>
      <c r="F1445" s="30">
        <f t="shared" si="285"/>
        <v>0</v>
      </c>
      <c r="G1445" s="30">
        <f t="shared" si="286"/>
        <v>0</v>
      </c>
      <c r="H1445" s="30">
        <f t="shared" si="287"/>
        <v>0</v>
      </c>
      <c r="I1445" s="30">
        <f>'F4.2'!X68</f>
        <v>0</v>
      </c>
      <c r="J1445" s="30">
        <f>'F4.2'!AR68</f>
        <v>0</v>
      </c>
      <c r="K1445" s="30"/>
      <c r="L1445" s="30"/>
      <c r="M1445" s="30">
        <f t="shared" si="288"/>
        <v>0</v>
      </c>
      <c r="N1445" s="150">
        <f t="shared" si="289"/>
        <v>0</v>
      </c>
    </row>
    <row r="1446" spans="1:14" ht="31.5" hidden="1" outlineLevel="1">
      <c r="A1446" s="163"/>
      <c r="B1446" s="182" t="str">
        <f t="shared" si="292"/>
        <v xml:space="preserve"> Supply of 1.2V, Ni-Cd battery cells for Unit-8&amp;9, CSTPS Chandrapur.</v>
      </c>
      <c r="C1446" s="31">
        <f t="shared" si="292"/>
        <v>0</v>
      </c>
      <c r="D1446" s="67" t="str">
        <f t="shared" si="292"/>
        <v>-</v>
      </c>
      <c r="E1446" s="30">
        <f t="shared" si="292"/>
        <v>0</v>
      </c>
      <c r="F1446" s="30">
        <f t="shared" si="285"/>
        <v>0.12495855900000001</v>
      </c>
      <c r="G1446" s="30">
        <f t="shared" si="286"/>
        <v>0.12495855900000001</v>
      </c>
      <c r="H1446" s="30">
        <f t="shared" si="287"/>
        <v>0</v>
      </c>
      <c r="I1446" s="30">
        <f>'F4.2'!X69</f>
        <v>0</v>
      </c>
      <c r="J1446" s="30">
        <f>'F4.2'!AR69</f>
        <v>0</v>
      </c>
      <c r="K1446" s="30"/>
      <c r="L1446" s="30"/>
      <c r="M1446" s="30">
        <f t="shared" si="288"/>
        <v>0</v>
      </c>
      <c r="N1446" s="150">
        <f t="shared" si="289"/>
        <v>0</v>
      </c>
    </row>
    <row r="1447" spans="1:14" ht="31.5" hidden="1" outlineLevel="1">
      <c r="A1447" s="163"/>
      <c r="B1447" s="182" t="str">
        <f t="shared" si="292"/>
        <v xml:space="preserve"> Supply of 1.2V, Ni-Cd battery cells for Unit-8&amp;9, CSTPS Chandrapur.</v>
      </c>
      <c r="C1447" s="31">
        <f t="shared" si="292"/>
        <v>0</v>
      </c>
      <c r="D1447" s="67" t="str">
        <f t="shared" si="292"/>
        <v>-</v>
      </c>
      <c r="E1447" s="30">
        <f t="shared" si="292"/>
        <v>0</v>
      </c>
      <c r="F1447" s="30">
        <f t="shared" si="285"/>
        <v>0.1893088</v>
      </c>
      <c r="G1447" s="30">
        <f t="shared" si="286"/>
        <v>0.1893088</v>
      </c>
      <c r="H1447" s="30">
        <f t="shared" si="287"/>
        <v>0</v>
      </c>
      <c r="I1447" s="30">
        <f>'F4.2'!X70</f>
        <v>0</v>
      </c>
      <c r="J1447" s="30">
        <f>'F4.2'!AR70</f>
        <v>0</v>
      </c>
      <c r="K1447" s="30"/>
      <c r="L1447" s="30"/>
      <c r="M1447" s="30">
        <f t="shared" si="288"/>
        <v>0</v>
      </c>
      <c r="N1447" s="150">
        <f t="shared" si="289"/>
        <v>0</v>
      </c>
    </row>
    <row r="1448" spans="1:14" ht="47.25" hidden="1" outlineLevel="1">
      <c r="A1448" s="163"/>
      <c r="B1448" s="182" t="str">
        <f t="shared" si="292"/>
        <v>Procurement of ‘Air Core DC Reactor’ for VFD and ‘NGR’ for UAT/ Station Transformers installed at Unit-8 &amp; 9, CSTPS, Chandrapur.</v>
      </c>
      <c r="C1448" s="31">
        <f t="shared" si="292"/>
        <v>0</v>
      </c>
      <c r="D1448" s="67" t="str">
        <f t="shared" si="292"/>
        <v>-</v>
      </c>
      <c r="E1448" s="30">
        <f t="shared" si="292"/>
        <v>0</v>
      </c>
      <c r="F1448" s="30">
        <f t="shared" si="285"/>
        <v>0.44367988200000003</v>
      </c>
      <c r="G1448" s="30">
        <f t="shared" si="286"/>
        <v>0.44367988200000003</v>
      </c>
      <c r="H1448" s="30">
        <f t="shared" si="287"/>
        <v>0</v>
      </c>
      <c r="I1448" s="30">
        <f>'F4.2'!X71</f>
        <v>0</v>
      </c>
      <c r="J1448" s="30">
        <f>'F4.2'!AR71</f>
        <v>0</v>
      </c>
      <c r="K1448" s="30"/>
      <c r="L1448" s="30"/>
      <c r="M1448" s="30">
        <f t="shared" si="288"/>
        <v>0</v>
      </c>
      <c r="N1448" s="150">
        <f t="shared" si="289"/>
        <v>0</v>
      </c>
    </row>
    <row r="1449" spans="1:14" ht="47.25" hidden="1" outlineLevel="1">
      <c r="A1449" s="163"/>
      <c r="B1449" s="182" t="str">
        <f t="shared" ref="B1449:E1464" si="293">B990</f>
        <v>Procurement of ‘Air Core DC Reactor’ for VFD and ‘NGR’ for UAT/ Station Transformers installed at Unit-8 &amp; 9, CSTPS, Chandrapur.</v>
      </c>
      <c r="C1449" s="31">
        <f t="shared" si="293"/>
        <v>0</v>
      </c>
      <c r="D1449" s="67" t="str">
        <f t="shared" si="293"/>
        <v>-</v>
      </c>
      <c r="E1449" s="30">
        <f t="shared" si="293"/>
        <v>0</v>
      </c>
      <c r="F1449" s="30">
        <f t="shared" si="285"/>
        <v>0.12551129</v>
      </c>
      <c r="G1449" s="30">
        <f t="shared" si="286"/>
        <v>0.12551129</v>
      </c>
      <c r="H1449" s="30">
        <f t="shared" si="287"/>
        <v>0</v>
      </c>
      <c r="I1449" s="30">
        <f>'F4.2'!X72</f>
        <v>0</v>
      </c>
      <c r="J1449" s="30">
        <f>'F4.2'!AR72</f>
        <v>0</v>
      </c>
      <c r="K1449" s="30"/>
      <c r="L1449" s="30"/>
      <c r="M1449" s="30">
        <f t="shared" si="288"/>
        <v>0</v>
      </c>
      <c r="N1449" s="150">
        <f t="shared" si="289"/>
        <v>0</v>
      </c>
    </row>
    <row r="1450" spans="1:14" ht="31.5" hidden="1" outlineLevel="1">
      <c r="A1450" s="163"/>
      <c r="B1450" s="182" t="str">
        <f t="shared" si="293"/>
        <v>Procurement of ‘BHEL’ make 680 KW, 6.6KV, Coal Mill Motor for Unit-8&amp;9, CSTPS Chandrapur.</v>
      </c>
      <c r="C1450" s="31">
        <f t="shared" si="293"/>
        <v>0</v>
      </c>
      <c r="D1450" s="67" t="str">
        <f t="shared" si="293"/>
        <v>-</v>
      </c>
      <c r="E1450" s="30">
        <f t="shared" si="293"/>
        <v>0</v>
      </c>
      <c r="F1450" s="30">
        <f t="shared" si="285"/>
        <v>0.37913400000000003</v>
      </c>
      <c r="G1450" s="30">
        <f t="shared" si="286"/>
        <v>0.37913400000000003</v>
      </c>
      <c r="H1450" s="30">
        <f t="shared" si="287"/>
        <v>0</v>
      </c>
      <c r="I1450" s="30">
        <f>'F4.2'!X73</f>
        <v>0</v>
      </c>
      <c r="J1450" s="30">
        <f>'F4.2'!AR73</f>
        <v>0</v>
      </c>
      <c r="K1450" s="30"/>
      <c r="L1450" s="30"/>
      <c r="M1450" s="30">
        <f t="shared" si="288"/>
        <v>0</v>
      </c>
      <c r="N1450" s="150">
        <f t="shared" si="289"/>
        <v>0</v>
      </c>
    </row>
    <row r="1451" spans="1:14" ht="47.25" hidden="1" outlineLevel="1">
      <c r="A1451" s="163"/>
      <c r="B1451" s="182" t="str">
        <f t="shared" si="293"/>
        <v>Procurement of 400kV OIP Condenser Bushing for Generator Transformer &amp; Station Transformer of Unit-8&amp;9, CSTPS, Chandrapur.</v>
      </c>
      <c r="C1451" s="31">
        <f t="shared" si="293"/>
        <v>0</v>
      </c>
      <c r="D1451" s="67" t="str">
        <f t="shared" si="293"/>
        <v>-</v>
      </c>
      <c r="E1451" s="30">
        <f t="shared" si="293"/>
        <v>0</v>
      </c>
      <c r="F1451" s="30">
        <f t="shared" ref="F1451:F1514" si="294">F992+I992</f>
        <v>0.49063730999999994</v>
      </c>
      <c r="G1451" s="30">
        <f t="shared" ref="G1451:G1514" si="295">G992+M992</f>
        <v>0.49063730999999994</v>
      </c>
      <c r="H1451" s="30">
        <f t="shared" ref="H1451:H1514" si="296">F1451-G1451</f>
        <v>0</v>
      </c>
      <c r="I1451" s="30">
        <f>'F4.2'!X74</f>
        <v>0</v>
      </c>
      <c r="J1451" s="30">
        <f>'F4.2'!AR74</f>
        <v>0</v>
      </c>
      <c r="K1451" s="30"/>
      <c r="L1451" s="30"/>
      <c r="M1451" s="30">
        <f t="shared" ref="M1451:M1514" si="297">SUM(J1451:L1451)</f>
        <v>0</v>
      </c>
      <c r="N1451" s="150">
        <f t="shared" ref="N1451:N1514" si="298">H1451+I1451-M1451</f>
        <v>0</v>
      </c>
    </row>
    <row r="1452" spans="1:14" ht="31.5" hidden="1" outlineLevel="1">
      <c r="A1452" s="163"/>
      <c r="B1452" s="182" t="str">
        <f t="shared" si="293"/>
        <v>Procurement of  ‘11kW DC motor with Control Cabinet’  for  Unit-8 &amp; 9, CSTPS, Chandrapur.</v>
      </c>
      <c r="C1452" s="31">
        <f t="shared" si="293"/>
        <v>0</v>
      </c>
      <c r="D1452" s="67" t="str">
        <f t="shared" si="293"/>
        <v>-</v>
      </c>
      <c r="E1452" s="30">
        <f t="shared" si="293"/>
        <v>0</v>
      </c>
      <c r="F1452" s="30">
        <f t="shared" si="294"/>
        <v>0.22420000000000001</v>
      </c>
      <c r="G1452" s="30">
        <f t="shared" si="295"/>
        <v>0.22420000000000001</v>
      </c>
      <c r="H1452" s="30">
        <f t="shared" si="296"/>
        <v>0</v>
      </c>
      <c r="I1452" s="30">
        <f>'F4.2'!X75</f>
        <v>0</v>
      </c>
      <c r="J1452" s="30">
        <f>'F4.2'!AR75</f>
        <v>0</v>
      </c>
      <c r="K1452" s="30"/>
      <c r="L1452" s="30"/>
      <c r="M1452" s="30">
        <f t="shared" si="297"/>
        <v>0</v>
      </c>
      <c r="N1452" s="150">
        <f t="shared" si="298"/>
        <v>0</v>
      </c>
    </row>
    <row r="1453" spans="1:14" ht="31.5" hidden="1" outlineLevel="1">
      <c r="A1453" s="163"/>
      <c r="B1453" s="182" t="str">
        <f t="shared" si="293"/>
        <v>Procurement of 37kW, 415V motors for Primary Water Pump installed at Unit-8 &amp;9, CSTPS Chandrapur.</v>
      </c>
      <c r="C1453" s="31">
        <f t="shared" si="293"/>
        <v>0</v>
      </c>
      <c r="D1453" s="67" t="str">
        <f t="shared" si="293"/>
        <v>-</v>
      </c>
      <c r="E1453" s="30">
        <f t="shared" si="293"/>
        <v>0</v>
      </c>
      <c r="F1453" s="30">
        <f t="shared" si="294"/>
        <v>9.6850860000000007E-3</v>
      </c>
      <c r="G1453" s="30">
        <f t="shared" si="295"/>
        <v>9.6850860000000007E-3</v>
      </c>
      <c r="H1453" s="30">
        <f t="shared" si="296"/>
        <v>0</v>
      </c>
      <c r="I1453" s="30">
        <f>'F4.2'!X76</f>
        <v>0</v>
      </c>
      <c r="J1453" s="30">
        <f>'F4.2'!AR76</f>
        <v>0</v>
      </c>
      <c r="K1453" s="30"/>
      <c r="L1453" s="30"/>
      <c r="M1453" s="30">
        <f t="shared" si="297"/>
        <v>0</v>
      </c>
      <c r="N1453" s="150">
        <f t="shared" si="298"/>
        <v>0</v>
      </c>
    </row>
    <row r="1454" spans="1:14" ht="47.25" hidden="1" outlineLevel="1">
      <c r="A1454" s="163"/>
      <c r="B1454" s="182" t="str">
        <f t="shared" si="293"/>
        <v xml:space="preserve">Procurement of 15 KW, 415V LT Motor for Service Building &amp; TG Building Lift installed at Unit-8&amp;9, CSTPS Chandrapur.
</v>
      </c>
      <c r="C1454" s="31">
        <f t="shared" si="293"/>
        <v>0</v>
      </c>
      <c r="D1454" s="67" t="str">
        <f t="shared" si="293"/>
        <v>-</v>
      </c>
      <c r="E1454" s="30">
        <f t="shared" si="293"/>
        <v>0</v>
      </c>
      <c r="F1454" s="30">
        <f t="shared" si="294"/>
        <v>9.5155199999999995E-2</v>
      </c>
      <c r="G1454" s="30">
        <f t="shared" si="295"/>
        <v>9.5155199999999995E-2</v>
      </c>
      <c r="H1454" s="30">
        <f t="shared" si="296"/>
        <v>0</v>
      </c>
      <c r="I1454" s="30">
        <f>'F4.2'!X77</f>
        <v>0</v>
      </c>
      <c r="J1454" s="30">
        <f>'F4.2'!AR77</f>
        <v>0</v>
      </c>
      <c r="K1454" s="30"/>
      <c r="L1454" s="30"/>
      <c r="M1454" s="30">
        <f t="shared" si="297"/>
        <v>0</v>
      </c>
      <c r="N1454" s="150">
        <f t="shared" si="298"/>
        <v>0</v>
      </c>
    </row>
    <row r="1455" spans="1:14" ht="47.25" hidden="1" outlineLevel="1">
      <c r="A1455" s="163"/>
      <c r="B1455" s="182" t="str">
        <f t="shared" si="293"/>
        <v xml:space="preserve">Procurement of 16KW, 415V LT Motor for Boiler Lift installed at Unit-8&amp;9, CSTPS Chandrapur.
</v>
      </c>
      <c r="C1455" s="31">
        <f t="shared" si="293"/>
        <v>0</v>
      </c>
      <c r="D1455" s="67" t="str">
        <f t="shared" si="293"/>
        <v>-</v>
      </c>
      <c r="E1455" s="30">
        <f t="shared" si="293"/>
        <v>0</v>
      </c>
      <c r="F1455" s="30">
        <f t="shared" si="294"/>
        <v>4.4179023999999997E-2</v>
      </c>
      <c r="G1455" s="30">
        <f t="shared" si="295"/>
        <v>4.4179023999999997E-2</v>
      </c>
      <c r="H1455" s="30">
        <f t="shared" si="296"/>
        <v>0</v>
      </c>
      <c r="I1455" s="30">
        <f>'F4.2'!X78</f>
        <v>0</v>
      </c>
      <c r="J1455" s="30">
        <f>'F4.2'!AR78</f>
        <v>0</v>
      </c>
      <c r="K1455" s="30"/>
      <c r="L1455" s="30"/>
      <c r="M1455" s="30">
        <f t="shared" si="297"/>
        <v>0</v>
      </c>
      <c r="N1455" s="150">
        <f t="shared" si="298"/>
        <v>0</v>
      </c>
    </row>
    <row r="1456" spans="1:14" ht="47.25" hidden="1" outlineLevel="1">
      <c r="A1456" s="163"/>
      <c r="B1456" s="182" t="str">
        <f t="shared" si="293"/>
        <v>Supply, Erection, Testing and Commissioning of Hydrastep-Electronic Drum Level Indicator and its associated accessories for Unit-9, CSTPS, Chandrapur</v>
      </c>
      <c r="C1456" s="31">
        <f t="shared" si="293"/>
        <v>0</v>
      </c>
      <c r="D1456" s="67" t="str">
        <f t="shared" si="293"/>
        <v>-</v>
      </c>
      <c r="E1456" s="30">
        <f t="shared" si="293"/>
        <v>0</v>
      </c>
      <c r="F1456" s="30">
        <f t="shared" si="294"/>
        <v>0.27376</v>
      </c>
      <c r="G1456" s="30">
        <f t="shared" si="295"/>
        <v>0.27376</v>
      </c>
      <c r="H1456" s="30">
        <f t="shared" si="296"/>
        <v>0</v>
      </c>
      <c r="I1456" s="30">
        <f>'F4.2'!X79</f>
        <v>0</v>
      </c>
      <c r="J1456" s="30">
        <f>'F4.2'!AR79</f>
        <v>0</v>
      </c>
      <c r="K1456" s="30"/>
      <c r="L1456" s="30"/>
      <c r="M1456" s="30">
        <f t="shared" si="297"/>
        <v>0</v>
      </c>
      <c r="N1456" s="150">
        <f t="shared" si="298"/>
        <v>0</v>
      </c>
    </row>
    <row r="1457" spans="1:14" ht="47.25" hidden="1" outlineLevel="1">
      <c r="A1457" s="163"/>
      <c r="B1457" s="182" t="str">
        <f t="shared" si="293"/>
        <v>Procurement of spares for BHEL make Hydrastep (Electronic Water Level Indicator -BHELVISION 20M) for Unit 8 &amp; 9, CSTPS, Chandrapur on OEM basis.</v>
      </c>
      <c r="C1457" s="31">
        <f t="shared" si="293"/>
        <v>0</v>
      </c>
      <c r="D1457" s="67" t="str">
        <f t="shared" si="293"/>
        <v>-</v>
      </c>
      <c r="E1457" s="30">
        <f t="shared" si="293"/>
        <v>0</v>
      </c>
      <c r="F1457" s="30">
        <f t="shared" si="294"/>
        <v>8.4171569000000002E-2</v>
      </c>
      <c r="G1457" s="30">
        <f t="shared" si="295"/>
        <v>8.4171569000000002E-2</v>
      </c>
      <c r="H1457" s="30">
        <f t="shared" si="296"/>
        <v>0</v>
      </c>
      <c r="I1457" s="30">
        <f>'F4.2'!X80</f>
        <v>0</v>
      </c>
      <c r="J1457" s="30">
        <f>'F4.2'!AR80</f>
        <v>0</v>
      </c>
      <c r="K1457" s="30"/>
      <c r="L1457" s="30"/>
      <c r="M1457" s="30">
        <f t="shared" si="297"/>
        <v>0</v>
      </c>
      <c r="N1457" s="150">
        <f t="shared" si="298"/>
        <v>0</v>
      </c>
    </row>
    <row r="1458" spans="1:14" ht="47.25" hidden="1" outlineLevel="1">
      <c r="A1458" s="163"/>
      <c r="B1458" s="182" t="str">
        <f t="shared" si="293"/>
        <v>Procurement of Electrodes for Hydrastep (Electronic Water Level Indicator -BHELVISION 20M) for Unit 8 &amp; 9, CSTPS, Chandrapur.</v>
      </c>
      <c r="C1458" s="31">
        <f t="shared" si="293"/>
        <v>0</v>
      </c>
      <c r="D1458" s="67" t="str">
        <f t="shared" si="293"/>
        <v>-</v>
      </c>
      <c r="E1458" s="30">
        <f t="shared" si="293"/>
        <v>0</v>
      </c>
      <c r="F1458" s="30">
        <f t="shared" si="294"/>
        <v>0.10384</v>
      </c>
      <c r="G1458" s="30">
        <f t="shared" si="295"/>
        <v>0.10384</v>
      </c>
      <c r="H1458" s="30">
        <f t="shared" si="296"/>
        <v>0</v>
      </c>
      <c r="I1458" s="30">
        <f>'F4.2'!X81</f>
        <v>0</v>
      </c>
      <c r="J1458" s="30">
        <f>'F4.2'!AR81</f>
        <v>0</v>
      </c>
      <c r="K1458" s="30"/>
      <c r="L1458" s="30"/>
      <c r="M1458" s="30">
        <f t="shared" si="297"/>
        <v>0</v>
      </c>
      <c r="N1458" s="150">
        <f t="shared" si="298"/>
        <v>0</v>
      </c>
    </row>
    <row r="1459" spans="1:14" ht="31.5" hidden="1" outlineLevel="1">
      <c r="A1459" s="163"/>
      <c r="B1459" s="182" t="str">
        <f t="shared" si="293"/>
        <v>Engineering &amp; Retrofitting of 196 NT Controller to DT 9 Controller for Unit-8 &amp; 9 Coal Feeder System.</v>
      </c>
      <c r="C1459" s="31">
        <f t="shared" si="293"/>
        <v>0</v>
      </c>
      <c r="D1459" s="67" t="str">
        <f t="shared" si="293"/>
        <v>-</v>
      </c>
      <c r="E1459" s="30">
        <f t="shared" si="293"/>
        <v>0</v>
      </c>
      <c r="F1459" s="30">
        <f t="shared" si="294"/>
        <v>0.38075886000000003</v>
      </c>
      <c r="G1459" s="30">
        <f t="shared" si="295"/>
        <v>0.38075886000000003</v>
      </c>
      <c r="H1459" s="30">
        <f t="shared" si="296"/>
        <v>0</v>
      </c>
      <c r="I1459" s="30">
        <f>'F4.2'!X82</f>
        <v>0</v>
      </c>
      <c r="J1459" s="30">
        <f>'F4.2'!AR82</f>
        <v>0</v>
      </c>
      <c r="K1459" s="30"/>
      <c r="L1459" s="30"/>
      <c r="M1459" s="30">
        <f t="shared" si="297"/>
        <v>0</v>
      </c>
      <c r="N1459" s="150">
        <f t="shared" si="298"/>
        <v>0</v>
      </c>
    </row>
    <row r="1460" spans="1:14" ht="47.25" hidden="1" outlineLevel="1">
      <c r="A1460" s="163"/>
      <c r="B1460" s="182" t="str">
        <f t="shared" si="293"/>
        <v xml:space="preserve"> Procurement of spares for BHEL make Acoustic steam leak detection system (BHELSONIC) (BS10) for Unit 8 &amp; 9, CSTPS, Chandrapur</v>
      </c>
      <c r="C1460" s="31">
        <f t="shared" si="293"/>
        <v>0</v>
      </c>
      <c r="D1460" s="67" t="str">
        <f t="shared" si="293"/>
        <v>-</v>
      </c>
      <c r="E1460" s="30">
        <f t="shared" si="293"/>
        <v>0</v>
      </c>
      <c r="F1460" s="30">
        <f t="shared" si="294"/>
        <v>7.7806934999999994E-2</v>
      </c>
      <c r="G1460" s="30">
        <f t="shared" si="295"/>
        <v>7.7806934999999994E-2</v>
      </c>
      <c r="H1460" s="30">
        <f t="shared" si="296"/>
        <v>0</v>
      </c>
      <c r="I1460" s="30">
        <f>'F4.2'!X83</f>
        <v>0</v>
      </c>
      <c r="J1460" s="30">
        <f>'F4.2'!AR83</f>
        <v>0</v>
      </c>
      <c r="K1460" s="30"/>
      <c r="L1460" s="30"/>
      <c r="M1460" s="30">
        <f t="shared" si="297"/>
        <v>0</v>
      </c>
      <c r="N1460" s="150">
        <f t="shared" si="298"/>
        <v>0</v>
      </c>
    </row>
    <row r="1461" spans="1:14" ht="31.5" hidden="1" outlineLevel="1">
      <c r="A1461" s="163"/>
      <c r="B1461" s="182" t="str">
        <f t="shared" si="293"/>
        <v>Procurement of LT Circuit Breaker assemblies for ESP LT Panels (LTMSB &amp; ACP) of Unit-8&amp;9, CSTPS, Chandrapur.</v>
      </c>
      <c r="C1461" s="31">
        <f t="shared" si="293"/>
        <v>0</v>
      </c>
      <c r="D1461" s="67" t="str">
        <f t="shared" si="293"/>
        <v>-</v>
      </c>
      <c r="E1461" s="30">
        <f t="shared" si="293"/>
        <v>0</v>
      </c>
      <c r="F1461" s="30">
        <f t="shared" si="294"/>
        <v>0.25429000000000002</v>
      </c>
      <c r="G1461" s="30">
        <f t="shared" si="295"/>
        <v>0.25429000000000002</v>
      </c>
      <c r="H1461" s="30">
        <f t="shared" si="296"/>
        <v>0</v>
      </c>
      <c r="I1461" s="30">
        <f>'F4.2'!X84</f>
        <v>0</v>
      </c>
      <c r="J1461" s="30">
        <f>'F4.2'!AR84</f>
        <v>0</v>
      </c>
      <c r="K1461" s="30"/>
      <c r="L1461" s="30"/>
      <c r="M1461" s="30">
        <f t="shared" si="297"/>
        <v>0</v>
      </c>
      <c r="N1461" s="150">
        <f t="shared" si="298"/>
        <v>0</v>
      </c>
    </row>
    <row r="1462" spans="1:14" ht="47.25" hidden="1" outlineLevel="1">
      <c r="A1462" s="163"/>
      <c r="B1462" s="182" t="str">
        <f t="shared" si="293"/>
        <v xml:space="preserve">
Procurement of spares for BHEL make maxDNA Distributed control system for C&amp;I-III, Unit 8 &amp; 9, CSTPS, Chandrapur</v>
      </c>
      <c r="C1462" s="31">
        <f t="shared" si="293"/>
        <v>0</v>
      </c>
      <c r="D1462" s="67" t="str">
        <f t="shared" si="293"/>
        <v>-</v>
      </c>
      <c r="E1462" s="30">
        <f t="shared" si="293"/>
        <v>0</v>
      </c>
      <c r="F1462" s="30">
        <f t="shared" si="294"/>
        <v>1.1170411899999999</v>
      </c>
      <c r="G1462" s="30">
        <f t="shared" si="295"/>
        <v>1.1170411899999999</v>
      </c>
      <c r="H1462" s="30">
        <f t="shared" si="296"/>
        <v>0</v>
      </c>
      <c r="I1462" s="30">
        <f>'F4.2'!X85</f>
        <v>0</v>
      </c>
      <c r="J1462" s="30">
        <f>'F4.2'!AR85</f>
        <v>0</v>
      </c>
      <c r="K1462" s="30"/>
      <c r="L1462" s="30"/>
      <c r="M1462" s="30">
        <f t="shared" si="297"/>
        <v>0</v>
      </c>
      <c r="N1462" s="150">
        <f t="shared" si="298"/>
        <v>0</v>
      </c>
    </row>
    <row r="1463" spans="1:14" ht="47.25" hidden="1" outlineLevel="1">
      <c r="A1463" s="163"/>
      <c r="B1463" s="182" t="str">
        <f t="shared" si="293"/>
        <v>Supply of Transformer oil BDV test kit DTA 100C and Oil Tan Delta &amp; Resistivity Tester DTL C at Unit-8&amp;9, CSTPS, Chandrapur.</v>
      </c>
      <c r="C1463" s="31">
        <f t="shared" si="293"/>
        <v>0</v>
      </c>
      <c r="D1463" s="67" t="str">
        <f t="shared" si="293"/>
        <v>-</v>
      </c>
      <c r="E1463" s="30">
        <f t="shared" si="293"/>
        <v>0</v>
      </c>
      <c r="F1463" s="30">
        <f t="shared" si="294"/>
        <v>0.47597660000000003</v>
      </c>
      <c r="G1463" s="30">
        <f t="shared" si="295"/>
        <v>0.47597660000000003</v>
      </c>
      <c r="H1463" s="30">
        <f t="shared" si="296"/>
        <v>0</v>
      </c>
      <c r="I1463" s="30">
        <f>'F4.2'!X86</f>
        <v>0</v>
      </c>
      <c r="J1463" s="30">
        <f>'F4.2'!AR86</f>
        <v>0</v>
      </c>
      <c r="K1463" s="30"/>
      <c r="L1463" s="30"/>
      <c r="M1463" s="30">
        <f t="shared" si="297"/>
        <v>0</v>
      </c>
      <c r="N1463" s="150">
        <f t="shared" si="298"/>
        <v>0</v>
      </c>
    </row>
    <row r="1464" spans="1:14" ht="18.75" hidden="1" outlineLevel="1">
      <c r="A1464" s="191"/>
      <c r="B1464" s="184" t="str">
        <f t="shared" si="293"/>
        <v xml:space="preserve"> Outdoor Plant ( CHP/AHP/WTP)</v>
      </c>
      <c r="C1464" s="186">
        <f t="shared" si="293"/>
        <v>0</v>
      </c>
      <c r="D1464" s="207" t="str">
        <f t="shared" si="293"/>
        <v>-</v>
      </c>
      <c r="E1464" s="208">
        <f t="shared" si="293"/>
        <v>5</v>
      </c>
      <c r="F1464" s="208">
        <f t="shared" si="294"/>
        <v>0</v>
      </c>
      <c r="G1464" s="208">
        <f t="shared" si="295"/>
        <v>0</v>
      </c>
      <c r="H1464" s="208">
        <f t="shared" si="296"/>
        <v>0</v>
      </c>
      <c r="I1464" s="30">
        <f>'F4.2'!X87</f>
        <v>0</v>
      </c>
      <c r="J1464" s="30">
        <f>'F4.2'!AR87</f>
        <v>0</v>
      </c>
      <c r="K1464" s="208"/>
      <c r="L1464" s="208"/>
      <c r="M1464" s="208">
        <f t="shared" si="297"/>
        <v>0</v>
      </c>
      <c r="N1464" s="209">
        <f t="shared" si="298"/>
        <v>0</v>
      </c>
    </row>
    <row r="1465" spans="1:14" ht="31.5" hidden="1" outlineLevel="1">
      <c r="A1465" s="163"/>
      <c r="B1465" s="182" t="str">
        <f t="shared" ref="B1465:E1480" si="299">B1006</f>
        <v>Procurement of spares for Elecon make KCN-560 type Gearbox for Apron Feeder installed at CHPD, CSTPS.</v>
      </c>
      <c r="C1465" s="31">
        <f t="shared" si="299"/>
        <v>0</v>
      </c>
      <c r="D1465" s="67" t="str">
        <f t="shared" si="299"/>
        <v>-</v>
      </c>
      <c r="E1465" s="30">
        <f t="shared" si="299"/>
        <v>0</v>
      </c>
      <c r="F1465" s="30">
        <f t="shared" si="294"/>
        <v>1.6716671999999999</v>
      </c>
      <c r="G1465" s="30">
        <f t="shared" si="295"/>
        <v>1.67166726</v>
      </c>
      <c r="H1465" s="30">
        <f t="shared" si="296"/>
        <v>-6.0000000079440952E-8</v>
      </c>
      <c r="I1465" s="30">
        <f>'F4.2'!X88</f>
        <v>0</v>
      </c>
      <c r="J1465" s="30">
        <f>'F4.2'!AR88</f>
        <v>0</v>
      </c>
      <c r="K1465" s="30"/>
      <c r="L1465" s="30"/>
      <c r="M1465" s="30">
        <f t="shared" si="297"/>
        <v>0</v>
      </c>
      <c r="N1465" s="150">
        <f t="shared" si="298"/>
        <v>-6.0000000079440952E-8</v>
      </c>
    </row>
    <row r="1466" spans="1:14" ht="31.5" hidden="1" outlineLevel="1">
      <c r="A1466" s="163"/>
      <c r="B1466" s="182" t="str">
        <f t="shared" si="299"/>
        <v>Procurement of spares of CKB-280,225,200,8180 typ gearbox installed at CHP-D</v>
      </c>
      <c r="C1466" s="31">
        <f t="shared" si="299"/>
        <v>0</v>
      </c>
      <c r="D1466" s="67" t="str">
        <f t="shared" si="299"/>
        <v>-</v>
      </c>
      <c r="E1466" s="30">
        <f t="shared" si="299"/>
        <v>0</v>
      </c>
      <c r="F1466" s="30">
        <f t="shared" si="294"/>
        <v>1.0015471119999999</v>
      </c>
      <c r="G1466" s="30">
        <f t="shared" si="295"/>
        <v>1.0015471119999999</v>
      </c>
      <c r="H1466" s="30">
        <f t="shared" si="296"/>
        <v>0</v>
      </c>
      <c r="I1466" s="30">
        <f>'F4.2'!X89</f>
        <v>0</v>
      </c>
      <c r="J1466" s="30">
        <f>'F4.2'!AR89</f>
        <v>0</v>
      </c>
      <c r="K1466" s="30"/>
      <c r="L1466" s="30"/>
      <c r="M1466" s="30">
        <f t="shared" si="297"/>
        <v>0</v>
      </c>
      <c r="N1466" s="150">
        <f t="shared" si="298"/>
        <v>0</v>
      </c>
    </row>
    <row r="1467" spans="1:14" ht="31.5" hidden="1" outlineLevel="1">
      <c r="A1467" s="163"/>
      <c r="B1467" s="182" t="str">
        <f t="shared" si="299"/>
        <v>Procurement of Gear Box (MAKE: NEW ALLENBERRY) Spares at CHP-D; CSTPS, Chandrapur.</v>
      </c>
      <c r="C1467" s="31">
        <f t="shared" si="299"/>
        <v>0</v>
      </c>
      <c r="D1467" s="67" t="str">
        <f t="shared" si="299"/>
        <v>-</v>
      </c>
      <c r="E1467" s="30">
        <f t="shared" si="299"/>
        <v>0</v>
      </c>
      <c r="F1467" s="30">
        <f t="shared" si="294"/>
        <v>0.51769883900000002</v>
      </c>
      <c r="G1467" s="30">
        <f t="shared" si="295"/>
        <v>0.51769882099999998</v>
      </c>
      <c r="H1467" s="30">
        <f t="shared" si="296"/>
        <v>1.8000000046036746E-8</v>
      </c>
      <c r="I1467" s="30">
        <f>'F4.2'!X90</f>
        <v>0</v>
      </c>
      <c r="J1467" s="30">
        <f>'F4.2'!AR90</f>
        <v>0</v>
      </c>
      <c r="K1467" s="30"/>
      <c r="L1467" s="30"/>
      <c r="M1467" s="30">
        <f t="shared" si="297"/>
        <v>0</v>
      </c>
      <c r="N1467" s="150">
        <f t="shared" si="298"/>
        <v>1.8000000046036746E-8</v>
      </c>
    </row>
    <row r="1468" spans="1:14" ht="31.5" hidden="1" outlineLevel="1">
      <c r="A1468" s="163"/>
      <c r="B1468" s="182" t="str">
        <f t="shared" si="299"/>
        <v>Procurement of spares for m/s Elecon make Impact Crusher installed at CHP Unit 8&amp;9 CSTPS, Chandrapur</v>
      </c>
      <c r="C1468" s="31">
        <f t="shared" si="299"/>
        <v>0</v>
      </c>
      <c r="D1468" s="67" t="str">
        <f t="shared" si="299"/>
        <v>-</v>
      </c>
      <c r="E1468" s="30">
        <f t="shared" si="299"/>
        <v>0</v>
      </c>
      <c r="F1468" s="30">
        <f t="shared" si="294"/>
        <v>0.84102961300000012</v>
      </c>
      <c r="G1468" s="30">
        <f t="shared" si="295"/>
        <v>0.84102961300000012</v>
      </c>
      <c r="H1468" s="30">
        <f t="shared" si="296"/>
        <v>0</v>
      </c>
      <c r="I1468" s="30">
        <f>'F4.2'!X91</f>
        <v>0</v>
      </c>
      <c r="J1468" s="30">
        <f>'F4.2'!AR91</f>
        <v>0</v>
      </c>
      <c r="K1468" s="30"/>
      <c r="L1468" s="30"/>
      <c r="M1468" s="30">
        <f t="shared" si="297"/>
        <v>0</v>
      </c>
      <c r="N1468" s="150">
        <f t="shared" si="298"/>
        <v>0</v>
      </c>
    </row>
    <row r="1469" spans="1:14" ht="31.5" hidden="1" outlineLevel="1">
      <c r="A1469" s="163"/>
      <c r="B1469" s="182" t="str">
        <f t="shared" si="299"/>
        <v>Procurement of V belt pulley of rotor for Impact crusher installed at CHP-D, CSTPS</v>
      </c>
      <c r="C1469" s="31">
        <f t="shared" si="299"/>
        <v>0</v>
      </c>
      <c r="D1469" s="67" t="str">
        <f t="shared" si="299"/>
        <v>-</v>
      </c>
      <c r="E1469" s="30">
        <f t="shared" si="299"/>
        <v>0</v>
      </c>
      <c r="F1469" s="30">
        <f t="shared" si="294"/>
        <v>0.11864201399999999</v>
      </c>
      <c r="G1469" s="30">
        <f t="shared" si="295"/>
        <v>0.11864201399999999</v>
      </c>
      <c r="H1469" s="30">
        <f t="shared" si="296"/>
        <v>0</v>
      </c>
      <c r="I1469" s="30">
        <f>'F4.2'!X92</f>
        <v>0</v>
      </c>
      <c r="J1469" s="30">
        <f>'F4.2'!AR92</f>
        <v>0</v>
      </c>
      <c r="K1469" s="30"/>
      <c r="L1469" s="30"/>
      <c r="M1469" s="30">
        <f t="shared" si="297"/>
        <v>0</v>
      </c>
      <c r="N1469" s="150">
        <f t="shared" si="298"/>
        <v>0</v>
      </c>
    </row>
    <row r="1470" spans="1:14" ht="31.5" hidden="1" outlineLevel="1">
      <c r="A1470" s="163"/>
      <c r="B1470" s="182" t="str">
        <f t="shared" si="299"/>
        <v>Procurement of Spares for hydraulic systems installed at CHPD, CSTPS.</v>
      </c>
      <c r="C1470" s="31">
        <f t="shared" si="299"/>
        <v>0</v>
      </c>
      <c r="D1470" s="67" t="str">
        <f t="shared" si="299"/>
        <v>-</v>
      </c>
      <c r="E1470" s="30">
        <f t="shared" si="299"/>
        <v>0</v>
      </c>
      <c r="F1470" s="30">
        <f t="shared" si="294"/>
        <v>0.47537285600000001</v>
      </c>
      <c r="G1470" s="30">
        <f t="shared" si="295"/>
        <v>0.47537285600000001</v>
      </c>
      <c r="H1470" s="30">
        <f t="shared" si="296"/>
        <v>0</v>
      </c>
      <c r="I1470" s="30">
        <f>'F4.2'!X93</f>
        <v>0</v>
      </c>
      <c r="J1470" s="30">
        <f>'F4.2'!AR93</f>
        <v>0</v>
      </c>
      <c r="K1470" s="30"/>
      <c r="L1470" s="30"/>
      <c r="M1470" s="30">
        <f t="shared" si="297"/>
        <v>0</v>
      </c>
      <c r="N1470" s="150">
        <f t="shared" si="298"/>
        <v>0</v>
      </c>
    </row>
    <row r="1471" spans="1:14" ht="31.5" hidden="1" outlineLevel="1">
      <c r="A1471" s="163"/>
      <c r="B1471" s="182" t="str">
        <f t="shared" si="299"/>
        <v>Procurement of Spares for hydraulic systems installed at CHPD, CSTPS.</v>
      </c>
      <c r="C1471" s="31">
        <f t="shared" si="299"/>
        <v>0</v>
      </c>
      <c r="D1471" s="67" t="str">
        <f t="shared" si="299"/>
        <v>-</v>
      </c>
      <c r="E1471" s="30">
        <f t="shared" si="299"/>
        <v>0</v>
      </c>
      <c r="F1471" s="30">
        <f t="shared" si="294"/>
        <v>2.8603790000000004E-2</v>
      </c>
      <c r="G1471" s="30">
        <f t="shared" si="295"/>
        <v>2.8603790000000004E-2</v>
      </c>
      <c r="H1471" s="30">
        <f t="shared" si="296"/>
        <v>0</v>
      </c>
      <c r="I1471" s="30">
        <f>'F4.2'!X94</f>
        <v>0</v>
      </c>
      <c r="J1471" s="30">
        <f>'F4.2'!AR94</f>
        <v>0</v>
      </c>
      <c r="K1471" s="30"/>
      <c r="L1471" s="30"/>
      <c r="M1471" s="30">
        <f t="shared" si="297"/>
        <v>0</v>
      </c>
      <c r="N1471" s="150">
        <f t="shared" si="298"/>
        <v>0</v>
      </c>
    </row>
    <row r="1472" spans="1:14" ht="47.25" hidden="1" outlineLevel="1">
      <c r="A1472" s="163"/>
      <c r="B1472" s="182" t="str">
        <f t="shared" si="299"/>
        <v xml:space="preserve">Procurement of drive &amp; non drive pulley for various conveyors installed at CHP D, CSTPS, Chandrapur.
</v>
      </c>
      <c r="C1472" s="31">
        <f t="shared" si="299"/>
        <v>0</v>
      </c>
      <c r="D1472" s="67" t="str">
        <f t="shared" si="299"/>
        <v>-</v>
      </c>
      <c r="E1472" s="30">
        <f t="shared" si="299"/>
        <v>0</v>
      </c>
      <c r="F1472" s="30">
        <f t="shared" si="294"/>
        <v>0.25791539200000002</v>
      </c>
      <c r="G1472" s="30">
        <f t="shared" si="295"/>
        <v>0.25791539200000002</v>
      </c>
      <c r="H1472" s="30">
        <f t="shared" si="296"/>
        <v>0</v>
      </c>
      <c r="I1472" s="30">
        <f>'F4.2'!X95</f>
        <v>0</v>
      </c>
      <c r="J1472" s="30">
        <f>'F4.2'!AR95</f>
        <v>0</v>
      </c>
      <c r="K1472" s="30"/>
      <c r="L1472" s="30"/>
      <c r="M1472" s="30">
        <f t="shared" si="297"/>
        <v>0</v>
      </c>
      <c r="N1472" s="150">
        <f t="shared" si="298"/>
        <v>0</v>
      </c>
    </row>
    <row r="1473" spans="1:14" ht="47.25" hidden="1" outlineLevel="1">
      <c r="A1473" s="163"/>
      <c r="B1473" s="182" t="str">
        <f t="shared" si="299"/>
        <v xml:space="preserve">Procurement of drive &amp; non drive pulley for various conveyors installed at CHP D, CSTPS, Chandrapur.
</v>
      </c>
      <c r="C1473" s="31">
        <f t="shared" si="299"/>
        <v>0</v>
      </c>
      <c r="D1473" s="67" t="str">
        <f t="shared" si="299"/>
        <v>-</v>
      </c>
      <c r="E1473" s="30">
        <f t="shared" si="299"/>
        <v>0</v>
      </c>
      <c r="F1473" s="30">
        <f t="shared" si="294"/>
        <v>9.1400192000000005E-2</v>
      </c>
      <c r="G1473" s="30">
        <f t="shared" si="295"/>
        <v>9.1400192000000005E-2</v>
      </c>
      <c r="H1473" s="30">
        <f t="shared" si="296"/>
        <v>0</v>
      </c>
      <c r="I1473" s="30">
        <f>'F4.2'!X96</f>
        <v>0</v>
      </c>
      <c r="J1473" s="30">
        <f>'F4.2'!AR96</f>
        <v>0</v>
      </c>
      <c r="K1473" s="30"/>
      <c r="L1473" s="30"/>
      <c r="M1473" s="30">
        <f t="shared" si="297"/>
        <v>0</v>
      </c>
      <c r="N1473" s="150">
        <f t="shared" si="298"/>
        <v>0</v>
      </c>
    </row>
    <row r="1474" spans="1:14" ht="31.5" hidden="1" outlineLevel="1">
      <c r="A1474" s="163"/>
      <c r="B1474" s="182" t="str">
        <f t="shared" si="299"/>
        <v>Procurement of Chain links for apron feeder installed at CHP D, CSTPS, Chandrapur.</v>
      </c>
      <c r="C1474" s="31">
        <f t="shared" si="299"/>
        <v>0</v>
      </c>
      <c r="D1474" s="67" t="str">
        <f t="shared" si="299"/>
        <v>-</v>
      </c>
      <c r="E1474" s="30">
        <f t="shared" si="299"/>
        <v>0</v>
      </c>
      <c r="F1474" s="30">
        <f t="shared" si="294"/>
        <v>0.40288975999999999</v>
      </c>
      <c r="G1474" s="30">
        <f t="shared" si="295"/>
        <v>0.40288975999999999</v>
      </c>
      <c r="H1474" s="30">
        <f t="shared" si="296"/>
        <v>0</v>
      </c>
      <c r="I1474" s="30">
        <f>'F4.2'!X97</f>
        <v>0</v>
      </c>
      <c r="J1474" s="30">
        <f>'F4.2'!AR97</f>
        <v>0</v>
      </c>
      <c r="K1474" s="30"/>
      <c r="L1474" s="30"/>
      <c r="M1474" s="30">
        <f t="shared" si="297"/>
        <v>0</v>
      </c>
      <c r="N1474" s="150">
        <f t="shared" si="298"/>
        <v>0</v>
      </c>
    </row>
    <row r="1475" spans="1:14" ht="47.25" hidden="1" outlineLevel="1">
      <c r="A1475" s="163"/>
      <c r="B1475" s="182" t="str">
        <f t="shared" si="299"/>
        <v>Procurement of internal spares for Elecon make PWD-18, PLB-25 &amp; SCN-180 type Gearbox for Stacker Reclaimer &amp; wobbler feeder installed at CHP D, CSTPS.</v>
      </c>
      <c r="C1475" s="31">
        <f t="shared" si="299"/>
        <v>0</v>
      </c>
      <c r="D1475" s="67" t="str">
        <f t="shared" si="299"/>
        <v>-</v>
      </c>
      <c r="E1475" s="30">
        <f t="shared" si="299"/>
        <v>0</v>
      </c>
      <c r="F1475" s="30">
        <f t="shared" si="294"/>
        <v>0.52773893599999999</v>
      </c>
      <c r="G1475" s="30">
        <f t="shared" si="295"/>
        <v>0.52773890499999998</v>
      </c>
      <c r="H1475" s="30">
        <f t="shared" si="296"/>
        <v>3.1000000011438544E-8</v>
      </c>
      <c r="I1475" s="30">
        <f>'F4.2'!X98</f>
        <v>0</v>
      </c>
      <c r="J1475" s="30">
        <f>'F4.2'!AR98</f>
        <v>0</v>
      </c>
      <c r="K1475" s="30"/>
      <c r="L1475" s="30"/>
      <c r="M1475" s="30">
        <f t="shared" si="297"/>
        <v>0</v>
      </c>
      <c r="N1475" s="150">
        <f t="shared" si="298"/>
        <v>3.1000000011438544E-8</v>
      </c>
    </row>
    <row r="1476" spans="1:14" ht="15.75" hidden="1" outlineLevel="1">
      <c r="A1476" s="163"/>
      <c r="B1476" s="182" t="str">
        <f t="shared" si="299"/>
        <v>Supply of GE Make Switchgear Spares for GE Make LT Feeders</v>
      </c>
      <c r="C1476" s="31">
        <f t="shared" si="299"/>
        <v>0</v>
      </c>
      <c r="D1476" s="67" t="str">
        <f t="shared" si="299"/>
        <v>-</v>
      </c>
      <c r="E1476" s="30">
        <f t="shared" si="299"/>
        <v>0</v>
      </c>
      <c r="F1476" s="30">
        <f t="shared" si="294"/>
        <v>0.1248464</v>
      </c>
      <c r="G1476" s="30">
        <f t="shared" si="295"/>
        <v>0.1248464</v>
      </c>
      <c r="H1476" s="30">
        <f t="shared" si="296"/>
        <v>0</v>
      </c>
      <c r="I1476" s="30">
        <f>'F4.2'!X99</f>
        <v>0</v>
      </c>
      <c r="J1476" s="30">
        <f>'F4.2'!AR99</f>
        <v>0</v>
      </c>
      <c r="K1476" s="30"/>
      <c r="L1476" s="30"/>
      <c r="M1476" s="30">
        <f t="shared" si="297"/>
        <v>0</v>
      </c>
      <c r="N1476" s="150">
        <f t="shared" si="298"/>
        <v>0</v>
      </c>
    </row>
    <row r="1477" spans="1:14" ht="31.5" hidden="1" outlineLevel="1">
      <c r="A1477" s="163"/>
      <c r="B1477" s="182" t="str">
        <f t="shared" si="299"/>
        <v>Procurement of spares for Fluidomat make scoop coupling installed at CHP–D, CSTPS, Chandrapur</v>
      </c>
      <c r="C1477" s="31">
        <f t="shared" si="299"/>
        <v>0</v>
      </c>
      <c r="D1477" s="67" t="str">
        <f t="shared" si="299"/>
        <v>-</v>
      </c>
      <c r="E1477" s="30">
        <f t="shared" si="299"/>
        <v>0</v>
      </c>
      <c r="F1477" s="30">
        <f t="shared" si="294"/>
        <v>0.48355316100000001</v>
      </c>
      <c r="G1477" s="30">
        <f t="shared" si="295"/>
        <v>0.48355316100000001</v>
      </c>
      <c r="H1477" s="30">
        <f t="shared" si="296"/>
        <v>0</v>
      </c>
      <c r="I1477" s="30">
        <f>'F4.2'!X100</f>
        <v>0</v>
      </c>
      <c r="J1477" s="30">
        <f>'F4.2'!AR100</f>
        <v>0</v>
      </c>
      <c r="K1477" s="30"/>
      <c r="L1477" s="30"/>
      <c r="M1477" s="30">
        <f t="shared" si="297"/>
        <v>0</v>
      </c>
      <c r="N1477" s="150">
        <f t="shared" si="298"/>
        <v>0</v>
      </c>
    </row>
    <row r="1478" spans="1:14" ht="31.5" hidden="1" outlineLevel="1">
      <c r="A1478" s="163"/>
      <c r="B1478" s="182" t="str">
        <f t="shared" si="299"/>
        <v>Procurement of Oil Filtering machine for hydraulic power packs installed at CHPD, CSTPS</v>
      </c>
      <c r="C1478" s="31">
        <f t="shared" si="299"/>
        <v>0</v>
      </c>
      <c r="D1478" s="67" t="str">
        <f t="shared" si="299"/>
        <v>-</v>
      </c>
      <c r="E1478" s="30">
        <f t="shared" si="299"/>
        <v>0</v>
      </c>
      <c r="F1478" s="30">
        <f t="shared" si="294"/>
        <v>0.10592246399999999</v>
      </c>
      <c r="G1478" s="30">
        <f t="shared" si="295"/>
        <v>0.10592246399999999</v>
      </c>
      <c r="H1478" s="30">
        <f t="shared" si="296"/>
        <v>0</v>
      </c>
      <c r="I1478" s="30">
        <f>'F4.2'!X101</f>
        <v>0</v>
      </c>
      <c r="J1478" s="30">
        <f>'F4.2'!AR101</f>
        <v>0</v>
      </c>
      <c r="K1478" s="30"/>
      <c r="L1478" s="30"/>
      <c r="M1478" s="30">
        <f t="shared" si="297"/>
        <v>0</v>
      </c>
      <c r="N1478" s="150">
        <f t="shared" si="298"/>
        <v>0</v>
      </c>
    </row>
    <row r="1479" spans="1:14" ht="15.75" hidden="1" outlineLevel="1">
      <c r="A1479" s="163"/>
      <c r="B1479" s="182" t="str">
        <f t="shared" si="299"/>
        <v>Supply of LT Motors at CHP-D (U#8&amp;9), CSTPS, Chandrapur.</v>
      </c>
      <c r="C1479" s="31">
        <f t="shared" si="299"/>
        <v>0</v>
      </c>
      <c r="D1479" s="67" t="str">
        <f t="shared" si="299"/>
        <v>-</v>
      </c>
      <c r="E1479" s="30">
        <f t="shared" si="299"/>
        <v>0</v>
      </c>
      <c r="F1479" s="30">
        <f t="shared" si="294"/>
        <v>0.11302063600000001</v>
      </c>
      <c r="G1479" s="30">
        <f t="shared" si="295"/>
        <v>0.11302063600000001</v>
      </c>
      <c r="H1479" s="30">
        <f t="shared" si="296"/>
        <v>0</v>
      </c>
      <c r="I1479" s="30">
        <f>'F4.2'!X102</f>
        <v>0</v>
      </c>
      <c r="J1479" s="30">
        <f>'F4.2'!AR102</f>
        <v>0</v>
      </c>
      <c r="K1479" s="30"/>
      <c r="L1479" s="30"/>
      <c r="M1479" s="30">
        <f t="shared" si="297"/>
        <v>0</v>
      </c>
      <c r="N1479" s="150">
        <f t="shared" si="298"/>
        <v>0</v>
      </c>
    </row>
    <row r="1480" spans="1:14" ht="63" hidden="1" outlineLevel="1">
      <c r="A1480" s="163"/>
      <c r="B1480" s="182" t="str">
        <f t="shared" si="299"/>
        <v xml:space="preserve">Supply and Installation of Oil Cooled Suspended Anodized Winding Magnet &amp; Control Panel at CHP, Unit 8&amp;9, CSTPS, Chandrapur.
</v>
      </c>
      <c r="C1480" s="31">
        <f t="shared" si="299"/>
        <v>0</v>
      </c>
      <c r="D1480" s="67" t="str">
        <f t="shared" si="299"/>
        <v>-</v>
      </c>
      <c r="E1480" s="30">
        <f t="shared" si="299"/>
        <v>0</v>
      </c>
      <c r="F1480" s="30">
        <f t="shared" si="294"/>
        <v>2.2967048000000001</v>
      </c>
      <c r="G1480" s="30">
        <f t="shared" si="295"/>
        <v>2.2967048000000001</v>
      </c>
      <c r="H1480" s="30">
        <f t="shared" si="296"/>
        <v>0</v>
      </c>
      <c r="I1480" s="30">
        <f>'F4.2'!X103</f>
        <v>0</v>
      </c>
      <c r="J1480" s="30">
        <f>'F4.2'!AR103</f>
        <v>0</v>
      </c>
      <c r="K1480" s="30"/>
      <c r="L1480" s="30"/>
      <c r="M1480" s="30">
        <f t="shared" si="297"/>
        <v>0</v>
      </c>
      <c r="N1480" s="150">
        <f t="shared" si="298"/>
        <v>0</v>
      </c>
    </row>
    <row r="1481" spans="1:14" ht="15.75" hidden="1" outlineLevel="1">
      <c r="A1481" s="163"/>
      <c r="B1481" s="182" t="str">
        <f t="shared" ref="B1481:E1496" si="300">B1022</f>
        <v>Supply of LT power and control cable for CHP-D</v>
      </c>
      <c r="C1481" s="31">
        <f t="shared" si="300"/>
        <v>0</v>
      </c>
      <c r="D1481" s="67" t="str">
        <f t="shared" si="300"/>
        <v>-</v>
      </c>
      <c r="E1481" s="30">
        <f t="shared" si="300"/>
        <v>0</v>
      </c>
      <c r="F1481" s="30">
        <f t="shared" si="294"/>
        <v>0.26256309799999999</v>
      </c>
      <c r="G1481" s="30">
        <f t="shared" si="295"/>
        <v>0.26256309799999999</v>
      </c>
      <c r="H1481" s="30">
        <f t="shared" si="296"/>
        <v>0</v>
      </c>
      <c r="I1481" s="30">
        <f>'F4.2'!X104</f>
        <v>0</v>
      </c>
      <c r="J1481" s="30">
        <f>'F4.2'!AR104</f>
        <v>0</v>
      </c>
      <c r="K1481" s="30"/>
      <c r="L1481" s="30"/>
      <c r="M1481" s="30">
        <f t="shared" si="297"/>
        <v>0</v>
      </c>
      <c r="N1481" s="150">
        <f t="shared" si="298"/>
        <v>0</v>
      </c>
    </row>
    <row r="1482" spans="1:14" ht="15.75" hidden="1" outlineLevel="1">
      <c r="A1482" s="163"/>
      <c r="B1482" s="182" t="str">
        <f t="shared" si="300"/>
        <v>Supply of LT power and control cable for CHP-D</v>
      </c>
      <c r="C1482" s="31">
        <f t="shared" si="300"/>
        <v>0</v>
      </c>
      <c r="D1482" s="67" t="str">
        <f t="shared" si="300"/>
        <v>-</v>
      </c>
      <c r="E1482" s="30">
        <f t="shared" si="300"/>
        <v>0</v>
      </c>
      <c r="F1482" s="30">
        <f t="shared" si="294"/>
        <v>4.7699999999999999E-2</v>
      </c>
      <c r="G1482" s="30">
        <f t="shared" si="295"/>
        <v>4.7699999999999999E-2</v>
      </c>
      <c r="H1482" s="30">
        <f t="shared" si="296"/>
        <v>0</v>
      </c>
      <c r="I1482" s="30">
        <f>'F4.2'!X105</f>
        <v>0</v>
      </c>
      <c r="J1482" s="30">
        <f>'F4.2'!AR105</f>
        <v>0</v>
      </c>
      <c r="K1482" s="30"/>
      <c r="L1482" s="30"/>
      <c r="M1482" s="30">
        <f t="shared" si="297"/>
        <v>0</v>
      </c>
      <c r="N1482" s="150">
        <f t="shared" si="298"/>
        <v>0</v>
      </c>
    </row>
    <row r="1483" spans="1:14" ht="18.75" hidden="1" outlineLevel="1">
      <c r="A1483" s="162">
        <f>A1024</f>
        <v>2</v>
      </c>
      <c r="B1483" s="181" t="str">
        <f t="shared" si="300"/>
        <v>Capital Spare</v>
      </c>
      <c r="C1483" s="186">
        <f t="shared" si="300"/>
        <v>0</v>
      </c>
      <c r="D1483" s="207" t="str">
        <f t="shared" si="300"/>
        <v>-</v>
      </c>
      <c r="E1483" s="208">
        <f t="shared" si="300"/>
        <v>0</v>
      </c>
      <c r="F1483" s="208">
        <f t="shared" si="294"/>
        <v>0</v>
      </c>
      <c r="G1483" s="208">
        <f t="shared" si="295"/>
        <v>0</v>
      </c>
      <c r="H1483" s="208">
        <f t="shared" si="296"/>
        <v>0</v>
      </c>
      <c r="I1483" s="30">
        <f>'F4.2'!X106</f>
        <v>0</v>
      </c>
      <c r="J1483" s="30">
        <f>'F4.2'!AR106</f>
        <v>0</v>
      </c>
      <c r="K1483" s="208"/>
      <c r="L1483" s="208"/>
      <c r="M1483" s="208">
        <f t="shared" si="297"/>
        <v>0</v>
      </c>
      <c r="N1483" s="209">
        <f t="shared" si="298"/>
        <v>0</v>
      </c>
    </row>
    <row r="1484" spans="1:14" ht="18.75" hidden="1" outlineLevel="1">
      <c r="A1484" s="191"/>
      <c r="B1484" s="184" t="str">
        <f t="shared" si="300"/>
        <v>HPT MODULE</v>
      </c>
      <c r="C1484" s="186">
        <f t="shared" si="300"/>
        <v>0</v>
      </c>
      <c r="D1484" s="207" t="str">
        <f t="shared" si="300"/>
        <v>-</v>
      </c>
      <c r="E1484" s="208">
        <f t="shared" si="300"/>
        <v>45.3</v>
      </c>
      <c r="F1484" s="208">
        <f t="shared" si="294"/>
        <v>0</v>
      </c>
      <c r="G1484" s="208">
        <f t="shared" si="295"/>
        <v>0</v>
      </c>
      <c r="H1484" s="208">
        <f t="shared" si="296"/>
        <v>0</v>
      </c>
      <c r="I1484" s="30">
        <f>'F4.2'!X107</f>
        <v>0</v>
      </c>
      <c r="J1484" s="30">
        <f>'F4.2'!AR107</f>
        <v>0</v>
      </c>
      <c r="K1484" s="208"/>
      <c r="L1484" s="208"/>
      <c r="M1484" s="208">
        <f t="shared" si="297"/>
        <v>0</v>
      </c>
      <c r="N1484" s="209">
        <f t="shared" si="298"/>
        <v>0</v>
      </c>
    </row>
    <row r="1485" spans="1:14" ht="47.25" hidden="1" outlineLevel="1">
      <c r="A1485" s="163"/>
      <c r="B1485" s="182" t="str">
        <f t="shared" si="300"/>
        <v>Procurement of HP turbine Module along with breach nuts and pipe spool pieces (Type: H30-100-2) for Unit-8 &amp; 9, CSTPS, Chandrapur</v>
      </c>
      <c r="C1485" s="31">
        <f t="shared" si="300"/>
        <v>0</v>
      </c>
      <c r="D1485" s="67" t="str">
        <f t="shared" si="300"/>
        <v>-</v>
      </c>
      <c r="E1485" s="30">
        <f t="shared" si="300"/>
        <v>0</v>
      </c>
      <c r="F1485" s="30">
        <f t="shared" si="294"/>
        <v>32.332000000000001</v>
      </c>
      <c r="G1485" s="30">
        <f t="shared" si="295"/>
        <v>32.332000000000001</v>
      </c>
      <c r="H1485" s="30">
        <f t="shared" si="296"/>
        <v>0</v>
      </c>
      <c r="I1485" s="30">
        <f>'F4.2'!X108</f>
        <v>0</v>
      </c>
      <c r="J1485" s="30">
        <f>'F4.2'!AR108</f>
        <v>0</v>
      </c>
      <c r="K1485" s="30"/>
      <c r="L1485" s="30"/>
      <c r="M1485" s="30">
        <f t="shared" si="297"/>
        <v>0</v>
      </c>
      <c r="N1485" s="150">
        <f t="shared" si="298"/>
        <v>0</v>
      </c>
    </row>
    <row r="1486" spans="1:14" ht="18.75" hidden="1" outlineLevel="1">
      <c r="A1486" s="191"/>
      <c r="B1486" s="184" t="str">
        <f t="shared" si="300"/>
        <v>LPT ROTOR</v>
      </c>
      <c r="C1486" s="186">
        <f t="shared" si="300"/>
        <v>0</v>
      </c>
      <c r="D1486" s="207" t="str">
        <f t="shared" si="300"/>
        <v>-</v>
      </c>
      <c r="E1486" s="208">
        <f t="shared" si="300"/>
        <v>40.700000000000003</v>
      </c>
      <c r="F1486" s="208">
        <f t="shared" si="294"/>
        <v>0</v>
      </c>
      <c r="G1486" s="208">
        <f t="shared" si="295"/>
        <v>0</v>
      </c>
      <c r="H1486" s="208">
        <f t="shared" si="296"/>
        <v>0</v>
      </c>
      <c r="I1486" s="30">
        <f>'F4.2'!X109</f>
        <v>0</v>
      </c>
      <c r="J1486" s="30">
        <f>'F4.2'!AR109</f>
        <v>0</v>
      </c>
      <c r="K1486" s="208"/>
      <c r="L1486" s="208"/>
      <c r="M1486" s="208">
        <f t="shared" si="297"/>
        <v>0</v>
      </c>
      <c r="N1486" s="209">
        <f t="shared" si="298"/>
        <v>0</v>
      </c>
    </row>
    <row r="1487" spans="1:14" ht="31.5" hidden="1" outlineLevel="1">
      <c r="A1487" s="163"/>
      <c r="B1487" s="182" t="str">
        <f t="shared" si="300"/>
        <v>Procurement of Fully Bladed &amp; Dynamically Balanced LP Rotor (N30-2X10-2) for Unit-8 &amp; 9, CSTPS, Chandrapur</v>
      </c>
      <c r="C1487" s="31">
        <f t="shared" si="300"/>
        <v>0</v>
      </c>
      <c r="D1487" s="67" t="str">
        <f t="shared" si="300"/>
        <v>-</v>
      </c>
      <c r="E1487" s="30">
        <f t="shared" si="300"/>
        <v>0</v>
      </c>
      <c r="F1487" s="30">
        <f t="shared" si="294"/>
        <v>29.03</v>
      </c>
      <c r="G1487" s="30">
        <f t="shared" si="295"/>
        <v>29.03</v>
      </c>
      <c r="H1487" s="30">
        <f t="shared" si="296"/>
        <v>0</v>
      </c>
      <c r="I1487" s="30">
        <f>'F4.2'!X110</f>
        <v>0</v>
      </c>
      <c r="J1487" s="30">
        <f>'F4.2'!AR110</f>
        <v>0</v>
      </c>
      <c r="K1487" s="30"/>
      <c r="L1487" s="30"/>
      <c r="M1487" s="30">
        <f t="shared" si="297"/>
        <v>0</v>
      </c>
      <c r="N1487" s="150">
        <f t="shared" si="298"/>
        <v>0</v>
      </c>
    </row>
    <row r="1488" spans="1:14" ht="31.5" hidden="1" outlineLevel="1">
      <c r="A1488" s="163"/>
      <c r="B1488" s="182" t="str">
        <f t="shared" si="300"/>
        <v>Procurement of set of Free Standing Moving Blades for  LP Rotor (N30-2X10-2) for Unit-8 &amp; 9, CSTPS, Chandrapur</v>
      </c>
      <c r="C1488" s="31">
        <f t="shared" si="300"/>
        <v>0</v>
      </c>
      <c r="D1488" s="67" t="str">
        <f t="shared" si="300"/>
        <v>-</v>
      </c>
      <c r="E1488" s="30">
        <f t="shared" si="300"/>
        <v>0</v>
      </c>
      <c r="F1488" s="30">
        <f t="shared" si="294"/>
        <v>4.5629311880000003</v>
      </c>
      <c r="G1488" s="30">
        <f t="shared" si="295"/>
        <v>4.5629311880000003</v>
      </c>
      <c r="H1488" s="30">
        <f t="shared" si="296"/>
        <v>0</v>
      </c>
      <c r="I1488" s="30">
        <f>'F4.2'!X111</f>
        <v>0</v>
      </c>
      <c r="J1488" s="30">
        <f>'F4.2'!AR111</f>
        <v>0</v>
      </c>
      <c r="K1488" s="30"/>
      <c r="L1488" s="30"/>
      <c r="M1488" s="30">
        <f t="shared" si="297"/>
        <v>0</v>
      </c>
      <c r="N1488" s="150">
        <f t="shared" si="298"/>
        <v>0</v>
      </c>
    </row>
    <row r="1489" spans="1:14" ht="18.75" hidden="1" outlineLevel="1">
      <c r="A1489" s="191"/>
      <c r="B1489" s="184" t="str">
        <f t="shared" si="300"/>
        <v>BFP CARTRIDGE ( 2NOS )</v>
      </c>
      <c r="C1489" s="186">
        <f t="shared" si="300"/>
        <v>0</v>
      </c>
      <c r="D1489" s="207" t="str">
        <f t="shared" si="300"/>
        <v>-</v>
      </c>
      <c r="E1489" s="208">
        <f t="shared" si="300"/>
        <v>4.4000000000000004</v>
      </c>
      <c r="F1489" s="208">
        <f t="shared" si="294"/>
        <v>0</v>
      </c>
      <c r="G1489" s="208">
        <f t="shared" si="295"/>
        <v>0</v>
      </c>
      <c r="H1489" s="208">
        <f t="shared" si="296"/>
        <v>0</v>
      </c>
      <c r="I1489" s="30">
        <f>'F4.2'!X112</f>
        <v>0</v>
      </c>
      <c r="J1489" s="30">
        <f>'F4.2'!AR112</f>
        <v>0</v>
      </c>
      <c r="K1489" s="208"/>
      <c r="L1489" s="208"/>
      <c r="M1489" s="208">
        <f t="shared" si="297"/>
        <v>0</v>
      </c>
      <c r="N1489" s="209">
        <f t="shared" si="298"/>
        <v>0</v>
      </c>
    </row>
    <row r="1490" spans="1:14" ht="47.25" hidden="1" outlineLevel="1">
      <c r="A1490" s="163"/>
      <c r="B1490" s="182" t="str">
        <f t="shared" si="300"/>
        <v>Procurement of cartridge assembly for Boiler Feed Pump model FK-4E-36 (with Four S/H &amp; 2 R/H spray branches) installed at 2X 500MW, CSTPS, Chandrapur.</v>
      </c>
      <c r="C1490" s="31">
        <f t="shared" si="300"/>
        <v>0</v>
      </c>
      <c r="D1490" s="67" t="str">
        <f t="shared" si="300"/>
        <v>-</v>
      </c>
      <c r="E1490" s="30">
        <f t="shared" si="300"/>
        <v>0</v>
      </c>
      <c r="F1490" s="30">
        <f t="shared" si="294"/>
        <v>2.5149599999999999</v>
      </c>
      <c r="G1490" s="30">
        <f t="shared" si="295"/>
        <v>2.5148999999999999</v>
      </c>
      <c r="H1490" s="30">
        <f t="shared" si="296"/>
        <v>5.9999999999948983E-5</v>
      </c>
      <c r="I1490" s="30">
        <f>'F4.2'!X113</f>
        <v>0</v>
      </c>
      <c r="J1490" s="30">
        <f>'F4.2'!AR113</f>
        <v>0</v>
      </c>
      <c r="K1490" s="30"/>
      <c r="L1490" s="30"/>
      <c r="M1490" s="30">
        <f t="shared" si="297"/>
        <v>0</v>
      </c>
      <c r="N1490" s="150">
        <f t="shared" si="298"/>
        <v>5.9999999999948983E-5</v>
      </c>
    </row>
    <row r="1491" spans="1:14" ht="18.75" hidden="1" outlineLevel="1">
      <c r="A1491" s="191"/>
      <c r="B1491" s="184" t="str">
        <f t="shared" si="300"/>
        <v>BCW PUMP</v>
      </c>
      <c r="C1491" s="186">
        <f t="shared" si="300"/>
        <v>0</v>
      </c>
      <c r="D1491" s="207" t="str">
        <f t="shared" si="300"/>
        <v>-</v>
      </c>
      <c r="E1491" s="208">
        <f t="shared" si="300"/>
        <v>3.5</v>
      </c>
      <c r="F1491" s="208">
        <f t="shared" si="294"/>
        <v>0</v>
      </c>
      <c r="G1491" s="208">
        <f t="shared" si="295"/>
        <v>0</v>
      </c>
      <c r="H1491" s="208">
        <f t="shared" si="296"/>
        <v>0</v>
      </c>
      <c r="I1491" s="30">
        <f>'F4.2'!X114</f>
        <v>0</v>
      </c>
      <c r="J1491" s="30">
        <f>'F4.2'!AR114</f>
        <v>0</v>
      </c>
      <c r="K1491" s="208"/>
      <c r="L1491" s="208"/>
      <c r="M1491" s="208">
        <f t="shared" si="297"/>
        <v>0</v>
      </c>
      <c r="N1491" s="209">
        <f t="shared" si="298"/>
        <v>0</v>
      </c>
    </row>
    <row r="1492" spans="1:14" ht="47.25" hidden="1" outlineLevel="1">
      <c r="A1492" s="163"/>
      <c r="B1492" s="182" t="str">
        <f t="shared" si="300"/>
        <v xml:space="preserve">Procurement of spares for ‘TOROSHIMA’ make 350KW BCW Pump-Motor installed at Unit-8 &amp;9, CSTPS Chandrapur.
</v>
      </c>
      <c r="C1492" s="31">
        <f t="shared" si="300"/>
        <v>0</v>
      </c>
      <c r="D1492" s="67" t="str">
        <f t="shared" si="300"/>
        <v>-</v>
      </c>
      <c r="E1492" s="30">
        <f t="shared" si="300"/>
        <v>0</v>
      </c>
      <c r="F1492" s="30">
        <f t="shared" si="294"/>
        <v>1.3282729</v>
      </c>
      <c r="G1492" s="30">
        <f t="shared" si="295"/>
        <v>1.3282729</v>
      </c>
      <c r="H1492" s="30">
        <f t="shared" si="296"/>
        <v>0</v>
      </c>
      <c r="I1492" s="30">
        <f>'F4.2'!X115</f>
        <v>0</v>
      </c>
      <c r="J1492" s="30">
        <f>'F4.2'!AR115</f>
        <v>0</v>
      </c>
      <c r="K1492" s="30"/>
      <c r="L1492" s="30"/>
      <c r="M1492" s="30">
        <f t="shared" si="297"/>
        <v>0</v>
      </c>
      <c r="N1492" s="150">
        <f t="shared" si="298"/>
        <v>0</v>
      </c>
    </row>
    <row r="1493" spans="1:14" ht="47.25" hidden="1" outlineLevel="1">
      <c r="A1493" s="163"/>
      <c r="B1493" s="182" t="str">
        <f t="shared" si="300"/>
        <v>Procurement of various spares for ‘TOROSHIMA’ make Boiler Circulating Water (BCW) pump-motor installed at Unit-8&amp;9, CSTPS Chandrapur.</v>
      </c>
      <c r="C1493" s="31">
        <f t="shared" si="300"/>
        <v>0</v>
      </c>
      <c r="D1493" s="67" t="str">
        <f t="shared" si="300"/>
        <v>-</v>
      </c>
      <c r="E1493" s="30">
        <f t="shared" si="300"/>
        <v>0</v>
      </c>
      <c r="F1493" s="30">
        <f t="shared" si="294"/>
        <v>2.232594593</v>
      </c>
      <c r="G1493" s="30">
        <f t="shared" si="295"/>
        <v>2.232594593</v>
      </c>
      <c r="H1493" s="30">
        <f t="shared" si="296"/>
        <v>0</v>
      </c>
      <c r="I1493" s="30">
        <f>'F4.2'!X116</f>
        <v>0</v>
      </c>
      <c r="J1493" s="30">
        <f>'F4.2'!AR116</f>
        <v>0</v>
      </c>
      <c r="K1493" s="30"/>
      <c r="L1493" s="30"/>
      <c r="M1493" s="30">
        <f t="shared" si="297"/>
        <v>0</v>
      </c>
      <c r="N1493" s="150">
        <f t="shared" si="298"/>
        <v>0</v>
      </c>
    </row>
    <row r="1494" spans="1:14" ht="18.75" hidden="1" outlineLevel="1">
      <c r="A1494" s="191"/>
      <c r="B1494" s="184" t="str">
        <f t="shared" si="300"/>
        <v>15 MVA DRY TYPE  TRANSFORMER</v>
      </c>
      <c r="C1494" s="186">
        <f t="shared" si="300"/>
        <v>0</v>
      </c>
      <c r="D1494" s="207" t="str">
        <f t="shared" si="300"/>
        <v>-</v>
      </c>
      <c r="E1494" s="208">
        <f t="shared" si="300"/>
        <v>35</v>
      </c>
      <c r="F1494" s="208">
        <f t="shared" si="294"/>
        <v>0</v>
      </c>
      <c r="G1494" s="208">
        <f t="shared" si="295"/>
        <v>0</v>
      </c>
      <c r="H1494" s="208">
        <f t="shared" si="296"/>
        <v>0</v>
      </c>
      <c r="I1494" s="30">
        <f>'F4.2'!X117</f>
        <v>0</v>
      </c>
      <c r="J1494" s="30">
        <f>'F4.2'!AR117</f>
        <v>0</v>
      </c>
      <c r="K1494" s="208"/>
      <c r="L1494" s="208"/>
      <c r="M1494" s="208">
        <f t="shared" si="297"/>
        <v>0</v>
      </c>
      <c r="N1494" s="209">
        <f t="shared" si="298"/>
        <v>0</v>
      </c>
    </row>
    <row r="1495" spans="1:14" ht="31.5" hidden="1" outlineLevel="1">
      <c r="A1495" s="163"/>
      <c r="B1495" s="182" t="str">
        <f t="shared" si="300"/>
        <v>Procurement of  spare ‘Cast Resin Dry Type Transformers (CRTs)’ of different ratings for Unit-8&amp;9, CSTPS Chandrapur.</v>
      </c>
      <c r="C1495" s="31">
        <f t="shared" si="300"/>
        <v>0</v>
      </c>
      <c r="D1495" s="67" t="str">
        <f t="shared" si="300"/>
        <v>-</v>
      </c>
      <c r="E1495" s="30">
        <f t="shared" si="300"/>
        <v>0</v>
      </c>
      <c r="F1495" s="30">
        <f t="shared" si="294"/>
        <v>6.0212865359999999</v>
      </c>
      <c r="G1495" s="30">
        <f t="shared" si="295"/>
        <v>6.0212865360000007</v>
      </c>
      <c r="H1495" s="30">
        <f t="shared" si="296"/>
        <v>0</v>
      </c>
      <c r="I1495" s="30">
        <f>'F4.2'!X118</f>
        <v>0</v>
      </c>
      <c r="J1495" s="30">
        <f>'F4.2'!AR118</f>
        <v>0</v>
      </c>
      <c r="K1495" s="30"/>
      <c r="L1495" s="30"/>
      <c r="M1495" s="30">
        <f t="shared" si="297"/>
        <v>0</v>
      </c>
      <c r="N1495" s="150">
        <f t="shared" si="298"/>
        <v>0</v>
      </c>
    </row>
    <row r="1496" spans="1:14" ht="63" hidden="1" outlineLevel="1">
      <c r="A1496" s="163"/>
      <c r="B1496" s="182" t="str">
        <f t="shared" si="300"/>
        <v xml:space="preserve">Procurement of phase coil limb and spares of Cast Resin Dry Type Transformers of different ratings for Unit-8&amp;9, CSTPS Chandrapur.
</v>
      </c>
      <c r="C1496" s="31">
        <f t="shared" si="300"/>
        <v>0</v>
      </c>
      <c r="D1496" s="67" t="str">
        <f t="shared" si="300"/>
        <v>-</v>
      </c>
      <c r="E1496" s="30">
        <f t="shared" si="300"/>
        <v>0</v>
      </c>
      <c r="F1496" s="30">
        <f t="shared" si="294"/>
        <v>7.925546228</v>
      </c>
      <c r="G1496" s="30">
        <f t="shared" si="295"/>
        <v>7.925546228</v>
      </c>
      <c r="H1496" s="30">
        <f t="shared" si="296"/>
        <v>0</v>
      </c>
      <c r="I1496" s="30">
        <f>'F4.2'!X119</f>
        <v>0</v>
      </c>
      <c r="J1496" s="30">
        <f>'F4.2'!AR119</f>
        <v>0</v>
      </c>
      <c r="K1496" s="30"/>
      <c r="L1496" s="30"/>
      <c r="M1496" s="30">
        <f t="shared" si="297"/>
        <v>0</v>
      </c>
      <c r="N1496" s="150">
        <f t="shared" si="298"/>
        <v>0</v>
      </c>
    </row>
    <row r="1497" spans="1:14" ht="18.75" hidden="1" outlineLevel="1">
      <c r="A1497" s="191"/>
      <c r="B1497" s="184" t="str">
        <f t="shared" ref="B1497:E1512" si="301">B1038</f>
        <v>BTG+BOP&amp; Other Works</v>
      </c>
      <c r="C1497" s="186">
        <f t="shared" si="301"/>
        <v>0</v>
      </c>
      <c r="D1497" s="207" t="str">
        <f t="shared" si="301"/>
        <v>-</v>
      </c>
      <c r="E1497" s="208">
        <f t="shared" si="301"/>
        <v>20.48</v>
      </c>
      <c r="F1497" s="208">
        <f t="shared" si="294"/>
        <v>0</v>
      </c>
      <c r="G1497" s="208">
        <f t="shared" si="295"/>
        <v>0</v>
      </c>
      <c r="H1497" s="208">
        <f t="shared" si="296"/>
        <v>0</v>
      </c>
      <c r="I1497" s="30">
        <f>'F4.2'!X120</f>
        <v>0</v>
      </c>
      <c r="J1497" s="30">
        <f>'F4.2'!AR120</f>
        <v>0</v>
      </c>
      <c r="K1497" s="208"/>
      <c r="L1497" s="208"/>
      <c r="M1497" s="208">
        <f t="shared" si="297"/>
        <v>0</v>
      </c>
      <c r="N1497" s="209">
        <f t="shared" si="298"/>
        <v>0</v>
      </c>
    </row>
    <row r="1498" spans="1:14" ht="47.25" hidden="1" outlineLevel="1">
      <c r="A1498" s="163"/>
      <c r="B1498" s="182" t="str">
        <f t="shared" si="301"/>
        <v>Work of Design, Supply &amp; Installation, Testing &amp; Commissioning of Public Addressing  System for tunnels of CHP-D, CSTPS, Chandrapur.</v>
      </c>
      <c r="C1498" s="31">
        <f t="shared" si="301"/>
        <v>0</v>
      </c>
      <c r="D1498" s="67" t="str">
        <f t="shared" si="301"/>
        <v>-</v>
      </c>
      <c r="E1498" s="30">
        <f t="shared" si="301"/>
        <v>0</v>
      </c>
      <c r="F1498" s="30">
        <f t="shared" si="294"/>
        <v>1.1544108720000001</v>
      </c>
      <c r="G1498" s="30">
        <f t="shared" si="295"/>
        <v>1.1544108720000001</v>
      </c>
      <c r="H1498" s="30">
        <f t="shared" si="296"/>
        <v>0</v>
      </c>
      <c r="I1498" s="30">
        <f>'F4.2'!X121</f>
        <v>0</v>
      </c>
      <c r="J1498" s="30">
        <f>'F4.2'!AR121</f>
        <v>0</v>
      </c>
      <c r="K1498" s="30"/>
      <c r="L1498" s="30"/>
      <c r="M1498" s="30">
        <f t="shared" si="297"/>
        <v>0</v>
      </c>
      <c r="N1498" s="150">
        <f t="shared" si="298"/>
        <v>0</v>
      </c>
    </row>
    <row r="1499" spans="1:14" ht="47.25" hidden="1" outlineLevel="1">
      <c r="A1499" s="163"/>
      <c r="B1499" s="182" t="str">
        <f t="shared" si="301"/>
        <v xml:space="preserve">Work of upgradation, installation and extension of 220VDC control supply to various PMCC of CHPD, CSTPS, Chandrapur.
</v>
      </c>
      <c r="C1499" s="31">
        <f t="shared" si="301"/>
        <v>0</v>
      </c>
      <c r="D1499" s="67" t="str">
        <f t="shared" si="301"/>
        <v>-</v>
      </c>
      <c r="E1499" s="30">
        <f t="shared" si="301"/>
        <v>0</v>
      </c>
      <c r="F1499" s="30">
        <f t="shared" si="294"/>
        <v>0.68441180000000001</v>
      </c>
      <c r="G1499" s="30">
        <f t="shared" si="295"/>
        <v>0.68441180000000001</v>
      </c>
      <c r="H1499" s="30">
        <f t="shared" si="296"/>
        <v>0</v>
      </c>
      <c r="I1499" s="30">
        <f>'F4.2'!X122</f>
        <v>0</v>
      </c>
      <c r="J1499" s="30">
        <f>'F4.2'!AR122</f>
        <v>0</v>
      </c>
      <c r="K1499" s="30"/>
      <c r="L1499" s="30"/>
      <c r="M1499" s="30">
        <f t="shared" si="297"/>
        <v>0</v>
      </c>
      <c r="N1499" s="150">
        <f t="shared" si="298"/>
        <v>0</v>
      </c>
    </row>
    <row r="1500" spans="1:14" ht="31.5" hidden="1" outlineLevel="1">
      <c r="A1500" s="163"/>
      <c r="B1500" s="182" t="str">
        <f t="shared" si="301"/>
        <v>Work of Apron Feeder in CHP Unit 8&amp;9 (2x500) MW at CHP-D, CSTPS.</v>
      </c>
      <c r="C1500" s="31">
        <f t="shared" si="301"/>
        <v>0</v>
      </c>
      <c r="D1500" s="67" t="str">
        <f t="shared" si="301"/>
        <v>-</v>
      </c>
      <c r="E1500" s="30">
        <f t="shared" si="301"/>
        <v>0</v>
      </c>
      <c r="F1500" s="30">
        <f t="shared" si="294"/>
        <v>2.3388426</v>
      </c>
      <c r="G1500" s="30">
        <f t="shared" si="295"/>
        <v>2.3388426</v>
      </c>
      <c r="H1500" s="30">
        <f t="shared" si="296"/>
        <v>0</v>
      </c>
      <c r="I1500" s="30">
        <f>'F4.2'!X123</f>
        <v>0</v>
      </c>
      <c r="J1500" s="30">
        <f>'F4.2'!AR123</f>
        <v>0</v>
      </c>
      <c r="K1500" s="30"/>
      <c r="L1500" s="30"/>
      <c r="M1500" s="30">
        <f t="shared" si="297"/>
        <v>0</v>
      </c>
      <c r="N1500" s="150">
        <f t="shared" si="298"/>
        <v>0</v>
      </c>
    </row>
    <row r="1501" spans="1:14" ht="31.5" hidden="1" outlineLevel="1">
      <c r="A1501" s="163"/>
      <c r="B1501" s="182" t="str">
        <f t="shared" si="301"/>
        <v>Supply of spares for up gradation of rotary parts of travelling conveyor system installed at CHPD, CSTPS, Chandrapur.</v>
      </c>
      <c r="C1501" s="31">
        <f t="shared" si="301"/>
        <v>0</v>
      </c>
      <c r="D1501" s="67" t="str">
        <f t="shared" si="301"/>
        <v>-</v>
      </c>
      <c r="E1501" s="30">
        <f t="shared" si="301"/>
        <v>0</v>
      </c>
      <c r="F1501" s="30">
        <f t="shared" si="294"/>
        <v>0.58938639999999998</v>
      </c>
      <c r="G1501" s="30">
        <f t="shared" si="295"/>
        <v>0.58938639999999998</v>
      </c>
      <c r="H1501" s="30">
        <f t="shared" si="296"/>
        <v>0</v>
      </c>
      <c r="I1501" s="30">
        <f>'F4.2'!X124</f>
        <v>0</v>
      </c>
      <c r="J1501" s="30">
        <f>'F4.2'!AR124</f>
        <v>0</v>
      </c>
      <c r="K1501" s="30"/>
      <c r="L1501" s="30"/>
      <c r="M1501" s="30">
        <f t="shared" si="297"/>
        <v>0</v>
      </c>
      <c r="N1501" s="150">
        <f t="shared" si="298"/>
        <v>0</v>
      </c>
    </row>
    <row r="1502" spans="1:14" ht="63" hidden="1" outlineLevel="1">
      <c r="A1502" s="163"/>
      <c r="B1502" s="182" t="str">
        <f t="shared" si="301"/>
        <v>The Work of Design, Engineering, Manufacturing, Supply, Erection &amp; Commissioning of Short Conveyor belt from stack yard of CHP of Unit 5,6&amp;7 to Belt Conveyor 104 A/B at CHP of Unit 8&amp;9, CSTPS, Chandrapur</v>
      </c>
      <c r="C1502" s="31">
        <f t="shared" si="301"/>
        <v>0</v>
      </c>
      <c r="D1502" s="67" t="str">
        <f t="shared" si="301"/>
        <v>-</v>
      </c>
      <c r="E1502" s="30">
        <f t="shared" si="301"/>
        <v>0</v>
      </c>
      <c r="F1502" s="30">
        <f t="shared" si="294"/>
        <v>5.682461</v>
      </c>
      <c r="G1502" s="30">
        <f t="shared" si="295"/>
        <v>5.682461</v>
      </c>
      <c r="H1502" s="30">
        <f t="shared" si="296"/>
        <v>0</v>
      </c>
      <c r="I1502" s="30">
        <f>'F4.2'!X125</f>
        <v>0</v>
      </c>
      <c r="J1502" s="30">
        <f>'F4.2'!AR125</f>
        <v>0</v>
      </c>
      <c r="K1502" s="30"/>
      <c r="L1502" s="30"/>
      <c r="M1502" s="30">
        <f t="shared" si="297"/>
        <v>0</v>
      </c>
      <c r="N1502" s="150">
        <f t="shared" si="298"/>
        <v>0</v>
      </c>
    </row>
    <row r="1503" spans="1:14" ht="47.25" hidden="1" outlineLevel="1">
      <c r="A1503" s="163"/>
      <c r="B1503" s="182" t="str">
        <f t="shared" si="301"/>
        <v>Work of design, supply, erection, commissioning of overhead cable tray along with removal &amp; re-routing of power and control cables  at CHP-D, CSTPS, Chandrapur.</v>
      </c>
      <c r="C1503" s="31">
        <f t="shared" si="301"/>
        <v>0</v>
      </c>
      <c r="D1503" s="67" t="str">
        <f t="shared" si="301"/>
        <v>-</v>
      </c>
      <c r="E1503" s="30">
        <f t="shared" si="301"/>
        <v>0</v>
      </c>
      <c r="F1503" s="30">
        <f t="shared" si="294"/>
        <v>0.51324217999999999</v>
      </c>
      <c r="G1503" s="30">
        <f t="shared" si="295"/>
        <v>0.51324217999999999</v>
      </c>
      <c r="H1503" s="30">
        <f t="shared" si="296"/>
        <v>0</v>
      </c>
      <c r="I1503" s="30">
        <f>'F4.2'!X126</f>
        <v>0</v>
      </c>
      <c r="J1503" s="30">
        <f>'F4.2'!AR126</f>
        <v>0</v>
      </c>
      <c r="K1503" s="30"/>
      <c r="L1503" s="30"/>
      <c r="M1503" s="30">
        <f t="shared" si="297"/>
        <v>0</v>
      </c>
      <c r="N1503" s="150">
        <f t="shared" si="298"/>
        <v>0</v>
      </c>
    </row>
    <row r="1504" spans="1:14" ht="47.25" hidden="1" outlineLevel="1">
      <c r="A1504" s="163"/>
      <c r="B1504" s="182" t="str">
        <f t="shared" si="301"/>
        <v>Work of provision, modification, retrofitting and revamping of lighting system of transfers points, crusher house and bunker area of CHP-D, CSTPS, Chandrapur.</v>
      </c>
      <c r="C1504" s="31">
        <f t="shared" si="301"/>
        <v>0</v>
      </c>
      <c r="D1504" s="67" t="str">
        <f t="shared" si="301"/>
        <v>-</v>
      </c>
      <c r="E1504" s="30">
        <f t="shared" si="301"/>
        <v>0</v>
      </c>
      <c r="F1504" s="30">
        <f t="shared" si="294"/>
        <v>1.010459813</v>
      </c>
      <c r="G1504" s="30">
        <f t="shared" si="295"/>
        <v>1.010459813</v>
      </c>
      <c r="H1504" s="30">
        <f t="shared" si="296"/>
        <v>0</v>
      </c>
      <c r="I1504" s="30">
        <f>'F4.2'!X127</f>
        <v>0</v>
      </c>
      <c r="J1504" s="30">
        <f>'F4.2'!AR127</f>
        <v>0</v>
      </c>
      <c r="K1504" s="30"/>
      <c r="L1504" s="30"/>
      <c r="M1504" s="30">
        <f t="shared" si="297"/>
        <v>0</v>
      </c>
      <c r="N1504" s="150">
        <f t="shared" si="298"/>
        <v>0</v>
      </c>
    </row>
    <row r="1505" spans="1:14" ht="63" hidden="1" outlineLevel="1">
      <c r="A1505" s="163"/>
      <c r="B1505" s="182" t="str">
        <f t="shared" si="301"/>
        <v xml:space="preserve">Procurement of spares for M/s. Weir Minerals make (GEHO pump Model TZPM-1200) for Ash Handling Plant Unit# 8 &amp;9 CSTPS Chandrapur. AHP-III
</v>
      </c>
      <c r="C1505" s="31">
        <f t="shared" si="301"/>
        <v>0</v>
      </c>
      <c r="D1505" s="67" t="str">
        <f t="shared" si="301"/>
        <v>-</v>
      </c>
      <c r="E1505" s="30">
        <f t="shared" si="301"/>
        <v>0</v>
      </c>
      <c r="F1505" s="30">
        <f t="shared" si="294"/>
        <v>2.1060033119999999</v>
      </c>
      <c r="G1505" s="30">
        <f t="shared" si="295"/>
        <v>2.1060033119999999</v>
      </c>
      <c r="H1505" s="30">
        <f t="shared" si="296"/>
        <v>0</v>
      </c>
      <c r="I1505" s="30">
        <f>'F4.2'!X128</f>
        <v>0</v>
      </c>
      <c r="J1505" s="30">
        <f>'F4.2'!AR128</f>
        <v>0</v>
      </c>
      <c r="K1505" s="30"/>
      <c r="L1505" s="30"/>
      <c r="M1505" s="30">
        <f t="shared" si="297"/>
        <v>0</v>
      </c>
      <c r="N1505" s="150">
        <f t="shared" si="298"/>
        <v>0</v>
      </c>
    </row>
    <row r="1506" spans="1:14" ht="31.5" hidden="1" outlineLevel="1">
      <c r="A1506" s="163"/>
      <c r="B1506" s="182" t="str">
        <f t="shared" si="301"/>
        <v>Procurement of Gear Box set of internal (MAKE: NEW ALLENBERRY) Spares at CHP-D; CSTPS, Chandrapur.</v>
      </c>
      <c r="C1506" s="31">
        <f t="shared" si="301"/>
        <v>0</v>
      </c>
      <c r="D1506" s="67" t="str">
        <f t="shared" si="301"/>
        <v>-</v>
      </c>
      <c r="E1506" s="30">
        <f t="shared" si="301"/>
        <v>0</v>
      </c>
      <c r="F1506" s="30">
        <f t="shared" si="294"/>
        <v>1.6903999999999999</v>
      </c>
      <c r="G1506" s="30">
        <f t="shared" si="295"/>
        <v>1.6903999999999999</v>
      </c>
      <c r="H1506" s="30">
        <f t="shared" si="296"/>
        <v>0</v>
      </c>
      <c r="I1506" s="30">
        <f>'F4.2'!X129</f>
        <v>0</v>
      </c>
      <c r="J1506" s="30">
        <f>'F4.2'!AR129</f>
        <v>0</v>
      </c>
      <c r="K1506" s="30"/>
      <c r="L1506" s="30"/>
      <c r="M1506" s="30">
        <f t="shared" si="297"/>
        <v>0</v>
      </c>
      <c r="N1506" s="150">
        <f t="shared" si="298"/>
        <v>0</v>
      </c>
    </row>
    <row r="1507" spans="1:14" ht="47.25" hidden="1" outlineLevel="1">
      <c r="A1507" s="163"/>
      <c r="B1507" s="182" t="str">
        <f t="shared" si="301"/>
        <v>Supply and Installation of Oil Cooled Suspended Anodized Winding Magnet &amp; Control Panel at CHP, Unit 8&amp;9, CSTPS, Chandrapur.</v>
      </c>
      <c r="C1507" s="31">
        <f t="shared" si="301"/>
        <v>0</v>
      </c>
      <c r="D1507" s="67" t="str">
        <f t="shared" si="301"/>
        <v>-</v>
      </c>
      <c r="E1507" s="30">
        <f t="shared" si="301"/>
        <v>0</v>
      </c>
      <c r="F1507" s="30">
        <f t="shared" si="294"/>
        <v>0</v>
      </c>
      <c r="G1507" s="30">
        <f t="shared" si="295"/>
        <v>0</v>
      </c>
      <c r="H1507" s="30">
        <f t="shared" si="296"/>
        <v>0</v>
      </c>
      <c r="I1507" s="30">
        <f>'F4.2'!X130</f>
        <v>0</v>
      </c>
      <c r="J1507" s="30">
        <f>'F4.2'!AR130</f>
        <v>0</v>
      </c>
      <c r="K1507" s="30"/>
      <c r="L1507" s="30"/>
      <c r="M1507" s="30">
        <f t="shared" si="297"/>
        <v>0</v>
      </c>
      <c r="N1507" s="150">
        <f t="shared" si="298"/>
        <v>0</v>
      </c>
    </row>
    <row r="1508" spans="1:14" ht="31.5" hidden="1" outlineLevel="1">
      <c r="A1508" s="163"/>
      <c r="B1508" s="182" t="str">
        <f t="shared" si="301"/>
        <v>196 NT Controller by DT 9 Controller alongwith HMI units for Unit- 8&amp;9 coal feeder system</v>
      </c>
      <c r="C1508" s="31">
        <f t="shared" si="301"/>
        <v>0</v>
      </c>
      <c r="D1508" s="67" t="str">
        <f t="shared" si="301"/>
        <v>-</v>
      </c>
      <c r="E1508" s="30">
        <f t="shared" si="301"/>
        <v>0</v>
      </c>
      <c r="F1508" s="30">
        <f t="shared" si="294"/>
        <v>2.0773899999999998</v>
      </c>
      <c r="G1508" s="30">
        <f t="shared" si="295"/>
        <v>2.0773899999999998</v>
      </c>
      <c r="H1508" s="30">
        <f t="shared" si="296"/>
        <v>0</v>
      </c>
      <c r="I1508" s="30">
        <f>'F4.2'!X131</f>
        <v>0</v>
      </c>
      <c r="J1508" s="30">
        <f>'F4.2'!AR131</f>
        <v>0</v>
      </c>
      <c r="K1508" s="30"/>
      <c r="L1508" s="30"/>
      <c r="M1508" s="30">
        <f t="shared" si="297"/>
        <v>0</v>
      </c>
      <c r="N1508" s="150">
        <f t="shared" si="298"/>
        <v>0</v>
      </c>
    </row>
    <row r="1509" spans="1:14" ht="47.25" hidden="1" outlineLevel="1">
      <c r="A1509" s="163"/>
      <c r="B1509" s="182" t="str">
        <f t="shared" si="301"/>
        <v>Procurement of set of CW Impeller duly fitted with wear rings &amp; ACW Impeller duly fitted with wear rings of Mather &amp; Platt make Pumps installed at Unit-8 &amp; 9,CSTPS,Chandrapur</v>
      </c>
      <c r="C1509" s="31">
        <f t="shared" si="301"/>
        <v>0</v>
      </c>
      <c r="D1509" s="67" t="str">
        <f t="shared" si="301"/>
        <v>-</v>
      </c>
      <c r="E1509" s="30">
        <f t="shared" si="301"/>
        <v>0</v>
      </c>
      <c r="F1509" s="30">
        <f t="shared" si="294"/>
        <v>0.70378810800000002</v>
      </c>
      <c r="G1509" s="30">
        <f t="shared" si="295"/>
        <v>0.70378810800000002</v>
      </c>
      <c r="H1509" s="30">
        <f t="shared" si="296"/>
        <v>0</v>
      </c>
      <c r="I1509" s="30">
        <f>'F4.2'!X132</f>
        <v>0</v>
      </c>
      <c r="J1509" s="30">
        <f>'F4.2'!AR132</f>
        <v>0</v>
      </c>
      <c r="K1509" s="30"/>
      <c r="L1509" s="30"/>
      <c r="M1509" s="30">
        <f t="shared" si="297"/>
        <v>0</v>
      </c>
      <c r="N1509" s="150">
        <f t="shared" si="298"/>
        <v>0</v>
      </c>
    </row>
    <row r="1510" spans="1:14" ht="15.75" hidden="1" outlineLevel="1">
      <c r="A1510" s="163"/>
      <c r="B1510" s="182" t="str">
        <f t="shared" si="301"/>
        <v>CHP System U#8</v>
      </c>
      <c r="C1510" s="31">
        <f t="shared" si="301"/>
        <v>0</v>
      </c>
      <c r="D1510" s="67" t="str">
        <f t="shared" si="301"/>
        <v>-</v>
      </c>
      <c r="E1510" s="30">
        <f t="shared" si="301"/>
        <v>0</v>
      </c>
      <c r="F1510" s="30">
        <f t="shared" si="294"/>
        <v>0.05</v>
      </c>
      <c r="G1510" s="30">
        <f t="shared" si="295"/>
        <v>0.05</v>
      </c>
      <c r="H1510" s="30">
        <f t="shared" si="296"/>
        <v>0</v>
      </c>
      <c r="I1510" s="30">
        <f>'F4.2'!X133</f>
        <v>0</v>
      </c>
      <c r="J1510" s="30">
        <f>'F4.2'!AR133</f>
        <v>0</v>
      </c>
      <c r="K1510" s="30"/>
      <c r="L1510" s="30"/>
      <c r="M1510" s="30">
        <f t="shared" si="297"/>
        <v>0</v>
      </c>
      <c r="N1510" s="150">
        <f t="shared" si="298"/>
        <v>0</v>
      </c>
    </row>
    <row r="1511" spans="1:14" ht="15.75" hidden="1" outlineLevel="1">
      <c r="A1511" s="163"/>
      <c r="B1511" s="182" t="str">
        <f t="shared" si="301"/>
        <v>ISOLATED PHASE BUS DUCT</v>
      </c>
      <c r="C1511" s="31">
        <f t="shared" si="301"/>
        <v>0</v>
      </c>
      <c r="D1511" s="67" t="str">
        <f t="shared" si="301"/>
        <v>-</v>
      </c>
      <c r="E1511" s="30">
        <f t="shared" si="301"/>
        <v>0</v>
      </c>
      <c r="F1511" s="30">
        <f t="shared" si="294"/>
        <v>0.04</v>
      </c>
      <c r="G1511" s="30">
        <f t="shared" si="295"/>
        <v>0.04</v>
      </c>
      <c r="H1511" s="30">
        <f t="shared" si="296"/>
        <v>0</v>
      </c>
      <c r="I1511" s="30">
        <f>'F4.2'!X134</f>
        <v>0</v>
      </c>
      <c r="J1511" s="30">
        <f>'F4.2'!AR134</f>
        <v>0</v>
      </c>
      <c r="K1511" s="30"/>
      <c r="L1511" s="30"/>
      <c r="M1511" s="30">
        <f t="shared" si="297"/>
        <v>0</v>
      </c>
      <c r="N1511" s="150">
        <f t="shared" si="298"/>
        <v>0</v>
      </c>
    </row>
    <row r="1512" spans="1:14" ht="15.75" hidden="1" outlineLevel="1">
      <c r="A1512" s="163"/>
      <c r="B1512" s="182" t="str">
        <f t="shared" si="301"/>
        <v>SEGREGATED PHASE BUS DUCT U#8</v>
      </c>
      <c r="C1512" s="31">
        <f t="shared" si="301"/>
        <v>0</v>
      </c>
      <c r="D1512" s="67" t="str">
        <f t="shared" si="301"/>
        <v>-</v>
      </c>
      <c r="E1512" s="30">
        <f t="shared" si="301"/>
        <v>0</v>
      </c>
      <c r="F1512" s="30">
        <f t="shared" si="294"/>
        <v>0.04</v>
      </c>
      <c r="G1512" s="30">
        <f t="shared" si="295"/>
        <v>0.04</v>
      </c>
      <c r="H1512" s="30">
        <f t="shared" si="296"/>
        <v>0</v>
      </c>
      <c r="I1512" s="30">
        <f>'F4.2'!X135</f>
        <v>0</v>
      </c>
      <c r="J1512" s="30">
        <f>'F4.2'!AR135</f>
        <v>0</v>
      </c>
      <c r="K1512" s="30"/>
      <c r="L1512" s="30"/>
      <c r="M1512" s="30">
        <f t="shared" si="297"/>
        <v>0</v>
      </c>
      <c r="N1512" s="150">
        <f t="shared" si="298"/>
        <v>0</v>
      </c>
    </row>
    <row r="1513" spans="1:14" ht="15.75" hidden="1" outlineLevel="1">
      <c r="A1513" s="163"/>
      <c r="B1513" s="182" t="str">
        <f t="shared" ref="B1513:E1528" si="302">B1054</f>
        <v>SEGREGATED PHASE BUS DUCT U#9</v>
      </c>
      <c r="C1513" s="31">
        <f t="shared" si="302"/>
        <v>0</v>
      </c>
      <c r="D1513" s="67" t="str">
        <f t="shared" si="302"/>
        <v>-</v>
      </c>
      <c r="E1513" s="30">
        <f t="shared" si="302"/>
        <v>0</v>
      </c>
      <c r="F1513" s="30">
        <f t="shared" si="294"/>
        <v>0.04</v>
      </c>
      <c r="G1513" s="30">
        <f t="shared" si="295"/>
        <v>0.04</v>
      </c>
      <c r="H1513" s="30">
        <f t="shared" si="296"/>
        <v>0</v>
      </c>
      <c r="I1513" s="30">
        <f>'F4.2'!X136</f>
        <v>0</v>
      </c>
      <c r="J1513" s="30">
        <f>'F4.2'!AR136</f>
        <v>0</v>
      </c>
      <c r="K1513" s="30"/>
      <c r="L1513" s="30"/>
      <c r="M1513" s="30">
        <f t="shared" si="297"/>
        <v>0</v>
      </c>
      <c r="N1513" s="150">
        <f t="shared" si="298"/>
        <v>0</v>
      </c>
    </row>
    <row r="1514" spans="1:14" ht="15.75" hidden="1" outlineLevel="1">
      <c r="A1514" s="163"/>
      <c r="B1514" s="182" t="str">
        <f t="shared" si="302"/>
        <v>ISOLATED PHASE BUS DUCT U#9</v>
      </c>
      <c r="C1514" s="31">
        <f t="shared" si="302"/>
        <v>0</v>
      </c>
      <c r="D1514" s="67" t="str">
        <f t="shared" si="302"/>
        <v>-</v>
      </c>
      <c r="E1514" s="30">
        <f t="shared" si="302"/>
        <v>0</v>
      </c>
      <c r="F1514" s="30">
        <f t="shared" si="294"/>
        <v>0.04</v>
      </c>
      <c r="G1514" s="30">
        <f t="shared" si="295"/>
        <v>0.04</v>
      </c>
      <c r="H1514" s="30">
        <f t="shared" si="296"/>
        <v>0</v>
      </c>
      <c r="I1514" s="30">
        <f>'F4.2'!X137</f>
        <v>0</v>
      </c>
      <c r="J1514" s="30">
        <f>'F4.2'!AR137</f>
        <v>0</v>
      </c>
      <c r="K1514" s="30"/>
      <c r="L1514" s="30"/>
      <c r="M1514" s="30">
        <f t="shared" si="297"/>
        <v>0</v>
      </c>
      <c r="N1514" s="150">
        <f t="shared" si="298"/>
        <v>0</v>
      </c>
    </row>
    <row r="1515" spans="1:14" ht="15.75" hidden="1" outlineLevel="1">
      <c r="A1515" s="163"/>
      <c r="B1515" s="182" t="str">
        <f t="shared" si="302"/>
        <v>DTT &amp; UAT U#8</v>
      </c>
      <c r="C1515" s="31">
        <f t="shared" si="302"/>
        <v>0</v>
      </c>
      <c r="D1515" s="67" t="str">
        <f t="shared" si="302"/>
        <v>-</v>
      </c>
      <c r="E1515" s="30">
        <f t="shared" si="302"/>
        <v>0</v>
      </c>
      <c r="F1515" s="30">
        <f t="shared" ref="F1515:F1578" si="303">F1056+I1056</f>
        <v>0.03</v>
      </c>
      <c r="G1515" s="30">
        <f t="shared" ref="G1515:G1578" si="304">G1056+M1056</f>
        <v>0.03</v>
      </c>
      <c r="H1515" s="30">
        <f t="shared" ref="H1515:H1578" si="305">F1515-G1515</f>
        <v>0</v>
      </c>
      <c r="I1515" s="30">
        <f>'F4.2'!X138</f>
        <v>0</v>
      </c>
      <c r="J1515" s="30">
        <f>'F4.2'!AR138</f>
        <v>0</v>
      </c>
      <c r="K1515" s="30"/>
      <c r="L1515" s="30"/>
      <c r="M1515" s="30">
        <f t="shared" ref="M1515:M1578" si="306">SUM(J1515:L1515)</f>
        <v>0</v>
      </c>
      <c r="N1515" s="150">
        <f t="shared" ref="N1515:N1578" si="307">H1515+I1515-M1515</f>
        <v>0</v>
      </c>
    </row>
    <row r="1516" spans="1:14" ht="15.75" hidden="1" outlineLevel="1">
      <c r="A1516" s="163"/>
      <c r="B1516" s="182" t="str">
        <f t="shared" si="302"/>
        <v>DTT &amp; UAT U#9</v>
      </c>
      <c r="C1516" s="31">
        <f t="shared" si="302"/>
        <v>0</v>
      </c>
      <c r="D1516" s="67" t="str">
        <f t="shared" si="302"/>
        <v>-</v>
      </c>
      <c r="E1516" s="30">
        <f t="shared" si="302"/>
        <v>0</v>
      </c>
      <c r="F1516" s="30">
        <f t="shared" si="303"/>
        <v>0.03</v>
      </c>
      <c r="G1516" s="30">
        <f t="shared" si="304"/>
        <v>0.03</v>
      </c>
      <c r="H1516" s="30">
        <f t="shared" si="305"/>
        <v>0</v>
      </c>
      <c r="I1516" s="30">
        <f>'F4.2'!X139</f>
        <v>0</v>
      </c>
      <c r="J1516" s="30">
        <f>'F4.2'!AR139</f>
        <v>0</v>
      </c>
      <c r="K1516" s="30"/>
      <c r="L1516" s="30"/>
      <c r="M1516" s="30">
        <f t="shared" si="306"/>
        <v>0</v>
      </c>
      <c r="N1516" s="150">
        <f t="shared" si="307"/>
        <v>0</v>
      </c>
    </row>
    <row r="1517" spans="1:14" ht="15.75" hidden="1" outlineLevel="1">
      <c r="A1517" s="163"/>
      <c r="B1517" s="182" t="str">
        <f t="shared" si="302"/>
        <v>Cranes and hoists U#8</v>
      </c>
      <c r="C1517" s="31">
        <f t="shared" si="302"/>
        <v>0</v>
      </c>
      <c r="D1517" s="67" t="str">
        <f t="shared" si="302"/>
        <v>-</v>
      </c>
      <c r="E1517" s="30">
        <f t="shared" si="302"/>
        <v>0</v>
      </c>
      <c r="F1517" s="30">
        <f t="shared" si="303"/>
        <v>0.03</v>
      </c>
      <c r="G1517" s="30">
        <f t="shared" si="304"/>
        <v>0.03</v>
      </c>
      <c r="H1517" s="30">
        <f t="shared" si="305"/>
        <v>0</v>
      </c>
      <c r="I1517" s="30">
        <f>'F4.2'!X140</f>
        <v>0</v>
      </c>
      <c r="J1517" s="30">
        <f>'F4.2'!AR140</f>
        <v>0</v>
      </c>
      <c r="K1517" s="30"/>
      <c r="L1517" s="30"/>
      <c r="M1517" s="30">
        <f t="shared" si="306"/>
        <v>0</v>
      </c>
      <c r="N1517" s="150">
        <f t="shared" si="307"/>
        <v>0</v>
      </c>
    </row>
    <row r="1518" spans="1:14" ht="15.75" hidden="1" outlineLevel="1">
      <c r="A1518" s="163"/>
      <c r="B1518" s="182" t="str">
        <f t="shared" si="302"/>
        <v>RCC Chimney U#8</v>
      </c>
      <c r="C1518" s="31">
        <f t="shared" si="302"/>
        <v>0</v>
      </c>
      <c r="D1518" s="67" t="str">
        <f t="shared" si="302"/>
        <v>-</v>
      </c>
      <c r="E1518" s="30">
        <f t="shared" si="302"/>
        <v>0</v>
      </c>
      <c r="F1518" s="30">
        <f t="shared" si="303"/>
        <v>9.2899999999999991</v>
      </c>
      <c r="G1518" s="30">
        <f t="shared" si="304"/>
        <v>9.2899999999999991</v>
      </c>
      <c r="H1518" s="30">
        <f t="shared" si="305"/>
        <v>0</v>
      </c>
      <c r="I1518" s="30">
        <f>'F4.2'!X141</f>
        <v>0</v>
      </c>
      <c r="J1518" s="30">
        <f>'F4.2'!AR141</f>
        <v>0</v>
      </c>
      <c r="K1518" s="30"/>
      <c r="L1518" s="30"/>
      <c r="M1518" s="30">
        <f t="shared" si="306"/>
        <v>0</v>
      </c>
      <c r="N1518" s="150">
        <f t="shared" si="307"/>
        <v>0</v>
      </c>
    </row>
    <row r="1519" spans="1:14" ht="15.75" hidden="1" outlineLevel="1">
      <c r="A1519" s="163"/>
      <c r="B1519" s="182" t="str">
        <f t="shared" si="302"/>
        <v>Coal Handling Plant</v>
      </c>
      <c r="C1519" s="31">
        <f t="shared" si="302"/>
        <v>0</v>
      </c>
      <c r="D1519" s="67" t="str">
        <f t="shared" si="302"/>
        <v>-</v>
      </c>
      <c r="E1519" s="30">
        <f t="shared" si="302"/>
        <v>0</v>
      </c>
      <c r="F1519" s="30">
        <f t="shared" si="303"/>
        <v>41.79</v>
      </c>
      <c r="G1519" s="30">
        <f t="shared" si="304"/>
        <v>41.79</v>
      </c>
      <c r="H1519" s="30">
        <f t="shared" si="305"/>
        <v>0</v>
      </c>
      <c r="I1519" s="30">
        <f>'F4.2'!X142</f>
        <v>0</v>
      </c>
      <c r="J1519" s="30">
        <f>'F4.2'!AR142</f>
        <v>0</v>
      </c>
      <c r="K1519" s="30"/>
      <c r="L1519" s="30"/>
      <c r="M1519" s="30">
        <f t="shared" si="306"/>
        <v>0</v>
      </c>
      <c r="N1519" s="150">
        <f t="shared" si="307"/>
        <v>0</v>
      </c>
    </row>
    <row r="1520" spans="1:14" ht="15.75" hidden="1" outlineLevel="1">
      <c r="A1520" s="163"/>
      <c r="B1520" s="182" t="str">
        <f t="shared" si="302"/>
        <v>Bunker foundation &amp; civil works (Unit 8) U#8</v>
      </c>
      <c r="C1520" s="31">
        <f t="shared" si="302"/>
        <v>0</v>
      </c>
      <c r="D1520" s="67" t="str">
        <f t="shared" si="302"/>
        <v>-</v>
      </c>
      <c r="E1520" s="30">
        <f t="shared" si="302"/>
        <v>0</v>
      </c>
      <c r="F1520" s="30">
        <f t="shared" si="303"/>
        <v>18.579999999999998</v>
      </c>
      <c r="G1520" s="30">
        <f t="shared" si="304"/>
        <v>18.579999999999998</v>
      </c>
      <c r="H1520" s="30">
        <f t="shared" si="305"/>
        <v>0</v>
      </c>
      <c r="I1520" s="30">
        <f>'F4.2'!X143</f>
        <v>0</v>
      </c>
      <c r="J1520" s="30">
        <f>'F4.2'!AR143</f>
        <v>0</v>
      </c>
      <c r="K1520" s="30"/>
      <c r="L1520" s="30"/>
      <c r="M1520" s="30">
        <f t="shared" si="306"/>
        <v>0</v>
      </c>
      <c r="N1520" s="150">
        <f t="shared" si="307"/>
        <v>0</v>
      </c>
    </row>
    <row r="1521" spans="1:14" ht="15.75" hidden="1" outlineLevel="1">
      <c r="A1521" s="163"/>
      <c r="B1521" s="182" t="str">
        <f t="shared" si="302"/>
        <v>Boiler &amp; Auxiliaries U#9</v>
      </c>
      <c r="C1521" s="31">
        <f t="shared" si="302"/>
        <v>0</v>
      </c>
      <c r="D1521" s="67" t="str">
        <f t="shared" si="302"/>
        <v>-</v>
      </c>
      <c r="E1521" s="30">
        <f t="shared" si="302"/>
        <v>0</v>
      </c>
      <c r="F1521" s="30">
        <f t="shared" si="303"/>
        <v>9.2889089999999985</v>
      </c>
      <c r="G1521" s="30">
        <f t="shared" si="304"/>
        <v>9.2871752389999589</v>
      </c>
      <c r="H1521" s="30">
        <f t="shared" si="305"/>
        <v>1.7337610000396353E-3</v>
      </c>
      <c r="I1521" s="30">
        <f>'F4.2'!X144</f>
        <v>0</v>
      </c>
      <c r="J1521" s="30">
        <f>'F4.2'!AR144</f>
        <v>0</v>
      </c>
      <c r="K1521" s="30"/>
      <c r="L1521" s="30"/>
      <c r="M1521" s="30">
        <f t="shared" si="306"/>
        <v>0</v>
      </c>
      <c r="N1521" s="150">
        <f t="shared" si="307"/>
        <v>1.7337610000396353E-3</v>
      </c>
    </row>
    <row r="1522" spans="1:14" ht="15.75" hidden="1" outlineLevel="1">
      <c r="A1522" s="163"/>
      <c r="B1522" s="182" t="str">
        <f t="shared" si="302"/>
        <v>ESP U#9</v>
      </c>
      <c r="C1522" s="31">
        <f t="shared" si="302"/>
        <v>0</v>
      </c>
      <c r="D1522" s="67" t="str">
        <f t="shared" si="302"/>
        <v>-</v>
      </c>
      <c r="E1522" s="30">
        <f t="shared" si="302"/>
        <v>0</v>
      </c>
      <c r="F1522" s="30">
        <f t="shared" si="303"/>
        <v>2.158909</v>
      </c>
      <c r="G1522" s="30">
        <f t="shared" si="304"/>
        <v>2.158909</v>
      </c>
      <c r="H1522" s="30">
        <f t="shared" si="305"/>
        <v>0</v>
      </c>
      <c r="I1522" s="30">
        <f>'F4.2'!X145</f>
        <v>0</v>
      </c>
      <c r="J1522" s="30">
        <f>'F4.2'!AR145</f>
        <v>0</v>
      </c>
      <c r="K1522" s="30"/>
      <c r="L1522" s="30"/>
      <c r="M1522" s="30">
        <f t="shared" si="306"/>
        <v>0</v>
      </c>
      <c r="N1522" s="150">
        <f t="shared" si="307"/>
        <v>0</v>
      </c>
    </row>
    <row r="1523" spans="1:14" ht="15.75" hidden="1" outlineLevel="1">
      <c r="A1523" s="163"/>
      <c r="B1523" s="182" t="str">
        <f t="shared" si="302"/>
        <v>ID fan foundations (Unit 9) U#9</v>
      </c>
      <c r="C1523" s="31">
        <f t="shared" si="302"/>
        <v>0</v>
      </c>
      <c r="D1523" s="67" t="str">
        <f t="shared" si="302"/>
        <v>-</v>
      </c>
      <c r="E1523" s="30">
        <f t="shared" si="302"/>
        <v>0</v>
      </c>
      <c r="F1523" s="30">
        <f t="shared" si="303"/>
        <v>1.748909</v>
      </c>
      <c r="G1523" s="30">
        <f t="shared" si="304"/>
        <v>1.748909</v>
      </c>
      <c r="H1523" s="30">
        <f t="shared" si="305"/>
        <v>0</v>
      </c>
      <c r="I1523" s="30">
        <f>'F4.2'!X146</f>
        <v>0</v>
      </c>
      <c r="J1523" s="30">
        <f>'F4.2'!AR146</f>
        <v>0</v>
      </c>
      <c r="K1523" s="30"/>
      <c r="L1523" s="30"/>
      <c r="M1523" s="30">
        <f t="shared" si="306"/>
        <v>0</v>
      </c>
      <c r="N1523" s="150">
        <f t="shared" si="307"/>
        <v>0</v>
      </c>
    </row>
    <row r="1524" spans="1:14" ht="15.75" hidden="1" outlineLevel="1">
      <c r="A1524" s="163"/>
      <c r="B1524" s="182" t="str">
        <f t="shared" si="302"/>
        <v>DRY ASH SILO-12M DIA U#8</v>
      </c>
      <c r="C1524" s="31">
        <f t="shared" si="302"/>
        <v>0</v>
      </c>
      <c r="D1524" s="67" t="str">
        <f t="shared" si="302"/>
        <v>-</v>
      </c>
      <c r="E1524" s="30">
        <f t="shared" si="302"/>
        <v>0</v>
      </c>
      <c r="F1524" s="30">
        <f t="shared" si="303"/>
        <v>1.22</v>
      </c>
      <c r="G1524" s="30">
        <f t="shared" si="304"/>
        <v>1.22</v>
      </c>
      <c r="H1524" s="30">
        <f t="shared" si="305"/>
        <v>0</v>
      </c>
      <c r="I1524" s="30">
        <f>'F4.2'!X147</f>
        <v>0</v>
      </c>
      <c r="J1524" s="30">
        <f>'F4.2'!AR147</f>
        <v>0</v>
      </c>
      <c r="K1524" s="30"/>
      <c r="L1524" s="30"/>
      <c r="M1524" s="30">
        <f t="shared" si="306"/>
        <v>0</v>
      </c>
      <c r="N1524" s="150">
        <f t="shared" si="307"/>
        <v>0</v>
      </c>
    </row>
    <row r="1525" spans="1:14" ht="15.75" hidden="1" outlineLevel="1">
      <c r="A1525" s="163"/>
      <c r="B1525" s="182" t="str">
        <f t="shared" si="302"/>
        <v>FD fan foundations (Unit 9) U#9</v>
      </c>
      <c r="C1525" s="31">
        <f t="shared" si="302"/>
        <v>0</v>
      </c>
      <c r="D1525" s="67" t="str">
        <f t="shared" si="302"/>
        <v>-</v>
      </c>
      <c r="E1525" s="30">
        <f t="shared" si="302"/>
        <v>0</v>
      </c>
      <c r="F1525" s="30">
        <f t="shared" si="303"/>
        <v>0.62890899999999994</v>
      </c>
      <c r="G1525" s="30">
        <f t="shared" si="304"/>
        <v>0.62890899999999994</v>
      </c>
      <c r="H1525" s="30">
        <f t="shared" si="305"/>
        <v>0</v>
      </c>
      <c r="I1525" s="30">
        <f>'F4.2'!X148</f>
        <v>0</v>
      </c>
      <c r="J1525" s="30">
        <f>'F4.2'!AR148</f>
        <v>0</v>
      </c>
      <c r="K1525" s="30"/>
      <c r="L1525" s="30"/>
      <c r="M1525" s="30">
        <f t="shared" si="306"/>
        <v>0</v>
      </c>
      <c r="N1525" s="150">
        <f t="shared" si="307"/>
        <v>0</v>
      </c>
    </row>
    <row r="1526" spans="1:14" ht="15.75" hidden="1" outlineLevel="1">
      <c r="A1526" s="163"/>
      <c r="B1526" s="182" t="str">
        <f t="shared" si="302"/>
        <v>PA fan foundations (Unit 9) U#9</v>
      </c>
      <c r="C1526" s="31">
        <f t="shared" si="302"/>
        <v>0</v>
      </c>
      <c r="D1526" s="67" t="str">
        <f t="shared" si="302"/>
        <v>-</v>
      </c>
      <c r="E1526" s="30">
        <f t="shared" si="302"/>
        <v>0</v>
      </c>
      <c r="F1526" s="30">
        <f t="shared" si="303"/>
        <v>0.54890900000000009</v>
      </c>
      <c r="G1526" s="30">
        <f t="shared" si="304"/>
        <v>0.54890900000000009</v>
      </c>
      <c r="H1526" s="30">
        <f t="shared" si="305"/>
        <v>0</v>
      </c>
      <c r="I1526" s="30">
        <f>'F4.2'!X149</f>
        <v>0</v>
      </c>
      <c r="J1526" s="30">
        <f>'F4.2'!AR149</f>
        <v>0</v>
      </c>
      <c r="K1526" s="30"/>
      <c r="L1526" s="30"/>
      <c r="M1526" s="30">
        <f t="shared" si="306"/>
        <v>0</v>
      </c>
      <c r="N1526" s="150">
        <f t="shared" si="307"/>
        <v>0</v>
      </c>
    </row>
    <row r="1527" spans="1:14" ht="15.75" hidden="1" outlineLevel="1">
      <c r="A1527" s="163"/>
      <c r="B1527" s="182" t="str">
        <f t="shared" si="302"/>
        <v>Natural Draft cooling tower- Unit 8 U#8</v>
      </c>
      <c r="C1527" s="31">
        <f t="shared" si="302"/>
        <v>0</v>
      </c>
      <c r="D1527" s="67" t="str">
        <f t="shared" si="302"/>
        <v>-</v>
      </c>
      <c r="E1527" s="30">
        <f t="shared" si="302"/>
        <v>0</v>
      </c>
      <c r="F1527" s="30">
        <f t="shared" si="303"/>
        <v>0.32</v>
      </c>
      <c r="G1527" s="30">
        <f t="shared" si="304"/>
        <v>0.32</v>
      </c>
      <c r="H1527" s="30">
        <f t="shared" si="305"/>
        <v>0</v>
      </c>
      <c r="I1527" s="30">
        <f>'F4.2'!X150</f>
        <v>0</v>
      </c>
      <c r="J1527" s="30">
        <f>'F4.2'!AR150</f>
        <v>0</v>
      </c>
      <c r="K1527" s="30"/>
      <c r="L1527" s="30"/>
      <c r="M1527" s="30">
        <f t="shared" si="306"/>
        <v>0</v>
      </c>
      <c r="N1527" s="150">
        <f t="shared" si="307"/>
        <v>0</v>
      </c>
    </row>
    <row r="1528" spans="1:14" ht="15.75" hidden="1" outlineLevel="1">
      <c r="A1528" s="163"/>
      <c r="B1528" s="182" t="str">
        <f t="shared" si="302"/>
        <v>Main power house building-Civil Works-Unit no.-9 U</v>
      </c>
      <c r="C1528" s="31">
        <f t="shared" si="302"/>
        <v>0</v>
      </c>
      <c r="D1528" s="67" t="str">
        <f t="shared" si="302"/>
        <v>-</v>
      </c>
      <c r="E1528" s="30">
        <f t="shared" si="302"/>
        <v>0</v>
      </c>
      <c r="F1528" s="30">
        <f t="shared" si="303"/>
        <v>0.15</v>
      </c>
      <c r="G1528" s="30">
        <f t="shared" si="304"/>
        <v>0.15</v>
      </c>
      <c r="H1528" s="30">
        <f t="shared" si="305"/>
        <v>0</v>
      </c>
      <c r="I1528" s="30">
        <f>'F4.2'!X151</f>
        <v>0</v>
      </c>
      <c r="J1528" s="30">
        <f>'F4.2'!AR151</f>
        <v>0</v>
      </c>
      <c r="K1528" s="30"/>
      <c r="L1528" s="30"/>
      <c r="M1528" s="30">
        <f t="shared" si="306"/>
        <v>0</v>
      </c>
      <c r="N1528" s="150">
        <f t="shared" si="307"/>
        <v>0</v>
      </c>
    </row>
    <row r="1529" spans="1:14" ht="15.75" hidden="1" outlineLevel="1">
      <c r="A1529" s="163"/>
      <c r="B1529" s="182" t="str">
        <f t="shared" ref="B1529:E1544" si="308">B1070</f>
        <v>Structural Steel works for main power house buildi</v>
      </c>
      <c r="C1529" s="31">
        <f t="shared" si="308"/>
        <v>0</v>
      </c>
      <c r="D1529" s="67" t="str">
        <f t="shared" si="308"/>
        <v>-</v>
      </c>
      <c r="E1529" s="30">
        <f t="shared" si="308"/>
        <v>0</v>
      </c>
      <c r="F1529" s="30">
        <f t="shared" si="303"/>
        <v>0.15</v>
      </c>
      <c r="G1529" s="30">
        <f t="shared" si="304"/>
        <v>0.15</v>
      </c>
      <c r="H1529" s="30">
        <f t="shared" si="305"/>
        <v>0</v>
      </c>
      <c r="I1529" s="30">
        <f>'F4.2'!X152</f>
        <v>0</v>
      </c>
      <c r="J1529" s="30">
        <f>'F4.2'!AR152</f>
        <v>0</v>
      </c>
      <c r="K1529" s="30"/>
      <c r="L1529" s="30"/>
      <c r="M1529" s="30">
        <f t="shared" si="306"/>
        <v>0</v>
      </c>
      <c r="N1529" s="150">
        <f t="shared" si="307"/>
        <v>0</v>
      </c>
    </row>
    <row r="1530" spans="1:14" ht="15.75" hidden="1" outlineLevel="1">
      <c r="A1530" s="163"/>
      <c r="B1530" s="182" t="str">
        <f t="shared" si="308"/>
        <v>Canteen U#8</v>
      </c>
      <c r="C1530" s="31">
        <f t="shared" si="308"/>
        <v>0</v>
      </c>
      <c r="D1530" s="67" t="str">
        <f t="shared" si="308"/>
        <v>-</v>
      </c>
      <c r="E1530" s="30">
        <f t="shared" si="308"/>
        <v>0</v>
      </c>
      <c r="F1530" s="30">
        <f t="shared" si="303"/>
        <v>0.12</v>
      </c>
      <c r="G1530" s="30">
        <f t="shared" si="304"/>
        <v>0.12</v>
      </c>
      <c r="H1530" s="30">
        <f t="shared" si="305"/>
        <v>0</v>
      </c>
      <c r="I1530" s="30">
        <f>'F4.2'!X153</f>
        <v>0</v>
      </c>
      <c r="J1530" s="30">
        <f>'F4.2'!AR153</f>
        <v>0</v>
      </c>
      <c r="K1530" s="30"/>
      <c r="L1530" s="30"/>
      <c r="M1530" s="30">
        <f t="shared" si="306"/>
        <v>0</v>
      </c>
      <c r="N1530" s="150">
        <f t="shared" si="307"/>
        <v>0</v>
      </c>
    </row>
    <row r="1531" spans="1:14" ht="15.75" hidden="1" outlineLevel="1">
      <c r="A1531" s="163"/>
      <c r="B1531" s="182" t="str">
        <f t="shared" si="308"/>
        <v>Security and time office U#8</v>
      </c>
      <c r="C1531" s="31">
        <f t="shared" si="308"/>
        <v>0</v>
      </c>
      <c r="D1531" s="67" t="str">
        <f t="shared" si="308"/>
        <v>-</v>
      </c>
      <c r="E1531" s="30">
        <f t="shared" si="308"/>
        <v>0</v>
      </c>
      <c r="F1531" s="30">
        <f t="shared" si="303"/>
        <v>0.12</v>
      </c>
      <c r="G1531" s="30">
        <f t="shared" si="304"/>
        <v>0.12</v>
      </c>
      <c r="H1531" s="30">
        <f t="shared" si="305"/>
        <v>0</v>
      </c>
      <c r="I1531" s="30">
        <f>'F4.2'!X154</f>
        <v>0</v>
      </c>
      <c r="J1531" s="30">
        <f>'F4.2'!AR154</f>
        <v>0</v>
      </c>
      <c r="K1531" s="30"/>
      <c r="L1531" s="30"/>
      <c r="M1531" s="30">
        <f t="shared" si="306"/>
        <v>0</v>
      </c>
      <c r="N1531" s="150">
        <f t="shared" si="307"/>
        <v>0</v>
      </c>
    </row>
    <row r="1532" spans="1:14" ht="15.75" hidden="1" outlineLevel="1">
      <c r="A1532" s="163"/>
      <c r="B1532" s="182" t="str">
        <f t="shared" si="308"/>
        <v>CARS SCOOTERS AND CYCLE SHED U#8</v>
      </c>
      <c r="C1532" s="31">
        <f t="shared" si="308"/>
        <v>0</v>
      </c>
      <c r="D1532" s="67" t="str">
        <f t="shared" si="308"/>
        <v>-</v>
      </c>
      <c r="E1532" s="30">
        <f t="shared" si="308"/>
        <v>0</v>
      </c>
      <c r="F1532" s="30">
        <f t="shared" si="303"/>
        <v>0.12</v>
      </c>
      <c r="G1532" s="30">
        <f t="shared" si="304"/>
        <v>0.12</v>
      </c>
      <c r="H1532" s="30">
        <f t="shared" si="305"/>
        <v>0</v>
      </c>
      <c r="I1532" s="30">
        <f>'F4.2'!X155</f>
        <v>0</v>
      </c>
      <c r="J1532" s="30">
        <f>'F4.2'!AR155</f>
        <v>0</v>
      </c>
      <c r="K1532" s="30"/>
      <c r="L1532" s="30"/>
      <c r="M1532" s="30">
        <f t="shared" si="306"/>
        <v>0</v>
      </c>
      <c r="N1532" s="150">
        <f t="shared" si="307"/>
        <v>0</v>
      </c>
    </row>
    <row r="1533" spans="1:14" ht="15.75" hidden="1" outlineLevel="1">
      <c r="A1533" s="163"/>
      <c r="B1533" s="182" t="str">
        <f t="shared" si="308"/>
        <v>Fire Station U#8</v>
      </c>
      <c r="C1533" s="31">
        <f t="shared" si="308"/>
        <v>0</v>
      </c>
      <c r="D1533" s="67" t="str">
        <f t="shared" si="308"/>
        <v>-</v>
      </c>
      <c r="E1533" s="30">
        <f t="shared" si="308"/>
        <v>0</v>
      </c>
      <c r="F1533" s="30">
        <f t="shared" si="303"/>
        <v>0.12</v>
      </c>
      <c r="G1533" s="30">
        <f t="shared" si="304"/>
        <v>0.12</v>
      </c>
      <c r="H1533" s="30">
        <f t="shared" si="305"/>
        <v>0</v>
      </c>
      <c r="I1533" s="30">
        <f>'F4.2'!X156</f>
        <v>0</v>
      </c>
      <c r="J1533" s="30">
        <f>'F4.2'!AR156</f>
        <v>0</v>
      </c>
      <c r="K1533" s="30"/>
      <c r="L1533" s="30"/>
      <c r="M1533" s="30">
        <f t="shared" si="306"/>
        <v>0</v>
      </c>
      <c r="N1533" s="150">
        <f t="shared" si="307"/>
        <v>0</v>
      </c>
    </row>
    <row r="1534" spans="1:14" ht="15.75" hidden="1" outlineLevel="1">
      <c r="A1534" s="163"/>
      <c r="B1534" s="182" t="str">
        <f t="shared" si="308"/>
        <v>Watch towers U#8</v>
      </c>
      <c r="C1534" s="31">
        <f t="shared" si="308"/>
        <v>0</v>
      </c>
      <c r="D1534" s="67" t="str">
        <f t="shared" si="308"/>
        <v>-</v>
      </c>
      <c r="E1534" s="30">
        <f t="shared" si="308"/>
        <v>0</v>
      </c>
      <c r="F1534" s="30">
        <f t="shared" si="303"/>
        <v>0.12</v>
      </c>
      <c r="G1534" s="30">
        <f t="shared" si="304"/>
        <v>0.12</v>
      </c>
      <c r="H1534" s="30">
        <f t="shared" si="305"/>
        <v>0</v>
      </c>
      <c r="I1534" s="30">
        <f>'F4.2'!X157</f>
        <v>0</v>
      </c>
      <c r="J1534" s="30">
        <f>'F4.2'!AR157</f>
        <v>0</v>
      </c>
      <c r="K1534" s="30"/>
      <c r="L1534" s="30"/>
      <c r="M1534" s="30">
        <f t="shared" si="306"/>
        <v>0</v>
      </c>
      <c r="N1534" s="150">
        <f t="shared" si="307"/>
        <v>0</v>
      </c>
    </row>
    <row r="1535" spans="1:14" ht="15.75" hidden="1" outlineLevel="1">
      <c r="A1535" s="163"/>
      <c r="B1535" s="182" t="str">
        <f t="shared" si="308"/>
        <v>First aid station</v>
      </c>
      <c r="C1535" s="31">
        <f t="shared" si="308"/>
        <v>0</v>
      </c>
      <c r="D1535" s="67" t="str">
        <f t="shared" si="308"/>
        <v>-</v>
      </c>
      <c r="E1535" s="30">
        <f t="shared" si="308"/>
        <v>0</v>
      </c>
      <c r="F1535" s="30">
        <f t="shared" si="303"/>
        <v>0.12</v>
      </c>
      <c r="G1535" s="30">
        <f t="shared" si="304"/>
        <v>0.12</v>
      </c>
      <c r="H1535" s="30">
        <f t="shared" si="305"/>
        <v>0</v>
      </c>
      <c r="I1535" s="30">
        <f>'F4.2'!X158</f>
        <v>0</v>
      </c>
      <c r="J1535" s="30">
        <f>'F4.2'!AR158</f>
        <v>0</v>
      </c>
      <c r="K1535" s="30"/>
      <c r="L1535" s="30"/>
      <c r="M1535" s="30">
        <f t="shared" si="306"/>
        <v>0</v>
      </c>
      <c r="N1535" s="150">
        <f t="shared" si="307"/>
        <v>0</v>
      </c>
    </row>
    <row r="1536" spans="1:14" ht="15.75" hidden="1" outlineLevel="1">
      <c r="A1536" s="163"/>
      <c r="B1536" s="182" t="str">
        <f t="shared" si="308"/>
        <v>Tranformer yard U#8</v>
      </c>
      <c r="C1536" s="31">
        <f t="shared" si="308"/>
        <v>0</v>
      </c>
      <c r="D1536" s="67" t="str">
        <f t="shared" si="308"/>
        <v>-</v>
      </c>
      <c r="E1536" s="30">
        <f t="shared" si="308"/>
        <v>0</v>
      </c>
      <c r="F1536" s="30">
        <f t="shared" si="303"/>
        <v>0.02</v>
      </c>
      <c r="G1536" s="30">
        <f t="shared" si="304"/>
        <v>0.02</v>
      </c>
      <c r="H1536" s="30">
        <f t="shared" si="305"/>
        <v>0</v>
      </c>
      <c r="I1536" s="30">
        <f>'F4.2'!X159</f>
        <v>0</v>
      </c>
      <c r="J1536" s="30">
        <f>'F4.2'!AR159</f>
        <v>0</v>
      </c>
      <c r="K1536" s="30"/>
      <c r="L1536" s="30"/>
      <c r="M1536" s="30">
        <f t="shared" si="306"/>
        <v>0</v>
      </c>
      <c r="N1536" s="150">
        <f t="shared" si="307"/>
        <v>0</v>
      </c>
    </row>
    <row r="1537" spans="1:14" ht="15.75" hidden="1" outlineLevel="1">
      <c r="A1537" s="163"/>
      <c r="B1537" s="182" t="str">
        <f t="shared" si="308"/>
        <v>Rain Water Harvesting Scheme U#8&amp;9</v>
      </c>
      <c r="C1537" s="31">
        <f t="shared" si="308"/>
        <v>0</v>
      </c>
      <c r="D1537" s="67" t="str">
        <f t="shared" si="308"/>
        <v>-</v>
      </c>
      <c r="E1537" s="30">
        <f t="shared" si="308"/>
        <v>0</v>
      </c>
      <c r="F1537" s="30">
        <f t="shared" si="303"/>
        <v>-0.01</v>
      </c>
      <c r="G1537" s="30">
        <f t="shared" si="304"/>
        <v>-0.01</v>
      </c>
      <c r="H1537" s="30">
        <f t="shared" si="305"/>
        <v>0</v>
      </c>
      <c r="I1537" s="30">
        <f>'F4.2'!X160</f>
        <v>0</v>
      </c>
      <c r="J1537" s="30">
        <f>'F4.2'!AR160</f>
        <v>0</v>
      </c>
      <c r="K1537" s="30"/>
      <c r="L1537" s="30"/>
      <c r="M1537" s="30">
        <f t="shared" si="306"/>
        <v>0</v>
      </c>
      <c r="N1537" s="150">
        <f t="shared" si="307"/>
        <v>0</v>
      </c>
    </row>
    <row r="1538" spans="1:14" ht="15.75" hidden="1" outlineLevel="1">
      <c r="A1538" s="163"/>
      <c r="B1538" s="182" t="str">
        <f t="shared" si="308"/>
        <v>Procurement of Advance Multipurpose Fire Tender</v>
      </c>
      <c r="C1538" s="31">
        <f t="shared" si="308"/>
        <v>0</v>
      </c>
      <c r="D1538" s="67" t="str">
        <f t="shared" si="308"/>
        <v>-</v>
      </c>
      <c r="E1538" s="30">
        <f t="shared" si="308"/>
        <v>0</v>
      </c>
      <c r="F1538" s="30">
        <f t="shared" si="303"/>
        <v>3.45</v>
      </c>
      <c r="G1538" s="30">
        <f t="shared" si="304"/>
        <v>3.45</v>
      </c>
      <c r="H1538" s="30">
        <f t="shared" si="305"/>
        <v>0</v>
      </c>
      <c r="I1538" s="30">
        <f>'F4.2'!X161</f>
        <v>0</v>
      </c>
      <c r="J1538" s="30">
        <f>'F4.2'!AR161</f>
        <v>0</v>
      </c>
      <c r="K1538" s="30"/>
      <c r="L1538" s="30"/>
      <c r="M1538" s="30">
        <f t="shared" si="306"/>
        <v>0</v>
      </c>
      <c r="N1538" s="150">
        <f t="shared" si="307"/>
        <v>0</v>
      </c>
    </row>
    <row r="1539" spans="1:14" ht="18.75" hidden="1" outlineLevel="1">
      <c r="A1539" s="191"/>
      <c r="B1539" s="184" t="str">
        <f t="shared" si="308"/>
        <v>DM Stream</v>
      </c>
      <c r="C1539" s="186">
        <f t="shared" si="308"/>
        <v>0</v>
      </c>
      <c r="D1539" s="207" t="str">
        <f t="shared" si="308"/>
        <v>-</v>
      </c>
      <c r="E1539" s="208">
        <f t="shared" si="308"/>
        <v>29.65</v>
      </c>
      <c r="F1539" s="208">
        <f t="shared" si="303"/>
        <v>0</v>
      </c>
      <c r="G1539" s="208">
        <f t="shared" si="304"/>
        <v>0</v>
      </c>
      <c r="H1539" s="208">
        <f t="shared" si="305"/>
        <v>0</v>
      </c>
      <c r="I1539" s="30">
        <f>'F4.2'!X162</f>
        <v>0</v>
      </c>
      <c r="J1539" s="30">
        <f>'F4.2'!AR162</f>
        <v>0</v>
      </c>
      <c r="K1539" s="208"/>
      <c r="L1539" s="208"/>
      <c r="M1539" s="208">
        <f t="shared" si="306"/>
        <v>0</v>
      </c>
      <c r="N1539" s="209">
        <f t="shared" si="307"/>
        <v>0</v>
      </c>
    </row>
    <row r="1540" spans="1:14" ht="31.5" hidden="1" outlineLevel="1">
      <c r="A1540" s="163"/>
      <c r="B1540" s="182" t="str">
        <f t="shared" si="308"/>
        <v>DM Stream capacity of 100 M3/Hr in addition to existing stream of WTP.</v>
      </c>
      <c r="C1540" s="31">
        <f t="shared" si="308"/>
        <v>0</v>
      </c>
      <c r="D1540" s="67" t="str">
        <f t="shared" si="308"/>
        <v>-</v>
      </c>
      <c r="E1540" s="30">
        <f t="shared" si="308"/>
        <v>0</v>
      </c>
      <c r="F1540" s="30">
        <f t="shared" si="303"/>
        <v>0</v>
      </c>
      <c r="G1540" s="30">
        <f t="shared" si="304"/>
        <v>0</v>
      </c>
      <c r="H1540" s="30">
        <f t="shared" si="305"/>
        <v>0</v>
      </c>
      <c r="I1540" s="30">
        <f>'F4.2'!X163</f>
        <v>0</v>
      </c>
      <c r="J1540" s="30">
        <f>'F4.2'!AR163</f>
        <v>0</v>
      </c>
      <c r="K1540" s="30"/>
      <c r="L1540" s="30"/>
      <c r="M1540" s="30">
        <f t="shared" si="306"/>
        <v>0</v>
      </c>
      <c r="N1540" s="150">
        <f t="shared" si="307"/>
        <v>0</v>
      </c>
    </row>
    <row r="1541" spans="1:14" ht="18.75" hidden="1" outlineLevel="1">
      <c r="A1541" s="191"/>
      <c r="B1541" s="184" t="str">
        <f t="shared" si="308"/>
        <v>CIVIL</v>
      </c>
      <c r="C1541" s="186">
        <f t="shared" si="308"/>
        <v>0</v>
      </c>
      <c r="D1541" s="207" t="str">
        <f t="shared" si="308"/>
        <v>-</v>
      </c>
      <c r="E1541" s="208">
        <f t="shared" si="308"/>
        <v>0</v>
      </c>
      <c r="F1541" s="208">
        <f t="shared" si="303"/>
        <v>0</v>
      </c>
      <c r="G1541" s="208">
        <f t="shared" si="304"/>
        <v>0</v>
      </c>
      <c r="H1541" s="208">
        <f t="shared" si="305"/>
        <v>0</v>
      </c>
      <c r="I1541" s="30">
        <f>'F4.2'!X164</f>
        <v>0</v>
      </c>
      <c r="J1541" s="30">
        <f>'F4.2'!AR164</f>
        <v>0</v>
      </c>
      <c r="K1541" s="208"/>
      <c r="L1541" s="208"/>
      <c r="M1541" s="208">
        <f t="shared" si="306"/>
        <v>0</v>
      </c>
      <c r="N1541" s="209">
        <f t="shared" si="307"/>
        <v>0</v>
      </c>
    </row>
    <row r="1542" spans="1:14" ht="15.75" hidden="1" outlineLevel="1">
      <c r="A1542" s="163">
        <f>A1083</f>
        <v>1</v>
      </c>
      <c r="B1542" s="198" t="str">
        <f t="shared" si="308"/>
        <v>Bridge</v>
      </c>
      <c r="C1542" s="31">
        <f t="shared" si="308"/>
        <v>0</v>
      </c>
      <c r="D1542" s="67" t="str">
        <f t="shared" si="308"/>
        <v>-</v>
      </c>
      <c r="E1542" s="30">
        <f t="shared" si="308"/>
        <v>4.1100000000000003</v>
      </c>
      <c r="F1542" s="30">
        <f t="shared" si="303"/>
        <v>0</v>
      </c>
      <c r="G1542" s="30">
        <f t="shared" si="304"/>
        <v>0</v>
      </c>
      <c r="H1542" s="30">
        <f t="shared" si="305"/>
        <v>0</v>
      </c>
      <c r="I1542" s="30">
        <f>'F4.2'!X165</f>
        <v>0</v>
      </c>
      <c r="J1542" s="30">
        <f>'F4.2'!AR165</f>
        <v>0</v>
      </c>
      <c r="K1542" s="30"/>
      <c r="L1542" s="30"/>
      <c r="M1542" s="30">
        <f t="shared" si="306"/>
        <v>0</v>
      </c>
      <c r="N1542" s="150">
        <f t="shared" si="307"/>
        <v>0</v>
      </c>
    </row>
    <row r="1543" spans="1:14" ht="15.75" hidden="1" outlineLevel="1">
      <c r="A1543" s="163">
        <f>A1084</f>
        <v>2</v>
      </c>
      <c r="B1543" s="198" t="str">
        <f t="shared" si="308"/>
        <v>Railway, CHP, AHP etc</v>
      </c>
      <c r="C1543" s="31">
        <f t="shared" si="308"/>
        <v>0</v>
      </c>
      <c r="D1543" s="67" t="str">
        <f t="shared" si="308"/>
        <v>-</v>
      </c>
      <c r="E1543" s="30">
        <f t="shared" si="308"/>
        <v>152.96</v>
      </c>
      <c r="F1543" s="30">
        <f t="shared" si="303"/>
        <v>0</v>
      </c>
      <c r="G1543" s="30">
        <f t="shared" si="304"/>
        <v>0</v>
      </c>
      <c r="H1543" s="30">
        <f t="shared" si="305"/>
        <v>0</v>
      </c>
      <c r="I1543" s="30">
        <f>'F4.2'!X166</f>
        <v>0</v>
      </c>
      <c r="J1543" s="30">
        <f>'F4.2'!AR166</f>
        <v>0</v>
      </c>
      <c r="K1543" s="30"/>
      <c r="L1543" s="30"/>
      <c r="M1543" s="30">
        <f t="shared" si="306"/>
        <v>0</v>
      </c>
      <c r="N1543" s="150">
        <f t="shared" si="307"/>
        <v>0</v>
      </c>
    </row>
    <row r="1544" spans="1:14" ht="15.75" hidden="1" outlineLevel="1">
      <c r="A1544" s="163"/>
      <c r="B1544" s="182" t="str">
        <f t="shared" si="308"/>
        <v>B. G. railway siding Pway works</v>
      </c>
      <c r="C1544" s="31">
        <f t="shared" si="308"/>
        <v>0</v>
      </c>
      <c r="D1544" s="67" t="str">
        <f t="shared" si="308"/>
        <v>-</v>
      </c>
      <c r="E1544" s="30">
        <f t="shared" si="308"/>
        <v>0</v>
      </c>
      <c r="F1544" s="30">
        <f t="shared" si="303"/>
        <v>41.516523900000003</v>
      </c>
      <c r="G1544" s="30">
        <f t="shared" si="304"/>
        <v>41.516523900000003</v>
      </c>
      <c r="H1544" s="30">
        <f t="shared" si="305"/>
        <v>0</v>
      </c>
      <c r="I1544" s="30">
        <f>'F4.2'!X167</f>
        <v>0</v>
      </c>
      <c r="J1544" s="30">
        <f>'F4.2'!AR167</f>
        <v>0</v>
      </c>
      <c r="K1544" s="30"/>
      <c r="L1544" s="30"/>
      <c r="M1544" s="30">
        <f t="shared" si="306"/>
        <v>0</v>
      </c>
      <c r="N1544" s="150">
        <f t="shared" si="307"/>
        <v>0</v>
      </c>
    </row>
    <row r="1545" spans="1:14" ht="15.75" hidden="1" outlineLevel="1">
      <c r="A1545" s="163"/>
      <c r="B1545" s="182" t="str">
        <f t="shared" ref="B1545:E1560" si="309">B1086</f>
        <v>S &amp; T work for B.G. railway siding</v>
      </c>
      <c r="C1545" s="31">
        <f t="shared" si="309"/>
        <v>0</v>
      </c>
      <c r="D1545" s="67" t="str">
        <f t="shared" si="309"/>
        <v>-</v>
      </c>
      <c r="E1545" s="30">
        <f t="shared" si="309"/>
        <v>0</v>
      </c>
      <c r="F1545" s="30">
        <f t="shared" si="303"/>
        <v>2.3573568E-2</v>
      </c>
      <c r="G1545" s="30">
        <f t="shared" si="304"/>
        <v>2.3573568E-2</v>
      </c>
      <c r="H1545" s="30">
        <f t="shared" si="305"/>
        <v>0</v>
      </c>
      <c r="I1545" s="30">
        <f>'F4.2'!X168</f>
        <v>0</v>
      </c>
      <c r="J1545" s="30">
        <f>'F4.2'!AR168</f>
        <v>0</v>
      </c>
      <c r="K1545" s="30"/>
      <c r="L1545" s="30"/>
      <c r="M1545" s="30">
        <f t="shared" si="306"/>
        <v>0</v>
      </c>
      <c r="N1545" s="150">
        <f t="shared" si="307"/>
        <v>0</v>
      </c>
    </row>
    <row r="1546" spans="1:14" ht="15.75" hidden="1" outlineLevel="1">
      <c r="A1546" s="163"/>
      <c r="B1546" s="182" t="str">
        <f t="shared" si="309"/>
        <v>Consultancy services for B. G. railway siding</v>
      </c>
      <c r="C1546" s="31">
        <f t="shared" si="309"/>
        <v>0</v>
      </c>
      <c r="D1546" s="67" t="str">
        <f t="shared" si="309"/>
        <v>-</v>
      </c>
      <c r="E1546" s="30">
        <f t="shared" si="309"/>
        <v>0</v>
      </c>
      <c r="F1546" s="30">
        <f t="shared" si="303"/>
        <v>3.5636000000000001E-2</v>
      </c>
      <c r="G1546" s="30">
        <f t="shared" si="304"/>
        <v>3.5636000000000001E-2</v>
      </c>
      <c r="H1546" s="30">
        <f t="shared" si="305"/>
        <v>0</v>
      </c>
      <c r="I1546" s="30">
        <f>'F4.2'!X169</f>
        <v>0</v>
      </c>
      <c r="J1546" s="30">
        <f>'F4.2'!AR169</f>
        <v>0</v>
      </c>
      <c r="K1546" s="30"/>
      <c r="L1546" s="30"/>
      <c r="M1546" s="30">
        <f t="shared" si="306"/>
        <v>0</v>
      </c>
      <c r="N1546" s="150">
        <f t="shared" si="307"/>
        <v>0</v>
      </c>
    </row>
    <row r="1547" spans="1:14" ht="15.75" hidden="1" outlineLevel="1">
      <c r="A1547" s="163"/>
      <c r="B1547" s="182" t="str">
        <f t="shared" si="309"/>
        <v>Ash infra in Railway</v>
      </c>
      <c r="C1547" s="31">
        <f t="shared" si="309"/>
        <v>0</v>
      </c>
      <c r="D1547" s="67" t="str">
        <f t="shared" si="309"/>
        <v>-</v>
      </c>
      <c r="E1547" s="30">
        <f t="shared" si="309"/>
        <v>0</v>
      </c>
      <c r="F1547" s="30">
        <f t="shared" si="303"/>
        <v>0</v>
      </c>
      <c r="G1547" s="30">
        <f t="shared" si="304"/>
        <v>0</v>
      </c>
      <c r="H1547" s="30">
        <f t="shared" si="305"/>
        <v>0</v>
      </c>
      <c r="I1547" s="30">
        <f>'F4.2'!X170</f>
        <v>0</v>
      </c>
      <c r="J1547" s="30">
        <f>'F4.2'!AR170</f>
        <v>0</v>
      </c>
      <c r="K1547" s="30"/>
      <c r="L1547" s="30"/>
      <c r="M1547" s="30">
        <f t="shared" si="306"/>
        <v>0</v>
      </c>
      <c r="N1547" s="150">
        <f t="shared" si="307"/>
        <v>0</v>
      </c>
    </row>
    <row r="1548" spans="1:14" ht="15.75" hidden="1" outlineLevel="1">
      <c r="A1548" s="163"/>
      <c r="B1548" s="182" t="str">
        <f t="shared" si="309"/>
        <v>Bunker structure (Unit 8) U#8</v>
      </c>
      <c r="C1548" s="31">
        <f t="shared" si="309"/>
        <v>0</v>
      </c>
      <c r="D1548" s="67" t="str">
        <f t="shared" si="309"/>
        <v>-</v>
      </c>
      <c r="E1548" s="30">
        <f t="shared" si="309"/>
        <v>0</v>
      </c>
      <c r="F1548" s="30">
        <f t="shared" si="303"/>
        <v>18.57</v>
      </c>
      <c r="G1548" s="30">
        <f t="shared" si="304"/>
        <v>18.57</v>
      </c>
      <c r="H1548" s="30">
        <f t="shared" si="305"/>
        <v>0</v>
      </c>
      <c r="I1548" s="30">
        <f>'F4.2'!X171</f>
        <v>0</v>
      </c>
      <c r="J1548" s="30">
        <f>'F4.2'!AR171</f>
        <v>0</v>
      </c>
      <c r="K1548" s="30"/>
      <c r="L1548" s="30"/>
      <c r="M1548" s="30">
        <f t="shared" si="306"/>
        <v>0</v>
      </c>
      <c r="N1548" s="150">
        <f t="shared" si="307"/>
        <v>0</v>
      </c>
    </row>
    <row r="1549" spans="1:14" ht="15.75" hidden="1" outlineLevel="1">
      <c r="A1549" s="163"/>
      <c r="B1549" s="182" t="str">
        <f t="shared" si="309"/>
        <v>Coal Mills</v>
      </c>
      <c r="C1549" s="31">
        <f t="shared" si="309"/>
        <v>0</v>
      </c>
      <c r="D1549" s="67" t="str">
        <f t="shared" si="309"/>
        <v>-</v>
      </c>
      <c r="E1549" s="30">
        <f t="shared" si="309"/>
        <v>0</v>
      </c>
      <c r="F1549" s="30">
        <f t="shared" si="303"/>
        <v>1.1389089999999999</v>
      </c>
      <c r="G1549" s="30">
        <f t="shared" si="304"/>
        <v>1.1389089999999999</v>
      </c>
      <c r="H1549" s="30">
        <f t="shared" si="305"/>
        <v>0</v>
      </c>
      <c r="I1549" s="30">
        <f>'F4.2'!X172</f>
        <v>0</v>
      </c>
      <c r="J1549" s="30">
        <f>'F4.2'!AR172</f>
        <v>0</v>
      </c>
      <c r="K1549" s="30"/>
      <c r="L1549" s="30"/>
      <c r="M1549" s="30">
        <f t="shared" si="306"/>
        <v>0</v>
      </c>
      <c r="N1549" s="150">
        <f t="shared" si="307"/>
        <v>0</v>
      </c>
    </row>
    <row r="1550" spans="1:14" ht="15.75" hidden="1" outlineLevel="1">
      <c r="A1550" s="163"/>
      <c r="B1550" s="182" t="str">
        <f t="shared" si="309"/>
        <v>Bunker foundation &amp; civil works (Unit 9) U#9</v>
      </c>
      <c r="C1550" s="31">
        <f t="shared" si="309"/>
        <v>0</v>
      </c>
      <c r="D1550" s="67" t="str">
        <f t="shared" si="309"/>
        <v>-</v>
      </c>
      <c r="E1550" s="30">
        <f t="shared" si="309"/>
        <v>0</v>
      </c>
      <c r="F1550" s="30">
        <f t="shared" si="303"/>
        <v>0.12</v>
      </c>
      <c r="G1550" s="30">
        <f t="shared" si="304"/>
        <v>0.12</v>
      </c>
      <c r="H1550" s="30">
        <f t="shared" si="305"/>
        <v>0</v>
      </c>
      <c r="I1550" s="30">
        <f>'F4.2'!X173</f>
        <v>0</v>
      </c>
      <c r="J1550" s="30">
        <f>'F4.2'!AR173</f>
        <v>0</v>
      </c>
      <c r="K1550" s="30"/>
      <c r="L1550" s="30"/>
      <c r="M1550" s="30">
        <f t="shared" si="306"/>
        <v>0</v>
      </c>
      <c r="N1550" s="150">
        <f t="shared" si="307"/>
        <v>0</v>
      </c>
    </row>
    <row r="1551" spans="1:14" ht="15.75" hidden="1" outlineLevel="1">
      <c r="A1551" s="163"/>
      <c r="B1551" s="182" t="str">
        <f t="shared" si="309"/>
        <v>Bunker structure (Unit 9) U#9</v>
      </c>
      <c r="C1551" s="31">
        <f t="shared" si="309"/>
        <v>0</v>
      </c>
      <c r="D1551" s="67" t="str">
        <f t="shared" si="309"/>
        <v>-</v>
      </c>
      <c r="E1551" s="30">
        <f t="shared" si="309"/>
        <v>0</v>
      </c>
      <c r="F1551" s="30">
        <f t="shared" si="303"/>
        <v>0.11</v>
      </c>
      <c r="G1551" s="30">
        <f t="shared" si="304"/>
        <v>0.11</v>
      </c>
      <c r="H1551" s="30">
        <f t="shared" si="305"/>
        <v>0</v>
      </c>
      <c r="I1551" s="30">
        <f>'F4.2'!X174</f>
        <v>0</v>
      </c>
      <c r="J1551" s="30">
        <f>'F4.2'!AR174</f>
        <v>0</v>
      </c>
      <c r="K1551" s="30"/>
      <c r="L1551" s="30"/>
      <c r="M1551" s="30">
        <f t="shared" si="306"/>
        <v>0</v>
      </c>
      <c r="N1551" s="150">
        <f t="shared" si="307"/>
        <v>0</v>
      </c>
    </row>
    <row r="1552" spans="1:14" ht="15.75" hidden="1" outlineLevel="1">
      <c r="A1552" s="163"/>
      <c r="B1552" s="182" t="str">
        <f t="shared" si="309"/>
        <v>HCSS silo-12m dia U#8</v>
      </c>
      <c r="C1552" s="31">
        <f t="shared" si="309"/>
        <v>0</v>
      </c>
      <c r="D1552" s="67" t="str">
        <f t="shared" si="309"/>
        <v>-</v>
      </c>
      <c r="E1552" s="30">
        <f t="shared" si="309"/>
        <v>0</v>
      </c>
      <c r="F1552" s="30">
        <f t="shared" si="303"/>
        <v>1.1599999999999999</v>
      </c>
      <c r="G1552" s="30">
        <f t="shared" si="304"/>
        <v>1.1599999999999999</v>
      </c>
      <c r="H1552" s="30">
        <f t="shared" si="305"/>
        <v>0</v>
      </c>
      <c r="I1552" s="30">
        <f>'F4.2'!X175</f>
        <v>0</v>
      </c>
      <c r="J1552" s="30">
        <f>'F4.2'!AR175</f>
        <v>0</v>
      </c>
      <c r="K1552" s="30"/>
      <c r="L1552" s="30"/>
      <c r="M1552" s="30">
        <f t="shared" si="306"/>
        <v>0</v>
      </c>
      <c r="N1552" s="150">
        <f t="shared" si="307"/>
        <v>0</v>
      </c>
    </row>
    <row r="1553" spans="1:14" ht="15.75" hidden="1" outlineLevel="1">
      <c r="A1553" s="163"/>
      <c r="B1553" s="182" t="str">
        <f t="shared" si="309"/>
        <v>Ash water PH, HCSD PH, Bottom ash slurry PH U#8</v>
      </c>
      <c r="C1553" s="31">
        <f t="shared" si="309"/>
        <v>0</v>
      </c>
      <c r="D1553" s="67" t="str">
        <f t="shared" si="309"/>
        <v>-</v>
      </c>
      <c r="E1553" s="30">
        <f t="shared" si="309"/>
        <v>0</v>
      </c>
      <c r="F1553" s="30">
        <f t="shared" si="303"/>
        <v>1.1599999999999999</v>
      </c>
      <c r="G1553" s="30">
        <f t="shared" si="304"/>
        <v>1.1599999999999999</v>
      </c>
      <c r="H1553" s="30">
        <f t="shared" si="305"/>
        <v>0</v>
      </c>
      <c r="I1553" s="30">
        <f>'F4.2'!X176</f>
        <v>0</v>
      </c>
      <c r="J1553" s="30">
        <f>'F4.2'!AR176</f>
        <v>0</v>
      </c>
      <c r="K1553" s="30"/>
      <c r="L1553" s="30"/>
      <c r="M1553" s="30">
        <f t="shared" si="306"/>
        <v>0</v>
      </c>
      <c r="N1553" s="150">
        <f t="shared" si="307"/>
        <v>0</v>
      </c>
    </row>
    <row r="1554" spans="1:14" ht="15.75" hidden="1" outlineLevel="1">
      <c r="A1554" s="163"/>
      <c r="B1554" s="182" t="str">
        <f t="shared" si="309"/>
        <v>Ash compressor house &amp; Control room U#8</v>
      </c>
      <c r="C1554" s="31">
        <f t="shared" si="309"/>
        <v>0</v>
      </c>
      <c r="D1554" s="67" t="str">
        <f t="shared" si="309"/>
        <v>-</v>
      </c>
      <c r="E1554" s="30">
        <f t="shared" si="309"/>
        <v>0</v>
      </c>
      <c r="F1554" s="30">
        <f t="shared" si="303"/>
        <v>1.1599999999999999</v>
      </c>
      <c r="G1554" s="30">
        <f t="shared" si="304"/>
        <v>1.1599999999999999</v>
      </c>
      <c r="H1554" s="30">
        <f t="shared" si="305"/>
        <v>0</v>
      </c>
      <c r="I1554" s="30">
        <f>'F4.2'!X177</f>
        <v>0</v>
      </c>
      <c r="J1554" s="30">
        <f>'F4.2'!AR177</f>
        <v>0</v>
      </c>
      <c r="K1554" s="30"/>
      <c r="L1554" s="30"/>
      <c r="M1554" s="30">
        <f t="shared" si="306"/>
        <v>0</v>
      </c>
      <c r="N1554" s="150">
        <f t="shared" si="307"/>
        <v>0</v>
      </c>
    </row>
    <row r="1555" spans="1:14" ht="15.75" hidden="1" outlineLevel="1">
      <c r="A1555" s="163"/>
      <c r="B1555" s="182" t="str">
        <f t="shared" si="309"/>
        <v>MILL REJECT SILO U#8</v>
      </c>
      <c r="C1555" s="31">
        <f t="shared" si="309"/>
        <v>0</v>
      </c>
      <c r="D1555" s="67" t="str">
        <f t="shared" si="309"/>
        <v>-</v>
      </c>
      <c r="E1555" s="30">
        <f t="shared" si="309"/>
        <v>0</v>
      </c>
      <c r="F1555" s="30">
        <f t="shared" si="303"/>
        <v>1.1599999999999999</v>
      </c>
      <c r="G1555" s="30">
        <f t="shared" si="304"/>
        <v>1.1599999999999999</v>
      </c>
      <c r="H1555" s="30">
        <f t="shared" si="305"/>
        <v>0</v>
      </c>
      <c r="I1555" s="30">
        <f>'F4.2'!X178</f>
        <v>0</v>
      </c>
      <c r="J1555" s="30">
        <f>'F4.2'!AR178</f>
        <v>0</v>
      </c>
      <c r="K1555" s="30"/>
      <c r="L1555" s="30"/>
      <c r="M1555" s="30">
        <f t="shared" si="306"/>
        <v>0</v>
      </c>
      <c r="N1555" s="150">
        <f t="shared" si="307"/>
        <v>0</v>
      </c>
    </row>
    <row r="1556" spans="1:14" ht="15.75" hidden="1" outlineLevel="1">
      <c r="A1556" s="163"/>
      <c r="B1556" s="182" t="str">
        <f t="shared" si="309"/>
        <v>Fire protection &amp; Detection system U#8</v>
      </c>
      <c r="C1556" s="31">
        <f t="shared" si="309"/>
        <v>0</v>
      </c>
      <c r="D1556" s="67" t="str">
        <f t="shared" si="309"/>
        <v>-</v>
      </c>
      <c r="E1556" s="30">
        <f t="shared" si="309"/>
        <v>0</v>
      </c>
      <c r="F1556" s="30">
        <f t="shared" si="303"/>
        <v>0.71422640000000004</v>
      </c>
      <c r="G1556" s="30">
        <f t="shared" si="304"/>
        <v>0.71422640000000004</v>
      </c>
      <c r="H1556" s="30">
        <f t="shared" si="305"/>
        <v>0</v>
      </c>
      <c r="I1556" s="30">
        <f>'F4.2'!X179</f>
        <v>0</v>
      </c>
      <c r="J1556" s="30">
        <f>'F4.2'!AR179</f>
        <v>0</v>
      </c>
      <c r="K1556" s="30"/>
      <c r="L1556" s="30"/>
      <c r="M1556" s="30">
        <f t="shared" si="306"/>
        <v>0</v>
      </c>
      <c r="N1556" s="150">
        <f t="shared" si="307"/>
        <v>0</v>
      </c>
    </row>
    <row r="1557" spans="1:14" ht="15.75" hidden="1" outlineLevel="1">
      <c r="A1557" s="247"/>
      <c r="B1557" s="264" t="str">
        <f t="shared" si="309"/>
        <v>DM Water Pump room U#8</v>
      </c>
      <c r="C1557" s="31">
        <f t="shared" si="309"/>
        <v>0</v>
      </c>
      <c r="D1557" s="67" t="str">
        <f t="shared" si="309"/>
        <v>-</v>
      </c>
      <c r="E1557" s="30">
        <f t="shared" si="309"/>
        <v>0</v>
      </c>
      <c r="F1557" s="30">
        <f t="shared" si="303"/>
        <v>4.25</v>
      </c>
      <c r="G1557" s="30">
        <f t="shared" si="304"/>
        <v>0</v>
      </c>
      <c r="H1557" s="30">
        <f t="shared" si="305"/>
        <v>4.25</v>
      </c>
      <c r="I1557" s="30">
        <f>'F4.2'!X180</f>
        <v>0</v>
      </c>
      <c r="J1557" s="30">
        <f>'F4.2'!AR180</f>
        <v>0</v>
      </c>
      <c r="K1557" s="30"/>
      <c r="L1557" s="30"/>
      <c r="M1557" s="30">
        <f t="shared" si="306"/>
        <v>0</v>
      </c>
      <c r="N1557" s="150">
        <f t="shared" si="307"/>
        <v>4.25</v>
      </c>
    </row>
    <row r="1558" spans="1:14" ht="15.75" hidden="1" outlineLevel="1">
      <c r="A1558" s="247"/>
      <c r="B1558" s="264" t="str">
        <f t="shared" si="309"/>
        <v>Filter water reservoir &amp; pump house U#8</v>
      </c>
      <c r="C1558" s="31">
        <f t="shared" si="309"/>
        <v>0</v>
      </c>
      <c r="D1558" s="67" t="str">
        <f t="shared" si="309"/>
        <v>-</v>
      </c>
      <c r="E1558" s="30">
        <f t="shared" si="309"/>
        <v>0</v>
      </c>
      <c r="F1558" s="30">
        <f t="shared" si="303"/>
        <v>4.29</v>
      </c>
      <c r="G1558" s="30">
        <f t="shared" si="304"/>
        <v>0</v>
      </c>
      <c r="H1558" s="30">
        <f t="shared" si="305"/>
        <v>4.29</v>
      </c>
      <c r="I1558" s="30">
        <f>'F4.2'!X181</f>
        <v>0</v>
      </c>
      <c r="J1558" s="30">
        <f>'F4.2'!AR181</f>
        <v>0</v>
      </c>
      <c r="K1558" s="30"/>
      <c r="L1558" s="30"/>
      <c r="M1558" s="30">
        <f t="shared" si="306"/>
        <v>0</v>
      </c>
      <c r="N1558" s="150">
        <f t="shared" si="307"/>
        <v>4.29</v>
      </c>
    </row>
    <row r="1559" spans="1:14" ht="15.75" hidden="1" outlineLevel="1">
      <c r="A1559" s="247"/>
      <c r="B1559" s="264" t="str">
        <f t="shared" si="309"/>
        <v>ACW + RW + Filtered water piping U#8</v>
      </c>
      <c r="C1559" s="31">
        <f t="shared" si="309"/>
        <v>0</v>
      </c>
      <c r="D1559" s="67" t="str">
        <f t="shared" si="309"/>
        <v>-</v>
      </c>
      <c r="E1559" s="30">
        <f t="shared" si="309"/>
        <v>0</v>
      </c>
      <c r="F1559" s="30">
        <f t="shared" si="303"/>
        <v>2.2409286800000001</v>
      </c>
      <c r="G1559" s="30">
        <f t="shared" si="304"/>
        <v>-9.6938000000000007E-3</v>
      </c>
      <c r="H1559" s="30">
        <f t="shared" si="305"/>
        <v>2.2506224800000001</v>
      </c>
      <c r="I1559" s="30">
        <f>'F4.2'!X182</f>
        <v>0</v>
      </c>
      <c r="J1559" s="30">
        <f>'F4.2'!AR182</f>
        <v>0</v>
      </c>
      <c r="K1559" s="30"/>
      <c r="L1559" s="30"/>
      <c r="M1559" s="30">
        <f t="shared" si="306"/>
        <v>0</v>
      </c>
      <c r="N1559" s="150">
        <f t="shared" si="307"/>
        <v>2.2506224800000001</v>
      </c>
    </row>
    <row r="1560" spans="1:14" ht="15.75" hidden="1" outlineLevel="1">
      <c r="A1560" s="247"/>
      <c r="B1560" s="264" t="str">
        <f t="shared" si="309"/>
        <v>Laboratory Building U#8</v>
      </c>
      <c r="C1560" s="31">
        <f t="shared" si="309"/>
        <v>0</v>
      </c>
      <c r="D1560" s="67" t="str">
        <f t="shared" si="309"/>
        <v>-</v>
      </c>
      <c r="E1560" s="30">
        <f t="shared" si="309"/>
        <v>0</v>
      </c>
      <c r="F1560" s="30">
        <f t="shared" si="303"/>
        <v>0.12</v>
      </c>
      <c r="G1560" s="30">
        <f t="shared" si="304"/>
        <v>0</v>
      </c>
      <c r="H1560" s="30">
        <f t="shared" si="305"/>
        <v>0.12</v>
      </c>
      <c r="I1560" s="30">
        <f>'F4.2'!X183</f>
        <v>0</v>
      </c>
      <c r="J1560" s="30">
        <f>'F4.2'!AR183</f>
        <v>0</v>
      </c>
      <c r="K1560" s="30"/>
      <c r="L1560" s="30"/>
      <c r="M1560" s="30">
        <f t="shared" si="306"/>
        <v>0</v>
      </c>
      <c r="N1560" s="150">
        <f t="shared" si="307"/>
        <v>0.12</v>
      </c>
    </row>
    <row r="1561" spans="1:14" ht="15.75" hidden="1" outlineLevel="1">
      <c r="A1561" s="163">
        <f>A1102</f>
        <v>3</v>
      </c>
      <c r="B1561" s="198" t="str">
        <f t="shared" ref="B1561:E1576" si="310">B1102</f>
        <v>Staff quarters</v>
      </c>
      <c r="C1561" s="31">
        <f t="shared" si="310"/>
        <v>0</v>
      </c>
      <c r="D1561" s="67" t="str">
        <f t="shared" si="310"/>
        <v>-</v>
      </c>
      <c r="E1561" s="30">
        <f t="shared" si="310"/>
        <v>15.04</v>
      </c>
      <c r="F1561" s="30">
        <f t="shared" si="303"/>
        <v>0</v>
      </c>
      <c r="G1561" s="30">
        <f t="shared" si="304"/>
        <v>0</v>
      </c>
      <c r="H1561" s="30">
        <f t="shared" si="305"/>
        <v>0</v>
      </c>
      <c r="I1561" s="30">
        <f>'F4.2'!X184</f>
        <v>0</v>
      </c>
      <c r="J1561" s="30">
        <f>'F4.2'!AR184</f>
        <v>0</v>
      </c>
      <c r="K1561" s="30"/>
      <c r="L1561" s="30"/>
      <c r="M1561" s="30">
        <f t="shared" si="306"/>
        <v>0</v>
      </c>
      <c r="N1561" s="150">
        <f t="shared" si="307"/>
        <v>0</v>
      </c>
    </row>
    <row r="1562" spans="1:14" ht="47.25" hidden="1" outlineLevel="1">
      <c r="A1562" s="163"/>
      <c r="B1562" s="182" t="str">
        <f t="shared" si="310"/>
        <v>Work of exterior repair, providing painting to A, D &amp; E type residential buildings and Public Buildings and allied civil works in Urjanagar Colony, CSTPS Chandrapur.</v>
      </c>
      <c r="C1562" s="31">
        <f t="shared" si="310"/>
        <v>0</v>
      </c>
      <c r="D1562" s="67" t="str">
        <f t="shared" si="310"/>
        <v>-</v>
      </c>
      <c r="E1562" s="30">
        <f t="shared" si="310"/>
        <v>0</v>
      </c>
      <c r="F1562" s="30">
        <f t="shared" si="303"/>
        <v>0</v>
      </c>
      <c r="G1562" s="30">
        <f t="shared" si="304"/>
        <v>0</v>
      </c>
      <c r="H1562" s="30">
        <f t="shared" si="305"/>
        <v>0</v>
      </c>
      <c r="I1562" s="30">
        <f>'F4.2'!X185</f>
        <v>0</v>
      </c>
      <c r="J1562" s="30">
        <f>'F4.2'!AR185</f>
        <v>0</v>
      </c>
      <c r="K1562" s="30"/>
      <c r="L1562" s="30"/>
      <c r="M1562" s="30">
        <f t="shared" si="306"/>
        <v>0</v>
      </c>
      <c r="N1562" s="150">
        <f t="shared" si="307"/>
        <v>0</v>
      </c>
    </row>
    <row r="1563" spans="1:14" ht="47.25" hidden="1" outlineLevel="1">
      <c r="A1563" s="163"/>
      <c r="B1563" s="182" t="str">
        <f t="shared" si="310"/>
        <v xml:space="preserve">Staff Quarters- Repair and renovation of E type staff quarters to extend the life of buildings at CSTPS Chandrapur.
</v>
      </c>
      <c r="C1563" s="31">
        <f t="shared" si="310"/>
        <v>0</v>
      </c>
      <c r="D1563" s="67" t="str">
        <f t="shared" si="310"/>
        <v>-</v>
      </c>
      <c r="E1563" s="30">
        <f t="shared" si="310"/>
        <v>0</v>
      </c>
      <c r="F1563" s="30">
        <f t="shared" si="303"/>
        <v>0</v>
      </c>
      <c r="G1563" s="30">
        <f t="shared" si="304"/>
        <v>0</v>
      </c>
      <c r="H1563" s="30">
        <f t="shared" si="305"/>
        <v>0</v>
      </c>
      <c r="I1563" s="30">
        <f>'F4.2'!X186</f>
        <v>0</v>
      </c>
      <c r="J1563" s="30">
        <f>'F4.2'!AR186</f>
        <v>0</v>
      </c>
      <c r="K1563" s="30"/>
      <c r="L1563" s="30"/>
      <c r="M1563" s="30">
        <f t="shared" si="306"/>
        <v>0</v>
      </c>
      <c r="N1563" s="150">
        <f t="shared" si="307"/>
        <v>0</v>
      </c>
    </row>
    <row r="1564" spans="1:14" ht="31.5" hidden="1" outlineLevel="1">
      <c r="A1564" s="163"/>
      <c r="B1564" s="182" t="str">
        <f t="shared" si="310"/>
        <v xml:space="preserve">Staff Quarters - Repair and renovation of  'B' type staff quarters in residential colony at CSTPS, Chandrapur. </v>
      </c>
      <c r="C1564" s="31">
        <f t="shared" si="310"/>
        <v>0</v>
      </c>
      <c r="D1564" s="67" t="str">
        <f t="shared" si="310"/>
        <v>-</v>
      </c>
      <c r="E1564" s="30">
        <f t="shared" si="310"/>
        <v>0</v>
      </c>
      <c r="F1564" s="30">
        <f t="shared" si="303"/>
        <v>0</v>
      </c>
      <c r="G1564" s="30">
        <f t="shared" si="304"/>
        <v>0</v>
      </c>
      <c r="H1564" s="30">
        <f t="shared" si="305"/>
        <v>0</v>
      </c>
      <c r="I1564" s="30">
        <f>'F4.2'!X187</f>
        <v>0</v>
      </c>
      <c r="J1564" s="30">
        <f>'F4.2'!AR187</f>
        <v>0</v>
      </c>
      <c r="K1564" s="30"/>
      <c r="L1564" s="30"/>
      <c r="M1564" s="30">
        <f t="shared" si="306"/>
        <v>0</v>
      </c>
      <c r="N1564" s="150">
        <f t="shared" si="307"/>
        <v>0</v>
      </c>
    </row>
    <row r="1565" spans="1:14" ht="15.75" hidden="1" outlineLevel="1">
      <c r="A1565" s="163"/>
      <c r="B1565" s="182" t="str">
        <f t="shared" si="310"/>
        <v>Repair  of D type quarters in colony at CSTPS Chandrapur.</v>
      </c>
      <c r="C1565" s="31">
        <f t="shared" si="310"/>
        <v>0</v>
      </c>
      <c r="D1565" s="67" t="str">
        <f t="shared" si="310"/>
        <v>-</v>
      </c>
      <c r="E1565" s="30">
        <f t="shared" si="310"/>
        <v>0</v>
      </c>
      <c r="F1565" s="30">
        <f t="shared" si="303"/>
        <v>0</v>
      </c>
      <c r="G1565" s="30">
        <f t="shared" si="304"/>
        <v>0</v>
      </c>
      <c r="H1565" s="30">
        <f t="shared" si="305"/>
        <v>0</v>
      </c>
      <c r="I1565" s="30">
        <f>'F4.2'!X188</f>
        <v>0</v>
      </c>
      <c r="J1565" s="30">
        <f>'F4.2'!AR188</f>
        <v>0</v>
      </c>
      <c r="K1565" s="30"/>
      <c r="L1565" s="30"/>
      <c r="M1565" s="30">
        <f t="shared" si="306"/>
        <v>0</v>
      </c>
      <c r="N1565" s="150">
        <f t="shared" si="307"/>
        <v>0</v>
      </c>
    </row>
    <row r="1566" spans="1:14" ht="15.75" hidden="1" outlineLevel="1">
      <c r="A1566" s="163"/>
      <c r="B1566" s="182" t="str">
        <f t="shared" si="310"/>
        <v>Repair of C type quarters in colony at CSTPS Chandrapur.</v>
      </c>
      <c r="C1566" s="31">
        <f t="shared" si="310"/>
        <v>0</v>
      </c>
      <c r="D1566" s="67" t="str">
        <f t="shared" si="310"/>
        <v>-</v>
      </c>
      <c r="E1566" s="30">
        <f t="shared" si="310"/>
        <v>0</v>
      </c>
      <c r="F1566" s="30">
        <f t="shared" si="303"/>
        <v>0</v>
      </c>
      <c r="G1566" s="30">
        <f t="shared" si="304"/>
        <v>0</v>
      </c>
      <c r="H1566" s="30">
        <f t="shared" si="305"/>
        <v>0</v>
      </c>
      <c r="I1566" s="30">
        <f>'F4.2'!X189</f>
        <v>0</v>
      </c>
      <c r="J1566" s="30">
        <f>'F4.2'!AR189</f>
        <v>0</v>
      </c>
      <c r="K1566" s="30"/>
      <c r="L1566" s="30"/>
      <c r="M1566" s="30">
        <f t="shared" si="306"/>
        <v>0</v>
      </c>
      <c r="N1566" s="150">
        <f t="shared" si="307"/>
        <v>0</v>
      </c>
    </row>
    <row r="1567" spans="1:14" ht="31.5" hidden="1" outlineLevel="1">
      <c r="A1567" s="163"/>
      <c r="B1567" s="182" t="str">
        <f t="shared" si="310"/>
        <v>Staff Quarters- Repair and renovation of F and NF  type staff quarters to extend the life of buildings at CSTPS Chandrapur.</v>
      </c>
      <c r="C1567" s="31">
        <f t="shared" si="310"/>
        <v>0</v>
      </c>
      <c r="D1567" s="67" t="str">
        <f t="shared" si="310"/>
        <v>-</v>
      </c>
      <c r="E1567" s="30">
        <f t="shared" si="310"/>
        <v>0</v>
      </c>
      <c r="F1567" s="30">
        <f t="shared" si="303"/>
        <v>0</v>
      </c>
      <c r="G1567" s="30">
        <f t="shared" si="304"/>
        <v>0</v>
      </c>
      <c r="H1567" s="30">
        <f t="shared" si="305"/>
        <v>0</v>
      </c>
      <c r="I1567" s="30">
        <f>'F4.2'!X190</f>
        <v>0</v>
      </c>
      <c r="J1567" s="30">
        <f>'F4.2'!AR190</f>
        <v>0</v>
      </c>
      <c r="K1567" s="30"/>
      <c r="L1567" s="30"/>
      <c r="M1567" s="30">
        <f t="shared" si="306"/>
        <v>0</v>
      </c>
      <c r="N1567" s="150">
        <f t="shared" si="307"/>
        <v>0</v>
      </c>
    </row>
    <row r="1568" spans="1:14" ht="31.5" hidden="1" outlineLevel="1">
      <c r="A1568" s="163"/>
      <c r="B1568" s="182" t="str">
        <f t="shared" si="310"/>
        <v>Repair and replacement of existing drinking water supply pipelines in E &amp; F type area in colony at CSTPS, Chandrapur.</v>
      </c>
      <c r="C1568" s="31">
        <f t="shared" si="310"/>
        <v>0</v>
      </c>
      <c r="D1568" s="67" t="str">
        <f t="shared" si="310"/>
        <v>-</v>
      </c>
      <c r="E1568" s="30">
        <f t="shared" si="310"/>
        <v>0</v>
      </c>
      <c r="F1568" s="30">
        <f t="shared" si="303"/>
        <v>0</v>
      </c>
      <c r="G1568" s="30">
        <f t="shared" si="304"/>
        <v>0</v>
      </c>
      <c r="H1568" s="30">
        <f t="shared" si="305"/>
        <v>0</v>
      </c>
      <c r="I1568" s="30">
        <f>'F4.2'!X191</f>
        <v>0</v>
      </c>
      <c r="J1568" s="30">
        <f>'F4.2'!AR191</f>
        <v>0</v>
      </c>
      <c r="K1568" s="30"/>
      <c r="L1568" s="30"/>
      <c r="M1568" s="30">
        <f t="shared" si="306"/>
        <v>0</v>
      </c>
      <c r="N1568" s="150">
        <f t="shared" si="307"/>
        <v>0</v>
      </c>
    </row>
    <row r="1569" spans="1:14" ht="31.5" hidden="1" outlineLevel="1">
      <c r="A1569" s="163"/>
      <c r="B1569" s="182" t="str">
        <f t="shared" si="310"/>
        <v>Repair and replacement of existing sewer lines in E &amp; F type area in colony at CSTPS, Chandrapur.</v>
      </c>
      <c r="C1569" s="31">
        <f t="shared" si="310"/>
        <v>0</v>
      </c>
      <c r="D1569" s="67" t="str">
        <f t="shared" si="310"/>
        <v>-</v>
      </c>
      <c r="E1569" s="30">
        <f t="shared" si="310"/>
        <v>0</v>
      </c>
      <c r="F1569" s="30">
        <f t="shared" si="303"/>
        <v>0</v>
      </c>
      <c r="G1569" s="30">
        <f t="shared" si="304"/>
        <v>0</v>
      </c>
      <c r="H1569" s="30">
        <f t="shared" si="305"/>
        <v>0</v>
      </c>
      <c r="I1569" s="30">
        <f>'F4.2'!X192</f>
        <v>0</v>
      </c>
      <c r="J1569" s="30">
        <f>'F4.2'!AR192</f>
        <v>0</v>
      </c>
      <c r="K1569" s="30"/>
      <c r="L1569" s="30"/>
      <c r="M1569" s="30">
        <f t="shared" si="306"/>
        <v>0</v>
      </c>
      <c r="N1569" s="150">
        <f t="shared" si="307"/>
        <v>0</v>
      </c>
    </row>
    <row r="1570" spans="1:14" ht="31.5" hidden="1" outlineLevel="1">
      <c r="A1570" s="163"/>
      <c r="B1570" s="182" t="str">
        <f t="shared" si="310"/>
        <v>Work of providing RCC drain along main roads in colony at CSTPS, Chandrapur.</v>
      </c>
      <c r="C1570" s="31">
        <f t="shared" si="310"/>
        <v>0</v>
      </c>
      <c r="D1570" s="67" t="str">
        <f t="shared" si="310"/>
        <v>-</v>
      </c>
      <c r="E1570" s="30">
        <f t="shared" si="310"/>
        <v>0</v>
      </c>
      <c r="F1570" s="30">
        <f t="shared" si="303"/>
        <v>0</v>
      </c>
      <c r="G1570" s="30">
        <f t="shared" si="304"/>
        <v>0</v>
      </c>
      <c r="H1570" s="30">
        <f t="shared" si="305"/>
        <v>0</v>
      </c>
      <c r="I1570" s="30">
        <f>'F4.2'!X193</f>
        <v>0</v>
      </c>
      <c r="J1570" s="30">
        <f>'F4.2'!AR193</f>
        <v>0</v>
      </c>
      <c r="K1570" s="30"/>
      <c r="L1570" s="30"/>
      <c r="M1570" s="30">
        <f t="shared" si="306"/>
        <v>0</v>
      </c>
      <c r="N1570" s="150">
        <f t="shared" si="307"/>
        <v>0</v>
      </c>
    </row>
    <row r="1571" spans="1:14" ht="31.5" hidden="1" outlineLevel="1">
      <c r="A1571" s="163"/>
      <c r="B1571" s="182" t="str">
        <f t="shared" si="310"/>
        <v>Rerouting and replacement of domestic water supply pipeline from WTP to ESR in colony at CSTPS, Chandrapur.</v>
      </c>
      <c r="C1571" s="31">
        <f t="shared" si="310"/>
        <v>0</v>
      </c>
      <c r="D1571" s="67" t="str">
        <f t="shared" si="310"/>
        <v>-</v>
      </c>
      <c r="E1571" s="30">
        <f t="shared" si="310"/>
        <v>0</v>
      </c>
      <c r="F1571" s="30">
        <f t="shared" si="303"/>
        <v>0</v>
      </c>
      <c r="G1571" s="30">
        <f t="shared" si="304"/>
        <v>0</v>
      </c>
      <c r="H1571" s="30">
        <f t="shared" si="305"/>
        <v>0</v>
      </c>
      <c r="I1571" s="30">
        <f>'F4.2'!X194</f>
        <v>0</v>
      </c>
      <c r="J1571" s="30">
        <f>'F4.2'!AR194</f>
        <v>0</v>
      </c>
      <c r="K1571" s="30"/>
      <c r="L1571" s="30"/>
      <c r="M1571" s="30">
        <f t="shared" si="306"/>
        <v>0</v>
      </c>
      <c r="N1571" s="150">
        <f t="shared" si="307"/>
        <v>0</v>
      </c>
    </row>
    <row r="1572" spans="1:14" ht="47.25" hidden="1" outlineLevel="1">
      <c r="A1572" s="163">
        <f>A1113</f>
        <v>4</v>
      </c>
      <c r="B1572" s="198" t="str">
        <f t="shared" si="310"/>
        <v>Additional Contengencies approved vide e BR No. MSPGCL/BM-162/165, Dt.29.10.2016 vide resolution no. 2016/2085</v>
      </c>
      <c r="C1572" s="31">
        <f t="shared" si="310"/>
        <v>0</v>
      </c>
      <c r="D1572" s="67" t="str">
        <f t="shared" si="310"/>
        <v>-</v>
      </c>
      <c r="E1572" s="30">
        <f t="shared" si="310"/>
        <v>7.46</v>
      </c>
      <c r="F1572" s="30">
        <f t="shared" si="303"/>
        <v>0</v>
      </c>
      <c r="G1572" s="30">
        <f t="shared" si="304"/>
        <v>0</v>
      </c>
      <c r="H1572" s="30">
        <f t="shared" si="305"/>
        <v>0</v>
      </c>
      <c r="I1572" s="30">
        <f>'F4.2'!X195</f>
        <v>0</v>
      </c>
      <c r="J1572" s="30">
        <f>'F4.2'!AR195</f>
        <v>0</v>
      </c>
      <c r="K1572" s="30"/>
      <c r="L1572" s="30"/>
      <c r="M1572" s="30">
        <f t="shared" si="306"/>
        <v>0</v>
      </c>
      <c r="N1572" s="150">
        <f t="shared" si="307"/>
        <v>0</v>
      </c>
    </row>
    <row r="1573" spans="1:14" ht="31.5" hidden="1" outlineLevel="1">
      <c r="A1573" s="163"/>
      <c r="B1573" s="182" t="str">
        <f t="shared" si="310"/>
        <v>Landscaping and plantation work at various locations inside plant area at CSTPS, chandrapur.</v>
      </c>
      <c r="C1573" s="31">
        <f t="shared" si="310"/>
        <v>0</v>
      </c>
      <c r="D1573" s="67" t="str">
        <f t="shared" si="310"/>
        <v>-</v>
      </c>
      <c r="E1573" s="30">
        <f t="shared" si="310"/>
        <v>0</v>
      </c>
      <c r="F1573" s="30">
        <f t="shared" si="303"/>
        <v>3.4265584229999995</v>
      </c>
      <c r="G1573" s="30">
        <f t="shared" si="304"/>
        <v>3.4265584229999995</v>
      </c>
      <c r="H1573" s="30">
        <f t="shared" si="305"/>
        <v>0</v>
      </c>
      <c r="I1573" s="30">
        <f>'F4.2'!X196</f>
        <v>0</v>
      </c>
      <c r="J1573" s="30">
        <f>'F4.2'!AR196</f>
        <v>0</v>
      </c>
      <c r="K1573" s="30"/>
      <c r="L1573" s="30"/>
      <c r="M1573" s="30">
        <f t="shared" si="306"/>
        <v>0</v>
      </c>
      <c r="N1573" s="150">
        <f t="shared" si="307"/>
        <v>0</v>
      </c>
    </row>
    <row r="1574" spans="1:14" ht="31.5" hidden="1" outlineLevel="1">
      <c r="A1574" s="163"/>
      <c r="B1574" s="182" t="str">
        <f t="shared" si="310"/>
        <v>Construction of WBM approach road from point- N to Z Area along ash bund periphery  at CSTPS Chandrapur.</v>
      </c>
      <c r="C1574" s="31">
        <f t="shared" si="310"/>
        <v>0</v>
      </c>
      <c r="D1574" s="67" t="str">
        <f t="shared" si="310"/>
        <v>-</v>
      </c>
      <c r="E1574" s="30">
        <f t="shared" si="310"/>
        <v>0</v>
      </c>
      <c r="F1574" s="30">
        <f t="shared" si="303"/>
        <v>0</v>
      </c>
      <c r="G1574" s="30">
        <f t="shared" si="304"/>
        <v>0</v>
      </c>
      <c r="H1574" s="30">
        <f t="shared" si="305"/>
        <v>0</v>
      </c>
      <c r="I1574" s="30">
        <f>'F4.2'!X197</f>
        <v>0</v>
      </c>
      <c r="J1574" s="30">
        <f>'F4.2'!AR197</f>
        <v>0</v>
      </c>
      <c r="K1574" s="30"/>
      <c r="L1574" s="30"/>
      <c r="M1574" s="30">
        <f t="shared" si="306"/>
        <v>0</v>
      </c>
      <c r="N1574" s="150">
        <f t="shared" si="307"/>
        <v>0</v>
      </c>
    </row>
    <row r="1575" spans="1:14" ht="47.25" hidden="1" outlineLevel="1">
      <c r="A1575" s="163">
        <f>A1116</f>
        <v>5</v>
      </c>
      <c r="B1575" s="198" t="str">
        <f t="shared" si="310"/>
        <v>Design, Engineering, Supply and commissioning of ash-bund water recovery system (Phase II) at CSTPS Chandrapur</v>
      </c>
      <c r="C1575" s="31">
        <f t="shared" si="310"/>
        <v>0</v>
      </c>
      <c r="D1575" s="67" t="str">
        <f t="shared" si="310"/>
        <v>-</v>
      </c>
      <c r="E1575" s="30">
        <f t="shared" si="310"/>
        <v>27.7</v>
      </c>
      <c r="F1575" s="30">
        <f t="shared" si="303"/>
        <v>0</v>
      </c>
      <c r="G1575" s="30">
        <f t="shared" si="304"/>
        <v>0</v>
      </c>
      <c r="H1575" s="30">
        <f t="shared" si="305"/>
        <v>0</v>
      </c>
      <c r="I1575" s="30">
        <f>'F4.2'!X198</f>
        <v>0</v>
      </c>
      <c r="J1575" s="30">
        <f>'F4.2'!AR198</f>
        <v>0</v>
      </c>
      <c r="K1575" s="30"/>
      <c r="L1575" s="30"/>
      <c r="M1575" s="30">
        <f t="shared" si="306"/>
        <v>0</v>
      </c>
      <c r="N1575" s="150">
        <f t="shared" si="307"/>
        <v>0</v>
      </c>
    </row>
    <row r="1576" spans="1:14" ht="31.5" hidden="1" outlineLevel="1">
      <c r="A1576" s="163"/>
      <c r="B1576" s="182" t="str">
        <f t="shared" si="310"/>
        <v>Design, Engineering, Supply and commissioning of ash-bund water recovery system (Phase II) at CSTPS Chandrapur</v>
      </c>
      <c r="C1576" s="31">
        <f t="shared" si="310"/>
        <v>0</v>
      </c>
      <c r="D1576" s="67" t="str">
        <f t="shared" si="310"/>
        <v>-</v>
      </c>
      <c r="E1576" s="30">
        <f t="shared" si="310"/>
        <v>0</v>
      </c>
      <c r="F1576" s="30">
        <f t="shared" si="303"/>
        <v>30.036132117999994</v>
      </c>
      <c r="G1576" s="30">
        <f t="shared" si="304"/>
        <v>30.036132117999998</v>
      </c>
      <c r="H1576" s="30">
        <f t="shared" si="305"/>
        <v>0</v>
      </c>
      <c r="I1576" s="30">
        <f>'F4.2'!X199</f>
        <v>0</v>
      </c>
      <c r="J1576" s="30">
        <f>'F4.2'!AR199</f>
        <v>0</v>
      </c>
      <c r="K1576" s="30"/>
      <c r="L1576" s="30"/>
      <c r="M1576" s="30">
        <f t="shared" si="306"/>
        <v>0</v>
      </c>
      <c r="N1576" s="150">
        <f t="shared" si="307"/>
        <v>0</v>
      </c>
    </row>
    <row r="1577" spans="1:14" ht="63" hidden="1" outlineLevel="1">
      <c r="A1577" s="163"/>
      <c r="B1577" s="182" t="str">
        <f t="shared" ref="B1577:E1592" si="311">B1118</f>
        <v>Providing Consultancy Services for work of Design, Engineering, Supply, Installation &amp; Commissioning of ash bund water recovery system (Phase-II) at CSTPS, Chandrapur (on EPC contract basis).</v>
      </c>
      <c r="C1577" s="31">
        <f t="shared" si="311"/>
        <v>0</v>
      </c>
      <c r="D1577" s="67" t="str">
        <f t="shared" si="311"/>
        <v>-</v>
      </c>
      <c r="E1577" s="30">
        <f t="shared" si="311"/>
        <v>0</v>
      </c>
      <c r="F1577" s="30">
        <f t="shared" si="303"/>
        <v>0</v>
      </c>
      <c r="G1577" s="30">
        <f t="shared" si="304"/>
        <v>0</v>
      </c>
      <c r="H1577" s="30">
        <f t="shared" si="305"/>
        <v>0</v>
      </c>
      <c r="I1577" s="30">
        <f>'F4.2'!X200</f>
        <v>0</v>
      </c>
      <c r="J1577" s="30">
        <f>'F4.2'!AR200</f>
        <v>0</v>
      </c>
      <c r="K1577" s="30"/>
      <c r="L1577" s="30"/>
      <c r="M1577" s="30">
        <f t="shared" si="306"/>
        <v>0</v>
      </c>
      <c r="N1577" s="150">
        <f t="shared" si="307"/>
        <v>0</v>
      </c>
    </row>
    <row r="1578" spans="1:14" ht="47.25" hidden="1" outlineLevel="1">
      <c r="A1578" s="163">
        <f>A1119</f>
        <v>6</v>
      </c>
      <c r="B1578" s="199" t="str">
        <f t="shared" si="311"/>
        <v>Providing laying, jointing and commissioning of 1600 mm dia. M.S. Pipe line from Erai dam to one day reservoir of stage II, III &amp; IV at CTPS</v>
      </c>
      <c r="C1578" s="31">
        <f t="shared" si="311"/>
        <v>0</v>
      </c>
      <c r="D1578" s="67" t="str">
        <f t="shared" si="311"/>
        <v>-</v>
      </c>
      <c r="E1578" s="30">
        <f t="shared" si="311"/>
        <v>73.62</v>
      </c>
      <c r="F1578" s="30">
        <f t="shared" si="303"/>
        <v>0</v>
      </c>
      <c r="G1578" s="30">
        <f t="shared" si="304"/>
        <v>0</v>
      </c>
      <c r="H1578" s="30">
        <f t="shared" si="305"/>
        <v>0</v>
      </c>
      <c r="I1578" s="30">
        <f>'F4.2'!X201</f>
        <v>0</v>
      </c>
      <c r="J1578" s="30">
        <f>'F4.2'!AR201</f>
        <v>0</v>
      </c>
      <c r="K1578" s="30"/>
      <c r="L1578" s="30"/>
      <c r="M1578" s="30">
        <f t="shared" si="306"/>
        <v>0</v>
      </c>
      <c r="N1578" s="150">
        <f t="shared" si="307"/>
        <v>0</v>
      </c>
    </row>
    <row r="1579" spans="1:14" ht="47.25" hidden="1" outlineLevel="1">
      <c r="A1579" s="163"/>
      <c r="B1579" s="182" t="str">
        <f t="shared" si="311"/>
        <v>Providing laying, jointing and commissioning of 1600 mm dia. M.S. Pipe line from Erai dam to one day reservoir of stage II, III &amp; IV at CTPS</v>
      </c>
      <c r="C1579" s="31">
        <f t="shared" si="311"/>
        <v>0</v>
      </c>
      <c r="D1579" s="67" t="str">
        <f t="shared" si="311"/>
        <v>-</v>
      </c>
      <c r="E1579" s="30">
        <f t="shared" si="311"/>
        <v>0</v>
      </c>
      <c r="F1579" s="30">
        <f t="shared" ref="F1579:F1642" si="312">F1120+I1120</f>
        <v>73.609129202999981</v>
      </c>
      <c r="G1579" s="30">
        <f t="shared" ref="G1579:G1642" si="313">G1120+M1120</f>
        <v>73.609129202999981</v>
      </c>
      <c r="H1579" s="30">
        <f t="shared" ref="H1579:H1653" si="314">F1579-G1579</f>
        <v>0</v>
      </c>
      <c r="I1579" s="30">
        <f>'F4.2'!X202</f>
        <v>0</v>
      </c>
      <c r="J1579" s="30">
        <f>'F4.2'!AR202</f>
        <v>0</v>
      </c>
      <c r="K1579" s="30"/>
      <c r="L1579" s="30"/>
      <c r="M1579" s="30">
        <f t="shared" ref="M1579:M1649" si="315">SUM(J1579:L1579)</f>
        <v>0</v>
      </c>
      <c r="N1579" s="150">
        <f t="shared" ref="N1579:N1653" si="316">H1579+I1579-M1579</f>
        <v>0</v>
      </c>
    </row>
    <row r="1580" spans="1:14" ht="63" hidden="1" outlineLevel="1">
      <c r="A1580" s="163"/>
      <c r="B1580" s="182" t="str">
        <f t="shared" si="311"/>
        <v xml:space="preserve">Work of construction of Control Valve rooms on newly laid 1600 mm M.S. Pipeline no. 6 from Erai dam to One day reservoir at CSTPS, Chandrapur.
</v>
      </c>
      <c r="C1580" s="31">
        <f t="shared" si="311"/>
        <v>0</v>
      </c>
      <c r="D1580" s="67" t="str">
        <f t="shared" si="311"/>
        <v>-</v>
      </c>
      <c r="E1580" s="30">
        <f t="shared" si="311"/>
        <v>0</v>
      </c>
      <c r="F1580" s="30">
        <f t="shared" si="312"/>
        <v>0</v>
      </c>
      <c r="G1580" s="30">
        <f t="shared" si="313"/>
        <v>0</v>
      </c>
      <c r="H1580" s="30">
        <f t="shared" si="314"/>
        <v>0</v>
      </c>
      <c r="I1580" s="30">
        <f>'F4.2'!X203</f>
        <v>0</v>
      </c>
      <c r="J1580" s="30">
        <f>'F4.2'!AR203</f>
        <v>0</v>
      </c>
      <c r="K1580" s="30"/>
      <c r="L1580" s="30"/>
      <c r="M1580" s="30">
        <f t="shared" si="315"/>
        <v>0</v>
      </c>
      <c r="N1580" s="150">
        <f t="shared" si="316"/>
        <v>0</v>
      </c>
    </row>
    <row r="1581" spans="1:14" ht="31.5" hidden="1" outlineLevel="1">
      <c r="A1581" s="163">
        <f>A1122</f>
        <v>7</v>
      </c>
      <c r="B1581" s="199" t="str">
        <f t="shared" si="311"/>
        <v xml:space="preserve">Providing OHE facility for BG Rly siding of proposed Expansion Project at Chandrapur, for Supply of Materials. </v>
      </c>
      <c r="C1581" s="31">
        <f t="shared" si="311"/>
        <v>0</v>
      </c>
      <c r="D1581" s="67" t="str">
        <f t="shared" si="311"/>
        <v>-</v>
      </c>
      <c r="E1581" s="30">
        <f t="shared" si="311"/>
        <v>0.5</v>
      </c>
      <c r="F1581" s="30">
        <f t="shared" si="312"/>
        <v>0</v>
      </c>
      <c r="G1581" s="30">
        <f t="shared" si="313"/>
        <v>0</v>
      </c>
      <c r="H1581" s="30">
        <f t="shared" si="314"/>
        <v>0</v>
      </c>
      <c r="I1581" s="30">
        <f>'F4.2'!X204</f>
        <v>0</v>
      </c>
      <c r="J1581" s="30">
        <f>'F4.2'!AR204</f>
        <v>0</v>
      </c>
      <c r="K1581" s="30"/>
      <c r="L1581" s="30"/>
      <c r="M1581" s="30">
        <f t="shared" si="315"/>
        <v>0</v>
      </c>
      <c r="N1581" s="150">
        <f t="shared" si="316"/>
        <v>0</v>
      </c>
    </row>
    <row r="1582" spans="1:14" ht="31.5" hidden="1" outlineLevel="1">
      <c r="A1582" s="163">
        <f>A1123</f>
        <v>8</v>
      </c>
      <c r="B1582" s="199" t="str">
        <f t="shared" si="311"/>
        <v>Providing OHE facility for BG Rly siding of proposed Expansion Project at Chandrapur, for errection of OHE Items.</v>
      </c>
      <c r="C1582" s="31">
        <f t="shared" si="311"/>
        <v>0</v>
      </c>
      <c r="D1582" s="67" t="str">
        <f t="shared" si="311"/>
        <v>-</v>
      </c>
      <c r="E1582" s="30">
        <f t="shared" si="311"/>
        <v>2.5</v>
      </c>
      <c r="F1582" s="30">
        <f t="shared" si="312"/>
        <v>0.7</v>
      </c>
      <c r="G1582" s="30">
        <f t="shared" si="313"/>
        <v>0</v>
      </c>
      <c r="H1582" s="30">
        <f t="shared" si="314"/>
        <v>0.7</v>
      </c>
      <c r="I1582" s="30">
        <f>'F4.2'!X205</f>
        <v>0</v>
      </c>
      <c r="J1582" s="30">
        <f>'F4.2'!AR205</f>
        <v>0</v>
      </c>
      <c r="K1582" s="30"/>
      <c r="L1582" s="30"/>
      <c r="M1582" s="30">
        <f t="shared" si="315"/>
        <v>0</v>
      </c>
      <c r="N1582" s="150">
        <f t="shared" si="316"/>
        <v>0.7</v>
      </c>
    </row>
    <row r="1583" spans="1:14" ht="31.5" hidden="1" outlineLevel="1">
      <c r="A1583" s="163">
        <f>A1124</f>
        <v>9</v>
      </c>
      <c r="B1583" s="199" t="str">
        <f t="shared" si="311"/>
        <v xml:space="preserve">Irrigation scheme for landscaping and Plantation work at Chandrapur expansion project chandrapur. </v>
      </c>
      <c r="C1583" s="31">
        <f t="shared" si="311"/>
        <v>0</v>
      </c>
      <c r="D1583" s="67" t="str">
        <f t="shared" si="311"/>
        <v>-</v>
      </c>
      <c r="E1583" s="30">
        <f t="shared" si="311"/>
        <v>1</v>
      </c>
      <c r="F1583" s="30">
        <f t="shared" si="312"/>
        <v>0</v>
      </c>
      <c r="G1583" s="30">
        <f t="shared" si="313"/>
        <v>0</v>
      </c>
      <c r="H1583" s="30">
        <f t="shared" si="314"/>
        <v>0</v>
      </c>
      <c r="I1583" s="30">
        <f>'F4.2'!X206</f>
        <v>0</v>
      </c>
      <c r="J1583" s="30">
        <f>'F4.2'!AR206</f>
        <v>0</v>
      </c>
      <c r="K1583" s="30"/>
      <c r="L1583" s="30"/>
      <c r="M1583" s="30">
        <f t="shared" si="315"/>
        <v>0</v>
      </c>
      <c r="N1583" s="150">
        <f t="shared" si="316"/>
        <v>0</v>
      </c>
    </row>
    <row r="1584" spans="1:14" ht="15.75" hidden="1" outlineLevel="1">
      <c r="A1584" s="163">
        <f>A1125</f>
        <v>10</v>
      </c>
      <c r="B1584" s="199" t="str">
        <f t="shared" si="311"/>
        <v xml:space="preserve">Asphalting of WBM road from Nagpur gate to Awanda gate. </v>
      </c>
      <c r="C1584" s="31">
        <f t="shared" si="311"/>
        <v>0</v>
      </c>
      <c r="D1584" s="67" t="str">
        <f t="shared" si="311"/>
        <v>-</v>
      </c>
      <c r="E1584" s="30">
        <f t="shared" si="311"/>
        <v>2</v>
      </c>
      <c r="F1584" s="30">
        <f t="shared" si="312"/>
        <v>0</v>
      </c>
      <c r="G1584" s="30">
        <f t="shared" si="313"/>
        <v>0</v>
      </c>
      <c r="H1584" s="30">
        <f t="shared" si="314"/>
        <v>0</v>
      </c>
      <c r="I1584" s="30">
        <f>'F4.2'!X207</f>
        <v>0</v>
      </c>
      <c r="J1584" s="30">
        <f>'F4.2'!AR207</f>
        <v>0</v>
      </c>
      <c r="K1584" s="30"/>
      <c r="L1584" s="30"/>
      <c r="M1584" s="30">
        <f t="shared" si="315"/>
        <v>0</v>
      </c>
      <c r="N1584" s="150">
        <f t="shared" si="316"/>
        <v>0</v>
      </c>
    </row>
    <row r="1585" spans="1:14" ht="15.75" hidden="1" outlineLevel="1">
      <c r="A1585" s="163"/>
      <c r="B1585" s="182" t="str">
        <f t="shared" si="311"/>
        <v xml:space="preserve">Asphalting of WBM road from Nagpur gate to Awanda gate. </v>
      </c>
      <c r="C1585" s="31">
        <f t="shared" si="311"/>
        <v>0</v>
      </c>
      <c r="D1585" s="67" t="str">
        <f t="shared" si="311"/>
        <v>-</v>
      </c>
      <c r="E1585" s="30">
        <f t="shared" si="311"/>
        <v>0</v>
      </c>
      <c r="F1585" s="30">
        <f t="shared" si="312"/>
        <v>0.65140543499999992</v>
      </c>
      <c r="G1585" s="30">
        <f t="shared" si="313"/>
        <v>0</v>
      </c>
      <c r="H1585" s="30">
        <f t="shared" si="314"/>
        <v>0.65140543499999992</v>
      </c>
      <c r="I1585" s="30">
        <f>'F4.2'!X208</f>
        <v>0</v>
      </c>
      <c r="J1585" s="30">
        <f>'F4.2'!AR208</f>
        <v>0</v>
      </c>
      <c r="K1585" s="30"/>
      <c r="L1585" s="30"/>
      <c r="M1585" s="30">
        <f t="shared" si="315"/>
        <v>0</v>
      </c>
      <c r="N1585" s="150">
        <f t="shared" si="316"/>
        <v>0.65140543499999992</v>
      </c>
    </row>
    <row r="1586" spans="1:14" ht="47.25" hidden="1" outlineLevel="1">
      <c r="A1586" s="163"/>
      <c r="B1586" s="182" t="str">
        <f t="shared" si="311"/>
        <v>Asphalting over WBM Road of ADP line Service road from Nagpur gate opening to Awandha junction gate at CSTPS Chandrapur</v>
      </c>
      <c r="C1586" s="31">
        <f t="shared" si="311"/>
        <v>0</v>
      </c>
      <c r="D1586" s="67" t="str">
        <f t="shared" si="311"/>
        <v>-</v>
      </c>
      <c r="E1586" s="30">
        <f t="shared" si="311"/>
        <v>0</v>
      </c>
      <c r="F1586" s="30">
        <f t="shared" si="312"/>
        <v>0.84833461799999998</v>
      </c>
      <c r="G1586" s="30">
        <f t="shared" si="313"/>
        <v>0.84833461799999998</v>
      </c>
      <c r="H1586" s="30">
        <f t="shared" si="314"/>
        <v>0</v>
      </c>
      <c r="I1586" s="30">
        <f>'F4.2'!X209</f>
        <v>0</v>
      </c>
      <c r="J1586" s="30">
        <f>'F4.2'!AR209</f>
        <v>0</v>
      </c>
      <c r="K1586" s="30"/>
      <c r="L1586" s="30"/>
      <c r="M1586" s="30">
        <f t="shared" si="315"/>
        <v>0</v>
      </c>
      <c r="N1586" s="150">
        <f t="shared" si="316"/>
        <v>0</v>
      </c>
    </row>
    <row r="1587" spans="1:14" ht="63" hidden="1" outlineLevel="1">
      <c r="A1587" s="163"/>
      <c r="B1587" s="182" t="str">
        <f t="shared" si="311"/>
        <v>Asphalting of WBM road from Nagpur gate to Awandha gate at CSTPS Chandrapur
- Asphalting of road from Reject coal gate to Motghat nallah at CSTPS Chandrapur (PHASE - I)</v>
      </c>
      <c r="C1587" s="31">
        <f t="shared" si="311"/>
        <v>0</v>
      </c>
      <c r="D1587" s="67" t="str">
        <f t="shared" si="311"/>
        <v>-</v>
      </c>
      <c r="E1587" s="30">
        <f t="shared" si="311"/>
        <v>0</v>
      </c>
      <c r="F1587" s="30">
        <f t="shared" si="312"/>
        <v>0.47940899999999997</v>
      </c>
      <c r="G1587" s="30">
        <f t="shared" si="313"/>
        <v>0.47940899999999997</v>
      </c>
      <c r="H1587" s="30">
        <f t="shared" si="314"/>
        <v>0</v>
      </c>
      <c r="I1587" s="30">
        <f>'F4.2'!X210</f>
        <v>0</v>
      </c>
      <c r="J1587" s="30">
        <f>'F4.2'!AR210</f>
        <v>0</v>
      </c>
      <c r="K1587" s="30"/>
      <c r="L1587" s="30"/>
      <c r="M1587" s="30">
        <f t="shared" si="315"/>
        <v>0</v>
      </c>
      <c r="N1587" s="150">
        <f t="shared" si="316"/>
        <v>0</v>
      </c>
    </row>
    <row r="1588" spans="1:14" ht="15.75" hidden="1" outlineLevel="1">
      <c r="A1588" s="163">
        <f>A1129</f>
        <v>11</v>
      </c>
      <c r="B1588" s="199" t="str">
        <f t="shared" si="311"/>
        <v>Foot Over Bridge</v>
      </c>
      <c r="C1588" s="31">
        <f t="shared" si="311"/>
        <v>0</v>
      </c>
      <c r="D1588" s="67" t="str">
        <f t="shared" si="311"/>
        <v>-</v>
      </c>
      <c r="E1588" s="30">
        <f t="shared" si="311"/>
        <v>2</v>
      </c>
      <c r="F1588" s="30">
        <f t="shared" si="312"/>
        <v>0</v>
      </c>
      <c r="G1588" s="30">
        <f t="shared" si="313"/>
        <v>0</v>
      </c>
      <c r="H1588" s="30">
        <f t="shared" si="314"/>
        <v>0</v>
      </c>
      <c r="I1588" s="30">
        <f>'F4.2'!X211</f>
        <v>0</v>
      </c>
      <c r="J1588" s="30">
        <f>'F4.2'!AR211</f>
        <v>0</v>
      </c>
      <c r="K1588" s="30"/>
      <c r="L1588" s="30"/>
      <c r="M1588" s="30">
        <f t="shared" si="315"/>
        <v>0</v>
      </c>
      <c r="N1588" s="150">
        <f t="shared" si="316"/>
        <v>0</v>
      </c>
    </row>
    <row r="1589" spans="1:14" ht="47.25" hidden="1" outlineLevel="1">
      <c r="A1589" s="163">
        <f>A1130</f>
        <v>12</v>
      </c>
      <c r="B1589" s="199" t="str">
        <f t="shared" si="311"/>
        <v xml:space="preserve">Work of Providing retaining wall for sand hump at Vivekanand nagar station yard under modification work in wardha end fro 2 x 500 MW Expn. Project at CSTPS, Chandrapur. </v>
      </c>
      <c r="C1589" s="31">
        <f t="shared" si="311"/>
        <v>0</v>
      </c>
      <c r="D1589" s="67" t="str">
        <f t="shared" si="311"/>
        <v>-</v>
      </c>
      <c r="E1589" s="30">
        <f t="shared" si="311"/>
        <v>0.3</v>
      </c>
      <c r="F1589" s="30">
        <f t="shared" si="312"/>
        <v>0.25514720800000001</v>
      </c>
      <c r="G1589" s="30">
        <f t="shared" si="313"/>
        <v>0.25514720800000001</v>
      </c>
      <c r="H1589" s="30">
        <f t="shared" si="314"/>
        <v>0</v>
      </c>
      <c r="I1589" s="30">
        <f>'F4.2'!X212</f>
        <v>0</v>
      </c>
      <c r="J1589" s="30">
        <f>'F4.2'!AR212</f>
        <v>0</v>
      </c>
      <c r="K1589" s="30"/>
      <c r="L1589" s="30"/>
      <c r="M1589" s="30">
        <f t="shared" si="315"/>
        <v>0</v>
      </c>
      <c r="N1589" s="150">
        <f t="shared" si="316"/>
        <v>0</v>
      </c>
    </row>
    <row r="1590" spans="1:14" ht="18.75" hidden="1" outlineLevel="1">
      <c r="A1590" s="191"/>
      <c r="B1590" s="184" t="str">
        <f t="shared" si="311"/>
        <v xml:space="preserve">Additional Capitalization by O &amp; M </v>
      </c>
      <c r="C1590" s="186">
        <f t="shared" si="311"/>
        <v>0</v>
      </c>
      <c r="D1590" s="207" t="str">
        <f t="shared" si="311"/>
        <v>-</v>
      </c>
      <c r="E1590" s="208">
        <f t="shared" si="311"/>
        <v>0</v>
      </c>
      <c r="F1590" s="208">
        <f t="shared" si="312"/>
        <v>0</v>
      </c>
      <c r="G1590" s="208">
        <f t="shared" si="313"/>
        <v>0</v>
      </c>
      <c r="H1590" s="208">
        <f t="shared" si="314"/>
        <v>0</v>
      </c>
      <c r="I1590" s="30">
        <f>'F4.2'!X213</f>
        <v>0</v>
      </c>
      <c r="J1590" s="30">
        <f>'F4.2'!AR213</f>
        <v>0</v>
      </c>
      <c r="K1590" s="208"/>
      <c r="L1590" s="208"/>
      <c r="M1590" s="208">
        <f t="shared" si="315"/>
        <v>0</v>
      </c>
      <c r="N1590" s="209">
        <f t="shared" si="316"/>
        <v>0</v>
      </c>
    </row>
    <row r="1591" spans="1:14" ht="31.5" hidden="1" outlineLevel="1">
      <c r="A1591" s="163">
        <f>A1132</f>
        <v>1</v>
      </c>
      <c r="B1591" s="199" t="str">
        <f t="shared" si="311"/>
        <v>Procurement of GE make 4000Amp LT Air Circuit Breakers for Unit-8 &amp; 9, CSTPS, Chandrapur.</v>
      </c>
      <c r="C1591" s="31">
        <f t="shared" si="311"/>
        <v>0</v>
      </c>
      <c r="D1591" s="67" t="str">
        <f t="shared" si="311"/>
        <v>-</v>
      </c>
      <c r="E1591" s="30">
        <f t="shared" si="311"/>
        <v>0.9</v>
      </c>
      <c r="F1591" s="30">
        <f t="shared" si="312"/>
        <v>1.030848</v>
      </c>
      <c r="G1591" s="30">
        <f t="shared" si="313"/>
        <v>1.030848</v>
      </c>
      <c r="H1591" s="30">
        <f t="shared" si="314"/>
        <v>0</v>
      </c>
      <c r="I1591" s="30">
        <f>'F4.2'!X214</f>
        <v>0</v>
      </c>
      <c r="J1591" s="30">
        <f>'F4.2'!AR214</f>
        <v>0</v>
      </c>
      <c r="K1591" s="30"/>
      <c r="L1591" s="30"/>
      <c r="M1591" s="30">
        <f t="shared" si="315"/>
        <v>0</v>
      </c>
      <c r="N1591" s="150">
        <f t="shared" si="316"/>
        <v>0</v>
      </c>
    </row>
    <row r="1592" spans="1:14" ht="15.75" hidden="1" outlineLevel="1">
      <c r="A1592" s="163">
        <f>A1133</f>
        <v>2</v>
      </c>
      <c r="B1592" s="199" t="str">
        <f t="shared" si="311"/>
        <v xml:space="preserve">Air Compressor System </v>
      </c>
      <c r="C1592" s="31">
        <f t="shared" si="311"/>
        <v>0</v>
      </c>
      <c r="D1592" s="67" t="str">
        <f t="shared" si="311"/>
        <v>-</v>
      </c>
      <c r="E1592" s="30">
        <f t="shared" si="311"/>
        <v>0.2</v>
      </c>
      <c r="F1592" s="30">
        <f t="shared" si="312"/>
        <v>0</v>
      </c>
      <c r="G1592" s="30">
        <f t="shared" si="313"/>
        <v>0</v>
      </c>
      <c r="H1592" s="30">
        <f t="shared" si="314"/>
        <v>0</v>
      </c>
      <c r="I1592" s="30">
        <f>'F4.2'!X215</f>
        <v>0</v>
      </c>
      <c r="J1592" s="30">
        <f>'F4.2'!AR215</f>
        <v>0</v>
      </c>
      <c r="K1592" s="30"/>
      <c r="L1592" s="30"/>
      <c r="M1592" s="30">
        <f t="shared" si="315"/>
        <v>0</v>
      </c>
      <c r="N1592" s="150">
        <f t="shared" si="316"/>
        <v>0</v>
      </c>
    </row>
    <row r="1593" spans="1:14" ht="15.75" hidden="1" outlineLevel="1">
      <c r="A1593" s="163">
        <f>A1134</f>
        <v>3</v>
      </c>
      <c r="B1593" s="199" t="str">
        <f t="shared" ref="B1593:E1608" si="317">B1134</f>
        <v>Energy management Sysytem</v>
      </c>
      <c r="C1593" s="31">
        <f t="shared" si="317"/>
        <v>0</v>
      </c>
      <c r="D1593" s="67" t="str">
        <f t="shared" si="317"/>
        <v>-</v>
      </c>
      <c r="E1593" s="30">
        <f t="shared" si="317"/>
        <v>0.3</v>
      </c>
      <c r="F1593" s="30">
        <f t="shared" si="312"/>
        <v>0</v>
      </c>
      <c r="G1593" s="30">
        <f t="shared" si="313"/>
        <v>0</v>
      </c>
      <c r="H1593" s="30">
        <f t="shared" si="314"/>
        <v>0</v>
      </c>
      <c r="I1593" s="30">
        <f>'F4.2'!X216</f>
        <v>0</v>
      </c>
      <c r="J1593" s="30">
        <f>'F4.2'!AR216</f>
        <v>0</v>
      </c>
      <c r="K1593" s="30"/>
      <c r="L1593" s="30"/>
      <c r="M1593" s="30">
        <f t="shared" si="315"/>
        <v>0</v>
      </c>
      <c r="N1593" s="150">
        <f t="shared" si="316"/>
        <v>0</v>
      </c>
    </row>
    <row r="1594" spans="1:14" ht="31.5" hidden="1" outlineLevel="1">
      <c r="A1594" s="163"/>
      <c r="B1594" s="182" t="str">
        <f t="shared" si="317"/>
        <v>Supply, Installation, Testing &amp; Commissioning of Energy Management System for  Unit#8 &amp; 9 for CSTPS, Chandrapur.</v>
      </c>
      <c r="C1594" s="31">
        <f t="shared" si="317"/>
        <v>0</v>
      </c>
      <c r="D1594" s="67" t="str">
        <f t="shared" si="317"/>
        <v>-</v>
      </c>
      <c r="E1594" s="30">
        <f t="shared" si="317"/>
        <v>0</v>
      </c>
      <c r="F1594" s="30">
        <f t="shared" si="312"/>
        <v>0.20054100000000002</v>
      </c>
      <c r="G1594" s="30">
        <f t="shared" si="313"/>
        <v>0.20054100000000002</v>
      </c>
      <c r="H1594" s="30">
        <f t="shared" si="314"/>
        <v>0</v>
      </c>
      <c r="I1594" s="30">
        <f>'F4.2'!X217</f>
        <v>0</v>
      </c>
      <c r="J1594" s="30">
        <f>'F4.2'!AR217</f>
        <v>0</v>
      </c>
      <c r="K1594" s="30"/>
      <c r="L1594" s="30"/>
      <c r="M1594" s="30">
        <f t="shared" si="315"/>
        <v>0</v>
      </c>
      <c r="N1594" s="150">
        <f t="shared" si="316"/>
        <v>0</v>
      </c>
    </row>
    <row r="1595" spans="1:14" ht="31.5" hidden="1" outlineLevel="1">
      <c r="A1595" s="163"/>
      <c r="B1595" s="182" t="str">
        <f t="shared" si="317"/>
        <v>Procurement of Tri-vector 0.2s class Digital Energy meter for  Unit-8&amp;9, CSTPS, Chandrapur.</v>
      </c>
      <c r="C1595" s="31">
        <f t="shared" si="317"/>
        <v>0</v>
      </c>
      <c r="D1595" s="67" t="str">
        <f t="shared" si="317"/>
        <v>-</v>
      </c>
      <c r="E1595" s="30">
        <f t="shared" si="317"/>
        <v>0</v>
      </c>
      <c r="F1595" s="30">
        <f t="shared" si="312"/>
        <v>9.4871999999999998E-2</v>
      </c>
      <c r="G1595" s="30">
        <f t="shared" si="313"/>
        <v>9.4871999999999998E-2</v>
      </c>
      <c r="H1595" s="30">
        <f t="shared" si="314"/>
        <v>0</v>
      </c>
      <c r="I1595" s="30">
        <f>'F4.2'!X218</f>
        <v>0</v>
      </c>
      <c r="J1595" s="30">
        <f>'F4.2'!AR218</f>
        <v>0</v>
      </c>
      <c r="K1595" s="30"/>
      <c r="L1595" s="30"/>
      <c r="M1595" s="30">
        <f t="shared" si="315"/>
        <v>0</v>
      </c>
      <c r="N1595" s="150">
        <f t="shared" si="316"/>
        <v>0</v>
      </c>
    </row>
    <row r="1596" spans="1:14" ht="47.25" hidden="1" outlineLevel="1">
      <c r="A1596" s="163">
        <f>A1137</f>
        <v>4</v>
      </c>
      <c r="B1596" s="199" t="str">
        <f t="shared" si="317"/>
        <v xml:space="preserve">Supply, Installation &amp; Commissioning of 3D Level Scanners to 64 nos. of ESP hoppers at Unit-8&amp;9 (2X500MW), CSTPS, Chandrapur. </v>
      </c>
      <c r="C1596" s="31">
        <f t="shared" si="317"/>
        <v>0</v>
      </c>
      <c r="D1596" s="67" t="str">
        <f t="shared" si="317"/>
        <v>-</v>
      </c>
      <c r="E1596" s="30">
        <f t="shared" si="317"/>
        <v>3.24</v>
      </c>
      <c r="F1596" s="30">
        <f t="shared" si="312"/>
        <v>0</v>
      </c>
      <c r="G1596" s="30">
        <f t="shared" si="313"/>
        <v>0</v>
      </c>
      <c r="H1596" s="30">
        <f t="shared" si="314"/>
        <v>0</v>
      </c>
      <c r="I1596" s="30">
        <f>'F4.2'!X219</f>
        <v>0</v>
      </c>
      <c r="J1596" s="30">
        <f>'F4.2'!AR219</f>
        <v>0</v>
      </c>
      <c r="K1596" s="30"/>
      <c r="L1596" s="30"/>
      <c r="M1596" s="30">
        <f t="shared" si="315"/>
        <v>0</v>
      </c>
      <c r="N1596" s="150">
        <f t="shared" si="316"/>
        <v>0</v>
      </c>
    </row>
    <row r="1597" spans="1:14" ht="47.25" hidden="1" outlineLevel="1">
      <c r="A1597" s="163"/>
      <c r="B1597" s="182" t="str">
        <f t="shared" si="317"/>
        <v>Procurement of internal spares for Elecon make PWD-18, PLB-25 ,Pbh-71 type Gearbox for Stacker Reclaimer installed at CHPD, CSTPS.</v>
      </c>
      <c r="C1597" s="31">
        <f t="shared" si="317"/>
        <v>0</v>
      </c>
      <c r="D1597" s="67" t="str">
        <f t="shared" si="317"/>
        <v>-</v>
      </c>
      <c r="E1597" s="30">
        <f t="shared" si="317"/>
        <v>0</v>
      </c>
      <c r="F1597" s="30">
        <f t="shared" si="312"/>
        <v>1.108850973</v>
      </c>
      <c r="G1597" s="30">
        <f t="shared" si="313"/>
        <v>1.108850973</v>
      </c>
      <c r="H1597" s="30">
        <f t="shared" si="314"/>
        <v>0</v>
      </c>
      <c r="I1597" s="30">
        <f>'F4.2'!X220</f>
        <v>0</v>
      </c>
      <c r="J1597" s="30">
        <f>'F4.2'!AR220</f>
        <v>0</v>
      </c>
      <c r="K1597" s="30"/>
      <c r="L1597" s="30"/>
      <c r="M1597" s="30">
        <f t="shared" si="315"/>
        <v>0</v>
      </c>
      <c r="N1597" s="150">
        <f t="shared" si="316"/>
        <v>0</v>
      </c>
    </row>
    <row r="1598" spans="1:14" ht="15.75" hidden="1" outlineLevel="1">
      <c r="A1598" s="163">
        <f>A1139</f>
        <v>5</v>
      </c>
      <c r="B1598" s="199" t="str">
        <f t="shared" si="317"/>
        <v>4000/2500/1800/800 A GE make LT CKT Brkr</v>
      </c>
      <c r="C1598" s="31">
        <f t="shared" si="317"/>
        <v>0</v>
      </c>
      <c r="D1598" s="67" t="str">
        <f t="shared" si="317"/>
        <v>-</v>
      </c>
      <c r="E1598" s="30">
        <f t="shared" si="317"/>
        <v>0.5</v>
      </c>
      <c r="F1598" s="30">
        <f t="shared" si="312"/>
        <v>0</v>
      </c>
      <c r="G1598" s="30">
        <f t="shared" si="313"/>
        <v>0</v>
      </c>
      <c r="H1598" s="30">
        <f t="shared" si="314"/>
        <v>0</v>
      </c>
      <c r="I1598" s="30">
        <f>'F4.2'!X221</f>
        <v>0</v>
      </c>
      <c r="J1598" s="30">
        <f>'F4.2'!AR221</f>
        <v>0</v>
      </c>
      <c r="K1598" s="30"/>
      <c r="L1598" s="30"/>
      <c r="M1598" s="30">
        <f t="shared" si="315"/>
        <v>0</v>
      </c>
      <c r="N1598" s="150">
        <f t="shared" si="316"/>
        <v>0</v>
      </c>
    </row>
    <row r="1599" spans="1:14" ht="31.5" hidden="1" outlineLevel="1">
      <c r="A1599" s="163"/>
      <c r="B1599" s="182" t="str">
        <f t="shared" si="317"/>
        <v>LT Air Circuit Breakers for Incomer Feeders at CHP-D, CSTPS, Chandrapur.</v>
      </c>
      <c r="C1599" s="31">
        <f t="shared" si="317"/>
        <v>0</v>
      </c>
      <c r="D1599" s="67" t="str">
        <f t="shared" si="317"/>
        <v>-</v>
      </c>
      <c r="E1599" s="30">
        <f t="shared" si="317"/>
        <v>0</v>
      </c>
      <c r="F1599" s="30">
        <f t="shared" si="312"/>
        <v>1.420723776</v>
      </c>
      <c r="G1599" s="30">
        <f t="shared" si="313"/>
        <v>1.420723776</v>
      </c>
      <c r="H1599" s="30">
        <f t="shared" si="314"/>
        <v>0</v>
      </c>
      <c r="I1599" s="30">
        <f>'F4.2'!X222</f>
        <v>0</v>
      </c>
      <c r="J1599" s="30">
        <f>'F4.2'!AR222</f>
        <v>0</v>
      </c>
      <c r="K1599" s="30"/>
      <c r="L1599" s="30"/>
      <c r="M1599" s="30">
        <f t="shared" si="315"/>
        <v>0</v>
      </c>
      <c r="N1599" s="150">
        <f t="shared" si="316"/>
        <v>0</v>
      </c>
    </row>
    <row r="1600" spans="1:14" ht="15.75" hidden="1" outlineLevel="1">
      <c r="A1600" s="163"/>
      <c r="B1600" s="182" t="str">
        <f t="shared" si="317"/>
        <v>LT Air Circuit Breakers at CHP, Unit 8&amp;9, CSTPS</v>
      </c>
      <c r="C1600" s="31">
        <f t="shared" si="317"/>
        <v>0</v>
      </c>
      <c r="D1600" s="67" t="str">
        <f t="shared" si="317"/>
        <v>-</v>
      </c>
      <c r="E1600" s="30">
        <f t="shared" si="317"/>
        <v>0</v>
      </c>
      <c r="F1600" s="30">
        <f t="shared" si="312"/>
        <v>1.014092</v>
      </c>
      <c r="G1600" s="30">
        <f t="shared" si="313"/>
        <v>1.014092</v>
      </c>
      <c r="H1600" s="30">
        <f t="shared" si="314"/>
        <v>0</v>
      </c>
      <c r="I1600" s="30">
        <f>'F4.2'!X223</f>
        <v>0</v>
      </c>
      <c r="J1600" s="30">
        <f>'F4.2'!AR223</f>
        <v>0</v>
      </c>
      <c r="K1600" s="30"/>
      <c r="L1600" s="30"/>
      <c r="M1600" s="30">
        <f t="shared" si="315"/>
        <v>0</v>
      </c>
      <c r="N1600" s="150">
        <f t="shared" si="316"/>
        <v>0</v>
      </c>
    </row>
    <row r="1601" spans="1:14" ht="31.5" hidden="1" outlineLevel="1">
      <c r="A1601" s="163">
        <f>A1142</f>
        <v>6</v>
      </c>
      <c r="B1601" s="199" t="str">
        <f t="shared" si="317"/>
        <v>Replacement of Impact crusher by hammer mill crusher (installed qty.2 No)</v>
      </c>
      <c r="C1601" s="31">
        <f t="shared" si="317"/>
        <v>0</v>
      </c>
      <c r="D1601" s="67" t="str">
        <f t="shared" si="317"/>
        <v>-</v>
      </c>
      <c r="E1601" s="30">
        <f t="shared" si="317"/>
        <v>2</v>
      </c>
      <c r="F1601" s="30">
        <f t="shared" si="312"/>
        <v>0</v>
      </c>
      <c r="G1601" s="30">
        <f t="shared" si="313"/>
        <v>0</v>
      </c>
      <c r="H1601" s="30">
        <f t="shared" si="314"/>
        <v>0</v>
      </c>
      <c r="I1601" s="30">
        <f>'F4.2'!X224</f>
        <v>0</v>
      </c>
      <c r="J1601" s="30">
        <f>'F4.2'!AR224</f>
        <v>0</v>
      </c>
      <c r="K1601" s="30"/>
      <c r="L1601" s="30"/>
      <c r="M1601" s="30">
        <f t="shared" si="315"/>
        <v>0</v>
      </c>
      <c r="N1601" s="150">
        <f t="shared" si="316"/>
        <v>0</v>
      </c>
    </row>
    <row r="1602" spans="1:14" ht="31.5" hidden="1" outlineLevel="1">
      <c r="A1602" s="163">
        <f>A1143</f>
        <v>7</v>
      </c>
      <c r="B1602" s="199" t="str">
        <f t="shared" si="317"/>
        <v>Replacement of wobbler feeder 1&amp;2 by grizzly screen at CHP-D</v>
      </c>
      <c r="C1602" s="31">
        <f t="shared" si="317"/>
        <v>0</v>
      </c>
      <c r="D1602" s="67" t="str">
        <f t="shared" si="317"/>
        <v>-</v>
      </c>
      <c r="E1602" s="30">
        <f t="shared" si="317"/>
        <v>1.5</v>
      </c>
      <c r="F1602" s="30">
        <f t="shared" si="312"/>
        <v>0</v>
      </c>
      <c r="G1602" s="30">
        <f t="shared" si="313"/>
        <v>0</v>
      </c>
      <c r="H1602" s="30">
        <f t="shared" si="314"/>
        <v>0</v>
      </c>
      <c r="I1602" s="30">
        <f>'F4.2'!X225</f>
        <v>0</v>
      </c>
      <c r="J1602" s="30">
        <f>'F4.2'!AR225</f>
        <v>0</v>
      </c>
      <c r="K1602" s="30"/>
      <c r="L1602" s="30"/>
      <c r="M1602" s="30">
        <f t="shared" si="315"/>
        <v>0</v>
      </c>
      <c r="N1602" s="150">
        <f t="shared" si="316"/>
        <v>0</v>
      </c>
    </row>
    <row r="1603" spans="1:14" ht="31.5" hidden="1" outlineLevel="1">
      <c r="A1603" s="163">
        <f>A1144</f>
        <v>8</v>
      </c>
      <c r="B1603" s="199" t="str">
        <f t="shared" si="317"/>
        <v>Installation of conveyor system from rope way of CHP-A and crusher house of CHP-D</v>
      </c>
      <c r="C1603" s="31">
        <f t="shared" si="317"/>
        <v>0</v>
      </c>
      <c r="D1603" s="67" t="str">
        <f t="shared" si="317"/>
        <v>-</v>
      </c>
      <c r="E1603" s="30">
        <f t="shared" si="317"/>
        <v>10</v>
      </c>
      <c r="F1603" s="30">
        <f t="shared" si="312"/>
        <v>0</v>
      </c>
      <c r="G1603" s="30">
        <f t="shared" si="313"/>
        <v>0</v>
      </c>
      <c r="H1603" s="30">
        <f t="shared" si="314"/>
        <v>0</v>
      </c>
      <c r="I1603" s="30">
        <f>'F4.2'!X226</f>
        <v>0</v>
      </c>
      <c r="J1603" s="30">
        <f>'F4.2'!AR226</f>
        <v>0</v>
      </c>
      <c r="K1603" s="30"/>
      <c r="L1603" s="30"/>
      <c r="M1603" s="30">
        <f t="shared" si="315"/>
        <v>0</v>
      </c>
      <c r="N1603" s="150">
        <f t="shared" si="316"/>
        <v>0</v>
      </c>
    </row>
    <row r="1604" spans="1:14" ht="47.25" hidden="1" outlineLevel="1">
      <c r="A1604" s="163"/>
      <c r="B1604" s="182" t="str">
        <f t="shared" si="317"/>
        <v>PLC based control &amp; instrumentation of 6.6 KV HT motors of 1250 KW of Crusher I &amp; II and 200 KW of BC 108A1 &amp; A2 at CHP-D, CSTPS, Chandrapur.</v>
      </c>
      <c r="C1604" s="31">
        <f t="shared" si="317"/>
        <v>0</v>
      </c>
      <c r="D1604" s="67" t="str">
        <f t="shared" si="317"/>
        <v>-</v>
      </c>
      <c r="E1604" s="30">
        <f t="shared" si="317"/>
        <v>0</v>
      </c>
      <c r="F1604" s="30">
        <f t="shared" si="312"/>
        <v>0.93628268199999998</v>
      </c>
      <c r="G1604" s="30">
        <f t="shared" si="313"/>
        <v>0.93628268199999998</v>
      </c>
      <c r="H1604" s="30">
        <f t="shared" si="314"/>
        <v>0</v>
      </c>
      <c r="I1604" s="30">
        <f>'F4.2'!X227</f>
        <v>0</v>
      </c>
      <c r="J1604" s="30">
        <f>'F4.2'!AR227</f>
        <v>0</v>
      </c>
      <c r="K1604" s="30"/>
      <c r="L1604" s="30"/>
      <c r="M1604" s="30">
        <f t="shared" si="315"/>
        <v>0</v>
      </c>
      <c r="N1604" s="150">
        <f t="shared" si="316"/>
        <v>0</v>
      </c>
    </row>
    <row r="1605" spans="1:14" ht="63" hidden="1" outlineLevel="1">
      <c r="A1605" s="163"/>
      <c r="B1605" s="182" t="str">
        <f t="shared" si="317"/>
        <v>Work of Design, Supply, Erection &amp; Commissioning of Complete Electrical Automation for Short Conveyor from stack yard of CHP-D to Belt Conveyor 107 A/B of CHP-D, CSTPS, Chandrapur.</v>
      </c>
      <c r="C1605" s="31">
        <f t="shared" si="317"/>
        <v>0</v>
      </c>
      <c r="D1605" s="67" t="str">
        <f t="shared" si="317"/>
        <v>-</v>
      </c>
      <c r="E1605" s="30">
        <f t="shared" si="317"/>
        <v>0</v>
      </c>
      <c r="F1605" s="30">
        <f t="shared" si="312"/>
        <v>0.70094878999999999</v>
      </c>
      <c r="G1605" s="30">
        <f t="shared" si="313"/>
        <v>0.70094878999999999</v>
      </c>
      <c r="H1605" s="30">
        <f t="shared" si="314"/>
        <v>0</v>
      </c>
      <c r="I1605" s="30">
        <f>'F4.2'!X228</f>
        <v>0</v>
      </c>
      <c r="J1605" s="30">
        <f>'F4.2'!AR228</f>
        <v>0</v>
      </c>
      <c r="K1605" s="30"/>
      <c r="L1605" s="30"/>
      <c r="M1605" s="30">
        <f t="shared" si="315"/>
        <v>0</v>
      </c>
      <c r="N1605" s="150">
        <f t="shared" si="316"/>
        <v>0</v>
      </c>
    </row>
    <row r="1606" spans="1:14" ht="63" hidden="1" outlineLevel="1">
      <c r="A1606" s="163"/>
      <c r="B1606" s="182" t="str">
        <f t="shared" si="317"/>
        <v>Work of Design, Supply, Erection &amp; Commissioning of Complete Electrical Automation for Short Conveyor from stack yard of CHP-B to Belt Conveyor 104 A/B of CHP-D, CSTPS, Chandrapur.</v>
      </c>
      <c r="C1606" s="31">
        <f t="shared" si="317"/>
        <v>0</v>
      </c>
      <c r="D1606" s="67" t="str">
        <f t="shared" si="317"/>
        <v>-</v>
      </c>
      <c r="E1606" s="30">
        <f t="shared" si="317"/>
        <v>0</v>
      </c>
      <c r="F1606" s="30">
        <f t="shared" si="312"/>
        <v>2.2367510399999997</v>
      </c>
      <c r="G1606" s="30">
        <f t="shared" si="313"/>
        <v>2.2367510400000001</v>
      </c>
      <c r="H1606" s="30">
        <f t="shared" si="314"/>
        <v>0</v>
      </c>
      <c r="I1606" s="30">
        <f>'F4.2'!X229</f>
        <v>0</v>
      </c>
      <c r="J1606" s="30">
        <f>'F4.2'!AR229</f>
        <v>0</v>
      </c>
      <c r="K1606" s="30"/>
      <c r="L1606" s="30"/>
      <c r="M1606" s="30">
        <f t="shared" si="315"/>
        <v>0</v>
      </c>
      <c r="N1606" s="150">
        <f t="shared" si="316"/>
        <v>0</v>
      </c>
    </row>
    <row r="1607" spans="1:14" ht="63" hidden="1" outlineLevel="1">
      <c r="A1607" s="163"/>
      <c r="B1607" s="182" t="str">
        <f t="shared" si="317"/>
        <v>WORK OF DESIGN, ENGINEERING, MANUFACTURING, SUPPLY, ERECTION &amp;COMMISSIONING OF SHORT CONVEYOR BELT FROM STACK YARD OF CHP UNIT-8&amp;9 TO CONVEYOR BELT 107A AND B AT CHP UNIT 8&amp;9, CSTPS, CHANDRAPUR.</v>
      </c>
      <c r="C1607" s="31">
        <f t="shared" si="317"/>
        <v>0</v>
      </c>
      <c r="D1607" s="67" t="str">
        <f t="shared" si="317"/>
        <v>-</v>
      </c>
      <c r="E1607" s="30">
        <f t="shared" si="317"/>
        <v>0</v>
      </c>
      <c r="F1607" s="30">
        <f t="shared" si="312"/>
        <v>4.6947941760000003</v>
      </c>
      <c r="G1607" s="30">
        <f t="shared" si="313"/>
        <v>4.6947941999999996</v>
      </c>
      <c r="H1607" s="30">
        <f t="shared" si="314"/>
        <v>-2.3999999321233645E-8</v>
      </c>
      <c r="I1607" s="30">
        <f>'F4.2'!X230</f>
        <v>0</v>
      </c>
      <c r="J1607" s="30">
        <f>'F4.2'!AR230</f>
        <v>0</v>
      </c>
      <c r="K1607" s="30"/>
      <c r="L1607" s="30"/>
      <c r="M1607" s="30">
        <f t="shared" si="315"/>
        <v>0</v>
      </c>
      <c r="N1607" s="150">
        <f t="shared" si="316"/>
        <v>-2.3999999321233645E-8</v>
      </c>
    </row>
    <row r="1608" spans="1:14" ht="47.25" hidden="1" outlineLevel="1">
      <c r="A1608" s="163"/>
      <c r="B1608" s="182" t="str">
        <f t="shared" si="317"/>
        <v>Design, Supply, Installation and Commissioning of High Performance Energy Chain System  for Side Arm Charger and Stacker Reclaimer of CHP-D, CSTPS, Chandrapur.</v>
      </c>
      <c r="C1608" s="31">
        <f t="shared" si="317"/>
        <v>0</v>
      </c>
      <c r="D1608" s="67" t="str">
        <f t="shared" si="317"/>
        <v>-</v>
      </c>
      <c r="E1608" s="30">
        <f t="shared" si="317"/>
        <v>0</v>
      </c>
      <c r="F1608" s="30">
        <f t="shared" si="312"/>
        <v>3.8916400000000002</v>
      </c>
      <c r="G1608" s="30">
        <f t="shared" si="313"/>
        <v>3.8916400000000002</v>
      </c>
      <c r="H1608" s="30">
        <f t="shared" si="314"/>
        <v>0</v>
      </c>
      <c r="I1608" s="30">
        <f>'F4.2'!X231</f>
        <v>0</v>
      </c>
      <c r="J1608" s="30">
        <f>'F4.2'!AR231</f>
        <v>0</v>
      </c>
      <c r="K1608" s="30"/>
      <c r="L1608" s="30"/>
      <c r="M1608" s="30">
        <f t="shared" si="315"/>
        <v>0</v>
      </c>
      <c r="N1608" s="150">
        <f t="shared" si="316"/>
        <v>0</v>
      </c>
    </row>
    <row r="1609" spans="1:14" ht="31.5" hidden="1" outlineLevel="1">
      <c r="A1609" s="163"/>
      <c r="B1609" s="199" t="str">
        <f t="shared" ref="B1609:E1624" si="318">B1150</f>
        <v>RBF 103 &amp;104,105 &amp; 106, 107 &amp; 108, and 109 &amp; 110 in to modular Y  chute</v>
      </c>
      <c r="C1609" s="31">
        <f t="shared" si="318"/>
        <v>0</v>
      </c>
      <c r="D1609" s="67" t="str">
        <f t="shared" si="318"/>
        <v>-</v>
      </c>
      <c r="E1609" s="30">
        <f t="shared" si="318"/>
        <v>4</v>
      </c>
      <c r="F1609" s="30">
        <f t="shared" si="312"/>
        <v>0</v>
      </c>
      <c r="G1609" s="30">
        <f t="shared" si="313"/>
        <v>0</v>
      </c>
      <c r="H1609" s="30">
        <f t="shared" si="314"/>
        <v>0</v>
      </c>
      <c r="I1609" s="30">
        <f>'F4.2'!X232</f>
        <v>0</v>
      </c>
      <c r="J1609" s="30">
        <f>'F4.2'!AR232</f>
        <v>0</v>
      </c>
      <c r="K1609" s="30"/>
      <c r="L1609" s="30"/>
      <c r="M1609" s="30">
        <f t="shared" si="315"/>
        <v>0</v>
      </c>
      <c r="N1609" s="150">
        <f t="shared" si="316"/>
        <v>0</v>
      </c>
    </row>
    <row r="1610" spans="1:14" ht="63" hidden="1" outlineLevel="1">
      <c r="A1610" s="163"/>
      <c r="B1610" s="182" t="str">
        <f t="shared" si="318"/>
        <v>RBF-103 &amp; RBF-104 with Design, development, Manufacturing, Supply &amp; erection of modular Chute as per site condition in place of RBF using sintered silicon Carbide plate with motorized Flap Gate at CHP-D, CSTPS.</v>
      </c>
      <c r="C1610" s="31">
        <f t="shared" si="318"/>
        <v>0</v>
      </c>
      <c r="D1610" s="67" t="str">
        <f t="shared" si="318"/>
        <v>-</v>
      </c>
      <c r="E1610" s="30">
        <f t="shared" si="318"/>
        <v>0</v>
      </c>
      <c r="F1610" s="30">
        <f t="shared" si="312"/>
        <v>1.1740999999999999</v>
      </c>
      <c r="G1610" s="30">
        <f t="shared" si="313"/>
        <v>1.1740999999999999</v>
      </c>
      <c r="H1610" s="30">
        <f t="shared" si="314"/>
        <v>0</v>
      </c>
      <c r="I1610" s="30">
        <f>'F4.2'!X233</f>
        <v>0</v>
      </c>
      <c r="J1610" s="30">
        <f>'F4.2'!AR233</f>
        <v>0</v>
      </c>
      <c r="K1610" s="30"/>
      <c r="L1610" s="30"/>
      <c r="M1610" s="30">
        <f t="shared" si="315"/>
        <v>0</v>
      </c>
      <c r="N1610" s="150">
        <f t="shared" si="316"/>
        <v>0</v>
      </c>
    </row>
    <row r="1611" spans="1:14" ht="63" hidden="1" outlineLevel="1">
      <c r="A1611" s="163"/>
      <c r="B1611" s="182" t="str">
        <f t="shared" si="318"/>
        <v>RBF-105 &amp; RBF-106 with Design, development, Manufacturing, Supply &amp; erection of modular Chute as per site condition in place of RBF using sintered silicon Carbide plate with motorized Flap Gate at CHP-D, CSTPS.</v>
      </c>
      <c r="C1611" s="31">
        <f t="shared" si="318"/>
        <v>0</v>
      </c>
      <c r="D1611" s="67" t="str">
        <f t="shared" si="318"/>
        <v>-</v>
      </c>
      <c r="E1611" s="30">
        <f t="shared" si="318"/>
        <v>0</v>
      </c>
      <c r="F1611" s="30">
        <f t="shared" si="312"/>
        <v>1.3168800000000001</v>
      </c>
      <c r="G1611" s="30">
        <f t="shared" si="313"/>
        <v>1.3168800000000001</v>
      </c>
      <c r="H1611" s="30">
        <f t="shared" si="314"/>
        <v>0</v>
      </c>
      <c r="I1611" s="30">
        <f>'F4.2'!X234</f>
        <v>0</v>
      </c>
      <c r="J1611" s="30">
        <f>'F4.2'!AR234</f>
        <v>0</v>
      </c>
      <c r="K1611" s="30"/>
      <c r="L1611" s="30"/>
      <c r="M1611" s="30">
        <f t="shared" si="315"/>
        <v>0</v>
      </c>
      <c r="N1611" s="150">
        <f t="shared" si="316"/>
        <v>0</v>
      </c>
    </row>
    <row r="1612" spans="1:14" ht="63" hidden="1" outlineLevel="1">
      <c r="A1612" s="163"/>
      <c r="B1612" s="182" t="str">
        <f t="shared" si="318"/>
        <v>RBF-107 &amp; RBF-108 with Design, development, Manufacturing, Supply &amp; erection of modular Chute as per site condition in place of RBF using Tungsten Carbide plate with Flap Gate at CHP-D, CSTPS.</v>
      </c>
      <c r="C1612" s="31">
        <f t="shared" si="318"/>
        <v>0</v>
      </c>
      <c r="D1612" s="67" t="str">
        <f t="shared" si="318"/>
        <v>-</v>
      </c>
      <c r="E1612" s="30">
        <f t="shared" si="318"/>
        <v>0</v>
      </c>
      <c r="F1612" s="30">
        <f t="shared" si="312"/>
        <v>1.15286</v>
      </c>
      <c r="G1612" s="30">
        <f t="shared" si="313"/>
        <v>1.15286</v>
      </c>
      <c r="H1612" s="30">
        <f t="shared" si="314"/>
        <v>0</v>
      </c>
      <c r="I1612" s="30">
        <f>'F4.2'!X235</f>
        <v>0</v>
      </c>
      <c r="J1612" s="30">
        <f>'F4.2'!AR235</f>
        <v>0</v>
      </c>
      <c r="K1612" s="30"/>
      <c r="L1612" s="30"/>
      <c r="M1612" s="30">
        <f t="shared" si="315"/>
        <v>0</v>
      </c>
      <c r="N1612" s="150">
        <f t="shared" si="316"/>
        <v>0</v>
      </c>
    </row>
    <row r="1613" spans="1:14" ht="63" hidden="1" outlineLevel="1">
      <c r="A1613" s="163"/>
      <c r="B1613" s="182" t="str">
        <f t="shared" si="318"/>
        <v>RBF-109 &amp; RBF-110 with design, erection &amp; Installation by trajectory calculation &amp; removal of existing RBF with Y Chute assembly by flow control with Flap Gate arrangement at TP-107 of CHP-D, CSTPS.</v>
      </c>
      <c r="C1613" s="31">
        <f t="shared" si="318"/>
        <v>0</v>
      </c>
      <c r="D1613" s="67" t="str">
        <f t="shared" si="318"/>
        <v>-</v>
      </c>
      <c r="E1613" s="30">
        <f t="shared" si="318"/>
        <v>0</v>
      </c>
      <c r="F1613" s="30">
        <f t="shared" si="312"/>
        <v>1.1506235460000001</v>
      </c>
      <c r="G1613" s="30">
        <f t="shared" si="313"/>
        <v>1.1506235460000001</v>
      </c>
      <c r="H1613" s="30">
        <f t="shared" si="314"/>
        <v>0</v>
      </c>
      <c r="I1613" s="30">
        <f>'F4.2'!X236</f>
        <v>0</v>
      </c>
      <c r="J1613" s="30">
        <f>'F4.2'!AR236</f>
        <v>0</v>
      </c>
      <c r="K1613" s="30"/>
      <c r="L1613" s="30"/>
      <c r="M1613" s="30">
        <f t="shared" si="315"/>
        <v>0</v>
      </c>
      <c r="N1613" s="150">
        <f t="shared" si="316"/>
        <v>0</v>
      </c>
    </row>
    <row r="1614" spans="1:14" ht="31.5" hidden="1" outlineLevel="1">
      <c r="A1614" s="163">
        <f>A1155</f>
        <v>10</v>
      </c>
      <c r="B1614" s="199" t="str">
        <f t="shared" si="318"/>
        <v>Procurment , Installation and commissioning of Online Insertable Camera systems for Unit-8, 500MW, CSTPS</v>
      </c>
      <c r="C1614" s="31">
        <f t="shared" si="318"/>
        <v>0</v>
      </c>
      <c r="D1614" s="67" t="str">
        <f t="shared" si="318"/>
        <v>-</v>
      </c>
      <c r="E1614" s="30">
        <f t="shared" si="318"/>
        <v>8.6199999999999992</v>
      </c>
      <c r="F1614" s="30">
        <f t="shared" si="312"/>
        <v>0</v>
      </c>
      <c r="G1614" s="30">
        <f t="shared" si="313"/>
        <v>0</v>
      </c>
      <c r="H1614" s="30">
        <f t="shared" si="314"/>
        <v>0</v>
      </c>
      <c r="I1614" s="30">
        <f>'F4.2'!X237</f>
        <v>0</v>
      </c>
      <c r="J1614" s="30">
        <f>'F4.2'!AR237</f>
        <v>0</v>
      </c>
      <c r="K1614" s="30"/>
      <c r="L1614" s="30"/>
      <c r="M1614" s="30">
        <f t="shared" si="315"/>
        <v>0</v>
      </c>
      <c r="N1614" s="150">
        <f t="shared" si="316"/>
        <v>0</v>
      </c>
    </row>
    <row r="1615" spans="1:14" ht="47.25" hidden="1" outlineLevel="1">
      <c r="A1615" s="163"/>
      <c r="B1615" s="182" t="str">
        <f t="shared" si="318"/>
        <v>Design, Supply, Installation &amp; Commissioning of Energy efficient system for Illumination at Unit 8&amp;9 CSTPS, Chandrapur.</v>
      </c>
      <c r="C1615" s="31">
        <f t="shared" si="318"/>
        <v>0</v>
      </c>
      <c r="D1615" s="67" t="str">
        <f t="shared" si="318"/>
        <v>-</v>
      </c>
      <c r="E1615" s="30">
        <f t="shared" si="318"/>
        <v>0</v>
      </c>
      <c r="F1615" s="30">
        <f t="shared" si="312"/>
        <v>4.9493780999999997</v>
      </c>
      <c r="G1615" s="30">
        <f t="shared" si="313"/>
        <v>4.9493780999999997</v>
      </c>
      <c r="H1615" s="30">
        <f t="shared" si="314"/>
        <v>0</v>
      </c>
      <c r="I1615" s="30">
        <f>'F4.2'!X238</f>
        <v>0</v>
      </c>
      <c r="J1615" s="30">
        <f>'F4.2'!AR238</f>
        <v>0</v>
      </c>
      <c r="K1615" s="30"/>
      <c r="L1615" s="30"/>
      <c r="M1615" s="30">
        <f t="shared" si="315"/>
        <v>0</v>
      </c>
      <c r="N1615" s="150">
        <f t="shared" si="316"/>
        <v>0</v>
      </c>
    </row>
    <row r="1616" spans="1:14" ht="31.5" hidden="1" outlineLevel="1">
      <c r="A1616" s="163">
        <f>A1157</f>
        <v>11</v>
      </c>
      <c r="B1616" s="199" t="str">
        <f t="shared" si="318"/>
        <v>Construction of Chemical godown shed for unit 8 &amp; 9 at CSTPS,Chandrapur.</v>
      </c>
      <c r="C1616" s="31">
        <f t="shared" si="318"/>
        <v>0</v>
      </c>
      <c r="D1616" s="67" t="str">
        <f t="shared" si="318"/>
        <v>-</v>
      </c>
      <c r="E1616" s="30">
        <f t="shared" si="318"/>
        <v>1.2</v>
      </c>
      <c r="F1616" s="30">
        <f t="shared" si="312"/>
        <v>0</v>
      </c>
      <c r="G1616" s="30">
        <f t="shared" si="313"/>
        <v>0</v>
      </c>
      <c r="H1616" s="30">
        <f t="shared" si="314"/>
        <v>0</v>
      </c>
      <c r="I1616" s="30">
        <f>'F4.2'!X239</f>
        <v>0</v>
      </c>
      <c r="J1616" s="30">
        <f>'F4.2'!AR239</f>
        <v>0</v>
      </c>
      <c r="K1616" s="30"/>
      <c r="L1616" s="30"/>
      <c r="M1616" s="30">
        <f t="shared" si="315"/>
        <v>0</v>
      </c>
      <c r="N1616" s="150">
        <f t="shared" si="316"/>
        <v>0</v>
      </c>
    </row>
    <row r="1617" spans="1:14" ht="31.5" hidden="1" outlineLevel="1">
      <c r="A1617" s="163"/>
      <c r="B1617" s="182" t="str">
        <f t="shared" si="318"/>
        <v>Construction of Chemical godown shed for unit 8 &amp; 9 at CSTPS,Chandrapur.</v>
      </c>
      <c r="C1617" s="31">
        <f t="shared" si="318"/>
        <v>0</v>
      </c>
      <c r="D1617" s="67" t="str">
        <f t="shared" si="318"/>
        <v>-</v>
      </c>
      <c r="E1617" s="30">
        <f t="shared" si="318"/>
        <v>0</v>
      </c>
      <c r="F1617" s="30">
        <f t="shared" si="312"/>
        <v>0.42945660599999996</v>
      </c>
      <c r="G1617" s="30">
        <f t="shared" si="313"/>
        <v>0.42945660599999996</v>
      </c>
      <c r="H1617" s="30">
        <f t="shared" si="314"/>
        <v>0</v>
      </c>
      <c r="I1617" s="30">
        <f>'F4.2'!X240</f>
        <v>0</v>
      </c>
      <c r="J1617" s="30">
        <f>'F4.2'!AR240</f>
        <v>0</v>
      </c>
      <c r="K1617" s="30"/>
      <c r="L1617" s="30"/>
      <c r="M1617" s="30">
        <f t="shared" si="315"/>
        <v>0</v>
      </c>
      <c r="N1617" s="150">
        <f t="shared" si="316"/>
        <v>0</v>
      </c>
    </row>
    <row r="1618" spans="1:14" ht="47.25" hidden="1" outlineLevel="1">
      <c r="A1618" s="163"/>
      <c r="B1618" s="182" t="str">
        <f t="shared" si="318"/>
        <v>Comprehencive work of installation, erection, testing and commissioning of MVWS spray system/ Fire safety system for new Bulk Chemical storage godown at CSTPS, Unit 8&amp;9</v>
      </c>
      <c r="C1618" s="31">
        <f t="shared" si="318"/>
        <v>0</v>
      </c>
      <c r="D1618" s="67" t="str">
        <f t="shared" si="318"/>
        <v>-</v>
      </c>
      <c r="E1618" s="30">
        <f t="shared" si="318"/>
        <v>0</v>
      </c>
      <c r="F1618" s="30">
        <f t="shared" si="312"/>
        <v>0.275834676</v>
      </c>
      <c r="G1618" s="30">
        <f t="shared" si="313"/>
        <v>0.275834676</v>
      </c>
      <c r="H1618" s="30">
        <f t="shared" si="314"/>
        <v>0</v>
      </c>
      <c r="I1618" s="30">
        <f>'F4.2'!X241</f>
        <v>0</v>
      </c>
      <c r="J1618" s="30">
        <f>'F4.2'!AR241</f>
        <v>0</v>
      </c>
      <c r="K1618" s="30"/>
      <c r="L1618" s="30"/>
      <c r="M1618" s="30">
        <f t="shared" si="315"/>
        <v>0</v>
      </c>
      <c r="N1618" s="150">
        <f t="shared" si="316"/>
        <v>0</v>
      </c>
    </row>
    <row r="1619" spans="1:14" ht="31.5" hidden="1" outlineLevel="1">
      <c r="A1619" s="163"/>
      <c r="B1619" s="182" t="str">
        <f t="shared" si="318"/>
        <v>Work of electrification of godown for bulk chemical storage near FOPH building at Chandrapur project site.</v>
      </c>
      <c r="C1619" s="31">
        <f t="shared" si="318"/>
        <v>0</v>
      </c>
      <c r="D1619" s="67" t="str">
        <f t="shared" si="318"/>
        <v>-</v>
      </c>
      <c r="E1619" s="30">
        <f t="shared" si="318"/>
        <v>0</v>
      </c>
      <c r="F1619" s="30">
        <f t="shared" si="312"/>
        <v>1.8322183999999998E-2</v>
      </c>
      <c r="G1619" s="30">
        <f t="shared" si="313"/>
        <v>1.8322183999999998E-2</v>
      </c>
      <c r="H1619" s="30">
        <f t="shared" si="314"/>
        <v>0</v>
      </c>
      <c r="I1619" s="30">
        <f>'F4.2'!X242</f>
        <v>0</v>
      </c>
      <c r="J1619" s="30">
        <f>'F4.2'!AR242</f>
        <v>0</v>
      </c>
      <c r="K1619" s="30"/>
      <c r="L1619" s="30"/>
      <c r="M1619" s="30">
        <f t="shared" si="315"/>
        <v>0</v>
      </c>
      <c r="N1619" s="150">
        <f t="shared" si="316"/>
        <v>0</v>
      </c>
    </row>
    <row r="1620" spans="1:14" ht="31.5" hidden="1" outlineLevel="1">
      <c r="A1620" s="163"/>
      <c r="B1620" s="182" t="str">
        <f t="shared" si="318"/>
        <v>Construction  of additional  Chemical godown  shed for storage of Lube oil at CSTPS Chandrapur.</v>
      </c>
      <c r="C1620" s="31">
        <f t="shared" si="318"/>
        <v>0</v>
      </c>
      <c r="D1620" s="67" t="str">
        <f t="shared" si="318"/>
        <v>-</v>
      </c>
      <c r="E1620" s="30">
        <f t="shared" si="318"/>
        <v>0</v>
      </c>
      <c r="F1620" s="30">
        <f t="shared" si="312"/>
        <v>0</v>
      </c>
      <c r="G1620" s="30">
        <f t="shared" si="313"/>
        <v>0</v>
      </c>
      <c r="H1620" s="30">
        <f t="shared" si="314"/>
        <v>0</v>
      </c>
      <c r="I1620" s="30">
        <f>'F4.2'!X243</f>
        <v>0</v>
      </c>
      <c r="J1620" s="30">
        <f>'F4.2'!AR243</f>
        <v>0</v>
      </c>
      <c r="K1620" s="30"/>
      <c r="L1620" s="30"/>
      <c r="M1620" s="30">
        <f t="shared" si="315"/>
        <v>0</v>
      </c>
      <c r="N1620" s="150">
        <f t="shared" si="316"/>
        <v>0</v>
      </c>
    </row>
    <row r="1621" spans="1:14" ht="31.5" hidden="1" outlineLevel="1">
      <c r="A1621" s="163">
        <f>A1162</f>
        <v>12</v>
      </c>
      <c r="B1621" s="199" t="str">
        <f t="shared" si="318"/>
        <v>Construction of RCC retaining wall for approach to RCC Bridge across Irai River, ADPL line at CSTPS</v>
      </c>
      <c r="C1621" s="31">
        <f t="shared" si="318"/>
        <v>0</v>
      </c>
      <c r="D1621" s="67" t="str">
        <f t="shared" si="318"/>
        <v>-</v>
      </c>
      <c r="E1621" s="30">
        <f t="shared" si="318"/>
        <v>8.76</v>
      </c>
      <c r="F1621" s="30">
        <f t="shared" si="312"/>
        <v>0</v>
      </c>
      <c r="G1621" s="30">
        <f t="shared" si="313"/>
        <v>0</v>
      </c>
      <c r="H1621" s="30">
        <f t="shared" si="314"/>
        <v>0</v>
      </c>
      <c r="I1621" s="30">
        <f>'F4.2'!X244</f>
        <v>0</v>
      </c>
      <c r="J1621" s="30">
        <f>'F4.2'!AR244</f>
        <v>0</v>
      </c>
      <c r="K1621" s="30"/>
      <c r="L1621" s="30"/>
      <c r="M1621" s="30">
        <f t="shared" si="315"/>
        <v>0</v>
      </c>
      <c r="N1621" s="150">
        <f t="shared" si="316"/>
        <v>0</v>
      </c>
    </row>
    <row r="1622" spans="1:14" ht="31.5" hidden="1" outlineLevel="1">
      <c r="A1622" s="163"/>
      <c r="B1622" s="182" t="str">
        <f t="shared" si="318"/>
        <v>Construction of RCC retaining wall for approach to RCC Bridge across Irai River, ADPL line at CSTPS</v>
      </c>
      <c r="C1622" s="31">
        <f t="shared" si="318"/>
        <v>0</v>
      </c>
      <c r="D1622" s="67" t="str">
        <f t="shared" si="318"/>
        <v>-</v>
      </c>
      <c r="E1622" s="30">
        <f t="shared" si="318"/>
        <v>0</v>
      </c>
      <c r="F1622" s="30">
        <f t="shared" si="312"/>
        <v>4.3482446000000001</v>
      </c>
      <c r="G1622" s="30">
        <f t="shared" si="313"/>
        <v>4.3482446000000001</v>
      </c>
      <c r="H1622" s="30">
        <f t="shared" si="314"/>
        <v>0</v>
      </c>
      <c r="I1622" s="30">
        <f>'F4.2'!X245</f>
        <v>0</v>
      </c>
      <c r="J1622" s="30">
        <f>'F4.2'!AR245</f>
        <v>0</v>
      </c>
      <c r="K1622" s="30"/>
      <c r="L1622" s="30"/>
      <c r="M1622" s="30">
        <f t="shared" si="315"/>
        <v>0</v>
      </c>
      <c r="N1622" s="150">
        <f t="shared" si="316"/>
        <v>0</v>
      </c>
    </row>
    <row r="1623" spans="1:14" ht="31.5" hidden="1" outlineLevel="1">
      <c r="A1623" s="163"/>
      <c r="B1623" s="182" t="str">
        <f t="shared" si="318"/>
        <v>Asphalting of road from Reject coal gate to Motghat nallah at CSTPS Chandrapur (PHASE - II)</v>
      </c>
      <c r="C1623" s="31">
        <f t="shared" si="318"/>
        <v>0</v>
      </c>
      <c r="D1623" s="67" t="str">
        <f t="shared" si="318"/>
        <v>-</v>
      </c>
      <c r="E1623" s="30">
        <f t="shared" si="318"/>
        <v>0</v>
      </c>
      <c r="F1623" s="30">
        <f t="shared" si="312"/>
        <v>0.87403171600000007</v>
      </c>
      <c r="G1623" s="30">
        <f t="shared" si="313"/>
        <v>0.87403171600000007</v>
      </c>
      <c r="H1623" s="30">
        <f t="shared" si="314"/>
        <v>0</v>
      </c>
      <c r="I1623" s="30">
        <f>'F4.2'!X246</f>
        <v>0</v>
      </c>
      <c r="J1623" s="30">
        <f>'F4.2'!AR246</f>
        <v>0</v>
      </c>
      <c r="K1623" s="30"/>
      <c r="L1623" s="30"/>
      <c r="M1623" s="30">
        <f t="shared" si="315"/>
        <v>0</v>
      </c>
      <c r="N1623" s="150">
        <f t="shared" si="316"/>
        <v>0</v>
      </c>
    </row>
    <row r="1624" spans="1:14" ht="31.5" hidden="1" outlineLevel="1">
      <c r="A1624" s="163"/>
      <c r="B1624" s="182" t="str">
        <f t="shared" si="318"/>
        <v>Providing extension to approaches of RCC bridge across Erai river by constructing WBM road at CSTPS, Chandrapur</v>
      </c>
      <c r="C1624" s="31">
        <f t="shared" si="318"/>
        <v>0</v>
      </c>
      <c r="D1624" s="67" t="str">
        <f t="shared" si="318"/>
        <v>-</v>
      </c>
      <c r="E1624" s="30">
        <f t="shared" si="318"/>
        <v>0</v>
      </c>
      <c r="F1624" s="30">
        <f t="shared" si="312"/>
        <v>0</v>
      </c>
      <c r="G1624" s="30">
        <f t="shared" si="313"/>
        <v>0</v>
      </c>
      <c r="H1624" s="30">
        <f t="shared" si="314"/>
        <v>0</v>
      </c>
      <c r="I1624" s="30">
        <f>'F4.2'!X247</f>
        <v>0</v>
      </c>
      <c r="J1624" s="30">
        <f>'F4.2'!AR247</f>
        <v>0</v>
      </c>
      <c r="K1624" s="30"/>
      <c r="L1624" s="30"/>
      <c r="M1624" s="30">
        <f t="shared" si="315"/>
        <v>0</v>
      </c>
      <c r="N1624" s="150">
        <f t="shared" si="316"/>
        <v>0</v>
      </c>
    </row>
    <row r="1625" spans="1:14" ht="15.75" hidden="1" outlineLevel="1">
      <c r="A1625" s="156"/>
      <c r="B1625" s="151" t="str">
        <f t="shared" ref="B1625:E1640" si="319">B1166</f>
        <v>UDL</v>
      </c>
      <c r="C1625" s="31">
        <f t="shared" si="319"/>
        <v>0</v>
      </c>
      <c r="D1625" s="67" t="str">
        <f t="shared" si="319"/>
        <v>-</v>
      </c>
      <c r="E1625" s="30">
        <f t="shared" si="319"/>
        <v>0</v>
      </c>
      <c r="F1625" s="30">
        <f t="shared" si="312"/>
        <v>4.8499999999999996</v>
      </c>
      <c r="G1625" s="30">
        <f t="shared" si="313"/>
        <v>4.8499999999999996</v>
      </c>
      <c r="H1625" s="30">
        <f t="shared" si="314"/>
        <v>0</v>
      </c>
      <c r="I1625" s="30">
        <f>'F4.2'!X248</f>
        <v>0</v>
      </c>
      <c r="J1625" s="30">
        <f>'F4.2'!AR248</f>
        <v>0</v>
      </c>
      <c r="K1625" s="30"/>
      <c r="L1625" s="30"/>
      <c r="M1625" s="30">
        <f t="shared" si="315"/>
        <v>0</v>
      </c>
      <c r="N1625" s="150">
        <f t="shared" si="316"/>
        <v>0</v>
      </c>
    </row>
    <row r="1626" spans="1:14" ht="15.75" hidden="1" outlineLevel="1">
      <c r="A1626" s="156"/>
      <c r="B1626" s="86" t="str">
        <f t="shared" si="319"/>
        <v>B) DPR Schemes</v>
      </c>
      <c r="C1626" s="31">
        <f t="shared" si="319"/>
        <v>0</v>
      </c>
      <c r="D1626" s="67" t="str">
        <f t="shared" si="319"/>
        <v>-</v>
      </c>
      <c r="E1626" s="30">
        <f t="shared" si="319"/>
        <v>0</v>
      </c>
      <c r="F1626" s="30">
        <f t="shared" si="312"/>
        <v>0</v>
      </c>
      <c r="G1626" s="30">
        <f t="shared" si="313"/>
        <v>0</v>
      </c>
      <c r="H1626" s="30">
        <f t="shared" si="314"/>
        <v>0</v>
      </c>
      <c r="I1626" s="30">
        <f>'F4.2'!X249</f>
        <v>0</v>
      </c>
      <c r="J1626" s="30">
        <f>'F4.2'!AR249</f>
        <v>0</v>
      </c>
      <c r="K1626" s="30"/>
      <c r="L1626" s="30"/>
      <c r="M1626" s="30">
        <f t="shared" si="315"/>
        <v>0</v>
      </c>
      <c r="N1626" s="150">
        <f t="shared" si="316"/>
        <v>0</v>
      </c>
    </row>
    <row r="1627" spans="1:14" ht="15.75" hidden="1" outlineLevel="1">
      <c r="A1627" s="153"/>
      <c r="B1627" s="269" t="str">
        <f t="shared" si="319"/>
        <v>(i) In Principally Approved By MERC</v>
      </c>
      <c r="C1627" s="31">
        <f t="shared" si="319"/>
        <v>0</v>
      </c>
      <c r="D1627" s="67" t="str">
        <f t="shared" si="319"/>
        <v>-</v>
      </c>
      <c r="E1627" s="30">
        <f t="shared" si="319"/>
        <v>0</v>
      </c>
      <c r="F1627" s="30">
        <f t="shared" si="312"/>
        <v>0</v>
      </c>
      <c r="G1627" s="30">
        <f t="shared" si="313"/>
        <v>0</v>
      </c>
      <c r="H1627" s="30">
        <f t="shared" si="314"/>
        <v>0</v>
      </c>
      <c r="I1627" s="30">
        <f>'F4.2'!X250</f>
        <v>0</v>
      </c>
      <c r="J1627" s="30">
        <f>'F4.2'!AR250</f>
        <v>0</v>
      </c>
      <c r="K1627" s="30"/>
      <c r="L1627" s="30"/>
      <c r="M1627" s="30">
        <f t="shared" si="315"/>
        <v>0</v>
      </c>
      <c r="N1627" s="150">
        <f t="shared" si="316"/>
        <v>0</v>
      </c>
    </row>
    <row r="1628" spans="1:14" ht="78.75" hidden="1" outlineLevel="1">
      <c r="A1628" s="28" t="str">
        <f>A1169</f>
        <v>HO
DPR 1</v>
      </c>
      <c r="B1628" s="131" t="str">
        <f t="shared" si="319"/>
        <v>HMI (Human Machine Interface) Upgradation of ‘SSPA-T3000’ DCS (Distribution Control System), Rockwell make PLC System installed at 3x660MW Unit No. 8, 9 &amp; 10 at Koradi TPS and HMI (Human Machine Interface) Upgradation of MaxDNA DCS System at Unit 8-9, CSTPS, Chandrapur</v>
      </c>
      <c r="C1628" s="31" t="str">
        <f t="shared" si="319"/>
        <v>MERC/CAPEX/2023-2024/MSPGCL/0515</v>
      </c>
      <c r="D1628" s="67">
        <f t="shared" si="319"/>
        <v>45208</v>
      </c>
      <c r="E1628" s="30">
        <f t="shared" si="319"/>
        <v>11.08</v>
      </c>
      <c r="F1628" s="30">
        <f t="shared" si="312"/>
        <v>0</v>
      </c>
      <c r="G1628" s="30">
        <f t="shared" si="313"/>
        <v>0</v>
      </c>
      <c r="H1628" s="30">
        <f t="shared" si="314"/>
        <v>0</v>
      </c>
      <c r="I1628" s="30">
        <f>'F4.2'!X251</f>
        <v>0</v>
      </c>
      <c r="J1628" s="30">
        <f>'F4.2'!AR251</f>
        <v>0</v>
      </c>
      <c r="K1628" s="30"/>
      <c r="L1628" s="30"/>
      <c r="M1628" s="30">
        <f t="shared" si="315"/>
        <v>0</v>
      </c>
      <c r="N1628" s="150">
        <f t="shared" si="316"/>
        <v>0</v>
      </c>
    </row>
    <row r="1629" spans="1:14" ht="47.25" hidden="1" outlineLevel="1">
      <c r="A1629" s="28" t="str">
        <f>A1170</f>
        <v>HO
DPR 1.1</v>
      </c>
      <c r="B1629" s="64" t="str">
        <f t="shared" si="319"/>
        <v>Supply: HMI (Human machine Interface) up gradation of maxDNA DCS system at Unit – 8 &amp; 9, CSTPS, Chandrapur.</v>
      </c>
      <c r="C1629" s="31" t="str">
        <f t="shared" si="319"/>
        <v>MERC/CAPEX/2023-2024/MSPGCL/0515</v>
      </c>
      <c r="D1629" s="67">
        <f t="shared" si="319"/>
        <v>45208</v>
      </c>
      <c r="E1629" s="30">
        <f t="shared" si="319"/>
        <v>10.52</v>
      </c>
      <c r="F1629" s="30">
        <f t="shared" si="312"/>
        <v>10.52</v>
      </c>
      <c r="G1629" s="30">
        <f t="shared" si="313"/>
        <v>21.02</v>
      </c>
      <c r="H1629" s="30">
        <f t="shared" si="314"/>
        <v>-10.5</v>
      </c>
      <c r="I1629" s="30">
        <f>'F4.2'!X252</f>
        <v>0</v>
      </c>
      <c r="J1629" s="30">
        <f>'F4.2'!AR252</f>
        <v>0</v>
      </c>
      <c r="K1629" s="30"/>
      <c r="L1629" s="30"/>
      <c r="M1629" s="30">
        <f t="shared" si="315"/>
        <v>0</v>
      </c>
      <c r="N1629" s="150">
        <f t="shared" si="316"/>
        <v>-10.5</v>
      </c>
    </row>
    <row r="1630" spans="1:14" ht="47.25" hidden="1" outlineLevel="1">
      <c r="A1630" s="28" t="str">
        <f>A1171</f>
        <v>HO
DPR 1.2</v>
      </c>
      <c r="B1630" s="64" t="str">
        <f t="shared" si="319"/>
        <v>Works: HMI (Human machine Interface) up gradation of maxDNA DCS system at Unit – 8 &amp; 9, CSTPS, Chandrapur.</v>
      </c>
      <c r="C1630" s="31" t="str">
        <f t="shared" si="319"/>
        <v>MERC/CAPEX/2023-2024/MSPGCL/0515</v>
      </c>
      <c r="D1630" s="67">
        <f t="shared" si="319"/>
        <v>45208</v>
      </c>
      <c r="E1630" s="30">
        <f t="shared" si="319"/>
        <v>0.41</v>
      </c>
      <c r="F1630" s="30">
        <f t="shared" si="312"/>
        <v>0.41</v>
      </c>
      <c r="G1630" s="30">
        <f t="shared" si="313"/>
        <v>0.81</v>
      </c>
      <c r="H1630" s="30">
        <f t="shared" si="314"/>
        <v>-0.40000000000000008</v>
      </c>
      <c r="I1630" s="30">
        <f>'F4.2'!X253</f>
        <v>0</v>
      </c>
      <c r="J1630" s="30">
        <f>'F4.2'!AR253</f>
        <v>0</v>
      </c>
      <c r="K1630" s="30"/>
      <c r="L1630" s="30"/>
      <c r="M1630" s="30">
        <f t="shared" si="315"/>
        <v>0</v>
      </c>
      <c r="N1630" s="150">
        <f t="shared" si="316"/>
        <v>-0.40000000000000008</v>
      </c>
    </row>
    <row r="1631" spans="1:14" ht="31.5" hidden="1" outlineLevel="1">
      <c r="A1631" s="118">
        <f>A1172</f>
        <v>0</v>
      </c>
      <c r="B1631" s="180" t="str">
        <f t="shared" si="319"/>
        <v>IDC</v>
      </c>
      <c r="C1631" s="31" t="str">
        <f t="shared" si="319"/>
        <v>MERC/CAPEX/2023-2024/MSPGCL/0515</v>
      </c>
      <c r="D1631" s="67">
        <f t="shared" si="319"/>
        <v>45208</v>
      </c>
      <c r="E1631" s="30">
        <f t="shared" si="319"/>
        <v>0.15</v>
      </c>
      <c r="F1631" s="30">
        <f t="shared" si="312"/>
        <v>0</v>
      </c>
      <c r="G1631" s="30">
        <f t="shared" si="313"/>
        <v>0</v>
      </c>
      <c r="H1631" s="30">
        <f t="shared" si="314"/>
        <v>0</v>
      </c>
      <c r="I1631" s="30">
        <f>'F4.2'!X254</f>
        <v>0</v>
      </c>
      <c r="J1631" s="30">
        <f>'F4.2'!AR254</f>
        <v>0</v>
      </c>
      <c r="K1631" s="30"/>
      <c r="L1631" s="30"/>
      <c r="M1631" s="30">
        <f t="shared" si="315"/>
        <v>0</v>
      </c>
      <c r="N1631" s="150">
        <f t="shared" si="316"/>
        <v>0</v>
      </c>
    </row>
    <row r="1632" spans="1:14" ht="110.25" hidden="1" outlineLevel="1">
      <c r="A1632" s="28">
        <f>A1173</f>
        <v>40</v>
      </c>
      <c r="B1632" s="131" t="str">
        <f t="shared" si="319"/>
        <v>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v>
      </c>
      <c r="C1632" s="31" t="str">
        <f t="shared" si="319"/>
        <v>MERC/CAPEX/2022-2023/MSPGCL/0458</v>
      </c>
      <c r="D1632" s="67">
        <f t="shared" si="319"/>
        <v>45174</v>
      </c>
      <c r="E1632" s="30">
        <f t="shared" si="319"/>
        <v>4.9691780821917808</v>
      </c>
      <c r="F1632" s="30">
        <f t="shared" si="312"/>
        <v>0</v>
      </c>
      <c r="G1632" s="30">
        <f t="shared" si="313"/>
        <v>0</v>
      </c>
      <c r="H1632" s="30">
        <f t="shared" si="314"/>
        <v>0</v>
      </c>
      <c r="I1632" s="30">
        <f>'F4.2'!X255</f>
        <v>0</v>
      </c>
      <c r="J1632" s="30">
        <f>'F4.2'!AR255</f>
        <v>0</v>
      </c>
      <c r="K1632" s="30"/>
      <c r="L1632" s="30"/>
      <c r="M1632" s="30">
        <f t="shared" si="315"/>
        <v>0</v>
      </c>
      <c r="N1632" s="150">
        <f t="shared" si="316"/>
        <v>0</v>
      </c>
    </row>
    <row r="1633" spans="1:16" ht="31.5" hidden="1" outlineLevel="1">
      <c r="A1633" s="31"/>
      <c r="B1633" s="232" t="str">
        <f t="shared" si="319"/>
        <v>Construction of 4th raising of existing Ash Bund from T.B.L. 198.00 M to T.B.L 201.00 M</v>
      </c>
      <c r="C1633" s="31" t="str">
        <f t="shared" si="319"/>
        <v>MERC/CAPEX/2022-2023/MSPGCL/0458</v>
      </c>
      <c r="D1633" s="67">
        <f t="shared" si="319"/>
        <v>45174</v>
      </c>
      <c r="E1633" s="30">
        <f t="shared" si="319"/>
        <v>34.866502009506846</v>
      </c>
      <c r="F1633" s="30">
        <f t="shared" si="312"/>
        <v>34.866502009506846</v>
      </c>
      <c r="G1633" s="30">
        <f t="shared" si="313"/>
        <v>69.733004019013691</v>
      </c>
      <c r="H1633" s="30">
        <f t="shared" si="314"/>
        <v>-34.866502009506846</v>
      </c>
      <c r="I1633" s="30">
        <f>'F4.2'!X256</f>
        <v>0</v>
      </c>
      <c r="J1633" s="30">
        <f>'F4.2'!AR256</f>
        <v>0</v>
      </c>
      <c r="K1633" s="30"/>
      <c r="L1633" s="30"/>
      <c r="M1633" s="30">
        <f t="shared" si="315"/>
        <v>0</v>
      </c>
      <c r="N1633" s="150">
        <f t="shared" si="316"/>
        <v>-34.866502009506846</v>
      </c>
    </row>
    <row r="1634" spans="1:16" ht="31.5" hidden="1" outlineLevel="1">
      <c r="A1634" s="31"/>
      <c r="B1634" s="232" t="str">
        <f t="shared" si="319"/>
        <v>Construction of New Drain Wells (12 Nos.) along with necessary connection to existing drain wells at CSTPS</v>
      </c>
      <c r="C1634" s="31">
        <f t="shared" si="319"/>
        <v>0</v>
      </c>
      <c r="D1634" s="67" t="str">
        <f t="shared" si="319"/>
        <v>-</v>
      </c>
      <c r="E1634" s="30">
        <f t="shared" si="319"/>
        <v>0.58492900051369856</v>
      </c>
      <c r="F1634" s="30">
        <f t="shared" si="312"/>
        <v>0.58492900051369856</v>
      </c>
      <c r="G1634" s="30">
        <f t="shared" si="313"/>
        <v>1.1698580010273971</v>
      </c>
      <c r="H1634" s="30">
        <f t="shared" si="314"/>
        <v>-0.58492900051369856</v>
      </c>
      <c r="I1634" s="30">
        <f>'F4.2'!X257</f>
        <v>0</v>
      </c>
      <c r="J1634" s="30">
        <f>'F4.2'!AR257</f>
        <v>0</v>
      </c>
      <c r="K1634" s="30"/>
      <c r="L1634" s="30"/>
      <c r="M1634" s="30">
        <f t="shared" si="315"/>
        <v>0</v>
      </c>
      <c r="N1634" s="150">
        <f t="shared" si="316"/>
        <v>-0.58492900051369856</v>
      </c>
    </row>
    <row r="1635" spans="1:16" ht="31.5" hidden="1" outlineLevel="1">
      <c r="A1635" s="31"/>
      <c r="B1635" s="232" t="str">
        <f t="shared" si="319"/>
        <v xml:space="preserve"> Construction of waste weir for raising of ash bund (Waste Weir &amp; Non overflow structure)</v>
      </c>
      <c r="C1635" s="31">
        <f t="shared" si="319"/>
        <v>0</v>
      </c>
      <c r="D1635" s="67" t="str">
        <f t="shared" si="319"/>
        <v>-</v>
      </c>
      <c r="E1635" s="30">
        <f t="shared" si="319"/>
        <v>1.4620718993904107</v>
      </c>
      <c r="F1635" s="30">
        <f t="shared" si="312"/>
        <v>1.4620718993904107</v>
      </c>
      <c r="G1635" s="30">
        <f t="shared" si="313"/>
        <v>2.9241437987808214</v>
      </c>
      <c r="H1635" s="30">
        <f t="shared" si="314"/>
        <v>-1.4620718993904107</v>
      </c>
      <c r="I1635" s="30">
        <f>'F4.2'!X258</f>
        <v>0</v>
      </c>
      <c r="J1635" s="30">
        <f>'F4.2'!AR258</f>
        <v>0</v>
      </c>
      <c r="K1635" s="30"/>
      <c r="L1635" s="30"/>
      <c r="M1635" s="30">
        <f t="shared" si="315"/>
        <v>0</v>
      </c>
      <c r="N1635" s="150">
        <f t="shared" si="316"/>
        <v>-1.4620718993904107</v>
      </c>
    </row>
    <row r="1636" spans="1:16" ht="15.75" hidden="1" outlineLevel="1">
      <c r="A1636" s="31"/>
      <c r="B1636" s="232" t="str">
        <f t="shared" si="319"/>
        <v>Raising of Ash Compartment i.e. Lagoon in Ash Bund</v>
      </c>
      <c r="C1636" s="31">
        <f t="shared" si="319"/>
        <v>0</v>
      </c>
      <c r="D1636" s="67" t="str">
        <f t="shared" si="319"/>
        <v>-</v>
      </c>
      <c r="E1636" s="30">
        <f t="shared" si="319"/>
        <v>8.7868239274657522</v>
      </c>
      <c r="F1636" s="30">
        <f t="shared" si="312"/>
        <v>8.7868239274657522</v>
      </c>
      <c r="G1636" s="30">
        <f t="shared" si="313"/>
        <v>17.573647854931504</v>
      </c>
      <c r="H1636" s="30">
        <f t="shared" si="314"/>
        <v>-8.7868239274657522</v>
      </c>
      <c r="I1636" s="30">
        <f>'F4.2'!X259</f>
        <v>0</v>
      </c>
      <c r="J1636" s="30">
        <f>'F4.2'!AR259</f>
        <v>0</v>
      </c>
      <c r="K1636" s="30"/>
      <c r="L1636" s="30"/>
      <c r="M1636" s="30">
        <f t="shared" si="315"/>
        <v>0</v>
      </c>
      <c r="N1636" s="150">
        <f t="shared" si="316"/>
        <v>-8.7868239274657522</v>
      </c>
    </row>
    <row r="1637" spans="1:16" ht="31.5" hidden="1" outlineLevel="1">
      <c r="A1637" s="31"/>
      <c r="B1637" s="232" t="str">
        <f t="shared" si="319"/>
        <v>IDC</v>
      </c>
      <c r="C1637" s="31" t="str">
        <f t="shared" si="319"/>
        <v>MERC/CAPEX/2022-2023/MSPGCL/0458</v>
      </c>
      <c r="D1637" s="67">
        <f t="shared" si="319"/>
        <v>45174</v>
      </c>
      <c r="E1637" s="30">
        <f t="shared" si="319"/>
        <v>7.6339726027397248</v>
      </c>
      <c r="F1637" s="30">
        <f t="shared" si="312"/>
        <v>7.6339726027397248</v>
      </c>
      <c r="G1637" s="30">
        <f t="shared" si="313"/>
        <v>15.26794520547945</v>
      </c>
      <c r="H1637" s="30">
        <f t="shared" si="314"/>
        <v>-7.6339726027397248</v>
      </c>
      <c r="I1637" s="30">
        <f>'F4.2'!X260</f>
        <v>0</v>
      </c>
      <c r="J1637" s="30">
        <f>'F4.2'!AR260</f>
        <v>0</v>
      </c>
      <c r="K1637" s="30"/>
      <c r="L1637" s="30"/>
      <c r="M1637" s="30">
        <f t="shared" si="315"/>
        <v>0</v>
      </c>
      <c r="N1637" s="150">
        <f t="shared" si="316"/>
        <v>-7.6339726027397248</v>
      </c>
    </row>
    <row r="1638" spans="1:16" ht="31.5" hidden="1" outlineLevel="1">
      <c r="A1638" s="118"/>
      <c r="B1638" s="180" t="str">
        <f t="shared" si="319"/>
        <v>IDC</v>
      </c>
      <c r="C1638" s="31" t="str">
        <f t="shared" si="319"/>
        <v>MERC/CAPEX/2022-2023/MSPGCL/0458</v>
      </c>
      <c r="D1638" s="67">
        <f t="shared" si="319"/>
        <v>45174</v>
      </c>
      <c r="E1638" s="30">
        <f t="shared" si="319"/>
        <v>4.9691780821917808</v>
      </c>
      <c r="F1638" s="30">
        <f t="shared" si="312"/>
        <v>0</v>
      </c>
      <c r="G1638" s="30">
        <f t="shared" si="313"/>
        <v>0</v>
      </c>
      <c r="H1638" s="30">
        <f t="shared" si="314"/>
        <v>0</v>
      </c>
      <c r="I1638" s="30">
        <f>'F4.2'!X261</f>
        <v>0</v>
      </c>
      <c r="J1638" s="30">
        <f>'F4.2'!AR261</f>
        <v>0</v>
      </c>
      <c r="K1638" s="30"/>
      <c r="L1638" s="30"/>
      <c r="M1638" s="30">
        <f t="shared" si="315"/>
        <v>0</v>
      </c>
      <c r="N1638" s="150">
        <f t="shared" si="316"/>
        <v>0</v>
      </c>
    </row>
    <row r="1639" spans="1:16" ht="47.25" hidden="1" outlineLevel="1">
      <c r="A1639" s="28">
        <f>A1180</f>
        <v>39</v>
      </c>
      <c r="B1639" s="131" t="str">
        <f t="shared" si="319"/>
        <v>Flue Gas Desulphurization (FGD) System for 500 MW UnitS (Total 8 Nos) of MSPGCL
(Chandrapur Unit # 8-9)</v>
      </c>
      <c r="C1639" s="31" t="str">
        <f t="shared" si="319"/>
        <v>MERC/CAPEX/2020-2021/WFH/SBR/21</v>
      </c>
      <c r="D1639" s="67">
        <f t="shared" si="319"/>
        <v>44036</v>
      </c>
      <c r="E1639" s="30">
        <f t="shared" si="319"/>
        <v>479.5</v>
      </c>
      <c r="F1639" s="30">
        <f t="shared" si="312"/>
        <v>0</v>
      </c>
      <c r="G1639" s="30">
        <f t="shared" si="313"/>
        <v>0</v>
      </c>
      <c r="H1639" s="30">
        <f t="shared" si="314"/>
        <v>0</v>
      </c>
      <c r="I1639" s="30">
        <f>'F4.2'!X262</f>
        <v>0</v>
      </c>
      <c r="J1639" s="30">
        <f>'F4.2'!AR262</f>
        <v>0</v>
      </c>
      <c r="K1639" s="30"/>
      <c r="L1639" s="30"/>
      <c r="M1639" s="30">
        <f t="shared" si="315"/>
        <v>0</v>
      </c>
      <c r="N1639" s="150">
        <f t="shared" si="316"/>
        <v>0</v>
      </c>
      <c r="O1639" s="211">
        <f t="shared" ref="O1639:O1651" si="320">MAX(0,IF(M1639=0,0,IF(G1639+M1639&lt;E1639,M1639,E1639-G1639)))</f>
        <v>0</v>
      </c>
      <c r="P1639" s="212">
        <f t="shared" ref="P1639:P1651" si="321">M1639-O1639</f>
        <v>0</v>
      </c>
    </row>
    <row r="1640" spans="1:16" ht="47.25" hidden="1" outlineLevel="1">
      <c r="A1640" s="31">
        <f>A1181</f>
        <v>39.1</v>
      </c>
      <c r="B1640" s="64" t="str">
        <f t="shared" si="319"/>
        <v>Flue Gas Desulphurization (FGD) System for 500 MW UnitS (Total 8 Nos) of MSPGCL
(Chandrapur Unit # 8-9)</v>
      </c>
      <c r="C1640" s="31" t="str">
        <f t="shared" si="319"/>
        <v>MERC/CAPEX/2020-2021/WFH/SBR/21</v>
      </c>
      <c r="D1640" s="67">
        <f t="shared" si="319"/>
        <v>44036</v>
      </c>
      <c r="E1640" s="30">
        <f t="shared" si="319"/>
        <v>440.54</v>
      </c>
      <c r="F1640" s="30">
        <f t="shared" si="312"/>
        <v>119.66</v>
      </c>
      <c r="G1640" s="30">
        <f t="shared" si="313"/>
        <v>119.66</v>
      </c>
      <c r="H1640" s="30">
        <f t="shared" si="314"/>
        <v>0</v>
      </c>
      <c r="I1640" s="30">
        <f>'F4.2'!X263</f>
        <v>438.74</v>
      </c>
      <c r="J1640" s="30">
        <f>'F4.2'!AR263</f>
        <v>438.74</v>
      </c>
      <c r="K1640" s="30"/>
      <c r="L1640" s="30"/>
      <c r="M1640" s="30">
        <f t="shared" si="315"/>
        <v>438.74</v>
      </c>
      <c r="N1640" s="150">
        <f t="shared" si="316"/>
        <v>0</v>
      </c>
      <c r="O1640" s="211">
        <f t="shared" si="320"/>
        <v>320.88</v>
      </c>
      <c r="P1640" s="212">
        <f t="shared" si="321"/>
        <v>117.86000000000001</v>
      </c>
    </row>
    <row r="1641" spans="1:16" ht="31.5" hidden="1" outlineLevel="1">
      <c r="A1641" s="118"/>
      <c r="B1641" s="180" t="str">
        <f t="shared" ref="B1641:E1650" si="322">B1182</f>
        <v>IDC</v>
      </c>
      <c r="C1641" s="31" t="str">
        <f t="shared" si="322"/>
        <v>MERC/CAPEX/2020-2021/WFH/SBR/21</v>
      </c>
      <c r="D1641" s="67">
        <f t="shared" si="322"/>
        <v>44036</v>
      </c>
      <c r="E1641" s="30">
        <f t="shared" si="322"/>
        <v>38.96</v>
      </c>
      <c r="F1641" s="30">
        <f t="shared" si="312"/>
        <v>0</v>
      </c>
      <c r="G1641" s="30">
        <f t="shared" si="313"/>
        <v>0</v>
      </c>
      <c r="H1641" s="30">
        <f t="shared" si="314"/>
        <v>0</v>
      </c>
      <c r="I1641" s="30">
        <f>'F4.2'!X264</f>
        <v>0</v>
      </c>
      <c r="J1641" s="30">
        <f>'F4.2'!AR264</f>
        <v>0</v>
      </c>
      <c r="K1641" s="30"/>
      <c r="L1641" s="30"/>
      <c r="M1641" s="30">
        <f t="shared" si="315"/>
        <v>0</v>
      </c>
      <c r="N1641" s="150">
        <f t="shared" si="316"/>
        <v>0</v>
      </c>
      <c r="O1641" s="211">
        <f t="shared" si="320"/>
        <v>0</v>
      </c>
      <c r="P1641" s="212">
        <f t="shared" si="321"/>
        <v>0</v>
      </c>
    </row>
    <row r="1642" spans="1:16" ht="31.5" hidden="1" outlineLevel="1">
      <c r="A1642" s="28">
        <f t="shared" ref="A1642:A1647" si="323">A1183</f>
        <v>41</v>
      </c>
      <c r="B1642" s="131" t="str">
        <f t="shared" si="322"/>
        <v>CHP Performance Improvement Schemes at Unit 8-9 of CSTPS, Chandrapur.</v>
      </c>
      <c r="C1642" s="31" t="str">
        <f t="shared" si="322"/>
        <v>MERC/CAPEX/MSPGCL/2023-24/0586</v>
      </c>
      <c r="D1642" s="67">
        <f t="shared" si="322"/>
        <v>45233</v>
      </c>
      <c r="E1642" s="30">
        <f t="shared" si="322"/>
        <v>26.61</v>
      </c>
      <c r="F1642" s="30">
        <f t="shared" si="312"/>
        <v>0</v>
      </c>
      <c r="G1642" s="30">
        <f t="shared" si="313"/>
        <v>0</v>
      </c>
      <c r="H1642" s="30">
        <f t="shared" si="314"/>
        <v>0</v>
      </c>
      <c r="I1642" s="30">
        <f>'F4.2'!X265</f>
        <v>0</v>
      </c>
      <c r="J1642" s="30">
        <f>'F4.2'!AR265</f>
        <v>0</v>
      </c>
      <c r="K1642" s="30"/>
      <c r="L1642" s="30"/>
      <c r="M1642" s="30">
        <f t="shared" si="315"/>
        <v>0</v>
      </c>
      <c r="N1642" s="150">
        <f t="shared" si="316"/>
        <v>0</v>
      </c>
      <c r="O1642" s="211">
        <f t="shared" si="320"/>
        <v>0</v>
      </c>
      <c r="P1642" s="212">
        <f t="shared" si="321"/>
        <v>0</v>
      </c>
    </row>
    <row r="1643" spans="1:16" ht="47.25" hidden="1" outlineLevel="1">
      <c r="A1643" s="31">
        <f t="shared" si="323"/>
        <v>41.1</v>
      </c>
      <c r="B1643" s="64" t="str">
        <f t="shared" si="322"/>
        <v xml:space="preserve">Work of Design engineering , supply and installation of modular chutes with sintered silicon carbide for smooth flow &amp;center feeding  in CHP 2x500MW CSTPS </v>
      </c>
      <c r="C1643" s="31" t="str">
        <f t="shared" si="322"/>
        <v>MERC/CAPEX/MSPGCL/2023-24/0586</v>
      </c>
      <c r="D1643" s="67">
        <f t="shared" si="322"/>
        <v>45233</v>
      </c>
      <c r="E1643" s="30">
        <f t="shared" si="322"/>
        <v>9.43</v>
      </c>
      <c r="F1643" s="30">
        <f t="shared" ref="F1643:F1706" si="324">F1184+I1184</f>
        <v>4.7149999999999999</v>
      </c>
      <c r="G1643" s="30">
        <f t="shared" ref="G1643:G1706" si="325">G1184+M1184</f>
        <v>4.7149999999999999</v>
      </c>
      <c r="H1643" s="30">
        <f t="shared" si="314"/>
        <v>0</v>
      </c>
      <c r="I1643" s="30">
        <f>'F4.2'!X266</f>
        <v>4.7149999999999999</v>
      </c>
      <c r="J1643" s="30">
        <f>'F4.2'!AR266</f>
        <v>4.7149999999999999</v>
      </c>
      <c r="K1643" s="30"/>
      <c r="L1643" s="30"/>
      <c r="M1643" s="30">
        <f t="shared" si="315"/>
        <v>4.7149999999999999</v>
      </c>
      <c r="N1643" s="150">
        <f t="shared" si="316"/>
        <v>0</v>
      </c>
      <c r="O1643" s="211">
        <f t="shared" si="320"/>
        <v>4.7149999999999999</v>
      </c>
      <c r="P1643" s="212">
        <f t="shared" si="321"/>
        <v>0</v>
      </c>
    </row>
    <row r="1644" spans="1:16" ht="31.5" hidden="1" outlineLevel="1">
      <c r="A1644" s="31">
        <f t="shared" si="323"/>
        <v>41.2</v>
      </c>
      <c r="B1644" s="64" t="str">
        <f t="shared" si="322"/>
        <v>Supply erection &amp; commissioning of set of internal of impact crusher spares installed at CHPP-D, CSTPS</v>
      </c>
      <c r="C1644" s="31" t="str">
        <f t="shared" si="322"/>
        <v>MERC/CAPEX/MSPGCL/2023-24/0586</v>
      </c>
      <c r="D1644" s="67">
        <f t="shared" si="322"/>
        <v>45233</v>
      </c>
      <c r="E1644" s="30">
        <f t="shared" si="322"/>
        <v>8.0500000000000007</v>
      </c>
      <c r="F1644" s="30">
        <f t="shared" si="324"/>
        <v>4.0250000000000004</v>
      </c>
      <c r="G1644" s="30">
        <f t="shared" si="325"/>
        <v>4.0250000000000004</v>
      </c>
      <c r="H1644" s="30">
        <f t="shared" si="314"/>
        <v>0</v>
      </c>
      <c r="I1644" s="30">
        <f>'F4.2'!X267</f>
        <v>4.0250000000000004</v>
      </c>
      <c r="J1644" s="30">
        <f>'F4.2'!AR267</f>
        <v>4.0250000000000004</v>
      </c>
      <c r="K1644" s="30"/>
      <c r="L1644" s="30"/>
      <c r="M1644" s="30">
        <f t="shared" si="315"/>
        <v>4.0250000000000004</v>
      </c>
      <c r="N1644" s="150">
        <f t="shared" si="316"/>
        <v>0</v>
      </c>
      <c r="O1644" s="211">
        <f t="shared" si="320"/>
        <v>4.0250000000000004</v>
      </c>
      <c r="P1644" s="212">
        <f t="shared" si="321"/>
        <v>0</v>
      </c>
    </row>
    <row r="1645" spans="1:16" ht="63" hidden="1" outlineLevel="1">
      <c r="A1645" s="31">
        <f t="shared" si="323"/>
        <v>41.3</v>
      </c>
      <c r="B1645" s="64" t="str">
        <f t="shared" si="322"/>
        <v>Scheme for replacement of Scoop coupling/Fluid coupling of conveyor BC-101A/B/C, BC-102A/B, BC-104A/B, BC-105A/B ,BC-106A/B, BC-111A/B/C/D, BC-110A1/B1, BC-110A/B Installed at CHP-D, CSTPS Chandrapur</v>
      </c>
      <c r="C1645" s="31" t="str">
        <f t="shared" si="322"/>
        <v>MERC/CAPEX/MSPGCL/2023-24/0586</v>
      </c>
      <c r="D1645" s="67">
        <f t="shared" si="322"/>
        <v>45233</v>
      </c>
      <c r="E1645" s="30">
        <f t="shared" si="322"/>
        <v>4.67</v>
      </c>
      <c r="F1645" s="30">
        <f t="shared" si="324"/>
        <v>2.335</v>
      </c>
      <c r="G1645" s="30">
        <f t="shared" si="325"/>
        <v>2.335</v>
      </c>
      <c r="H1645" s="30">
        <f t="shared" si="314"/>
        <v>0</v>
      </c>
      <c r="I1645" s="30">
        <f>'F4.2'!X268</f>
        <v>2.335</v>
      </c>
      <c r="J1645" s="30">
        <f>'F4.2'!AR268</f>
        <v>2.335</v>
      </c>
      <c r="K1645" s="30"/>
      <c r="L1645" s="30"/>
      <c r="M1645" s="30">
        <f t="shared" si="315"/>
        <v>2.335</v>
      </c>
      <c r="N1645" s="150">
        <f t="shared" si="316"/>
        <v>0</v>
      </c>
      <c r="O1645" s="211">
        <f t="shared" si="320"/>
        <v>2.335</v>
      </c>
      <c r="P1645" s="212">
        <f t="shared" si="321"/>
        <v>0</v>
      </c>
    </row>
    <row r="1646" spans="1:16" ht="31.5" hidden="1" outlineLevel="1">
      <c r="A1646" s="31">
        <f t="shared" si="323"/>
        <v>41.4</v>
      </c>
      <c r="B1646" s="64" t="str">
        <f t="shared" si="322"/>
        <v>Supply erection &amp; commissioning of set of internal of spares of stacker reclaimer installed at CHP-D, CSTPS Chandrapur</v>
      </c>
      <c r="C1646" s="31" t="str">
        <f t="shared" si="322"/>
        <v>MERC/CAPEX/MSPGCL/2023-24/0586</v>
      </c>
      <c r="D1646" s="67">
        <f t="shared" si="322"/>
        <v>45233</v>
      </c>
      <c r="E1646" s="30">
        <f t="shared" si="322"/>
        <v>1.96</v>
      </c>
      <c r="F1646" s="30">
        <f t="shared" si="324"/>
        <v>0.98</v>
      </c>
      <c r="G1646" s="30">
        <f t="shared" si="325"/>
        <v>0.98</v>
      </c>
      <c r="H1646" s="30">
        <f t="shared" si="314"/>
        <v>0</v>
      </c>
      <c r="I1646" s="30">
        <f>'F4.2'!X269</f>
        <v>0.98</v>
      </c>
      <c r="J1646" s="30">
        <f>'F4.2'!AR269</f>
        <v>0.98</v>
      </c>
      <c r="K1646" s="30"/>
      <c r="L1646" s="30"/>
      <c r="M1646" s="30">
        <f t="shared" si="315"/>
        <v>0.98</v>
      </c>
      <c r="N1646" s="150">
        <f t="shared" si="316"/>
        <v>0</v>
      </c>
      <c r="O1646" s="211">
        <f t="shared" si="320"/>
        <v>0.98</v>
      </c>
      <c r="P1646" s="212">
        <f t="shared" si="321"/>
        <v>0</v>
      </c>
    </row>
    <row r="1647" spans="1:16" ht="31.5" hidden="1" outlineLevel="1">
      <c r="A1647" s="31">
        <f t="shared" si="323"/>
        <v>41.5</v>
      </c>
      <c r="B1647" s="64" t="str">
        <f t="shared" si="322"/>
        <v>Supply erection &amp; commissioning of set of internal of spares of Wagon tippler installed at CHP-D, CSTPS Chandrapur</v>
      </c>
      <c r="C1647" s="31" t="str">
        <f t="shared" si="322"/>
        <v>MERC/CAPEX/MSPGCL/2023-24/0586</v>
      </c>
      <c r="D1647" s="67">
        <f t="shared" si="322"/>
        <v>45233</v>
      </c>
      <c r="E1647" s="30">
        <f t="shared" si="322"/>
        <v>2.12</v>
      </c>
      <c r="F1647" s="30">
        <f t="shared" si="324"/>
        <v>1.06</v>
      </c>
      <c r="G1647" s="30">
        <f t="shared" si="325"/>
        <v>1.06</v>
      </c>
      <c r="H1647" s="30">
        <f t="shared" si="314"/>
        <v>0</v>
      </c>
      <c r="I1647" s="30">
        <f>'F4.2'!X270</f>
        <v>1.06</v>
      </c>
      <c r="J1647" s="30">
        <f>'F4.2'!AR270</f>
        <v>1.06</v>
      </c>
      <c r="K1647" s="30"/>
      <c r="L1647" s="30"/>
      <c r="M1647" s="30">
        <f t="shared" si="315"/>
        <v>1.06</v>
      </c>
      <c r="N1647" s="150">
        <f t="shared" si="316"/>
        <v>0</v>
      </c>
      <c r="O1647" s="211">
        <f t="shared" si="320"/>
        <v>1.06</v>
      </c>
      <c r="P1647" s="212">
        <f t="shared" si="321"/>
        <v>0</v>
      </c>
    </row>
    <row r="1648" spans="1:16" ht="31.5" hidden="1" outlineLevel="1">
      <c r="A1648" s="118"/>
      <c r="B1648" s="180" t="str">
        <f t="shared" si="322"/>
        <v>IDC</v>
      </c>
      <c r="C1648" s="31" t="str">
        <f t="shared" si="322"/>
        <v>MERC/CAPEX/MSPGCL/2023-24/0586</v>
      </c>
      <c r="D1648" s="67">
        <f t="shared" si="322"/>
        <v>45233</v>
      </c>
      <c r="E1648" s="30">
        <f t="shared" si="322"/>
        <v>0.38</v>
      </c>
      <c r="F1648" s="30">
        <f t="shared" si="324"/>
        <v>0</v>
      </c>
      <c r="G1648" s="30">
        <f t="shared" si="325"/>
        <v>0</v>
      </c>
      <c r="H1648" s="30">
        <f t="shared" si="314"/>
        <v>0</v>
      </c>
      <c r="I1648" s="30">
        <f>'F4.2'!X271</f>
        <v>0</v>
      </c>
      <c r="J1648" s="30">
        <f>'F4.2'!AR271</f>
        <v>0</v>
      </c>
      <c r="K1648" s="30"/>
      <c r="L1648" s="30"/>
      <c r="M1648" s="30">
        <f t="shared" si="315"/>
        <v>0</v>
      </c>
      <c r="N1648" s="150">
        <f t="shared" si="316"/>
        <v>0</v>
      </c>
      <c r="O1648" s="211">
        <f t="shared" si="320"/>
        <v>0</v>
      </c>
      <c r="P1648" s="212">
        <f t="shared" si="321"/>
        <v>0</v>
      </c>
    </row>
    <row r="1649" spans="1:16" ht="31.5" hidden="1" outlineLevel="1">
      <c r="A1649" s="28" t="str">
        <f>A1190</f>
        <v>HO
DPR 2</v>
      </c>
      <c r="B1649" s="230" t="str">
        <f t="shared" si="322"/>
        <v>Construction of new Administrative Building for Mahagenco at Vidyut Bhawan, Katol Road, Nagpur</v>
      </c>
      <c r="C1649" s="31" t="str">
        <f t="shared" si="322"/>
        <v>MERC/CAPEX/2021-2022/MSPGCL/063</v>
      </c>
      <c r="D1649" s="67">
        <f t="shared" si="322"/>
        <v>44604</v>
      </c>
      <c r="E1649" s="30">
        <f t="shared" si="322"/>
        <v>57</v>
      </c>
      <c r="F1649" s="30">
        <f t="shared" si="324"/>
        <v>0</v>
      </c>
      <c r="G1649" s="30">
        <f t="shared" si="325"/>
        <v>0</v>
      </c>
      <c r="H1649" s="30">
        <f t="shared" si="314"/>
        <v>0</v>
      </c>
      <c r="I1649" s="30">
        <f>'F4.2'!X272</f>
        <v>0</v>
      </c>
      <c r="J1649" s="30">
        <f>'F4.2'!AR272</f>
        <v>0</v>
      </c>
      <c r="K1649" s="30"/>
      <c r="L1649" s="30"/>
      <c r="M1649" s="30">
        <f t="shared" si="315"/>
        <v>0</v>
      </c>
      <c r="N1649" s="150">
        <f t="shared" si="316"/>
        <v>0</v>
      </c>
      <c r="O1649" s="211">
        <f t="shared" si="320"/>
        <v>0</v>
      </c>
      <c r="P1649" s="212">
        <f t="shared" si="321"/>
        <v>0</v>
      </c>
    </row>
    <row r="1650" spans="1:16" ht="31.5" hidden="1" outlineLevel="1">
      <c r="A1650" s="31" t="str">
        <f>A1191</f>
        <v>HO
DPR 2.1</v>
      </c>
      <c r="B1650" s="232" t="str">
        <f t="shared" si="322"/>
        <v>Construction of new Administrative Building for Mahagenco at Vidyut Bhawan, Katol Road, Nagpur</v>
      </c>
      <c r="C1650" s="31" t="str">
        <f t="shared" si="322"/>
        <v>MERC/CAPEX/2021-2022/MSPGCL/063</v>
      </c>
      <c r="D1650" s="67">
        <f t="shared" si="322"/>
        <v>44604</v>
      </c>
      <c r="E1650" s="30">
        <f t="shared" si="322"/>
        <v>54.24</v>
      </c>
      <c r="F1650" s="30">
        <f t="shared" si="324"/>
        <v>0</v>
      </c>
      <c r="G1650" s="30">
        <f t="shared" si="325"/>
        <v>0</v>
      </c>
      <c r="H1650" s="30">
        <f t="shared" si="314"/>
        <v>0</v>
      </c>
      <c r="I1650" s="30">
        <f>'F4.2'!X273</f>
        <v>0</v>
      </c>
      <c r="J1650" s="30">
        <f>'F4.2'!AR273</f>
        <v>0</v>
      </c>
      <c r="K1650" s="30"/>
      <c r="L1650" s="30"/>
      <c r="M1650" s="30">
        <f t="shared" ref="M1650:M1713" si="326">SUM(J1650:L1650)</f>
        <v>0</v>
      </c>
      <c r="N1650" s="150">
        <f t="shared" si="316"/>
        <v>0</v>
      </c>
      <c r="O1650" s="211">
        <f t="shared" si="320"/>
        <v>0</v>
      </c>
      <c r="P1650" s="212">
        <f t="shared" si="321"/>
        <v>0</v>
      </c>
    </row>
    <row r="1651" spans="1:16" ht="31.5" hidden="1" outlineLevel="1">
      <c r="A1651" s="233">
        <f t="shared" ref="A1651:E1651" si="327">A1192</f>
        <v>0</v>
      </c>
      <c r="B1651" s="232" t="str">
        <f t="shared" si="327"/>
        <v>IDC</v>
      </c>
      <c r="C1651" s="31" t="str">
        <f t="shared" si="327"/>
        <v>MERC/CAPEX/2021-2022/MSPGCL/063</v>
      </c>
      <c r="D1651" s="67">
        <f t="shared" si="327"/>
        <v>44604</v>
      </c>
      <c r="E1651" s="30">
        <f t="shared" si="327"/>
        <v>2.76</v>
      </c>
      <c r="F1651" s="30">
        <f t="shared" si="324"/>
        <v>0</v>
      </c>
      <c r="G1651" s="30">
        <f t="shared" si="325"/>
        <v>0</v>
      </c>
      <c r="H1651" s="30">
        <f t="shared" si="314"/>
        <v>0</v>
      </c>
      <c r="I1651" s="30">
        <f>'F4.2'!X274</f>
        <v>0</v>
      </c>
      <c r="J1651" s="30">
        <f>'F4.2'!AR274</f>
        <v>0</v>
      </c>
      <c r="K1651" s="30"/>
      <c r="L1651" s="30"/>
      <c r="M1651" s="30">
        <f t="shared" si="326"/>
        <v>0</v>
      </c>
      <c r="N1651" s="150">
        <f t="shared" si="316"/>
        <v>0</v>
      </c>
      <c r="O1651" s="211">
        <f t="shared" si="320"/>
        <v>0</v>
      </c>
      <c r="P1651" s="212">
        <f t="shared" si="321"/>
        <v>0</v>
      </c>
    </row>
    <row r="1652" spans="1:16" ht="47.25" hidden="1" outlineLevel="1">
      <c r="A1652" s="28" t="str">
        <f t="shared" ref="A1652:E1652" si="328">A1193</f>
        <v>A6</v>
      </c>
      <c r="B1652" s="131" t="str">
        <f t="shared" si="328"/>
        <v>Supply, Installation &amp; Commissioning of Online Coal Flow Monitoring &amp; Balancing System at Unit-8-9, CSTPS, Chandrapur</v>
      </c>
      <c r="C1652" s="31" t="str">
        <f t="shared" si="328"/>
        <v>MERC/CAPEX/2024-2025/MSPGCL/0457 Dt 26.07.2024</v>
      </c>
      <c r="D1652" s="67">
        <f t="shared" si="328"/>
        <v>45499</v>
      </c>
      <c r="E1652" s="30">
        <f t="shared" si="328"/>
        <v>34.21</v>
      </c>
      <c r="F1652" s="30">
        <f t="shared" si="324"/>
        <v>0</v>
      </c>
      <c r="G1652" s="30">
        <f t="shared" si="325"/>
        <v>0</v>
      </c>
      <c r="H1652" s="30">
        <f t="shared" si="314"/>
        <v>0</v>
      </c>
      <c r="I1652" s="30">
        <f>'F4.2'!X275</f>
        <v>0</v>
      </c>
      <c r="J1652" s="30">
        <f>'F4.2'!AR275</f>
        <v>0</v>
      </c>
      <c r="K1652" s="30"/>
      <c r="L1652" s="30"/>
      <c r="M1652" s="30">
        <f t="shared" si="326"/>
        <v>0</v>
      </c>
      <c r="N1652" s="150">
        <f t="shared" si="316"/>
        <v>0</v>
      </c>
    </row>
    <row r="1653" spans="1:16" ht="47.25" hidden="1" outlineLevel="1">
      <c r="A1653" s="28">
        <f t="shared" ref="A1653:E1653" si="329">A1194</f>
        <v>0</v>
      </c>
      <c r="B1653" s="232" t="str">
        <f t="shared" si="329"/>
        <v>Supply, installation and commissioning of Online Coal flow monitoring and balancing system for U- 8 &amp; 9, CSTPS, Chandrapur.</v>
      </c>
      <c r="C1653" s="31" t="str">
        <f t="shared" si="329"/>
        <v>MERC/CAPEX/2024-2025/MSPGCL/0457 Dt 26.07.2024</v>
      </c>
      <c r="D1653" s="67">
        <f t="shared" si="329"/>
        <v>45499</v>
      </c>
      <c r="E1653" s="30">
        <f t="shared" si="329"/>
        <v>34.21</v>
      </c>
      <c r="F1653" s="30">
        <f t="shared" si="324"/>
        <v>0</v>
      </c>
      <c r="G1653" s="30">
        <f t="shared" si="325"/>
        <v>0</v>
      </c>
      <c r="H1653" s="30">
        <f t="shared" si="314"/>
        <v>0</v>
      </c>
      <c r="I1653" s="30">
        <f>'F4.2'!X276</f>
        <v>0</v>
      </c>
      <c r="J1653" s="30">
        <f>'F4.2'!AR276</f>
        <v>0</v>
      </c>
      <c r="K1653" s="30"/>
      <c r="L1653" s="30"/>
      <c r="M1653" s="30">
        <f t="shared" si="326"/>
        <v>0</v>
      </c>
      <c r="N1653" s="150">
        <f t="shared" si="316"/>
        <v>0</v>
      </c>
    </row>
    <row r="1654" spans="1:16" ht="31.5" hidden="1" outlineLevel="1">
      <c r="A1654" s="118">
        <f t="shared" ref="A1654:E1654" si="330">A1195</f>
        <v>0</v>
      </c>
      <c r="B1654" s="180" t="str">
        <f t="shared" si="330"/>
        <v>IDC</v>
      </c>
      <c r="C1654" s="31" t="str">
        <f t="shared" si="330"/>
        <v>MERC/CAPEX/2024-2025/MSPGCL/0457 Dt 26.07.2024</v>
      </c>
      <c r="D1654" s="67">
        <f t="shared" si="330"/>
        <v>45499</v>
      </c>
      <c r="E1654" s="30">
        <f t="shared" si="330"/>
        <v>0.31</v>
      </c>
      <c r="F1654" s="30">
        <f t="shared" si="324"/>
        <v>0</v>
      </c>
      <c r="G1654" s="30">
        <f t="shared" si="325"/>
        <v>0</v>
      </c>
      <c r="H1654" s="30">
        <f t="shared" ref="H1654:H1717" si="331">F1654-G1654</f>
        <v>0</v>
      </c>
      <c r="I1654" s="30">
        <f>'F4.2'!X277</f>
        <v>0</v>
      </c>
      <c r="J1654" s="30">
        <f>'F4.2'!AR277</f>
        <v>0</v>
      </c>
      <c r="K1654" s="30"/>
      <c r="L1654" s="30"/>
      <c r="M1654" s="30">
        <f t="shared" si="326"/>
        <v>0</v>
      </c>
      <c r="N1654" s="150">
        <f t="shared" ref="N1654:N1717" si="332">H1654+I1654-M1654</f>
        <v>0</v>
      </c>
    </row>
    <row r="1655" spans="1:16" ht="47.25" hidden="1" outlineLevel="1">
      <c r="A1655" s="28" t="str">
        <f t="shared" ref="A1655:E1655" si="333">A1196</f>
        <v>A7</v>
      </c>
      <c r="B1655" s="131" t="str">
        <f t="shared" si="333"/>
        <v>Providing, supplying, laying and commissioning of 1600 mm dia. M.S. Pipe by replacement of existing PSC raw water line from Erai dam to reservoir at CSTPS, Chandrapur</v>
      </c>
      <c r="C1655" s="31" t="str">
        <f t="shared" si="333"/>
        <v>MERC/CAPEX/2024-2025/MSPGCL/0476 Dt 06.08.2024</v>
      </c>
      <c r="D1655" s="67">
        <f t="shared" si="333"/>
        <v>45510</v>
      </c>
      <c r="E1655" s="30">
        <f t="shared" si="333"/>
        <v>40.794520547945204</v>
      </c>
      <c r="F1655" s="30">
        <f t="shared" si="324"/>
        <v>0</v>
      </c>
      <c r="G1655" s="30">
        <f t="shared" si="325"/>
        <v>0</v>
      </c>
      <c r="H1655" s="30">
        <f t="shared" si="331"/>
        <v>0</v>
      </c>
      <c r="I1655" s="30">
        <f>'F4.2'!X278</f>
        <v>0</v>
      </c>
      <c r="J1655" s="30">
        <f>'F4.2'!AR278</f>
        <v>0</v>
      </c>
      <c r="K1655" s="30"/>
      <c r="L1655" s="30"/>
      <c r="M1655" s="30">
        <f t="shared" si="326"/>
        <v>0</v>
      </c>
      <c r="N1655" s="150">
        <f t="shared" si="332"/>
        <v>0</v>
      </c>
    </row>
    <row r="1656" spans="1:16" ht="47.25" hidden="1" outlineLevel="1">
      <c r="A1656" s="227">
        <f t="shared" ref="A1656:E1656" si="334">A1197</f>
        <v>0</v>
      </c>
      <c r="B1656" s="232" t="str">
        <f t="shared" si="334"/>
        <v>Providing, supplying, laying and commissioning of 1600mm dia. M.S. pipe by replacement of existing PSC raw water line from Erai dam to reservoir at CSTPS, Chandrapur</v>
      </c>
      <c r="C1656" s="31" t="str">
        <f t="shared" si="334"/>
        <v>MERC/CAPEX/2024-2025/MSPGCL/0476 Dt 06.08.2024</v>
      </c>
      <c r="D1656" s="67">
        <f t="shared" si="334"/>
        <v>45510</v>
      </c>
      <c r="E1656" s="30">
        <f t="shared" si="334"/>
        <v>40.794520547945204</v>
      </c>
      <c r="F1656" s="30">
        <f t="shared" si="324"/>
        <v>0</v>
      </c>
      <c r="G1656" s="30">
        <f t="shared" si="325"/>
        <v>0</v>
      </c>
      <c r="H1656" s="30">
        <f t="shared" si="331"/>
        <v>0</v>
      </c>
      <c r="I1656" s="30">
        <f>'F4.2'!X279</f>
        <v>0</v>
      </c>
      <c r="J1656" s="30">
        <f>'F4.2'!AR279</f>
        <v>0</v>
      </c>
      <c r="K1656" s="30"/>
      <c r="L1656" s="30"/>
      <c r="M1656" s="30">
        <f t="shared" si="326"/>
        <v>0</v>
      </c>
      <c r="N1656" s="150">
        <f t="shared" si="332"/>
        <v>0</v>
      </c>
    </row>
    <row r="1657" spans="1:16" ht="31.5" hidden="1" outlineLevel="1">
      <c r="A1657" s="118">
        <f t="shared" ref="A1657:E1657" si="335">A1198</f>
        <v>0</v>
      </c>
      <c r="B1657" s="180" t="str">
        <f t="shared" si="335"/>
        <v>IDC</v>
      </c>
      <c r="C1657" s="31" t="str">
        <f t="shared" si="335"/>
        <v>MERC/CAPEX/2024-2025/MSPGCL/0476 Dt 06.08.2024</v>
      </c>
      <c r="D1657" s="67">
        <f t="shared" si="335"/>
        <v>45510</v>
      </c>
      <c r="E1657" s="30">
        <f t="shared" si="335"/>
        <v>8.83</v>
      </c>
      <c r="F1657" s="30">
        <f t="shared" si="324"/>
        <v>0</v>
      </c>
      <c r="G1657" s="30">
        <f t="shared" si="325"/>
        <v>0</v>
      </c>
      <c r="H1657" s="30">
        <f t="shared" si="331"/>
        <v>0</v>
      </c>
      <c r="I1657" s="30">
        <f>'F4.2'!X280</f>
        <v>0</v>
      </c>
      <c r="J1657" s="30">
        <f>'F4.2'!AR280</f>
        <v>0</v>
      </c>
      <c r="K1657" s="30"/>
      <c r="L1657" s="30"/>
      <c r="M1657" s="30">
        <f t="shared" si="326"/>
        <v>0</v>
      </c>
      <c r="N1657" s="150">
        <f t="shared" si="332"/>
        <v>0</v>
      </c>
    </row>
    <row r="1658" spans="1:16" ht="31.5" hidden="1" outlineLevel="1">
      <c r="A1658" s="28" t="str">
        <f t="shared" ref="A1658:E1658" si="336">A1199</f>
        <v>A8</v>
      </c>
      <c r="B1658" s="131" t="str">
        <f t="shared" si="336"/>
        <v>Adoption of Ozonization technique for disinfection of Cooling Water System at U # 8 &amp; 9</v>
      </c>
      <c r="C1658" s="31" t="str">
        <f t="shared" si="336"/>
        <v>MERC/CAPEX/MSPGCL/2023-2024/0467 Dt 02.08.2024</v>
      </c>
      <c r="D1658" s="67">
        <f t="shared" si="336"/>
        <v>45506</v>
      </c>
      <c r="E1658" s="30">
        <f t="shared" si="336"/>
        <v>67</v>
      </c>
      <c r="F1658" s="30">
        <f t="shared" si="324"/>
        <v>0</v>
      </c>
      <c r="G1658" s="30">
        <f t="shared" si="325"/>
        <v>0</v>
      </c>
      <c r="H1658" s="30">
        <f t="shared" si="331"/>
        <v>0</v>
      </c>
      <c r="I1658" s="30">
        <f>'F4.2'!X281</f>
        <v>0</v>
      </c>
      <c r="J1658" s="30">
        <f>'F4.2'!AR281</f>
        <v>0</v>
      </c>
      <c r="K1658" s="30"/>
      <c r="L1658" s="30"/>
      <c r="M1658" s="30">
        <f t="shared" si="326"/>
        <v>0</v>
      </c>
      <c r="N1658" s="150">
        <f t="shared" si="332"/>
        <v>0</v>
      </c>
    </row>
    <row r="1659" spans="1:16" ht="31.5" hidden="1" outlineLevel="1">
      <c r="A1659" s="28">
        <f t="shared" ref="A1659:E1659" si="337">A1200</f>
        <v>0</v>
      </c>
      <c r="B1659" s="232" t="str">
        <f t="shared" si="337"/>
        <v>Adoption of Ozonization technique for disinfection of Unit 8&amp;9 Cooling Water at CSTPS.</v>
      </c>
      <c r="C1659" s="31" t="str">
        <f t="shared" si="337"/>
        <v>MERC/CAPEX/MSPGCL/2023-2024/0467 Dt 02.08.2024</v>
      </c>
      <c r="D1659" s="67">
        <f t="shared" si="337"/>
        <v>45506</v>
      </c>
      <c r="E1659" s="30">
        <f t="shared" si="337"/>
        <v>67</v>
      </c>
      <c r="F1659" s="30">
        <f t="shared" si="324"/>
        <v>0</v>
      </c>
      <c r="G1659" s="30">
        <f t="shared" si="325"/>
        <v>0</v>
      </c>
      <c r="H1659" s="30">
        <f t="shared" si="331"/>
        <v>0</v>
      </c>
      <c r="I1659" s="30">
        <f>'F4.2'!X282</f>
        <v>33.5</v>
      </c>
      <c r="J1659" s="30">
        <f>'F4.2'!AR282</f>
        <v>33.5</v>
      </c>
      <c r="K1659" s="30"/>
      <c r="L1659" s="30"/>
      <c r="M1659" s="30">
        <f t="shared" si="326"/>
        <v>33.5</v>
      </c>
      <c r="N1659" s="150">
        <f t="shared" si="332"/>
        <v>0</v>
      </c>
    </row>
    <row r="1660" spans="1:16" ht="31.5" hidden="1" outlineLevel="1">
      <c r="A1660" s="118">
        <f t="shared" ref="A1660:E1660" si="338">A1201</f>
        <v>0</v>
      </c>
      <c r="B1660" s="180" t="str">
        <f t="shared" si="338"/>
        <v>IDC</v>
      </c>
      <c r="C1660" s="31" t="str">
        <f t="shared" si="338"/>
        <v>MERC/CAPEX/MSPGCL/2023-2024/0467 Dt 02.08.2024</v>
      </c>
      <c r="D1660" s="67">
        <f t="shared" si="338"/>
        <v>45506</v>
      </c>
      <c r="E1660" s="30">
        <f t="shared" si="338"/>
        <v>2.2000000000000002</v>
      </c>
      <c r="F1660" s="30">
        <f t="shared" si="324"/>
        <v>0</v>
      </c>
      <c r="G1660" s="30">
        <f t="shared" si="325"/>
        <v>0</v>
      </c>
      <c r="H1660" s="30">
        <f t="shared" si="331"/>
        <v>0</v>
      </c>
      <c r="I1660" s="30">
        <f>'F4.2'!X283</f>
        <v>0</v>
      </c>
      <c r="J1660" s="30">
        <f>'F4.2'!AR283</f>
        <v>0</v>
      </c>
      <c r="K1660" s="30"/>
      <c r="L1660" s="30"/>
      <c r="M1660" s="30">
        <f t="shared" si="326"/>
        <v>0</v>
      </c>
      <c r="N1660" s="150">
        <f t="shared" si="332"/>
        <v>0</v>
      </c>
    </row>
    <row r="1661" spans="1:16" ht="15.75" hidden="1" outlineLevel="1">
      <c r="A1661" s="233">
        <f t="shared" ref="A1661:E1661" si="339">A1202</f>
        <v>0</v>
      </c>
      <c r="B1661" s="232">
        <f t="shared" si="339"/>
        <v>0</v>
      </c>
      <c r="C1661" s="31">
        <f t="shared" si="339"/>
        <v>0</v>
      </c>
      <c r="D1661" s="67" t="str">
        <f t="shared" si="339"/>
        <v>-</v>
      </c>
      <c r="E1661" s="30">
        <f t="shared" si="339"/>
        <v>0</v>
      </c>
      <c r="F1661" s="30">
        <f t="shared" si="324"/>
        <v>0</v>
      </c>
      <c r="G1661" s="30">
        <f t="shared" si="325"/>
        <v>0</v>
      </c>
      <c r="H1661" s="30">
        <f t="shared" si="331"/>
        <v>0</v>
      </c>
      <c r="I1661" s="30">
        <f>'F4.2'!X284</f>
        <v>0</v>
      </c>
      <c r="J1661" s="30">
        <f>'F4.2'!AR284</f>
        <v>0</v>
      </c>
      <c r="K1661" s="30"/>
      <c r="L1661" s="30"/>
      <c r="M1661" s="30">
        <f t="shared" si="326"/>
        <v>0</v>
      </c>
      <c r="N1661" s="150">
        <f t="shared" si="332"/>
        <v>0</v>
      </c>
    </row>
    <row r="1662" spans="1:16" ht="15.75" hidden="1" outlineLevel="1">
      <c r="A1662" s="233">
        <f t="shared" ref="A1662:E1662" si="340">A1203</f>
        <v>0</v>
      </c>
      <c r="B1662" s="232">
        <f t="shared" si="340"/>
        <v>0</v>
      </c>
      <c r="C1662" s="31">
        <f t="shared" si="340"/>
        <v>0</v>
      </c>
      <c r="D1662" s="67" t="str">
        <f t="shared" si="340"/>
        <v>-</v>
      </c>
      <c r="E1662" s="30">
        <f t="shared" si="340"/>
        <v>0</v>
      </c>
      <c r="F1662" s="30">
        <f t="shared" si="324"/>
        <v>0</v>
      </c>
      <c r="G1662" s="30">
        <f t="shared" si="325"/>
        <v>0</v>
      </c>
      <c r="H1662" s="30">
        <f t="shared" si="331"/>
        <v>0</v>
      </c>
      <c r="I1662" s="30">
        <f>'F4.2'!X285</f>
        <v>0</v>
      </c>
      <c r="J1662" s="30">
        <f>'F4.2'!AR285</f>
        <v>0</v>
      </c>
      <c r="K1662" s="30"/>
      <c r="L1662" s="30"/>
      <c r="M1662" s="30">
        <f t="shared" si="326"/>
        <v>0</v>
      </c>
      <c r="N1662" s="150">
        <f t="shared" si="332"/>
        <v>0</v>
      </c>
    </row>
    <row r="1663" spans="1:16" ht="15.75" hidden="1" outlineLevel="1">
      <c r="A1663" s="233">
        <f t="shared" ref="A1663:E1663" si="341">A1204</f>
        <v>0</v>
      </c>
      <c r="B1663" s="232">
        <f t="shared" si="341"/>
        <v>0</v>
      </c>
      <c r="C1663" s="31">
        <f t="shared" si="341"/>
        <v>0</v>
      </c>
      <c r="D1663" s="67" t="str">
        <f t="shared" si="341"/>
        <v>-</v>
      </c>
      <c r="E1663" s="30">
        <f t="shared" si="341"/>
        <v>0</v>
      </c>
      <c r="F1663" s="30">
        <f t="shared" si="324"/>
        <v>0</v>
      </c>
      <c r="G1663" s="30">
        <f t="shared" si="325"/>
        <v>0</v>
      </c>
      <c r="H1663" s="30">
        <f t="shared" si="331"/>
        <v>0</v>
      </c>
      <c r="I1663" s="30">
        <f>'F4.2'!X286</f>
        <v>0</v>
      </c>
      <c r="J1663" s="30">
        <f>'F4.2'!AR286</f>
        <v>0</v>
      </c>
      <c r="K1663" s="30"/>
      <c r="L1663" s="30"/>
      <c r="M1663" s="30">
        <f t="shared" si="326"/>
        <v>0</v>
      </c>
      <c r="N1663" s="150">
        <f t="shared" si="332"/>
        <v>0</v>
      </c>
    </row>
    <row r="1664" spans="1:16" ht="15.75" hidden="1" outlineLevel="1">
      <c r="A1664" s="31">
        <f t="shared" ref="A1664:E1679" si="342">A1205</f>
        <v>0</v>
      </c>
      <c r="B1664" s="64">
        <f t="shared" si="342"/>
        <v>0</v>
      </c>
      <c r="C1664" s="31">
        <f t="shared" si="342"/>
        <v>0</v>
      </c>
      <c r="D1664" s="67" t="str">
        <f t="shared" si="342"/>
        <v>-</v>
      </c>
      <c r="E1664" s="30">
        <f t="shared" si="342"/>
        <v>0</v>
      </c>
      <c r="F1664" s="30">
        <f t="shared" si="324"/>
        <v>0</v>
      </c>
      <c r="G1664" s="30">
        <f t="shared" si="325"/>
        <v>0</v>
      </c>
      <c r="H1664" s="30">
        <f t="shared" si="331"/>
        <v>0</v>
      </c>
      <c r="I1664" s="30">
        <f>'F4.2'!X287</f>
        <v>0</v>
      </c>
      <c r="J1664" s="30">
        <f>'F4.2'!AR287</f>
        <v>0</v>
      </c>
      <c r="K1664" s="30"/>
      <c r="L1664" s="30"/>
      <c r="M1664" s="30">
        <f t="shared" si="326"/>
        <v>0</v>
      </c>
      <c r="N1664" s="150">
        <f t="shared" si="332"/>
        <v>0</v>
      </c>
    </row>
    <row r="1665" spans="1:14" ht="15.75" hidden="1" outlineLevel="1">
      <c r="A1665" s="31"/>
      <c r="B1665" s="27" t="str">
        <f t="shared" si="342"/>
        <v>(ii) Submitted to MERC</v>
      </c>
      <c r="C1665" s="31"/>
      <c r="D1665" s="67" t="str">
        <f t="shared" ref="D1665:E1665" si="343">D1206</f>
        <v>-</v>
      </c>
      <c r="E1665" s="30">
        <f t="shared" si="343"/>
        <v>0</v>
      </c>
      <c r="F1665" s="30">
        <f t="shared" si="324"/>
        <v>0</v>
      </c>
      <c r="G1665" s="30">
        <f t="shared" si="325"/>
        <v>0</v>
      </c>
      <c r="H1665" s="30">
        <f t="shared" si="331"/>
        <v>0</v>
      </c>
      <c r="I1665" s="30">
        <f>'F4.2'!X288</f>
        <v>0</v>
      </c>
      <c r="J1665" s="30">
        <f>'F4.2'!AR288</f>
        <v>0</v>
      </c>
      <c r="K1665" s="30"/>
      <c r="L1665" s="30"/>
      <c r="M1665" s="30">
        <f t="shared" si="326"/>
        <v>0</v>
      </c>
      <c r="N1665" s="150">
        <f t="shared" si="332"/>
        <v>0</v>
      </c>
    </row>
    <row r="1666" spans="1:14" ht="63" hidden="1" outlineLevel="1">
      <c r="A1666" s="28" t="str">
        <f>A1207</f>
        <v>Y1</v>
      </c>
      <c r="B1666" s="131" t="str">
        <f t="shared" si="342"/>
        <v>Multiple Schemes for Electrical Maintenance Section and Design, Engineering, Manufacturing, Testing, Unloading at site, E&amp;C of 200MVA, 21/420KV Single Phase Generator Transformer for Unit # 8 &amp; 9, CSTPS</v>
      </c>
      <c r="C1666" s="31" t="str">
        <f t="shared" si="342"/>
        <v>To be resubmitted</v>
      </c>
      <c r="D1666" s="67" t="str">
        <f t="shared" si="342"/>
        <v>-</v>
      </c>
      <c r="E1666" s="30">
        <f t="shared" si="342"/>
        <v>0</v>
      </c>
      <c r="F1666" s="30">
        <f t="shared" si="324"/>
        <v>0</v>
      </c>
      <c r="G1666" s="30">
        <f t="shared" si="325"/>
        <v>0</v>
      </c>
      <c r="H1666" s="30">
        <f t="shared" si="331"/>
        <v>0</v>
      </c>
      <c r="I1666" s="30">
        <f>'F4.2'!X289</f>
        <v>0</v>
      </c>
      <c r="J1666" s="30">
        <f>'F4.2'!AR289</f>
        <v>0</v>
      </c>
      <c r="K1666" s="30"/>
      <c r="L1666" s="30"/>
      <c r="M1666" s="30">
        <f t="shared" si="326"/>
        <v>0</v>
      </c>
      <c r="N1666" s="150">
        <f t="shared" si="332"/>
        <v>0</v>
      </c>
    </row>
    <row r="1667" spans="1:14" ht="31.5" hidden="1" outlineLevel="1">
      <c r="A1667" s="227"/>
      <c r="B1667" s="232" t="str">
        <f t="shared" si="342"/>
        <v>Procurement of 10MW, 11kV Motor and its recommended spare for Boiler Feed Pump (BFP)</v>
      </c>
      <c r="C1667" s="31" t="str">
        <f t="shared" si="342"/>
        <v>To be resubmitted</v>
      </c>
      <c r="D1667" s="67" t="str">
        <f t="shared" si="342"/>
        <v>-</v>
      </c>
      <c r="E1667" s="30">
        <f t="shared" si="342"/>
        <v>0</v>
      </c>
      <c r="F1667" s="30">
        <f t="shared" si="324"/>
        <v>0</v>
      </c>
      <c r="G1667" s="30">
        <f t="shared" si="325"/>
        <v>0</v>
      </c>
      <c r="H1667" s="30">
        <f t="shared" si="331"/>
        <v>0</v>
      </c>
      <c r="I1667" s="30">
        <f>'F4.2'!X290</f>
        <v>0</v>
      </c>
      <c r="J1667" s="30">
        <f>'F4.2'!AR290</f>
        <v>0</v>
      </c>
      <c r="K1667" s="30"/>
      <c r="L1667" s="30"/>
      <c r="M1667" s="30">
        <f t="shared" si="326"/>
        <v>0</v>
      </c>
      <c r="N1667" s="150">
        <f t="shared" si="332"/>
        <v>0</v>
      </c>
    </row>
    <row r="1668" spans="1:14" ht="47.25" hidden="1" outlineLevel="1">
      <c r="A1668" s="227"/>
      <c r="B1668" s="232" t="str">
        <f t="shared" si="342"/>
        <v>Replacement of  NiCd battery sets installed for UPS of Fire Water Pump House, CMRH &amp; SWAS lab   of Unit 8 &amp; 9, CSTPS, Chandrapur.</v>
      </c>
      <c r="C1668" s="31" t="str">
        <f t="shared" si="342"/>
        <v>To be resubmitted</v>
      </c>
      <c r="D1668" s="67" t="str">
        <f t="shared" si="342"/>
        <v>-</v>
      </c>
      <c r="E1668" s="30">
        <f t="shared" si="342"/>
        <v>0</v>
      </c>
      <c r="F1668" s="30">
        <f t="shared" si="324"/>
        <v>0</v>
      </c>
      <c r="G1668" s="30">
        <f t="shared" si="325"/>
        <v>0</v>
      </c>
      <c r="H1668" s="30">
        <f t="shared" si="331"/>
        <v>0</v>
      </c>
      <c r="I1668" s="30">
        <f>'F4.2'!X291</f>
        <v>0</v>
      </c>
      <c r="J1668" s="30">
        <f>'F4.2'!AR291</f>
        <v>0</v>
      </c>
      <c r="K1668" s="30"/>
      <c r="L1668" s="30"/>
      <c r="M1668" s="30">
        <f t="shared" si="326"/>
        <v>0</v>
      </c>
      <c r="N1668" s="150">
        <f t="shared" si="332"/>
        <v>0</v>
      </c>
    </row>
    <row r="1669" spans="1:14" ht="47.25" hidden="1" outlineLevel="1">
      <c r="A1669" s="227"/>
      <c r="B1669" s="232" t="str">
        <f t="shared" si="342"/>
        <v>Retrofitting of GE make LT Air Circuit Breakers of various current ratings and procurement of their recommended spares for Unit-8&amp;9, CSTPS</v>
      </c>
      <c r="C1669" s="31" t="str">
        <f t="shared" si="342"/>
        <v>To be resubmitted</v>
      </c>
      <c r="D1669" s="67" t="str">
        <f t="shared" si="342"/>
        <v>-</v>
      </c>
      <c r="E1669" s="30">
        <f t="shared" si="342"/>
        <v>0</v>
      </c>
      <c r="F1669" s="30">
        <f t="shared" si="324"/>
        <v>0</v>
      </c>
      <c r="G1669" s="30">
        <f t="shared" si="325"/>
        <v>0</v>
      </c>
      <c r="H1669" s="30">
        <f t="shared" si="331"/>
        <v>0</v>
      </c>
      <c r="I1669" s="30">
        <f>'F4.2'!X292</f>
        <v>0</v>
      </c>
      <c r="J1669" s="30">
        <f>'F4.2'!AR292</f>
        <v>0</v>
      </c>
      <c r="K1669" s="30"/>
      <c r="L1669" s="30"/>
      <c r="M1669" s="30">
        <f t="shared" si="326"/>
        <v>0</v>
      </c>
      <c r="N1669" s="150">
        <f t="shared" si="332"/>
        <v>0</v>
      </c>
    </row>
    <row r="1670" spans="1:14" ht="31.5" hidden="1" outlineLevel="1">
      <c r="A1670" s="227"/>
      <c r="B1670" s="232" t="str">
        <f t="shared" si="342"/>
        <v>Procurement of BHEL make 6.6kV and 11kV Vacuum Circuit Breakers for Unit-8&amp;9, CSTPS Chandrapur</v>
      </c>
      <c r="C1670" s="31" t="str">
        <f t="shared" si="342"/>
        <v>To be resubmitted</v>
      </c>
      <c r="D1670" s="67" t="str">
        <f t="shared" si="342"/>
        <v>-</v>
      </c>
      <c r="E1670" s="30">
        <f t="shared" si="342"/>
        <v>0</v>
      </c>
      <c r="F1670" s="30">
        <f t="shared" si="324"/>
        <v>0</v>
      </c>
      <c r="G1670" s="30">
        <f t="shared" si="325"/>
        <v>0</v>
      </c>
      <c r="H1670" s="30">
        <f t="shared" si="331"/>
        <v>0</v>
      </c>
      <c r="I1670" s="30">
        <f>'F4.2'!X293</f>
        <v>0</v>
      </c>
      <c r="J1670" s="30">
        <f>'F4.2'!AR293</f>
        <v>0</v>
      </c>
      <c r="K1670" s="30"/>
      <c r="L1670" s="30"/>
      <c r="M1670" s="30">
        <f t="shared" si="326"/>
        <v>0</v>
      </c>
      <c r="N1670" s="150">
        <f t="shared" si="332"/>
        <v>0</v>
      </c>
    </row>
    <row r="1671" spans="1:14" ht="15.75" hidden="1" outlineLevel="1">
      <c r="A1671" s="118"/>
      <c r="B1671" s="180" t="str">
        <f t="shared" si="342"/>
        <v>IDC</v>
      </c>
      <c r="C1671" s="31" t="str">
        <f t="shared" si="342"/>
        <v>To be resubmitted</v>
      </c>
      <c r="D1671" s="67" t="str">
        <f t="shared" si="342"/>
        <v>-</v>
      </c>
      <c r="E1671" s="30">
        <f t="shared" si="342"/>
        <v>0</v>
      </c>
      <c r="F1671" s="30">
        <f t="shared" si="324"/>
        <v>0</v>
      </c>
      <c r="G1671" s="30">
        <f t="shared" si="325"/>
        <v>0</v>
      </c>
      <c r="H1671" s="30">
        <f t="shared" si="331"/>
        <v>0</v>
      </c>
      <c r="I1671" s="30">
        <f>'F4.2'!X294</f>
        <v>0</v>
      </c>
      <c r="J1671" s="30">
        <f>'F4.2'!AR294</f>
        <v>0</v>
      </c>
      <c r="K1671" s="30"/>
      <c r="L1671" s="30"/>
      <c r="M1671" s="30">
        <f t="shared" si="326"/>
        <v>0</v>
      </c>
      <c r="N1671" s="150">
        <f t="shared" si="332"/>
        <v>0</v>
      </c>
    </row>
    <row r="1672" spans="1:14" ht="157.5" hidden="1" outlineLevel="1">
      <c r="A1672" s="28" t="str">
        <f>A1213</f>
        <v>Y5</v>
      </c>
      <c r="B1672" s="131" t="str">
        <f t="shared" si="342"/>
        <v>Scheme-1: Procurement of assembly of baskets for Air Preheater of type 31.05 VIMT 2000 (72° PA), 
Scheme-2: Procurement of spares for PRDS station pressure control valves and Desuperheating spray Control valves in Boiler at U-8&amp;9, CSTPS, Chandrapur,
Scheme-3: Procurement of complete set of sky climber at U-8&amp;9, CSTPS, Chandrapur.
Scheme-4: Supply, erction, commissioning of oil free rotary screw compressors (including all Civil Electrical, C&amp;I, Testing work) for CMRH system at U-8&amp;9, CSTPS, Chandrapur.</v>
      </c>
      <c r="C1672" s="31" t="str">
        <f t="shared" si="342"/>
        <v>To be resubmitted</v>
      </c>
      <c r="D1672" s="67" t="str">
        <f t="shared" si="342"/>
        <v>-</v>
      </c>
      <c r="E1672" s="30">
        <f t="shared" si="342"/>
        <v>0</v>
      </c>
      <c r="F1672" s="30">
        <f t="shared" si="324"/>
        <v>0</v>
      </c>
      <c r="G1672" s="30">
        <f t="shared" si="325"/>
        <v>0</v>
      </c>
      <c r="H1672" s="30">
        <f t="shared" si="331"/>
        <v>0</v>
      </c>
      <c r="I1672" s="30">
        <f>'F4.2'!X295</f>
        <v>0</v>
      </c>
      <c r="J1672" s="30">
        <f>'F4.2'!AR295</f>
        <v>0</v>
      </c>
      <c r="K1672" s="30"/>
      <c r="L1672" s="30"/>
      <c r="M1672" s="30">
        <f t="shared" si="326"/>
        <v>0</v>
      </c>
      <c r="N1672" s="150">
        <f t="shared" si="332"/>
        <v>0</v>
      </c>
    </row>
    <row r="1673" spans="1:14" ht="47.25" hidden="1" outlineLevel="1">
      <c r="A1673" s="227"/>
      <c r="B1673" s="270" t="str">
        <f t="shared" si="342"/>
        <v>Scheme-1: Procurement of assembly of baskets for Air Preheater of type 31.5 VIMT 2000 (72° PA) at U-8&amp;9, CSTPS, Chandrapur.</v>
      </c>
      <c r="C1673" s="28" t="str">
        <f t="shared" si="342"/>
        <v>To be resubmitted</v>
      </c>
      <c r="D1673" s="68" t="str">
        <f t="shared" si="342"/>
        <v>-</v>
      </c>
      <c r="E1673" s="29">
        <f t="shared" si="342"/>
        <v>0</v>
      </c>
      <c r="F1673" s="29">
        <f t="shared" si="324"/>
        <v>0</v>
      </c>
      <c r="G1673" s="29">
        <f t="shared" si="325"/>
        <v>0</v>
      </c>
      <c r="H1673" s="29">
        <f t="shared" si="331"/>
        <v>0</v>
      </c>
      <c r="I1673" s="30">
        <f>'F4.2'!X296</f>
        <v>15.78</v>
      </c>
      <c r="J1673" s="30">
        <f>'F4.2'!AR296</f>
        <v>15.78</v>
      </c>
      <c r="K1673" s="29"/>
      <c r="L1673" s="29"/>
      <c r="M1673" s="29">
        <f t="shared" si="326"/>
        <v>15.78</v>
      </c>
      <c r="N1673" s="149">
        <f t="shared" si="332"/>
        <v>0</v>
      </c>
    </row>
    <row r="1674" spans="1:14" ht="47.25" hidden="1" outlineLevel="1">
      <c r="A1674" s="227"/>
      <c r="B1674" s="270" t="str">
        <f t="shared" si="342"/>
        <v>Scheme-2: Procurement of spares for PRDS station pressure control valves and Desuperheating spray control valves in Boiler at U-8&amp;9, CSTPS, Chandrapur.</v>
      </c>
      <c r="C1674" s="31" t="str">
        <f t="shared" si="342"/>
        <v>To be resubmitted</v>
      </c>
      <c r="D1674" s="67" t="str">
        <f t="shared" si="342"/>
        <v>-</v>
      </c>
      <c r="E1674" s="30">
        <f t="shared" si="342"/>
        <v>0</v>
      </c>
      <c r="F1674" s="30">
        <f t="shared" si="324"/>
        <v>0</v>
      </c>
      <c r="G1674" s="30">
        <f t="shared" si="325"/>
        <v>0</v>
      </c>
      <c r="H1674" s="30">
        <f t="shared" si="331"/>
        <v>0</v>
      </c>
      <c r="I1674" s="30">
        <f>'F4.2'!X297</f>
        <v>6.09</v>
      </c>
      <c r="J1674" s="30">
        <f>'F4.2'!AR297</f>
        <v>6.09</v>
      </c>
      <c r="K1674" s="30"/>
      <c r="L1674" s="30"/>
      <c r="M1674" s="30">
        <f t="shared" si="326"/>
        <v>6.09</v>
      </c>
      <c r="N1674" s="150">
        <f t="shared" si="332"/>
        <v>0</v>
      </c>
    </row>
    <row r="1675" spans="1:14" ht="31.5" hidden="1" outlineLevel="1">
      <c r="A1675" s="227"/>
      <c r="B1675" s="270" t="str">
        <f t="shared" si="342"/>
        <v>Scheme-3: Procurement of complete set of sky climber at U-8&amp;9, CSTPS, Chandrapur.</v>
      </c>
      <c r="C1675" s="31" t="str">
        <f t="shared" si="342"/>
        <v>To be resubmitted</v>
      </c>
      <c r="D1675" s="67" t="str">
        <f t="shared" si="342"/>
        <v>-</v>
      </c>
      <c r="E1675" s="30">
        <f t="shared" si="342"/>
        <v>0</v>
      </c>
      <c r="F1675" s="30">
        <f t="shared" si="324"/>
        <v>0</v>
      </c>
      <c r="G1675" s="30">
        <f t="shared" si="325"/>
        <v>0</v>
      </c>
      <c r="H1675" s="30">
        <f t="shared" si="331"/>
        <v>0</v>
      </c>
      <c r="I1675" s="30">
        <f>'F4.2'!X298</f>
        <v>3.16</v>
      </c>
      <c r="J1675" s="30">
        <f>'F4.2'!AR298</f>
        <v>3.16</v>
      </c>
      <c r="K1675" s="30"/>
      <c r="L1675" s="30"/>
      <c r="M1675" s="30">
        <f t="shared" si="326"/>
        <v>3.16</v>
      </c>
      <c r="N1675" s="150">
        <f t="shared" si="332"/>
        <v>0</v>
      </c>
    </row>
    <row r="1676" spans="1:14" ht="47.25" hidden="1" outlineLevel="1">
      <c r="A1676" s="227"/>
      <c r="B1676" s="270" t="str">
        <f t="shared" si="342"/>
        <v>Scheme-4: Supply, erection, commissioning of oil free rotary screw compressors (including all Civil Electrical, C&amp;I, Testing work) for CMRH system at U-8&amp;9, CSTPS, Chandrapur.</v>
      </c>
      <c r="C1676" s="31" t="str">
        <f t="shared" si="342"/>
        <v>To be resubmitted</v>
      </c>
      <c r="D1676" s="67" t="str">
        <f t="shared" si="342"/>
        <v>-</v>
      </c>
      <c r="E1676" s="30">
        <f t="shared" si="342"/>
        <v>0</v>
      </c>
      <c r="F1676" s="30">
        <f t="shared" si="324"/>
        <v>0</v>
      </c>
      <c r="G1676" s="30">
        <f t="shared" si="325"/>
        <v>0</v>
      </c>
      <c r="H1676" s="30">
        <f t="shared" si="331"/>
        <v>0</v>
      </c>
      <c r="I1676" s="30">
        <f>'F4.2'!X299</f>
        <v>8.3000000000000007</v>
      </c>
      <c r="J1676" s="30">
        <f>'F4.2'!AR299</f>
        <v>8.3000000000000007</v>
      </c>
      <c r="K1676" s="30"/>
      <c r="L1676" s="30"/>
      <c r="M1676" s="30">
        <f t="shared" si="326"/>
        <v>8.3000000000000007</v>
      </c>
      <c r="N1676" s="150">
        <f t="shared" si="332"/>
        <v>0</v>
      </c>
    </row>
    <row r="1677" spans="1:14" ht="15.75" hidden="1" outlineLevel="1">
      <c r="A1677" s="118"/>
      <c r="B1677" s="180" t="str">
        <f t="shared" si="342"/>
        <v>IDC</v>
      </c>
      <c r="C1677" s="31" t="str">
        <f t="shared" si="342"/>
        <v>To be resubmitted</v>
      </c>
      <c r="D1677" s="67" t="str">
        <f t="shared" si="342"/>
        <v>-</v>
      </c>
      <c r="E1677" s="30">
        <f t="shared" si="342"/>
        <v>0</v>
      </c>
      <c r="F1677" s="30">
        <f t="shared" si="324"/>
        <v>0</v>
      </c>
      <c r="G1677" s="30">
        <f t="shared" si="325"/>
        <v>0</v>
      </c>
      <c r="H1677" s="30">
        <f t="shared" si="331"/>
        <v>0</v>
      </c>
      <c r="I1677" s="30">
        <f>'F4.2'!X300</f>
        <v>0</v>
      </c>
      <c r="J1677" s="30">
        <f>'F4.2'!AR300</f>
        <v>0</v>
      </c>
      <c r="K1677" s="30"/>
      <c r="L1677" s="30"/>
      <c r="M1677" s="30">
        <f t="shared" si="326"/>
        <v>0</v>
      </c>
      <c r="N1677" s="150">
        <f t="shared" si="332"/>
        <v>0</v>
      </c>
    </row>
    <row r="1678" spans="1:14" ht="157.5" hidden="1" outlineLevel="1">
      <c r="A1678" s="28" t="str">
        <f>A1219</f>
        <v>Y6 &amp;Y7</v>
      </c>
      <c r="B1678" s="131" t="str">
        <f t="shared" si="342"/>
        <v>Supply, Erection &amp; commissioning/retrofitting of HT Circuit Breaker with SF6 Contactor at AHP at Unit-8&amp;9 &amp; CHP#D and Supply, Installation and Commissioning of MV VFD panel along with integrated online cell redundancy technology with VFD bypass feature arrangement for conveyors 103 A &amp; B of CHP-B, C.S.T.P.S., Chandrapur &amp; 
Design, engineering, manufacturing, testing, unloading at site, E&amp;C of Two No of 200 MVA, 21/420 KV Single Phase Generator Transformers for Unit-8&amp;9, CSTPS, Chandrapur. Through OEM</v>
      </c>
      <c r="C1678" s="31" t="str">
        <f t="shared" si="342"/>
        <v>To be resubmitted</v>
      </c>
      <c r="D1678" s="67" t="str">
        <f t="shared" si="342"/>
        <v>-</v>
      </c>
      <c r="E1678" s="30">
        <f t="shared" si="342"/>
        <v>0</v>
      </c>
      <c r="F1678" s="30">
        <f t="shared" si="324"/>
        <v>0</v>
      </c>
      <c r="G1678" s="30">
        <f t="shared" si="325"/>
        <v>0</v>
      </c>
      <c r="H1678" s="30">
        <f t="shared" si="331"/>
        <v>0</v>
      </c>
      <c r="I1678" s="30">
        <f>'F4.2'!X301</f>
        <v>0</v>
      </c>
      <c r="J1678" s="30">
        <f>'F4.2'!AR301</f>
        <v>0</v>
      </c>
      <c r="K1678" s="30"/>
      <c r="L1678" s="30"/>
      <c r="M1678" s="30">
        <f t="shared" si="326"/>
        <v>0</v>
      </c>
      <c r="N1678" s="150">
        <f t="shared" si="332"/>
        <v>0</v>
      </c>
    </row>
    <row r="1679" spans="1:14" ht="31.5" hidden="1" outlineLevel="1">
      <c r="A1679" s="227"/>
      <c r="B1679" s="270" t="str">
        <f t="shared" si="342"/>
        <v>Scheme 1: Retrofitting of BHEL make HT Circuit Breaker with SF6 contactor at AHP, Unit#8&amp;9, CSTPS.</v>
      </c>
      <c r="C1679" s="31" t="str">
        <f t="shared" si="342"/>
        <v>To be resubmitted</v>
      </c>
      <c r="D1679" s="67" t="str">
        <f t="shared" si="342"/>
        <v>-</v>
      </c>
      <c r="E1679" s="30">
        <f t="shared" si="342"/>
        <v>0</v>
      </c>
      <c r="F1679" s="30">
        <f t="shared" si="324"/>
        <v>0</v>
      </c>
      <c r="G1679" s="30">
        <f t="shared" si="325"/>
        <v>0</v>
      </c>
      <c r="H1679" s="30">
        <f t="shared" si="331"/>
        <v>0</v>
      </c>
      <c r="I1679" s="30">
        <f>'F4.2'!X302</f>
        <v>38.33</v>
      </c>
      <c r="J1679" s="30">
        <f>'F4.2'!AR302</f>
        <v>38.33</v>
      </c>
      <c r="K1679" s="30"/>
      <c r="L1679" s="30"/>
      <c r="M1679" s="30">
        <f t="shared" si="326"/>
        <v>38.33</v>
      </c>
      <c r="N1679" s="150">
        <f t="shared" si="332"/>
        <v>0</v>
      </c>
    </row>
    <row r="1680" spans="1:14" ht="31.5" hidden="1" outlineLevel="1">
      <c r="A1680" s="227"/>
      <c r="B1680" s="270" t="str">
        <f t="shared" ref="B1680:E1695" si="344">B1221</f>
        <v>Scheme 2: Retrofitting of BHEL make HT Circuit Breaker with SF6 contactor at CHP#D, Unit#8&amp;9, CSTPS.</v>
      </c>
      <c r="C1680" s="31" t="str">
        <f t="shared" si="344"/>
        <v>To be resubmitted</v>
      </c>
      <c r="D1680" s="67" t="str">
        <f t="shared" si="344"/>
        <v>-</v>
      </c>
      <c r="E1680" s="30">
        <f t="shared" si="344"/>
        <v>0</v>
      </c>
      <c r="F1680" s="30">
        <f t="shared" si="324"/>
        <v>0</v>
      </c>
      <c r="G1680" s="30">
        <f t="shared" si="325"/>
        <v>0</v>
      </c>
      <c r="H1680" s="30">
        <f t="shared" si="331"/>
        <v>0</v>
      </c>
      <c r="I1680" s="30">
        <f>'F4.2'!X303</f>
        <v>5.64</v>
      </c>
      <c r="J1680" s="30">
        <f>'F4.2'!AR303</f>
        <v>5.64</v>
      </c>
      <c r="K1680" s="30"/>
      <c r="L1680" s="30"/>
      <c r="M1680" s="30">
        <f t="shared" si="326"/>
        <v>5.64</v>
      </c>
      <c r="N1680" s="150">
        <f t="shared" si="332"/>
        <v>0</v>
      </c>
    </row>
    <row r="1681" spans="1:14" ht="63" hidden="1" outlineLevel="1">
      <c r="A1681" s="227"/>
      <c r="B1681" s="270" t="str">
        <f t="shared" si="344"/>
        <v>Scheme 3: Supply, Installation and Commissioning of MV VFD panel along with integrated online cell redundancy technology with VFD bypass feature arrangement for conveyors 103 A &amp; B of CHP-B.</v>
      </c>
      <c r="C1681" s="31" t="str">
        <f t="shared" si="344"/>
        <v>To be resubmitted</v>
      </c>
      <c r="D1681" s="67" t="str">
        <f t="shared" si="344"/>
        <v>-</v>
      </c>
      <c r="E1681" s="30">
        <f t="shared" si="344"/>
        <v>0</v>
      </c>
      <c r="F1681" s="30">
        <f t="shared" si="324"/>
        <v>0</v>
      </c>
      <c r="G1681" s="30">
        <f t="shared" si="325"/>
        <v>0</v>
      </c>
      <c r="H1681" s="30">
        <f t="shared" si="331"/>
        <v>0</v>
      </c>
      <c r="I1681" s="30">
        <f>'F4.2'!X304</f>
        <v>4.03</v>
      </c>
      <c r="J1681" s="30">
        <f>'F4.2'!AR304</f>
        <v>4.03</v>
      </c>
      <c r="K1681" s="30"/>
      <c r="L1681" s="30"/>
      <c r="M1681" s="30">
        <f t="shared" si="326"/>
        <v>4.03</v>
      </c>
      <c r="N1681" s="150">
        <f t="shared" si="332"/>
        <v>0</v>
      </c>
    </row>
    <row r="1682" spans="1:14" ht="63" hidden="1" outlineLevel="1">
      <c r="A1682" s="227"/>
      <c r="B1682" s="270" t="str">
        <f t="shared" si="344"/>
        <v>Design, engineering, manufacturing, testing, unloading at site, E&amp;C of Two No of 200 MVA, 21/420 KV Single Phase Generator Transformers for Unit-8&amp;9, CSTPS, Chandrapur. Through OEM</v>
      </c>
      <c r="C1682" s="31" t="str">
        <f t="shared" si="344"/>
        <v>To be resubmitted</v>
      </c>
      <c r="D1682" s="67" t="str">
        <f t="shared" si="344"/>
        <v>-</v>
      </c>
      <c r="E1682" s="30">
        <f t="shared" si="344"/>
        <v>0</v>
      </c>
      <c r="F1682" s="30">
        <f t="shared" si="324"/>
        <v>0</v>
      </c>
      <c r="G1682" s="30">
        <f t="shared" si="325"/>
        <v>0</v>
      </c>
      <c r="H1682" s="30">
        <f t="shared" si="331"/>
        <v>0</v>
      </c>
      <c r="I1682" s="30">
        <f>'F4.2'!X305</f>
        <v>0</v>
      </c>
      <c r="J1682" s="30">
        <f>'F4.2'!AR305</f>
        <v>0</v>
      </c>
      <c r="K1682" s="30"/>
      <c r="L1682" s="30"/>
      <c r="M1682" s="30">
        <f t="shared" si="326"/>
        <v>0</v>
      </c>
      <c r="N1682" s="150">
        <f t="shared" si="332"/>
        <v>0</v>
      </c>
    </row>
    <row r="1683" spans="1:14" ht="15.75" hidden="1" outlineLevel="1">
      <c r="A1683" s="227"/>
      <c r="B1683" s="180" t="str">
        <f t="shared" si="344"/>
        <v>IDC</v>
      </c>
      <c r="C1683" s="31" t="str">
        <f t="shared" si="344"/>
        <v>To be resubmitted</v>
      </c>
      <c r="D1683" s="67" t="str">
        <f t="shared" si="344"/>
        <v>-</v>
      </c>
      <c r="E1683" s="30">
        <f t="shared" si="344"/>
        <v>0</v>
      </c>
      <c r="F1683" s="30">
        <f t="shared" si="324"/>
        <v>0</v>
      </c>
      <c r="G1683" s="30">
        <f t="shared" si="325"/>
        <v>0</v>
      </c>
      <c r="H1683" s="30">
        <f t="shared" si="331"/>
        <v>0</v>
      </c>
      <c r="I1683" s="30">
        <f>'F4.2'!X306</f>
        <v>0</v>
      </c>
      <c r="J1683" s="30">
        <f>'F4.2'!AR306</f>
        <v>0</v>
      </c>
      <c r="K1683" s="30"/>
      <c r="L1683" s="30"/>
      <c r="M1683" s="30">
        <f t="shared" si="326"/>
        <v>0</v>
      </c>
      <c r="N1683" s="150">
        <f t="shared" si="332"/>
        <v>0</v>
      </c>
    </row>
    <row r="1684" spans="1:14" ht="15.75" hidden="1" outlineLevel="1">
      <c r="A1684" s="31"/>
      <c r="B1684" s="27">
        <f t="shared" si="344"/>
        <v>0</v>
      </c>
      <c r="C1684" s="31">
        <f t="shared" si="344"/>
        <v>0</v>
      </c>
      <c r="D1684" s="67" t="str">
        <f t="shared" si="344"/>
        <v>-</v>
      </c>
      <c r="E1684" s="30">
        <f t="shared" si="344"/>
        <v>0</v>
      </c>
      <c r="F1684" s="30">
        <f t="shared" si="324"/>
        <v>0</v>
      </c>
      <c r="G1684" s="30">
        <f t="shared" si="325"/>
        <v>0</v>
      </c>
      <c r="H1684" s="30">
        <f t="shared" si="331"/>
        <v>0</v>
      </c>
      <c r="I1684" s="30">
        <f>'F4.2'!X307</f>
        <v>0</v>
      </c>
      <c r="J1684" s="30">
        <f>'F4.2'!AR307</f>
        <v>0</v>
      </c>
      <c r="K1684" s="30"/>
      <c r="L1684" s="30"/>
      <c r="M1684" s="30">
        <f t="shared" si="326"/>
        <v>0</v>
      </c>
      <c r="N1684" s="150">
        <f t="shared" si="332"/>
        <v>0</v>
      </c>
    </row>
    <row r="1685" spans="1:14" ht="15.75" hidden="1" outlineLevel="1">
      <c r="A1685" s="31"/>
      <c r="B1685" s="269" t="str">
        <f t="shared" si="344"/>
        <v>(iii) Yet to be Submitted to MERC</v>
      </c>
      <c r="C1685" s="31">
        <f t="shared" si="344"/>
        <v>0</v>
      </c>
      <c r="D1685" s="67" t="str">
        <f t="shared" si="344"/>
        <v>-</v>
      </c>
      <c r="E1685" s="30">
        <f t="shared" si="344"/>
        <v>0</v>
      </c>
      <c r="F1685" s="30">
        <f t="shared" si="324"/>
        <v>0</v>
      </c>
      <c r="G1685" s="30">
        <f t="shared" si="325"/>
        <v>0</v>
      </c>
      <c r="H1685" s="30">
        <f t="shared" si="331"/>
        <v>0</v>
      </c>
      <c r="I1685" s="30">
        <f>'F4.2'!X308</f>
        <v>0</v>
      </c>
      <c r="J1685" s="30">
        <f>'F4.2'!AR308</f>
        <v>0</v>
      </c>
      <c r="K1685" s="30"/>
      <c r="L1685" s="30"/>
      <c r="M1685" s="30">
        <f t="shared" si="326"/>
        <v>0</v>
      </c>
      <c r="N1685" s="150">
        <f t="shared" si="332"/>
        <v>0</v>
      </c>
    </row>
    <row r="1686" spans="1:14" ht="15.75" hidden="1" outlineLevel="1">
      <c r="A1686" s="31"/>
      <c r="B1686" s="269">
        <f t="shared" si="344"/>
        <v>0</v>
      </c>
      <c r="C1686" s="31">
        <f t="shared" si="344"/>
        <v>0</v>
      </c>
      <c r="D1686" s="67" t="str">
        <f t="shared" si="344"/>
        <v>-</v>
      </c>
      <c r="E1686" s="30">
        <f t="shared" si="344"/>
        <v>0</v>
      </c>
      <c r="F1686" s="30">
        <f t="shared" si="324"/>
        <v>0</v>
      </c>
      <c r="G1686" s="30">
        <f t="shared" si="325"/>
        <v>0</v>
      </c>
      <c r="H1686" s="30">
        <f t="shared" si="331"/>
        <v>0</v>
      </c>
      <c r="I1686" s="30">
        <f>'F4.2'!X309</f>
        <v>0</v>
      </c>
      <c r="J1686" s="30">
        <f>'F4.2'!AR309</f>
        <v>0</v>
      </c>
      <c r="K1686" s="30"/>
      <c r="L1686" s="30"/>
      <c r="M1686" s="30">
        <f t="shared" si="326"/>
        <v>0</v>
      </c>
      <c r="N1686" s="150">
        <f t="shared" si="332"/>
        <v>0</v>
      </c>
    </row>
    <row r="1687" spans="1:14" ht="15.75" hidden="1" outlineLevel="1">
      <c r="A1687" s="347"/>
      <c r="B1687" s="360" t="str">
        <f t="shared" si="344"/>
        <v>Boiler Maintenance -III</v>
      </c>
      <c r="C1687" s="31">
        <f t="shared" si="344"/>
        <v>0</v>
      </c>
      <c r="D1687" s="67" t="str">
        <f t="shared" si="344"/>
        <v>-</v>
      </c>
      <c r="E1687" s="30">
        <f t="shared" si="344"/>
        <v>0</v>
      </c>
      <c r="F1687" s="30">
        <f t="shared" si="324"/>
        <v>0</v>
      </c>
      <c r="G1687" s="30">
        <f t="shared" si="325"/>
        <v>0</v>
      </c>
      <c r="H1687" s="30">
        <f t="shared" si="331"/>
        <v>0</v>
      </c>
      <c r="I1687" s="30">
        <f>'F4.2'!X310</f>
        <v>0</v>
      </c>
      <c r="J1687" s="30">
        <f>'F4.2'!AR310</f>
        <v>0</v>
      </c>
      <c r="K1687" s="30"/>
      <c r="L1687" s="30"/>
      <c r="M1687" s="30">
        <f t="shared" si="326"/>
        <v>0</v>
      </c>
      <c r="N1687" s="150">
        <f t="shared" si="332"/>
        <v>0</v>
      </c>
    </row>
    <row r="1688" spans="1:14" ht="47.25" hidden="1" outlineLevel="1">
      <c r="A1688" s="28">
        <f>A1229</f>
        <v>1</v>
      </c>
      <c r="B1688" s="131" t="str">
        <f t="shared" si="344"/>
        <v>Procurement of  Air &amp; Flue gas ducts  of Boiler , Blade set and HAD  for PA  and FD Fan ,   SCAPH Coil, ID Fan spares   at Unit-8&amp;9 CSTPS, Chandrapur</v>
      </c>
      <c r="C1688" s="31">
        <f t="shared" si="344"/>
        <v>0</v>
      </c>
      <c r="D1688" s="67" t="str">
        <f t="shared" si="344"/>
        <v>-</v>
      </c>
      <c r="E1688" s="30">
        <f t="shared" si="344"/>
        <v>0</v>
      </c>
      <c r="F1688" s="30">
        <f t="shared" si="324"/>
        <v>0</v>
      </c>
      <c r="G1688" s="30">
        <f t="shared" si="325"/>
        <v>0</v>
      </c>
      <c r="H1688" s="30">
        <f t="shared" si="331"/>
        <v>0</v>
      </c>
      <c r="I1688" s="30">
        <f>'F4.2'!X311</f>
        <v>0</v>
      </c>
      <c r="J1688" s="30">
        <f>'F4.2'!AR311</f>
        <v>0</v>
      </c>
      <c r="K1688" s="30"/>
      <c r="L1688" s="30"/>
      <c r="M1688" s="30">
        <f t="shared" si="326"/>
        <v>0</v>
      </c>
      <c r="N1688" s="150">
        <f t="shared" si="332"/>
        <v>0</v>
      </c>
    </row>
    <row r="1689" spans="1:14" ht="15.75" hidden="1" outlineLevel="1">
      <c r="A1689" s="349"/>
      <c r="B1689" s="270" t="str">
        <f t="shared" si="344"/>
        <v>Scheme-1 Procurement of Air &amp; flue gas expansion joints</v>
      </c>
      <c r="C1689" s="31">
        <f t="shared" si="344"/>
        <v>0</v>
      </c>
      <c r="D1689" s="67" t="str">
        <f t="shared" si="344"/>
        <v>-</v>
      </c>
      <c r="E1689" s="30">
        <f t="shared" si="344"/>
        <v>0</v>
      </c>
      <c r="F1689" s="30">
        <f t="shared" si="324"/>
        <v>0</v>
      </c>
      <c r="G1689" s="30">
        <f t="shared" si="325"/>
        <v>0</v>
      </c>
      <c r="H1689" s="30">
        <f t="shared" si="331"/>
        <v>0</v>
      </c>
      <c r="I1689" s="30">
        <f>'F4.2'!X312</f>
        <v>0</v>
      </c>
      <c r="J1689" s="30">
        <f>'F4.2'!AR312</f>
        <v>0</v>
      </c>
      <c r="K1689" s="30"/>
      <c r="L1689" s="30"/>
      <c r="M1689" s="30">
        <f t="shared" si="326"/>
        <v>0</v>
      </c>
      <c r="N1689" s="150">
        <f t="shared" si="332"/>
        <v>0</v>
      </c>
    </row>
    <row r="1690" spans="1:14" ht="31.5" hidden="1" outlineLevel="1">
      <c r="A1690" s="31"/>
      <c r="B1690" s="270" t="str">
        <f t="shared" si="344"/>
        <v>Scheme-2 :Procurement of Blade Set and 2 sets of HAD of PA Fan.</v>
      </c>
      <c r="C1690" s="31">
        <f t="shared" si="344"/>
        <v>0</v>
      </c>
      <c r="D1690" s="67" t="str">
        <f t="shared" si="344"/>
        <v>-</v>
      </c>
      <c r="E1690" s="30">
        <f t="shared" si="344"/>
        <v>0</v>
      </c>
      <c r="F1690" s="30">
        <f t="shared" si="324"/>
        <v>0</v>
      </c>
      <c r="G1690" s="30">
        <f t="shared" si="325"/>
        <v>0</v>
      </c>
      <c r="H1690" s="30">
        <f t="shared" si="331"/>
        <v>0</v>
      </c>
      <c r="I1690" s="30">
        <f>'F4.2'!X313</f>
        <v>0</v>
      </c>
      <c r="J1690" s="30">
        <f>'F4.2'!AR313</f>
        <v>0</v>
      </c>
      <c r="K1690" s="30"/>
      <c r="L1690" s="30"/>
      <c r="M1690" s="30">
        <f t="shared" si="326"/>
        <v>0</v>
      </c>
      <c r="N1690" s="150">
        <f t="shared" si="332"/>
        <v>0</v>
      </c>
    </row>
    <row r="1691" spans="1:14" ht="31.5" hidden="1" outlineLevel="1">
      <c r="A1691" s="31"/>
      <c r="B1691" s="270" t="str">
        <f t="shared" si="344"/>
        <v>Scheme -3 Procurement of Blade Set and 2 sets of HAD of FD  Fan.</v>
      </c>
      <c r="C1691" s="31">
        <f t="shared" si="344"/>
        <v>0</v>
      </c>
      <c r="D1691" s="67" t="str">
        <f t="shared" si="344"/>
        <v>-</v>
      </c>
      <c r="E1691" s="30">
        <f t="shared" si="344"/>
        <v>0</v>
      </c>
      <c r="F1691" s="30">
        <f t="shared" si="324"/>
        <v>0</v>
      </c>
      <c r="G1691" s="30">
        <f t="shared" si="325"/>
        <v>0</v>
      </c>
      <c r="H1691" s="30">
        <f t="shared" si="331"/>
        <v>0</v>
      </c>
      <c r="I1691" s="30">
        <f>'F4.2'!X314</f>
        <v>0</v>
      </c>
      <c r="J1691" s="30">
        <f>'F4.2'!AR314</f>
        <v>0</v>
      </c>
      <c r="K1691" s="30"/>
      <c r="L1691" s="30"/>
      <c r="M1691" s="30">
        <f t="shared" si="326"/>
        <v>0</v>
      </c>
      <c r="N1691" s="150">
        <f t="shared" si="332"/>
        <v>0</v>
      </c>
    </row>
    <row r="1692" spans="1:14" ht="15.75" hidden="1" outlineLevel="1">
      <c r="A1692" s="28"/>
      <c r="B1692" s="270" t="str">
        <f t="shared" si="344"/>
        <v>Scheme-4 Procurement of SCAPH Coil for unit- 8&amp;9</v>
      </c>
      <c r="C1692" s="31">
        <f t="shared" si="344"/>
        <v>0</v>
      </c>
      <c r="D1692" s="67" t="str">
        <f t="shared" si="344"/>
        <v>-</v>
      </c>
      <c r="E1692" s="30">
        <f t="shared" si="344"/>
        <v>0</v>
      </c>
      <c r="F1692" s="30">
        <f t="shared" si="324"/>
        <v>0</v>
      </c>
      <c r="G1692" s="30">
        <f t="shared" si="325"/>
        <v>0</v>
      </c>
      <c r="H1692" s="30">
        <f t="shared" si="331"/>
        <v>0</v>
      </c>
      <c r="I1692" s="30">
        <f>'F4.2'!X315</f>
        <v>0</v>
      </c>
      <c r="J1692" s="30">
        <f>'F4.2'!AR315</f>
        <v>0</v>
      </c>
      <c r="K1692" s="30"/>
      <c r="L1692" s="30"/>
      <c r="M1692" s="30">
        <f t="shared" si="326"/>
        <v>0</v>
      </c>
      <c r="N1692" s="150">
        <f t="shared" si="332"/>
        <v>0</v>
      </c>
    </row>
    <row r="1693" spans="1:14" ht="31.5" hidden="1" outlineLevel="1">
      <c r="A1693" s="31"/>
      <c r="B1693" s="270" t="str">
        <f t="shared" si="344"/>
        <v>Scheme-5 :Procurement of ID Fan Impeller , Shaft and  Blade set at unit-8 &amp; 9, CSTPS</v>
      </c>
      <c r="C1693" s="31">
        <f t="shared" si="344"/>
        <v>0</v>
      </c>
      <c r="D1693" s="67" t="str">
        <f t="shared" si="344"/>
        <v>-</v>
      </c>
      <c r="E1693" s="30">
        <f t="shared" si="344"/>
        <v>0</v>
      </c>
      <c r="F1693" s="30">
        <f t="shared" si="324"/>
        <v>0</v>
      </c>
      <c r="G1693" s="30">
        <f t="shared" si="325"/>
        <v>0</v>
      </c>
      <c r="H1693" s="30">
        <f t="shared" si="331"/>
        <v>0</v>
      </c>
      <c r="I1693" s="30">
        <f>'F4.2'!X316</f>
        <v>0</v>
      </c>
      <c r="J1693" s="30">
        <f>'F4.2'!AR316</f>
        <v>0</v>
      </c>
      <c r="K1693" s="30"/>
      <c r="L1693" s="30"/>
      <c r="M1693" s="30">
        <f t="shared" si="326"/>
        <v>0</v>
      </c>
      <c r="N1693" s="150">
        <f t="shared" si="332"/>
        <v>0</v>
      </c>
    </row>
    <row r="1694" spans="1:14" ht="31.5" hidden="1" outlineLevel="1">
      <c r="A1694" s="31"/>
      <c r="B1694" s="270" t="str">
        <f t="shared" si="344"/>
        <v>Scheme  6: Procurment of Coal Fuel  pipes for unit -8 &amp;9 , CSTPS</v>
      </c>
      <c r="C1694" s="31">
        <f t="shared" si="344"/>
        <v>0</v>
      </c>
      <c r="D1694" s="67" t="str">
        <f t="shared" si="344"/>
        <v>-</v>
      </c>
      <c r="E1694" s="30">
        <f t="shared" si="344"/>
        <v>0</v>
      </c>
      <c r="F1694" s="30">
        <f t="shared" si="324"/>
        <v>0</v>
      </c>
      <c r="G1694" s="30">
        <f t="shared" si="325"/>
        <v>0</v>
      </c>
      <c r="H1694" s="30">
        <f t="shared" si="331"/>
        <v>0</v>
      </c>
      <c r="I1694" s="30">
        <f>'F4.2'!X317</f>
        <v>0</v>
      </c>
      <c r="J1694" s="30">
        <f>'F4.2'!AR317</f>
        <v>0</v>
      </c>
      <c r="K1694" s="30"/>
      <c r="L1694" s="30"/>
      <c r="M1694" s="30">
        <f t="shared" si="326"/>
        <v>0</v>
      </c>
      <c r="N1694" s="150">
        <f t="shared" si="332"/>
        <v>0</v>
      </c>
    </row>
    <row r="1695" spans="1:14" ht="31.5" hidden="1" outlineLevel="1">
      <c r="A1695" s="28">
        <f>A1236</f>
        <v>2</v>
      </c>
      <c r="B1695" s="131" t="str">
        <f t="shared" si="344"/>
        <v>Procurement of LTSH and economiser for unit-8&amp;9 CSTPS, Chandrapur</v>
      </c>
      <c r="C1695" s="31">
        <f t="shared" si="344"/>
        <v>0</v>
      </c>
      <c r="D1695" s="67" t="str">
        <f t="shared" si="344"/>
        <v>-</v>
      </c>
      <c r="E1695" s="30">
        <f t="shared" si="344"/>
        <v>0</v>
      </c>
      <c r="F1695" s="30">
        <f t="shared" si="324"/>
        <v>0</v>
      </c>
      <c r="G1695" s="30">
        <f t="shared" si="325"/>
        <v>0</v>
      </c>
      <c r="H1695" s="30">
        <f t="shared" si="331"/>
        <v>0</v>
      </c>
      <c r="I1695" s="30">
        <f>'F4.2'!X318</f>
        <v>0</v>
      </c>
      <c r="J1695" s="30">
        <f>'F4.2'!AR318</f>
        <v>0</v>
      </c>
      <c r="K1695" s="30"/>
      <c r="L1695" s="30"/>
      <c r="M1695" s="30">
        <f t="shared" si="326"/>
        <v>0</v>
      </c>
      <c r="N1695" s="150">
        <f t="shared" si="332"/>
        <v>0</v>
      </c>
    </row>
    <row r="1696" spans="1:14" ht="15.75" hidden="1" outlineLevel="1">
      <c r="A1696" s="31"/>
      <c r="B1696" s="270" t="str">
        <f t="shared" ref="B1696:E1711" si="345">B1237</f>
        <v>Procurement of LTSH Coil assemsblies  unit- 8&amp;9</v>
      </c>
      <c r="C1696" s="31">
        <f t="shared" si="345"/>
        <v>0</v>
      </c>
      <c r="D1696" s="67" t="str">
        <f t="shared" si="345"/>
        <v>-</v>
      </c>
      <c r="E1696" s="30">
        <f t="shared" si="345"/>
        <v>0</v>
      </c>
      <c r="F1696" s="30">
        <f t="shared" si="324"/>
        <v>0</v>
      </c>
      <c r="G1696" s="30">
        <f t="shared" si="325"/>
        <v>0</v>
      </c>
      <c r="H1696" s="30">
        <f t="shared" si="331"/>
        <v>0</v>
      </c>
      <c r="I1696" s="30">
        <f>'F4.2'!X319</f>
        <v>0</v>
      </c>
      <c r="J1696" s="30">
        <f>'F4.2'!AR319</f>
        <v>0</v>
      </c>
      <c r="K1696" s="30"/>
      <c r="L1696" s="30"/>
      <c r="M1696" s="30">
        <f t="shared" si="326"/>
        <v>0</v>
      </c>
      <c r="N1696" s="150">
        <f t="shared" si="332"/>
        <v>0</v>
      </c>
    </row>
    <row r="1697" spans="1:14" ht="15.75" hidden="1" outlineLevel="1">
      <c r="A1697" s="31"/>
      <c r="B1697" s="270" t="str">
        <f t="shared" si="345"/>
        <v>Procurement of economiser coil asemblies</v>
      </c>
      <c r="C1697" s="31">
        <f t="shared" si="345"/>
        <v>0</v>
      </c>
      <c r="D1697" s="67" t="str">
        <f t="shared" si="345"/>
        <v>-</v>
      </c>
      <c r="E1697" s="30">
        <f t="shared" si="345"/>
        <v>0</v>
      </c>
      <c r="F1697" s="30">
        <f t="shared" si="324"/>
        <v>0</v>
      </c>
      <c r="G1697" s="30">
        <f t="shared" si="325"/>
        <v>0</v>
      </c>
      <c r="H1697" s="30">
        <f t="shared" si="331"/>
        <v>0</v>
      </c>
      <c r="I1697" s="30">
        <f>'F4.2'!X320</f>
        <v>0</v>
      </c>
      <c r="J1697" s="30">
        <f>'F4.2'!AR320</f>
        <v>0</v>
      </c>
      <c r="K1697" s="30"/>
      <c r="L1697" s="30"/>
      <c r="M1697" s="30">
        <f t="shared" si="326"/>
        <v>0</v>
      </c>
      <c r="N1697" s="150">
        <f t="shared" si="332"/>
        <v>0</v>
      </c>
    </row>
    <row r="1698" spans="1:14" ht="47.25" hidden="1" outlineLevel="1">
      <c r="A1698" s="31"/>
      <c r="B1698" s="270" t="str">
        <f t="shared" si="345"/>
        <v>Up-gradation of existing belt type gravimetric coal feeders to gravimetric rotary weigh coal feeders of unit- 8&amp;9, at CSTPS, Chandrapur</v>
      </c>
      <c r="C1698" s="31">
        <f t="shared" si="345"/>
        <v>0</v>
      </c>
      <c r="D1698" s="67" t="str">
        <f t="shared" si="345"/>
        <v>-</v>
      </c>
      <c r="E1698" s="30">
        <f t="shared" si="345"/>
        <v>0</v>
      </c>
      <c r="F1698" s="30">
        <f t="shared" si="324"/>
        <v>0</v>
      </c>
      <c r="G1698" s="30">
        <f t="shared" si="325"/>
        <v>0</v>
      </c>
      <c r="H1698" s="30">
        <f t="shared" si="331"/>
        <v>0</v>
      </c>
      <c r="I1698" s="30">
        <f>'F4.2'!X321</f>
        <v>10.029999999999999</v>
      </c>
      <c r="J1698" s="30">
        <f>'F4.2'!AR321</f>
        <v>10.029999999999999</v>
      </c>
      <c r="K1698" s="30"/>
      <c r="L1698" s="30"/>
      <c r="M1698" s="30">
        <f t="shared" si="326"/>
        <v>10.029999999999999</v>
      </c>
      <c r="N1698" s="150">
        <f t="shared" si="332"/>
        <v>0</v>
      </c>
    </row>
    <row r="1699" spans="1:14" ht="31.5" hidden="1" outlineLevel="1">
      <c r="A1699" s="28">
        <f>A1240</f>
        <v>3</v>
      </c>
      <c r="B1699" s="131" t="str">
        <f t="shared" si="345"/>
        <v>Supply of Quick Erect  Aluminum Boiler Scaffolding system or unit- 8 &amp; 9, (2X500MW), CSTPS, Chandrapur.</v>
      </c>
      <c r="C1699" s="31">
        <f t="shared" si="345"/>
        <v>0</v>
      </c>
      <c r="D1699" s="67" t="str">
        <f t="shared" si="345"/>
        <v>-</v>
      </c>
      <c r="E1699" s="30">
        <f t="shared" si="345"/>
        <v>0</v>
      </c>
      <c r="F1699" s="30">
        <f t="shared" si="324"/>
        <v>0</v>
      </c>
      <c r="G1699" s="30">
        <f t="shared" si="325"/>
        <v>0</v>
      </c>
      <c r="H1699" s="30">
        <f t="shared" si="331"/>
        <v>0</v>
      </c>
      <c r="I1699" s="30">
        <f>'F4.2'!X322</f>
        <v>0</v>
      </c>
      <c r="J1699" s="30">
        <f>'F4.2'!AR322</f>
        <v>0</v>
      </c>
      <c r="K1699" s="30"/>
      <c r="L1699" s="30"/>
      <c r="M1699" s="30">
        <f t="shared" si="326"/>
        <v>0</v>
      </c>
      <c r="N1699" s="150">
        <f t="shared" si="332"/>
        <v>0</v>
      </c>
    </row>
    <row r="1700" spans="1:14" ht="31.5" hidden="1" outlineLevel="1">
      <c r="A1700" s="31"/>
      <c r="B1700" s="270" t="str">
        <f t="shared" si="345"/>
        <v>Supply of Quick Erect  Aluminum Boiler Scaffolding system or unit- 8 &amp; 9, (2X500MW), CSTPS, Chandrapur.</v>
      </c>
      <c r="C1700" s="31">
        <f t="shared" si="345"/>
        <v>0</v>
      </c>
      <c r="D1700" s="67" t="str">
        <f t="shared" si="345"/>
        <v>-</v>
      </c>
      <c r="E1700" s="30">
        <f t="shared" si="345"/>
        <v>0</v>
      </c>
      <c r="F1700" s="30">
        <f t="shared" si="324"/>
        <v>0</v>
      </c>
      <c r="G1700" s="30">
        <f t="shared" si="325"/>
        <v>0</v>
      </c>
      <c r="H1700" s="30">
        <f t="shared" si="331"/>
        <v>0</v>
      </c>
      <c r="I1700" s="30">
        <f>'F4.2'!X323</f>
        <v>35</v>
      </c>
      <c r="J1700" s="30">
        <f>'F4.2'!AR323</f>
        <v>35</v>
      </c>
      <c r="K1700" s="30"/>
      <c r="L1700" s="30"/>
      <c r="M1700" s="30">
        <f t="shared" si="326"/>
        <v>35</v>
      </c>
      <c r="N1700" s="150">
        <f t="shared" si="332"/>
        <v>0</v>
      </c>
    </row>
    <row r="1701" spans="1:14" ht="15.75" hidden="1" outlineLevel="1">
      <c r="A1701" s="31"/>
      <c r="B1701" s="360" t="str">
        <f t="shared" si="345"/>
        <v>Turbine Maintenance -III</v>
      </c>
      <c r="C1701" s="31">
        <f t="shared" si="345"/>
        <v>0</v>
      </c>
      <c r="D1701" s="67" t="str">
        <f t="shared" si="345"/>
        <v>-</v>
      </c>
      <c r="E1701" s="30">
        <f t="shared" si="345"/>
        <v>0</v>
      </c>
      <c r="F1701" s="30">
        <f t="shared" si="324"/>
        <v>0</v>
      </c>
      <c r="G1701" s="30">
        <f t="shared" si="325"/>
        <v>0</v>
      </c>
      <c r="H1701" s="30">
        <f t="shared" si="331"/>
        <v>0</v>
      </c>
      <c r="I1701" s="30">
        <f>'F4.2'!X324</f>
        <v>0</v>
      </c>
      <c r="J1701" s="30">
        <f>'F4.2'!AR324</f>
        <v>0</v>
      </c>
      <c r="K1701" s="30"/>
      <c r="L1701" s="30"/>
      <c r="M1701" s="30">
        <f t="shared" si="326"/>
        <v>0</v>
      </c>
      <c r="N1701" s="150">
        <f t="shared" si="332"/>
        <v>0</v>
      </c>
    </row>
    <row r="1702" spans="1:14" ht="31.5" hidden="1" outlineLevel="1">
      <c r="A1702" s="28">
        <f>A1243</f>
        <v>1</v>
      </c>
      <c r="B1702" s="270" t="str">
        <f t="shared" si="345"/>
        <v>Schemes for Improvement in availability &amp; performance of TG auxiliaries at U-8&amp;9, CSTPS, Chandrapur.</v>
      </c>
      <c r="C1702" s="31">
        <f t="shared" si="345"/>
        <v>0</v>
      </c>
      <c r="D1702" s="67" t="str">
        <f t="shared" si="345"/>
        <v>-</v>
      </c>
      <c r="E1702" s="30">
        <f t="shared" si="345"/>
        <v>0</v>
      </c>
      <c r="F1702" s="30">
        <f t="shared" si="324"/>
        <v>0</v>
      </c>
      <c r="G1702" s="30">
        <f t="shared" si="325"/>
        <v>0</v>
      </c>
      <c r="H1702" s="30">
        <f t="shared" si="331"/>
        <v>0</v>
      </c>
      <c r="I1702" s="30">
        <f>'F4.2'!X325</f>
        <v>0</v>
      </c>
      <c r="J1702" s="30">
        <f>'F4.2'!AR325</f>
        <v>0</v>
      </c>
      <c r="K1702" s="30"/>
      <c r="L1702" s="30"/>
      <c r="M1702" s="30">
        <f t="shared" si="326"/>
        <v>0</v>
      </c>
      <c r="N1702" s="150">
        <f t="shared" si="332"/>
        <v>0</v>
      </c>
    </row>
    <row r="1703" spans="1:14" ht="31.5" hidden="1" outlineLevel="1">
      <c r="A1703" s="31"/>
      <c r="B1703" s="270" t="str">
        <f t="shared" si="345"/>
        <v>1. Procurement of BFP Booster Pump assembly for Unit-8 &amp; 9, CSTPS Chandrapur</v>
      </c>
      <c r="C1703" s="31">
        <f t="shared" si="345"/>
        <v>0</v>
      </c>
      <c r="D1703" s="67" t="str">
        <f t="shared" si="345"/>
        <v>-</v>
      </c>
      <c r="E1703" s="30">
        <f t="shared" si="345"/>
        <v>0</v>
      </c>
      <c r="F1703" s="30">
        <f t="shared" si="324"/>
        <v>0</v>
      </c>
      <c r="G1703" s="30">
        <f t="shared" si="325"/>
        <v>0</v>
      </c>
      <c r="H1703" s="30">
        <f t="shared" si="331"/>
        <v>0</v>
      </c>
      <c r="I1703" s="30">
        <f>'F4.2'!X326</f>
        <v>0</v>
      </c>
      <c r="J1703" s="30">
        <f>'F4.2'!AR326</f>
        <v>0</v>
      </c>
      <c r="K1703" s="30"/>
      <c r="L1703" s="30"/>
      <c r="M1703" s="30">
        <f t="shared" si="326"/>
        <v>0</v>
      </c>
      <c r="N1703" s="150">
        <f t="shared" si="332"/>
        <v>0</v>
      </c>
    </row>
    <row r="1704" spans="1:14" ht="31.5" hidden="1" outlineLevel="1">
      <c r="A1704" s="31"/>
      <c r="B1704" s="270" t="str">
        <f t="shared" si="345"/>
        <v>2. Procurement of Boiler Feed Pump catridge with CI sealing for Unit- 8 &amp; 9, CSTPS Chandrapur</v>
      </c>
      <c r="C1704" s="31">
        <f t="shared" si="345"/>
        <v>0</v>
      </c>
      <c r="D1704" s="67" t="str">
        <f t="shared" si="345"/>
        <v>-</v>
      </c>
      <c r="E1704" s="30">
        <f t="shared" si="345"/>
        <v>0</v>
      </c>
      <c r="F1704" s="30">
        <f t="shared" si="324"/>
        <v>0</v>
      </c>
      <c r="G1704" s="30">
        <f t="shared" si="325"/>
        <v>0</v>
      </c>
      <c r="H1704" s="30">
        <f t="shared" si="331"/>
        <v>0</v>
      </c>
      <c r="I1704" s="30">
        <f>'F4.2'!X327</f>
        <v>0</v>
      </c>
      <c r="J1704" s="30">
        <f>'F4.2'!AR327</f>
        <v>0</v>
      </c>
      <c r="K1704" s="30"/>
      <c r="L1704" s="30"/>
      <c r="M1704" s="30">
        <f t="shared" si="326"/>
        <v>0</v>
      </c>
      <c r="N1704" s="150">
        <f t="shared" si="332"/>
        <v>0</v>
      </c>
    </row>
    <row r="1705" spans="1:14" ht="47.25" hidden="1" outlineLevel="1">
      <c r="A1705" s="31"/>
      <c r="B1705" s="270" t="str">
        <f t="shared" si="345"/>
        <v>3. Procurement of Modulating type Boiler Feed Pump Recirculation valve (06 Nos)  assembly for  Unit- 8 &amp; 9, CSTPS Chandrapur</v>
      </c>
      <c r="C1705" s="31">
        <f t="shared" si="345"/>
        <v>0</v>
      </c>
      <c r="D1705" s="67" t="str">
        <f t="shared" si="345"/>
        <v>-</v>
      </c>
      <c r="E1705" s="30">
        <f t="shared" si="345"/>
        <v>0</v>
      </c>
      <c r="F1705" s="30">
        <f t="shared" si="324"/>
        <v>0</v>
      </c>
      <c r="G1705" s="30">
        <f t="shared" si="325"/>
        <v>0</v>
      </c>
      <c r="H1705" s="30">
        <f t="shared" si="331"/>
        <v>0</v>
      </c>
      <c r="I1705" s="30">
        <f>'F4.2'!X328</f>
        <v>3</v>
      </c>
      <c r="J1705" s="30">
        <f>'F4.2'!AR328</f>
        <v>3</v>
      </c>
      <c r="K1705" s="30"/>
      <c r="L1705" s="30"/>
      <c r="M1705" s="30">
        <f t="shared" si="326"/>
        <v>3</v>
      </c>
      <c r="N1705" s="150">
        <f t="shared" si="332"/>
        <v>0</v>
      </c>
    </row>
    <row r="1706" spans="1:14" ht="31.5" hidden="1" outlineLevel="1">
      <c r="A1706" s="28"/>
      <c r="B1706" s="270" t="str">
        <f t="shared" si="345"/>
        <v>4. Procurement of HP Heater HPH-5B assembly for  Unit- 8 &amp; 9, CSTPS Chandrapur</v>
      </c>
      <c r="C1706" s="31">
        <f t="shared" si="345"/>
        <v>0</v>
      </c>
      <c r="D1706" s="67" t="str">
        <f t="shared" si="345"/>
        <v>-</v>
      </c>
      <c r="E1706" s="30">
        <f t="shared" si="345"/>
        <v>0</v>
      </c>
      <c r="F1706" s="30">
        <f t="shared" si="324"/>
        <v>0</v>
      </c>
      <c r="G1706" s="30">
        <f t="shared" si="325"/>
        <v>0</v>
      </c>
      <c r="H1706" s="30">
        <f t="shared" si="331"/>
        <v>0</v>
      </c>
      <c r="I1706" s="30">
        <f>'F4.2'!X329</f>
        <v>0</v>
      </c>
      <c r="J1706" s="30">
        <f>'F4.2'!AR329</f>
        <v>0</v>
      </c>
      <c r="K1706" s="30"/>
      <c r="L1706" s="30"/>
      <c r="M1706" s="30">
        <f t="shared" si="326"/>
        <v>0</v>
      </c>
      <c r="N1706" s="150">
        <f t="shared" si="332"/>
        <v>0</v>
      </c>
    </row>
    <row r="1707" spans="1:14" ht="31.5" hidden="1" outlineLevel="1">
      <c r="A1707" s="31"/>
      <c r="B1707" s="270" t="str">
        <f t="shared" si="345"/>
        <v>5. Procurement of MDBFP working oil &amp; lube oil coolers for  Unit- 8 &amp; 9, CSTPS Chandrapur</v>
      </c>
      <c r="C1707" s="31">
        <f t="shared" si="345"/>
        <v>0</v>
      </c>
      <c r="D1707" s="67" t="str">
        <f t="shared" si="345"/>
        <v>-</v>
      </c>
      <c r="E1707" s="30">
        <f t="shared" si="345"/>
        <v>0</v>
      </c>
      <c r="F1707" s="30">
        <f t="shared" ref="F1707:F1770" si="346">F1248+I1248</f>
        <v>0</v>
      </c>
      <c r="G1707" s="30">
        <f t="shared" ref="G1707:G1770" si="347">G1248+M1248</f>
        <v>0</v>
      </c>
      <c r="H1707" s="30">
        <f t="shared" si="331"/>
        <v>0</v>
      </c>
      <c r="I1707" s="30">
        <f>'F4.2'!X330</f>
        <v>0</v>
      </c>
      <c r="J1707" s="30">
        <f>'F4.2'!AR330</f>
        <v>0</v>
      </c>
      <c r="K1707" s="30"/>
      <c r="L1707" s="30"/>
      <c r="M1707" s="30">
        <f t="shared" si="326"/>
        <v>0</v>
      </c>
      <c r="N1707" s="150">
        <f t="shared" si="332"/>
        <v>0</v>
      </c>
    </row>
    <row r="1708" spans="1:14" ht="31.5" hidden="1" outlineLevel="1">
      <c r="A1708" s="28"/>
      <c r="B1708" s="270" t="str">
        <f t="shared" si="345"/>
        <v>6. Procurement of TDBFP Turbine rotor K1401-2 at  Unit- 8 &amp; 9, CSTPS Chandrapur</v>
      </c>
      <c r="C1708" s="31">
        <f t="shared" si="345"/>
        <v>0</v>
      </c>
      <c r="D1708" s="67" t="str">
        <f t="shared" si="345"/>
        <v>-</v>
      </c>
      <c r="E1708" s="30">
        <f t="shared" si="345"/>
        <v>0</v>
      </c>
      <c r="F1708" s="30">
        <f t="shared" si="346"/>
        <v>0</v>
      </c>
      <c r="G1708" s="30">
        <f t="shared" si="347"/>
        <v>0</v>
      </c>
      <c r="H1708" s="30">
        <f t="shared" si="331"/>
        <v>0</v>
      </c>
      <c r="I1708" s="30">
        <f>'F4.2'!X331</f>
        <v>0</v>
      </c>
      <c r="J1708" s="30">
        <f>'F4.2'!AR331</f>
        <v>0</v>
      </c>
      <c r="K1708" s="30"/>
      <c r="L1708" s="30"/>
      <c r="M1708" s="30">
        <f t="shared" si="326"/>
        <v>0</v>
      </c>
      <c r="N1708" s="150">
        <f t="shared" si="332"/>
        <v>0</v>
      </c>
    </row>
    <row r="1709" spans="1:14" ht="31.5" hidden="1" outlineLevel="1">
      <c r="A1709" s="31"/>
      <c r="B1709" s="270" t="str">
        <f t="shared" si="345"/>
        <v>7. Procurement of Main TG Jacking oil pumps (2 Nos.) at  Unit- 8 &amp; 9, CSTPS Chandrapur</v>
      </c>
      <c r="C1709" s="31">
        <f t="shared" si="345"/>
        <v>0</v>
      </c>
      <c r="D1709" s="67" t="str">
        <f t="shared" si="345"/>
        <v>-</v>
      </c>
      <c r="E1709" s="30">
        <f t="shared" si="345"/>
        <v>0</v>
      </c>
      <c r="F1709" s="30">
        <f t="shared" si="346"/>
        <v>0</v>
      </c>
      <c r="G1709" s="30">
        <f t="shared" si="347"/>
        <v>0</v>
      </c>
      <c r="H1709" s="30">
        <f t="shared" si="331"/>
        <v>0</v>
      </c>
      <c r="I1709" s="30">
        <f>'F4.2'!X332</f>
        <v>0.5</v>
      </c>
      <c r="J1709" s="30">
        <f>'F4.2'!AR332</f>
        <v>0.5</v>
      </c>
      <c r="K1709" s="30"/>
      <c r="L1709" s="30"/>
      <c r="M1709" s="30">
        <f t="shared" si="326"/>
        <v>0.5</v>
      </c>
      <c r="N1709" s="150">
        <f t="shared" si="332"/>
        <v>0</v>
      </c>
    </row>
    <row r="1710" spans="1:14" ht="47.25" hidden="1" outlineLevel="1">
      <c r="A1710" s="28"/>
      <c r="B1710" s="270" t="str">
        <f t="shared" si="345"/>
        <v>8. Procurement of HP  elements of ZR500 Atlas Copco make compressors along with inter &amp; after coolers tube nest at  Unit- 8 &amp; 9, CSTPS Chandrapur</v>
      </c>
      <c r="C1710" s="31">
        <f t="shared" si="345"/>
        <v>0</v>
      </c>
      <c r="D1710" s="67" t="str">
        <f t="shared" si="345"/>
        <v>-</v>
      </c>
      <c r="E1710" s="30">
        <f t="shared" si="345"/>
        <v>0</v>
      </c>
      <c r="F1710" s="30">
        <f t="shared" si="346"/>
        <v>0</v>
      </c>
      <c r="G1710" s="30">
        <f t="shared" si="347"/>
        <v>0</v>
      </c>
      <c r="H1710" s="30">
        <f t="shared" si="331"/>
        <v>0</v>
      </c>
      <c r="I1710" s="30">
        <f>'F4.2'!X333</f>
        <v>2</v>
      </c>
      <c r="J1710" s="30">
        <f>'F4.2'!AR333</f>
        <v>2</v>
      </c>
      <c r="K1710" s="30"/>
      <c r="L1710" s="30"/>
      <c r="M1710" s="30">
        <f t="shared" si="326"/>
        <v>2</v>
      </c>
      <c r="N1710" s="150">
        <f t="shared" si="332"/>
        <v>0</v>
      </c>
    </row>
    <row r="1711" spans="1:14" ht="31.5" hidden="1" outlineLevel="1">
      <c r="A1711" s="31"/>
      <c r="B1711" s="270" t="str">
        <f t="shared" si="345"/>
        <v>9. Procurement of CW &amp; ACW Pump spares at  Unit- 8 &amp; 9, CSTPS Chandrapur</v>
      </c>
      <c r="C1711" s="31">
        <f t="shared" si="345"/>
        <v>0</v>
      </c>
      <c r="D1711" s="67" t="str">
        <f t="shared" si="345"/>
        <v>-</v>
      </c>
      <c r="E1711" s="30">
        <f t="shared" si="345"/>
        <v>0</v>
      </c>
      <c r="F1711" s="30">
        <f t="shared" si="346"/>
        <v>0</v>
      </c>
      <c r="G1711" s="30">
        <f t="shared" si="347"/>
        <v>0</v>
      </c>
      <c r="H1711" s="30">
        <f t="shared" si="331"/>
        <v>0</v>
      </c>
      <c r="I1711" s="30">
        <f>'F4.2'!X334</f>
        <v>1.5</v>
      </c>
      <c r="J1711" s="30">
        <f>'F4.2'!AR334</f>
        <v>1.5</v>
      </c>
      <c r="K1711" s="30"/>
      <c r="L1711" s="30"/>
      <c r="M1711" s="30">
        <f t="shared" si="326"/>
        <v>1.5</v>
      </c>
      <c r="N1711" s="150">
        <f t="shared" si="332"/>
        <v>0</v>
      </c>
    </row>
    <row r="1712" spans="1:14" ht="31.5" hidden="1" outlineLevel="1">
      <c r="A1712" s="31"/>
      <c r="B1712" s="270" t="str">
        <f t="shared" ref="B1712:E1727" si="348">B1253</f>
        <v>10. Procurement of condenser tubes at  Unit- 8 &amp; 9, CSTPS Chandrapur</v>
      </c>
      <c r="C1712" s="31">
        <f t="shared" si="348"/>
        <v>0</v>
      </c>
      <c r="D1712" s="67" t="str">
        <f t="shared" si="348"/>
        <v>-</v>
      </c>
      <c r="E1712" s="30">
        <f t="shared" si="348"/>
        <v>0</v>
      </c>
      <c r="F1712" s="30">
        <f t="shared" si="346"/>
        <v>0</v>
      </c>
      <c r="G1712" s="30">
        <f t="shared" si="347"/>
        <v>0</v>
      </c>
      <c r="H1712" s="30">
        <f t="shared" si="331"/>
        <v>0</v>
      </c>
      <c r="I1712" s="30">
        <f>'F4.2'!X335</f>
        <v>0</v>
      </c>
      <c r="J1712" s="30">
        <f>'F4.2'!AR335</f>
        <v>0</v>
      </c>
      <c r="K1712" s="30"/>
      <c r="L1712" s="30"/>
      <c r="M1712" s="30">
        <f t="shared" si="326"/>
        <v>0</v>
      </c>
      <c r="N1712" s="150">
        <f t="shared" si="332"/>
        <v>0</v>
      </c>
    </row>
    <row r="1713" spans="1:14" ht="31.5" hidden="1" outlineLevel="1">
      <c r="A1713" s="31"/>
      <c r="B1713" s="270" t="str">
        <f t="shared" si="348"/>
        <v>11. Procurement of HPCF Pump at  Unit- 8 &amp; 9, CSTPS Chandrapur</v>
      </c>
      <c r="C1713" s="31">
        <f t="shared" si="348"/>
        <v>0</v>
      </c>
      <c r="D1713" s="67" t="str">
        <f t="shared" si="348"/>
        <v>-</v>
      </c>
      <c r="E1713" s="30">
        <f t="shared" si="348"/>
        <v>0</v>
      </c>
      <c r="F1713" s="30">
        <f t="shared" si="346"/>
        <v>0</v>
      </c>
      <c r="G1713" s="30">
        <f t="shared" si="347"/>
        <v>0</v>
      </c>
      <c r="H1713" s="30">
        <f t="shared" si="331"/>
        <v>0</v>
      </c>
      <c r="I1713" s="30">
        <f>'F4.2'!X336</f>
        <v>0</v>
      </c>
      <c r="J1713" s="30">
        <f>'F4.2'!AR336</f>
        <v>0</v>
      </c>
      <c r="K1713" s="30"/>
      <c r="L1713" s="30"/>
      <c r="M1713" s="30">
        <f t="shared" si="326"/>
        <v>0</v>
      </c>
      <c r="N1713" s="150">
        <f t="shared" si="332"/>
        <v>0</v>
      </c>
    </row>
    <row r="1714" spans="1:14" ht="63" hidden="1" outlineLevel="1">
      <c r="A1714" s="28">
        <f>A1255</f>
        <v>2</v>
      </c>
      <c r="B1714" s="131" t="str">
        <f t="shared" si="348"/>
        <v>DPR for performance improvement of Condenser Cooling water system &amp; improvement in system reliability of auxiliary cooling water system installed at Unit-8&amp;9, 2x500MW, CSTPS, Chandrapur</v>
      </c>
      <c r="C1714" s="31">
        <f t="shared" si="348"/>
        <v>0</v>
      </c>
      <c r="D1714" s="67" t="str">
        <f t="shared" si="348"/>
        <v>-</v>
      </c>
      <c r="E1714" s="30">
        <f t="shared" si="348"/>
        <v>0</v>
      </c>
      <c r="F1714" s="30">
        <f t="shared" si="346"/>
        <v>0</v>
      </c>
      <c r="G1714" s="30">
        <f t="shared" si="347"/>
        <v>0</v>
      </c>
      <c r="H1714" s="30">
        <f t="shared" si="331"/>
        <v>0</v>
      </c>
      <c r="I1714" s="30">
        <f>'F4.2'!X337</f>
        <v>0</v>
      </c>
      <c r="J1714" s="30">
        <f>'F4.2'!AR337</f>
        <v>0</v>
      </c>
      <c r="K1714" s="30"/>
      <c r="L1714" s="30"/>
      <c r="M1714" s="30">
        <f t="shared" ref="M1714:M1777" si="349">SUM(J1714:L1714)</f>
        <v>0</v>
      </c>
      <c r="N1714" s="150">
        <f t="shared" si="332"/>
        <v>0</v>
      </c>
    </row>
    <row r="1715" spans="1:14" ht="63" hidden="1" outlineLevel="1">
      <c r="A1715" s="31"/>
      <c r="B1715" s="270" t="str">
        <f t="shared" si="348"/>
        <v>DPR for performance improvement of Condenser Cooling water system &amp; improvement in system reliability of auxiliary cooling water system installed at Unit-8&amp;9, 2x500MW, CSTPS, Chandrapur</v>
      </c>
      <c r="C1715" s="31">
        <f t="shared" si="348"/>
        <v>0</v>
      </c>
      <c r="D1715" s="67" t="str">
        <f t="shared" si="348"/>
        <v>-</v>
      </c>
      <c r="E1715" s="30">
        <f t="shared" si="348"/>
        <v>0</v>
      </c>
      <c r="F1715" s="30">
        <f t="shared" si="346"/>
        <v>0</v>
      </c>
      <c r="G1715" s="30">
        <f t="shared" si="347"/>
        <v>0</v>
      </c>
      <c r="H1715" s="30">
        <f t="shared" si="331"/>
        <v>0</v>
      </c>
      <c r="I1715" s="30">
        <f>'F4.2'!X338</f>
        <v>0</v>
      </c>
      <c r="J1715" s="30">
        <f>'F4.2'!AR338</f>
        <v>0</v>
      </c>
      <c r="K1715" s="30"/>
      <c r="L1715" s="30"/>
      <c r="M1715" s="30">
        <f t="shared" si="349"/>
        <v>0</v>
      </c>
      <c r="N1715" s="150">
        <f t="shared" si="332"/>
        <v>0</v>
      </c>
    </row>
    <row r="1716" spans="1:14" ht="31.5" hidden="1" outlineLevel="1">
      <c r="A1716" s="28">
        <f>A1257</f>
        <v>3</v>
      </c>
      <c r="B1716" s="131" t="str">
        <f t="shared" si="348"/>
        <v>Procurement of main turbine IPT module at Unit- 8 &amp; 9, CSTPS Chandrapur</v>
      </c>
      <c r="C1716" s="31">
        <f t="shared" si="348"/>
        <v>0</v>
      </c>
      <c r="D1716" s="67" t="str">
        <f t="shared" si="348"/>
        <v>-</v>
      </c>
      <c r="E1716" s="30">
        <f t="shared" si="348"/>
        <v>0</v>
      </c>
      <c r="F1716" s="30">
        <f t="shared" si="346"/>
        <v>0</v>
      </c>
      <c r="G1716" s="30">
        <f t="shared" si="347"/>
        <v>0</v>
      </c>
      <c r="H1716" s="30">
        <f t="shared" si="331"/>
        <v>0</v>
      </c>
      <c r="I1716" s="30">
        <f>'F4.2'!X339</f>
        <v>0</v>
      </c>
      <c r="J1716" s="30">
        <f>'F4.2'!AR339</f>
        <v>0</v>
      </c>
      <c r="K1716" s="30"/>
      <c r="L1716" s="30"/>
      <c r="M1716" s="30">
        <f t="shared" si="349"/>
        <v>0</v>
      </c>
      <c r="N1716" s="150">
        <f t="shared" si="332"/>
        <v>0</v>
      </c>
    </row>
    <row r="1717" spans="1:14" ht="31.5" hidden="1" outlineLevel="1">
      <c r="A1717" s="31"/>
      <c r="B1717" s="270" t="str">
        <f t="shared" si="348"/>
        <v xml:space="preserve"> Procurement of main turbine IPT module at  Unit- 8 &amp; 9, CSTPS Chandrapur</v>
      </c>
      <c r="C1717" s="31">
        <f t="shared" si="348"/>
        <v>0</v>
      </c>
      <c r="D1717" s="67" t="str">
        <f t="shared" si="348"/>
        <v>-</v>
      </c>
      <c r="E1717" s="30">
        <f t="shared" si="348"/>
        <v>0</v>
      </c>
      <c r="F1717" s="30">
        <f t="shared" si="346"/>
        <v>0</v>
      </c>
      <c r="G1717" s="30">
        <f t="shared" si="347"/>
        <v>0</v>
      </c>
      <c r="H1717" s="30">
        <f t="shared" si="331"/>
        <v>0</v>
      </c>
      <c r="I1717" s="30">
        <f>'F4.2'!X340</f>
        <v>0</v>
      </c>
      <c r="J1717" s="30">
        <f>'F4.2'!AR340</f>
        <v>0</v>
      </c>
      <c r="K1717" s="30"/>
      <c r="L1717" s="30"/>
      <c r="M1717" s="30">
        <f t="shared" si="349"/>
        <v>0</v>
      </c>
      <c r="N1717" s="150">
        <f t="shared" si="332"/>
        <v>0</v>
      </c>
    </row>
    <row r="1718" spans="1:14" ht="15.75" hidden="1" outlineLevel="1">
      <c r="A1718" s="31"/>
      <c r="B1718" s="360" t="str">
        <f t="shared" si="348"/>
        <v>Electrical  Maintenance -III</v>
      </c>
      <c r="C1718" s="31">
        <f t="shared" si="348"/>
        <v>0</v>
      </c>
      <c r="D1718" s="67" t="str">
        <f t="shared" si="348"/>
        <v>-</v>
      </c>
      <c r="E1718" s="30">
        <f t="shared" si="348"/>
        <v>0</v>
      </c>
      <c r="F1718" s="30">
        <f t="shared" si="346"/>
        <v>0</v>
      </c>
      <c r="G1718" s="30">
        <f t="shared" si="347"/>
        <v>0</v>
      </c>
      <c r="H1718" s="30">
        <f t="shared" ref="H1718:H1781" si="350">F1718-G1718</f>
        <v>0</v>
      </c>
      <c r="I1718" s="30">
        <f>'F4.2'!X341</f>
        <v>0</v>
      </c>
      <c r="J1718" s="30">
        <f>'F4.2'!AR341</f>
        <v>0</v>
      </c>
      <c r="K1718" s="30"/>
      <c r="L1718" s="30"/>
      <c r="M1718" s="30">
        <f t="shared" si="349"/>
        <v>0</v>
      </c>
      <c r="N1718" s="150">
        <f t="shared" ref="N1718:N1781" si="351">H1718+I1718-M1718</f>
        <v>0</v>
      </c>
    </row>
    <row r="1719" spans="1:14" ht="15.75" hidden="1" outlineLevel="1">
      <c r="A1719" s="28">
        <f>A1260</f>
        <v>1</v>
      </c>
      <c r="B1719" s="131" t="str">
        <f t="shared" si="348"/>
        <v>Proc of GTR, MDBFP, UPS battery, breakers</v>
      </c>
      <c r="C1719" s="31">
        <f t="shared" si="348"/>
        <v>0</v>
      </c>
      <c r="D1719" s="67" t="str">
        <f t="shared" si="348"/>
        <v>-</v>
      </c>
      <c r="E1719" s="30">
        <f t="shared" si="348"/>
        <v>0</v>
      </c>
      <c r="F1719" s="30">
        <f t="shared" si="346"/>
        <v>0</v>
      </c>
      <c r="G1719" s="30">
        <f t="shared" si="347"/>
        <v>0</v>
      </c>
      <c r="H1719" s="30">
        <f t="shared" si="350"/>
        <v>0</v>
      </c>
      <c r="I1719" s="30">
        <f>'F4.2'!X342</f>
        <v>0</v>
      </c>
      <c r="J1719" s="30">
        <f>'F4.2'!AR342</f>
        <v>0</v>
      </c>
      <c r="K1719" s="30"/>
      <c r="L1719" s="30"/>
      <c r="M1719" s="30">
        <f t="shared" si="349"/>
        <v>0</v>
      </c>
      <c r="N1719" s="150">
        <f t="shared" si="351"/>
        <v>0</v>
      </c>
    </row>
    <row r="1720" spans="1:14" ht="47.25" hidden="1" outlineLevel="1">
      <c r="A1720" s="31"/>
      <c r="B1720" s="270" t="str">
        <f t="shared" si="348"/>
        <v xml:space="preserve"> Design, engineering, manufacturing, testing, unloading at site, E&amp;C of  200 MVA, 21/420 KV Single Phase Generator Transformer for Unit-8&amp;9, CSTPS, Chandrapur</v>
      </c>
      <c r="C1720" s="31">
        <f t="shared" si="348"/>
        <v>0</v>
      </c>
      <c r="D1720" s="67" t="str">
        <f t="shared" si="348"/>
        <v>-</v>
      </c>
      <c r="E1720" s="30">
        <f t="shared" si="348"/>
        <v>0</v>
      </c>
      <c r="F1720" s="30">
        <f t="shared" si="346"/>
        <v>0</v>
      </c>
      <c r="G1720" s="30">
        <f t="shared" si="347"/>
        <v>0</v>
      </c>
      <c r="H1720" s="30">
        <f t="shared" si="350"/>
        <v>0</v>
      </c>
      <c r="I1720" s="30">
        <f>'F4.2'!X343</f>
        <v>21.07</v>
      </c>
      <c r="J1720" s="30">
        <f>'F4.2'!AR343</f>
        <v>21.07</v>
      </c>
      <c r="K1720" s="30"/>
      <c r="L1720" s="30"/>
      <c r="M1720" s="30">
        <f t="shared" si="349"/>
        <v>21.07</v>
      </c>
      <c r="N1720" s="150">
        <f t="shared" si="351"/>
        <v>0</v>
      </c>
    </row>
    <row r="1721" spans="1:14" ht="173.25" hidden="1" outlineLevel="1">
      <c r="A1721" s="31"/>
      <c r="B1721" s="270" t="str">
        <f t="shared" si="348"/>
        <v xml:space="preserve"> Procurement of MDBFP motor and recommended spares 
The Fire Water Pump House UPS Battery set of 240V, 40AH Capacity (1.2V X 176 Cells ) Ni Cd  Type Make- HBL 
The UPS Battery Set at SWAS Lab (Outdoor Area), 45AH Capacity (1.2 V X 276 Cells) Ni Cd type Make- HBL for Unit#8&amp;9 
 The UPS Battery Set at CMRH (Outdoor Area), 69AH Capacity (1.2 V X 280 Cells) Ni Cd type Make- HBL for Unit#8&amp;9  
Retrofitting of 415V GE make ACB of various ratings along with allied spares. 
BHEL make Breakers and spares for 6.6 kV and 11kV panels </v>
      </c>
      <c r="C1721" s="31">
        <f t="shared" si="348"/>
        <v>0</v>
      </c>
      <c r="D1721" s="67" t="str">
        <f t="shared" si="348"/>
        <v>-</v>
      </c>
      <c r="E1721" s="30">
        <f t="shared" si="348"/>
        <v>0</v>
      </c>
      <c r="F1721" s="30">
        <f t="shared" si="346"/>
        <v>0</v>
      </c>
      <c r="G1721" s="30">
        <f t="shared" si="347"/>
        <v>0</v>
      </c>
      <c r="H1721" s="30">
        <f t="shared" si="350"/>
        <v>0</v>
      </c>
      <c r="I1721" s="30">
        <f>'F4.2'!X344</f>
        <v>15.07</v>
      </c>
      <c r="J1721" s="30">
        <f>'F4.2'!AR344</f>
        <v>15.07</v>
      </c>
      <c r="K1721" s="30"/>
      <c r="L1721" s="30"/>
      <c r="M1721" s="30">
        <f t="shared" si="349"/>
        <v>15.07</v>
      </c>
      <c r="N1721" s="150">
        <f t="shared" si="351"/>
        <v>0</v>
      </c>
    </row>
    <row r="1722" spans="1:14" ht="110.25" hidden="1" outlineLevel="1">
      <c r="A1722" s="28">
        <f>A1263</f>
        <v>2</v>
      </c>
      <c r="B1722" s="131" t="str">
        <f t="shared" si="348"/>
        <v xml:space="preserve">Design, engineering, manufacturing, testing, unloading at site, E&amp;C of  80 MVA, 420/11/6.9 KV three Phase Station Transformer &amp; 25MVA 21/6.9KV Three phase Unit Aux Transformer as a common pool spares for BTPS 500MW, Khaparkheda 500 MW and Unit-8&amp;9, CSTPS, Chandrapur &amp;
Supply, installation, commissioning and testing of Station Batteries of Unit-8&amp;9 CSTPS alongwith all outdoor batteries </v>
      </c>
      <c r="C1722" s="31">
        <f t="shared" si="348"/>
        <v>0</v>
      </c>
      <c r="D1722" s="67" t="str">
        <f t="shared" si="348"/>
        <v>-</v>
      </c>
      <c r="E1722" s="30">
        <f t="shared" si="348"/>
        <v>0</v>
      </c>
      <c r="F1722" s="30">
        <f t="shared" si="346"/>
        <v>0</v>
      </c>
      <c r="G1722" s="30">
        <f t="shared" si="347"/>
        <v>0</v>
      </c>
      <c r="H1722" s="30">
        <f t="shared" si="350"/>
        <v>0</v>
      </c>
      <c r="I1722" s="30">
        <f>'F4.2'!X345</f>
        <v>0</v>
      </c>
      <c r="J1722" s="30">
        <f>'F4.2'!AR345</f>
        <v>0</v>
      </c>
      <c r="K1722" s="30"/>
      <c r="L1722" s="30"/>
      <c r="M1722" s="30">
        <f t="shared" si="349"/>
        <v>0</v>
      </c>
      <c r="N1722" s="150">
        <f t="shared" si="351"/>
        <v>0</v>
      </c>
    </row>
    <row r="1723" spans="1:14" ht="78.75" hidden="1" outlineLevel="1">
      <c r="A1723" s="28"/>
      <c r="B1723" s="270" t="str">
        <f t="shared" si="348"/>
        <v>Design, engineering, manufacturing, testing, unloading at site, E&amp;C of  80 MVA, 420/11/6.9 KV three Phase Station Transformer &amp; 25MVA 21/6.9KV Three phase Unit Aux Transformer as a common pool spares for BTPS 500MW, Khaparkheda 500 MW and Unit-8&amp;9, CSTPS, Chandrapur</v>
      </c>
      <c r="C1723" s="31">
        <f t="shared" si="348"/>
        <v>0</v>
      </c>
      <c r="D1723" s="67" t="str">
        <f t="shared" si="348"/>
        <v>-</v>
      </c>
      <c r="E1723" s="30">
        <f t="shared" si="348"/>
        <v>0</v>
      </c>
      <c r="F1723" s="30">
        <f t="shared" si="346"/>
        <v>0</v>
      </c>
      <c r="G1723" s="30">
        <f t="shared" si="347"/>
        <v>0</v>
      </c>
      <c r="H1723" s="30">
        <f t="shared" si="350"/>
        <v>0</v>
      </c>
      <c r="I1723" s="30">
        <f>'F4.2'!X346</f>
        <v>0</v>
      </c>
      <c r="J1723" s="30">
        <f>'F4.2'!AR346</f>
        <v>0</v>
      </c>
      <c r="K1723" s="30"/>
      <c r="L1723" s="30"/>
      <c r="M1723" s="30">
        <f t="shared" si="349"/>
        <v>0</v>
      </c>
      <c r="N1723" s="150">
        <f t="shared" si="351"/>
        <v>0</v>
      </c>
    </row>
    <row r="1724" spans="1:14" ht="31.5" hidden="1" outlineLevel="1">
      <c r="A1724" s="31"/>
      <c r="B1724" s="270" t="str">
        <f t="shared" si="348"/>
        <v>Supply, installation, commissioning and testing of Station Batteries of Unit-8&amp;9 CSTPS alongwith all outdoor batteries</v>
      </c>
      <c r="C1724" s="31">
        <f t="shared" si="348"/>
        <v>0</v>
      </c>
      <c r="D1724" s="67" t="str">
        <f t="shared" si="348"/>
        <v>-</v>
      </c>
      <c r="E1724" s="30">
        <f t="shared" si="348"/>
        <v>0</v>
      </c>
      <c r="F1724" s="30">
        <f t="shared" si="346"/>
        <v>0</v>
      </c>
      <c r="G1724" s="30">
        <f t="shared" si="347"/>
        <v>0</v>
      </c>
      <c r="H1724" s="30">
        <f t="shared" si="350"/>
        <v>0</v>
      </c>
      <c r="I1724" s="30">
        <f>'F4.2'!X347</f>
        <v>0</v>
      </c>
      <c r="J1724" s="30">
        <f>'F4.2'!AR347</f>
        <v>0</v>
      </c>
      <c r="K1724" s="30"/>
      <c r="L1724" s="30"/>
      <c r="M1724" s="30">
        <f t="shared" si="349"/>
        <v>0</v>
      </c>
      <c r="N1724" s="150">
        <f t="shared" si="351"/>
        <v>0</v>
      </c>
    </row>
    <row r="1725" spans="1:14" ht="15.75" hidden="1" outlineLevel="1">
      <c r="A1725" s="348"/>
      <c r="B1725" s="360" t="str">
        <f t="shared" si="348"/>
        <v>I&amp;C  -III</v>
      </c>
      <c r="C1725" s="31">
        <f t="shared" si="348"/>
        <v>0</v>
      </c>
      <c r="D1725" s="67" t="str">
        <f t="shared" si="348"/>
        <v>-</v>
      </c>
      <c r="E1725" s="30">
        <f t="shared" si="348"/>
        <v>0</v>
      </c>
      <c r="F1725" s="30">
        <f t="shared" si="346"/>
        <v>0</v>
      </c>
      <c r="G1725" s="30">
        <f t="shared" si="347"/>
        <v>0</v>
      </c>
      <c r="H1725" s="30">
        <f t="shared" si="350"/>
        <v>0</v>
      </c>
      <c r="I1725" s="30">
        <f>'F4.2'!X348</f>
        <v>0</v>
      </c>
      <c r="J1725" s="30">
        <f>'F4.2'!AR348</f>
        <v>0</v>
      </c>
      <c r="K1725" s="30"/>
      <c r="L1725" s="30"/>
      <c r="M1725" s="30">
        <f t="shared" si="349"/>
        <v>0</v>
      </c>
      <c r="N1725" s="150">
        <f t="shared" si="351"/>
        <v>0</v>
      </c>
    </row>
    <row r="1726" spans="1:14" ht="47.25" hidden="1" outlineLevel="1">
      <c r="A1726" s="28">
        <f>A1267</f>
        <v>1</v>
      </c>
      <c r="B1726" s="131" t="str">
        <f t="shared" si="348"/>
        <v>Upgradation of Analysis &amp; Diagnostics system (A&amp;D) for VMS and TSI system at Unit-8&amp;9, CSTPS, Chandrapur.&amp; other schemes</v>
      </c>
      <c r="C1726" s="31">
        <f t="shared" si="348"/>
        <v>0</v>
      </c>
      <c r="D1726" s="67" t="str">
        <f t="shared" si="348"/>
        <v>-</v>
      </c>
      <c r="E1726" s="30">
        <f t="shared" si="348"/>
        <v>0</v>
      </c>
      <c r="F1726" s="30">
        <f t="shared" si="346"/>
        <v>0</v>
      </c>
      <c r="G1726" s="30">
        <f t="shared" si="347"/>
        <v>0</v>
      </c>
      <c r="H1726" s="30">
        <f t="shared" si="350"/>
        <v>0</v>
      </c>
      <c r="I1726" s="30">
        <f>'F4.2'!X349</f>
        <v>0</v>
      </c>
      <c r="J1726" s="30">
        <f>'F4.2'!AR349</f>
        <v>0</v>
      </c>
      <c r="K1726" s="30"/>
      <c r="L1726" s="30"/>
      <c r="M1726" s="30">
        <f t="shared" si="349"/>
        <v>0</v>
      </c>
      <c r="N1726" s="150">
        <f t="shared" si="351"/>
        <v>0</v>
      </c>
    </row>
    <row r="1727" spans="1:14" ht="31.5" hidden="1" outlineLevel="1">
      <c r="A1727" s="31"/>
      <c r="B1727" s="270" t="str">
        <f t="shared" si="348"/>
        <v>Upgradation of Analysis &amp; Diagnostics system (A&amp;D) for VMS and TSI system at Unit-8&amp;9, CSTPS, Chandrapur.</v>
      </c>
      <c r="C1727" s="31">
        <f t="shared" si="348"/>
        <v>0</v>
      </c>
      <c r="D1727" s="67" t="str">
        <f t="shared" si="348"/>
        <v>-</v>
      </c>
      <c r="E1727" s="30">
        <f t="shared" si="348"/>
        <v>0</v>
      </c>
      <c r="F1727" s="30">
        <f t="shared" si="346"/>
        <v>0</v>
      </c>
      <c r="G1727" s="30">
        <f t="shared" si="347"/>
        <v>0</v>
      </c>
      <c r="H1727" s="30">
        <f t="shared" si="350"/>
        <v>0</v>
      </c>
      <c r="I1727" s="30">
        <f>'F4.2'!X350</f>
        <v>17</v>
      </c>
      <c r="J1727" s="30">
        <f>'F4.2'!AR350</f>
        <v>17</v>
      </c>
      <c r="K1727" s="30"/>
      <c r="L1727" s="30"/>
      <c r="M1727" s="30">
        <f t="shared" si="349"/>
        <v>17</v>
      </c>
      <c r="N1727" s="150">
        <f t="shared" si="351"/>
        <v>0</v>
      </c>
    </row>
    <row r="1728" spans="1:14" ht="31.5" hidden="1" outlineLevel="1">
      <c r="A1728" s="31"/>
      <c r="B1728" s="270" t="str">
        <f t="shared" ref="B1728:E1743" si="352">B1269</f>
        <v xml:space="preserve"> Installation of CO analysers at Eco outlet at Unit-8&amp;9, CSTPS Chandrapur.</v>
      </c>
      <c r="C1728" s="31">
        <f t="shared" si="352"/>
        <v>0</v>
      </c>
      <c r="D1728" s="67" t="str">
        <f t="shared" si="352"/>
        <v>-</v>
      </c>
      <c r="E1728" s="30">
        <f t="shared" si="352"/>
        <v>0</v>
      </c>
      <c r="F1728" s="30">
        <f t="shared" si="346"/>
        <v>0</v>
      </c>
      <c r="G1728" s="30">
        <f t="shared" si="347"/>
        <v>0</v>
      </c>
      <c r="H1728" s="30">
        <f t="shared" si="350"/>
        <v>0</v>
      </c>
      <c r="I1728" s="30">
        <f>'F4.2'!X351</f>
        <v>2.5</v>
      </c>
      <c r="J1728" s="30">
        <f>'F4.2'!AR351</f>
        <v>2.5</v>
      </c>
      <c r="K1728" s="30"/>
      <c r="L1728" s="30"/>
      <c r="M1728" s="30">
        <f t="shared" si="349"/>
        <v>2.5</v>
      </c>
      <c r="N1728" s="150">
        <f t="shared" si="351"/>
        <v>0</v>
      </c>
    </row>
    <row r="1729" spans="1:14" ht="47.25" hidden="1" outlineLevel="1">
      <c r="A1729" s="31"/>
      <c r="B1729" s="270" t="str">
        <f t="shared" si="352"/>
        <v>Complete Engineering Retrofitting of Existing 196 NT Controller by DT 9 Controller alongwith HMI units for Unit 8/9 coal feeder system.</v>
      </c>
      <c r="C1729" s="31">
        <f t="shared" si="352"/>
        <v>0</v>
      </c>
      <c r="D1729" s="67" t="str">
        <f t="shared" si="352"/>
        <v>-</v>
      </c>
      <c r="E1729" s="30">
        <f t="shared" si="352"/>
        <v>0</v>
      </c>
      <c r="F1729" s="30">
        <f t="shared" si="346"/>
        <v>0</v>
      </c>
      <c r="G1729" s="30">
        <f t="shared" si="347"/>
        <v>0</v>
      </c>
      <c r="H1729" s="30">
        <f t="shared" si="350"/>
        <v>0</v>
      </c>
      <c r="I1729" s="30">
        <f>'F4.2'!X352</f>
        <v>2</v>
      </c>
      <c r="J1729" s="30">
        <f>'F4.2'!AR352</f>
        <v>2</v>
      </c>
      <c r="K1729" s="30"/>
      <c r="L1729" s="30"/>
      <c r="M1729" s="30">
        <f t="shared" si="349"/>
        <v>2</v>
      </c>
      <c r="N1729" s="150">
        <f t="shared" si="351"/>
        <v>0</v>
      </c>
    </row>
    <row r="1730" spans="1:14" ht="15.75" hidden="1" outlineLevel="1">
      <c r="A1730" s="31"/>
      <c r="B1730" s="270" t="str">
        <f t="shared" si="352"/>
        <v xml:space="preserve"> Supply of spares for LP bypass system.</v>
      </c>
      <c r="C1730" s="31">
        <f t="shared" si="352"/>
        <v>0</v>
      </c>
      <c r="D1730" s="67" t="str">
        <f t="shared" si="352"/>
        <v>-</v>
      </c>
      <c r="E1730" s="30">
        <f t="shared" si="352"/>
        <v>0</v>
      </c>
      <c r="F1730" s="30">
        <f t="shared" si="346"/>
        <v>0</v>
      </c>
      <c r="G1730" s="30">
        <f t="shared" si="347"/>
        <v>0</v>
      </c>
      <c r="H1730" s="30">
        <f t="shared" si="350"/>
        <v>0</v>
      </c>
      <c r="I1730" s="30">
        <f>'F4.2'!X353</f>
        <v>2</v>
      </c>
      <c r="J1730" s="30">
        <f>'F4.2'!AR353</f>
        <v>2</v>
      </c>
      <c r="K1730" s="30"/>
      <c r="L1730" s="30"/>
      <c r="M1730" s="30">
        <f t="shared" si="349"/>
        <v>2</v>
      </c>
      <c r="N1730" s="150">
        <f t="shared" si="351"/>
        <v>0</v>
      </c>
    </row>
    <row r="1731" spans="1:14" ht="15.75" hidden="1" outlineLevel="1">
      <c r="A1731" s="31"/>
      <c r="B1731" s="270" t="str">
        <f t="shared" si="352"/>
        <v>Supply of spares for maxDNA DCS system</v>
      </c>
      <c r="C1731" s="31">
        <f t="shared" si="352"/>
        <v>0</v>
      </c>
      <c r="D1731" s="67" t="str">
        <f t="shared" si="352"/>
        <v>-</v>
      </c>
      <c r="E1731" s="30">
        <f t="shared" si="352"/>
        <v>0</v>
      </c>
      <c r="F1731" s="30">
        <f t="shared" si="346"/>
        <v>0</v>
      </c>
      <c r="G1731" s="30">
        <f t="shared" si="347"/>
        <v>0</v>
      </c>
      <c r="H1731" s="30">
        <f t="shared" si="350"/>
        <v>0</v>
      </c>
      <c r="I1731" s="30">
        <f>'F4.2'!X354</f>
        <v>2</v>
      </c>
      <c r="J1731" s="30">
        <f>'F4.2'!AR354</f>
        <v>2</v>
      </c>
      <c r="K1731" s="30"/>
      <c r="L1731" s="30"/>
      <c r="M1731" s="30">
        <f t="shared" si="349"/>
        <v>2</v>
      </c>
      <c r="N1731" s="150">
        <f t="shared" si="351"/>
        <v>0</v>
      </c>
    </row>
    <row r="1732" spans="1:14" ht="47.25" hidden="1" outlineLevel="1">
      <c r="A1732" s="28">
        <f>A1273</f>
        <v>2</v>
      </c>
      <c r="B1732" s="131" t="str">
        <f t="shared" si="352"/>
        <v>Implementation of various Upgradations / Modifications to mitigate the requirements of 40% TML operations of Unit-9, CSTPS, Chandrapur.</v>
      </c>
      <c r="C1732" s="31">
        <f t="shared" si="352"/>
        <v>0</v>
      </c>
      <c r="D1732" s="67" t="str">
        <f t="shared" si="352"/>
        <v>-</v>
      </c>
      <c r="E1732" s="30">
        <f t="shared" si="352"/>
        <v>0</v>
      </c>
      <c r="F1732" s="30">
        <f t="shared" si="346"/>
        <v>0</v>
      </c>
      <c r="G1732" s="30">
        <f t="shared" si="347"/>
        <v>0</v>
      </c>
      <c r="H1732" s="30">
        <f t="shared" si="350"/>
        <v>0</v>
      </c>
      <c r="I1732" s="30">
        <f>'F4.2'!X355</f>
        <v>0</v>
      </c>
      <c r="J1732" s="30">
        <f>'F4.2'!AR355</f>
        <v>0</v>
      </c>
      <c r="K1732" s="30"/>
      <c r="L1732" s="30"/>
      <c r="M1732" s="30">
        <f t="shared" si="349"/>
        <v>0</v>
      </c>
      <c r="N1732" s="150">
        <f t="shared" si="351"/>
        <v>0</v>
      </c>
    </row>
    <row r="1733" spans="1:14" ht="47.25" hidden="1" outlineLevel="1">
      <c r="A1733" s="31"/>
      <c r="B1733" s="270" t="str">
        <f t="shared" si="352"/>
        <v>Implementation of various Upgradations / Modifications to mitigate the requirements of 40% TML operations of Unit-9, CSTPS, Chandrapur.</v>
      </c>
      <c r="C1733" s="31">
        <f t="shared" si="352"/>
        <v>0</v>
      </c>
      <c r="D1733" s="67" t="str">
        <f t="shared" si="352"/>
        <v>-</v>
      </c>
      <c r="E1733" s="30">
        <f t="shared" si="352"/>
        <v>0</v>
      </c>
      <c r="F1733" s="30">
        <f t="shared" si="346"/>
        <v>0</v>
      </c>
      <c r="G1733" s="30">
        <f t="shared" si="347"/>
        <v>0</v>
      </c>
      <c r="H1733" s="30">
        <f t="shared" si="350"/>
        <v>0</v>
      </c>
      <c r="I1733" s="30">
        <f>'F4.2'!X356</f>
        <v>30</v>
      </c>
      <c r="J1733" s="30">
        <f>'F4.2'!AR356</f>
        <v>30</v>
      </c>
      <c r="K1733" s="30"/>
      <c r="L1733" s="30"/>
      <c r="M1733" s="30">
        <f t="shared" si="349"/>
        <v>30</v>
      </c>
      <c r="N1733" s="150">
        <f t="shared" si="351"/>
        <v>0</v>
      </c>
    </row>
    <row r="1734" spans="1:14" ht="31.5" hidden="1" outlineLevel="1">
      <c r="A1734" s="28">
        <f>A1275</f>
        <v>3</v>
      </c>
      <c r="B1734" s="131" t="str">
        <f t="shared" si="352"/>
        <v>Upgradation of HMI and hardware of GE make PLCs installed at Unit-8&amp;9, CSTPS, Chandrapur. &amp; other schemes</v>
      </c>
      <c r="C1734" s="31">
        <f t="shared" si="352"/>
        <v>0</v>
      </c>
      <c r="D1734" s="67" t="str">
        <f t="shared" si="352"/>
        <v>-</v>
      </c>
      <c r="E1734" s="30">
        <f t="shared" si="352"/>
        <v>0</v>
      </c>
      <c r="F1734" s="30">
        <f t="shared" si="346"/>
        <v>0</v>
      </c>
      <c r="G1734" s="30">
        <f t="shared" si="347"/>
        <v>0</v>
      </c>
      <c r="H1734" s="30">
        <f t="shared" si="350"/>
        <v>0</v>
      </c>
      <c r="I1734" s="30">
        <f>'F4.2'!X357</f>
        <v>0</v>
      </c>
      <c r="J1734" s="30">
        <f>'F4.2'!AR357</f>
        <v>0</v>
      </c>
      <c r="K1734" s="30"/>
      <c r="L1734" s="30"/>
      <c r="M1734" s="30">
        <f t="shared" si="349"/>
        <v>0</v>
      </c>
      <c r="N1734" s="150">
        <f t="shared" si="351"/>
        <v>0</v>
      </c>
    </row>
    <row r="1735" spans="1:14" ht="31.5" hidden="1" outlineLevel="1">
      <c r="A1735" s="28"/>
      <c r="B1735" s="270" t="str">
        <f t="shared" si="352"/>
        <v>Upgradation of HMI and hardware of GE make PLCs installed at Unit-8&amp;9, CSTPS, Chandrapur.</v>
      </c>
      <c r="C1735" s="31">
        <f t="shared" si="352"/>
        <v>0</v>
      </c>
      <c r="D1735" s="67" t="str">
        <f t="shared" si="352"/>
        <v>-</v>
      </c>
      <c r="E1735" s="30">
        <f t="shared" si="352"/>
        <v>0</v>
      </c>
      <c r="F1735" s="30">
        <f t="shared" si="346"/>
        <v>0</v>
      </c>
      <c r="G1735" s="30">
        <f t="shared" si="347"/>
        <v>0</v>
      </c>
      <c r="H1735" s="30">
        <f t="shared" si="350"/>
        <v>0</v>
      </c>
      <c r="I1735" s="30">
        <f>'F4.2'!X358</f>
        <v>0</v>
      </c>
      <c r="J1735" s="30">
        <f>'F4.2'!AR358</f>
        <v>0</v>
      </c>
      <c r="K1735" s="30"/>
      <c r="L1735" s="30"/>
      <c r="M1735" s="30">
        <f t="shared" si="349"/>
        <v>0</v>
      </c>
      <c r="N1735" s="150">
        <f t="shared" si="351"/>
        <v>0</v>
      </c>
    </row>
    <row r="1736" spans="1:14" ht="31.5" hidden="1" outlineLevel="1">
      <c r="A1736" s="31"/>
      <c r="B1736" s="270" t="str">
        <f t="shared" si="352"/>
        <v xml:space="preserve"> Upgradation of TD-BFP Turbovisory system installed at Unit-8&amp;9, CSTPS, Chandrapur</v>
      </c>
      <c r="C1736" s="31">
        <f t="shared" si="352"/>
        <v>0</v>
      </c>
      <c r="D1736" s="67" t="str">
        <f t="shared" si="352"/>
        <v>-</v>
      </c>
      <c r="E1736" s="30">
        <f t="shared" si="352"/>
        <v>0</v>
      </c>
      <c r="F1736" s="30">
        <f t="shared" si="346"/>
        <v>0</v>
      </c>
      <c r="G1736" s="30">
        <f t="shared" si="347"/>
        <v>0</v>
      </c>
      <c r="H1736" s="30">
        <f t="shared" si="350"/>
        <v>0</v>
      </c>
      <c r="I1736" s="30">
        <f>'F4.2'!X359</f>
        <v>0</v>
      </c>
      <c r="J1736" s="30">
        <f>'F4.2'!AR359</f>
        <v>0</v>
      </c>
      <c r="K1736" s="30"/>
      <c r="L1736" s="30"/>
      <c r="M1736" s="30">
        <f t="shared" si="349"/>
        <v>0</v>
      </c>
      <c r="N1736" s="150">
        <f t="shared" si="351"/>
        <v>0</v>
      </c>
    </row>
    <row r="1737" spans="1:14" ht="31.5" hidden="1" outlineLevel="1">
      <c r="A1737" s="31"/>
      <c r="B1737" s="270" t="str">
        <f t="shared" si="352"/>
        <v>Upgradation of EWLI system installed at Unit-8&amp;9, CSTPS, Chandrapur</v>
      </c>
      <c r="C1737" s="31">
        <f t="shared" si="352"/>
        <v>0</v>
      </c>
      <c r="D1737" s="67" t="str">
        <f t="shared" si="352"/>
        <v>-</v>
      </c>
      <c r="E1737" s="30">
        <f t="shared" si="352"/>
        <v>0</v>
      </c>
      <c r="F1737" s="30">
        <f t="shared" si="346"/>
        <v>0</v>
      </c>
      <c r="G1737" s="30">
        <f t="shared" si="347"/>
        <v>0</v>
      </c>
      <c r="H1737" s="30">
        <f t="shared" si="350"/>
        <v>0</v>
      </c>
      <c r="I1737" s="30">
        <f>'F4.2'!X360</f>
        <v>0</v>
      </c>
      <c r="J1737" s="30">
        <f>'F4.2'!AR360</f>
        <v>0</v>
      </c>
      <c r="K1737" s="30"/>
      <c r="L1737" s="30"/>
      <c r="M1737" s="30">
        <f t="shared" si="349"/>
        <v>0</v>
      </c>
      <c r="N1737" s="150">
        <f t="shared" si="351"/>
        <v>0</v>
      </c>
    </row>
    <row r="1738" spans="1:14" ht="31.5" hidden="1" outlineLevel="1">
      <c r="A1738" s="31"/>
      <c r="B1738" s="270" t="str">
        <f t="shared" si="352"/>
        <v>Upgradation of O2 analysers installed at Unit-8&amp;9, CSTPS, Chandrapur</v>
      </c>
      <c r="C1738" s="31">
        <f t="shared" si="352"/>
        <v>0</v>
      </c>
      <c r="D1738" s="67" t="str">
        <f t="shared" si="352"/>
        <v>-</v>
      </c>
      <c r="E1738" s="30">
        <f t="shared" si="352"/>
        <v>0</v>
      </c>
      <c r="F1738" s="30">
        <f t="shared" si="346"/>
        <v>0</v>
      </c>
      <c r="G1738" s="30">
        <f t="shared" si="347"/>
        <v>0</v>
      </c>
      <c r="H1738" s="30">
        <f t="shared" si="350"/>
        <v>0</v>
      </c>
      <c r="I1738" s="30">
        <f>'F4.2'!X361</f>
        <v>0</v>
      </c>
      <c r="J1738" s="30">
        <f>'F4.2'!AR361</f>
        <v>0</v>
      </c>
      <c r="K1738" s="30"/>
      <c r="L1738" s="30"/>
      <c r="M1738" s="30">
        <f t="shared" si="349"/>
        <v>0</v>
      </c>
      <c r="N1738" s="150">
        <f t="shared" si="351"/>
        <v>0</v>
      </c>
    </row>
    <row r="1739" spans="1:14" ht="31.5" hidden="1" outlineLevel="1">
      <c r="A1739" s="28"/>
      <c r="B1739" s="270" t="str">
        <f t="shared" si="352"/>
        <v xml:space="preserve"> Installation of High temperature Camera system at Unit-8&amp;9, CSTPS, Chandrapur.</v>
      </c>
      <c r="C1739" s="31">
        <f t="shared" si="352"/>
        <v>0</v>
      </c>
      <c r="D1739" s="67" t="str">
        <f t="shared" si="352"/>
        <v>-</v>
      </c>
      <c r="E1739" s="30">
        <f t="shared" si="352"/>
        <v>0</v>
      </c>
      <c r="F1739" s="30">
        <f t="shared" si="346"/>
        <v>0</v>
      </c>
      <c r="G1739" s="30">
        <f t="shared" si="347"/>
        <v>0</v>
      </c>
      <c r="H1739" s="30">
        <f t="shared" si="350"/>
        <v>0</v>
      </c>
      <c r="I1739" s="30">
        <f>'F4.2'!X362</f>
        <v>0</v>
      </c>
      <c r="J1739" s="30">
        <f>'F4.2'!AR362</f>
        <v>0</v>
      </c>
      <c r="K1739" s="30"/>
      <c r="L1739" s="30"/>
      <c r="M1739" s="30">
        <f t="shared" si="349"/>
        <v>0</v>
      </c>
      <c r="N1739" s="150">
        <f t="shared" si="351"/>
        <v>0</v>
      </c>
    </row>
    <row r="1740" spans="1:14" ht="31.5" hidden="1" outlineLevel="1">
      <c r="A1740" s="31"/>
      <c r="B1740" s="270" t="str">
        <f t="shared" si="352"/>
        <v>Up-gradation of HEA igniter system at Unit-8&amp;9, CSTPS, Chandrapur.</v>
      </c>
      <c r="C1740" s="31">
        <f t="shared" si="352"/>
        <v>0</v>
      </c>
      <c r="D1740" s="67" t="str">
        <f t="shared" si="352"/>
        <v>-</v>
      </c>
      <c r="E1740" s="30">
        <f t="shared" si="352"/>
        <v>0</v>
      </c>
      <c r="F1740" s="30">
        <f t="shared" si="346"/>
        <v>0</v>
      </c>
      <c r="G1740" s="30">
        <f t="shared" si="347"/>
        <v>0</v>
      </c>
      <c r="H1740" s="30">
        <f t="shared" si="350"/>
        <v>0</v>
      </c>
      <c r="I1740" s="30">
        <f>'F4.2'!X363</f>
        <v>0</v>
      </c>
      <c r="J1740" s="30">
        <f>'F4.2'!AR363</f>
        <v>0</v>
      </c>
      <c r="K1740" s="30"/>
      <c r="L1740" s="30"/>
      <c r="M1740" s="30">
        <f t="shared" si="349"/>
        <v>0</v>
      </c>
      <c r="N1740" s="150">
        <f t="shared" si="351"/>
        <v>0</v>
      </c>
    </row>
    <row r="1741" spans="1:14" ht="31.5" hidden="1" outlineLevel="1">
      <c r="A1741" s="31"/>
      <c r="B1741" s="270" t="str">
        <f t="shared" si="352"/>
        <v>Up-gradation of Flue Gas Analysers and Opacity Analysers at Unit-8&amp;9, CSTPS, Chandrapur.</v>
      </c>
      <c r="C1741" s="31">
        <f t="shared" si="352"/>
        <v>0</v>
      </c>
      <c r="D1741" s="67" t="str">
        <f t="shared" si="352"/>
        <v>-</v>
      </c>
      <c r="E1741" s="30">
        <f t="shared" si="352"/>
        <v>0</v>
      </c>
      <c r="F1741" s="30">
        <f t="shared" si="346"/>
        <v>0</v>
      </c>
      <c r="G1741" s="30">
        <f t="shared" si="347"/>
        <v>0</v>
      </c>
      <c r="H1741" s="30">
        <f t="shared" si="350"/>
        <v>0</v>
      </c>
      <c r="I1741" s="30">
        <f>'F4.2'!X364</f>
        <v>0</v>
      </c>
      <c r="J1741" s="30">
        <f>'F4.2'!AR364</f>
        <v>0</v>
      </c>
      <c r="K1741" s="30"/>
      <c r="L1741" s="30"/>
      <c r="M1741" s="30">
        <f t="shared" si="349"/>
        <v>0</v>
      </c>
      <c r="N1741" s="150">
        <f t="shared" si="351"/>
        <v>0</v>
      </c>
    </row>
    <row r="1742" spans="1:14" ht="47.25" hidden="1" outlineLevel="1">
      <c r="A1742" s="28">
        <f>A1283</f>
        <v>4</v>
      </c>
      <c r="B1742" s="131" t="str">
        <f t="shared" si="352"/>
        <v>Implementation of various Upgradations / Modifications to mitigate the requirements of 40% TML operations of Unit-8, CSTPS, Chandrapur.</v>
      </c>
      <c r="C1742" s="31">
        <f t="shared" si="352"/>
        <v>0</v>
      </c>
      <c r="D1742" s="67" t="str">
        <f t="shared" si="352"/>
        <v>-</v>
      </c>
      <c r="E1742" s="30">
        <f t="shared" si="352"/>
        <v>0</v>
      </c>
      <c r="F1742" s="30">
        <f t="shared" si="346"/>
        <v>0</v>
      </c>
      <c r="G1742" s="30">
        <f t="shared" si="347"/>
        <v>0</v>
      </c>
      <c r="H1742" s="30">
        <f t="shared" si="350"/>
        <v>0</v>
      </c>
      <c r="I1742" s="30">
        <f>'F4.2'!X365</f>
        <v>0</v>
      </c>
      <c r="J1742" s="30">
        <f>'F4.2'!AR365</f>
        <v>0</v>
      </c>
      <c r="K1742" s="30"/>
      <c r="L1742" s="30"/>
      <c r="M1742" s="30">
        <f t="shared" si="349"/>
        <v>0</v>
      </c>
      <c r="N1742" s="150">
        <f t="shared" si="351"/>
        <v>0</v>
      </c>
    </row>
    <row r="1743" spans="1:14" ht="47.25" hidden="1" outlineLevel="1">
      <c r="A1743" s="348"/>
      <c r="B1743" s="270" t="str">
        <f t="shared" si="352"/>
        <v>Implementation of various Upgradations / Modifications to mitigate the requirements of 40% TML operations of Unit-8, CSTPS, Chandrapur.</v>
      </c>
      <c r="C1743" s="31">
        <f t="shared" si="352"/>
        <v>0</v>
      </c>
      <c r="D1743" s="67" t="str">
        <f t="shared" si="352"/>
        <v>-</v>
      </c>
      <c r="E1743" s="30">
        <f t="shared" si="352"/>
        <v>0</v>
      </c>
      <c r="F1743" s="30">
        <f t="shared" si="346"/>
        <v>0</v>
      </c>
      <c r="G1743" s="30">
        <f t="shared" si="347"/>
        <v>0</v>
      </c>
      <c r="H1743" s="30">
        <f t="shared" si="350"/>
        <v>0</v>
      </c>
      <c r="I1743" s="30">
        <f>'F4.2'!X366</f>
        <v>0</v>
      </c>
      <c r="J1743" s="30">
        <f>'F4.2'!AR366</f>
        <v>0</v>
      </c>
      <c r="K1743" s="30"/>
      <c r="L1743" s="30"/>
      <c r="M1743" s="30">
        <f t="shared" si="349"/>
        <v>0</v>
      </c>
      <c r="N1743" s="150">
        <f t="shared" si="351"/>
        <v>0</v>
      </c>
    </row>
    <row r="1744" spans="1:14" ht="15.75" hidden="1" outlineLevel="1">
      <c r="A1744" s="28">
        <f>A1285</f>
        <v>5</v>
      </c>
      <c r="B1744" s="131" t="str">
        <f t="shared" ref="B1744:E1759" si="353">B1285</f>
        <v>Multiple schemes C&amp;I-3</v>
      </c>
      <c r="C1744" s="31">
        <f t="shared" si="353"/>
        <v>0</v>
      </c>
      <c r="D1744" s="67" t="str">
        <f t="shared" si="353"/>
        <v>-</v>
      </c>
      <c r="E1744" s="30">
        <f t="shared" si="353"/>
        <v>0</v>
      </c>
      <c r="F1744" s="30">
        <f t="shared" si="346"/>
        <v>0</v>
      </c>
      <c r="G1744" s="30">
        <f t="shared" si="347"/>
        <v>0</v>
      </c>
      <c r="H1744" s="30">
        <f t="shared" si="350"/>
        <v>0</v>
      </c>
      <c r="I1744" s="30">
        <f>'F4.2'!X367</f>
        <v>0</v>
      </c>
      <c r="J1744" s="30">
        <f>'F4.2'!AR367</f>
        <v>0</v>
      </c>
      <c r="K1744" s="30"/>
      <c r="L1744" s="30"/>
      <c r="M1744" s="30">
        <f t="shared" si="349"/>
        <v>0</v>
      </c>
      <c r="N1744" s="150">
        <f t="shared" si="351"/>
        <v>0</v>
      </c>
    </row>
    <row r="1745" spans="1:14" ht="31.5" hidden="1" outlineLevel="1">
      <c r="A1745" s="348"/>
      <c r="B1745" s="270" t="str">
        <f t="shared" si="353"/>
        <v>Total Mercury (Gaseous) Analyzers along with their online data connectivity &amp; Remote calibration U-3 to 9</v>
      </c>
      <c r="C1745" s="31">
        <f t="shared" si="353"/>
        <v>0</v>
      </c>
      <c r="D1745" s="67" t="str">
        <f t="shared" si="353"/>
        <v>-</v>
      </c>
      <c r="E1745" s="30">
        <f t="shared" si="353"/>
        <v>0</v>
      </c>
      <c r="F1745" s="30">
        <f t="shared" si="346"/>
        <v>0</v>
      </c>
      <c r="G1745" s="30">
        <f t="shared" si="347"/>
        <v>0</v>
      </c>
      <c r="H1745" s="30">
        <f t="shared" si="350"/>
        <v>0</v>
      </c>
      <c r="I1745" s="30">
        <f>'F4.2'!X368</f>
        <v>0</v>
      </c>
      <c r="J1745" s="30">
        <f>'F4.2'!AR368</f>
        <v>0</v>
      </c>
      <c r="K1745" s="30"/>
      <c r="L1745" s="30"/>
      <c r="M1745" s="30">
        <f t="shared" si="349"/>
        <v>0</v>
      </c>
      <c r="N1745" s="150">
        <f t="shared" si="351"/>
        <v>0</v>
      </c>
    </row>
    <row r="1746" spans="1:14" ht="31.5" hidden="1" outlineLevel="1">
      <c r="A1746" s="348"/>
      <c r="B1746" s="270" t="str">
        <f t="shared" si="353"/>
        <v>Procurement of Controllers &amp; Com Boxes for Air Compressors of Unit-8&amp;9.</v>
      </c>
      <c r="C1746" s="31">
        <f t="shared" si="353"/>
        <v>0</v>
      </c>
      <c r="D1746" s="67" t="str">
        <f t="shared" si="353"/>
        <v>-</v>
      </c>
      <c r="E1746" s="30">
        <f t="shared" si="353"/>
        <v>0</v>
      </c>
      <c r="F1746" s="30">
        <f t="shared" si="346"/>
        <v>0</v>
      </c>
      <c r="G1746" s="30">
        <f t="shared" si="347"/>
        <v>0</v>
      </c>
      <c r="H1746" s="30">
        <f t="shared" si="350"/>
        <v>0</v>
      </c>
      <c r="I1746" s="30">
        <f>'F4.2'!X369</f>
        <v>0</v>
      </c>
      <c r="J1746" s="30">
        <f>'F4.2'!AR369</f>
        <v>0</v>
      </c>
      <c r="K1746" s="30"/>
      <c r="L1746" s="30"/>
      <c r="M1746" s="30">
        <f t="shared" si="349"/>
        <v>0</v>
      </c>
      <c r="N1746" s="150">
        <f t="shared" si="351"/>
        <v>0</v>
      </c>
    </row>
    <row r="1747" spans="1:14" ht="31.5" hidden="1" outlineLevel="1">
      <c r="A1747" s="348"/>
      <c r="B1747" s="270" t="str">
        <f t="shared" si="353"/>
        <v>Up-gradation of Steam and Water Analysis System (SWAS)  for Unit – 8 &amp; 9</v>
      </c>
      <c r="C1747" s="31">
        <f t="shared" si="353"/>
        <v>0</v>
      </c>
      <c r="D1747" s="67" t="str">
        <f t="shared" si="353"/>
        <v>-</v>
      </c>
      <c r="E1747" s="30">
        <f t="shared" si="353"/>
        <v>0</v>
      </c>
      <c r="F1747" s="30">
        <f t="shared" si="346"/>
        <v>0</v>
      </c>
      <c r="G1747" s="30">
        <f t="shared" si="347"/>
        <v>0</v>
      </c>
      <c r="H1747" s="30">
        <f t="shared" si="350"/>
        <v>0</v>
      </c>
      <c r="I1747" s="30">
        <f>'F4.2'!X370</f>
        <v>0</v>
      </c>
      <c r="J1747" s="30">
        <f>'F4.2'!AR370</f>
        <v>0</v>
      </c>
      <c r="K1747" s="30"/>
      <c r="L1747" s="30"/>
      <c r="M1747" s="30">
        <f t="shared" si="349"/>
        <v>0</v>
      </c>
      <c r="N1747" s="150">
        <f t="shared" si="351"/>
        <v>0</v>
      </c>
    </row>
    <row r="1748" spans="1:14" ht="31.5" hidden="1" outlineLevel="1">
      <c r="A1748" s="348"/>
      <c r="B1748" s="270" t="str">
        <f t="shared" si="353"/>
        <v>Up-gradation of Servo valve (ST) with proportional valves (PV) for HP bypass system at Unit – 8 &amp; 9</v>
      </c>
      <c r="C1748" s="31">
        <f t="shared" si="353"/>
        <v>0</v>
      </c>
      <c r="D1748" s="67" t="str">
        <f t="shared" si="353"/>
        <v>-</v>
      </c>
      <c r="E1748" s="30">
        <f t="shared" si="353"/>
        <v>0</v>
      </c>
      <c r="F1748" s="30">
        <f t="shared" si="346"/>
        <v>0</v>
      </c>
      <c r="G1748" s="30">
        <f t="shared" si="347"/>
        <v>0</v>
      </c>
      <c r="H1748" s="30">
        <f t="shared" si="350"/>
        <v>0</v>
      </c>
      <c r="I1748" s="30">
        <f>'F4.2'!X371</f>
        <v>0</v>
      </c>
      <c r="J1748" s="30">
        <f>'F4.2'!AR371</f>
        <v>0</v>
      </c>
      <c r="K1748" s="30"/>
      <c r="L1748" s="30"/>
      <c r="M1748" s="30">
        <f t="shared" si="349"/>
        <v>0</v>
      </c>
      <c r="N1748" s="150">
        <f t="shared" si="351"/>
        <v>0</v>
      </c>
    </row>
    <row r="1749" spans="1:14" ht="15.75" hidden="1" outlineLevel="1">
      <c r="A1749" s="348"/>
      <c r="B1749" s="270" t="str">
        <f t="shared" si="353"/>
        <v>Upgradation of GEHO pump VFD panels for Unit – 8 &amp; 9</v>
      </c>
      <c r="C1749" s="31">
        <f t="shared" si="353"/>
        <v>0</v>
      </c>
      <c r="D1749" s="67" t="str">
        <f t="shared" si="353"/>
        <v>-</v>
      </c>
      <c r="E1749" s="30">
        <f t="shared" si="353"/>
        <v>0</v>
      </c>
      <c r="F1749" s="30">
        <f t="shared" si="346"/>
        <v>0</v>
      </c>
      <c r="G1749" s="30">
        <f t="shared" si="347"/>
        <v>0</v>
      </c>
      <c r="H1749" s="30">
        <f t="shared" si="350"/>
        <v>0</v>
      </c>
      <c r="I1749" s="30">
        <f>'F4.2'!X372</f>
        <v>0</v>
      </c>
      <c r="J1749" s="30">
        <f>'F4.2'!AR372</f>
        <v>0</v>
      </c>
      <c r="K1749" s="30"/>
      <c r="L1749" s="30"/>
      <c r="M1749" s="30">
        <f t="shared" si="349"/>
        <v>0</v>
      </c>
      <c r="N1749" s="150">
        <f t="shared" si="351"/>
        <v>0</v>
      </c>
    </row>
    <row r="1750" spans="1:14" ht="63" hidden="1" outlineLevel="1">
      <c r="A1750" s="28">
        <f>A1291</f>
        <v>6</v>
      </c>
      <c r="B1750" s="131" t="str">
        <f t="shared" si="353"/>
        <v>Upgradation of measurement and control system installed at CSTPS Unit 8&amp;9 &amp; Upgradation of Numerical Protection Relay of Alstom / Schnieder make installed at Unit-8&amp;9, CSTPS, Chandrapur.</v>
      </c>
      <c r="C1750" s="31">
        <f t="shared" si="353"/>
        <v>0</v>
      </c>
      <c r="D1750" s="67" t="str">
        <f t="shared" si="353"/>
        <v>-</v>
      </c>
      <c r="E1750" s="30">
        <f t="shared" si="353"/>
        <v>0</v>
      </c>
      <c r="F1750" s="30">
        <f t="shared" si="346"/>
        <v>0</v>
      </c>
      <c r="G1750" s="30">
        <f t="shared" si="347"/>
        <v>0</v>
      </c>
      <c r="H1750" s="30">
        <f t="shared" si="350"/>
        <v>0</v>
      </c>
      <c r="I1750" s="30">
        <f>'F4.2'!X373</f>
        <v>0</v>
      </c>
      <c r="J1750" s="30">
        <f>'F4.2'!AR373</f>
        <v>0</v>
      </c>
      <c r="K1750" s="30"/>
      <c r="L1750" s="30"/>
      <c r="M1750" s="30">
        <f t="shared" si="349"/>
        <v>0</v>
      </c>
      <c r="N1750" s="150">
        <f t="shared" si="351"/>
        <v>0</v>
      </c>
    </row>
    <row r="1751" spans="1:14" ht="31.5" hidden="1" outlineLevel="1">
      <c r="A1751" s="348"/>
      <c r="B1751" s="270" t="str">
        <f t="shared" si="353"/>
        <v>Upgradation of measurement and control system installed at CSTPS Unit 8&amp;9</v>
      </c>
      <c r="C1751" s="31">
        <f t="shared" si="353"/>
        <v>0</v>
      </c>
      <c r="D1751" s="67" t="str">
        <f t="shared" si="353"/>
        <v>-</v>
      </c>
      <c r="E1751" s="30">
        <f t="shared" si="353"/>
        <v>0</v>
      </c>
      <c r="F1751" s="30">
        <f t="shared" si="346"/>
        <v>0</v>
      </c>
      <c r="G1751" s="30">
        <f t="shared" si="347"/>
        <v>0</v>
      </c>
      <c r="H1751" s="30">
        <f t="shared" si="350"/>
        <v>0</v>
      </c>
      <c r="I1751" s="30">
        <f>'F4.2'!X374</f>
        <v>0</v>
      </c>
      <c r="J1751" s="30">
        <f>'F4.2'!AR374</f>
        <v>0</v>
      </c>
      <c r="K1751" s="30"/>
      <c r="L1751" s="30"/>
      <c r="M1751" s="30">
        <f t="shared" si="349"/>
        <v>0</v>
      </c>
      <c r="N1751" s="150">
        <f t="shared" si="351"/>
        <v>0</v>
      </c>
    </row>
    <row r="1752" spans="1:14" ht="31.5" hidden="1" outlineLevel="1">
      <c r="A1752" s="28"/>
      <c r="B1752" s="270" t="str">
        <f t="shared" si="353"/>
        <v>Upgradation of Numerical Protection Relay of Alstom / Schnieder make installed at Unit-8&amp;9, CSTPS, Chandrapur.</v>
      </c>
      <c r="C1752" s="31">
        <f t="shared" si="353"/>
        <v>0</v>
      </c>
      <c r="D1752" s="67" t="str">
        <f t="shared" si="353"/>
        <v>-</v>
      </c>
      <c r="E1752" s="30">
        <f t="shared" si="353"/>
        <v>0</v>
      </c>
      <c r="F1752" s="30">
        <f t="shared" si="346"/>
        <v>0</v>
      </c>
      <c r="G1752" s="30">
        <f t="shared" si="347"/>
        <v>0</v>
      </c>
      <c r="H1752" s="30">
        <f t="shared" si="350"/>
        <v>0</v>
      </c>
      <c r="I1752" s="30">
        <f>'F4.2'!X375</f>
        <v>0</v>
      </c>
      <c r="J1752" s="30">
        <f>'F4.2'!AR375</f>
        <v>0</v>
      </c>
      <c r="K1752" s="30"/>
      <c r="L1752" s="30"/>
      <c r="M1752" s="30">
        <f t="shared" si="349"/>
        <v>0</v>
      </c>
      <c r="N1752" s="150">
        <f t="shared" si="351"/>
        <v>0</v>
      </c>
    </row>
    <row r="1753" spans="1:14" ht="15.75" hidden="1" outlineLevel="1">
      <c r="A1753" s="348"/>
      <c r="B1753" s="360" t="str">
        <f t="shared" si="353"/>
        <v>AHP-III</v>
      </c>
      <c r="C1753" s="31">
        <f t="shared" si="353"/>
        <v>0</v>
      </c>
      <c r="D1753" s="67" t="str">
        <f t="shared" si="353"/>
        <v>-</v>
      </c>
      <c r="E1753" s="30">
        <f t="shared" si="353"/>
        <v>0</v>
      </c>
      <c r="F1753" s="30">
        <f t="shared" si="346"/>
        <v>0</v>
      </c>
      <c r="G1753" s="30">
        <f t="shared" si="347"/>
        <v>0</v>
      </c>
      <c r="H1753" s="30">
        <f t="shared" si="350"/>
        <v>0</v>
      </c>
      <c r="I1753" s="30">
        <f>'F4.2'!X376</f>
        <v>0</v>
      </c>
      <c r="J1753" s="30">
        <f>'F4.2'!AR376</f>
        <v>0</v>
      </c>
      <c r="K1753" s="30"/>
      <c r="L1753" s="30"/>
      <c r="M1753" s="30">
        <f t="shared" si="349"/>
        <v>0</v>
      </c>
      <c r="N1753" s="150">
        <f t="shared" si="351"/>
        <v>0</v>
      </c>
    </row>
    <row r="1754" spans="1:14" ht="47.25" hidden="1" outlineLevel="1">
      <c r="A1754" s="28">
        <f>A1295</f>
        <v>1</v>
      </c>
      <c r="B1754" s="131" t="str">
        <f t="shared" si="353"/>
        <v>supply of piston cylinder assembly, diaphragm assembly, Suction and discharge valve housing assembly of GEHO pump (Model- TZPM 1200). &amp; other schemes</v>
      </c>
      <c r="C1754" s="31">
        <f t="shared" si="353"/>
        <v>0</v>
      </c>
      <c r="D1754" s="67" t="str">
        <f t="shared" si="353"/>
        <v>-</v>
      </c>
      <c r="E1754" s="30">
        <f t="shared" si="353"/>
        <v>0</v>
      </c>
      <c r="F1754" s="30">
        <f t="shared" si="346"/>
        <v>0</v>
      </c>
      <c r="G1754" s="30">
        <f t="shared" si="347"/>
        <v>0</v>
      </c>
      <c r="H1754" s="30">
        <f t="shared" si="350"/>
        <v>0</v>
      </c>
      <c r="I1754" s="30">
        <f>'F4.2'!X377</f>
        <v>0</v>
      </c>
      <c r="J1754" s="30">
        <f>'F4.2'!AR377</f>
        <v>0</v>
      </c>
      <c r="K1754" s="30"/>
      <c r="L1754" s="30"/>
      <c r="M1754" s="30">
        <f t="shared" si="349"/>
        <v>0</v>
      </c>
      <c r="N1754" s="150">
        <f t="shared" si="351"/>
        <v>0</v>
      </c>
    </row>
    <row r="1755" spans="1:14" ht="47.25" hidden="1" outlineLevel="1">
      <c r="A1755" s="31"/>
      <c r="B1755" s="270" t="str">
        <f t="shared" si="353"/>
        <v>Scheme-1 :supply of piston cylinder assembly, diaphragm assembly, Suction and discharge valve housing assembly of GEHO pump (Model- TZPM 1200).</v>
      </c>
      <c r="C1755" s="31">
        <f t="shared" si="353"/>
        <v>0</v>
      </c>
      <c r="D1755" s="67" t="str">
        <f t="shared" si="353"/>
        <v>-</v>
      </c>
      <c r="E1755" s="30">
        <f t="shared" si="353"/>
        <v>0</v>
      </c>
      <c r="F1755" s="30">
        <f t="shared" si="346"/>
        <v>0</v>
      </c>
      <c r="G1755" s="30">
        <f t="shared" si="347"/>
        <v>0</v>
      </c>
      <c r="H1755" s="30">
        <f t="shared" si="350"/>
        <v>0</v>
      </c>
      <c r="I1755" s="30">
        <f>'F4.2'!X378</f>
        <v>0</v>
      </c>
      <c r="J1755" s="30">
        <f>'F4.2'!AR378</f>
        <v>0</v>
      </c>
      <c r="K1755" s="30"/>
      <c r="L1755" s="30"/>
      <c r="M1755" s="30">
        <f t="shared" si="349"/>
        <v>0</v>
      </c>
      <c r="N1755" s="150">
        <f t="shared" si="351"/>
        <v>0</v>
      </c>
    </row>
    <row r="1756" spans="1:14" ht="63" hidden="1" outlineLevel="1">
      <c r="A1756" s="31"/>
      <c r="B1756" s="270" t="str">
        <f t="shared" si="353"/>
        <v>Scheme -2 :Procurement of sub assemblies for conveying air compressor model ZR 275 and instrument air compressor model ZR 110 in Ash handling plant Unit-8&amp;9 (2x500MW) at CSTPS, Chandrapur.</v>
      </c>
      <c r="C1756" s="31">
        <f t="shared" si="353"/>
        <v>0</v>
      </c>
      <c r="D1756" s="67" t="str">
        <f t="shared" si="353"/>
        <v>-</v>
      </c>
      <c r="E1756" s="30">
        <f t="shared" si="353"/>
        <v>0</v>
      </c>
      <c r="F1756" s="30">
        <f t="shared" si="346"/>
        <v>0</v>
      </c>
      <c r="G1756" s="30">
        <f t="shared" si="347"/>
        <v>0</v>
      </c>
      <c r="H1756" s="30">
        <f t="shared" si="350"/>
        <v>0</v>
      </c>
      <c r="I1756" s="30">
        <f>'F4.2'!X379</f>
        <v>0</v>
      </c>
      <c r="J1756" s="30">
        <f>'F4.2'!AR379</f>
        <v>0</v>
      </c>
      <c r="K1756" s="30"/>
      <c r="L1756" s="30"/>
      <c r="M1756" s="30">
        <f t="shared" si="349"/>
        <v>0</v>
      </c>
      <c r="N1756" s="150">
        <f t="shared" si="351"/>
        <v>0</v>
      </c>
    </row>
    <row r="1757" spans="1:14" ht="47.25" hidden="1" outlineLevel="1">
      <c r="A1757" s="31"/>
      <c r="B1757" s="270" t="str">
        <f t="shared" si="353"/>
        <v>Scheme -3  Supply of 10/8 FAH Warman make slurry pump impeller element assembly, Bearing assembly unit, jacket assembly.</v>
      </c>
      <c r="C1757" s="31">
        <f t="shared" si="353"/>
        <v>0</v>
      </c>
      <c r="D1757" s="67" t="str">
        <f t="shared" si="353"/>
        <v>-</v>
      </c>
      <c r="E1757" s="30">
        <f t="shared" si="353"/>
        <v>0</v>
      </c>
      <c r="F1757" s="30">
        <f t="shared" si="346"/>
        <v>0</v>
      </c>
      <c r="G1757" s="30">
        <f t="shared" si="347"/>
        <v>0</v>
      </c>
      <c r="H1757" s="30">
        <f t="shared" si="350"/>
        <v>0</v>
      </c>
      <c r="I1757" s="30">
        <f>'F4.2'!X380</f>
        <v>0</v>
      </c>
      <c r="J1757" s="30">
        <f>'F4.2'!AR380</f>
        <v>0</v>
      </c>
      <c r="K1757" s="30"/>
      <c r="L1757" s="30"/>
      <c r="M1757" s="30">
        <f t="shared" si="349"/>
        <v>0</v>
      </c>
      <c r="N1757" s="150">
        <f t="shared" si="351"/>
        <v>0</v>
      </c>
    </row>
    <row r="1758" spans="1:14" ht="31.5" hidden="1" outlineLevel="1">
      <c r="A1758" s="28">
        <f t="shared" ref="A1758:E1773" si="354">A1299</f>
        <v>2</v>
      </c>
      <c r="B1758" s="131" t="str">
        <f t="shared" si="353"/>
        <v>Supply and replacement of 400 NB MSERW pipeline of ash disposal system of unit 8&amp;9 at CSTPS, Chandrapur.</v>
      </c>
      <c r="C1758" s="31">
        <f t="shared" si="353"/>
        <v>0</v>
      </c>
      <c r="D1758" s="67" t="str">
        <f t="shared" si="353"/>
        <v>-</v>
      </c>
      <c r="E1758" s="30">
        <f t="shared" si="353"/>
        <v>0</v>
      </c>
      <c r="F1758" s="30">
        <f t="shared" si="346"/>
        <v>0</v>
      </c>
      <c r="G1758" s="30">
        <f t="shared" si="347"/>
        <v>0</v>
      </c>
      <c r="H1758" s="30">
        <f t="shared" si="350"/>
        <v>0</v>
      </c>
      <c r="I1758" s="30">
        <f>'F4.2'!X381</f>
        <v>0</v>
      </c>
      <c r="J1758" s="30">
        <f>'F4.2'!AR381</f>
        <v>0</v>
      </c>
      <c r="K1758" s="30"/>
      <c r="L1758" s="30"/>
      <c r="M1758" s="30">
        <f t="shared" si="349"/>
        <v>0</v>
      </c>
      <c r="N1758" s="150">
        <f t="shared" si="351"/>
        <v>0</v>
      </c>
    </row>
    <row r="1759" spans="1:14" ht="47.25" hidden="1" outlineLevel="1">
      <c r="A1759" s="31">
        <f t="shared" si="354"/>
        <v>0</v>
      </c>
      <c r="B1759" s="270" t="str">
        <f t="shared" si="353"/>
        <v>Scheme-1 :Supply and  replacement of 400 NB MSERW pipeline  of ash disposal system of unit 8&amp;9 at CSTPS, Chandrapur.</v>
      </c>
      <c r="C1759" s="31">
        <f t="shared" si="353"/>
        <v>0</v>
      </c>
      <c r="D1759" s="67" t="str">
        <f t="shared" si="353"/>
        <v>-</v>
      </c>
      <c r="E1759" s="30">
        <f t="shared" si="353"/>
        <v>0</v>
      </c>
      <c r="F1759" s="30">
        <f t="shared" si="346"/>
        <v>0</v>
      </c>
      <c r="G1759" s="30">
        <f t="shared" si="347"/>
        <v>0</v>
      </c>
      <c r="H1759" s="30">
        <f t="shared" si="350"/>
        <v>0</v>
      </c>
      <c r="I1759" s="30">
        <f>'F4.2'!X382</f>
        <v>0</v>
      </c>
      <c r="J1759" s="30">
        <f>'F4.2'!AR382</f>
        <v>0</v>
      </c>
      <c r="K1759" s="30"/>
      <c r="L1759" s="30"/>
      <c r="M1759" s="30">
        <f t="shared" si="349"/>
        <v>0</v>
      </c>
      <c r="N1759" s="150">
        <f t="shared" si="351"/>
        <v>0</v>
      </c>
    </row>
    <row r="1760" spans="1:14" ht="31.5" hidden="1" outlineLevel="1">
      <c r="A1760" s="28">
        <f t="shared" si="354"/>
        <v>3</v>
      </c>
      <c r="B1760" s="131" t="str">
        <f t="shared" si="354"/>
        <v>Complete ESP Refurbishment of 1st &amp; 2 nd Row Field of Unit 8&amp;9 at CSTPS.</v>
      </c>
      <c r="C1760" s="31">
        <f t="shared" si="354"/>
        <v>0</v>
      </c>
      <c r="D1760" s="67" t="str">
        <f t="shared" si="354"/>
        <v>-</v>
      </c>
      <c r="E1760" s="30">
        <f t="shared" si="354"/>
        <v>0</v>
      </c>
      <c r="F1760" s="30">
        <f t="shared" si="346"/>
        <v>0</v>
      </c>
      <c r="G1760" s="30">
        <f t="shared" si="347"/>
        <v>0</v>
      </c>
      <c r="H1760" s="30">
        <f t="shared" si="350"/>
        <v>0</v>
      </c>
      <c r="I1760" s="30">
        <f>'F4.2'!X383</f>
        <v>0</v>
      </c>
      <c r="J1760" s="30">
        <f>'F4.2'!AR383</f>
        <v>0</v>
      </c>
      <c r="K1760" s="30"/>
      <c r="L1760" s="30"/>
      <c r="M1760" s="30">
        <f t="shared" si="349"/>
        <v>0</v>
      </c>
      <c r="N1760" s="150">
        <f t="shared" si="351"/>
        <v>0</v>
      </c>
    </row>
    <row r="1761" spans="1:14" ht="31.5" hidden="1" outlineLevel="1">
      <c r="A1761" s="31">
        <f t="shared" si="354"/>
        <v>0</v>
      </c>
      <c r="B1761" s="270" t="str">
        <f t="shared" si="354"/>
        <v>Scheme-1 : Complete ESP Refurbishment of 1st &amp; 2 nd Row Field of Unit 8&amp;9 at CSTPS.</v>
      </c>
      <c r="C1761" s="31">
        <f t="shared" si="354"/>
        <v>0</v>
      </c>
      <c r="D1761" s="67" t="str">
        <f t="shared" si="354"/>
        <v>-</v>
      </c>
      <c r="E1761" s="30">
        <f t="shared" si="354"/>
        <v>0</v>
      </c>
      <c r="F1761" s="30">
        <f t="shared" si="346"/>
        <v>0</v>
      </c>
      <c r="G1761" s="30">
        <f t="shared" si="347"/>
        <v>0</v>
      </c>
      <c r="H1761" s="30">
        <f t="shared" si="350"/>
        <v>0</v>
      </c>
      <c r="I1761" s="30">
        <f>'F4.2'!X384</f>
        <v>0</v>
      </c>
      <c r="J1761" s="30">
        <f>'F4.2'!AR384</f>
        <v>0</v>
      </c>
      <c r="K1761" s="30"/>
      <c r="L1761" s="30"/>
      <c r="M1761" s="30">
        <f t="shared" si="349"/>
        <v>0</v>
      </c>
      <c r="N1761" s="150">
        <f t="shared" si="351"/>
        <v>0</v>
      </c>
    </row>
    <row r="1762" spans="1:14" ht="15.75" hidden="1" outlineLevel="1">
      <c r="A1762" s="31">
        <f t="shared" si="354"/>
        <v>0</v>
      </c>
      <c r="B1762" s="360" t="str">
        <f t="shared" si="354"/>
        <v>CHP - D</v>
      </c>
      <c r="C1762" s="31">
        <f t="shared" si="354"/>
        <v>0</v>
      </c>
      <c r="D1762" s="67" t="str">
        <f t="shared" si="354"/>
        <v>-</v>
      </c>
      <c r="E1762" s="30">
        <f t="shared" si="354"/>
        <v>0</v>
      </c>
      <c r="F1762" s="30">
        <f t="shared" si="346"/>
        <v>0</v>
      </c>
      <c r="G1762" s="30">
        <f t="shared" si="347"/>
        <v>0</v>
      </c>
      <c r="H1762" s="30">
        <f t="shared" si="350"/>
        <v>0</v>
      </c>
      <c r="I1762" s="30">
        <f>'F4.2'!X385</f>
        <v>0</v>
      </c>
      <c r="J1762" s="30">
        <f>'F4.2'!AR385</f>
        <v>0</v>
      </c>
      <c r="K1762" s="30"/>
      <c r="L1762" s="30"/>
      <c r="M1762" s="30">
        <f t="shared" si="349"/>
        <v>0</v>
      </c>
      <c r="N1762" s="150">
        <f t="shared" si="351"/>
        <v>0</v>
      </c>
    </row>
    <row r="1763" spans="1:14" ht="31.5" hidden="1" outlineLevel="1">
      <c r="A1763" s="28">
        <f t="shared" si="354"/>
        <v>1</v>
      </c>
      <c r="B1763" s="131" t="str">
        <f t="shared" si="354"/>
        <v>Upgradation Of Hydraulic Systems with Safety Mechanism for wagon unloading system at CHP-D CSTPS.</v>
      </c>
      <c r="C1763" s="31">
        <f t="shared" si="354"/>
        <v>0</v>
      </c>
      <c r="D1763" s="67" t="str">
        <f t="shared" si="354"/>
        <v>-</v>
      </c>
      <c r="E1763" s="30">
        <f t="shared" si="354"/>
        <v>0</v>
      </c>
      <c r="F1763" s="30">
        <f t="shared" si="346"/>
        <v>0</v>
      </c>
      <c r="G1763" s="30">
        <f t="shared" si="347"/>
        <v>0</v>
      </c>
      <c r="H1763" s="30">
        <f t="shared" si="350"/>
        <v>0</v>
      </c>
      <c r="I1763" s="30">
        <f>'F4.2'!X386</f>
        <v>0</v>
      </c>
      <c r="J1763" s="30">
        <f>'F4.2'!AR386</f>
        <v>0</v>
      </c>
      <c r="K1763" s="30"/>
      <c r="L1763" s="30"/>
      <c r="M1763" s="30">
        <f t="shared" si="349"/>
        <v>0</v>
      </c>
      <c r="N1763" s="150">
        <f t="shared" si="351"/>
        <v>0</v>
      </c>
    </row>
    <row r="1764" spans="1:14" ht="47.25" hidden="1" outlineLevel="1">
      <c r="A1764" s="28">
        <f t="shared" si="354"/>
        <v>0</v>
      </c>
      <c r="B1764" s="270" t="str">
        <f t="shared" si="354"/>
        <v>Supply erection &amp; commissioning of wagon tippler, Side Arm Charger, apron feeder and stacker hydraulic drive system with online NAS value monitoring systems.</v>
      </c>
      <c r="C1764" s="31">
        <f t="shared" si="354"/>
        <v>0</v>
      </c>
      <c r="D1764" s="67" t="str">
        <f t="shared" si="354"/>
        <v>-</v>
      </c>
      <c r="E1764" s="30">
        <f t="shared" si="354"/>
        <v>0</v>
      </c>
      <c r="F1764" s="30">
        <f t="shared" si="346"/>
        <v>0</v>
      </c>
      <c r="G1764" s="30">
        <f t="shared" si="347"/>
        <v>0</v>
      </c>
      <c r="H1764" s="30">
        <f t="shared" si="350"/>
        <v>0</v>
      </c>
      <c r="I1764" s="30">
        <f>'F4.2'!X387</f>
        <v>8</v>
      </c>
      <c r="J1764" s="30">
        <f>'F4.2'!AR387</f>
        <v>8</v>
      </c>
      <c r="K1764" s="30"/>
      <c r="L1764" s="30"/>
      <c r="M1764" s="30">
        <f t="shared" si="349"/>
        <v>8</v>
      </c>
      <c r="N1764" s="150">
        <f t="shared" si="351"/>
        <v>0</v>
      </c>
    </row>
    <row r="1765" spans="1:14" ht="15.75" hidden="1" outlineLevel="1">
      <c r="A1765" s="31">
        <f t="shared" si="354"/>
        <v>0</v>
      </c>
      <c r="B1765" s="270" t="str">
        <f t="shared" si="354"/>
        <v>Wagon stopping mechanism (Safety)</v>
      </c>
      <c r="C1765" s="31">
        <f t="shared" si="354"/>
        <v>0</v>
      </c>
      <c r="D1765" s="67" t="str">
        <f t="shared" si="354"/>
        <v>-</v>
      </c>
      <c r="E1765" s="30">
        <f t="shared" si="354"/>
        <v>0</v>
      </c>
      <c r="F1765" s="30">
        <f t="shared" si="346"/>
        <v>0</v>
      </c>
      <c r="G1765" s="30">
        <f t="shared" si="347"/>
        <v>0</v>
      </c>
      <c r="H1765" s="30">
        <f t="shared" si="350"/>
        <v>0</v>
      </c>
      <c r="I1765" s="30">
        <f>'F4.2'!X388</f>
        <v>2</v>
      </c>
      <c r="J1765" s="30">
        <f>'F4.2'!AR388</f>
        <v>2</v>
      </c>
      <c r="K1765" s="30"/>
      <c r="L1765" s="30"/>
      <c r="M1765" s="30">
        <f t="shared" si="349"/>
        <v>2</v>
      </c>
      <c r="N1765" s="150">
        <f t="shared" si="351"/>
        <v>0</v>
      </c>
    </row>
    <row r="1766" spans="1:14" ht="31.5" hidden="1" outlineLevel="1">
      <c r="A1766" s="28">
        <f t="shared" si="354"/>
        <v>2</v>
      </c>
      <c r="B1766" s="131" t="str">
        <f t="shared" si="354"/>
        <v>Upgardation and Capacity Enhancement of Side Arm Charger Apron Feeder and Bunker Conveyors at CHP-D CSTPS.</v>
      </c>
      <c r="C1766" s="31">
        <f t="shared" si="354"/>
        <v>0</v>
      </c>
      <c r="D1766" s="67" t="str">
        <f t="shared" si="354"/>
        <v>-</v>
      </c>
      <c r="E1766" s="30">
        <f t="shared" si="354"/>
        <v>0</v>
      </c>
      <c r="F1766" s="30">
        <f t="shared" si="346"/>
        <v>0</v>
      </c>
      <c r="G1766" s="30">
        <f t="shared" si="347"/>
        <v>0</v>
      </c>
      <c r="H1766" s="30">
        <f t="shared" si="350"/>
        <v>0</v>
      </c>
      <c r="I1766" s="30">
        <f>'F4.2'!X389</f>
        <v>0</v>
      </c>
      <c r="J1766" s="30">
        <f>'F4.2'!AR389</f>
        <v>0</v>
      </c>
      <c r="K1766" s="30"/>
      <c r="L1766" s="30"/>
      <c r="M1766" s="30">
        <f t="shared" si="349"/>
        <v>0</v>
      </c>
      <c r="N1766" s="150">
        <f t="shared" si="351"/>
        <v>0</v>
      </c>
    </row>
    <row r="1767" spans="1:14" ht="31.5" hidden="1" outlineLevel="1">
      <c r="A1767" s="31">
        <f t="shared" si="354"/>
        <v>0</v>
      </c>
      <c r="B1767" s="270" t="str">
        <f t="shared" si="354"/>
        <v xml:space="preserve">capacity enhancement to 60 wagons pulling capacity and associated modification of existing side arm charger </v>
      </c>
      <c r="C1767" s="31">
        <f t="shared" si="354"/>
        <v>0</v>
      </c>
      <c r="D1767" s="67" t="str">
        <f t="shared" si="354"/>
        <v>-</v>
      </c>
      <c r="E1767" s="30">
        <f t="shared" si="354"/>
        <v>0</v>
      </c>
      <c r="F1767" s="30">
        <f t="shared" si="346"/>
        <v>0</v>
      </c>
      <c r="G1767" s="30">
        <f t="shared" si="347"/>
        <v>0</v>
      </c>
      <c r="H1767" s="30">
        <f t="shared" si="350"/>
        <v>0</v>
      </c>
      <c r="I1767" s="30">
        <f>'F4.2'!X390</f>
        <v>0</v>
      </c>
      <c r="J1767" s="30">
        <f>'F4.2'!AR390</f>
        <v>0</v>
      </c>
      <c r="K1767" s="30"/>
      <c r="L1767" s="30"/>
      <c r="M1767" s="30">
        <f t="shared" si="349"/>
        <v>0</v>
      </c>
      <c r="N1767" s="150">
        <f t="shared" si="351"/>
        <v>0</v>
      </c>
    </row>
    <row r="1768" spans="1:14" ht="15.75" hidden="1" outlineLevel="1">
      <c r="A1768" s="28">
        <f t="shared" si="354"/>
        <v>0</v>
      </c>
      <c r="B1768" s="270" t="str">
        <f t="shared" si="354"/>
        <v>Capacity enhancement , Commissionng of apron feeder drive</v>
      </c>
      <c r="C1768" s="31">
        <f t="shared" si="354"/>
        <v>0</v>
      </c>
      <c r="D1768" s="67" t="str">
        <f t="shared" si="354"/>
        <v>-</v>
      </c>
      <c r="E1768" s="30">
        <f t="shared" si="354"/>
        <v>0</v>
      </c>
      <c r="F1768" s="30">
        <f t="shared" si="346"/>
        <v>0</v>
      </c>
      <c r="G1768" s="30">
        <f t="shared" si="347"/>
        <v>0</v>
      </c>
      <c r="H1768" s="30">
        <f t="shared" si="350"/>
        <v>0</v>
      </c>
      <c r="I1768" s="30">
        <f>'F4.2'!X391</f>
        <v>2</v>
      </c>
      <c r="J1768" s="30">
        <f>'F4.2'!AR391</f>
        <v>2</v>
      </c>
      <c r="K1768" s="30"/>
      <c r="L1768" s="30"/>
      <c r="M1768" s="30">
        <f t="shared" si="349"/>
        <v>2</v>
      </c>
      <c r="N1768" s="150">
        <f t="shared" si="351"/>
        <v>0</v>
      </c>
    </row>
    <row r="1769" spans="1:14" ht="15.75" hidden="1" outlineLevel="1">
      <c r="A1769" s="31">
        <f t="shared" si="354"/>
        <v>0</v>
      </c>
      <c r="B1769" s="270" t="str">
        <f t="shared" si="354"/>
        <v xml:space="preserve">Modification and revamping of Apron Feeder 101,102,103 </v>
      </c>
      <c r="C1769" s="31">
        <f t="shared" si="354"/>
        <v>0</v>
      </c>
      <c r="D1769" s="67" t="str">
        <f t="shared" si="354"/>
        <v>-</v>
      </c>
      <c r="E1769" s="30">
        <f t="shared" si="354"/>
        <v>0</v>
      </c>
      <c r="F1769" s="30">
        <f t="shared" si="346"/>
        <v>0</v>
      </c>
      <c r="G1769" s="30">
        <f t="shared" si="347"/>
        <v>0</v>
      </c>
      <c r="H1769" s="30">
        <f t="shared" si="350"/>
        <v>0</v>
      </c>
      <c r="I1769" s="30">
        <f>'F4.2'!X392</f>
        <v>5</v>
      </c>
      <c r="J1769" s="30">
        <f>'F4.2'!AR392</f>
        <v>5</v>
      </c>
      <c r="K1769" s="30"/>
      <c r="L1769" s="30"/>
      <c r="M1769" s="30">
        <f t="shared" si="349"/>
        <v>5</v>
      </c>
      <c r="N1769" s="150">
        <f t="shared" si="351"/>
        <v>0</v>
      </c>
    </row>
    <row r="1770" spans="1:14" ht="47.25" hidden="1" outlineLevel="1">
      <c r="A1770" s="31">
        <f t="shared" si="354"/>
        <v>0</v>
      </c>
      <c r="B1770" s="270" t="str">
        <f t="shared" si="354"/>
        <v>Supply,Installation and Commissioning of double drive Mechanism with Split Case Bearings for Tripper Trolley and  bunkering conevyor belts of CHP-D, CSTPS</v>
      </c>
      <c r="C1770" s="31">
        <f t="shared" si="354"/>
        <v>0</v>
      </c>
      <c r="D1770" s="67" t="str">
        <f t="shared" si="354"/>
        <v>-</v>
      </c>
      <c r="E1770" s="30">
        <f t="shared" si="354"/>
        <v>0</v>
      </c>
      <c r="F1770" s="30">
        <f t="shared" si="346"/>
        <v>0</v>
      </c>
      <c r="G1770" s="30">
        <f t="shared" si="347"/>
        <v>0</v>
      </c>
      <c r="H1770" s="30">
        <f t="shared" si="350"/>
        <v>0</v>
      </c>
      <c r="I1770" s="30">
        <f>'F4.2'!X393</f>
        <v>0</v>
      </c>
      <c r="J1770" s="30">
        <f>'F4.2'!AR393</f>
        <v>0</v>
      </c>
      <c r="K1770" s="30"/>
      <c r="L1770" s="30"/>
      <c r="M1770" s="30">
        <f t="shared" si="349"/>
        <v>0</v>
      </c>
      <c r="N1770" s="150">
        <f t="shared" si="351"/>
        <v>0</v>
      </c>
    </row>
    <row r="1771" spans="1:14" ht="31.5" hidden="1" outlineLevel="1">
      <c r="A1771" s="31">
        <f t="shared" si="354"/>
        <v>0</v>
      </c>
      <c r="B1771" s="270" t="str">
        <f t="shared" si="354"/>
        <v>Modification of Fixed Tripper Head Pulley(Z-Point) of BC110A&amp;B  at CHP-D CSTPS.</v>
      </c>
      <c r="C1771" s="31">
        <f t="shared" si="354"/>
        <v>0</v>
      </c>
      <c r="D1771" s="67" t="str">
        <f t="shared" si="354"/>
        <v>-</v>
      </c>
      <c r="E1771" s="30">
        <f t="shared" si="354"/>
        <v>0</v>
      </c>
      <c r="F1771" s="30">
        <f t="shared" ref="F1771:F1834" si="355">F1312+I1312</f>
        <v>0</v>
      </c>
      <c r="G1771" s="30">
        <f t="shared" ref="G1771:G1834" si="356">G1312+M1312</f>
        <v>0</v>
      </c>
      <c r="H1771" s="30">
        <f t="shared" si="350"/>
        <v>0</v>
      </c>
      <c r="I1771" s="30">
        <f>'F4.2'!X394</f>
        <v>0</v>
      </c>
      <c r="J1771" s="30">
        <f>'F4.2'!AR394</f>
        <v>0</v>
      </c>
      <c r="K1771" s="30"/>
      <c r="L1771" s="30"/>
      <c r="M1771" s="30">
        <f t="shared" si="349"/>
        <v>0</v>
      </c>
      <c r="N1771" s="150">
        <f t="shared" si="351"/>
        <v>0</v>
      </c>
    </row>
    <row r="1772" spans="1:14" ht="47.25" hidden="1" outlineLevel="1">
      <c r="A1772" s="352">
        <f t="shared" si="354"/>
        <v>0</v>
      </c>
      <c r="B1772" s="270" t="str">
        <f t="shared" si="354"/>
        <v xml:space="preserve"> Modification, Errection &amp; Commissioning of drive unit capacity enhancement for conveyor  at CHP-D, Chandrapur TPS.</v>
      </c>
      <c r="C1772" s="31">
        <f t="shared" si="354"/>
        <v>0</v>
      </c>
      <c r="D1772" s="67" t="str">
        <f t="shared" si="354"/>
        <v>-</v>
      </c>
      <c r="E1772" s="30">
        <f t="shared" si="354"/>
        <v>0</v>
      </c>
      <c r="F1772" s="30">
        <f t="shared" si="355"/>
        <v>0</v>
      </c>
      <c r="G1772" s="30">
        <f t="shared" si="356"/>
        <v>0</v>
      </c>
      <c r="H1772" s="30">
        <f t="shared" si="350"/>
        <v>0</v>
      </c>
      <c r="I1772" s="30">
        <f>'F4.2'!X395</f>
        <v>0</v>
      </c>
      <c r="J1772" s="30">
        <f>'F4.2'!AR395</f>
        <v>0</v>
      </c>
      <c r="K1772" s="30"/>
      <c r="L1772" s="30"/>
      <c r="M1772" s="30">
        <f t="shared" si="349"/>
        <v>0</v>
      </c>
      <c r="N1772" s="150">
        <f t="shared" si="351"/>
        <v>0</v>
      </c>
    </row>
    <row r="1773" spans="1:14" ht="15.75" hidden="1" outlineLevel="1">
      <c r="A1773" s="28">
        <f t="shared" si="354"/>
        <v>3</v>
      </c>
      <c r="B1773" s="131" t="str">
        <f t="shared" si="354"/>
        <v>Performance Improvement Schemes of CHP-D CSTPS</v>
      </c>
      <c r="C1773" s="31">
        <f t="shared" si="354"/>
        <v>0</v>
      </c>
      <c r="D1773" s="67" t="str">
        <f t="shared" si="354"/>
        <v>-</v>
      </c>
      <c r="E1773" s="30">
        <f t="shared" si="354"/>
        <v>0</v>
      </c>
      <c r="F1773" s="30">
        <f t="shared" si="355"/>
        <v>0</v>
      </c>
      <c r="G1773" s="30">
        <f t="shared" si="356"/>
        <v>0</v>
      </c>
      <c r="H1773" s="30">
        <f t="shared" si="350"/>
        <v>0</v>
      </c>
      <c r="I1773" s="30">
        <f>'F4.2'!X396</f>
        <v>0</v>
      </c>
      <c r="J1773" s="30">
        <f>'F4.2'!AR396</f>
        <v>0</v>
      </c>
      <c r="K1773" s="30"/>
      <c r="L1773" s="30"/>
      <c r="M1773" s="30">
        <f t="shared" si="349"/>
        <v>0</v>
      </c>
      <c r="N1773" s="150">
        <f t="shared" si="351"/>
        <v>0</v>
      </c>
    </row>
    <row r="1774" spans="1:14" ht="31.5" hidden="1" outlineLevel="1">
      <c r="A1774" s="31">
        <f t="shared" ref="A1774:E1789" si="357">A1315</f>
        <v>0</v>
      </c>
      <c r="B1774" s="270" t="str">
        <f t="shared" si="357"/>
        <v>Design engineering , supply and installation of modular chutes with weld cast Liners ,flap gates and actuators.</v>
      </c>
      <c r="C1774" s="31">
        <f t="shared" si="357"/>
        <v>0</v>
      </c>
      <c r="D1774" s="67" t="str">
        <f t="shared" si="357"/>
        <v>-</v>
      </c>
      <c r="E1774" s="30">
        <f t="shared" si="357"/>
        <v>0</v>
      </c>
      <c r="F1774" s="30">
        <f t="shared" si="355"/>
        <v>0</v>
      </c>
      <c r="G1774" s="30">
        <f t="shared" si="356"/>
        <v>0</v>
      </c>
      <c r="H1774" s="30">
        <f t="shared" si="350"/>
        <v>0</v>
      </c>
      <c r="I1774" s="30">
        <f>'F4.2'!X397</f>
        <v>20</v>
      </c>
      <c r="J1774" s="30">
        <f>'F4.2'!AR397</f>
        <v>20</v>
      </c>
      <c r="K1774" s="30"/>
      <c r="L1774" s="30"/>
      <c r="M1774" s="30">
        <f t="shared" si="349"/>
        <v>20</v>
      </c>
      <c r="N1774" s="150">
        <f t="shared" si="351"/>
        <v>0</v>
      </c>
    </row>
    <row r="1775" spans="1:14" ht="47.25" hidden="1" outlineLevel="1">
      <c r="A1775" s="31">
        <f t="shared" si="357"/>
        <v>0</v>
      </c>
      <c r="B1775" s="270" t="str">
        <f t="shared" si="357"/>
        <v>Supply erection &amp; commissioning of set of internal of spares of Wagon tippler and Side Arm Charger installed at CHP-D, CSTPS Chandrapur</v>
      </c>
      <c r="C1775" s="31">
        <f t="shared" si="357"/>
        <v>0</v>
      </c>
      <c r="D1775" s="67" t="str">
        <f t="shared" si="357"/>
        <v>-</v>
      </c>
      <c r="E1775" s="30">
        <f t="shared" si="357"/>
        <v>0</v>
      </c>
      <c r="F1775" s="30">
        <f t="shared" si="355"/>
        <v>0</v>
      </c>
      <c r="G1775" s="30">
        <f t="shared" si="356"/>
        <v>0</v>
      </c>
      <c r="H1775" s="30">
        <f t="shared" si="350"/>
        <v>0</v>
      </c>
      <c r="I1775" s="30">
        <f>'F4.2'!X398</f>
        <v>0</v>
      </c>
      <c r="J1775" s="30">
        <f>'F4.2'!AR398</f>
        <v>0</v>
      </c>
      <c r="K1775" s="30"/>
      <c r="L1775" s="30"/>
      <c r="M1775" s="30">
        <f t="shared" si="349"/>
        <v>0</v>
      </c>
      <c r="N1775" s="150">
        <f t="shared" si="351"/>
        <v>0</v>
      </c>
    </row>
    <row r="1776" spans="1:14" ht="31.5" hidden="1" outlineLevel="1">
      <c r="A1776" s="31">
        <f t="shared" si="357"/>
        <v>0</v>
      </c>
      <c r="B1776" s="270" t="str">
        <f t="shared" si="357"/>
        <v>Supply erection &amp; commissioning of set of internal of spares of stacker reclaimer installed at CHP-D, CSTPS Chandrapur</v>
      </c>
      <c r="C1776" s="31">
        <f t="shared" si="357"/>
        <v>0</v>
      </c>
      <c r="D1776" s="67" t="str">
        <f t="shared" si="357"/>
        <v>-</v>
      </c>
      <c r="E1776" s="30">
        <f t="shared" si="357"/>
        <v>0</v>
      </c>
      <c r="F1776" s="30">
        <f t="shared" si="355"/>
        <v>0</v>
      </c>
      <c r="G1776" s="30">
        <f t="shared" si="356"/>
        <v>0</v>
      </c>
      <c r="H1776" s="30">
        <f t="shared" si="350"/>
        <v>0</v>
      </c>
      <c r="I1776" s="30">
        <f>'F4.2'!X399</f>
        <v>0</v>
      </c>
      <c r="J1776" s="30">
        <f>'F4.2'!AR399</f>
        <v>0</v>
      </c>
      <c r="K1776" s="30"/>
      <c r="L1776" s="30"/>
      <c r="M1776" s="30">
        <f t="shared" si="349"/>
        <v>0</v>
      </c>
      <c r="N1776" s="150">
        <f t="shared" si="351"/>
        <v>0</v>
      </c>
    </row>
    <row r="1777" spans="1:14" ht="31.5" hidden="1" outlineLevel="1">
      <c r="A1777" s="31">
        <f t="shared" si="357"/>
        <v>0</v>
      </c>
      <c r="B1777" s="270" t="str">
        <f t="shared" si="357"/>
        <v>Supply erection &amp; commissioning of set of internal of spares of Impact crusher  installed at CHP-D, CSTPS Chandrapur</v>
      </c>
      <c r="C1777" s="31">
        <f t="shared" si="357"/>
        <v>0</v>
      </c>
      <c r="D1777" s="67" t="str">
        <f t="shared" si="357"/>
        <v>-</v>
      </c>
      <c r="E1777" s="30">
        <f t="shared" si="357"/>
        <v>0</v>
      </c>
      <c r="F1777" s="30">
        <f t="shared" si="355"/>
        <v>0</v>
      </c>
      <c r="G1777" s="30">
        <f t="shared" si="356"/>
        <v>0</v>
      </c>
      <c r="H1777" s="30">
        <f t="shared" si="350"/>
        <v>0</v>
      </c>
      <c r="I1777" s="30">
        <f>'F4.2'!X400</f>
        <v>0</v>
      </c>
      <c r="J1777" s="30">
        <f>'F4.2'!AR400</f>
        <v>0</v>
      </c>
      <c r="K1777" s="30"/>
      <c r="L1777" s="30"/>
      <c r="M1777" s="30">
        <f t="shared" si="349"/>
        <v>0</v>
      </c>
      <c r="N1777" s="150">
        <f t="shared" si="351"/>
        <v>0</v>
      </c>
    </row>
    <row r="1778" spans="1:14" ht="31.5" hidden="1" outlineLevel="1">
      <c r="A1778" s="28">
        <f t="shared" si="357"/>
        <v>0</v>
      </c>
      <c r="B1778" s="270" t="str">
        <f t="shared" si="357"/>
        <v>Supply erection &amp; commissioning of set of internal of spares of wobbler feeder  installed at CHP-D, CSTPS Chandrapur</v>
      </c>
      <c r="C1778" s="31">
        <f t="shared" si="357"/>
        <v>0</v>
      </c>
      <c r="D1778" s="67" t="str">
        <f t="shared" si="357"/>
        <v>-</v>
      </c>
      <c r="E1778" s="30">
        <f t="shared" si="357"/>
        <v>0</v>
      </c>
      <c r="F1778" s="30">
        <f t="shared" si="355"/>
        <v>0</v>
      </c>
      <c r="G1778" s="30">
        <f t="shared" si="356"/>
        <v>0</v>
      </c>
      <c r="H1778" s="30">
        <f t="shared" si="350"/>
        <v>0</v>
      </c>
      <c r="I1778" s="30">
        <f>'F4.2'!X401</f>
        <v>0</v>
      </c>
      <c r="J1778" s="30">
        <f>'F4.2'!AR401</f>
        <v>0</v>
      </c>
      <c r="K1778" s="30"/>
      <c r="L1778" s="30"/>
      <c r="M1778" s="30">
        <f t="shared" ref="M1778:M1840" si="358">SUM(J1778:L1778)</f>
        <v>0</v>
      </c>
      <c r="N1778" s="150">
        <f t="shared" si="351"/>
        <v>0</v>
      </c>
    </row>
    <row r="1779" spans="1:14" ht="47.25" hidden="1" outlineLevel="1">
      <c r="A1779" s="31">
        <f t="shared" si="357"/>
        <v>0</v>
      </c>
      <c r="B1779" s="270" t="str">
        <f t="shared" si="357"/>
        <v>Supply erection &amp; commissioning  of 1500 TPH capacity Stacker Recliamer sleeving bearing with fastener of CHP-D (U8&amp;9), CSTPS, Chandrapur</v>
      </c>
      <c r="C1779" s="31">
        <f t="shared" si="357"/>
        <v>0</v>
      </c>
      <c r="D1779" s="67" t="str">
        <f t="shared" si="357"/>
        <v>-</v>
      </c>
      <c r="E1779" s="30">
        <f t="shared" si="357"/>
        <v>0</v>
      </c>
      <c r="F1779" s="30">
        <f t="shared" si="355"/>
        <v>0</v>
      </c>
      <c r="G1779" s="30">
        <f t="shared" si="356"/>
        <v>0</v>
      </c>
      <c r="H1779" s="30">
        <f t="shared" si="350"/>
        <v>0</v>
      </c>
      <c r="I1779" s="30">
        <f>'F4.2'!X402</f>
        <v>0</v>
      </c>
      <c r="J1779" s="30">
        <f>'F4.2'!AR402</f>
        <v>0</v>
      </c>
      <c r="K1779" s="30"/>
      <c r="L1779" s="30"/>
      <c r="M1779" s="30">
        <f t="shared" si="358"/>
        <v>0</v>
      </c>
      <c r="N1779" s="150">
        <f t="shared" si="351"/>
        <v>0</v>
      </c>
    </row>
    <row r="1780" spans="1:14" ht="15.75" hidden="1" outlineLevel="1">
      <c r="A1780" s="31">
        <f t="shared" si="357"/>
        <v>0</v>
      </c>
      <c r="B1780" s="270" t="str">
        <f t="shared" si="357"/>
        <v>Supply of Gearbox assemblies at CHP-D CSTPS.</v>
      </c>
      <c r="C1780" s="31">
        <f t="shared" si="357"/>
        <v>0</v>
      </c>
      <c r="D1780" s="67" t="str">
        <f t="shared" si="357"/>
        <v>-</v>
      </c>
      <c r="E1780" s="30">
        <f t="shared" si="357"/>
        <v>0</v>
      </c>
      <c r="F1780" s="30">
        <f t="shared" si="355"/>
        <v>0</v>
      </c>
      <c r="G1780" s="30">
        <f t="shared" si="356"/>
        <v>0</v>
      </c>
      <c r="H1780" s="30">
        <f t="shared" si="350"/>
        <v>0</v>
      </c>
      <c r="I1780" s="30">
        <f>'F4.2'!X403</f>
        <v>7</v>
      </c>
      <c r="J1780" s="30">
        <f>'F4.2'!AR403</f>
        <v>7</v>
      </c>
      <c r="K1780" s="30"/>
      <c r="L1780" s="30"/>
      <c r="M1780" s="30">
        <f t="shared" si="358"/>
        <v>7</v>
      </c>
      <c r="N1780" s="150">
        <f t="shared" si="351"/>
        <v>0</v>
      </c>
    </row>
    <row r="1781" spans="1:14" ht="31.5" hidden="1" outlineLevel="1">
      <c r="A1781" s="31">
        <f t="shared" si="357"/>
        <v>0</v>
      </c>
      <c r="B1781" s="270" t="str">
        <f t="shared" si="357"/>
        <v>Structure Strengthening,Modification works of Conveyors at CHP-D CSTPS</v>
      </c>
      <c r="C1781" s="31">
        <f t="shared" si="357"/>
        <v>0</v>
      </c>
      <c r="D1781" s="67" t="str">
        <f t="shared" si="357"/>
        <v>-</v>
      </c>
      <c r="E1781" s="30">
        <f t="shared" si="357"/>
        <v>0</v>
      </c>
      <c r="F1781" s="30">
        <f t="shared" si="355"/>
        <v>0</v>
      </c>
      <c r="G1781" s="30">
        <f t="shared" si="356"/>
        <v>0</v>
      </c>
      <c r="H1781" s="30">
        <f t="shared" si="350"/>
        <v>0</v>
      </c>
      <c r="I1781" s="30">
        <f>'F4.2'!X404</f>
        <v>3</v>
      </c>
      <c r="J1781" s="30">
        <f>'F4.2'!AR404</f>
        <v>3</v>
      </c>
      <c r="K1781" s="30"/>
      <c r="L1781" s="30"/>
      <c r="M1781" s="30">
        <f t="shared" si="358"/>
        <v>3</v>
      </c>
      <c r="N1781" s="150">
        <f t="shared" si="351"/>
        <v>0</v>
      </c>
    </row>
    <row r="1782" spans="1:14" ht="31.5" hidden="1" outlineLevel="1">
      <c r="A1782" s="28">
        <f t="shared" si="357"/>
        <v>4</v>
      </c>
      <c r="B1782" s="131" t="str">
        <f t="shared" si="357"/>
        <v>Design, Installation, testing and commissioning  of new conveyor systems of CHP-D,  CSTPS, Chandrapur.</v>
      </c>
      <c r="C1782" s="31">
        <f t="shared" si="357"/>
        <v>0</v>
      </c>
      <c r="D1782" s="67" t="str">
        <f t="shared" si="357"/>
        <v>-</v>
      </c>
      <c r="E1782" s="30">
        <f t="shared" si="357"/>
        <v>0</v>
      </c>
      <c r="F1782" s="30">
        <f t="shared" si="355"/>
        <v>0</v>
      </c>
      <c r="G1782" s="30">
        <f t="shared" si="356"/>
        <v>0</v>
      </c>
      <c r="H1782" s="30">
        <f t="shared" ref="H1782:H1840" si="359">F1782-G1782</f>
        <v>0</v>
      </c>
      <c r="I1782" s="30">
        <f>'F4.2'!X405</f>
        <v>0</v>
      </c>
      <c r="J1782" s="30">
        <f>'F4.2'!AR405</f>
        <v>0</v>
      </c>
      <c r="K1782" s="30"/>
      <c r="L1782" s="30"/>
      <c r="M1782" s="30">
        <f t="shared" si="358"/>
        <v>0</v>
      </c>
      <c r="N1782" s="150">
        <f t="shared" ref="N1782:N1840" si="360">H1782+I1782-M1782</f>
        <v>0</v>
      </c>
    </row>
    <row r="1783" spans="1:14" ht="47.25" hidden="1" outlineLevel="1">
      <c r="A1783" s="31">
        <f t="shared" si="357"/>
        <v>0</v>
      </c>
      <c r="B1783" s="270" t="str">
        <f t="shared" si="357"/>
        <v>Design, Installation, testing and commissioning  of conveyor system from crusher house to TP-108 of CHP-D,  CSTPS, Chandrapur.</v>
      </c>
      <c r="C1783" s="31">
        <f t="shared" si="357"/>
        <v>0</v>
      </c>
      <c r="D1783" s="67" t="str">
        <f t="shared" si="357"/>
        <v>-</v>
      </c>
      <c r="E1783" s="30">
        <f t="shared" si="357"/>
        <v>0</v>
      </c>
      <c r="F1783" s="30">
        <f t="shared" si="355"/>
        <v>0</v>
      </c>
      <c r="G1783" s="30">
        <f t="shared" si="356"/>
        <v>0</v>
      </c>
      <c r="H1783" s="30">
        <f t="shared" si="359"/>
        <v>0</v>
      </c>
      <c r="I1783" s="30">
        <f>'F4.2'!X406</f>
        <v>0</v>
      </c>
      <c r="J1783" s="30">
        <f>'F4.2'!AR406</f>
        <v>0</v>
      </c>
      <c r="K1783" s="30"/>
      <c r="L1783" s="30"/>
      <c r="M1783" s="30">
        <f t="shared" si="358"/>
        <v>0</v>
      </c>
      <c r="N1783" s="150">
        <f t="shared" si="360"/>
        <v>0</v>
      </c>
    </row>
    <row r="1784" spans="1:14" ht="78.75" hidden="1" outlineLevel="1">
      <c r="A1784" s="352">
        <f t="shared" si="357"/>
        <v>0</v>
      </c>
      <c r="B1784" s="270" t="str">
        <f t="shared" si="357"/>
        <v>Supply, Engineering, erection and commissioning of one 1500TPH crusher, short conveyors from TP 106 and open space of near Stack yard A pile to Crusher inlet and a telescopic conveyor at the output of crusher to Stack Yard B pile of CHPD Unit 8&amp;9, CSTPS.</v>
      </c>
      <c r="C1784" s="31">
        <f t="shared" si="357"/>
        <v>0</v>
      </c>
      <c r="D1784" s="67" t="str">
        <f t="shared" si="357"/>
        <v>-</v>
      </c>
      <c r="E1784" s="30">
        <f t="shared" si="357"/>
        <v>0</v>
      </c>
      <c r="F1784" s="30">
        <f t="shared" si="355"/>
        <v>0</v>
      </c>
      <c r="G1784" s="30">
        <f t="shared" si="356"/>
        <v>0</v>
      </c>
      <c r="H1784" s="30">
        <f t="shared" si="359"/>
        <v>0</v>
      </c>
      <c r="I1784" s="30">
        <f>'F4.2'!X407</f>
        <v>0</v>
      </c>
      <c r="J1784" s="30">
        <f>'F4.2'!AR407</f>
        <v>0</v>
      </c>
      <c r="K1784" s="30"/>
      <c r="L1784" s="30"/>
      <c r="M1784" s="30">
        <f t="shared" si="358"/>
        <v>0</v>
      </c>
      <c r="N1784" s="150">
        <f t="shared" si="360"/>
        <v>0</v>
      </c>
    </row>
    <row r="1785" spans="1:14" ht="47.25" hidden="1" outlineLevel="1">
      <c r="A1785" s="28">
        <f t="shared" si="357"/>
        <v>5</v>
      </c>
      <c r="B1785" s="131" t="str">
        <f t="shared" si="357"/>
        <v>Design, Installation and commissioning of conveyor system from rope way of CHP-A to crusher house of CHP-D, CSTPS, Chandrapur.</v>
      </c>
      <c r="C1785" s="31">
        <f t="shared" si="357"/>
        <v>0</v>
      </c>
      <c r="D1785" s="67" t="str">
        <f t="shared" si="357"/>
        <v>-</v>
      </c>
      <c r="E1785" s="30">
        <f t="shared" si="357"/>
        <v>0</v>
      </c>
      <c r="F1785" s="30">
        <f t="shared" si="355"/>
        <v>0</v>
      </c>
      <c r="G1785" s="30">
        <f t="shared" si="356"/>
        <v>0</v>
      </c>
      <c r="H1785" s="30">
        <f t="shared" si="359"/>
        <v>0</v>
      </c>
      <c r="I1785" s="30">
        <f>'F4.2'!X408</f>
        <v>0</v>
      </c>
      <c r="J1785" s="30">
        <f>'F4.2'!AR408</f>
        <v>0</v>
      </c>
      <c r="K1785" s="30"/>
      <c r="L1785" s="30"/>
      <c r="M1785" s="30">
        <f t="shared" si="358"/>
        <v>0</v>
      </c>
      <c r="N1785" s="150">
        <f t="shared" si="360"/>
        <v>0</v>
      </c>
    </row>
    <row r="1786" spans="1:14" ht="78.75" hidden="1" outlineLevel="1">
      <c r="A1786" s="31">
        <f t="shared" si="357"/>
        <v>0</v>
      </c>
      <c r="B1786" s="270" t="str">
        <f t="shared" si="357"/>
        <v xml:space="preserve">Design, Installation and commissioning of conveyor system from rope way of CHP-A to crusher house of CHP-D, CSTPS, Chandrapur.
</v>
      </c>
      <c r="C1786" s="31">
        <f t="shared" si="357"/>
        <v>0</v>
      </c>
      <c r="D1786" s="67" t="str">
        <f t="shared" si="357"/>
        <v>-</v>
      </c>
      <c r="E1786" s="30">
        <f t="shared" si="357"/>
        <v>0</v>
      </c>
      <c r="F1786" s="30">
        <f t="shared" si="355"/>
        <v>0</v>
      </c>
      <c r="G1786" s="30">
        <f t="shared" si="356"/>
        <v>0</v>
      </c>
      <c r="H1786" s="30">
        <f t="shared" si="359"/>
        <v>0</v>
      </c>
      <c r="I1786" s="30">
        <f>'F4.2'!X409</f>
        <v>0</v>
      </c>
      <c r="J1786" s="30">
        <f>'F4.2'!AR409</f>
        <v>0</v>
      </c>
      <c r="K1786" s="30"/>
      <c r="L1786" s="30"/>
      <c r="M1786" s="30">
        <f t="shared" si="358"/>
        <v>0</v>
      </c>
      <c r="N1786" s="150">
        <f t="shared" si="360"/>
        <v>0</v>
      </c>
    </row>
    <row r="1787" spans="1:14" ht="15.75" hidden="1" outlineLevel="1">
      <c r="A1787" s="28">
        <f t="shared" si="357"/>
        <v>6</v>
      </c>
      <c r="B1787" s="131" t="str">
        <f t="shared" si="357"/>
        <v>Infrastructure  Development Schemes at CHP-D CSTPS</v>
      </c>
      <c r="C1787" s="31">
        <f t="shared" si="357"/>
        <v>0</v>
      </c>
      <c r="D1787" s="67" t="str">
        <f t="shared" si="357"/>
        <v>-</v>
      </c>
      <c r="E1787" s="30">
        <f t="shared" si="357"/>
        <v>0</v>
      </c>
      <c r="F1787" s="30">
        <f t="shared" si="355"/>
        <v>0</v>
      </c>
      <c r="G1787" s="30">
        <f t="shared" si="356"/>
        <v>0</v>
      </c>
      <c r="H1787" s="30">
        <f t="shared" si="359"/>
        <v>0</v>
      </c>
      <c r="I1787" s="30">
        <f>'F4.2'!X410</f>
        <v>0</v>
      </c>
      <c r="J1787" s="30">
        <f>'F4.2'!AR410</f>
        <v>0</v>
      </c>
      <c r="K1787" s="30"/>
      <c r="L1787" s="30"/>
      <c r="M1787" s="30">
        <f t="shared" si="358"/>
        <v>0</v>
      </c>
      <c r="N1787" s="150">
        <f t="shared" si="360"/>
        <v>0</v>
      </c>
    </row>
    <row r="1788" spans="1:14" ht="31.5" hidden="1" outlineLevel="1">
      <c r="A1788" s="31">
        <f t="shared" si="357"/>
        <v>0</v>
      </c>
      <c r="B1788" s="270" t="str">
        <f t="shared" si="357"/>
        <v xml:space="preserve">Design, Supply,Installation and Commissioning of EOT Cranes at Wagon Tippler area of CHP-D CSTPS. </v>
      </c>
      <c r="C1788" s="31">
        <f t="shared" si="357"/>
        <v>0</v>
      </c>
      <c r="D1788" s="67" t="str">
        <f t="shared" si="357"/>
        <v>-</v>
      </c>
      <c r="E1788" s="30">
        <f t="shared" si="357"/>
        <v>0</v>
      </c>
      <c r="F1788" s="30">
        <f t="shared" si="355"/>
        <v>0</v>
      </c>
      <c r="G1788" s="30">
        <f t="shared" si="356"/>
        <v>0</v>
      </c>
      <c r="H1788" s="30">
        <f t="shared" si="359"/>
        <v>0</v>
      </c>
      <c r="I1788" s="30">
        <f>'F4.2'!X411</f>
        <v>0</v>
      </c>
      <c r="J1788" s="30">
        <f>'F4.2'!AR411</f>
        <v>0</v>
      </c>
      <c r="K1788" s="30"/>
      <c r="L1788" s="30"/>
      <c r="M1788" s="30">
        <f t="shared" si="358"/>
        <v>0</v>
      </c>
      <c r="N1788" s="150">
        <f t="shared" si="360"/>
        <v>0</v>
      </c>
    </row>
    <row r="1789" spans="1:14" ht="31.5" hidden="1" outlineLevel="1">
      <c r="A1789" s="31">
        <f t="shared" si="357"/>
        <v>0</v>
      </c>
      <c r="B1789" s="270" t="str">
        <f t="shared" si="357"/>
        <v>Belt Tracking systems for Carrying/Return 1400/1600 mm belt width</v>
      </c>
      <c r="C1789" s="31">
        <f t="shared" si="357"/>
        <v>0</v>
      </c>
      <c r="D1789" s="67" t="str">
        <f t="shared" si="357"/>
        <v>-</v>
      </c>
      <c r="E1789" s="30">
        <f t="shared" si="357"/>
        <v>0</v>
      </c>
      <c r="F1789" s="30">
        <f t="shared" si="355"/>
        <v>0</v>
      </c>
      <c r="G1789" s="30">
        <f t="shared" si="356"/>
        <v>0</v>
      </c>
      <c r="H1789" s="30">
        <f t="shared" si="359"/>
        <v>0</v>
      </c>
      <c r="I1789" s="30">
        <f>'F4.2'!X412</f>
        <v>0</v>
      </c>
      <c r="J1789" s="30">
        <f>'F4.2'!AR412</f>
        <v>0</v>
      </c>
      <c r="K1789" s="30"/>
      <c r="L1789" s="30"/>
      <c r="M1789" s="30">
        <f t="shared" si="358"/>
        <v>0</v>
      </c>
      <c r="N1789" s="150">
        <f t="shared" si="360"/>
        <v>0</v>
      </c>
    </row>
    <row r="1790" spans="1:14" ht="31.5" hidden="1" outlineLevel="1">
      <c r="A1790" s="31">
        <f t="shared" ref="A1790:E1805" si="361">A1331</f>
        <v>0</v>
      </c>
      <c r="B1790" s="270" t="str">
        <f t="shared" si="361"/>
        <v>Ceramic Lagging by direct bonding on Conveyor Pulleys without Rubber Pad/Rubber Sheets.</v>
      </c>
      <c r="C1790" s="31">
        <f t="shared" si="361"/>
        <v>0</v>
      </c>
      <c r="D1790" s="67" t="str">
        <f t="shared" si="361"/>
        <v>-</v>
      </c>
      <c r="E1790" s="30">
        <f t="shared" si="361"/>
        <v>0</v>
      </c>
      <c r="F1790" s="30">
        <f t="shared" si="355"/>
        <v>0</v>
      </c>
      <c r="G1790" s="30">
        <f t="shared" si="356"/>
        <v>0</v>
      </c>
      <c r="H1790" s="30">
        <f t="shared" si="359"/>
        <v>0</v>
      </c>
      <c r="I1790" s="30">
        <f>'F4.2'!X413</f>
        <v>0</v>
      </c>
      <c r="J1790" s="30">
        <f>'F4.2'!AR413</f>
        <v>0</v>
      </c>
      <c r="K1790" s="30"/>
      <c r="L1790" s="30"/>
      <c r="M1790" s="30">
        <f t="shared" si="358"/>
        <v>0</v>
      </c>
      <c r="N1790" s="150">
        <f t="shared" si="360"/>
        <v>0</v>
      </c>
    </row>
    <row r="1791" spans="1:14" ht="31.5" hidden="1" outlineLevel="1">
      <c r="A1791" s="28">
        <f t="shared" si="361"/>
        <v>0</v>
      </c>
      <c r="B1791" s="270" t="str">
        <f t="shared" si="361"/>
        <v>Rewamping of crane and hoist of CHP, Unit 8&amp;9, CSTPS, Chandrapur</v>
      </c>
      <c r="C1791" s="31">
        <f t="shared" si="361"/>
        <v>0</v>
      </c>
      <c r="D1791" s="67" t="str">
        <f t="shared" si="361"/>
        <v>-</v>
      </c>
      <c r="E1791" s="30">
        <f t="shared" si="361"/>
        <v>0</v>
      </c>
      <c r="F1791" s="30">
        <f t="shared" si="355"/>
        <v>0</v>
      </c>
      <c r="G1791" s="30">
        <f t="shared" si="356"/>
        <v>0</v>
      </c>
      <c r="H1791" s="30">
        <f t="shared" si="359"/>
        <v>0</v>
      </c>
      <c r="I1791" s="30">
        <f>'F4.2'!X414</f>
        <v>2.5</v>
      </c>
      <c r="J1791" s="30">
        <f>'F4.2'!AR414</f>
        <v>2.5</v>
      </c>
      <c r="K1791" s="30"/>
      <c r="L1791" s="30"/>
      <c r="M1791" s="30">
        <f t="shared" si="358"/>
        <v>2.5</v>
      </c>
      <c r="N1791" s="150">
        <f t="shared" si="360"/>
        <v>0</v>
      </c>
    </row>
    <row r="1792" spans="1:14" ht="31.5" hidden="1" outlineLevel="1">
      <c r="A1792" s="31">
        <f t="shared" si="361"/>
        <v>0</v>
      </c>
      <c r="B1792" s="270" t="str">
        <f t="shared" si="361"/>
        <v>Material lifting mechanism at Crusher, bunker and Tunnel area of CHP-D CSTPS.</v>
      </c>
      <c r="C1792" s="31">
        <f t="shared" si="361"/>
        <v>0</v>
      </c>
      <c r="D1792" s="67" t="str">
        <f t="shared" si="361"/>
        <v>-</v>
      </c>
      <c r="E1792" s="30">
        <f t="shared" si="361"/>
        <v>0</v>
      </c>
      <c r="F1792" s="30">
        <f t="shared" si="355"/>
        <v>0</v>
      </c>
      <c r="G1792" s="30">
        <f t="shared" si="356"/>
        <v>0</v>
      </c>
      <c r="H1792" s="30">
        <f t="shared" si="359"/>
        <v>0</v>
      </c>
      <c r="I1792" s="30">
        <f>'F4.2'!X415</f>
        <v>10</v>
      </c>
      <c r="J1792" s="30">
        <f>'F4.2'!AR415</f>
        <v>10</v>
      </c>
      <c r="K1792" s="30"/>
      <c r="L1792" s="30"/>
      <c r="M1792" s="30">
        <f t="shared" si="358"/>
        <v>10</v>
      </c>
      <c r="N1792" s="150">
        <f t="shared" si="360"/>
        <v>0</v>
      </c>
    </row>
    <row r="1793" spans="1:14" ht="15.75" hidden="1" outlineLevel="1">
      <c r="A1793" s="31">
        <f t="shared" si="361"/>
        <v>0</v>
      </c>
      <c r="B1793" s="270" t="str">
        <f t="shared" si="361"/>
        <v xml:space="preserve">Revamping, modification of TunnelAir ventilation system </v>
      </c>
      <c r="C1793" s="31">
        <f t="shared" si="361"/>
        <v>0</v>
      </c>
      <c r="D1793" s="67" t="str">
        <f t="shared" si="361"/>
        <v>-</v>
      </c>
      <c r="E1793" s="30">
        <f t="shared" si="361"/>
        <v>0</v>
      </c>
      <c r="F1793" s="30">
        <f t="shared" si="355"/>
        <v>0</v>
      </c>
      <c r="G1793" s="30">
        <f t="shared" si="356"/>
        <v>0</v>
      </c>
      <c r="H1793" s="30">
        <f t="shared" si="359"/>
        <v>0</v>
      </c>
      <c r="I1793" s="30">
        <f>'F4.2'!X416</f>
        <v>20</v>
      </c>
      <c r="J1793" s="30">
        <f>'F4.2'!AR416</f>
        <v>20</v>
      </c>
      <c r="K1793" s="30"/>
      <c r="L1793" s="30"/>
      <c r="M1793" s="30">
        <f t="shared" si="358"/>
        <v>20</v>
      </c>
      <c r="N1793" s="150">
        <f t="shared" si="360"/>
        <v>0</v>
      </c>
    </row>
    <row r="1794" spans="1:14" ht="15.75" hidden="1" outlineLevel="1">
      <c r="A1794" s="31">
        <f t="shared" si="361"/>
        <v>0</v>
      </c>
      <c r="B1794" s="270" t="str">
        <f t="shared" si="361"/>
        <v xml:space="preserve">Revamping, modification of DE and DS system </v>
      </c>
      <c r="C1794" s="31">
        <f t="shared" si="361"/>
        <v>0</v>
      </c>
      <c r="D1794" s="67" t="str">
        <f t="shared" si="361"/>
        <v>-</v>
      </c>
      <c r="E1794" s="30">
        <f t="shared" si="361"/>
        <v>0</v>
      </c>
      <c r="F1794" s="30">
        <f t="shared" si="355"/>
        <v>0</v>
      </c>
      <c r="G1794" s="30">
        <f t="shared" si="356"/>
        <v>0</v>
      </c>
      <c r="H1794" s="30">
        <f t="shared" si="359"/>
        <v>0</v>
      </c>
      <c r="I1794" s="30">
        <f>'F4.2'!X417</f>
        <v>30</v>
      </c>
      <c r="J1794" s="30">
        <f>'F4.2'!AR417</f>
        <v>30</v>
      </c>
      <c r="K1794" s="30"/>
      <c r="L1794" s="30"/>
      <c r="M1794" s="30">
        <f t="shared" si="358"/>
        <v>30</v>
      </c>
      <c r="N1794" s="150">
        <f t="shared" si="360"/>
        <v>0</v>
      </c>
    </row>
    <row r="1795" spans="1:14" ht="31.5" hidden="1" outlineLevel="1">
      <c r="A1795" s="31">
        <f t="shared" si="361"/>
        <v>0</v>
      </c>
      <c r="B1795" s="270" t="str">
        <f t="shared" si="361"/>
        <v>Revamping, modification of Dewatering and water recirculation system</v>
      </c>
      <c r="C1795" s="31">
        <f t="shared" si="361"/>
        <v>0</v>
      </c>
      <c r="D1795" s="67" t="str">
        <f t="shared" si="361"/>
        <v>-</v>
      </c>
      <c r="E1795" s="30">
        <f t="shared" si="361"/>
        <v>0</v>
      </c>
      <c r="F1795" s="30">
        <f t="shared" si="355"/>
        <v>0</v>
      </c>
      <c r="G1795" s="30">
        <f t="shared" si="356"/>
        <v>0</v>
      </c>
      <c r="H1795" s="30">
        <f t="shared" si="359"/>
        <v>0</v>
      </c>
      <c r="I1795" s="30">
        <f>'F4.2'!X418</f>
        <v>30</v>
      </c>
      <c r="J1795" s="30">
        <f>'F4.2'!AR418</f>
        <v>30</v>
      </c>
      <c r="K1795" s="30"/>
      <c r="L1795" s="30"/>
      <c r="M1795" s="30">
        <f t="shared" si="358"/>
        <v>30</v>
      </c>
      <c r="N1795" s="150">
        <f t="shared" si="360"/>
        <v>0</v>
      </c>
    </row>
    <row r="1796" spans="1:14" ht="31.5" hidden="1" outlineLevel="1">
      <c r="A1796" s="31">
        <f t="shared" si="361"/>
        <v>0</v>
      </c>
      <c r="B1796" s="270" t="str">
        <f t="shared" si="361"/>
        <v>Provision of New Office Building with Infrastructure ,Interior Development at CHP-D CSTPS.</v>
      </c>
      <c r="C1796" s="31">
        <f t="shared" si="361"/>
        <v>0</v>
      </c>
      <c r="D1796" s="67" t="str">
        <f t="shared" si="361"/>
        <v>-</v>
      </c>
      <c r="E1796" s="30">
        <f t="shared" si="361"/>
        <v>0</v>
      </c>
      <c r="F1796" s="30">
        <f t="shared" si="355"/>
        <v>0</v>
      </c>
      <c r="G1796" s="30">
        <f t="shared" si="356"/>
        <v>0</v>
      </c>
      <c r="H1796" s="30">
        <f t="shared" si="359"/>
        <v>0</v>
      </c>
      <c r="I1796" s="30">
        <f>'F4.2'!X419</f>
        <v>0</v>
      </c>
      <c r="J1796" s="30">
        <f>'F4.2'!AR419</f>
        <v>0</v>
      </c>
      <c r="K1796" s="30"/>
      <c r="L1796" s="30"/>
      <c r="M1796" s="30">
        <f t="shared" si="358"/>
        <v>0</v>
      </c>
      <c r="N1796" s="150">
        <f t="shared" si="360"/>
        <v>0</v>
      </c>
    </row>
    <row r="1797" spans="1:14" ht="15.75" hidden="1" outlineLevel="1">
      <c r="A1797" s="31">
        <f t="shared" si="361"/>
        <v>0</v>
      </c>
      <c r="B1797" s="270" t="str">
        <f t="shared" si="361"/>
        <v>Material Storage Shed Fabrication work at CHP-D CSTPS</v>
      </c>
      <c r="C1797" s="31">
        <f t="shared" si="361"/>
        <v>0</v>
      </c>
      <c r="D1797" s="67" t="str">
        <f t="shared" si="361"/>
        <v>-</v>
      </c>
      <c r="E1797" s="30">
        <f t="shared" si="361"/>
        <v>0</v>
      </c>
      <c r="F1797" s="30">
        <f t="shared" si="355"/>
        <v>0</v>
      </c>
      <c r="G1797" s="30">
        <f t="shared" si="356"/>
        <v>0</v>
      </c>
      <c r="H1797" s="30">
        <f t="shared" si="359"/>
        <v>0</v>
      </c>
      <c r="I1797" s="30">
        <f>'F4.2'!X420</f>
        <v>3</v>
      </c>
      <c r="J1797" s="30">
        <f>'F4.2'!AR420</f>
        <v>3</v>
      </c>
      <c r="K1797" s="30"/>
      <c r="L1797" s="30"/>
      <c r="M1797" s="30">
        <f t="shared" si="358"/>
        <v>3</v>
      </c>
      <c r="N1797" s="150">
        <f t="shared" si="360"/>
        <v>0</v>
      </c>
    </row>
    <row r="1798" spans="1:14" ht="31.5" hidden="1" outlineLevel="1">
      <c r="A1798" s="28">
        <f t="shared" si="361"/>
        <v>7</v>
      </c>
      <c r="B1798" s="131" t="str">
        <f t="shared" si="361"/>
        <v>Electrical schemes for improvement in availability &amp; Reliability of CHP-D,CSTPS, Chandrapur</v>
      </c>
      <c r="C1798" s="31">
        <f t="shared" si="361"/>
        <v>0</v>
      </c>
      <c r="D1798" s="67" t="str">
        <f t="shared" si="361"/>
        <v>-</v>
      </c>
      <c r="E1798" s="30">
        <f t="shared" si="361"/>
        <v>0</v>
      </c>
      <c r="F1798" s="30">
        <f t="shared" si="355"/>
        <v>0</v>
      </c>
      <c r="G1798" s="30">
        <f t="shared" si="356"/>
        <v>0</v>
      </c>
      <c r="H1798" s="30">
        <f t="shared" si="359"/>
        <v>0</v>
      </c>
      <c r="I1798" s="30">
        <f>'F4.2'!X421</f>
        <v>0</v>
      </c>
      <c r="J1798" s="30">
        <f>'F4.2'!AR421</f>
        <v>0</v>
      </c>
      <c r="K1798" s="30"/>
      <c r="L1798" s="30"/>
      <c r="M1798" s="30">
        <f t="shared" si="358"/>
        <v>0</v>
      </c>
      <c r="N1798" s="150">
        <f t="shared" si="360"/>
        <v>0</v>
      </c>
    </row>
    <row r="1799" spans="1:14" ht="31.5" hidden="1" outlineLevel="1">
      <c r="A1799" s="31">
        <f t="shared" si="361"/>
        <v>0</v>
      </c>
      <c r="B1799" s="270" t="str">
        <f t="shared" si="361"/>
        <v>Design supply installation and commisioning of LED based energy efficient system for illumination at CHPD</v>
      </c>
      <c r="C1799" s="31">
        <f t="shared" si="361"/>
        <v>0</v>
      </c>
      <c r="D1799" s="67" t="str">
        <f t="shared" si="361"/>
        <v>-</v>
      </c>
      <c r="E1799" s="30">
        <f t="shared" si="361"/>
        <v>0</v>
      </c>
      <c r="F1799" s="30">
        <f t="shared" si="355"/>
        <v>0</v>
      </c>
      <c r="G1799" s="30">
        <f t="shared" si="356"/>
        <v>0</v>
      </c>
      <c r="H1799" s="30">
        <f t="shared" si="359"/>
        <v>0</v>
      </c>
      <c r="I1799" s="30">
        <f>'F4.2'!X422</f>
        <v>0</v>
      </c>
      <c r="J1799" s="30">
        <f>'F4.2'!AR422</f>
        <v>0</v>
      </c>
      <c r="K1799" s="30"/>
      <c r="L1799" s="30"/>
      <c r="M1799" s="30">
        <f t="shared" si="358"/>
        <v>0</v>
      </c>
      <c r="N1799" s="150">
        <f t="shared" si="360"/>
        <v>0</v>
      </c>
    </row>
    <row r="1800" spans="1:14" ht="47.25" hidden="1" outlineLevel="1">
      <c r="A1800" s="31">
        <f t="shared" si="361"/>
        <v>0</v>
      </c>
      <c r="B1800" s="270" t="str">
        <f t="shared" si="361"/>
        <v>Supply, Erection, Commissioning and Testing of 7.2KV SF6 HT Contactor for retrofitting of existing BHEL make Vacuum Circuit Breakers of CHP-D, CSTPS</v>
      </c>
      <c r="C1800" s="31">
        <f t="shared" si="361"/>
        <v>0</v>
      </c>
      <c r="D1800" s="67" t="str">
        <f t="shared" si="361"/>
        <v>-</v>
      </c>
      <c r="E1800" s="30">
        <f t="shared" si="361"/>
        <v>0</v>
      </c>
      <c r="F1800" s="30">
        <f t="shared" si="355"/>
        <v>0</v>
      </c>
      <c r="G1800" s="30">
        <f t="shared" si="356"/>
        <v>0</v>
      </c>
      <c r="H1800" s="30">
        <f t="shared" si="359"/>
        <v>0</v>
      </c>
      <c r="I1800" s="30">
        <f>'F4.2'!X423</f>
        <v>4</v>
      </c>
      <c r="J1800" s="30">
        <f>'F4.2'!AR423</f>
        <v>4</v>
      </c>
      <c r="K1800" s="30"/>
      <c r="L1800" s="30"/>
      <c r="M1800" s="30">
        <f t="shared" si="358"/>
        <v>4</v>
      </c>
      <c r="N1800" s="150">
        <f t="shared" si="360"/>
        <v>0</v>
      </c>
    </row>
    <row r="1801" spans="1:14" ht="31.5" hidden="1" outlineLevel="1">
      <c r="A1801" s="31">
        <f t="shared" si="361"/>
        <v>0</v>
      </c>
      <c r="B1801" s="270" t="str">
        <f t="shared" si="361"/>
        <v>Upgradation of GE make 90-30 series PLC system installed at stacker rclaimer and wagon tippler at CHP-D, CSTPS</v>
      </c>
      <c r="C1801" s="31">
        <f t="shared" si="361"/>
        <v>0</v>
      </c>
      <c r="D1801" s="67" t="str">
        <f t="shared" si="361"/>
        <v>-</v>
      </c>
      <c r="E1801" s="30">
        <f t="shared" si="361"/>
        <v>0</v>
      </c>
      <c r="F1801" s="30">
        <f t="shared" si="355"/>
        <v>0</v>
      </c>
      <c r="G1801" s="30">
        <f t="shared" si="356"/>
        <v>0</v>
      </c>
      <c r="H1801" s="30">
        <f t="shared" si="359"/>
        <v>0</v>
      </c>
      <c r="I1801" s="30">
        <f>'F4.2'!X424</f>
        <v>10</v>
      </c>
      <c r="J1801" s="30">
        <f>'F4.2'!AR424</f>
        <v>10</v>
      </c>
      <c r="K1801" s="30"/>
      <c r="L1801" s="30"/>
      <c r="M1801" s="30">
        <f t="shared" si="358"/>
        <v>10</v>
      </c>
      <c r="N1801" s="150">
        <f t="shared" si="360"/>
        <v>0</v>
      </c>
    </row>
    <row r="1802" spans="1:14" ht="31.5" hidden="1" outlineLevel="1">
      <c r="A1802" s="31">
        <f t="shared" si="361"/>
        <v>0</v>
      </c>
      <c r="B1802" s="270" t="str">
        <f t="shared" si="361"/>
        <v>Installation of energy efficient air temperature controlling system at various MCC rooms of CHPD, CSTPS</v>
      </c>
      <c r="C1802" s="31">
        <f t="shared" si="361"/>
        <v>0</v>
      </c>
      <c r="D1802" s="67" t="str">
        <f t="shared" si="361"/>
        <v>-</v>
      </c>
      <c r="E1802" s="30">
        <f t="shared" si="361"/>
        <v>0</v>
      </c>
      <c r="F1802" s="30">
        <f t="shared" si="355"/>
        <v>0</v>
      </c>
      <c r="G1802" s="30">
        <f t="shared" si="356"/>
        <v>0</v>
      </c>
      <c r="H1802" s="30">
        <f t="shared" si="359"/>
        <v>0</v>
      </c>
      <c r="I1802" s="30">
        <f>'F4.2'!X425</f>
        <v>0</v>
      </c>
      <c r="J1802" s="30">
        <f>'F4.2'!AR425</f>
        <v>0</v>
      </c>
      <c r="K1802" s="30"/>
      <c r="L1802" s="30"/>
      <c r="M1802" s="30">
        <f t="shared" si="358"/>
        <v>0</v>
      </c>
      <c r="N1802" s="150">
        <f t="shared" si="360"/>
        <v>0</v>
      </c>
    </row>
    <row r="1803" spans="1:14" ht="31.5" hidden="1" outlineLevel="1">
      <c r="A1803" s="31">
        <f t="shared" si="361"/>
        <v>0</v>
      </c>
      <c r="B1803" s="270" t="str">
        <f t="shared" si="361"/>
        <v>Alterration, upgradation of tunnel ventilation system of CHPD, CSTPS</v>
      </c>
      <c r="C1803" s="31">
        <f t="shared" si="361"/>
        <v>0</v>
      </c>
      <c r="D1803" s="67" t="str">
        <f t="shared" si="361"/>
        <v>-</v>
      </c>
      <c r="E1803" s="30">
        <f t="shared" si="361"/>
        <v>0</v>
      </c>
      <c r="F1803" s="30">
        <f t="shared" si="355"/>
        <v>0</v>
      </c>
      <c r="G1803" s="30">
        <f t="shared" si="356"/>
        <v>0</v>
      </c>
      <c r="H1803" s="30">
        <f t="shared" si="359"/>
        <v>0</v>
      </c>
      <c r="I1803" s="30">
        <f>'F4.2'!X426</f>
        <v>0</v>
      </c>
      <c r="J1803" s="30">
        <f>'F4.2'!AR426</f>
        <v>0</v>
      </c>
      <c r="K1803" s="30"/>
      <c r="L1803" s="30"/>
      <c r="M1803" s="30">
        <f t="shared" si="358"/>
        <v>0</v>
      </c>
      <c r="N1803" s="150">
        <f t="shared" si="360"/>
        <v>0</v>
      </c>
    </row>
    <row r="1804" spans="1:14" ht="63" hidden="1" outlineLevel="1">
      <c r="A1804" s="31">
        <f t="shared" si="361"/>
        <v>0</v>
      </c>
      <c r="B1804" s="270" t="str">
        <f t="shared" si="361"/>
        <v>Design, Fabrication, Erection &amp; commissioning of cable support structure along with re-routing &amp; trial of auxiliaries at Crusher PMCC, compressor house &amp; short conveyor area at CHP-D, CSTPS</v>
      </c>
      <c r="C1804" s="31">
        <f t="shared" si="361"/>
        <v>0</v>
      </c>
      <c r="D1804" s="67" t="str">
        <f t="shared" si="361"/>
        <v>-</v>
      </c>
      <c r="E1804" s="30">
        <f t="shared" si="361"/>
        <v>0</v>
      </c>
      <c r="F1804" s="30">
        <f t="shared" si="355"/>
        <v>0</v>
      </c>
      <c r="G1804" s="30">
        <f t="shared" si="356"/>
        <v>0</v>
      </c>
      <c r="H1804" s="30">
        <f t="shared" si="359"/>
        <v>0</v>
      </c>
      <c r="I1804" s="30">
        <f>'F4.2'!X427</f>
        <v>0</v>
      </c>
      <c r="J1804" s="30">
        <f>'F4.2'!AR427</f>
        <v>0</v>
      </c>
      <c r="K1804" s="30"/>
      <c r="L1804" s="30"/>
      <c r="M1804" s="30">
        <f t="shared" si="358"/>
        <v>0</v>
      </c>
      <c r="N1804" s="150">
        <f t="shared" si="360"/>
        <v>0</v>
      </c>
    </row>
    <row r="1805" spans="1:14" ht="31.5" hidden="1" outlineLevel="1">
      <c r="A1805" s="28">
        <f t="shared" si="361"/>
        <v>0</v>
      </c>
      <c r="B1805" s="270" t="str">
        <f t="shared" si="361"/>
        <v>Supply and installation of LT air circuit breakes at CHP-D, CSTPS</v>
      </c>
      <c r="C1805" s="31">
        <f t="shared" si="361"/>
        <v>0</v>
      </c>
      <c r="D1805" s="67" t="str">
        <f t="shared" si="361"/>
        <v>-</v>
      </c>
      <c r="E1805" s="30">
        <f t="shared" si="361"/>
        <v>0</v>
      </c>
      <c r="F1805" s="30">
        <f t="shared" si="355"/>
        <v>0</v>
      </c>
      <c r="G1805" s="30">
        <f t="shared" si="356"/>
        <v>0</v>
      </c>
      <c r="H1805" s="30">
        <f t="shared" si="359"/>
        <v>0</v>
      </c>
      <c r="I1805" s="30">
        <f>'F4.2'!X428</f>
        <v>0</v>
      </c>
      <c r="J1805" s="30">
        <f>'F4.2'!AR428</f>
        <v>0</v>
      </c>
      <c r="K1805" s="30"/>
      <c r="L1805" s="30"/>
      <c r="M1805" s="30">
        <f t="shared" si="358"/>
        <v>0</v>
      </c>
      <c r="N1805" s="150">
        <f t="shared" si="360"/>
        <v>0</v>
      </c>
    </row>
    <row r="1806" spans="1:14" ht="31.5" hidden="1" outlineLevel="1">
      <c r="A1806" s="31">
        <f t="shared" ref="A1806:E1821" si="362">A1347</f>
        <v>0</v>
      </c>
      <c r="B1806" s="270" t="str">
        <f t="shared" si="362"/>
        <v>Design, supply, installation &amp; commissioning of solar based energy efficient illumination system at CHP-D, CSTPS</v>
      </c>
      <c r="C1806" s="31">
        <f t="shared" si="362"/>
        <v>0</v>
      </c>
      <c r="D1806" s="67" t="str">
        <f t="shared" si="362"/>
        <v>-</v>
      </c>
      <c r="E1806" s="30">
        <f t="shared" si="362"/>
        <v>0</v>
      </c>
      <c r="F1806" s="30">
        <f t="shared" si="355"/>
        <v>0</v>
      </c>
      <c r="G1806" s="30">
        <f t="shared" si="356"/>
        <v>0</v>
      </c>
      <c r="H1806" s="30">
        <f t="shared" si="359"/>
        <v>0</v>
      </c>
      <c r="I1806" s="30">
        <f>'F4.2'!X429</f>
        <v>0</v>
      </c>
      <c r="J1806" s="30">
        <f>'F4.2'!AR429</f>
        <v>0</v>
      </c>
      <c r="K1806" s="30"/>
      <c r="L1806" s="30"/>
      <c r="M1806" s="30">
        <f t="shared" si="358"/>
        <v>0</v>
      </c>
      <c r="N1806" s="150">
        <f t="shared" si="360"/>
        <v>0</v>
      </c>
    </row>
    <row r="1807" spans="1:14" ht="31.5" hidden="1" outlineLevel="1">
      <c r="A1807" s="31">
        <f t="shared" si="362"/>
        <v>0</v>
      </c>
      <c r="B1807" s="270" t="str">
        <f t="shared" si="362"/>
        <v>Procurement of HT motors for various auxiliaries at CHP-D, CSTPS.</v>
      </c>
      <c r="C1807" s="31">
        <f t="shared" si="362"/>
        <v>0</v>
      </c>
      <c r="D1807" s="67" t="str">
        <f t="shared" si="362"/>
        <v>-</v>
      </c>
      <c r="E1807" s="30">
        <f t="shared" si="362"/>
        <v>0</v>
      </c>
      <c r="F1807" s="30">
        <f t="shared" si="355"/>
        <v>0</v>
      </c>
      <c r="G1807" s="30">
        <f t="shared" si="356"/>
        <v>0</v>
      </c>
      <c r="H1807" s="30">
        <f t="shared" si="359"/>
        <v>0</v>
      </c>
      <c r="I1807" s="30">
        <f>'F4.2'!X430</f>
        <v>0</v>
      </c>
      <c r="J1807" s="30">
        <f>'F4.2'!AR430</f>
        <v>0</v>
      </c>
      <c r="K1807" s="30"/>
      <c r="L1807" s="30"/>
      <c r="M1807" s="30">
        <f t="shared" si="358"/>
        <v>0</v>
      </c>
      <c r="N1807" s="150">
        <f t="shared" si="360"/>
        <v>0</v>
      </c>
    </row>
    <row r="1808" spans="1:14" ht="31.5" hidden="1" outlineLevel="1">
      <c r="A1808" s="31">
        <f t="shared" si="362"/>
        <v>0</v>
      </c>
      <c r="B1808" s="270" t="str">
        <f t="shared" si="362"/>
        <v>Supply &amp; installation of high capacity submersible slurry pump at CHP-D, CSTPS</v>
      </c>
      <c r="C1808" s="31">
        <f t="shared" si="362"/>
        <v>0</v>
      </c>
      <c r="D1808" s="67" t="str">
        <f t="shared" si="362"/>
        <v>-</v>
      </c>
      <c r="E1808" s="30">
        <f t="shared" si="362"/>
        <v>0</v>
      </c>
      <c r="F1808" s="30">
        <f t="shared" si="355"/>
        <v>0</v>
      </c>
      <c r="G1808" s="30">
        <f t="shared" si="356"/>
        <v>0</v>
      </c>
      <c r="H1808" s="30">
        <f t="shared" si="359"/>
        <v>0</v>
      </c>
      <c r="I1808" s="30">
        <f>'F4.2'!X431</f>
        <v>0</v>
      </c>
      <c r="J1808" s="30">
        <f>'F4.2'!AR431</f>
        <v>0</v>
      </c>
      <c r="K1808" s="30"/>
      <c r="L1808" s="30"/>
      <c r="M1808" s="30">
        <f t="shared" si="358"/>
        <v>0</v>
      </c>
      <c r="N1808" s="150">
        <f t="shared" si="360"/>
        <v>0</v>
      </c>
    </row>
    <row r="1809" spans="1:14" ht="31.5" hidden="1" outlineLevel="1">
      <c r="A1809" s="31">
        <f t="shared" si="362"/>
        <v>0</v>
      </c>
      <c r="B1809" s="270" t="str">
        <f t="shared" si="362"/>
        <v>Reconditioning of MCC Board feeder panels at CHP-D,U #8&amp;9.CSTPS,Chandrapur.</v>
      </c>
      <c r="C1809" s="31">
        <f t="shared" si="362"/>
        <v>0</v>
      </c>
      <c r="D1809" s="67" t="str">
        <f t="shared" si="362"/>
        <v>-</v>
      </c>
      <c r="E1809" s="30">
        <f t="shared" si="362"/>
        <v>0</v>
      </c>
      <c r="F1809" s="30">
        <f t="shared" si="355"/>
        <v>0</v>
      </c>
      <c r="G1809" s="30">
        <f t="shared" si="356"/>
        <v>0</v>
      </c>
      <c r="H1809" s="30">
        <f t="shared" si="359"/>
        <v>0</v>
      </c>
      <c r="I1809" s="30">
        <f>'F4.2'!X432</f>
        <v>0</v>
      </c>
      <c r="J1809" s="30">
        <f>'F4.2'!AR432</f>
        <v>0</v>
      </c>
      <c r="K1809" s="30"/>
      <c r="L1809" s="30"/>
      <c r="M1809" s="30">
        <f t="shared" si="358"/>
        <v>0</v>
      </c>
      <c r="N1809" s="150">
        <f t="shared" si="360"/>
        <v>0</v>
      </c>
    </row>
    <row r="1810" spans="1:14" ht="47.25" hidden="1" outlineLevel="1">
      <c r="A1810" s="28">
        <f t="shared" si="362"/>
        <v>0</v>
      </c>
      <c r="B1810" s="270" t="str">
        <f t="shared" si="362"/>
        <v>Supply &amp; installation of anoodized winding magnets along with control panels for installation at various conveyor belts of CHP-D, CSTPS</v>
      </c>
      <c r="C1810" s="31">
        <f t="shared" si="362"/>
        <v>0</v>
      </c>
      <c r="D1810" s="67" t="str">
        <f t="shared" si="362"/>
        <v>-</v>
      </c>
      <c r="E1810" s="30">
        <f t="shared" si="362"/>
        <v>0</v>
      </c>
      <c r="F1810" s="30">
        <f t="shared" si="355"/>
        <v>0</v>
      </c>
      <c r="G1810" s="30">
        <f t="shared" si="356"/>
        <v>0</v>
      </c>
      <c r="H1810" s="30">
        <f t="shared" si="359"/>
        <v>0</v>
      </c>
      <c r="I1810" s="30">
        <f>'F4.2'!X433</f>
        <v>0</v>
      </c>
      <c r="J1810" s="30">
        <f>'F4.2'!AR433</f>
        <v>0</v>
      </c>
      <c r="K1810" s="30"/>
      <c r="L1810" s="30"/>
      <c r="M1810" s="30">
        <f t="shared" si="358"/>
        <v>0</v>
      </c>
      <c r="N1810" s="150">
        <f t="shared" si="360"/>
        <v>0</v>
      </c>
    </row>
    <row r="1811" spans="1:14" ht="31.5" hidden="1" outlineLevel="1">
      <c r="A1811" s="31">
        <f t="shared" si="362"/>
        <v>0</v>
      </c>
      <c r="B1811" s="270" t="str">
        <f t="shared" si="362"/>
        <v>Supply of 69 AH HBL make battery set  of CHP-D (U8&amp;9), CSTPS, Chandrapur.</v>
      </c>
      <c r="C1811" s="31">
        <f t="shared" si="362"/>
        <v>0</v>
      </c>
      <c r="D1811" s="67" t="str">
        <f t="shared" si="362"/>
        <v>-</v>
      </c>
      <c r="E1811" s="30">
        <f t="shared" si="362"/>
        <v>0</v>
      </c>
      <c r="F1811" s="30">
        <f t="shared" si="355"/>
        <v>0</v>
      </c>
      <c r="G1811" s="30">
        <f t="shared" si="356"/>
        <v>0</v>
      </c>
      <c r="H1811" s="30">
        <f t="shared" si="359"/>
        <v>0</v>
      </c>
      <c r="I1811" s="30">
        <f>'F4.2'!X434</f>
        <v>0</v>
      </c>
      <c r="J1811" s="30">
        <f>'F4.2'!AR434</f>
        <v>0</v>
      </c>
      <c r="K1811" s="30"/>
      <c r="L1811" s="30"/>
      <c r="M1811" s="30">
        <f t="shared" si="358"/>
        <v>0</v>
      </c>
      <c r="N1811" s="150">
        <f t="shared" si="360"/>
        <v>0</v>
      </c>
    </row>
    <row r="1812" spans="1:14" ht="47.25" hidden="1" outlineLevel="1">
      <c r="A1812" s="31">
        <f t="shared" si="362"/>
        <v>0</v>
      </c>
      <c r="B1812" s="270" t="str">
        <f t="shared" si="362"/>
        <v>Supply of 100 AH Exide make  battery banks (2 Set/ 110 Nos battery cells) &amp; battery charge at CHP-D (U8&amp;9), CSTPS, Chandrapur.</v>
      </c>
      <c r="C1812" s="31">
        <f t="shared" si="362"/>
        <v>0</v>
      </c>
      <c r="D1812" s="67" t="str">
        <f t="shared" si="362"/>
        <v>-</v>
      </c>
      <c r="E1812" s="30">
        <f t="shared" si="362"/>
        <v>0</v>
      </c>
      <c r="F1812" s="30">
        <f t="shared" si="355"/>
        <v>0</v>
      </c>
      <c r="G1812" s="30">
        <f t="shared" si="356"/>
        <v>0</v>
      </c>
      <c r="H1812" s="30">
        <f t="shared" si="359"/>
        <v>0</v>
      </c>
      <c r="I1812" s="30">
        <f>'F4.2'!X435</f>
        <v>0</v>
      </c>
      <c r="J1812" s="30">
        <f>'F4.2'!AR435</f>
        <v>0</v>
      </c>
      <c r="K1812" s="30"/>
      <c r="L1812" s="30"/>
      <c r="M1812" s="30">
        <f t="shared" si="358"/>
        <v>0</v>
      </c>
      <c r="N1812" s="150">
        <f t="shared" si="360"/>
        <v>0</v>
      </c>
    </row>
    <row r="1813" spans="1:14" ht="31.5" hidden="1" outlineLevel="1">
      <c r="A1813" s="31">
        <f t="shared" si="362"/>
        <v>0</v>
      </c>
      <c r="B1813" s="270" t="str">
        <f t="shared" si="362"/>
        <v>Alterration, upgradation of tunnel ventilation system of CHPD, CSTPS</v>
      </c>
      <c r="C1813" s="31">
        <f t="shared" si="362"/>
        <v>0</v>
      </c>
      <c r="D1813" s="67" t="str">
        <f t="shared" si="362"/>
        <v>-</v>
      </c>
      <c r="E1813" s="30">
        <f t="shared" si="362"/>
        <v>0</v>
      </c>
      <c r="F1813" s="30">
        <f t="shared" si="355"/>
        <v>0</v>
      </c>
      <c r="G1813" s="30">
        <f t="shared" si="356"/>
        <v>0</v>
      </c>
      <c r="H1813" s="30">
        <f t="shared" si="359"/>
        <v>0</v>
      </c>
      <c r="I1813" s="30">
        <f>'F4.2'!X436</f>
        <v>0</v>
      </c>
      <c r="J1813" s="30">
        <f>'F4.2'!AR436</f>
        <v>0</v>
      </c>
      <c r="K1813" s="30"/>
      <c r="L1813" s="30"/>
      <c r="M1813" s="30">
        <f t="shared" si="358"/>
        <v>0</v>
      </c>
      <c r="N1813" s="150">
        <f t="shared" si="360"/>
        <v>0</v>
      </c>
    </row>
    <row r="1814" spans="1:14" ht="31.5" hidden="1" outlineLevel="1">
      <c r="A1814" s="31">
        <f t="shared" si="362"/>
        <v>0</v>
      </c>
      <c r="B1814" s="270" t="str">
        <f t="shared" si="362"/>
        <v>Supply of HT/LT Xmers assy of CHP-D (U8&amp;9), CSTPS, Chandrapur.</v>
      </c>
      <c r="C1814" s="31">
        <f t="shared" si="362"/>
        <v>0</v>
      </c>
      <c r="D1814" s="67" t="str">
        <f t="shared" si="362"/>
        <v>-</v>
      </c>
      <c r="E1814" s="30">
        <f t="shared" si="362"/>
        <v>0</v>
      </c>
      <c r="F1814" s="30">
        <f t="shared" si="355"/>
        <v>0</v>
      </c>
      <c r="G1814" s="30">
        <f t="shared" si="356"/>
        <v>0</v>
      </c>
      <c r="H1814" s="30">
        <f t="shared" si="359"/>
        <v>0</v>
      </c>
      <c r="I1814" s="30">
        <f>'F4.2'!X437</f>
        <v>0</v>
      </c>
      <c r="J1814" s="30">
        <f>'F4.2'!AR437</f>
        <v>0</v>
      </c>
      <c r="K1814" s="30"/>
      <c r="L1814" s="30"/>
      <c r="M1814" s="30">
        <f t="shared" si="358"/>
        <v>0</v>
      </c>
      <c r="N1814" s="150">
        <f t="shared" si="360"/>
        <v>0</v>
      </c>
    </row>
    <row r="1815" spans="1:14" ht="31.5" hidden="1" outlineLevel="1">
      <c r="A1815" s="28">
        <f t="shared" si="362"/>
        <v>0</v>
      </c>
      <c r="B1815" s="270" t="str">
        <f t="shared" si="362"/>
        <v>Supply of HT/LT Xmers assy of CHP-D (U8&amp;9), CSTPS, Chandrapur.</v>
      </c>
      <c r="C1815" s="31">
        <f t="shared" si="362"/>
        <v>0</v>
      </c>
      <c r="D1815" s="67" t="str">
        <f t="shared" si="362"/>
        <v>-</v>
      </c>
      <c r="E1815" s="30">
        <f t="shared" si="362"/>
        <v>0</v>
      </c>
      <c r="F1815" s="30">
        <f t="shared" si="355"/>
        <v>0</v>
      </c>
      <c r="G1815" s="30">
        <f t="shared" si="356"/>
        <v>0</v>
      </c>
      <c r="H1815" s="30">
        <f t="shared" si="359"/>
        <v>0</v>
      </c>
      <c r="I1815" s="30">
        <f>'F4.2'!X438</f>
        <v>0</v>
      </c>
      <c r="J1815" s="30">
        <f>'F4.2'!AR438</f>
        <v>0</v>
      </c>
      <c r="K1815" s="30"/>
      <c r="L1815" s="30"/>
      <c r="M1815" s="30">
        <f t="shared" si="358"/>
        <v>0</v>
      </c>
      <c r="N1815" s="150">
        <f t="shared" si="360"/>
        <v>0</v>
      </c>
    </row>
    <row r="1816" spans="1:14" ht="15.75" hidden="1" outlineLevel="1">
      <c r="A1816" s="28">
        <f t="shared" si="362"/>
        <v>0</v>
      </c>
      <c r="B1816" s="360" t="str">
        <f t="shared" si="362"/>
        <v>WTP-III</v>
      </c>
      <c r="C1816" s="31">
        <f t="shared" si="362"/>
        <v>0</v>
      </c>
      <c r="D1816" s="67" t="str">
        <f t="shared" si="362"/>
        <v>-</v>
      </c>
      <c r="E1816" s="30">
        <f t="shared" si="362"/>
        <v>0</v>
      </c>
      <c r="F1816" s="30">
        <f t="shared" si="355"/>
        <v>0</v>
      </c>
      <c r="G1816" s="30">
        <f t="shared" si="356"/>
        <v>0</v>
      </c>
      <c r="H1816" s="30">
        <f t="shared" si="359"/>
        <v>0</v>
      </c>
      <c r="I1816" s="30">
        <f>'F4.2'!X439</f>
        <v>0</v>
      </c>
      <c r="J1816" s="30">
        <f>'F4.2'!AR439</f>
        <v>0</v>
      </c>
      <c r="K1816" s="30"/>
      <c r="L1816" s="30"/>
      <c r="M1816" s="30">
        <f t="shared" si="358"/>
        <v>0</v>
      </c>
      <c r="N1816" s="150">
        <f t="shared" si="360"/>
        <v>0</v>
      </c>
    </row>
    <row r="1817" spans="1:14" ht="47.25" hidden="1" outlineLevel="1">
      <c r="A1817" s="28">
        <f t="shared" si="362"/>
        <v>1</v>
      </c>
      <c r="B1817" s="131" t="str">
        <f t="shared" si="362"/>
        <v>Engineering, installation and commissioning of DM stream capacity of 4800M3/Day for U # 8 &amp; 9 in addition to existing DM stream at WTP, CSTPS, Chandrapur</v>
      </c>
      <c r="C1817" s="31">
        <f t="shared" si="362"/>
        <v>0</v>
      </c>
      <c r="D1817" s="67" t="str">
        <f t="shared" si="362"/>
        <v>-</v>
      </c>
      <c r="E1817" s="30">
        <f t="shared" si="362"/>
        <v>0</v>
      </c>
      <c r="F1817" s="30">
        <f t="shared" si="355"/>
        <v>0</v>
      </c>
      <c r="G1817" s="30">
        <f t="shared" si="356"/>
        <v>0</v>
      </c>
      <c r="H1817" s="30">
        <f t="shared" si="359"/>
        <v>0</v>
      </c>
      <c r="I1817" s="30">
        <f>'F4.2'!X440</f>
        <v>0</v>
      </c>
      <c r="J1817" s="30">
        <f>'F4.2'!AR440</f>
        <v>0</v>
      </c>
      <c r="K1817" s="30"/>
      <c r="L1817" s="30"/>
      <c r="M1817" s="30">
        <f t="shared" si="358"/>
        <v>0</v>
      </c>
      <c r="N1817" s="150">
        <f t="shared" si="360"/>
        <v>0</v>
      </c>
    </row>
    <row r="1818" spans="1:14" ht="47.25" hidden="1" outlineLevel="1">
      <c r="A1818" s="28">
        <f t="shared" si="362"/>
        <v>0</v>
      </c>
      <c r="B1818" s="270" t="str">
        <f t="shared" si="362"/>
        <v>Engineering, installation and commissioning of DM stream capacity of 4800M3/Day for U # 8 &amp; 9 in addition to existing DM stream at WTP, CSTPS, Chandrapur</v>
      </c>
      <c r="C1818" s="31">
        <f t="shared" si="362"/>
        <v>0</v>
      </c>
      <c r="D1818" s="67" t="str">
        <f t="shared" si="362"/>
        <v>-</v>
      </c>
      <c r="E1818" s="30">
        <f t="shared" si="362"/>
        <v>0</v>
      </c>
      <c r="F1818" s="30">
        <f t="shared" si="355"/>
        <v>0</v>
      </c>
      <c r="G1818" s="30">
        <f t="shared" si="356"/>
        <v>0</v>
      </c>
      <c r="H1818" s="30">
        <f t="shared" si="359"/>
        <v>0</v>
      </c>
      <c r="I1818" s="30">
        <f>'F4.2'!X441</f>
        <v>0</v>
      </c>
      <c r="J1818" s="30">
        <f>'F4.2'!AR441</f>
        <v>0</v>
      </c>
      <c r="K1818" s="30"/>
      <c r="L1818" s="30"/>
      <c r="M1818" s="30">
        <f t="shared" si="358"/>
        <v>0</v>
      </c>
      <c r="N1818" s="150">
        <f t="shared" si="360"/>
        <v>0</v>
      </c>
    </row>
    <row r="1819" spans="1:14" ht="15.75" hidden="1" outlineLevel="1">
      <c r="A1819" s="28">
        <f t="shared" si="362"/>
        <v>0</v>
      </c>
      <c r="B1819" s="360" t="str">
        <f t="shared" si="362"/>
        <v>Civil - 8&amp;9</v>
      </c>
      <c r="C1819" s="31">
        <f t="shared" si="362"/>
        <v>0</v>
      </c>
      <c r="D1819" s="67" t="str">
        <f t="shared" si="362"/>
        <v>-</v>
      </c>
      <c r="E1819" s="30">
        <f t="shared" si="362"/>
        <v>0</v>
      </c>
      <c r="F1819" s="30">
        <f t="shared" si="355"/>
        <v>0</v>
      </c>
      <c r="G1819" s="30">
        <f t="shared" si="356"/>
        <v>0</v>
      </c>
      <c r="H1819" s="30">
        <f t="shared" si="359"/>
        <v>0</v>
      </c>
      <c r="I1819" s="30">
        <f>'F4.2'!X442</f>
        <v>0</v>
      </c>
      <c r="J1819" s="30">
        <f>'F4.2'!AR442</f>
        <v>0</v>
      </c>
      <c r="K1819" s="30"/>
      <c r="L1819" s="30"/>
      <c r="M1819" s="30">
        <f t="shared" si="358"/>
        <v>0</v>
      </c>
      <c r="N1819" s="150">
        <f t="shared" si="360"/>
        <v>0</v>
      </c>
    </row>
    <row r="1820" spans="1:14" ht="47.25" hidden="1" outlineLevel="1">
      <c r="A1820" s="28">
        <f t="shared" si="362"/>
        <v>1</v>
      </c>
      <c r="B1820" s="131" t="str">
        <f t="shared" si="362"/>
        <v>Work of diversion of peripheral nallah towards ash water recovery pump house alogwith construction of waste wear at ash bund area CSTPS, Chandrapur.</v>
      </c>
      <c r="C1820" s="31">
        <f t="shared" si="362"/>
        <v>0</v>
      </c>
      <c r="D1820" s="67" t="str">
        <f t="shared" si="362"/>
        <v>-</v>
      </c>
      <c r="E1820" s="30">
        <f t="shared" si="362"/>
        <v>0</v>
      </c>
      <c r="F1820" s="30">
        <f t="shared" si="355"/>
        <v>0</v>
      </c>
      <c r="G1820" s="30">
        <f t="shared" si="356"/>
        <v>0</v>
      </c>
      <c r="H1820" s="30">
        <f t="shared" si="359"/>
        <v>0</v>
      </c>
      <c r="I1820" s="30">
        <f>'F4.2'!X443</f>
        <v>0</v>
      </c>
      <c r="J1820" s="30">
        <f>'F4.2'!AR443</f>
        <v>0</v>
      </c>
      <c r="K1820" s="30"/>
      <c r="L1820" s="30"/>
      <c r="M1820" s="30">
        <f t="shared" si="358"/>
        <v>0</v>
      </c>
      <c r="N1820" s="150">
        <f t="shared" si="360"/>
        <v>0</v>
      </c>
    </row>
    <row r="1821" spans="1:14" ht="47.25" hidden="1" outlineLevel="1">
      <c r="A1821" s="31">
        <f t="shared" si="362"/>
        <v>0</v>
      </c>
      <c r="B1821" s="270" t="str">
        <f t="shared" si="362"/>
        <v>Work of diversion of peripheral nallah towards ash water recovery pump house alogwith construction of waste wear at ash bund area CSTPS, Chandrapur.</v>
      </c>
      <c r="C1821" s="31">
        <f t="shared" si="362"/>
        <v>0</v>
      </c>
      <c r="D1821" s="67" t="str">
        <f t="shared" si="362"/>
        <v>-</v>
      </c>
      <c r="E1821" s="30">
        <f t="shared" si="362"/>
        <v>0</v>
      </c>
      <c r="F1821" s="30">
        <f t="shared" si="355"/>
        <v>0</v>
      </c>
      <c r="G1821" s="30">
        <f t="shared" si="356"/>
        <v>0</v>
      </c>
      <c r="H1821" s="30">
        <f t="shared" si="359"/>
        <v>0</v>
      </c>
      <c r="I1821" s="30">
        <f>'F4.2'!X444</f>
        <v>10</v>
      </c>
      <c r="J1821" s="30">
        <f>'F4.2'!AR444</f>
        <v>10</v>
      </c>
      <c r="K1821" s="30"/>
      <c r="L1821" s="30"/>
      <c r="M1821" s="30">
        <f t="shared" si="358"/>
        <v>10</v>
      </c>
      <c r="N1821" s="150">
        <f t="shared" si="360"/>
        <v>0</v>
      </c>
    </row>
    <row r="1822" spans="1:14" ht="15.75" hidden="1" outlineLevel="1">
      <c r="A1822" s="28">
        <f t="shared" ref="A1822:E1837" si="363">A1363</f>
        <v>2</v>
      </c>
      <c r="B1822" s="131" t="str">
        <f t="shared" si="363"/>
        <v>Infrastructure development of CHP-D area at U-8, 9, CSTPS</v>
      </c>
      <c r="C1822" s="31">
        <f t="shared" si="363"/>
        <v>0</v>
      </c>
      <c r="D1822" s="67" t="str">
        <f t="shared" si="363"/>
        <v>-</v>
      </c>
      <c r="E1822" s="30">
        <f t="shared" si="363"/>
        <v>0</v>
      </c>
      <c r="F1822" s="30">
        <f t="shared" si="355"/>
        <v>0</v>
      </c>
      <c r="G1822" s="30">
        <f t="shared" si="356"/>
        <v>0</v>
      </c>
      <c r="H1822" s="30">
        <f t="shared" si="359"/>
        <v>0</v>
      </c>
      <c r="I1822" s="30">
        <f>'F4.2'!X445</f>
        <v>0</v>
      </c>
      <c r="J1822" s="30">
        <f>'F4.2'!AR445</f>
        <v>0</v>
      </c>
      <c r="K1822" s="30"/>
      <c r="L1822" s="30"/>
      <c r="M1822" s="30">
        <f t="shared" si="358"/>
        <v>0</v>
      </c>
      <c r="N1822" s="150">
        <f t="shared" si="360"/>
        <v>0</v>
      </c>
    </row>
    <row r="1823" spans="1:14" ht="31.5" hidden="1" outlineLevel="1">
      <c r="A1823" s="28">
        <f t="shared" si="363"/>
        <v>0</v>
      </c>
      <c r="B1823" s="270" t="str">
        <f t="shared" si="363"/>
        <v>Provision of platform for unloading of coal near TP-106 upto stack pile A of CHP-D</v>
      </c>
      <c r="C1823" s="31">
        <f t="shared" si="363"/>
        <v>0</v>
      </c>
      <c r="D1823" s="67" t="str">
        <f t="shared" si="363"/>
        <v>-</v>
      </c>
      <c r="E1823" s="30">
        <f t="shared" si="363"/>
        <v>0</v>
      </c>
      <c r="F1823" s="30">
        <f t="shared" si="355"/>
        <v>0</v>
      </c>
      <c r="G1823" s="30">
        <f t="shared" si="356"/>
        <v>0</v>
      </c>
      <c r="H1823" s="30">
        <f t="shared" si="359"/>
        <v>0</v>
      </c>
      <c r="I1823" s="30">
        <f>'F4.2'!X446</f>
        <v>0</v>
      </c>
      <c r="J1823" s="30">
        <f>'F4.2'!AR446</f>
        <v>0</v>
      </c>
      <c r="K1823" s="30"/>
      <c r="L1823" s="30"/>
      <c r="M1823" s="30">
        <f t="shared" si="358"/>
        <v>0</v>
      </c>
      <c r="N1823" s="150">
        <f t="shared" si="360"/>
        <v>0</v>
      </c>
    </row>
    <row r="1824" spans="1:14" ht="31.5" hidden="1" outlineLevel="1">
      <c r="A1824" s="31">
        <f t="shared" si="363"/>
        <v>0</v>
      </c>
      <c r="B1824" s="270" t="str">
        <f t="shared" si="363"/>
        <v>Provision of WBM Road for fire fighting arrangement at CHP-D U-8,9</v>
      </c>
      <c r="C1824" s="31">
        <f t="shared" si="363"/>
        <v>0</v>
      </c>
      <c r="D1824" s="67" t="str">
        <f t="shared" si="363"/>
        <v>-</v>
      </c>
      <c r="E1824" s="30">
        <f t="shared" si="363"/>
        <v>0</v>
      </c>
      <c r="F1824" s="30">
        <f t="shared" si="355"/>
        <v>0</v>
      </c>
      <c r="G1824" s="30">
        <f t="shared" si="356"/>
        <v>0</v>
      </c>
      <c r="H1824" s="30">
        <f t="shared" si="359"/>
        <v>0</v>
      </c>
      <c r="I1824" s="30">
        <f>'F4.2'!X447</f>
        <v>0</v>
      </c>
      <c r="J1824" s="30">
        <f>'F4.2'!AR447</f>
        <v>0</v>
      </c>
      <c r="K1824" s="30"/>
      <c r="L1824" s="30"/>
      <c r="M1824" s="30">
        <f t="shared" si="358"/>
        <v>0</v>
      </c>
      <c r="N1824" s="150">
        <f t="shared" si="360"/>
        <v>0</v>
      </c>
    </row>
    <row r="1825" spans="1:14" ht="47.25" hidden="1" outlineLevel="1">
      <c r="A1825" s="31">
        <f t="shared" si="363"/>
        <v>0</v>
      </c>
      <c r="B1825" s="270" t="str">
        <f t="shared" si="363"/>
        <v>Construction &amp; Pushing RCC box of size 2mx2m under railway track to drain out the surface water near Rly - A cabin Unit-8,9</v>
      </c>
      <c r="C1825" s="31">
        <f t="shared" si="363"/>
        <v>0</v>
      </c>
      <c r="D1825" s="67" t="str">
        <f t="shared" si="363"/>
        <v>-</v>
      </c>
      <c r="E1825" s="30">
        <f t="shared" si="363"/>
        <v>0</v>
      </c>
      <c r="F1825" s="30">
        <f t="shared" si="355"/>
        <v>0</v>
      </c>
      <c r="G1825" s="30">
        <f t="shared" si="356"/>
        <v>0</v>
      </c>
      <c r="H1825" s="30">
        <f t="shared" si="359"/>
        <v>0</v>
      </c>
      <c r="I1825" s="30">
        <f>'F4.2'!X448</f>
        <v>0</v>
      </c>
      <c r="J1825" s="30">
        <f>'F4.2'!AR448</f>
        <v>0</v>
      </c>
      <c r="K1825" s="30"/>
      <c r="L1825" s="30"/>
      <c r="M1825" s="30">
        <f t="shared" si="358"/>
        <v>0</v>
      </c>
      <c r="N1825" s="150">
        <f t="shared" si="360"/>
        <v>0</v>
      </c>
    </row>
    <row r="1826" spans="1:14" ht="31.5" hidden="1" outlineLevel="1">
      <c r="A1826" s="31">
        <f t="shared" si="363"/>
        <v>0</v>
      </c>
      <c r="B1826" s="270" t="str">
        <f t="shared" si="363"/>
        <v>Construction of concrete pavement road connecting to reject gate &amp; vinchoda chowk , Y point to ash recovery pump house</v>
      </c>
      <c r="C1826" s="31">
        <f t="shared" si="363"/>
        <v>0</v>
      </c>
      <c r="D1826" s="67" t="str">
        <f t="shared" si="363"/>
        <v>-</v>
      </c>
      <c r="E1826" s="30">
        <f t="shared" si="363"/>
        <v>0</v>
      </c>
      <c r="F1826" s="30">
        <f t="shared" si="355"/>
        <v>0</v>
      </c>
      <c r="G1826" s="30">
        <f t="shared" si="356"/>
        <v>0</v>
      </c>
      <c r="H1826" s="30">
        <f t="shared" si="359"/>
        <v>0</v>
      </c>
      <c r="I1826" s="30">
        <f>'F4.2'!X449</f>
        <v>0</v>
      </c>
      <c r="J1826" s="30">
        <f>'F4.2'!AR449</f>
        <v>0</v>
      </c>
      <c r="K1826" s="30"/>
      <c r="L1826" s="30"/>
      <c r="M1826" s="30">
        <f t="shared" si="358"/>
        <v>0</v>
      </c>
      <c r="N1826" s="150">
        <f t="shared" si="360"/>
        <v>0</v>
      </c>
    </row>
    <row r="1827" spans="1:14" ht="15.75" hidden="1" outlineLevel="1">
      <c r="A1827" s="28" t="str">
        <f t="shared" si="363"/>
        <v>HO1</v>
      </c>
      <c r="B1827" s="131" t="str">
        <f t="shared" si="363"/>
        <v xml:space="preserve">CHP Improvement Schemes </v>
      </c>
      <c r="C1827" s="31">
        <f t="shared" si="363"/>
        <v>0</v>
      </c>
      <c r="D1827" s="67" t="str">
        <f t="shared" si="363"/>
        <v>-</v>
      </c>
      <c r="E1827" s="30">
        <f t="shared" si="363"/>
        <v>0</v>
      </c>
      <c r="F1827" s="30">
        <f t="shared" si="355"/>
        <v>0</v>
      </c>
      <c r="G1827" s="30">
        <f t="shared" si="356"/>
        <v>0</v>
      </c>
      <c r="H1827" s="30">
        <f t="shared" si="359"/>
        <v>0</v>
      </c>
      <c r="I1827" s="30">
        <f>'F4.2'!X450</f>
        <v>0</v>
      </c>
      <c r="J1827" s="30">
        <f>'F4.2'!AR450</f>
        <v>0</v>
      </c>
      <c r="K1827" s="30"/>
      <c r="L1827" s="30"/>
      <c r="M1827" s="30">
        <f t="shared" si="358"/>
        <v>0</v>
      </c>
      <c r="N1827" s="150">
        <f t="shared" si="360"/>
        <v>0</v>
      </c>
    </row>
    <row r="1828" spans="1:14" ht="15.75" hidden="1" outlineLevel="1">
      <c r="A1828" s="31">
        <f t="shared" si="363"/>
        <v>0</v>
      </c>
      <c r="B1828" s="270" t="str">
        <f t="shared" si="363"/>
        <v>CHP Improvement Schemes at CHP-D</v>
      </c>
      <c r="C1828" s="31">
        <f t="shared" si="363"/>
        <v>0</v>
      </c>
      <c r="D1828" s="67" t="str">
        <f t="shared" si="363"/>
        <v>-</v>
      </c>
      <c r="E1828" s="30">
        <f t="shared" si="363"/>
        <v>0</v>
      </c>
      <c r="F1828" s="30">
        <f t="shared" si="355"/>
        <v>0</v>
      </c>
      <c r="G1828" s="30">
        <f t="shared" si="356"/>
        <v>0</v>
      </c>
      <c r="H1828" s="30">
        <f t="shared" si="359"/>
        <v>0</v>
      </c>
      <c r="I1828" s="30">
        <f>'F4.2'!X451</f>
        <v>0</v>
      </c>
      <c r="J1828" s="30">
        <f>'F4.2'!AR451</f>
        <v>0</v>
      </c>
      <c r="K1828" s="30"/>
      <c r="L1828" s="30"/>
      <c r="M1828" s="30">
        <f t="shared" si="358"/>
        <v>0</v>
      </c>
      <c r="N1828" s="150">
        <f t="shared" si="360"/>
        <v>0</v>
      </c>
    </row>
    <row r="1829" spans="1:14" ht="31.5" hidden="1" outlineLevel="1">
      <c r="A1829" s="28" t="str">
        <f t="shared" si="363"/>
        <v>HO2</v>
      </c>
      <c r="B1829" s="131" t="str">
        <f t="shared" si="363"/>
        <v>Developlment &amp; Upgradation of DSM software system for MSPGCL</v>
      </c>
      <c r="C1829" s="31">
        <f t="shared" si="363"/>
        <v>0</v>
      </c>
      <c r="D1829" s="67" t="str">
        <f t="shared" si="363"/>
        <v>-</v>
      </c>
      <c r="E1829" s="30">
        <f t="shared" si="363"/>
        <v>0</v>
      </c>
      <c r="F1829" s="30">
        <f t="shared" si="355"/>
        <v>0</v>
      </c>
      <c r="G1829" s="30">
        <f t="shared" si="356"/>
        <v>0</v>
      </c>
      <c r="H1829" s="30">
        <f t="shared" si="359"/>
        <v>0</v>
      </c>
      <c r="I1829" s="30">
        <f>'F4.2'!X452</f>
        <v>0</v>
      </c>
      <c r="J1829" s="30">
        <f>'F4.2'!AR452</f>
        <v>0</v>
      </c>
      <c r="K1829" s="30"/>
      <c r="L1829" s="30"/>
      <c r="M1829" s="30">
        <f t="shared" si="358"/>
        <v>0</v>
      </c>
      <c r="N1829" s="150">
        <f t="shared" si="360"/>
        <v>0</v>
      </c>
    </row>
    <row r="1830" spans="1:14" ht="31.5" hidden="1" outlineLevel="1">
      <c r="A1830" s="31">
        <f t="shared" si="363"/>
        <v>0</v>
      </c>
      <c r="B1830" s="270" t="str">
        <f t="shared" si="363"/>
        <v>Developlment &amp; Upgradation of DSM software system for MSPGCL</v>
      </c>
      <c r="C1830" s="31">
        <f t="shared" si="363"/>
        <v>0</v>
      </c>
      <c r="D1830" s="67" t="str">
        <f t="shared" si="363"/>
        <v>-</v>
      </c>
      <c r="E1830" s="30">
        <f t="shared" si="363"/>
        <v>0</v>
      </c>
      <c r="F1830" s="30">
        <f t="shared" si="355"/>
        <v>0</v>
      </c>
      <c r="G1830" s="30">
        <f t="shared" si="356"/>
        <v>0</v>
      </c>
      <c r="H1830" s="30">
        <f t="shared" si="359"/>
        <v>0</v>
      </c>
      <c r="I1830" s="30">
        <f>'F4.2'!X453</f>
        <v>55</v>
      </c>
      <c r="J1830" s="30">
        <f>'F4.2'!AR453</f>
        <v>55</v>
      </c>
      <c r="K1830" s="30"/>
      <c r="L1830" s="30"/>
      <c r="M1830" s="30">
        <f t="shared" si="358"/>
        <v>55</v>
      </c>
      <c r="N1830" s="150">
        <f t="shared" si="360"/>
        <v>0</v>
      </c>
    </row>
    <row r="1831" spans="1:14" ht="15.75" hidden="1" outlineLevel="1">
      <c r="A1831" s="28">
        <f t="shared" si="363"/>
        <v>1</v>
      </c>
      <c r="B1831" s="131" t="str">
        <f t="shared" si="363"/>
        <v>Implementation of Flexible Operation Solutions</v>
      </c>
      <c r="C1831" s="31">
        <f t="shared" si="363"/>
        <v>0</v>
      </c>
      <c r="D1831" s="67" t="str">
        <f t="shared" si="363"/>
        <v>-</v>
      </c>
      <c r="E1831" s="30">
        <f t="shared" si="363"/>
        <v>0</v>
      </c>
      <c r="F1831" s="30">
        <f t="shared" si="355"/>
        <v>0</v>
      </c>
      <c r="G1831" s="30">
        <f t="shared" si="356"/>
        <v>0</v>
      </c>
      <c r="H1831" s="30">
        <f t="shared" si="359"/>
        <v>0</v>
      </c>
      <c r="I1831" s="30">
        <f>'F4.2'!X454</f>
        <v>0</v>
      </c>
      <c r="J1831" s="30">
        <f>'F4.2'!AR454</f>
        <v>0</v>
      </c>
      <c r="K1831" s="30"/>
      <c r="L1831" s="30"/>
      <c r="M1831" s="30">
        <f t="shared" si="358"/>
        <v>0</v>
      </c>
      <c r="N1831" s="150">
        <f t="shared" si="360"/>
        <v>0</v>
      </c>
    </row>
    <row r="1832" spans="1:14" ht="15.75" hidden="1" outlineLevel="1">
      <c r="A1832" s="31">
        <f t="shared" si="363"/>
        <v>0</v>
      </c>
      <c r="B1832" s="270" t="str">
        <f t="shared" si="363"/>
        <v>Implementation of Flexible Operation Solutions</v>
      </c>
      <c r="C1832" s="31">
        <f t="shared" si="363"/>
        <v>0</v>
      </c>
      <c r="D1832" s="67" t="str">
        <f t="shared" si="363"/>
        <v>-</v>
      </c>
      <c r="E1832" s="30">
        <f t="shared" si="363"/>
        <v>0</v>
      </c>
      <c r="F1832" s="30">
        <f t="shared" si="355"/>
        <v>0</v>
      </c>
      <c r="G1832" s="30">
        <f t="shared" si="356"/>
        <v>0</v>
      </c>
      <c r="H1832" s="30">
        <f t="shared" si="359"/>
        <v>0</v>
      </c>
      <c r="I1832" s="30">
        <f>'F4.2'!X455</f>
        <v>34</v>
      </c>
      <c r="J1832" s="30">
        <f>'F4.2'!AR455</f>
        <v>34</v>
      </c>
      <c r="K1832" s="30"/>
      <c r="L1832" s="30"/>
      <c r="M1832" s="30">
        <f t="shared" si="358"/>
        <v>34</v>
      </c>
      <c r="N1832" s="150">
        <f t="shared" si="360"/>
        <v>0</v>
      </c>
    </row>
    <row r="1833" spans="1:14" ht="15.75" hidden="1" outlineLevel="1">
      <c r="A1833" s="31">
        <f t="shared" si="363"/>
        <v>0</v>
      </c>
      <c r="B1833" s="269"/>
      <c r="C1833" s="31">
        <f t="shared" si="363"/>
        <v>0</v>
      </c>
      <c r="D1833" s="67" t="str">
        <f t="shared" si="363"/>
        <v>-</v>
      </c>
      <c r="E1833" s="30">
        <f t="shared" si="363"/>
        <v>0</v>
      </c>
      <c r="F1833" s="30">
        <f t="shared" si="355"/>
        <v>0</v>
      </c>
      <c r="G1833" s="30">
        <f t="shared" si="356"/>
        <v>0</v>
      </c>
      <c r="H1833" s="30">
        <f t="shared" si="359"/>
        <v>0</v>
      </c>
      <c r="I1833" s="30">
        <f>'F4.2'!X456</f>
        <v>0</v>
      </c>
      <c r="J1833" s="30">
        <f>'F4.2'!AR456</f>
        <v>0</v>
      </c>
      <c r="K1833" s="30"/>
      <c r="L1833" s="30"/>
      <c r="M1833" s="30">
        <f t="shared" si="358"/>
        <v>0</v>
      </c>
      <c r="N1833" s="150">
        <f t="shared" si="360"/>
        <v>0</v>
      </c>
    </row>
    <row r="1834" spans="1:14" ht="15.75" hidden="1" outlineLevel="1">
      <c r="A1834" s="156">
        <f t="shared" si="363"/>
        <v>0</v>
      </c>
      <c r="B1834" s="86" t="str">
        <f t="shared" si="363"/>
        <v>B) Non-DPR Schemes</v>
      </c>
      <c r="C1834" s="31">
        <f t="shared" si="363"/>
        <v>0</v>
      </c>
      <c r="D1834" s="67" t="str">
        <f t="shared" si="363"/>
        <v>-</v>
      </c>
      <c r="E1834" s="30">
        <f t="shared" si="363"/>
        <v>0</v>
      </c>
      <c r="F1834" s="30">
        <f t="shared" si="355"/>
        <v>0</v>
      </c>
      <c r="G1834" s="30">
        <f t="shared" si="356"/>
        <v>0</v>
      </c>
      <c r="H1834" s="30">
        <f t="shared" si="359"/>
        <v>0</v>
      </c>
      <c r="I1834" s="30">
        <f>'F4.2'!X457</f>
        <v>0</v>
      </c>
      <c r="J1834" s="30">
        <f>'F4.2'!AR457</f>
        <v>0</v>
      </c>
      <c r="K1834" s="30"/>
      <c r="L1834" s="30"/>
      <c r="M1834" s="30">
        <f t="shared" si="358"/>
        <v>0</v>
      </c>
      <c r="N1834" s="150">
        <f t="shared" si="360"/>
        <v>0</v>
      </c>
    </row>
    <row r="1835" spans="1:14" ht="15.75" hidden="1" outlineLevel="1">
      <c r="A1835" s="28">
        <f t="shared" si="363"/>
        <v>1</v>
      </c>
      <c r="B1835" s="230" t="str">
        <f t="shared" si="363"/>
        <v>General asset</v>
      </c>
      <c r="C1835" s="31">
        <f t="shared" si="363"/>
        <v>0</v>
      </c>
      <c r="D1835" s="67" t="str">
        <f t="shared" si="363"/>
        <v>-</v>
      </c>
      <c r="E1835" s="30">
        <f t="shared" si="363"/>
        <v>0</v>
      </c>
      <c r="F1835" s="30">
        <f t="shared" ref="F1835:F1840" si="364">F1376+I1376</f>
        <v>3.2096226460000001</v>
      </c>
      <c r="G1835" s="30">
        <f t="shared" ref="G1835:G1840" si="365">G1376+M1376</f>
        <v>3.2096226460000001</v>
      </c>
      <c r="H1835" s="30">
        <f t="shared" si="359"/>
        <v>0</v>
      </c>
      <c r="I1835" s="30">
        <f>'F4.2'!X458</f>
        <v>0</v>
      </c>
      <c r="J1835" s="30">
        <f>'F4.2'!AR458</f>
        <v>0</v>
      </c>
      <c r="K1835" s="30"/>
      <c r="L1835" s="30"/>
      <c r="M1835" s="30">
        <f t="shared" si="358"/>
        <v>0</v>
      </c>
      <c r="N1835" s="150">
        <f t="shared" si="360"/>
        <v>0</v>
      </c>
    </row>
    <row r="1836" spans="1:14" ht="47.25" hidden="1" outlineLevel="1">
      <c r="A1836" s="31">
        <f t="shared" si="363"/>
        <v>2</v>
      </c>
      <c r="B1836" s="257" t="str">
        <f t="shared" si="363"/>
        <v>Supply, Operation &amp; Maintenance of Mobile Coal Sampling Equipment (MCSE) for coal sampling at loading ends of WCL for Mahagenco</v>
      </c>
      <c r="C1836" s="31">
        <f t="shared" si="363"/>
        <v>0</v>
      </c>
      <c r="D1836" s="67" t="str">
        <f t="shared" si="363"/>
        <v>-</v>
      </c>
      <c r="E1836" s="30">
        <f t="shared" si="363"/>
        <v>0</v>
      </c>
      <c r="F1836" s="30">
        <f t="shared" si="364"/>
        <v>3.1647599999999998</v>
      </c>
      <c r="G1836" s="30">
        <f t="shared" si="365"/>
        <v>3.1647599999999998</v>
      </c>
      <c r="H1836" s="30">
        <f t="shared" si="359"/>
        <v>0</v>
      </c>
      <c r="I1836" s="30">
        <f>'F4.2'!X459</f>
        <v>0</v>
      </c>
      <c r="J1836" s="30">
        <f>'F4.2'!AR459</f>
        <v>0</v>
      </c>
      <c r="K1836" s="30"/>
      <c r="L1836" s="30"/>
      <c r="M1836" s="30">
        <f t="shared" si="358"/>
        <v>0</v>
      </c>
      <c r="N1836" s="150">
        <f t="shared" si="360"/>
        <v>0</v>
      </c>
    </row>
    <row r="1837" spans="1:14" ht="15.75" hidden="1" outlineLevel="1">
      <c r="A1837" s="28">
        <f t="shared" si="363"/>
        <v>3</v>
      </c>
      <c r="B1837" s="232" t="str">
        <f t="shared" si="363"/>
        <v>ABC Powder Type and Foam Type Composite Fire Extinguisher</v>
      </c>
      <c r="C1837" s="31">
        <f t="shared" si="363"/>
        <v>0</v>
      </c>
      <c r="D1837" s="67" t="str">
        <f t="shared" si="363"/>
        <v>-</v>
      </c>
      <c r="E1837" s="30">
        <f t="shared" si="363"/>
        <v>0</v>
      </c>
      <c r="F1837" s="30">
        <f t="shared" si="364"/>
        <v>1.5279598839999999</v>
      </c>
      <c r="G1837" s="30">
        <f t="shared" si="365"/>
        <v>1.5279598839999999</v>
      </c>
      <c r="H1837" s="30">
        <f t="shared" si="359"/>
        <v>0</v>
      </c>
      <c r="I1837" s="30">
        <f>'F4.2'!X460</f>
        <v>0</v>
      </c>
      <c r="J1837" s="30">
        <f>'F4.2'!AR460</f>
        <v>0</v>
      </c>
      <c r="K1837" s="30"/>
      <c r="L1837" s="30"/>
      <c r="M1837" s="30">
        <f t="shared" si="358"/>
        <v>0</v>
      </c>
      <c r="N1837" s="150">
        <f t="shared" si="360"/>
        <v>0</v>
      </c>
    </row>
    <row r="1838" spans="1:14" ht="63" hidden="1" outlineLevel="1">
      <c r="A1838" s="31">
        <f t="shared" ref="A1838:E1841" si="366">A1379</f>
        <v>4</v>
      </c>
      <c r="B1838" s="339" t="str">
        <f t="shared" si="366"/>
        <v>NON-Detailed Project Report for the Work of Upgradation/Renovation of Crusher House of CHPB of Unit-5, 6&amp;7 at CSTPS Chandrapur (benefit U-8,9 by short conveyor coal stacking in catering emergency)</v>
      </c>
      <c r="C1838" s="31">
        <f t="shared" si="366"/>
        <v>0</v>
      </c>
      <c r="D1838" s="67" t="str">
        <f t="shared" si="366"/>
        <v>-</v>
      </c>
      <c r="E1838" s="30">
        <f t="shared" si="366"/>
        <v>0</v>
      </c>
      <c r="F1838" s="30">
        <f t="shared" si="364"/>
        <v>2.8807392799999998</v>
      </c>
      <c r="G1838" s="30">
        <f t="shared" si="365"/>
        <v>2.8807392799999998</v>
      </c>
      <c r="H1838" s="30">
        <f t="shared" si="359"/>
        <v>0</v>
      </c>
      <c r="I1838" s="30">
        <f>'F4.2'!X461</f>
        <v>0</v>
      </c>
      <c r="J1838" s="30">
        <f>'F4.2'!AR461</f>
        <v>0</v>
      </c>
      <c r="K1838" s="30"/>
      <c r="L1838" s="30"/>
      <c r="M1838" s="30">
        <f t="shared" si="358"/>
        <v>0</v>
      </c>
      <c r="N1838" s="150">
        <f t="shared" si="360"/>
        <v>0</v>
      </c>
    </row>
    <row r="1839" spans="1:14" ht="31.5" hidden="1" outlineLevel="1">
      <c r="A1839" s="28">
        <f t="shared" si="366"/>
        <v>5</v>
      </c>
      <c r="B1839" s="257" t="str">
        <f t="shared" si="366"/>
        <v>Extention of stacker reclaimer area for improvement in coal stack management at CHP-D CSTPS Chandrapur U-8,9</v>
      </c>
      <c r="C1839" s="31">
        <f t="shared" si="366"/>
        <v>0</v>
      </c>
      <c r="D1839" s="67" t="str">
        <f t="shared" si="366"/>
        <v>-</v>
      </c>
      <c r="E1839" s="30">
        <f t="shared" si="366"/>
        <v>0</v>
      </c>
      <c r="F1839" s="30">
        <f t="shared" si="364"/>
        <v>8.4600000000000009</v>
      </c>
      <c r="G1839" s="30">
        <f t="shared" si="365"/>
        <v>8.4600000000000009</v>
      </c>
      <c r="H1839" s="30">
        <f t="shared" si="359"/>
        <v>0</v>
      </c>
      <c r="I1839" s="30">
        <f>'F4.2'!X462</f>
        <v>0</v>
      </c>
      <c r="J1839" s="30">
        <f>'F4.2'!AR462</f>
        <v>0</v>
      </c>
      <c r="K1839" s="30"/>
      <c r="L1839" s="30"/>
      <c r="M1839" s="30">
        <f t="shared" si="358"/>
        <v>0</v>
      </c>
      <c r="N1839" s="150">
        <f t="shared" si="360"/>
        <v>0</v>
      </c>
    </row>
    <row r="1840" spans="1:14" ht="31.5" hidden="1" outlineLevel="1">
      <c r="A1840" s="31">
        <f t="shared" si="366"/>
        <v>6</v>
      </c>
      <c r="B1840" s="257" t="str">
        <f t="shared" si="366"/>
        <v>Retrofitting of BHEL make HT Circuit Breaker with SF6 Contactor at CHP-D,  Unit-8&amp;9</v>
      </c>
      <c r="C1840" s="31">
        <f t="shared" si="366"/>
        <v>0</v>
      </c>
      <c r="D1840" s="67" t="str">
        <f t="shared" si="366"/>
        <v>-</v>
      </c>
      <c r="E1840" s="30">
        <f t="shared" si="366"/>
        <v>0</v>
      </c>
      <c r="F1840" s="30">
        <f t="shared" si="364"/>
        <v>4.25</v>
      </c>
      <c r="G1840" s="30">
        <f t="shared" si="365"/>
        <v>4.25</v>
      </c>
      <c r="H1840" s="30">
        <f t="shared" si="359"/>
        <v>0</v>
      </c>
      <c r="I1840" s="30">
        <f>'F4.2'!X463</f>
        <v>0</v>
      </c>
      <c r="J1840" s="30">
        <f>'F4.2'!AR463</f>
        <v>0</v>
      </c>
      <c r="K1840" s="30"/>
      <c r="L1840" s="30"/>
      <c r="M1840" s="30">
        <f t="shared" si="358"/>
        <v>0</v>
      </c>
      <c r="N1840" s="150">
        <f t="shared" si="360"/>
        <v>0</v>
      </c>
    </row>
    <row r="1841" spans="1:14" ht="16.5" collapsed="1" thickBot="1">
      <c r="A1841" s="141"/>
      <c r="B1841" s="142" t="str">
        <f t="shared" si="366"/>
        <v>Total</v>
      </c>
      <c r="C1841" s="143"/>
      <c r="D1841" s="144"/>
      <c r="E1841" s="145"/>
      <c r="F1841" s="145">
        <f t="shared" ref="F1841" si="367">SUM(F1386:F1840)</f>
        <v>687.58351487761661</v>
      </c>
      <c r="G1841" s="145">
        <f t="shared" ref="G1841" si="368">SUM(G1386:G1840)</f>
        <v>739.5538684632329</v>
      </c>
      <c r="H1841" s="145">
        <f t="shared" ref="H1841" si="369">SUM(H1386:H1840)</f>
        <v>-51.970353585616394</v>
      </c>
      <c r="I1841" s="145">
        <f t="shared" ref="I1841" si="370">SUM(I1386:I1840)</f>
        <v>965.85500000000002</v>
      </c>
      <c r="J1841" s="145">
        <f t="shared" ref="J1841" si="371">SUM(J1386:J1840)</f>
        <v>965.85500000000002</v>
      </c>
      <c r="K1841" s="145">
        <f t="shared" ref="K1841" si="372">SUM(K1386:K1840)</f>
        <v>0</v>
      </c>
      <c r="L1841" s="145">
        <f t="shared" ref="L1841" si="373">SUM(L1386:L1840)</f>
        <v>0</v>
      </c>
      <c r="M1841" s="145">
        <f t="shared" ref="M1841" si="374">SUM(M1386:M1840)</f>
        <v>965.85500000000002</v>
      </c>
      <c r="N1841" s="145">
        <f t="shared" ref="N1841" si="375">SUM(N1386:N1840)</f>
        <v>-51.970353585616394</v>
      </c>
    </row>
    <row r="1843" spans="1:14" s="58" customFormat="1">
      <c r="A1843" s="56"/>
      <c r="B1843" s="42" t="s">
        <v>427</v>
      </c>
      <c r="C1843" s="48"/>
      <c r="D1843" s="46"/>
      <c r="E1843" s="57"/>
      <c r="F1843" s="57"/>
      <c r="G1843" s="57"/>
      <c r="H1843" s="57"/>
      <c r="I1843" s="57"/>
      <c r="J1843" s="57"/>
      <c r="K1843" s="57"/>
      <c r="L1843" s="57"/>
      <c r="M1843" s="57"/>
      <c r="N1843" s="57"/>
    </row>
    <row r="1844" spans="1:14" hidden="1" outlineLevel="1">
      <c r="A1844" s="26"/>
      <c r="B1844" s="86" t="str">
        <f t="shared" ref="B1844" si="376">B1385</f>
        <v>A) Approved Add Cap (Case No. 296 of 2019)</v>
      </c>
      <c r="C1844" s="48"/>
      <c r="D1844" s="46"/>
      <c r="E1844" s="57"/>
      <c r="F1844" s="57"/>
      <c r="G1844" s="57"/>
      <c r="H1844" s="57"/>
      <c r="I1844" s="57"/>
      <c r="J1844" s="57"/>
      <c r="K1844" s="57"/>
      <c r="L1844" s="57"/>
      <c r="M1844" s="57"/>
      <c r="N1844" s="57"/>
    </row>
    <row r="1845" spans="1:14" ht="31.5" hidden="1" outlineLevel="1">
      <c r="A1845" s="163">
        <f>A1386</f>
        <v>1</v>
      </c>
      <c r="B1845" s="181" t="str">
        <f t="shared" ref="B1845:C1845" si="377">B1386</f>
        <v>Initial Spares</v>
      </c>
      <c r="C1845" s="31" t="str">
        <f t="shared" si="377"/>
        <v>Approved Add Cap (Case No. 296 of 2019)</v>
      </c>
      <c r="D1845" s="67"/>
      <c r="E1845" s="30"/>
      <c r="F1845" s="30"/>
      <c r="G1845" s="30"/>
      <c r="H1845" s="30"/>
      <c r="I1845" s="30"/>
      <c r="J1845" s="30"/>
      <c r="K1845" s="30"/>
      <c r="L1845" s="30"/>
      <c r="M1845" s="30"/>
      <c r="N1845" s="150"/>
    </row>
    <row r="1846" spans="1:14" ht="18.75" hidden="1" outlineLevel="1">
      <c r="A1846" s="191"/>
      <c r="B1846" s="184" t="str">
        <f t="shared" ref="B1846:E1846" si="378">B1387</f>
        <v>Boiler &amp; Auxiliaries</v>
      </c>
      <c r="C1846" s="186">
        <f t="shared" si="378"/>
        <v>0</v>
      </c>
      <c r="D1846" s="207" t="str">
        <f t="shared" si="378"/>
        <v>-</v>
      </c>
      <c r="E1846" s="208">
        <f t="shared" si="378"/>
        <v>10.36</v>
      </c>
      <c r="F1846" s="208">
        <f t="shared" ref="F1846:F1909" si="379">F1387+I1387</f>
        <v>0</v>
      </c>
      <c r="G1846" s="208">
        <f t="shared" ref="G1846:G1909" si="380">G1387+M1387</f>
        <v>0</v>
      </c>
      <c r="H1846" s="208">
        <f t="shared" ref="H1846:H1909" si="381">F1846-G1846</f>
        <v>0</v>
      </c>
      <c r="I1846" s="30">
        <f>'F4.2'!Y10</f>
        <v>0</v>
      </c>
      <c r="J1846" s="30">
        <f>'F4.2'!AS10</f>
        <v>0</v>
      </c>
      <c r="K1846" s="208"/>
      <c r="L1846" s="208"/>
      <c r="M1846" s="208">
        <f t="shared" ref="M1846:M1909" si="382">SUM(J1846:L1846)</f>
        <v>0</v>
      </c>
      <c r="N1846" s="209">
        <f t="shared" ref="N1846:N1909" si="383">H1846+I1846-M1846</f>
        <v>0</v>
      </c>
    </row>
    <row r="1847" spans="1:14" ht="31.5" hidden="1" outlineLevel="1">
      <c r="A1847" s="163"/>
      <c r="B1847" s="182" t="str">
        <f t="shared" ref="B1847:E1847" si="384">B1388</f>
        <v>Procurement of Bevel Helical Gear box KMP-350 for XRP 1043 coal mills at unit-8&amp;9,CSTPS, Chandrapur.</v>
      </c>
      <c r="C1847" s="31">
        <f t="shared" si="384"/>
        <v>0</v>
      </c>
      <c r="D1847" s="67" t="str">
        <f t="shared" si="384"/>
        <v>-</v>
      </c>
      <c r="E1847" s="30">
        <f t="shared" si="384"/>
        <v>0</v>
      </c>
      <c r="F1847" s="30">
        <f t="shared" si="379"/>
        <v>7.4087018999999996</v>
      </c>
      <c r="G1847" s="30">
        <f t="shared" si="380"/>
        <v>7.4087018999999996</v>
      </c>
      <c r="H1847" s="30">
        <f t="shared" si="381"/>
        <v>0</v>
      </c>
      <c r="I1847" s="30">
        <f>'F4.2'!Y11</f>
        <v>0</v>
      </c>
      <c r="J1847" s="30">
        <f>'F4.2'!AS11</f>
        <v>0</v>
      </c>
      <c r="K1847" s="30"/>
      <c r="L1847" s="30"/>
      <c r="M1847" s="30">
        <f t="shared" si="382"/>
        <v>0</v>
      </c>
      <c r="N1847" s="150">
        <f t="shared" si="383"/>
        <v>0</v>
      </c>
    </row>
    <row r="1848" spans="1:14" ht="47.25" hidden="1" outlineLevel="1">
      <c r="A1848" s="163"/>
      <c r="B1848" s="182" t="str">
        <f t="shared" ref="B1848:E1848" si="385">B1389</f>
        <v>Procurement of Hydraulic Adjustment (Actuating) Device for PA fan model PAF 19/10.6-2 and FD fan FAF 23/12.5-1 at Unit 8&amp;9, CSTPS, Chandrapur.</v>
      </c>
      <c r="C1848" s="31">
        <f t="shared" si="385"/>
        <v>0</v>
      </c>
      <c r="D1848" s="67" t="str">
        <f t="shared" si="385"/>
        <v>-</v>
      </c>
      <c r="E1848" s="30">
        <f t="shared" si="385"/>
        <v>0</v>
      </c>
      <c r="F1848" s="30">
        <f t="shared" si="379"/>
        <v>1.3970990080000001</v>
      </c>
      <c r="G1848" s="30">
        <f t="shared" si="380"/>
        <v>1.3970990080000001</v>
      </c>
      <c r="H1848" s="30">
        <f t="shared" si="381"/>
        <v>0</v>
      </c>
      <c r="I1848" s="30">
        <f>'F4.2'!Y12</f>
        <v>0</v>
      </c>
      <c r="J1848" s="30">
        <f>'F4.2'!AS12</f>
        <v>0</v>
      </c>
      <c r="K1848" s="30"/>
      <c r="L1848" s="30"/>
      <c r="M1848" s="30">
        <f t="shared" si="382"/>
        <v>0</v>
      </c>
      <c r="N1848" s="150">
        <f t="shared" si="383"/>
        <v>0</v>
      </c>
    </row>
    <row r="1849" spans="1:14" ht="31.5" hidden="1" outlineLevel="1">
      <c r="A1849" s="163"/>
      <c r="B1849" s="182" t="str">
        <f t="shared" ref="B1849:E1849" si="386">B1390</f>
        <v>Procurement of Yokogawa make Zirconia Oxygen Analyser spares for C&amp;I-III, Unit-8&amp;9, CSTPS, Chandrapur</v>
      </c>
      <c r="C1849" s="31">
        <f t="shared" si="386"/>
        <v>0</v>
      </c>
      <c r="D1849" s="67" t="str">
        <f t="shared" si="386"/>
        <v>-</v>
      </c>
      <c r="E1849" s="30">
        <f t="shared" si="386"/>
        <v>0</v>
      </c>
      <c r="F1849" s="30">
        <f t="shared" si="379"/>
        <v>0.51933050800000002</v>
      </c>
      <c r="G1849" s="30">
        <f t="shared" si="380"/>
        <v>0.51933050800000002</v>
      </c>
      <c r="H1849" s="30">
        <f t="shared" si="381"/>
        <v>0</v>
      </c>
      <c r="I1849" s="30">
        <f>'F4.2'!Y13</f>
        <v>0</v>
      </c>
      <c r="J1849" s="30">
        <f>'F4.2'!AS13</f>
        <v>0</v>
      </c>
      <c r="K1849" s="30"/>
      <c r="L1849" s="30"/>
      <c r="M1849" s="30">
        <f t="shared" si="382"/>
        <v>0</v>
      </c>
      <c r="N1849" s="150">
        <f t="shared" si="383"/>
        <v>0</v>
      </c>
    </row>
    <row r="1850" spans="1:14" ht="31.5" hidden="1" outlineLevel="1">
      <c r="A1850" s="163"/>
      <c r="B1850" s="182" t="str">
        <f t="shared" ref="B1850:E1850" si="387">B1391</f>
        <v>Procurement of High pressure valves installed at unit-8&amp;9 ( 2x500 MW),CSTPS, Chandrapur.</v>
      </c>
      <c r="C1850" s="31">
        <f t="shared" si="387"/>
        <v>0</v>
      </c>
      <c r="D1850" s="67" t="str">
        <f t="shared" si="387"/>
        <v>-</v>
      </c>
      <c r="E1850" s="30">
        <f t="shared" si="387"/>
        <v>0</v>
      </c>
      <c r="F1850" s="30">
        <f t="shared" si="379"/>
        <v>0</v>
      </c>
      <c r="G1850" s="30">
        <f t="shared" si="380"/>
        <v>0</v>
      </c>
      <c r="H1850" s="30">
        <f t="shared" si="381"/>
        <v>0</v>
      </c>
      <c r="I1850" s="30">
        <f>'F4.2'!Y14</f>
        <v>0</v>
      </c>
      <c r="J1850" s="30">
        <f>'F4.2'!AS14</f>
        <v>0</v>
      </c>
      <c r="K1850" s="30"/>
      <c r="L1850" s="30"/>
      <c r="M1850" s="30">
        <f t="shared" si="382"/>
        <v>0</v>
      </c>
      <c r="N1850" s="150">
        <f t="shared" si="383"/>
        <v>0</v>
      </c>
    </row>
    <row r="1851" spans="1:14" ht="18.75" hidden="1" outlineLevel="1">
      <c r="A1851" s="191"/>
      <c r="B1851" s="184" t="str">
        <f t="shared" ref="B1851:E1851" si="388">B1392</f>
        <v xml:space="preserve"> Turbine &amp; Aux</v>
      </c>
      <c r="C1851" s="186">
        <f t="shared" si="388"/>
        <v>0</v>
      </c>
      <c r="D1851" s="207" t="str">
        <f t="shared" si="388"/>
        <v>-</v>
      </c>
      <c r="E1851" s="208">
        <f t="shared" si="388"/>
        <v>1.33</v>
      </c>
      <c r="F1851" s="208">
        <f t="shared" si="379"/>
        <v>0</v>
      </c>
      <c r="G1851" s="208">
        <f t="shared" si="380"/>
        <v>0</v>
      </c>
      <c r="H1851" s="208">
        <f t="shared" si="381"/>
        <v>0</v>
      </c>
      <c r="I1851" s="30">
        <f>'F4.2'!Y15</f>
        <v>0</v>
      </c>
      <c r="J1851" s="30">
        <f>'F4.2'!AS15</f>
        <v>0</v>
      </c>
      <c r="K1851" s="208"/>
      <c r="L1851" s="208"/>
      <c r="M1851" s="208">
        <f t="shared" si="382"/>
        <v>0</v>
      </c>
      <c r="N1851" s="209">
        <f t="shared" si="383"/>
        <v>0</v>
      </c>
    </row>
    <row r="1852" spans="1:14" ht="47.25" hidden="1" outlineLevel="1">
      <c r="A1852" s="163"/>
      <c r="B1852" s="182" t="str">
        <f t="shared" ref="B1852:E1852" si="389">B1393</f>
        <v>Procurement of IMI Norgren Herion make Trip solenoid valves for Main Turbine, MD-BFP &amp; TD-BFP of Unit 8 &amp; 9, CSTPS, Chandrapur</v>
      </c>
      <c r="C1852" s="31">
        <f t="shared" si="389"/>
        <v>0</v>
      </c>
      <c r="D1852" s="67" t="str">
        <f t="shared" si="389"/>
        <v>-</v>
      </c>
      <c r="E1852" s="30">
        <f t="shared" si="389"/>
        <v>0</v>
      </c>
      <c r="F1852" s="30">
        <f t="shared" si="379"/>
        <v>0.37354448499999998</v>
      </c>
      <c r="G1852" s="30">
        <f t="shared" si="380"/>
        <v>0.37354448499999998</v>
      </c>
      <c r="H1852" s="30">
        <f t="shared" si="381"/>
        <v>0</v>
      </c>
      <c r="I1852" s="30">
        <f>'F4.2'!Y16</f>
        <v>0</v>
      </c>
      <c r="J1852" s="30">
        <f>'F4.2'!AS16</f>
        <v>0</v>
      </c>
      <c r="K1852" s="30"/>
      <c r="L1852" s="30"/>
      <c r="M1852" s="30">
        <f t="shared" si="382"/>
        <v>0</v>
      </c>
      <c r="N1852" s="150">
        <f t="shared" si="383"/>
        <v>0</v>
      </c>
    </row>
    <row r="1853" spans="1:14" ht="31.5" hidden="1" outlineLevel="1">
      <c r="A1853" s="163"/>
      <c r="B1853" s="182" t="str">
        <f t="shared" ref="B1853:E1853" si="390">B1394</f>
        <v>Procurement of Speed Sensors for 500 MW KWU Turbine for C&amp;I-III, Unit 8 &amp; 9, CSTPS, Chandrapur</v>
      </c>
      <c r="C1853" s="31">
        <f t="shared" si="390"/>
        <v>0</v>
      </c>
      <c r="D1853" s="67" t="str">
        <f t="shared" si="390"/>
        <v>-</v>
      </c>
      <c r="E1853" s="30">
        <f t="shared" si="390"/>
        <v>0</v>
      </c>
      <c r="F1853" s="30">
        <f t="shared" si="379"/>
        <v>3.8232000000000002E-2</v>
      </c>
      <c r="G1853" s="30">
        <f t="shared" si="380"/>
        <v>3.8232000000000002E-2</v>
      </c>
      <c r="H1853" s="30">
        <f t="shared" si="381"/>
        <v>0</v>
      </c>
      <c r="I1853" s="30">
        <f>'F4.2'!Y17</f>
        <v>0</v>
      </c>
      <c r="J1853" s="30">
        <f>'F4.2'!AS17</f>
        <v>0</v>
      </c>
      <c r="K1853" s="30"/>
      <c r="L1853" s="30"/>
      <c r="M1853" s="30">
        <f t="shared" si="382"/>
        <v>0</v>
      </c>
      <c r="N1853" s="150">
        <f t="shared" si="383"/>
        <v>0</v>
      </c>
    </row>
    <row r="1854" spans="1:14" ht="47.25" hidden="1" outlineLevel="1">
      <c r="A1854" s="163"/>
      <c r="B1854" s="182" t="str">
        <f t="shared" ref="B1854:E1854" si="391">B1395</f>
        <v>Procurement of Position Feedback Transmitters for Starting Device and Speeder Gear of Main Turbine for C&amp;I-III, Unit 8 &amp; 9, CSTPS, Chandrapur</v>
      </c>
      <c r="C1854" s="31">
        <f t="shared" si="391"/>
        <v>0</v>
      </c>
      <c r="D1854" s="67" t="str">
        <f t="shared" si="391"/>
        <v>-</v>
      </c>
      <c r="E1854" s="30">
        <f t="shared" si="391"/>
        <v>0</v>
      </c>
      <c r="F1854" s="30">
        <f t="shared" si="379"/>
        <v>0.1122534</v>
      </c>
      <c r="G1854" s="30">
        <f t="shared" si="380"/>
        <v>0.1122534</v>
      </c>
      <c r="H1854" s="30">
        <f t="shared" si="381"/>
        <v>0</v>
      </c>
      <c r="I1854" s="30">
        <f>'F4.2'!Y18</f>
        <v>0</v>
      </c>
      <c r="J1854" s="30">
        <f>'F4.2'!AS18</f>
        <v>0</v>
      </c>
      <c r="K1854" s="30"/>
      <c r="L1854" s="30"/>
      <c r="M1854" s="30">
        <f t="shared" si="382"/>
        <v>0</v>
      </c>
      <c r="N1854" s="150">
        <f t="shared" si="383"/>
        <v>0</v>
      </c>
    </row>
    <row r="1855" spans="1:14" ht="31.5" hidden="1" outlineLevel="1">
      <c r="A1855" s="163"/>
      <c r="B1855" s="182" t="str">
        <f t="shared" ref="B1855:E1855" si="392">B1396</f>
        <v>Procurement of spares for LP bypass system for C&amp;I-III, Unit 8 &amp; 9, CSTPS, Chandrapur on OEM Basis.</v>
      </c>
      <c r="C1855" s="28">
        <f t="shared" si="392"/>
        <v>0</v>
      </c>
      <c r="D1855" s="68" t="str">
        <f t="shared" si="392"/>
        <v>-</v>
      </c>
      <c r="E1855" s="29">
        <f t="shared" si="392"/>
        <v>0</v>
      </c>
      <c r="F1855" s="29">
        <f t="shared" si="379"/>
        <v>0.43644529999999998</v>
      </c>
      <c r="G1855" s="29">
        <f t="shared" si="380"/>
        <v>0.43644529999999998</v>
      </c>
      <c r="H1855" s="29">
        <f t="shared" si="381"/>
        <v>0</v>
      </c>
      <c r="I1855" s="30">
        <f>'F4.2'!Y19</f>
        <v>0</v>
      </c>
      <c r="J1855" s="30">
        <f>'F4.2'!AS19</f>
        <v>0</v>
      </c>
      <c r="K1855" s="29"/>
      <c r="L1855" s="29"/>
      <c r="M1855" s="29">
        <f t="shared" si="382"/>
        <v>0</v>
      </c>
      <c r="N1855" s="149">
        <f t="shared" si="383"/>
        <v>0</v>
      </c>
    </row>
    <row r="1856" spans="1:14" ht="31.5" hidden="1" outlineLevel="1">
      <c r="A1856" s="163"/>
      <c r="B1856" s="182" t="str">
        <f t="shared" ref="B1856:E1856" si="393">B1397</f>
        <v>Procurement of TSE (Turbine Stress Evaluator) temperature elements  for C&amp;I-III, Unit 8 &amp; 9, CSTPS, Chandrapur</v>
      </c>
      <c r="C1856" s="28">
        <f t="shared" si="393"/>
        <v>0</v>
      </c>
      <c r="D1856" s="68" t="str">
        <f t="shared" si="393"/>
        <v>-</v>
      </c>
      <c r="E1856" s="29">
        <f t="shared" si="393"/>
        <v>0</v>
      </c>
      <c r="F1856" s="29">
        <f t="shared" si="379"/>
        <v>0.20729999999999998</v>
      </c>
      <c r="G1856" s="29">
        <f t="shared" si="380"/>
        <v>0.20719300899999998</v>
      </c>
      <c r="H1856" s="29">
        <f t="shared" si="381"/>
        <v>1.0699100000000072E-4</v>
      </c>
      <c r="I1856" s="30">
        <f>'F4.2'!Y20</f>
        <v>0</v>
      </c>
      <c r="J1856" s="30">
        <f>'F4.2'!AS20</f>
        <v>0</v>
      </c>
      <c r="K1856" s="29"/>
      <c r="L1856" s="29"/>
      <c r="M1856" s="29">
        <f t="shared" si="382"/>
        <v>0</v>
      </c>
      <c r="N1856" s="149">
        <f t="shared" si="383"/>
        <v>1.0699100000000072E-4</v>
      </c>
    </row>
    <row r="1857" spans="1:14" ht="18.75" hidden="1" outlineLevel="1">
      <c r="A1857" s="183"/>
      <c r="B1857" s="184" t="str">
        <f t="shared" ref="B1857:E1857" si="394">B1398</f>
        <v xml:space="preserve"> Generator and Auxiliries</v>
      </c>
      <c r="C1857" s="186">
        <f t="shared" si="394"/>
        <v>0</v>
      </c>
      <c r="D1857" s="207" t="str">
        <f t="shared" si="394"/>
        <v>-</v>
      </c>
      <c r="E1857" s="208">
        <f t="shared" si="394"/>
        <v>0.9</v>
      </c>
      <c r="F1857" s="208">
        <f t="shared" si="379"/>
        <v>0</v>
      </c>
      <c r="G1857" s="208">
        <f t="shared" si="380"/>
        <v>0</v>
      </c>
      <c r="H1857" s="208">
        <f t="shared" si="381"/>
        <v>0</v>
      </c>
      <c r="I1857" s="30">
        <f>'F4.2'!Y21</f>
        <v>0</v>
      </c>
      <c r="J1857" s="30">
        <f>'F4.2'!AS21</f>
        <v>0</v>
      </c>
      <c r="K1857" s="208"/>
      <c r="L1857" s="208"/>
      <c r="M1857" s="208">
        <f t="shared" si="382"/>
        <v>0</v>
      </c>
      <c r="N1857" s="209">
        <f t="shared" si="383"/>
        <v>0</v>
      </c>
    </row>
    <row r="1858" spans="1:14" ht="31.5" hidden="1" outlineLevel="1">
      <c r="A1858" s="163"/>
      <c r="B1858" s="182" t="str">
        <f t="shared" ref="B1858:E1858" si="395">B1399</f>
        <v>Procurement of complete set of water cooled bushing for 500MW Generator installed at Unit-8 &amp; 9, CSTPS Chandrapur.</v>
      </c>
      <c r="C1858" s="31">
        <f t="shared" si="395"/>
        <v>0</v>
      </c>
      <c r="D1858" s="67" t="str">
        <f t="shared" si="395"/>
        <v>-</v>
      </c>
      <c r="E1858" s="30">
        <f t="shared" si="395"/>
        <v>0</v>
      </c>
      <c r="F1858" s="30">
        <f t="shared" si="379"/>
        <v>0.26409149999999998</v>
      </c>
      <c r="G1858" s="30">
        <f t="shared" si="380"/>
        <v>0.26409149999999998</v>
      </c>
      <c r="H1858" s="30">
        <f t="shared" si="381"/>
        <v>0</v>
      </c>
      <c r="I1858" s="30">
        <f>'F4.2'!Y22</f>
        <v>0</v>
      </c>
      <c r="J1858" s="30">
        <f>'F4.2'!AS22</f>
        <v>0</v>
      </c>
      <c r="K1858" s="30"/>
      <c r="L1858" s="30"/>
      <c r="M1858" s="30">
        <f t="shared" si="382"/>
        <v>0</v>
      </c>
      <c r="N1858" s="150">
        <f t="shared" si="383"/>
        <v>0</v>
      </c>
    </row>
    <row r="1859" spans="1:14" ht="31.5" hidden="1" outlineLevel="1">
      <c r="A1859" s="163"/>
      <c r="B1859" s="182" t="str">
        <f t="shared" ref="B1859:E1859" si="396">B1400</f>
        <v>Procurement of Tushaco make complete AC Jacking Oil Pump for Unit-8 &amp; 9, CSTPS, Chandrapur</v>
      </c>
      <c r="C1859" s="28">
        <f t="shared" si="396"/>
        <v>0</v>
      </c>
      <c r="D1859" s="68" t="str">
        <f t="shared" si="396"/>
        <v>-</v>
      </c>
      <c r="E1859" s="29">
        <f t="shared" si="396"/>
        <v>0</v>
      </c>
      <c r="F1859" s="29">
        <f t="shared" si="379"/>
        <v>0.19948749600000001</v>
      </c>
      <c r="G1859" s="29">
        <f t="shared" si="380"/>
        <v>0.19948749600000001</v>
      </c>
      <c r="H1859" s="29">
        <f t="shared" si="381"/>
        <v>0</v>
      </c>
      <c r="I1859" s="30">
        <f>'F4.2'!Y23</f>
        <v>0</v>
      </c>
      <c r="J1859" s="30">
        <f>'F4.2'!AS23</f>
        <v>0</v>
      </c>
      <c r="K1859" s="29"/>
      <c r="L1859" s="29"/>
      <c r="M1859" s="29">
        <f t="shared" si="382"/>
        <v>0</v>
      </c>
      <c r="N1859" s="149">
        <f t="shared" si="383"/>
        <v>0</v>
      </c>
    </row>
    <row r="1860" spans="1:14" ht="31.5" hidden="1" outlineLevel="1">
      <c r="A1860" s="163"/>
      <c r="B1860" s="182" t="str">
        <f t="shared" ref="B1860:E1860" si="397">B1401</f>
        <v>Procurement of oil filled Neutral Grounding Transformer for AHP Unit-8&amp;9 CSTPS , Chandrapur.</v>
      </c>
      <c r="C1860" s="31">
        <f t="shared" si="397"/>
        <v>0</v>
      </c>
      <c r="D1860" s="67" t="str">
        <f t="shared" si="397"/>
        <v>-</v>
      </c>
      <c r="E1860" s="30">
        <f t="shared" si="397"/>
        <v>0</v>
      </c>
      <c r="F1860" s="30">
        <f t="shared" si="379"/>
        <v>0.34775178299999998</v>
      </c>
      <c r="G1860" s="30">
        <f t="shared" si="380"/>
        <v>0.34775178299999998</v>
      </c>
      <c r="H1860" s="30">
        <f t="shared" si="381"/>
        <v>0</v>
      </c>
      <c r="I1860" s="30">
        <f>'F4.2'!Y24</f>
        <v>0</v>
      </c>
      <c r="J1860" s="30">
        <f>'F4.2'!AS24</f>
        <v>0</v>
      </c>
      <c r="K1860" s="30"/>
      <c r="L1860" s="30"/>
      <c r="M1860" s="30">
        <f t="shared" si="382"/>
        <v>0</v>
      </c>
      <c r="N1860" s="150">
        <f t="shared" si="383"/>
        <v>0</v>
      </c>
    </row>
    <row r="1861" spans="1:14" ht="18.75" hidden="1" outlineLevel="1">
      <c r="A1861" s="191"/>
      <c r="B1861" s="184" t="str">
        <f t="shared" ref="B1861:E1861" si="398">B1402</f>
        <v xml:space="preserve"> Electrical and Instrumentation </v>
      </c>
      <c r="C1861" s="186">
        <f t="shared" si="398"/>
        <v>0</v>
      </c>
      <c r="D1861" s="207" t="str">
        <f t="shared" si="398"/>
        <v>-</v>
      </c>
      <c r="E1861" s="208">
        <f t="shared" si="398"/>
        <v>29.23</v>
      </c>
      <c r="F1861" s="208">
        <f t="shared" si="379"/>
        <v>0</v>
      </c>
      <c r="G1861" s="208">
        <f t="shared" si="380"/>
        <v>0</v>
      </c>
      <c r="H1861" s="208">
        <f t="shared" si="381"/>
        <v>0</v>
      </c>
      <c r="I1861" s="30">
        <f>'F4.2'!Y25</f>
        <v>0</v>
      </c>
      <c r="J1861" s="30">
        <f>'F4.2'!AS25</f>
        <v>0</v>
      </c>
      <c r="K1861" s="208"/>
      <c r="L1861" s="208"/>
      <c r="M1861" s="208">
        <f t="shared" si="382"/>
        <v>0</v>
      </c>
      <c r="N1861" s="209">
        <f t="shared" si="383"/>
        <v>0</v>
      </c>
    </row>
    <row r="1862" spans="1:14" ht="31.5" hidden="1" outlineLevel="1">
      <c r="A1862" s="163"/>
      <c r="B1862" s="182" t="str">
        <f t="shared" ref="B1862:E1862" si="399">B1403</f>
        <v>‘Procurement of various spares of BHEL make Vacuum Circuit Breakers’ , for Unit-8 &amp; 9, CSTPS, Chandrapur.</v>
      </c>
      <c r="C1862" s="31">
        <f t="shared" si="399"/>
        <v>0</v>
      </c>
      <c r="D1862" s="67" t="str">
        <f t="shared" si="399"/>
        <v>-</v>
      </c>
      <c r="E1862" s="30">
        <f t="shared" si="399"/>
        <v>0</v>
      </c>
      <c r="F1862" s="30">
        <f t="shared" si="379"/>
        <v>0.49497589800000003</v>
      </c>
      <c r="G1862" s="30">
        <f t="shared" si="380"/>
        <v>0.49497589800000003</v>
      </c>
      <c r="H1862" s="30">
        <f t="shared" si="381"/>
        <v>0</v>
      </c>
      <c r="I1862" s="30">
        <f>'F4.2'!Y26</f>
        <v>0</v>
      </c>
      <c r="J1862" s="30">
        <f>'F4.2'!AS26</f>
        <v>0</v>
      </c>
      <c r="K1862" s="30"/>
      <c r="L1862" s="30"/>
      <c r="M1862" s="30">
        <f t="shared" si="382"/>
        <v>0</v>
      </c>
      <c r="N1862" s="150">
        <f t="shared" si="383"/>
        <v>0</v>
      </c>
    </row>
    <row r="1863" spans="1:14" ht="47.25" hidden="1" outlineLevel="1">
      <c r="A1863" s="163"/>
      <c r="B1863" s="182" t="str">
        <f t="shared" ref="B1863:E1863" si="400">B1404</f>
        <v>Supply, erection and commissioning of floor mounted 500KW Resistor Load Bank for D.G. sets installed at Unit-8 &amp; 9, CSTPS, Chandrapur.</v>
      </c>
      <c r="C1863" s="28">
        <f t="shared" si="400"/>
        <v>0</v>
      </c>
      <c r="D1863" s="68" t="str">
        <f t="shared" si="400"/>
        <v>-</v>
      </c>
      <c r="E1863" s="29">
        <f t="shared" si="400"/>
        <v>0</v>
      </c>
      <c r="F1863" s="29">
        <f t="shared" si="379"/>
        <v>0.27536362000000003</v>
      </c>
      <c r="G1863" s="29">
        <f t="shared" si="380"/>
        <v>0.27536362000000003</v>
      </c>
      <c r="H1863" s="29">
        <f t="shared" si="381"/>
        <v>0</v>
      </c>
      <c r="I1863" s="30">
        <f>'F4.2'!Y27</f>
        <v>0</v>
      </c>
      <c r="J1863" s="30">
        <f>'F4.2'!AS27</f>
        <v>0</v>
      </c>
      <c r="K1863" s="29"/>
      <c r="L1863" s="29"/>
      <c r="M1863" s="29">
        <f t="shared" si="382"/>
        <v>0</v>
      </c>
      <c r="N1863" s="149">
        <f t="shared" si="383"/>
        <v>0</v>
      </c>
    </row>
    <row r="1864" spans="1:14" ht="31.5" hidden="1" outlineLevel="1">
      <c r="A1864" s="163"/>
      <c r="B1864" s="182" t="str">
        <f t="shared" ref="B1864:E1864" si="401">B1405</f>
        <v>Procurement of Turbosupervisory system spares of main turbine for C&amp;I-III, Unit 8 &amp; 9, CSTPS, Chandrapur</v>
      </c>
      <c r="C1864" s="31">
        <f t="shared" si="401"/>
        <v>0</v>
      </c>
      <c r="D1864" s="67" t="str">
        <f t="shared" si="401"/>
        <v>-</v>
      </c>
      <c r="E1864" s="30">
        <f t="shared" si="401"/>
        <v>0</v>
      </c>
      <c r="F1864" s="30">
        <f t="shared" si="379"/>
        <v>1.0365842160000001</v>
      </c>
      <c r="G1864" s="30">
        <f t="shared" si="380"/>
        <v>1.0365842160000001</v>
      </c>
      <c r="H1864" s="30">
        <f t="shared" si="381"/>
        <v>0</v>
      </c>
      <c r="I1864" s="30">
        <f>'F4.2'!Y28</f>
        <v>0</v>
      </c>
      <c r="J1864" s="30">
        <f>'F4.2'!AS28</f>
        <v>0</v>
      </c>
      <c r="K1864" s="30"/>
      <c r="L1864" s="30"/>
      <c r="M1864" s="30">
        <f t="shared" si="382"/>
        <v>0</v>
      </c>
      <c r="N1864" s="150">
        <f t="shared" si="383"/>
        <v>0</v>
      </c>
    </row>
    <row r="1865" spans="1:14" ht="31.5" hidden="1" outlineLevel="1">
      <c r="A1865" s="163"/>
      <c r="B1865" s="182" t="str">
        <f t="shared" ref="B1865:E1865" si="402">B1406</f>
        <v>Procurement of Level transmitters for C&amp;I-III, Unit 8 &amp; 9, CSTPS, Chandrapur</v>
      </c>
      <c r="C1865" s="31">
        <f t="shared" si="402"/>
        <v>0</v>
      </c>
      <c r="D1865" s="67" t="str">
        <f t="shared" si="402"/>
        <v>-</v>
      </c>
      <c r="E1865" s="30">
        <f t="shared" si="402"/>
        <v>0</v>
      </c>
      <c r="F1865" s="30">
        <f t="shared" si="379"/>
        <v>0.1599903</v>
      </c>
      <c r="G1865" s="30">
        <f t="shared" si="380"/>
        <v>0.1599903</v>
      </c>
      <c r="H1865" s="30">
        <f t="shared" si="381"/>
        <v>0</v>
      </c>
      <c r="I1865" s="30">
        <f>'F4.2'!Y29</f>
        <v>0</v>
      </c>
      <c r="J1865" s="30">
        <f>'F4.2'!AS29</f>
        <v>0</v>
      </c>
      <c r="K1865" s="30"/>
      <c r="L1865" s="30"/>
      <c r="M1865" s="30">
        <f t="shared" si="382"/>
        <v>0</v>
      </c>
      <c r="N1865" s="150">
        <f t="shared" si="383"/>
        <v>0</v>
      </c>
    </row>
    <row r="1866" spans="1:14" ht="31.5" hidden="1" outlineLevel="1">
      <c r="A1866" s="163"/>
      <c r="B1866" s="182" t="str">
        <f t="shared" ref="B1866:E1866" si="403">B1407</f>
        <v>Procurement of Level transmitters for C&amp;I-III, Unit 8 &amp; 9, CSTPS, Chandrapur</v>
      </c>
      <c r="C1866" s="31">
        <f t="shared" si="403"/>
        <v>0</v>
      </c>
      <c r="D1866" s="67" t="str">
        <f t="shared" si="403"/>
        <v>-</v>
      </c>
      <c r="E1866" s="30">
        <f t="shared" si="403"/>
        <v>0</v>
      </c>
      <c r="F1866" s="30">
        <f t="shared" si="379"/>
        <v>3.2604800000000003E-2</v>
      </c>
      <c r="G1866" s="30">
        <f t="shared" si="380"/>
        <v>3.2604800000000003E-2</v>
      </c>
      <c r="H1866" s="30">
        <f t="shared" si="381"/>
        <v>0</v>
      </c>
      <c r="I1866" s="30">
        <f>'F4.2'!Y30</f>
        <v>0</v>
      </c>
      <c r="J1866" s="30">
        <f>'F4.2'!AS30</f>
        <v>0</v>
      </c>
      <c r="K1866" s="30"/>
      <c r="L1866" s="30"/>
      <c r="M1866" s="30">
        <f t="shared" si="382"/>
        <v>0</v>
      </c>
      <c r="N1866" s="150">
        <f t="shared" si="383"/>
        <v>0</v>
      </c>
    </row>
    <row r="1867" spans="1:14" ht="31.5" hidden="1" outlineLevel="1">
      <c r="A1867" s="163"/>
      <c r="B1867" s="182" t="str">
        <f t="shared" ref="B1867:E1867" si="404">B1408</f>
        <v>Procurement of Level transmitters for C&amp;I-III, Unit 8 &amp; 9, CSTPS, Chandrapur</v>
      </c>
      <c r="C1867" s="31">
        <f t="shared" si="404"/>
        <v>0</v>
      </c>
      <c r="D1867" s="67" t="str">
        <f t="shared" si="404"/>
        <v>-</v>
      </c>
      <c r="E1867" s="30">
        <f t="shared" si="404"/>
        <v>0</v>
      </c>
      <c r="F1867" s="30">
        <f t="shared" si="379"/>
        <v>4.6972732000000003E-2</v>
      </c>
      <c r="G1867" s="30">
        <f t="shared" si="380"/>
        <v>4.6972732000000003E-2</v>
      </c>
      <c r="H1867" s="30">
        <f t="shared" si="381"/>
        <v>0</v>
      </c>
      <c r="I1867" s="30">
        <f>'F4.2'!Y31</f>
        <v>0</v>
      </c>
      <c r="J1867" s="30">
        <f>'F4.2'!AS31</f>
        <v>0</v>
      </c>
      <c r="K1867" s="30"/>
      <c r="L1867" s="30"/>
      <c r="M1867" s="30">
        <f t="shared" si="382"/>
        <v>0</v>
      </c>
      <c r="N1867" s="150">
        <f t="shared" si="383"/>
        <v>0</v>
      </c>
    </row>
    <row r="1868" spans="1:14" ht="31.5" hidden="1" outlineLevel="1">
      <c r="A1868" s="163"/>
      <c r="B1868" s="182" t="str">
        <f t="shared" ref="B1868:E1868" si="405">B1409</f>
        <v>Procurement of GE PLC spares for C&amp;I-III, Unit 8 &amp; 9, CSTPS, Chandrapur.</v>
      </c>
      <c r="C1868" s="31">
        <f t="shared" si="405"/>
        <v>0</v>
      </c>
      <c r="D1868" s="67" t="str">
        <f t="shared" si="405"/>
        <v>-</v>
      </c>
      <c r="E1868" s="30">
        <f t="shared" si="405"/>
        <v>0</v>
      </c>
      <c r="F1868" s="30">
        <f t="shared" si="379"/>
        <v>0.57304245599999992</v>
      </c>
      <c r="G1868" s="30">
        <f t="shared" si="380"/>
        <v>0.57304245599999992</v>
      </c>
      <c r="H1868" s="30">
        <f t="shared" si="381"/>
        <v>0</v>
      </c>
      <c r="I1868" s="30">
        <f>'F4.2'!Y32</f>
        <v>0</v>
      </c>
      <c r="J1868" s="30">
        <f>'F4.2'!AS32</f>
        <v>0</v>
      </c>
      <c r="K1868" s="30"/>
      <c r="L1868" s="30"/>
      <c r="M1868" s="30">
        <f t="shared" si="382"/>
        <v>0</v>
      </c>
      <c r="N1868" s="150">
        <f t="shared" si="383"/>
        <v>0</v>
      </c>
    </row>
    <row r="1869" spans="1:14" ht="31.5" hidden="1" outlineLevel="1">
      <c r="A1869" s="163"/>
      <c r="B1869" s="182" t="str">
        <f t="shared" ref="B1869:E1869" si="406">B1410</f>
        <v>Procurement of spares for GEHO pumps PLC control panels for C&amp;I-III, Unit 8 &amp; 9, CSTPS, Chandrapur.</v>
      </c>
      <c r="C1869" s="28">
        <f t="shared" si="406"/>
        <v>0</v>
      </c>
      <c r="D1869" s="68" t="str">
        <f t="shared" si="406"/>
        <v>-</v>
      </c>
      <c r="E1869" s="29">
        <f t="shared" si="406"/>
        <v>0</v>
      </c>
      <c r="F1869" s="29">
        <f t="shared" si="379"/>
        <v>8.4377551999999995E-2</v>
      </c>
      <c r="G1869" s="29">
        <f t="shared" si="380"/>
        <v>8.4377525999999994E-2</v>
      </c>
      <c r="H1869" s="29">
        <f t="shared" si="381"/>
        <v>2.6000000000192536E-8</v>
      </c>
      <c r="I1869" s="30">
        <f>'F4.2'!Y33</f>
        <v>0</v>
      </c>
      <c r="J1869" s="30">
        <f>'F4.2'!AS33</f>
        <v>0</v>
      </c>
      <c r="K1869" s="29"/>
      <c r="L1869" s="29"/>
      <c r="M1869" s="29">
        <f t="shared" si="382"/>
        <v>0</v>
      </c>
      <c r="N1869" s="149">
        <f t="shared" si="383"/>
        <v>2.6000000000192536E-8</v>
      </c>
    </row>
    <row r="1870" spans="1:14" ht="31.5" hidden="1" outlineLevel="1">
      <c r="A1870" s="163"/>
      <c r="B1870" s="182" t="str">
        <f t="shared" ref="B1870:E1870" si="407">B1411</f>
        <v>Procurement of master calibration lab Instruments for C&amp;I-III, Unit 8 &amp; 9,CSTPS,Chandrapur</v>
      </c>
      <c r="C1870" s="31">
        <f t="shared" si="407"/>
        <v>0</v>
      </c>
      <c r="D1870" s="67" t="str">
        <f t="shared" si="407"/>
        <v>-</v>
      </c>
      <c r="E1870" s="30">
        <f t="shared" si="407"/>
        <v>0</v>
      </c>
      <c r="F1870" s="30">
        <f t="shared" si="379"/>
        <v>0.30131016799999999</v>
      </c>
      <c r="G1870" s="30">
        <f t="shared" si="380"/>
        <v>0.30131016799999999</v>
      </c>
      <c r="H1870" s="30">
        <f t="shared" si="381"/>
        <v>0</v>
      </c>
      <c r="I1870" s="30">
        <f>'F4.2'!Y34</f>
        <v>0</v>
      </c>
      <c r="J1870" s="30">
        <f>'F4.2'!AS34</f>
        <v>0</v>
      </c>
      <c r="K1870" s="30"/>
      <c r="L1870" s="30"/>
      <c r="M1870" s="30">
        <f t="shared" si="382"/>
        <v>0</v>
      </c>
      <c r="N1870" s="150">
        <f t="shared" si="383"/>
        <v>0</v>
      </c>
    </row>
    <row r="1871" spans="1:14" ht="31.5" hidden="1" outlineLevel="1">
      <c r="A1871" s="163"/>
      <c r="B1871" s="182" t="str">
        <f t="shared" ref="B1871:E1871" si="408">B1412</f>
        <v>Procurement of Coal Feeder panel spares for C&amp;I-III, Unit 8 &amp; 9,CSTPS, Chandrapur</v>
      </c>
      <c r="C1871" s="31">
        <f t="shared" si="408"/>
        <v>0</v>
      </c>
      <c r="D1871" s="67" t="str">
        <f t="shared" si="408"/>
        <v>-</v>
      </c>
      <c r="E1871" s="30">
        <f t="shared" si="408"/>
        <v>0</v>
      </c>
      <c r="F1871" s="30">
        <f t="shared" si="379"/>
        <v>0.58701282999999993</v>
      </c>
      <c r="G1871" s="30">
        <f t="shared" si="380"/>
        <v>0.58701282999999993</v>
      </c>
      <c r="H1871" s="30">
        <f t="shared" si="381"/>
        <v>0</v>
      </c>
      <c r="I1871" s="30">
        <f>'F4.2'!Y35</f>
        <v>0</v>
      </c>
      <c r="J1871" s="30">
        <f>'F4.2'!AS35</f>
        <v>0</v>
      </c>
      <c r="K1871" s="30"/>
      <c r="L1871" s="30"/>
      <c r="M1871" s="30">
        <f t="shared" si="382"/>
        <v>0</v>
      </c>
      <c r="N1871" s="150">
        <f t="shared" si="383"/>
        <v>0</v>
      </c>
    </row>
    <row r="1872" spans="1:14" ht="31.5" hidden="1" outlineLevel="1">
      <c r="A1872" s="163"/>
      <c r="B1872" s="182" t="str">
        <f t="shared" ref="B1872:E1872" si="409">B1413</f>
        <v>Procurement of Opacity Monitor (Stack Particulate matter-SPM) spares for C&amp;I-III, Unit 8 &amp; 9, CSTPS, Chandrapur.</v>
      </c>
      <c r="C1872" s="28">
        <f t="shared" si="409"/>
        <v>0</v>
      </c>
      <c r="D1872" s="68" t="str">
        <f t="shared" si="409"/>
        <v>-</v>
      </c>
      <c r="E1872" s="29">
        <f t="shared" si="409"/>
        <v>0</v>
      </c>
      <c r="F1872" s="29">
        <f t="shared" si="379"/>
        <v>0.14051203999999998</v>
      </c>
      <c r="G1872" s="29">
        <f t="shared" si="380"/>
        <v>0.14051203999999998</v>
      </c>
      <c r="H1872" s="29">
        <f t="shared" si="381"/>
        <v>0</v>
      </c>
      <c r="I1872" s="30">
        <f>'F4.2'!Y36</f>
        <v>0</v>
      </c>
      <c r="J1872" s="30">
        <f>'F4.2'!AS36</f>
        <v>0</v>
      </c>
      <c r="K1872" s="29"/>
      <c r="L1872" s="29"/>
      <c r="M1872" s="29">
        <f t="shared" si="382"/>
        <v>0</v>
      </c>
      <c r="N1872" s="149">
        <f t="shared" si="383"/>
        <v>0</v>
      </c>
    </row>
    <row r="1873" spans="1:14" ht="47.25" hidden="1" outlineLevel="1">
      <c r="A1873" s="163"/>
      <c r="B1873" s="182" t="str">
        <f t="shared" ref="B1873:E1873" si="410">B1414</f>
        <v>Procurement of  Forbes Marshall Supervisory system spares For Turbine driven boiler feed pumps (TDBFP) of Unit 8 &amp; 9, CSTPS, Chandrapur</v>
      </c>
      <c r="C1873" s="31">
        <f t="shared" si="410"/>
        <v>0</v>
      </c>
      <c r="D1873" s="67" t="str">
        <f t="shared" si="410"/>
        <v>-</v>
      </c>
      <c r="E1873" s="30">
        <f t="shared" si="410"/>
        <v>0</v>
      </c>
      <c r="F1873" s="30">
        <f t="shared" si="379"/>
        <v>0.22448697599999998</v>
      </c>
      <c r="G1873" s="30">
        <f t="shared" si="380"/>
        <v>0.22448697599999998</v>
      </c>
      <c r="H1873" s="30">
        <f t="shared" si="381"/>
        <v>0</v>
      </c>
      <c r="I1873" s="30">
        <f>'F4.2'!Y37</f>
        <v>0</v>
      </c>
      <c r="J1873" s="30">
        <f>'F4.2'!AS37</f>
        <v>0</v>
      </c>
      <c r="K1873" s="30"/>
      <c r="L1873" s="30"/>
      <c r="M1873" s="30">
        <f t="shared" si="382"/>
        <v>0</v>
      </c>
      <c r="N1873" s="150">
        <f t="shared" si="383"/>
        <v>0</v>
      </c>
    </row>
    <row r="1874" spans="1:14" ht="31.5" hidden="1" outlineLevel="1">
      <c r="A1874" s="163"/>
      <c r="B1874" s="182" t="str">
        <f t="shared" ref="B1874:E1874" si="411">B1415</f>
        <v>Procurement of spares for hydraulic panel of CW pumps for C&amp;I-III, Unit 8 &amp; 9, CSTPS, Chandrapur.</v>
      </c>
      <c r="C1874" s="31">
        <f t="shared" si="411"/>
        <v>0</v>
      </c>
      <c r="D1874" s="67" t="str">
        <f t="shared" si="411"/>
        <v>-</v>
      </c>
      <c r="E1874" s="30">
        <f t="shared" si="411"/>
        <v>0</v>
      </c>
      <c r="F1874" s="30">
        <f t="shared" si="379"/>
        <v>0.138617196</v>
      </c>
      <c r="G1874" s="30">
        <f t="shared" si="380"/>
        <v>0.1386</v>
      </c>
      <c r="H1874" s="30">
        <f t="shared" si="381"/>
        <v>1.7195999999997102E-5</v>
      </c>
      <c r="I1874" s="30">
        <f>'F4.2'!Y38</f>
        <v>0</v>
      </c>
      <c r="J1874" s="30">
        <f>'F4.2'!AS38</f>
        <v>0</v>
      </c>
      <c r="K1874" s="30"/>
      <c r="L1874" s="30"/>
      <c r="M1874" s="30">
        <f t="shared" si="382"/>
        <v>0</v>
      </c>
      <c r="N1874" s="150">
        <f t="shared" si="383"/>
        <v>1.7195999999997102E-5</v>
      </c>
    </row>
    <row r="1875" spans="1:14" ht="31.5" hidden="1" outlineLevel="1">
      <c r="A1875" s="163"/>
      <c r="B1875" s="182" t="str">
        <f t="shared" ref="B1875:E1875" si="412">B1416</f>
        <v>Procurement of H2 Dew point analyzer spares for Unit 8 &amp; 9, CSTPS, Chandrapur</v>
      </c>
      <c r="C1875" s="31">
        <f t="shared" si="412"/>
        <v>0</v>
      </c>
      <c r="D1875" s="67" t="str">
        <f t="shared" si="412"/>
        <v>-</v>
      </c>
      <c r="E1875" s="30">
        <f t="shared" si="412"/>
        <v>0</v>
      </c>
      <c r="F1875" s="30">
        <f t="shared" si="379"/>
        <v>4.9937599999999999E-2</v>
      </c>
      <c r="G1875" s="30">
        <f t="shared" si="380"/>
        <v>4.9937599999999999E-2</v>
      </c>
      <c r="H1875" s="30">
        <f t="shared" si="381"/>
        <v>0</v>
      </c>
      <c r="I1875" s="30">
        <f>'F4.2'!Y39</f>
        <v>0</v>
      </c>
      <c r="J1875" s="30">
        <f>'F4.2'!AS39</f>
        <v>0</v>
      </c>
      <c r="K1875" s="30"/>
      <c r="L1875" s="30"/>
      <c r="M1875" s="30">
        <f t="shared" si="382"/>
        <v>0</v>
      </c>
      <c r="N1875" s="150">
        <f t="shared" si="383"/>
        <v>0</v>
      </c>
    </row>
    <row r="1876" spans="1:14" ht="31.5" hidden="1" outlineLevel="1">
      <c r="A1876" s="163"/>
      <c r="B1876" s="182" t="str">
        <f t="shared" ref="B1876:E1876" si="413">B1417</f>
        <v>Procurement of spares for HP bypass system for C&amp;I-III, Unit 8 &amp; 9, CSTPS, Chandrapur</v>
      </c>
      <c r="C1876" s="31">
        <f t="shared" si="413"/>
        <v>0</v>
      </c>
      <c r="D1876" s="67" t="str">
        <f t="shared" si="413"/>
        <v>-</v>
      </c>
      <c r="E1876" s="30">
        <f t="shared" si="413"/>
        <v>0</v>
      </c>
      <c r="F1876" s="30">
        <f t="shared" si="379"/>
        <v>0.33964529999999998</v>
      </c>
      <c r="G1876" s="30">
        <f t="shared" si="380"/>
        <v>0.33964529999999998</v>
      </c>
      <c r="H1876" s="30">
        <f t="shared" si="381"/>
        <v>0</v>
      </c>
      <c r="I1876" s="30">
        <f>'F4.2'!Y40</f>
        <v>0</v>
      </c>
      <c r="J1876" s="30">
        <f>'F4.2'!AS40</f>
        <v>0</v>
      </c>
      <c r="K1876" s="30"/>
      <c r="L1876" s="30"/>
      <c r="M1876" s="30">
        <f t="shared" si="382"/>
        <v>0</v>
      </c>
      <c r="N1876" s="150">
        <f t="shared" si="383"/>
        <v>0</v>
      </c>
    </row>
    <row r="1877" spans="1:14" ht="31.5" hidden="1" outlineLevel="1">
      <c r="A1877" s="163"/>
      <c r="B1877" s="182" t="str">
        <f t="shared" ref="B1877:E1877" si="414">B1418</f>
        <v>Procurement of spares for Position feedback transmitter for HP bypass system for C&amp;I-III, Unit 8 &amp; 9, CSTPS, Chandrapur</v>
      </c>
      <c r="C1877" s="31">
        <f t="shared" si="414"/>
        <v>0</v>
      </c>
      <c r="D1877" s="67" t="str">
        <f t="shared" si="414"/>
        <v>-</v>
      </c>
      <c r="E1877" s="30">
        <f t="shared" si="414"/>
        <v>0</v>
      </c>
      <c r="F1877" s="30">
        <f t="shared" si="379"/>
        <v>3.5400000000000001E-2</v>
      </c>
      <c r="G1877" s="30">
        <f t="shared" si="380"/>
        <v>3.5400000000000001E-2</v>
      </c>
      <c r="H1877" s="30">
        <f t="shared" si="381"/>
        <v>0</v>
      </c>
      <c r="I1877" s="30">
        <f>'F4.2'!Y41</f>
        <v>0</v>
      </c>
      <c r="J1877" s="30">
        <f>'F4.2'!AS41</f>
        <v>0</v>
      </c>
      <c r="K1877" s="30"/>
      <c r="L1877" s="30"/>
      <c r="M1877" s="30">
        <f t="shared" si="382"/>
        <v>0</v>
      </c>
      <c r="N1877" s="150">
        <f t="shared" si="383"/>
        <v>0</v>
      </c>
    </row>
    <row r="1878" spans="1:14" ht="47.25" hidden="1" outlineLevel="1">
      <c r="A1878" s="163"/>
      <c r="B1878" s="182" t="str">
        <f t="shared" ref="B1878:E1878" si="415">B1419</f>
        <v>Procurement of spares for Atlas Copco make Instrument, Service and Conveying air Compressors for C&amp;I-III, Unit 8 &amp; 9, CSTPS, Chandrapur.</v>
      </c>
      <c r="C1878" s="31">
        <f t="shared" si="415"/>
        <v>0</v>
      </c>
      <c r="D1878" s="67" t="str">
        <f t="shared" si="415"/>
        <v>-</v>
      </c>
      <c r="E1878" s="30">
        <f t="shared" si="415"/>
        <v>0</v>
      </c>
      <c r="F1878" s="30">
        <f t="shared" si="379"/>
        <v>0.225091877</v>
      </c>
      <c r="G1878" s="30">
        <f t="shared" si="380"/>
        <v>0.225091877</v>
      </c>
      <c r="H1878" s="30">
        <f t="shared" si="381"/>
        <v>0</v>
      </c>
      <c r="I1878" s="30">
        <f>'F4.2'!Y42</f>
        <v>0</v>
      </c>
      <c r="J1878" s="30">
        <f>'F4.2'!AS42</f>
        <v>0</v>
      </c>
      <c r="K1878" s="30"/>
      <c r="L1878" s="30"/>
      <c r="M1878" s="30">
        <f t="shared" si="382"/>
        <v>0</v>
      </c>
      <c r="N1878" s="150">
        <f t="shared" si="383"/>
        <v>0</v>
      </c>
    </row>
    <row r="1879" spans="1:14" ht="31.5" hidden="1" outlineLevel="1">
      <c r="A1879" s="163"/>
      <c r="B1879" s="182" t="str">
        <f t="shared" ref="B1879:E1879" si="416">B1420</f>
        <v>Procurement of spares for HEA Ignitors and Flame Scanners for C&amp;I-III, Unit 8 &amp; 9, CSTPS, Chandrapur.</v>
      </c>
      <c r="C1879" s="31">
        <f t="shared" si="416"/>
        <v>0</v>
      </c>
      <c r="D1879" s="67" t="str">
        <f t="shared" si="416"/>
        <v>-</v>
      </c>
      <c r="E1879" s="30">
        <f t="shared" si="416"/>
        <v>0</v>
      </c>
      <c r="F1879" s="30">
        <f t="shared" si="379"/>
        <v>3.7700999999999998E-2</v>
      </c>
      <c r="G1879" s="30">
        <f t="shared" si="380"/>
        <v>3.7700999999999998E-2</v>
      </c>
      <c r="H1879" s="30">
        <f t="shared" si="381"/>
        <v>0</v>
      </c>
      <c r="I1879" s="30">
        <f>'F4.2'!Y43</f>
        <v>0</v>
      </c>
      <c r="J1879" s="30">
        <f>'F4.2'!AS43</f>
        <v>0</v>
      </c>
      <c r="K1879" s="30"/>
      <c r="L1879" s="30"/>
      <c r="M1879" s="30">
        <f t="shared" si="382"/>
        <v>0</v>
      </c>
      <c r="N1879" s="150">
        <f t="shared" si="383"/>
        <v>0</v>
      </c>
    </row>
    <row r="1880" spans="1:14" ht="47.25" hidden="1" outlineLevel="1">
      <c r="A1880" s="163"/>
      <c r="B1880" s="182" t="str">
        <f t="shared" ref="B1880:E1880" si="417">B1421</f>
        <v xml:space="preserve">Procurement of spares for GEHO pumps of Ash Handling System at C&amp;I-III, Unit 8 &amp; 9, CSTPS, Chandrapur
</v>
      </c>
      <c r="C1880" s="31">
        <f t="shared" si="417"/>
        <v>0</v>
      </c>
      <c r="D1880" s="67" t="str">
        <f t="shared" si="417"/>
        <v>-</v>
      </c>
      <c r="E1880" s="30">
        <f t="shared" si="417"/>
        <v>0</v>
      </c>
      <c r="F1880" s="30">
        <f t="shared" si="379"/>
        <v>0.28860907699999999</v>
      </c>
      <c r="G1880" s="30">
        <f t="shared" si="380"/>
        <v>0.28860907699999999</v>
      </c>
      <c r="H1880" s="30">
        <f t="shared" si="381"/>
        <v>0</v>
      </c>
      <c r="I1880" s="30">
        <f>'F4.2'!Y44</f>
        <v>0</v>
      </c>
      <c r="J1880" s="30">
        <f>'F4.2'!AS44</f>
        <v>0</v>
      </c>
      <c r="K1880" s="30"/>
      <c r="L1880" s="30"/>
      <c r="M1880" s="30">
        <f t="shared" si="382"/>
        <v>0</v>
      </c>
      <c r="N1880" s="150">
        <f t="shared" si="383"/>
        <v>0</v>
      </c>
    </row>
    <row r="1881" spans="1:14" ht="31.5" hidden="1" outlineLevel="1">
      <c r="A1881" s="163"/>
      <c r="B1881" s="182" t="str">
        <f t="shared" ref="B1881:E1881" si="418">B1422</f>
        <v>Procurement of Turbine side control valve spares for C&amp;I-III, Unit 8 &amp; 9, CSTPS, Chandrapur</v>
      </c>
      <c r="C1881" s="31">
        <f t="shared" si="418"/>
        <v>0</v>
      </c>
      <c r="D1881" s="67" t="str">
        <f t="shared" si="418"/>
        <v>-</v>
      </c>
      <c r="E1881" s="30">
        <f t="shared" si="418"/>
        <v>0</v>
      </c>
      <c r="F1881" s="30">
        <f t="shared" si="379"/>
        <v>0.17973878000000001</v>
      </c>
      <c r="G1881" s="30">
        <f t="shared" si="380"/>
        <v>0.17973878000000001</v>
      </c>
      <c r="H1881" s="30">
        <f t="shared" si="381"/>
        <v>0</v>
      </c>
      <c r="I1881" s="30">
        <f>'F4.2'!Y45</f>
        <v>0</v>
      </c>
      <c r="J1881" s="30">
        <f>'F4.2'!AS45</f>
        <v>0</v>
      </c>
      <c r="K1881" s="30"/>
      <c r="L1881" s="30"/>
      <c r="M1881" s="30">
        <f t="shared" si="382"/>
        <v>0</v>
      </c>
      <c r="N1881" s="150">
        <f t="shared" si="383"/>
        <v>0</v>
      </c>
    </row>
    <row r="1882" spans="1:14" ht="31.5" hidden="1" outlineLevel="1">
      <c r="A1882" s="163"/>
      <c r="B1882" s="182" t="str">
        <f t="shared" ref="B1882:E1882" si="419">B1423</f>
        <v>Procurement of various numerical protection relays for Unit-8 &amp; 9, CSTPS, Chandrapur.</v>
      </c>
      <c r="C1882" s="31">
        <f t="shared" si="419"/>
        <v>0</v>
      </c>
      <c r="D1882" s="67" t="str">
        <f t="shared" si="419"/>
        <v>-</v>
      </c>
      <c r="E1882" s="30">
        <f t="shared" si="419"/>
        <v>0</v>
      </c>
      <c r="F1882" s="30">
        <f t="shared" si="379"/>
        <v>0.123074</v>
      </c>
      <c r="G1882" s="30">
        <f t="shared" si="380"/>
        <v>0.123074</v>
      </c>
      <c r="H1882" s="30">
        <f t="shared" si="381"/>
        <v>0</v>
      </c>
      <c r="I1882" s="30">
        <f>'F4.2'!Y46</f>
        <v>0</v>
      </c>
      <c r="J1882" s="30">
        <f>'F4.2'!AS46</f>
        <v>0</v>
      </c>
      <c r="K1882" s="30"/>
      <c r="L1882" s="30"/>
      <c r="M1882" s="30">
        <f t="shared" si="382"/>
        <v>0</v>
      </c>
      <c r="N1882" s="150">
        <f t="shared" si="383"/>
        <v>0</v>
      </c>
    </row>
    <row r="1883" spans="1:14" ht="31.5" hidden="1" outlineLevel="1">
      <c r="A1883" s="163"/>
      <c r="B1883" s="182" t="str">
        <f t="shared" ref="B1883:E1883" si="420">B1424</f>
        <v>Procurement of various numerical protection relays for Unit-8 &amp; 9, CSTPS, Chandrapur.</v>
      </c>
      <c r="C1883" s="31">
        <f t="shared" si="420"/>
        <v>0</v>
      </c>
      <c r="D1883" s="67" t="str">
        <f t="shared" si="420"/>
        <v>-</v>
      </c>
      <c r="E1883" s="30">
        <f t="shared" si="420"/>
        <v>0</v>
      </c>
      <c r="F1883" s="30">
        <f t="shared" si="379"/>
        <v>0.1318414</v>
      </c>
      <c r="G1883" s="30">
        <f t="shared" si="380"/>
        <v>0.1318414</v>
      </c>
      <c r="H1883" s="30">
        <f t="shared" si="381"/>
        <v>0</v>
      </c>
      <c r="I1883" s="30">
        <f>'F4.2'!Y47</f>
        <v>0</v>
      </c>
      <c r="J1883" s="30">
        <f>'F4.2'!AS47</f>
        <v>0</v>
      </c>
      <c r="K1883" s="30"/>
      <c r="L1883" s="30"/>
      <c r="M1883" s="30">
        <f t="shared" si="382"/>
        <v>0</v>
      </c>
      <c r="N1883" s="150">
        <f t="shared" si="383"/>
        <v>0</v>
      </c>
    </row>
    <row r="1884" spans="1:14" ht="31.5" hidden="1" outlineLevel="1">
      <c r="A1884" s="163"/>
      <c r="B1884" s="182" t="str">
        <f t="shared" ref="B1884:E1884" si="421">B1425</f>
        <v>Procurement of various numerical protection relays for Unit-8 &amp; 9, CSTPS, Chandrapur.</v>
      </c>
      <c r="C1884" s="31">
        <f t="shared" si="421"/>
        <v>0</v>
      </c>
      <c r="D1884" s="67" t="str">
        <f t="shared" si="421"/>
        <v>-</v>
      </c>
      <c r="E1884" s="30">
        <f t="shared" si="421"/>
        <v>0</v>
      </c>
      <c r="F1884" s="30">
        <f t="shared" si="379"/>
        <v>0.13862640000000001</v>
      </c>
      <c r="G1884" s="30">
        <f t="shared" si="380"/>
        <v>0.13862640000000001</v>
      </c>
      <c r="H1884" s="30">
        <f t="shared" si="381"/>
        <v>0</v>
      </c>
      <c r="I1884" s="30">
        <f>'F4.2'!Y48</f>
        <v>0</v>
      </c>
      <c r="J1884" s="30">
        <f>'F4.2'!AS48</f>
        <v>0</v>
      </c>
      <c r="K1884" s="30"/>
      <c r="L1884" s="30"/>
      <c r="M1884" s="30">
        <f t="shared" si="382"/>
        <v>0</v>
      </c>
      <c r="N1884" s="150">
        <f t="shared" si="383"/>
        <v>0</v>
      </c>
    </row>
    <row r="1885" spans="1:14" ht="47.25" hidden="1" outlineLevel="1">
      <c r="A1885" s="163"/>
      <c r="B1885" s="182" t="str">
        <f t="shared" ref="B1885:E1885" si="422">B1426</f>
        <v>Procurement of spares for DB POWER make UPS system installed at HCSD Pump House, Unit-8 &amp; 9, CSTPS, Chandrapur.</v>
      </c>
      <c r="C1885" s="31">
        <f t="shared" si="422"/>
        <v>0</v>
      </c>
      <c r="D1885" s="67" t="str">
        <f t="shared" si="422"/>
        <v>-</v>
      </c>
      <c r="E1885" s="30">
        <f t="shared" si="422"/>
        <v>0</v>
      </c>
      <c r="F1885" s="30">
        <f t="shared" si="379"/>
        <v>6.475721999999999E-2</v>
      </c>
      <c r="G1885" s="30">
        <f t="shared" si="380"/>
        <v>6.4757220000000004E-2</v>
      </c>
      <c r="H1885" s="30">
        <f t="shared" si="381"/>
        <v>0</v>
      </c>
      <c r="I1885" s="30">
        <f>'F4.2'!Y49</f>
        <v>0</v>
      </c>
      <c r="J1885" s="30">
        <f>'F4.2'!AS49</f>
        <v>0</v>
      </c>
      <c r="K1885" s="30"/>
      <c r="L1885" s="30"/>
      <c r="M1885" s="30">
        <f t="shared" si="382"/>
        <v>0</v>
      </c>
      <c r="N1885" s="150">
        <f t="shared" si="383"/>
        <v>0</v>
      </c>
    </row>
    <row r="1886" spans="1:14" ht="63" hidden="1" outlineLevel="1">
      <c r="A1886" s="163"/>
      <c r="B1886" s="182" t="str">
        <f t="shared" ref="B1886:E1886" si="423">B1427</f>
        <v xml:space="preserve">Procurement of Fully Automatic Capacitance &amp; Dissipation Factor (Tan- Delta) measuring kit for Unit-8 &amp;9, CSTPS, Chandrapur.
</v>
      </c>
      <c r="C1886" s="31">
        <f t="shared" si="423"/>
        <v>0</v>
      </c>
      <c r="D1886" s="67" t="str">
        <f t="shared" si="423"/>
        <v>-</v>
      </c>
      <c r="E1886" s="30">
        <f t="shared" si="423"/>
        <v>0</v>
      </c>
      <c r="F1886" s="30">
        <f t="shared" si="379"/>
        <v>0.48288219599999999</v>
      </c>
      <c r="G1886" s="30">
        <f t="shared" si="380"/>
        <v>0.48288219599999999</v>
      </c>
      <c r="H1886" s="30">
        <f t="shared" si="381"/>
        <v>0</v>
      </c>
      <c r="I1886" s="30">
        <f>'F4.2'!Y50</f>
        <v>0</v>
      </c>
      <c r="J1886" s="30">
        <f>'F4.2'!AS50</f>
        <v>0</v>
      </c>
      <c r="K1886" s="30"/>
      <c r="L1886" s="30"/>
      <c r="M1886" s="30">
        <f t="shared" si="382"/>
        <v>0</v>
      </c>
      <c r="N1886" s="150">
        <f t="shared" si="383"/>
        <v>0</v>
      </c>
    </row>
    <row r="1887" spans="1:14" ht="47.25" hidden="1" outlineLevel="1">
      <c r="A1887" s="163"/>
      <c r="B1887" s="182" t="str">
        <f t="shared" ref="B1887:E1887" si="424">B1428</f>
        <v xml:space="preserve">Supply of various VFD spares for ID fans of Unit-8 &amp; 9, CSTPS, Chandrapur.
</v>
      </c>
      <c r="C1887" s="31">
        <f t="shared" si="424"/>
        <v>0</v>
      </c>
      <c r="D1887" s="67" t="str">
        <f t="shared" si="424"/>
        <v>-</v>
      </c>
      <c r="E1887" s="30">
        <f t="shared" si="424"/>
        <v>0</v>
      </c>
      <c r="F1887" s="30">
        <f t="shared" si="379"/>
        <v>0.54599939000000008</v>
      </c>
      <c r="G1887" s="30">
        <f t="shared" si="380"/>
        <v>0.54599939000000008</v>
      </c>
      <c r="H1887" s="30">
        <f t="shared" si="381"/>
        <v>0</v>
      </c>
      <c r="I1887" s="30">
        <f>'F4.2'!Y51</f>
        <v>0</v>
      </c>
      <c r="J1887" s="30">
        <f>'F4.2'!AS51</f>
        <v>0</v>
      </c>
      <c r="K1887" s="30"/>
      <c r="L1887" s="30"/>
      <c r="M1887" s="30">
        <f t="shared" si="382"/>
        <v>0</v>
      </c>
      <c r="N1887" s="150">
        <f t="shared" si="383"/>
        <v>0</v>
      </c>
    </row>
    <row r="1888" spans="1:14" ht="31.5" hidden="1" outlineLevel="1">
      <c r="A1888" s="163"/>
      <c r="B1888" s="182" t="str">
        <f t="shared" ref="B1888:E1888" si="425">B1429</f>
        <v>Procurement of  DAVR spares installed at Unit -8&amp;9 CSTPS, Chandrapur.</v>
      </c>
      <c r="C1888" s="31">
        <f t="shared" si="425"/>
        <v>0</v>
      </c>
      <c r="D1888" s="67" t="str">
        <f t="shared" si="425"/>
        <v>-</v>
      </c>
      <c r="E1888" s="30">
        <f t="shared" si="425"/>
        <v>0</v>
      </c>
      <c r="F1888" s="30">
        <f t="shared" si="379"/>
        <v>0.59450259999999999</v>
      </c>
      <c r="G1888" s="30">
        <f t="shared" si="380"/>
        <v>0.59450259999999999</v>
      </c>
      <c r="H1888" s="30">
        <f t="shared" si="381"/>
        <v>0</v>
      </c>
      <c r="I1888" s="30">
        <f>'F4.2'!Y52</f>
        <v>0</v>
      </c>
      <c r="J1888" s="30">
        <f>'F4.2'!AS52</f>
        <v>0</v>
      </c>
      <c r="K1888" s="30"/>
      <c r="L1888" s="30"/>
      <c r="M1888" s="30">
        <f t="shared" si="382"/>
        <v>0</v>
      </c>
      <c r="N1888" s="150">
        <f t="shared" si="383"/>
        <v>0</v>
      </c>
    </row>
    <row r="1889" spans="1:14" ht="31.5" hidden="1" outlineLevel="1">
      <c r="A1889" s="163"/>
      <c r="B1889" s="182" t="str">
        <f t="shared" ref="B1889:E1889" si="426">B1430</f>
        <v>Procurement of 3 phase relay test kit for Unit-8 &amp;9, CSTPS, Chandrapur.</v>
      </c>
      <c r="C1889" s="31">
        <f t="shared" si="426"/>
        <v>0</v>
      </c>
      <c r="D1889" s="67" t="str">
        <f t="shared" si="426"/>
        <v>-</v>
      </c>
      <c r="E1889" s="30">
        <f t="shared" si="426"/>
        <v>0</v>
      </c>
      <c r="F1889" s="30">
        <f t="shared" si="379"/>
        <v>0.35388199999999997</v>
      </c>
      <c r="G1889" s="30">
        <f t="shared" si="380"/>
        <v>0.35388199999999997</v>
      </c>
      <c r="H1889" s="30">
        <f t="shared" si="381"/>
        <v>0</v>
      </c>
      <c r="I1889" s="30">
        <f>'F4.2'!Y53</f>
        <v>0</v>
      </c>
      <c r="J1889" s="30">
        <f>'F4.2'!AS53</f>
        <v>0</v>
      </c>
      <c r="K1889" s="30"/>
      <c r="L1889" s="30"/>
      <c r="M1889" s="30">
        <f t="shared" si="382"/>
        <v>0</v>
      </c>
      <c r="N1889" s="150">
        <f t="shared" si="383"/>
        <v>0</v>
      </c>
    </row>
    <row r="1890" spans="1:14" ht="31.5" hidden="1" outlineLevel="1">
      <c r="A1890" s="163"/>
      <c r="B1890" s="182" t="str">
        <f t="shared" ref="B1890:E1890" si="427">B1431</f>
        <v>Procurement of spares for Fast Bus Transfer System (FBTS) installed at Unit-8 &amp; 9, CSTPS, Chandrapur.</v>
      </c>
      <c r="C1890" s="31">
        <f t="shared" si="427"/>
        <v>0</v>
      </c>
      <c r="D1890" s="67" t="str">
        <f t="shared" si="427"/>
        <v>-</v>
      </c>
      <c r="E1890" s="30">
        <f t="shared" si="427"/>
        <v>0</v>
      </c>
      <c r="F1890" s="30">
        <f t="shared" si="379"/>
        <v>0.37287999999999999</v>
      </c>
      <c r="G1890" s="30">
        <f t="shared" si="380"/>
        <v>0.37287999999999999</v>
      </c>
      <c r="H1890" s="30">
        <f t="shared" si="381"/>
        <v>0</v>
      </c>
      <c r="I1890" s="30">
        <f>'F4.2'!Y54</f>
        <v>0</v>
      </c>
      <c r="J1890" s="30">
        <f>'F4.2'!AS54</f>
        <v>0</v>
      </c>
      <c r="K1890" s="30"/>
      <c r="L1890" s="30"/>
      <c r="M1890" s="30">
        <f t="shared" si="382"/>
        <v>0</v>
      </c>
      <c r="N1890" s="150">
        <f t="shared" si="383"/>
        <v>0</v>
      </c>
    </row>
    <row r="1891" spans="1:14" ht="31.5" hidden="1" outlineLevel="1">
      <c r="A1891" s="163"/>
      <c r="B1891" s="182" t="str">
        <f t="shared" ref="B1891:E1891" si="428">B1432</f>
        <v>Procurement of various spares for battery chargers installed at Unit-8&amp;9, CSTPS, Chandrapur.</v>
      </c>
      <c r="C1891" s="31">
        <f t="shared" si="428"/>
        <v>0</v>
      </c>
      <c r="D1891" s="67" t="str">
        <f t="shared" si="428"/>
        <v>-</v>
      </c>
      <c r="E1891" s="30">
        <f t="shared" si="428"/>
        <v>0</v>
      </c>
      <c r="F1891" s="30">
        <f t="shared" si="379"/>
        <v>0.400216352</v>
      </c>
      <c r="G1891" s="30">
        <f t="shared" si="380"/>
        <v>0.400216352</v>
      </c>
      <c r="H1891" s="30">
        <f t="shared" si="381"/>
        <v>0</v>
      </c>
      <c r="I1891" s="30">
        <f>'F4.2'!Y55</f>
        <v>0</v>
      </c>
      <c r="J1891" s="30">
        <f>'F4.2'!AS55</f>
        <v>0</v>
      </c>
      <c r="K1891" s="30"/>
      <c r="L1891" s="30"/>
      <c r="M1891" s="30">
        <f t="shared" si="382"/>
        <v>0</v>
      </c>
      <c r="N1891" s="150">
        <f t="shared" si="383"/>
        <v>0</v>
      </c>
    </row>
    <row r="1892" spans="1:14" ht="47.25" hidden="1" outlineLevel="1">
      <c r="A1892" s="163"/>
      <c r="B1892" s="182" t="str">
        <f t="shared" ref="B1892:E1892" si="429">B1433</f>
        <v>Procurement of Auto synchronizing Relay (ASR) &amp; Load Shedding Relay (LSR)  installed at Unit-8 &amp;9, CSTPS, Chandrapur.</v>
      </c>
      <c r="C1892" s="31">
        <f t="shared" si="429"/>
        <v>0</v>
      </c>
      <c r="D1892" s="67" t="str">
        <f t="shared" si="429"/>
        <v>-</v>
      </c>
      <c r="E1892" s="30">
        <f t="shared" si="429"/>
        <v>0</v>
      </c>
      <c r="F1892" s="30">
        <f t="shared" si="379"/>
        <v>0.34973135</v>
      </c>
      <c r="G1892" s="30">
        <f t="shared" si="380"/>
        <v>0.34973135</v>
      </c>
      <c r="H1892" s="30">
        <f t="shared" si="381"/>
        <v>0</v>
      </c>
      <c r="I1892" s="30">
        <f>'F4.2'!Y56</f>
        <v>0</v>
      </c>
      <c r="J1892" s="30">
        <f>'F4.2'!AS56</f>
        <v>0</v>
      </c>
      <c r="K1892" s="30"/>
      <c r="L1892" s="30"/>
      <c r="M1892" s="30">
        <f t="shared" si="382"/>
        <v>0</v>
      </c>
      <c r="N1892" s="150">
        <f t="shared" si="383"/>
        <v>0</v>
      </c>
    </row>
    <row r="1893" spans="1:14" ht="31.5" hidden="1" outlineLevel="1">
      <c r="A1893" s="163"/>
      <c r="B1893" s="182" t="str">
        <f t="shared" ref="B1893:E1893" si="430">B1434</f>
        <v>Procurement of ESP spares i.e. Field Controller, Thyristor and Trigger card for ESP of Unit-8 &amp; 9, CSTPS Chandrapur.</v>
      </c>
      <c r="C1893" s="31">
        <f t="shared" si="430"/>
        <v>0</v>
      </c>
      <c r="D1893" s="67" t="str">
        <f t="shared" si="430"/>
        <v>-</v>
      </c>
      <c r="E1893" s="30">
        <f t="shared" si="430"/>
        <v>0</v>
      </c>
      <c r="F1893" s="30">
        <f t="shared" si="379"/>
        <v>0.26744699999999999</v>
      </c>
      <c r="G1893" s="30">
        <f t="shared" si="380"/>
        <v>0.26744699999999999</v>
      </c>
      <c r="H1893" s="30">
        <f t="shared" si="381"/>
        <v>0</v>
      </c>
      <c r="I1893" s="30">
        <f>'F4.2'!Y57</f>
        <v>0</v>
      </c>
      <c r="J1893" s="30">
        <f>'F4.2'!AS57</f>
        <v>0</v>
      </c>
      <c r="K1893" s="30"/>
      <c r="L1893" s="30"/>
      <c r="M1893" s="30">
        <f t="shared" si="382"/>
        <v>0</v>
      </c>
      <c r="N1893" s="150">
        <f t="shared" si="383"/>
        <v>0</v>
      </c>
    </row>
    <row r="1894" spans="1:14" ht="31.5" hidden="1" outlineLevel="1">
      <c r="A1894" s="163"/>
      <c r="B1894" s="182" t="str">
        <f t="shared" ref="B1894:E1894" si="431">B1435</f>
        <v>Procurement of various VFD spares for GEHO pump of Unit-8 &amp; 9, CSTPS, Chandrapur.</v>
      </c>
      <c r="C1894" s="31">
        <f t="shared" si="431"/>
        <v>0</v>
      </c>
      <c r="D1894" s="67" t="str">
        <f t="shared" si="431"/>
        <v>-</v>
      </c>
      <c r="E1894" s="30">
        <f t="shared" si="431"/>
        <v>0</v>
      </c>
      <c r="F1894" s="30">
        <f t="shared" si="379"/>
        <v>0.54416256799999996</v>
      </c>
      <c r="G1894" s="30">
        <f t="shared" si="380"/>
        <v>0.54416256799999996</v>
      </c>
      <c r="H1894" s="30">
        <f t="shared" si="381"/>
        <v>0</v>
      </c>
      <c r="I1894" s="30">
        <f>'F4.2'!Y58</f>
        <v>0</v>
      </c>
      <c r="J1894" s="30">
        <f>'F4.2'!AS58</f>
        <v>0</v>
      </c>
      <c r="K1894" s="30"/>
      <c r="L1894" s="30"/>
      <c r="M1894" s="30">
        <f t="shared" si="382"/>
        <v>0</v>
      </c>
      <c r="N1894" s="150">
        <f t="shared" si="383"/>
        <v>0</v>
      </c>
    </row>
    <row r="1895" spans="1:14" ht="47.25" hidden="1" outlineLevel="1">
      <c r="A1895" s="163"/>
      <c r="B1895" s="182" t="str">
        <f t="shared" ref="B1895:E1895" si="432">B1436</f>
        <v>Design, Supply, Erection &amp; Commissioning of On-Line Dissolved Gas Analyzers for various Transformers installed at Unit-8 &amp; 9, CSTPS, Chandrapur.</v>
      </c>
      <c r="C1895" s="31">
        <f t="shared" si="432"/>
        <v>0</v>
      </c>
      <c r="D1895" s="67" t="str">
        <f t="shared" si="432"/>
        <v>-</v>
      </c>
      <c r="E1895" s="30">
        <f t="shared" si="432"/>
        <v>0</v>
      </c>
      <c r="F1895" s="30">
        <f t="shared" si="379"/>
        <v>3.1775039999999999</v>
      </c>
      <c r="G1895" s="30">
        <f t="shared" si="380"/>
        <v>3.1775039999999999</v>
      </c>
      <c r="H1895" s="30">
        <f t="shared" si="381"/>
        <v>0</v>
      </c>
      <c r="I1895" s="30">
        <f>'F4.2'!Y59</f>
        <v>0</v>
      </c>
      <c r="J1895" s="30">
        <f>'F4.2'!AS59</f>
        <v>0</v>
      </c>
      <c r="K1895" s="30"/>
      <c r="L1895" s="30"/>
      <c r="M1895" s="30">
        <f t="shared" si="382"/>
        <v>0</v>
      </c>
      <c r="N1895" s="150">
        <f t="shared" si="383"/>
        <v>0</v>
      </c>
    </row>
    <row r="1896" spans="1:14" ht="63" hidden="1" outlineLevel="1">
      <c r="A1896" s="163"/>
      <c r="B1896" s="182" t="str">
        <f t="shared" ref="B1896:E1896" si="433">B1437</f>
        <v xml:space="preserve">Supply, Erection &amp; Commissioning of On-Line Dissolved Gas Analyzers for Station Transformers -8B, Unit-8 &amp; 9, CSTPS, Chandrapur
</v>
      </c>
      <c r="C1896" s="31">
        <f t="shared" si="433"/>
        <v>0</v>
      </c>
      <c r="D1896" s="67" t="str">
        <f t="shared" si="433"/>
        <v>-</v>
      </c>
      <c r="E1896" s="30">
        <f t="shared" si="433"/>
        <v>0</v>
      </c>
      <c r="F1896" s="30">
        <f t="shared" si="379"/>
        <v>0.30519225</v>
      </c>
      <c r="G1896" s="30">
        <f t="shared" si="380"/>
        <v>0.30519225</v>
      </c>
      <c r="H1896" s="30">
        <f t="shared" si="381"/>
        <v>0</v>
      </c>
      <c r="I1896" s="30">
        <f>'F4.2'!Y60</f>
        <v>0</v>
      </c>
      <c r="J1896" s="30">
        <f>'F4.2'!AS60</f>
        <v>0</v>
      </c>
      <c r="K1896" s="30"/>
      <c r="L1896" s="30"/>
      <c r="M1896" s="30">
        <f t="shared" si="382"/>
        <v>0</v>
      </c>
      <c r="N1896" s="150">
        <f t="shared" si="383"/>
        <v>0</v>
      </c>
    </row>
    <row r="1897" spans="1:14" ht="47.25" hidden="1" outlineLevel="1">
      <c r="A1897" s="163"/>
      <c r="B1897" s="182" t="str">
        <f t="shared" ref="B1897:E1897" si="434">B1438</f>
        <v>Procurement of ‘TOROSHIMA’ make 350 KW, 6.6KV, Boiler Circulating Water (BCW) Pump Motor  (without pump casing) for Unit-8&amp;9, CSTPS Chandrapur.</v>
      </c>
      <c r="C1897" s="31">
        <f t="shared" si="434"/>
        <v>0</v>
      </c>
      <c r="D1897" s="67" t="str">
        <f t="shared" si="434"/>
        <v>-</v>
      </c>
      <c r="E1897" s="30">
        <f t="shared" si="434"/>
        <v>0</v>
      </c>
      <c r="F1897" s="30">
        <f t="shared" si="379"/>
        <v>4.2036736000000001</v>
      </c>
      <c r="G1897" s="30">
        <f t="shared" si="380"/>
        <v>4.2036736000000001</v>
      </c>
      <c r="H1897" s="30">
        <f t="shared" si="381"/>
        <v>0</v>
      </c>
      <c r="I1897" s="30">
        <f>'F4.2'!Y61</f>
        <v>0</v>
      </c>
      <c r="J1897" s="30">
        <f>'F4.2'!AS61</f>
        <v>0</v>
      </c>
      <c r="K1897" s="30"/>
      <c r="L1897" s="30"/>
      <c r="M1897" s="30">
        <f t="shared" si="382"/>
        <v>0</v>
      </c>
      <c r="N1897" s="150">
        <f t="shared" si="383"/>
        <v>0</v>
      </c>
    </row>
    <row r="1898" spans="1:14" ht="31.5" hidden="1" outlineLevel="1">
      <c r="A1898" s="163"/>
      <c r="B1898" s="182" t="str">
        <f t="shared" ref="B1898:E1898" si="435">B1439</f>
        <v>Procurement of 90kVA ESP Rectiformer  for  Unit-8 &amp; 9, CSTPS, Chandrapur.</v>
      </c>
      <c r="C1898" s="31">
        <f t="shared" si="435"/>
        <v>0</v>
      </c>
      <c r="D1898" s="67" t="str">
        <f t="shared" si="435"/>
        <v>-</v>
      </c>
      <c r="E1898" s="30">
        <f t="shared" si="435"/>
        <v>0</v>
      </c>
      <c r="F1898" s="30">
        <f t="shared" si="379"/>
        <v>0.29877599999999999</v>
      </c>
      <c r="G1898" s="30">
        <f t="shared" si="380"/>
        <v>0.29877599999999999</v>
      </c>
      <c r="H1898" s="30">
        <f t="shared" si="381"/>
        <v>0</v>
      </c>
      <c r="I1898" s="30">
        <f>'F4.2'!Y62</f>
        <v>0</v>
      </c>
      <c r="J1898" s="30">
        <f>'F4.2'!AS62</f>
        <v>0</v>
      </c>
      <c r="K1898" s="30"/>
      <c r="L1898" s="30"/>
      <c r="M1898" s="30">
        <f t="shared" si="382"/>
        <v>0</v>
      </c>
      <c r="N1898" s="150">
        <f t="shared" si="383"/>
        <v>0</v>
      </c>
    </row>
    <row r="1899" spans="1:14" ht="31.5" hidden="1" outlineLevel="1">
      <c r="A1899" s="163"/>
      <c r="B1899" s="182" t="str">
        <f t="shared" ref="B1899:E1899" si="436">B1440</f>
        <v>Supply erection &amp; commissioning of Aviation Lighting for NDCT of Unit-8&amp;9, CSTPS Chandrapur</v>
      </c>
      <c r="C1899" s="31">
        <f t="shared" si="436"/>
        <v>0</v>
      </c>
      <c r="D1899" s="67" t="str">
        <f t="shared" si="436"/>
        <v>-</v>
      </c>
      <c r="E1899" s="30">
        <f t="shared" si="436"/>
        <v>0</v>
      </c>
      <c r="F1899" s="30">
        <f t="shared" si="379"/>
        <v>0.57261016200000003</v>
      </c>
      <c r="G1899" s="30">
        <f t="shared" si="380"/>
        <v>0.57261016200000003</v>
      </c>
      <c r="H1899" s="30">
        <f t="shared" si="381"/>
        <v>0</v>
      </c>
      <c r="I1899" s="30">
        <f>'F4.2'!Y63</f>
        <v>0</v>
      </c>
      <c r="J1899" s="30">
        <f>'F4.2'!AS63</f>
        <v>0</v>
      </c>
      <c r="K1899" s="30"/>
      <c r="L1899" s="30"/>
      <c r="M1899" s="30">
        <f t="shared" si="382"/>
        <v>0</v>
      </c>
      <c r="N1899" s="150">
        <f t="shared" si="383"/>
        <v>0</v>
      </c>
    </row>
    <row r="1900" spans="1:14" ht="31.5" hidden="1" outlineLevel="1">
      <c r="A1900" s="163"/>
      <c r="B1900" s="182" t="str">
        <f t="shared" ref="B1900:E1900" si="437">B1441</f>
        <v>Procurement of Transformer oil storage tanks of different capacity for Unit-8&amp;9 CSTPS Chandrapur.</v>
      </c>
      <c r="C1900" s="31">
        <f t="shared" si="437"/>
        <v>0</v>
      </c>
      <c r="D1900" s="67" t="str">
        <f t="shared" si="437"/>
        <v>-</v>
      </c>
      <c r="E1900" s="30">
        <f t="shared" si="437"/>
        <v>0</v>
      </c>
      <c r="F1900" s="30">
        <f t="shared" si="379"/>
        <v>0.57023500000000005</v>
      </c>
      <c r="G1900" s="30">
        <f t="shared" si="380"/>
        <v>0.57023500000000005</v>
      </c>
      <c r="H1900" s="30">
        <f t="shared" si="381"/>
        <v>0</v>
      </c>
      <c r="I1900" s="30">
        <f>'F4.2'!Y64</f>
        <v>0</v>
      </c>
      <c r="J1900" s="30">
        <f>'F4.2'!AS64</f>
        <v>0</v>
      </c>
      <c r="K1900" s="30"/>
      <c r="L1900" s="30"/>
      <c r="M1900" s="30">
        <f t="shared" si="382"/>
        <v>0</v>
      </c>
      <c r="N1900" s="150">
        <f t="shared" si="383"/>
        <v>0</v>
      </c>
    </row>
    <row r="1901" spans="1:14" ht="31.5" hidden="1" outlineLevel="1">
      <c r="A1901" s="163"/>
      <c r="B1901" s="182" t="str">
        <f t="shared" ref="B1901:E1901" si="438">B1442</f>
        <v>Procurement of 2000kW &amp; 315kW, 6.6 kV HT motors for CW &amp; ACW Pump installed at Unit-8&amp;9, CSTPS, Chandrapur.</v>
      </c>
      <c r="C1901" s="31">
        <f t="shared" si="438"/>
        <v>0</v>
      </c>
      <c r="D1901" s="67" t="str">
        <f t="shared" si="438"/>
        <v>-</v>
      </c>
      <c r="E1901" s="30">
        <f t="shared" si="438"/>
        <v>0</v>
      </c>
      <c r="F1901" s="30">
        <f t="shared" si="379"/>
        <v>1.450495826</v>
      </c>
      <c r="G1901" s="30">
        <f t="shared" si="380"/>
        <v>1.450495826</v>
      </c>
      <c r="H1901" s="30">
        <f t="shared" si="381"/>
        <v>0</v>
      </c>
      <c r="I1901" s="30">
        <f>'F4.2'!Y65</f>
        <v>0</v>
      </c>
      <c r="J1901" s="30">
        <f>'F4.2'!AS65</f>
        <v>0</v>
      </c>
      <c r="K1901" s="30"/>
      <c r="L1901" s="30"/>
      <c r="M1901" s="30">
        <f t="shared" si="382"/>
        <v>0</v>
      </c>
      <c r="N1901" s="150">
        <f t="shared" si="383"/>
        <v>0</v>
      </c>
    </row>
    <row r="1902" spans="1:14" ht="31.5" hidden="1" outlineLevel="1">
      <c r="A1902" s="163"/>
      <c r="B1902" s="182" t="str">
        <f t="shared" ref="B1902:E1902" si="439">B1443</f>
        <v>Procurement of 3.25MVA, 6.6/2.3kV VFD Transformers of vector group DY11 for  Unit-8 &amp; 9, CSTPS, Chandrapur.</v>
      </c>
      <c r="C1902" s="31">
        <f t="shared" si="439"/>
        <v>0</v>
      </c>
      <c r="D1902" s="67" t="str">
        <f t="shared" si="439"/>
        <v>-</v>
      </c>
      <c r="E1902" s="30">
        <f t="shared" si="439"/>
        <v>0</v>
      </c>
      <c r="F1902" s="30">
        <f t="shared" si="379"/>
        <v>0.39410000000000001</v>
      </c>
      <c r="G1902" s="30">
        <f t="shared" si="380"/>
        <v>0.39410000000000001</v>
      </c>
      <c r="H1902" s="30">
        <f t="shared" si="381"/>
        <v>0</v>
      </c>
      <c r="I1902" s="30">
        <f>'F4.2'!Y66</f>
        <v>0</v>
      </c>
      <c r="J1902" s="30">
        <f>'F4.2'!AS66</f>
        <v>0</v>
      </c>
      <c r="K1902" s="30"/>
      <c r="L1902" s="30"/>
      <c r="M1902" s="30">
        <f t="shared" si="382"/>
        <v>0</v>
      </c>
      <c r="N1902" s="150">
        <f t="shared" si="383"/>
        <v>0</v>
      </c>
    </row>
    <row r="1903" spans="1:14" ht="31.5" hidden="1" outlineLevel="1">
      <c r="A1903" s="163"/>
      <c r="B1903" s="182" t="str">
        <f t="shared" ref="B1903:E1903" si="440">B1444</f>
        <v>Procurement of 3.25MVA, 6.6/2.3kV VFD Transformer of vector group ‘Dd0’ for  Unit-8 &amp; 9, CSTPS, Chandrapur.</v>
      </c>
      <c r="C1903" s="31">
        <f t="shared" si="440"/>
        <v>0</v>
      </c>
      <c r="D1903" s="67" t="str">
        <f t="shared" si="440"/>
        <v>-</v>
      </c>
      <c r="E1903" s="30">
        <f t="shared" si="440"/>
        <v>0</v>
      </c>
      <c r="F1903" s="30">
        <f t="shared" si="379"/>
        <v>0.39050000000000001</v>
      </c>
      <c r="G1903" s="30">
        <f t="shared" si="380"/>
        <v>0.39050000000000001</v>
      </c>
      <c r="H1903" s="30">
        <f t="shared" si="381"/>
        <v>0</v>
      </c>
      <c r="I1903" s="30">
        <f>'F4.2'!Y67</f>
        <v>0</v>
      </c>
      <c r="J1903" s="30">
        <f>'F4.2'!AS67</f>
        <v>0</v>
      </c>
      <c r="K1903" s="30"/>
      <c r="L1903" s="30"/>
      <c r="M1903" s="30">
        <f t="shared" si="382"/>
        <v>0</v>
      </c>
      <c r="N1903" s="150">
        <f t="shared" si="383"/>
        <v>0</v>
      </c>
    </row>
    <row r="1904" spans="1:14" ht="47.25" hidden="1" outlineLevel="1">
      <c r="A1904" s="163"/>
      <c r="B1904" s="182" t="str">
        <f t="shared" ref="B1904:E1904" si="441">B1445</f>
        <v>Procurement of ‘MARATHON’ makes HT/LT Induction motors for various Critical auxiliaries installed at Unit-8 &amp;9, CSTPS Chandrapur.</v>
      </c>
      <c r="C1904" s="31">
        <f t="shared" si="441"/>
        <v>0</v>
      </c>
      <c r="D1904" s="67" t="str">
        <f t="shared" si="441"/>
        <v>-</v>
      </c>
      <c r="E1904" s="30">
        <f t="shared" si="441"/>
        <v>0</v>
      </c>
      <c r="F1904" s="30">
        <f t="shared" si="379"/>
        <v>0</v>
      </c>
      <c r="G1904" s="30">
        <f t="shared" si="380"/>
        <v>0</v>
      </c>
      <c r="H1904" s="30">
        <f t="shared" si="381"/>
        <v>0</v>
      </c>
      <c r="I1904" s="30">
        <f>'F4.2'!Y68</f>
        <v>0</v>
      </c>
      <c r="J1904" s="30">
        <f>'F4.2'!AS68</f>
        <v>0</v>
      </c>
      <c r="K1904" s="30"/>
      <c r="L1904" s="30"/>
      <c r="M1904" s="30">
        <f t="shared" si="382"/>
        <v>0</v>
      </c>
      <c r="N1904" s="150">
        <f t="shared" si="383"/>
        <v>0</v>
      </c>
    </row>
    <row r="1905" spans="1:14" ht="31.5" hidden="1" outlineLevel="1">
      <c r="A1905" s="163"/>
      <c r="B1905" s="182" t="str">
        <f t="shared" ref="B1905:E1905" si="442">B1446</f>
        <v xml:space="preserve"> Supply of 1.2V, Ni-Cd battery cells for Unit-8&amp;9, CSTPS Chandrapur.</v>
      </c>
      <c r="C1905" s="31">
        <f t="shared" si="442"/>
        <v>0</v>
      </c>
      <c r="D1905" s="67" t="str">
        <f t="shared" si="442"/>
        <v>-</v>
      </c>
      <c r="E1905" s="30">
        <f t="shared" si="442"/>
        <v>0</v>
      </c>
      <c r="F1905" s="30">
        <f t="shared" si="379"/>
        <v>0.12495855900000001</v>
      </c>
      <c r="G1905" s="30">
        <f t="shared" si="380"/>
        <v>0.12495855900000001</v>
      </c>
      <c r="H1905" s="30">
        <f t="shared" si="381"/>
        <v>0</v>
      </c>
      <c r="I1905" s="30">
        <f>'F4.2'!Y69</f>
        <v>0</v>
      </c>
      <c r="J1905" s="30">
        <f>'F4.2'!AS69</f>
        <v>0</v>
      </c>
      <c r="K1905" s="30"/>
      <c r="L1905" s="30"/>
      <c r="M1905" s="30">
        <f t="shared" si="382"/>
        <v>0</v>
      </c>
      <c r="N1905" s="150">
        <f t="shared" si="383"/>
        <v>0</v>
      </c>
    </row>
    <row r="1906" spans="1:14" ht="31.5" hidden="1" outlineLevel="1">
      <c r="A1906" s="163"/>
      <c r="B1906" s="182" t="str">
        <f t="shared" ref="B1906:E1906" si="443">B1447</f>
        <v xml:space="preserve"> Supply of 1.2V, Ni-Cd battery cells for Unit-8&amp;9, CSTPS Chandrapur.</v>
      </c>
      <c r="C1906" s="31">
        <f t="shared" si="443"/>
        <v>0</v>
      </c>
      <c r="D1906" s="67" t="str">
        <f t="shared" si="443"/>
        <v>-</v>
      </c>
      <c r="E1906" s="30">
        <f t="shared" si="443"/>
        <v>0</v>
      </c>
      <c r="F1906" s="30">
        <f t="shared" si="379"/>
        <v>0.1893088</v>
      </c>
      <c r="G1906" s="30">
        <f t="shared" si="380"/>
        <v>0.1893088</v>
      </c>
      <c r="H1906" s="30">
        <f t="shared" si="381"/>
        <v>0</v>
      </c>
      <c r="I1906" s="30">
        <f>'F4.2'!Y70</f>
        <v>0</v>
      </c>
      <c r="J1906" s="30">
        <f>'F4.2'!AS70</f>
        <v>0</v>
      </c>
      <c r="K1906" s="30"/>
      <c r="L1906" s="30"/>
      <c r="M1906" s="30">
        <f t="shared" si="382"/>
        <v>0</v>
      </c>
      <c r="N1906" s="150">
        <f t="shared" si="383"/>
        <v>0</v>
      </c>
    </row>
    <row r="1907" spans="1:14" ht="47.25" hidden="1" outlineLevel="1">
      <c r="A1907" s="163"/>
      <c r="B1907" s="182" t="str">
        <f t="shared" ref="B1907:E1907" si="444">B1448</f>
        <v>Procurement of ‘Air Core DC Reactor’ for VFD and ‘NGR’ for UAT/ Station Transformers installed at Unit-8 &amp; 9, CSTPS, Chandrapur.</v>
      </c>
      <c r="C1907" s="31">
        <f t="shared" si="444"/>
        <v>0</v>
      </c>
      <c r="D1907" s="67" t="str">
        <f t="shared" si="444"/>
        <v>-</v>
      </c>
      <c r="E1907" s="30">
        <f t="shared" si="444"/>
        <v>0</v>
      </c>
      <c r="F1907" s="30">
        <f t="shared" si="379"/>
        <v>0.44367988200000003</v>
      </c>
      <c r="G1907" s="30">
        <f t="shared" si="380"/>
        <v>0.44367988200000003</v>
      </c>
      <c r="H1907" s="30">
        <f t="shared" si="381"/>
        <v>0</v>
      </c>
      <c r="I1907" s="30">
        <f>'F4.2'!Y71</f>
        <v>0</v>
      </c>
      <c r="J1907" s="30">
        <f>'F4.2'!AS71</f>
        <v>0</v>
      </c>
      <c r="K1907" s="30"/>
      <c r="L1907" s="30"/>
      <c r="M1907" s="30">
        <f t="shared" si="382"/>
        <v>0</v>
      </c>
      <c r="N1907" s="150">
        <f t="shared" si="383"/>
        <v>0</v>
      </c>
    </row>
    <row r="1908" spans="1:14" ht="47.25" hidden="1" outlineLevel="1">
      <c r="A1908" s="163"/>
      <c r="B1908" s="182" t="str">
        <f t="shared" ref="B1908:E1908" si="445">B1449</f>
        <v>Procurement of ‘Air Core DC Reactor’ for VFD and ‘NGR’ for UAT/ Station Transformers installed at Unit-8 &amp; 9, CSTPS, Chandrapur.</v>
      </c>
      <c r="C1908" s="31">
        <f t="shared" si="445"/>
        <v>0</v>
      </c>
      <c r="D1908" s="67" t="str">
        <f t="shared" si="445"/>
        <v>-</v>
      </c>
      <c r="E1908" s="30">
        <f t="shared" si="445"/>
        <v>0</v>
      </c>
      <c r="F1908" s="30">
        <f t="shared" si="379"/>
        <v>0.12551129</v>
      </c>
      <c r="G1908" s="30">
        <f t="shared" si="380"/>
        <v>0.12551129</v>
      </c>
      <c r="H1908" s="30">
        <f t="shared" si="381"/>
        <v>0</v>
      </c>
      <c r="I1908" s="30">
        <f>'F4.2'!Y72</f>
        <v>0</v>
      </c>
      <c r="J1908" s="30">
        <f>'F4.2'!AS72</f>
        <v>0</v>
      </c>
      <c r="K1908" s="30"/>
      <c r="L1908" s="30"/>
      <c r="M1908" s="30">
        <f t="shared" si="382"/>
        <v>0</v>
      </c>
      <c r="N1908" s="150">
        <f t="shared" si="383"/>
        <v>0</v>
      </c>
    </row>
    <row r="1909" spans="1:14" ht="31.5" hidden="1" outlineLevel="1">
      <c r="A1909" s="163"/>
      <c r="B1909" s="182" t="str">
        <f t="shared" ref="B1909:E1909" si="446">B1450</f>
        <v>Procurement of ‘BHEL’ make 680 KW, 6.6KV, Coal Mill Motor for Unit-8&amp;9, CSTPS Chandrapur.</v>
      </c>
      <c r="C1909" s="31">
        <f t="shared" si="446"/>
        <v>0</v>
      </c>
      <c r="D1909" s="67" t="str">
        <f t="shared" si="446"/>
        <v>-</v>
      </c>
      <c r="E1909" s="30">
        <f t="shared" si="446"/>
        <v>0</v>
      </c>
      <c r="F1909" s="30">
        <f t="shared" si="379"/>
        <v>0.37913400000000003</v>
      </c>
      <c r="G1909" s="30">
        <f t="shared" si="380"/>
        <v>0.37913400000000003</v>
      </c>
      <c r="H1909" s="30">
        <f t="shared" si="381"/>
        <v>0</v>
      </c>
      <c r="I1909" s="30">
        <f>'F4.2'!Y73</f>
        <v>0</v>
      </c>
      <c r="J1909" s="30">
        <f>'F4.2'!AS73</f>
        <v>0</v>
      </c>
      <c r="K1909" s="30"/>
      <c r="L1909" s="30"/>
      <c r="M1909" s="30">
        <f t="shared" si="382"/>
        <v>0</v>
      </c>
      <c r="N1909" s="150">
        <f t="shared" si="383"/>
        <v>0</v>
      </c>
    </row>
    <row r="1910" spans="1:14" ht="47.25" hidden="1" outlineLevel="1">
      <c r="A1910" s="163"/>
      <c r="B1910" s="182" t="str">
        <f t="shared" ref="B1910:E1910" si="447">B1451</f>
        <v>Procurement of 400kV OIP Condenser Bushing for Generator Transformer &amp; Station Transformer of Unit-8&amp;9, CSTPS, Chandrapur.</v>
      </c>
      <c r="C1910" s="31">
        <f t="shared" si="447"/>
        <v>0</v>
      </c>
      <c r="D1910" s="67" t="str">
        <f t="shared" si="447"/>
        <v>-</v>
      </c>
      <c r="E1910" s="30">
        <f t="shared" si="447"/>
        <v>0</v>
      </c>
      <c r="F1910" s="30">
        <f t="shared" ref="F1910:F1973" si="448">F1451+I1451</f>
        <v>0.49063730999999994</v>
      </c>
      <c r="G1910" s="30">
        <f t="shared" ref="G1910:G1973" si="449">G1451+M1451</f>
        <v>0.49063730999999994</v>
      </c>
      <c r="H1910" s="30">
        <f t="shared" ref="H1910:H1973" si="450">F1910-G1910</f>
        <v>0</v>
      </c>
      <c r="I1910" s="30">
        <f>'F4.2'!Y74</f>
        <v>0</v>
      </c>
      <c r="J1910" s="30">
        <f>'F4.2'!AS74</f>
        <v>0</v>
      </c>
      <c r="K1910" s="30"/>
      <c r="L1910" s="30"/>
      <c r="M1910" s="30">
        <f t="shared" ref="M1910:M1973" si="451">SUM(J1910:L1910)</f>
        <v>0</v>
      </c>
      <c r="N1910" s="150">
        <f t="shared" ref="N1910:N1973" si="452">H1910+I1910-M1910</f>
        <v>0</v>
      </c>
    </row>
    <row r="1911" spans="1:14" ht="31.5" hidden="1" outlineLevel="1">
      <c r="A1911" s="163"/>
      <c r="B1911" s="182" t="str">
        <f t="shared" ref="B1911:E1911" si="453">B1452</f>
        <v>Procurement of  ‘11kW DC motor with Control Cabinet’  for  Unit-8 &amp; 9, CSTPS, Chandrapur.</v>
      </c>
      <c r="C1911" s="31">
        <f t="shared" si="453"/>
        <v>0</v>
      </c>
      <c r="D1911" s="67" t="str">
        <f t="shared" si="453"/>
        <v>-</v>
      </c>
      <c r="E1911" s="30">
        <f t="shared" si="453"/>
        <v>0</v>
      </c>
      <c r="F1911" s="30">
        <f t="shared" si="448"/>
        <v>0.22420000000000001</v>
      </c>
      <c r="G1911" s="30">
        <f t="shared" si="449"/>
        <v>0.22420000000000001</v>
      </c>
      <c r="H1911" s="30">
        <f t="shared" si="450"/>
        <v>0</v>
      </c>
      <c r="I1911" s="30">
        <f>'F4.2'!Y75</f>
        <v>0</v>
      </c>
      <c r="J1911" s="30">
        <f>'F4.2'!AS75</f>
        <v>0</v>
      </c>
      <c r="K1911" s="30"/>
      <c r="L1911" s="30"/>
      <c r="M1911" s="30">
        <f t="shared" si="451"/>
        <v>0</v>
      </c>
      <c r="N1911" s="150">
        <f t="shared" si="452"/>
        <v>0</v>
      </c>
    </row>
    <row r="1912" spans="1:14" ht="31.5" hidden="1" outlineLevel="1">
      <c r="A1912" s="163"/>
      <c r="B1912" s="182" t="str">
        <f t="shared" ref="B1912:E1912" si="454">B1453</f>
        <v>Procurement of 37kW, 415V motors for Primary Water Pump installed at Unit-8 &amp;9, CSTPS Chandrapur.</v>
      </c>
      <c r="C1912" s="31">
        <f t="shared" si="454"/>
        <v>0</v>
      </c>
      <c r="D1912" s="67" t="str">
        <f t="shared" si="454"/>
        <v>-</v>
      </c>
      <c r="E1912" s="30">
        <f t="shared" si="454"/>
        <v>0</v>
      </c>
      <c r="F1912" s="30">
        <f t="shared" si="448"/>
        <v>9.6850860000000007E-3</v>
      </c>
      <c r="G1912" s="30">
        <f t="shared" si="449"/>
        <v>9.6850860000000007E-3</v>
      </c>
      <c r="H1912" s="30">
        <f t="shared" si="450"/>
        <v>0</v>
      </c>
      <c r="I1912" s="30">
        <f>'F4.2'!Y76</f>
        <v>0</v>
      </c>
      <c r="J1912" s="30">
        <f>'F4.2'!AS76</f>
        <v>0</v>
      </c>
      <c r="K1912" s="30"/>
      <c r="L1912" s="30"/>
      <c r="M1912" s="30">
        <f t="shared" si="451"/>
        <v>0</v>
      </c>
      <c r="N1912" s="150">
        <f t="shared" si="452"/>
        <v>0</v>
      </c>
    </row>
    <row r="1913" spans="1:14" ht="47.25" hidden="1" outlineLevel="1">
      <c r="A1913" s="163"/>
      <c r="B1913" s="182" t="str">
        <f t="shared" ref="B1913:E1913" si="455">B1454</f>
        <v xml:space="preserve">Procurement of 15 KW, 415V LT Motor for Service Building &amp; TG Building Lift installed at Unit-8&amp;9, CSTPS Chandrapur.
</v>
      </c>
      <c r="C1913" s="31">
        <f t="shared" si="455"/>
        <v>0</v>
      </c>
      <c r="D1913" s="67" t="str">
        <f t="shared" si="455"/>
        <v>-</v>
      </c>
      <c r="E1913" s="30">
        <f t="shared" si="455"/>
        <v>0</v>
      </c>
      <c r="F1913" s="30">
        <f t="shared" si="448"/>
        <v>9.5155199999999995E-2</v>
      </c>
      <c r="G1913" s="30">
        <f t="shared" si="449"/>
        <v>9.5155199999999995E-2</v>
      </c>
      <c r="H1913" s="30">
        <f t="shared" si="450"/>
        <v>0</v>
      </c>
      <c r="I1913" s="30">
        <f>'F4.2'!Y77</f>
        <v>0</v>
      </c>
      <c r="J1913" s="30">
        <f>'F4.2'!AS77</f>
        <v>0</v>
      </c>
      <c r="K1913" s="30"/>
      <c r="L1913" s="30"/>
      <c r="M1913" s="30">
        <f t="shared" si="451"/>
        <v>0</v>
      </c>
      <c r="N1913" s="150">
        <f t="shared" si="452"/>
        <v>0</v>
      </c>
    </row>
    <row r="1914" spans="1:14" ht="47.25" hidden="1" outlineLevel="1">
      <c r="A1914" s="163"/>
      <c r="B1914" s="182" t="str">
        <f t="shared" ref="B1914:E1914" si="456">B1455</f>
        <v xml:space="preserve">Procurement of 16KW, 415V LT Motor for Boiler Lift installed at Unit-8&amp;9, CSTPS Chandrapur.
</v>
      </c>
      <c r="C1914" s="31">
        <f t="shared" si="456"/>
        <v>0</v>
      </c>
      <c r="D1914" s="67" t="str">
        <f t="shared" si="456"/>
        <v>-</v>
      </c>
      <c r="E1914" s="30">
        <f t="shared" si="456"/>
        <v>0</v>
      </c>
      <c r="F1914" s="30">
        <f t="shared" si="448"/>
        <v>4.4179023999999997E-2</v>
      </c>
      <c r="G1914" s="30">
        <f t="shared" si="449"/>
        <v>4.4179023999999997E-2</v>
      </c>
      <c r="H1914" s="30">
        <f t="shared" si="450"/>
        <v>0</v>
      </c>
      <c r="I1914" s="30">
        <f>'F4.2'!Y78</f>
        <v>0</v>
      </c>
      <c r="J1914" s="30">
        <f>'F4.2'!AS78</f>
        <v>0</v>
      </c>
      <c r="K1914" s="30"/>
      <c r="L1914" s="30"/>
      <c r="M1914" s="30">
        <f t="shared" si="451"/>
        <v>0</v>
      </c>
      <c r="N1914" s="150">
        <f t="shared" si="452"/>
        <v>0</v>
      </c>
    </row>
    <row r="1915" spans="1:14" ht="47.25" hidden="1" outlineLevel="1">
      <c r="A1915" s="163"/>
      <c r="B1915" s="182" t="str">
        <f t="shared" ref="B1915:E1915" si="457">B1456</f>
        <v>Supply, Erection, Testing and Commissioning of Hydrastep-Electronic Drum Level Indicator and its associated accessories for Unit-9, CSTPS, Chandrapur</v>
      </c>
      <c r="C1915" s="31">
        <f t="shared" si="457"/>
        <v>0</v>
      </c>
      <c r="D1915" s="67" t="str">
        <f t="shared" si="457"/>
        <v>-</v>
      </c>
      <c r="E1915" s="30">
        <f t="shared" si="457"/>
        <v>0</v>
      </c>
      <c r="F1915" s="30">
        <f t="shared" si="448"/>
        <v>0.27376</v>
      </c>
      <c r="G1915" s="30">
        <f t="shared" si="449"/>
        <v>0.27376</v>
      </c>
      <c r="H1915" s="30">
        <f t="shared" si="450"/>
        <v>0</v>
      </c>
      <c r="I1915" s="30">
        <f>'F4.2'!Y79</f>
        <v>0</v>
      </c>
      <c r="J1915" s="30">
        <f>'F4.2'!AS79</f>
        <v>0</v>
      </c>
      <c r="K1915" s="30"/>
      <c r="L1915" s="30"/>
      <c r="M1915" s="30">
        <f t="shared" si="451"/>
        <v>0</v>
      </c>
      <c r="N1915" s="150">
        <f t="shared" si="452"/>
        <v>0</v>
      </c>
    </row>
    <row r="1916" spans="1:14" ht="47.25" hidden="1" outlineLevel="1">
      <c r="A1916" s="163"/>
      <c r="B1916" s="182" t="str">
        <f t="shared" ref="B1916:E1916" si="458">B1457</f>
        <v>Procurement of spares for BHEL make Hydrastep (Electronic Water Level Indicator -BHELVISION 20M) for Unit 8 &amp; 9, CSTPS, Chandrapur on OEM basis.</v>
      </c>
      <c r="C1916" s="31">
        <f t="shared" si="458"/>
        <v>0</v>
      </c>
      <c r="D1916" s="67" t="str">
        <f t="shared" si="458"/>
        <v>-</v>
      </c>
      <c r="E1916" s="30">
        <f t="shared" si="458"/>
        <v>0</v>
      </c>
      <c r="F1916" s="30">
        <f t="shared" si="448"/>
        <v>8.4171569000000002E-2</v>
      </c>
      <c r="G1916" s="30">
        <f t="shared" si="449"/>
        <v>8.4171569000000002E-2</v>
      </c>
      <c r="H1916" s="30">
        <f t="shared" si="450"/>
        <v>0</v>
      </c>
      <c r="I1916" s="30">
        <f>'F4.2'!Y80</f>
        <v>0</v>
      </c>
      <c r="J1916" s="30">
        <f>'F4.2'!AS80</f>
        <v>0</v>
      </c>
      <c r="K1916" s="30"/>
      <c r="L1916" s="30"/>
      <c r="M1916" s="30">
        <f t="shared" si="451"/>
        <v>0</v>
      </c>
      <c r="N1916" s="150">
        <f t="shared" si="452"/>
        <v>0</v>
      </c>
    </row>
    <row r="1917" spans="1:14" ht="47.25" hidden="1" outlineLevel="1">
      <c r="A1917" s="163"/>
      <c r="B1917" s="182" t="str">
        <f t="shared" ref="B1917:E1917" si="459">B1458</f>
        <v>Procurement of Electrodes for Hydrastep (Electronic Water Level Indicator -BHELVISION 20M) for Unit 8 &amp; 9, CSTPS, Chandrapur.</v>
      </c>
      <c r="C1917" s="31">
        <f t="shared" si="459"/>
        <v>0</v>
      </c>
      <c r="D1917" s="67" t="str">
        <f t="shared" si="459"/>
        <v>-</v>
      </c>
      <c r="E1917" s="30">
        <f t="shared" si="459"/>
        <v>0</v>
      </c>
      <c r="F1917" s="30">
        <f t="shared" si="448"/>
        <v>0.10384</v>
      </c>
      <c r="G1917" s="30">
        <f t="shared" si="449"/>
        <v>0.10384</v>
      </c>
      <c r="H1917" s="30">
        <f t="shared" si="450"/>
        <v>0</v>
      </c>
      <c r="I1917" s="30">
        <f>'F4.2'!Y81</f>
        <v>0</v>
      </c>
      <c r="J1917" s="30">
        <f>'F4.2'!AS81</f>
        <v>0</v>
      </c>
      <c r="K1917" s="30"/>
      <c r="L1917" s="30"/>
      <c r="M1917" s="30">
        <f t="shared" si="451"/>
        <v>0</v>
      </c>
      <c r="N1917" s="150">
        <f t="shared" si="452"/>
        <v>0</v>
      </c>
    </row>
    <row r="1918" spans="1:14" ht="31.5" hidden="1" outlineLevel="1">
      <c r="A1918" s="163"/>
      <c r="B1918" s="182" t="str">
        <f t="shared" ref="B1918:E1918" si="460">B1459</f>
        <v>Engineering &amp; Retrofitting of 196 NT Controller to DT 9 Controller for Unit-8 &amp; 9 Coal Feeder System.</v>
      </c>
      <c r="C1918" s="31">
        <f t="shared" si="460"/>
        <v>0</v>
      </c>
      <c r="D1918" s="67" t="str">
        <f t="shared" si="460"/>
        <v>-</v>
      </c>
      <c r="E1918" s="30">
        <f t="shared" si="460"/>
        <v>0</v>
      </c>
      <c r="F1918" s="30">
        <f t="shared" si="448"/>
        <v>0.38075886000000003</v>
      </c>
      <c r="G1918" s="30">
        <f t="shared" si="449"/>
        <v>0.38075886000000003</v>
      </c>
      <c r="H1918" s="30">
        <f t="shared" si="450"/>
        <v>0</v>
      </c>
      <c r="I1918" s="30">
        <f>'F4.2'!Y82</f>
        <v>0</v>
      </c>
      <c r="J1918" s="30">
        <f>'F4.2'!AS82</f>
        <v>0</v>
      </c>
      <c r="K1918" s="30"/>
      <c r="L1918" s="30"/>
      <c r="M1918" s="30">
        <f t="shared" si="451"/>
        <v>0</v>
      </c>
      <c r="N1918" s="150">
        <f t="shared" si="452"/>
        <v>0</v>
      </c>
    </row>
    <row r="1919" spans="1:14" ht="47.25" hidden="1" outlineLevel="1">
      <c r="A1919" s="163"/>
      <c r="B1919" s="182" t="str">
        <f t="shared" ref="B1919:E1919" si="461">B1460</f>
        <v xml:space="preserve"> Procurement of spares for BHEL make Acoustic steam leak detection system (BHELSONIC) (BS10) for Unit 8 &amp; 9, CSTPS, Chandrapur</v>
      </c>
      <c r="C1919" s="31">
        <f t="shared" si="461"/>
        <v>0</v>
      </c>
      <c r="D1919" s="67" t="str">
        <f t="shared" si="461"/>
        <v>-</v>
      </c>
      <c r="E1919" s="30">
        <f t="shared" si="461"/>
        <v>0</v>
      </c>
      <c r="F1919" s="30">
        <f t="shared" si="448"/>
        <v>7.7806934999999994E-2</v>
      </c>
      <c r="G1919" s="30">
        <f t="shared" si="449"/>
        <v>7.7806934999999994E-2</v>
      </c>
      <c r="H1919" s="30">
        <f t="shared" si="450"/>
        <v>0</v>
      </c>
      <c r="I1919" s="30">
        <f>'F4.2'!Y83</f>
        <v>0</v>
      </c>
      <c r="J1919" s="30">
        <f>'F4.2'!AS83</f>
        <v>0</v>
      </c>
      <c r="K1919" s="30"/>
      <c r="L1919" s="30"/>
      <c r="M1919" s="30">
        <f t="shared" si="451"/>
        <v>0</v>
      </c>
      <c r="N1919" s="150">
        <f t="shared" si="452"/>
        <v>0</v>
      </c>
    </row>
    <row r="1920" spans="1:14" ht="31.5" hidden="1" outlineLevel="1">
      <c r="A1920" s="163"/>
      <c r="B1920" s="182" t="str">
        <f t="shared" ref="B1920:E1920" si="462">B1461</f>
        <v>Procurement of LT Circuit Breaker assemblies for ESP LT Panels (LTMSB &amp; ACP) of Unit-8&amp;9, CSTPS, Chandrapur.</v>
      </c>
      <c r="C1920" s="31">
        <f t="shared" si="462"/>
        <v>0</v>
      </c>
      <c r="D1920" s="67" t="str">
        <f t="shared" si="462"/>
        <v>-</v>
      </c>
      <c r="E1920" s="30">
        <f t="shared" si="462"/>
        <v>0</v>
      </c>
      <c r="F1920" s="30">
        <f t="shared" si="448"/>
        <v>0.25429000000000002</v>
      </c>
      <c r="G1920" s="30">
        <f t="shared" si="449"/>
        <v>0.25429000000000002</v>
      </c>
      <c r="H1920" s="30">
        <f t="shared" si="450"/>
        <v>0</v>
      </c>
      <c r="I1920" s="30">
        <f>'F4.2'!Y84</f>
        <v>0</v>
      </c>
      <c r="J1920" s="30">
        <f>'F4.2'!AS84</f>
        <v>0</v>
      </c>
      <c r="K1920" s="30"/>
      <c r="L1920" s="30"/>
      <c r="M1920" s="30">
        <f t="shared" si="451"/>
        <v>0</v>
      </c>
      <c r="N1920" s="150">
        <f t="shared" si="452"/>
        <v>0</v>
      </c>
    </row>
    <row r="1921" spans="1:14" ht="47.25" hidden="1" outlineLevel="1">
      <c r="A1921" s="163"/>
      <c r="B1921" s="182" t="str">
        <f t="shared" ref="B1921:E1921" si="463">B1462</f>
        <v xml:space="preserve">
Procurement of spares for BHEL make maxDNA Distributed control system for C&amp;I-III, Unit 8 &amp; 9, CSTPS, Chandrapur</v>
      </c>
      <c r="C1921" s="31">
        <f t="shared" si="463"/>
        <v>0</v>
      </c>
      <c r="D1921" s="67" t="str">
        <f t="shared" si="463"/>
        <v>-</v>
      </c>
      <c r="E1921" s="30">
        <f t="shared" si="463"/>
        <v>0</v>
      </c>
      <c r="F1921" s="30">
        <f t="shared" si="448"/>
        <v>1.1170411899999999</v>
      </c>
      <c r="G1921" s="30">
        <f t="shared" si="449"/>
        <v>1.1170411899999999</v>
      </c>
      <c r="H1921" s="30">
        <f t="shared" si="450"/>
        <v>0</v>
      </c>
      <c r="I1921" s="30">
        <f>'F4.2'!Y85</f>
        <v>0</v>
      </c>
      <c r="J1921" s="30">
        <f>'F4.2'!AS85</f>
        <v>0</v>
      </c>
      <c r="K1921" s="30"/>
      <c r="L1921" s="30"/>
      <c r="M1921" s="30">
        <f t="shared" si="451"/>
        <v>0</v>
      </c>
      <c r="N1921" s="150">
        <f t="shared" si="452"/>
        <v>0</v>
      </c>
    </row>
    <row r="1922" spans="1:14" ht="47.25" hidden="1" outlineLevel="1">
      <c r="A1922" s="163"/>
      <c r="B1922" s="182" t="str">
        <f t="shared" ref="B1922:E1922" si="464">B1463</f>
        <v>Supply of Transformer oil BDV test kit DTA 100C and Oil Tan Delta &amp; Resistivity Tester DTL C at Unit-8&amp;9, CSTPS, Chandrapur.</v>
      </c>
      <c r="C1922" s="31">
        <f t="shared" si="464"/>
        <v>0</v>
      </c>
      <c r="D1922" s="67" t="str">
        <f t="shared" si="464"/>
        <v>-</v>
      </c>
      <c r="E1922" s="30">
        <f t="shared" si="464"/>
        <v>0</v>
      </c>
      <c r="F1922" s="30">
        <f t="shared" si="448"/>
        <v>0.47597660000000003</v>
      </c>
      <c r="G1922" s="30">
        <f t="shared" si="449"/>
        <v>0.47597660000000003</v>
      </c>
      <c r="H1922" s="30">
        <f t="shared" si="450"/>
        <v>0</v>
      </c>
      <c r="I1922" s="30">
        <f>'F4.2'!Y86</f>
        <v>0</v>
      </c>
      <c r="J1922" s="30">
        <f>'F4.2'!AS86</f>
        <v>0</v>
      </c>
      <c r="K1922" s="30"/>
      <c r="L1922" s="30"/>
      <c r="M1922" s="30">
        <f t="shared" si="451"/>
        <v>0</v>
      </c>
      <c r="N1922" s="150">
        <f t="shared" si="452"/>
        <v>0</v>
      </c>
    </row>
    <row r="1923" spans="1:14" ht="18.75" hidden="1" outlineLevel="1">
      <c r="A1923" s="191"/>
      <c r="B1923" s="184" t="str">
        <f t="shared" ref="B1923:E1923" si="465">B1464</f>
        <v xml:space="preserve"> Outdoor Plant ( CHP/AHP/WTP)</v>
      </c>
      <c r="C1923" s="186">
        <f t="shared" si="465"/>
        <v>0</v>
      </c>
      <c r="D1923" s="207" t="str">
        <f t="shared" si="465"/>
        <v>-</v>
      </c>
      <c r="E1923" s="208">
        <f t="shared" si="465"/>
        <v>5</v>
      </c>
      <c r="F1923" s="208">
        <f t="shared" si="448"/>
        <v>0</v>
      </c>
      <c r="G1923" s="208">
        <f t="shared" si="449"/>
        <v>0</v>
      </c>
      <c r="H1923" s="208">
        <f t="shared" si="450"/>
        <v>0</v>
      </c>
      <c r="I1923" s="30">
        <f>'F4.2'!Y87</f>
        <v>0</v>
      </c>
      <c r="J1923" s="30">
        <f>'F4.2'!AS87</f>
        <v>0</v>
      </c>
      <c r="K1923" s="208"/>
      <c r="L1923" s="208"/>
      <c r="M1923" s="208">
        <f t="shared" si="451"/>
        <v>0</v>
      </c>
      <c r="N1923" s="209">
        <f t="shared" si="452"/>
        <v>0</v>
      </c>
    </row>
    <row r="1924" spans="1:14" ht="31.5" hidden="1" outlineLevel="1">
      <c r="A1924" s="163"/>
      <c r="B1924" s="182" t="str">
        <f t="shared" ref="B1924:E1924" si="466">B1465</f>
        <v>Procurement of spares for Elecon make KCN-560 type Gearbox for Apron Feeder installed at CHPD, CSTPS.</v>
      </c>
      <c r="C1924" s="31">
        <f t="shared" si="466"/>
        <v>0</v>
      </c>
      <c r="D1924" s="67" t="str">
        <f t="shared" si="466"/>
        <v>-</v>
      </c>
      <c r="E1924" s="30">
        <f t="shared" si="466"/>
        <v>0</v>
      </c>
      <c r="F1924" s="30">
        <f t="shared" si="448"/>
        <v>1.6716671999999999</v>
      </c>
      <c r="G1924" s="30">
        <f t="shared" si="449"/>
        <v>1.67166726</v>
      </c>
      <c r="H1924" s="30">
        <f t="shared" si="450"/>
        <v>-6.0000000079440952E-8</v>
      </c>
      <c r="I1924" s="30">
        <f>'F4.2'!Y88</f>
        <v>0</v>
      </c>
      <c r="J1924" s="30">
        <f>'F4.2'!AS88</f>
        <v>0</v>
      </c>
      <c r="K1924" s="30"/>
      <c r="L1924" s="30"/>
      <c r="M1924" s="30">
        <f t="shared" si="451"/>
        <v>0</v>
      </c>
      <c r="N1924" s="150">
        <f t="shared" si="452"/>
        <v>-6.0000000079440952E-8</v>
      </c>
    </row>
    <row r="1925" spans="1:14" ht="31.5" hidden="1" outlineLevel="1">
      <c r="A1925" s="163"/>
      <c r="B1925" s="182" t="str">
        <f t="shared" ref="B1925:E1925" si="467">B1466</f>
        <v>Procurement of spares of CKB-280,225,200,8180 typ gearbox installed at CHP-D</v>
      </c>
      <c r="C1925" s="31">
        <f t="shared" si="467"/>
        <v>0</v>
      </c>
      <c r="D1925" s="67" t="str">
        <f t="shared" si="467"/>
        <v>-</v>
      </c>
      <c r="E1925" s="30">
        <f t="shared" si="467"/>
        <v>0</v>
      </c>
      <c r="F1925" s="30">
        <f t="shared" si="448"/>
        <v>1.0015471119999999</v>
      </c>
      <c r="G1925" s="30">
        <f t="shared" si="449"/>
        <v>1.0015471119999999</v>
      </c>
      <c r="H1925" s="30">
        <f t="shared" si="450"/>
        <v>0</v>
      </c>
      <c r="I1925" s="30">
        <f>'F4.2'!Y89</f>
        <v>0</v>
      </c>
      <c r="J1925" s="30">
        <f>'F4.2'!AS89</f>
        <v>0</v>
      </c>
      <c r="K1925" s="30"/>
      <c r="L1925" s="30"/>
      <c r="M1925" s="30">
        <f t="shared" si="451"/>
        <v>0</v>
      </c>
      <c r="N1925" s="150">
        <f t="shared" si="452"/>
        <v>0</v>
      </c>
    </row>
    <row r="1926" spans="1:14" ht="31.5" hidden="1" outlineLevel="1">
      <c r="A1926" s="163"/>
      <c r="B1926" s="182" t="str">
        <f t="shared" ref="B1926:E1926" si="468">B1467</f>
        <v>Procurement of Gear Box (MAKE: NEW ALLENBERRY) Spares at CHP-D; CSTPS, Chandrapur.</v>
      </c>
      <c r="C1926" s="31">
        <f t="shared" si="468"/>
        <v>0</v>
      </c>
      <c r="D1926" s="67" t="str">
        <f t="shared" si="468"/>
        <v>-</v>
      </c>
      <c r="E1926" s="30">
        <f t="shared" si="468"/>
        <v>0</v>
      </c>
      <c r="F1926" s="30">
        <f t="shared" si="448"/>
        <v>0.51769883900000002</v>
      </c>
      <c r="G1926" s="30">
        <f t="shared" si="449"/>
        <v>0.51769882099999998</v>
      </c>
      <c r="H1926" s="30">
        <f t="shared" si="450"/>
        <v>1.8000000046036746E-8</v>
      </c>
      <c r="I1926" s="30">
        <f>'F4.2'!Y90</f>
        <v>0</v>
      </c>
      <c r="J1926" s="30">
        <f>'F4.2'!AS90</f>
        <v>0</v>
      </c>
      <c r="K1926" s="30"/>
      <c r="L1926" s="30"/>
      <c r="M1926" s="30">
        <f t="shared" si="451"/>
        <v>0</v>
      </c>
      <c r="N1926" s="150">
        <f t="shared" si="452"/>
        <v>1.8000000046036746E-8</v>
      </c>
    </row>
    <row r="1927" spans="1:14" ht="31.5" hidden="1" outlineLevel="1">
      <c r="A1927" s="163"/>
      <c r="B1927" s="182" t="str">
        <f t="shared" ref="B1927:E1927" si="469">B1468</f>
        <v>Procurement of spares for m/s Elecon make Impact Crusher installed at CHP Unit 8&amp;9 CSTPS, Chandrapur</v>
      </c>
      <c r="C1927" s="31">
        <f t="shared" si="469"/>
        <v>0</v>
      </c>
      <c r="D1927" s="67" t="str">
        <f t="shared" si="469"/>
        <v>-</v>
      </c>
      <c r="E1927" s="30">
        <f t="shared" si="469"/>
        <v>0</v>
      </c>
      <c r="F1927" s="30">
        <f t="shared" si="448"/>
        <v>0.84102961300000012</v>
      </c>
      <c r="G1927" s="30">
        <f t="shared" si="449"/>
        <v>0.84102961300000012</v>
      </c>
      <c r="H1927" s="30">
        <f t="shared" si="450"/>
        <v>0</v>
      </c>
      <c r="I1927" s="30">
        <f>'F4.2'!Y91</f>
        <v>0</v>
      </c>
      <c r="J1927" s="30">
        <f>'F4.2'!AS91</f>
        <v>0</v>
      </c>
      <c r="K1927" s="30"/>
      <c r="L1927" s="30"/>
      <c r="M1927" s="30">
        <f t="shared" si="451"/>
        <v>0</v>
      </c>
      <c r="N1927" s="150">
        <f t="shared" si="452"/>
        <v>0</v>
      </c>
    </row>
    <row r="1928" spans="1:14" ht="31.5" hidden="1" outlineLevel="1">
      <c r="A1928" s="163"/>
      <c r="B1928" s="182" t="str">
        <f t="shared" ref="B1928:E1928" si="470">B1469</f>
        <v>Procurement of V belt pulley of rotor for Impact crusher installed at CHP-D, CSTPS</v>
      </c>
      <c r="C1928" s="31">
        <f t="shared" si="470"/>
        <v>0</v>
      </c>
      <c r="D1928" s="67" t="str">
        <f t="shared" si="470"/>
        <v>-</v>
      </c>
      <c r="E1928" s="30">
        <f t="shared" si="470"/>
        <v>0</v>
      </c>
      <c r="F1928" s="30">
        <f t="shared" si="448"/>
        <v>0.11864201399999999</v>
      </c>
      <c r="G1928" s="30">
        <f t="shared" si="449"/>
        <v>0.11864201399999999</v>
      </c>
      <c r="H1928" s="30">
        <f t="shared" si="450"/>
        <v>0</v>
      </c>
      <c r="I1928" s="30">
        <f>'F4.2'!Y92</f>
        <v>0</v>
      </c>
      <c r="J1928" s="30">
        <f>'F4.2'!AS92</f>
        <v>0</v>
      </c>
      <c r="K1928" s="30"/>
      <c r="L1928" s="30"/>
      <c r="M1928" s="30">
        <f t="shared" si="451"/>
        <v>0</v>
      </c>
      <c r="N1928" s="150">
        <f t="shared" si="452"/>
        <v>0</v>
      </c>
    </row>
    <row r="1929" spans="1:14" ht="31.5" hidden="1" outlineLevel="1">
      <c r="A1929" s="163"/>
      <c r="B1929" s="182" t="str">
        <f t="shared" ref="B1929:E1929" si="471">B1470</f>
        <v>Procurement of Spares for hydraulic systems installed at CHPD, CSTPS.</v>
      </c>
      <c r="C1929" s="31">
        <f t="shared" si="471"/>
        <v>0</v>
      </c>
      <c r="D1929" s="67" t="str">
        <f t="shared" si="471"/>
        <v>-</v>
      </c>
      <c r="E1929" s="30">
        <f t="shared" si="471"/>
        <v>0</v>
      </c>
      <c r="F1929" s="30">
        <f t="shared" si="448"/>
        <v>0.47537285600000001</v>
      </c>
      <c r="G1929" s="30">
        <f t="shared" si="449"/>
        <v>0.47537285600000001</v>
      </c>
      <c r="H1929" s="30">
        <f t="shared" si="450"/>
        <v>0</v>
      </c>
      <c r="I1929" s="30">
        <f>'F4.2'!Y93</f>
        <v>0</v>
      </c>
      <c r="J1929" s="30">
        <f>'F4.2'!AS93</f>
        <v>0</v>
      </c>
      <c r="K1929" s="30"/>
      <c r="L1929" s="30"/>
      <c r="M1929" s="30">
        <f t="shared" si="451"/>
        <v>0</v>
      </c>
      <c r="N1929" s="150">
        <f t="shared" si="452"/>
        <v>0</v>
      </c>
    </row>
    <row r="1930" spans="1:14" ht="31.5" hidden="1" outlineLevel="1">
      <c r="A1930" s="163"/>
      <c r="B1930" s="182" t="str">
        <f t="shared" ref="B1930:E1930" si="472">B1471</f>
        <v>Procurement of Spares for hydraulic systems installed at CHPD, CSTPS.</v>
      </c>
      <c r="C1930" s="31">
        <f t="shared" si="472"/>
        <v>0</v>
      </c>
      <c r="D1930" s="67" t="str">
        <f t="shared" si="472"/>
        <v>-</v>
      </c>
      <c r="E1930" s="30">
        <f t="shared" si="472"/>
        <v>0</v>
      </c>
      <c r="F1930" s="30">
        <f t="shared" si="448"/>
        <v>2.8603790000000004E-2</v>
      </c>
      <c r="G1930" s="30">
        <f t="shared" si="449"/>
        <v>2.8603790000000004E-2</v>
      </c>
      <c r="H1930" s="30">
        <f t="shared" si="450"/>
        <v>0</v>
      </c>
      <c r="I1930" s="30">
        <f>'F4.2'!Y94</f>
        <v>0</v>
      </c>
      <c r="J1930" s="30">
        <f>'F4.2'!AS94</f>
        <v>0</v>
      </c>
      <c r="K1930" s="30"/>
      <c r="L1930" s="30"/>
      <c r="M1930" s="30">
        <f t="shared" si="451"/>
        <v>0</v>
      </c>
      <c r="N1930" s="150">
        <f t="shared" si="452"/>
        <v>0</v>
      </c>
    </row>
    <row r="1931" spans="1:14" ht="47.25" hidden="1" outlineLevel="1">
      <c r="A1931" s="163"/>
      <c r="B1931" s="182" t="str">
        <f t="shared" ref="B1931:E1931" si="473">B1472</f>
        <v xml:space="preserve">Procurement of drive &amp; non drive pulley for various conveyors installed at CHP D, CSTPS, Chandrapur.
</v>
      </c>
      <c r="C1931" s="31">
        <f t="shared" si="473"/>
        <v>0</v>
      </c>
      <c r="D1931" s="67" t="str">
        <f t="shared" si="473"/>
        <v>-</v>
      </c>
      <c r="E1931" s="30">
        <f t="shared" si="473"/>
        <v>0</v>
      </c>
      <c r="F1931" s="30">
        <f t="shared" si="448"/>
        <v>0.25791539200000002</v>
      </c>
      <c r="G1931" s="30">
        <f t="shared" si="449"/>
        <v>0.25791539200000002</v>
      </c>
      <c r="H1931" s="30">
        <f t="shared" si="450"/>
        <v>0</v>
      </c>
      <c r="I1931" s="30">
        <f>'F4.2'!Y95</f>
        <v>0</v>
      </c>
      <c r="J1931" s="30">
        <f>'F4.2'!AS95</f>
        <v>0</v>
      </c>
      <c r="K1931" s="30"/>
      <c r="L1931" s="30"/>
      <c r="M1931" s="30">
        <f t="shared" si="451"/>
        <v>0</v>
      </c>
      <c r="N1931" s="150">
        <f t="shared" si="452"/>
        <v>0</v>
      </c>
    </row>
    <row r="1932" spans="1:14" ht="47.25" hidden="1" outlineLevel="1">
      <c r="A1932" s="163"/>
      <c r="B1932" s="182" t="str">
        <f t="shared" ref="B1932:E1932" si="474">B1473</f>
        <v xml:space="preserve">Procurement of drive &amp; non drive pulley for various conveyors installed at CHP D, CSTPS, Chandrapur.
</v>
      </c>
      <c r="C1932" s="31">
        <f t="shared" si="474"/>
        <v>0</v>
      </c>
      <c r="D1932" s="67" t="str">
        <f t="shared" si="474"/>
        <v>-</v>
      </c>
      <c r="E1932" s="30">
        <f t="shared" si="474"/>
        <v>0</v>
      </c>
      <c r="F1932" s="30">
        <f t="shared" si="448"/>
        <v>9.1400192000000005E-2</v>
      </c>
      <c r="G1932" s="30">
        <f t="shared" si="449"/>
        <v>9.1400192000000005E-2</v>
      </c>
      <c r="H1932" s="30">
        <f t="shared" si="450"/>
        <v>0</v>
      </c>
      <c r="I1932" s="30">
        <f>'F4.2'!Y96</f>
        <v>0</v>
      </c>
      <c r="J1932" s="30">
        <f>'F4.2'!AS96</f>
        <v>0</v>
      </c>
      <c r="K1932" s="30"/>
      <c r="L1932" s="30"/>
      <c r="M1932" s="30">
        <f t="shared" si="451"/>
        <v>0</v>
      </c>
      <c r="N1932" s="150">
        <f t="shared" si="452"/>
        <v>0</v>
      </c>
    </row>
    <row r="1933" spans="1:14" ht="31.5" hidden="1" outlineLevel="1">
      <c r="A1933" s="163"/>
      <c r="B1933" s="182" t="str">
        <f t="shared" ref="B1933:E1933" si="475">B1474</f>
        <v>Procurement of Chain links for apron feeder installed at CHP D, CSTPS, Chandrapur.</v>
      </c>
      <c r="C1933" s="31">
        <f t="shared" si="475"/>
        <v>0</v>
      </c>
      <c r="D1933" s="67" t="str">
        <f t="shared" si="475"/>
        <v>-</v>
      </c>
      <c r="E1933" s="30">
        <f t="shared" si="475"/>
        <v>0</v>
      </c>
      <c r="F1933" s="30">
        <f t="shared" si="448"/>
        <v>0.40288975999999999</v>
      </c>
      <c r="G1933" s="30">
        <f t="shared" si="449"/>
        <v>0.40288975999999999</v>
      </c>
      <c r="H1933" s="30">
        <f t="shared" si="450"/>
        <v>0</v>
      </c>
      <c r="I1933" s="30">
        <f>'F4.2'!Y97</f>
        <v>0</v>
      </c>
      <c r="J1933" s="30">
        <f>'F4.2'!AS97</f>
        <v>0</v>
      </c>
      <c r="K1933" s="30"/>
      <c r="L1933" s="30"/>
      <c r="M1933" s="30">
        <f t="shared" si="451"/>
        <v>0</v>
      </c>
      <c r="N1933" s="150">
        <f t="shared" si="452"/>
        <v>0</v>
      </c>
    </row>
    <row r="1934" spans="1:14" ht="47.25" hidden="1" outlineLevel="1">
      <c r="A1934" s="163"/>
      <c r="B1934" s="182" t="str">
        <f t="shared" ref="B1934:E1934" si="476">B1475</f>
        <v>Procurement of internal spares for Elecon make PWD-18, PLB-25 &amp; SCN-180 type Gearbox for Stacker Reclaimer &amp; wobbler feeder installed at CHP D, CSTPS.</v>
      </c>
      <c r="C1934" s="31">
        <f t="shared" si="476"/>
        <v>0</v>
      </c>
      <c r="D1934" s="67" t="str">
        <f t="shared" si="476"/>
        <v>-</v>
      </c>
      <c r="E1934" s="30">
        <f t="shared" si="476"/>
        <v>0</v>
      </c>
      <c r="F1934" s="30">
        <f t="shared" si="448"/>
        <v>0.52773893599999999</v>
      </c>
      <c r="G1934" s="30">
        <f t="shared" si="449"/>
        <v>0.52773890499999998</v>
      </c>
      <c r="H1934" s="30">
        <f t="shared" si="450"/>
        <v>3.1000000011438544E-8</v>
      </c>
      <c r="I1934" s="30">
        <f>'F4.2'!Y98</f>
        <v>0</v>
      </c>
      <c r="J1934" s="30">
        <f>'F4.2'!AS98</f>
        <v>0</v>
      </c>
      <c r="K1934" s="30"/>
      <c r="L1934" s="30"/>
      <c r="M1934" s="30">
        <f t="shared" si="451"/>
        <v>0</v>
      </c>
      <c r="N1934" s="150">
        <f t="shared" si="452"/>
        <v>3.1000000011438544E-8</v>
      </c>
    </row>
    <row r="1935" spans="1:14" ht="15.75" hidden="1" outlineLevel="1">
      <c r="A1935" s="163"/>
      <c r="B1935" s="182" t="str">
        <f t="shared" ref="B1935:E1935" si="477">B1476</f>
        <v>Supply of GE Make Switchgear Spares for GE Make LT Feeders</v>
      </c>
      <c r="C1935" s="31">
        <f t="shared" si="477"/>
        <v>0</v>
      </c>
      <c r="D1935" s="67" t="str">
        <f t="shared" si="477"/>
        <v>-</v>
      </c>
      <c r="E1935" s="30">
        <f t="shared" si="477"/>
        <v>0</v>
      </c>
      <c r="F1935" s="30">
        <f t="shared" si="448"/>
        <v>0.1248464</v>
      </c>
      <c r="G1935" s="30">
        <f t="shared" si="449"/>
        <v>0.1248464</v>
      </c>
      <c r="H1935" s="30">
        <f t="shared" si="450"/>
        <v>0</v>
      </c>
      <c r="I1935" s="30">
        <f>'F4.2'!Y99</f>
        <v>0</v>
      </c>
      <c r="J1935" s="30">
        <f>'F4.2'!AS99</f>
        <v>0</v>
      </c>
      <c r="K1935" s="30"/>
      <c r="L1935" s="30"/>
      <c r="M1935" s="30">
        <f t="shared" si="451"/>
        <v>0</v>
      </c>
      <c r="N1935" s="150">
        <f t="shared" si="452"/>
        <v>0</v>
      </c>
    </row>
    <row r="1936" spans="1:14" ht="31.5" hidden="1" outlineLevel="1">
      <c r="A1936" s="163"/>
      <c r="B1936" s="182" t="str">
        <f t="shared" ref="B1936:E1936" si="478">B1477</f>
        <v>Procurement of spares for Fluidomat make scoop coupling installed at CHP–D, CSTPS, Chandrapur</v>
      </c>
      <c r="C1936" s="31">
        <f t="shared" si="478"/>
        <v>0</v>
      </c>
      <c r="D1936" s="67" t="str">
        <f t="shared" si="478"/>
        <v>-</v>
      </c>
      <c r="E1936" s="30">
        <f t="shared" si="478"/>
        <v>0</v>
      </c>
      <c r="F1936" s="30">
        <f t="shared" si="448"/>
        <v>0.48355316100000001</v>
      </c>
      <c r="G1936" s="30">
        <f t="shared" si="449"/>
        <v>0.48355316100000001</v>
      </c>
      <c r="H1936" s="30">
        <f t="shared" si="450"/>
        <v>0</v>
      </c>
      <c r="I1936" s="30">
        <f>'F4.2'!Y100</f>
        <v>0</v>
      </c>
      <c r="J1936" s="30">
        <f>'F4.2'!AS100</f>
        <v>0</v>
      </c>
      <c r="K1936" s="30"/>
      <c r="L1936" s="30"/>
      <c r="M1936" s="30">
        <f t="shared" si="451"/>
        <v>0</v>
      </c>
      <c r="N1936" s="150">
        <f t="shared" si="452"/>
        <v>0</v>
      </c>
    </row>
    <row r="1937" spans="1:14" ht="31.5" hidden="1" outlineLevel="1">
      <c r="A1937" s="163"/>
      <c r="B1937" s="182" t="str">
        <f t="shared" ref="B1937:E1937" si="479">B1478</f>
        <v>Procurement of Oil Filtering machine for hydraulic power packs installed at CHPD, CSTPS</v>
      </c>
      <c r="C1937" s="31">
        <f t="shared" si="479"/>
        <v>0</v>
      </c>
      <c r="D1937" s="67" t="str">
        <f t="shared" si="479"/>
        <v>-</v>
      </c>
      <c r="E1937" s="30">
        <f t="shared" si="479"/>
        <v>0</v>
      </c>
      <c r="F1937" s="30">
        <f t="shared" si="448"/>
        <v>0.10592246399999999</v>
      </c>
      <c r="G1937" s="30">
        <f t="shared" si="449"/>
        <v>0.10592246399999999</v>
      </c>
      <c r="H1937" s="30">
        <f t="shared" si="450"/>
        <v>0</v>
      </c>
      <c r="I1937" s="30">
        <f>'F4.2'!Y101</f>
        <v>0</v>
      </c>
      <c r="J1937" s="30">
        <f>'F4.2'!AS101</f>
        <v>0</v>
      </c>
      <c r="K1937" s="30"/>
      <c r="L1937" s="30"/>
      <c r="M1937" s="30">
        <f t="shared" si="451"/>
        <v>0</v>
      </c>
      <c r="N1937" s="150">
        <f t="shared" si="452"/>
        <v>0</v>
      </c>
    </row>
    <row r="1938" spans="1:14" ht="15.75" hidden="1" outlineLevel="1">
      <c r="A1938" s="163"/>
      <c r="B1938" s="182" t="str">
        <f t="shared" ref="B1938:E1938" si="480">B1479</f>
        <v>Supply of LT Motors at CHP-D (U#8&amp;9), CSTPS, Chandrapur.</v>
      </c>
      <c r="C1938" s="31">
        <f t="shared" si="480"/>
        <v>0</v>
      </c>
      <c r="D1938" s="67" t="str">
        <f t="shared" si="480"/>
        <v>-</v>
      </c>
      <c r="E1938" s="30">
        <f t="shared" si="480"/>
        <v>0</v>
      </c>
      <c r="F1938" s="30">
        <f t="shared" si="448"/>
        <v>0.11302063600000001</v>
      </c>
      <c r="G1938" s="30">
        <f t="shared" si="449"/>
        <v>0.11302063600000001</v>
      </c>
      <c r="H1938" s="30">
        <f t="shared" si="450"/>
        <v>0</v>
      </c>
      <c r="I1938" s="30">
        <f>'F4.2'!Y102</f>
        <v>0</v>
      </c>
      <c r="J1938" s="30">
        <f>'F4.2'!AS102</f>
        <v>0</v>
      </c>
      <c r="K1938" s="30"/>
      <c r="L1938" s="30"/>
      <c r="M1938" s="30">
        <f t="shared" si="451"/>
        <v>0</v>
      </c>
      <c r="N1938" s="150">
        <f t="shared" si="452"/>
        <v>0</v>
      </c>
    </row>
    <row r="1939" spans="1:14" ht="63" hidden="1" outlineLevel="1">
      <c r="A1939" s="163"/>
      <c r="B1939" s="182" t="str">
        <f t="shared" ref="B1939:E1939" si="481">B1480</f>
        <v xml:space="preserve">Supply and Installation of Oil Cooled Suspended Anodized Winding Magnet &amp; Control Panel at CHP, Unit 8&amp;9, CSTPS, Chandrapur.
</v>
      </c>
      <c r="C1939" s="31">
        <f t="shared" si="481"/>
        <v>0</v>
      </c>
      <c r="D1939" s="67" t="str">
        <f t="shared" si="481"/>
        <v>-</v>
      </c>
      <c r="E1939" s="30">
        <f t="shared" si="481"/>
        <v>0</v>
      </c>
      <c r="F1939" s="30">
        <f t="shared" si="448"/>
        <v>2.2967048000000001</v>
      </c>
      <c r="G1939" s="30">
        <f t="shared" si="449"/>
        <v>2.2967048000000001</v>
      </c>
      <c r="H1939" s="30">
        <f t="shared" si="450"/>
        <v>0</v>
      </c>
      <c r="I1939" s="30">
        <f>'F4.2'!Y103</f>
        <v>0</v>
      </c>
      <c r="J1939" s="30">
        <f>'F4.2'!AS103</f>
        <v>0</v>
      </c>
      <c r="K1939" s="30"/>
      <c r="L1939" s="30"/>
      <c r="M1939" s="30">
        <f t="shared" si="451"/>
        <v>0</v>
      </c>
      <c r="N1939" s="150">
        <f t="shared" si="452"/>
        <v>0</v>
      </c>
    </row>
    <row r="1940" spans="1:14" ht="15.75" hidden="1" outlineLevel="1">
      <c r="A1940" s="163"/>
      <c r="B1940" s="182" t="str">
        <f t="shared" ref="B1940:E1940" si="482">B1481</f>
        <v>Supply of LT power and control cable for CHP-D</v>
      </c>
      <c r="C1940" s="31">
        <f t="shared" si="482"/>
        <v>0</v>
      </c>
      <c r="D1940" s="67" t="str">
        <f t="shared" si="482"/>
        <v>-</v>
      </c>
      <c r="E1940" s="30">
        <f t="shared" si="482"/>
        <v>0</v>
      </c>
      <c r="F1940" s="30">
        <f t="shared" si="448"/>
        <v>0.26256309799999999</v>
      </c>
      <c r="G1940" s="30">
        <f t="shared" si="449"/>
        <v>0.26256309799999999</v>
      </c>
      <c r="H1940" s="30">
        <f t="shared" si="450"/>
        <v>0</v>
      </c>
      <c r="I1940" s="30">
        <f>'F4.2'!Y104</f>
        <v>0</v>
      </c>
      <c r="J1940" s="30">
        <f>'F4.2'!AS104</f>
        <v>0</v>
      </c>
      <c r="K1940" s="30"/>
      <c r="L1940" s="30"/>
      <c r="M1940" s="30">
        <f t="shared" si="451"/>
        <v>0</v>
      </c>
      <c r="N1940" s="150">
        <f t="shared" si="452"/>
        <v>0</v>
      </c>
    </row>
    <row r="1941" spans="1:14" ht="15.75" hidden="1" outlineLevel="1">
      <c r="A1941" s="163"/>
      <c r="B1941" s="182" t="str">
        <f t="shared" ref="B1941:E1941" si="483">B1482</f>
        <v>Supply of LT power and control cable for CHP-D</v>
      </c>
      <c r="C1941" s="31">
        <f t="shared" si="483"/>
        <v>0</v>
      </c>
      <c r="D1941" s="67" t="str">
        <f t="shared" si="483"/>
        <v>-</v>
      </c>
      <c r="E1941" s="30">
        <f t="shared" si="483"/>
        <v>0</v>
      </c>
      <c r="F1941" s="30">
        <f t="shared" si="448"/>
        <v>4.7699999999999999E-2</v>
      </c>
      <c r="G1941" s="30">
        <f t="shared" si="449"/>
        <v>4.7699999999999999E-2</v>
      </c>
      <c r="H1941" s="30">
        <f t="shared" si="450"/>
        <v>0</v>
      </c>
      <c r="I1941" s="30">
        <f>'F4.2'!Y105</f>
        <v>0</v>
      </c>
      <c r="J1941" s="30">
        <f>'F4.2'!AS105</f>
        <v>0</v>
      </c>
      <c r="K1941" s="30"/>
      <c r="L1941" s="30"/>
      <c r="M1941" s="30">
        <f t="shared" si="451"/>
        <v>0</v>
      </c>
      <c r="N1941" s="150">
        <f t="shared" si="452"/>
        <v>0</v>
      </c>
    </row>
    <row r="1942" spans="1:14" ht="18.75" hidden="1" outlineLevel="1">
      <c r="A1942" s="162">
        <f>A1483</f>
        <v>2</v>
      </c>
      <c r="B1942" s="181" t="str">
        <f t="shared" ref="B1942:E1942" si="484">B1483</f>
        <v>Capital Spare</v>
      </c>
      <c r="C1942" s="186">
        <f t="shared" si="484"/>
        <v>0</v>
      </c>
      <c r="D1942" s="207" t="str">
        <f t="shared" si="484"/>
        <v>-</v>
      </c>
      <c r="E1942" s="208">
        <f t="shared" si="484"/>
        <v>0</v>
      </c>
      <c r="F1942" s="208">
        <f t="shared" si="448"/>
        <v>0</v>
      </c>
      <c r="G1942" s="208">
        <f t="shared" si="449"/>
        <v>0</v>
      </c>
      <c r="H1942" s="208">
        <f t="shared" si="450"/>
        <v>0</v>
      </c>
      <c r="I1942" s="30">
        <f>'F4.2'!Y106</f>
        <v>0</v>
      </c>
      <c r="J1942" s="30">
        <f>'F4.2'!AS106</f>
        <v>0</v>
      </c>
      <c r="K1942" s="208"/>
      <c r="L1942" s="208"/>
      <c r="M1942" s="208">
        <f t="shared" si="451"/>
        <v>0</v>
      </c>
      <c r="N1942" s="209">
        <f t="shared" si="452"/>
        <v>0</v>
      </c>
    </row>
    <row r="1943" spans="1:14" ht="18.75" hidden="1" outlineLevel="1">
      <c r="A1943" s="191"/>
      <c r="B1943" s="184" t="str">
        <f t="shared" ref="B1943:E1943" si="485">B1484</f>
        <v>HPT MODULE</v>
      </c>
      <c r="C1943" s="186">
        <f t="shared" si="485"/>
        <v>0</v>
      </c>
      <c r="D1943" s="207" t="str">
        <f t="shared" si="485"/>
        <v>-</v>
      </c>
      <c r="E1943" s="208">
        <f t="shared" si="485"/>
        <v>45.3</v>
      </c>
      <c r="F1943" s="208">
        <f t="shared" si="448"/>
        <v>0</v>
      </c>
      <c r="G1943" s="208">
        <f t="shared" si="449"/>
        <v>0</v>
      </c>
      <c r="H1943" s="208">
        <f t="shared" si="450"/>
        <v>0</v>
      </c>
      <c r="I1943" s="30">
        <f>'F4.2'!Y107</f>
        <v>0</v>
      </c>
      <c r="J1943" s="30">
        <f>'F4.2'!AS107</f>
        <v>0</v>
      </c>
      <c r="K1943" s="208"/>
      <c r="L1943" s="208"/>
      <c r="M1943" s="208">
        <f t="shared" si="451"/>
        <v>0</v>
      </c>
      <c r="N1943" s="209">
        <f t="shared" si="452"/>
        <v>0</v>
      </c>
    </row>
    <row r="1944" spans="1:14" ht="47.25" hidden="1" outlineLevel="1">
      <c r="A1944" s="163"/>
      <c r="B1944" s="182" t="str">
        <f t="shared" ref="B1944:E1944" si="486">B1485</f>
        <v>Procurement of HP turbine Module along with breach nuts and pipe spool pieces (Type: H30-100-2) for Unit-8 &amp; 9, CSTPS, Chandrapur</v>
      </c>
      <c r="C1944" s="31">
        <f t="shared" si="486"/>
        <v>0</v>
      </c>
      <c r="D1944" s="67" t="str">
        <f t="shared" si="486"/>
        <v>-</v>
      </c>
      <c r="E1944" s="30">
        <f t="shared" si="486"/>
        <v>0</v>
      </c>
      <c r="F1944" s="30">
        <f t="shared" si="448"/>
        <v>32.332000000000001</v>
      </c>
      <c r="G1944" s="30">
        <f t="shared" si="449"/>
        <v>32.332000000000001</v>
      </c>
      <c r="H1944" s="30">
        <f t="shared" si="450"/>
        <v>0</v>
      </c>
      <c r="I1944" s="30">
        <f>'F4.2'!Y108</f>
        <v>0</v>
      </c>
      <c r="J1944" s="30">
        <f>'F4.2'!AS108</f>
        <v>0</v>
      </c>
      <c r="K1944" s="30"/>
      <c r="L1944" s="30"/>
      <c r="M1944" s="30">
        <f t="shared" si="451"/>
        <v>0</v>
      </c>
      <c r="N1944" s="150">
        <f t="shared" si="452"/>
        <v>0</v>
      </c>
    </row>
    <row r="1945" spans="1:14" ht="18.75" hidden="1" outlineLevel="1">
      <c r="A1945" s="191"/>
      <c r="B1945" s="184" t="str">
        <f t="shared" ref="B1945:E1945" si="487">B1486</f>
        <v>LPT ROTOR</v>
      </c>
      <c r="C1945" s="186">
        <f t="shared" si="487"/>
        <v>0</v>
      </c>
      <c r="D1945" s="207" t="str">
        <f t="shared" si="487"/>
        <v>-</v>
      </c>
      <c r="E1945" s="208">
        <f t="shared" si="487"/>
        <v>40.700000000000003</v>
      </c>
      <c r="F1945" s="208">
        <f t="shared" si="448"/>
        <v>0</v>
      </c>
      <c r="G1945" s="208">
        <f t="shared" si="449"/>
        <v>0</v>
      </c>
      <c r="H1945" s="208">
        <f t="shared" si="450"/>
        <v>0</v>
      </c>
      <c r="I1945" s="30">
        <f>'F4.2'!Y109</f>
        <v>0</v>
      </c>
      <c r="J1945" s="30">
        <f>'F4.2'!AS109</f>
        <v>0</v>
      </c>
      <c r="K1945" s="208"/>
      <c r="L1945" s="208"/>
      <c r="M1945" s="208">
        <f t="shared" si="451"/>
        <v>0</v>
      </c>
      <c r="N1945" s="209">
        <f t="shared" si="452"/>
        <v>0</v>
      </c>
    </row>
    <row r="1946" spans="1:14" ht="31.5" hidden="1" outlineLevel="1">
      <c r="A1946" s="163"/>
      <c r="B1946" s="182" t="str">
        <f t="shared" ref="B1946:E1946" si="488">B1487</f>
        <v>Procurement of Fully Bladed &amp; Dynamically Balanced LP Rotor (N30-2X10-2) for Unit-8 &amp; 9, CSTPS, Chandrapur</v>
      </c>
      <c r="C1946" s="31">
        <f t="shared" si="488"/>
        <v>0</v>
      </c>
      <c r="D1946" s="67" t="str">
        <f t="shared" si="488"/>
        <v>-</v>
      </c>
      <c r="E1946" s="30">
        <f t="shared" si="488"/>
        <v>0</v>
      </c>
      <c r="F1946" s="30">
        <f t="shared" si="448"/>
        <v>29.03</v>
      </c>
      <c r="G1946" s="30">
        <f t="shared" si="449"/>
        <v>29.03</v>
      </c>
      <c r="H1946" s="30">
        <f t="shared" si="450"/>
        <v>0</v>
      </c>
      <c r="I1946" s="30">
        <f>'F4.2'!Y110</f>
        <v>0</v>
      </c>
      <c r="J1946" s="30">
        <f>'F4.2'!AS110</f>
        <v>0</v>
      </c>
      <c r="K1946" s="30"/>
      <c r="L1946" s="30"/>
      <c r="M1946" s="30">
        <f t="shared" si="451"/>
        <v>0</v>
      </c>
      <c r="N1946" s="150">
        <f t="shared" si="452"/>
        <v>0</v>
      </c>
    </row>
    <row r="1947" spans="1:14" ht="31.5" hidden="1" outlineLevel="1">
      <c r="A1947" s="163"/>
      <c r="B1947" s="182" t="str">
        <f t="shared" ref="B1947:E1947" si="489">B1488</f>
        <v>Procurement of set of Free Standing Moving Blades for  LP Rotor (N30-2X10-2) for Unit-8 &amp; 9, CSTPS, Chandrapur</v>
      </c>
      <c r="C1947" s="31">
        <f t="shared" si="489"/>
        <v>0</v>
      </c>
      <c r="D1947" s="67" t="str">
        <f t="shared" si="489"/>
        <v>-</v>
      </c>
      <c r="E1947" s="30">
        <f t="shared" si="489"/>
        <v>0</v>
      </c>
      <c r="F1947" s="30">
        <f t="shared" si="448"/>
        <v>4.5629311880000003</v>
      </c>
      <c r="G1947" s="30">
        <f t="shared" si="449"/>
        <v>4.5629311880000003</v>
      </c>
      <c r="H1947" s="30">
        <f t="shared" si="450"/>
        <v>0</v>
      </c>
      <c r="I1947" s="30">
        <f>'F4.2'!Y111</f>
        <v>0</v>
      </c>
      <c r="J1947" s="30">
        <f>'F4.2'!AS111</f>
        <v>0</v>
      </c>
      <c r="K1947" s="30"/>
      <c r="L1947" s="30"/>
      <c r="M1947" s="30">
        <f t="shared" si="451"/>
        <v>0</v>
      </c>
      <c r="N1947" s="150">
        <f t="shared" si="452"/>
        <v>0</v>
      </c>
    </row>
    <row r="1948" spans="1:14" ht="18.75" hidden="1" outlineLevel="1">
      <c r="A1948" s="191"/>
      <c r="B1948" s="184" t="str">
        <f t="shared" ref="B1948:E1948" si="490">B1489</f>
        <v>BFP CARTRIDGE ( 2NOS )</v>
      </c>
      <c r="C1948" s="186">
        <f t="shared" si="490"/>
        <v>0</v>
      </c>
      <c r="D1948" s="207" t="str">
        <f t="shared" si="490"/>
        <v>-</v>
      </c>
      <c r="E1948" s="208">
        <f t="shared" si="490"/>
        <v>4.4000000000000004</v>
      </c>
      <c r="F1948" s="208">
        <f t="shared" si="448"/>
        <v>0</v>
      </c>
      <c r="G1948" s="208">
        <f t="shared" si="449"/>
        <v>0</v>
      </c>
      <c r="H1948" s="208">
        <f t="shared" si="450"/>
        <v>0</v>
      </c>
      <c r="I1948" s="30">
        <f>'F4.2'!Y112</f>
        <v>0</v>
      </c>
      <c r="J1948" s="30">
        <f>'F4.2'!AS112</f>
        <v>0</v>
      </c>
      <c r="K1948" s="208"/>
      <c r="L1948" s="208"/>
      <c r="M1948" s="208">
        <f t="shared" si="451"/>
        <v>0</v>
      </c>
      <c r="N1948" s="209">
        <f t="shared" si="452"/>
        <v>0</v>
      </c>
    </row>
    <row r="1949" spans="1:14" ht="47.25" hidden="1" outlineLevel="1">
      <c r="A1949" s="163"/>
      <c r="B1949" s="182" t="str">
        <f t="shared" ref="B1949:E1949" si="491">B1490</f>
        <v>Procurement of cartridge assembly for Boiler Feed Pump model FK-4E-36 (with Four S/H &amp; 2 R/H spray branches) installed at 2X 500MW, CSTPS, Chandrapur.</v>
      </c>
      <c r="C1949" s="31">
        <f t="shared" si="491"/>
        <v>0</v>
      </c>
      <c r="D1949" s="67" t="str">
        <f t="shared" si="491"/>
        <v>-</v>
      </c>
      <c r="E1949" s="30">
        <f t="shared" si="491"/>
        <v>0</v>
      </c>
      <c r="F1949" s="30">
        <f t="shared" si="448"/>
        <v>2.5149599999999999</v>
      </c>
      <c r="G1949" s="30">
        <f t="shared" si="449"/>
        <v>2.5148999999999999</v>
      </c>
      <c r="H1949" s="30">
        <f t="shared" si="450"/>
        <v>5.9999999999948983E-5</v>
      </c>
      <c r="I1949" s="30">
        <f>'F4.2'!Y113</f>
        <v>0</v>
      </c>
      <c r="J1949" s="30">
        <f>'F4.2'!AS113</f>
        <v>0</v>
      </c>
      <c r="K1949" s="30"/>
      <c r="L1949" s="30"/>
      <c r="M1949" s="30">
        <f t="shared" si="451"/>
        <v>0</v>
      </c>
      <c r="N1949" s="150">
        <f t="shared" si="452"/>
        <v>5.9999999999948983E-5</v>
      </c>
    </row>
    <row r="1950" spans="1:14" ht="18.75" hidden="1" outlineLevel="1">
      <c r="A1950" s="191"/>
      <c r="B1950" s="184" t="str">
        <f t="shared" ref="B1950:E1950" si="492">B1491</f>
        <v>BCW PUMP</v>
      </c>
      <c r="C1950" s="186">
        <f t="shared" si="492"/>
        <v>0</v>
      </c>
      <c r="D1950" s="207" t="str">
        <f t="shared" si="492"/>
        <v>-</v>
      </c>
      <c r="E1950" s="208">
        <f t="shared" si="492"/>
        <v>3.5</v>
      </c>
      <c r="F1950" s="208">
        <f t="shared" si="448"/>
        <v>0</v>
      </c>
      <c r="G1950" s="208">
        <f t="shared" si="449"/>
        <v>0</v>
      </c>
      <c r="H1950" s="208">
        <f t="shared" si="450"/>
        <v>0</v>
      </c>
      <c r="I1950" s="30">
        <f>'F4.2'!Y114</f>
        <v>0</v>
      </c>
      <c r="J1950" s="30">
        <f>'F4.2'!AS114</f>
        <v>0</v>
      </c>
      <c r="K1950" s="208"/>
      <c r="L1950" s="208"/>
      <c r="M1950" s="208">
        <f t="shared" si="451"/>
        <v>0</v>
      </c>
      <c r="N1950" s="209">
        <f t="shared" si="452"/>
        <v>0</v>
      </c>
    </row>
    <row r="1951" spans="1:14" ht="47.25" hidden="1" outlineLevel="1">
      <c r="A1951" s="163"/>
      <c r="B1951" s="182" t="str">
        <f t="shared" ref="B1951:E1951" si="493">B1492</f>
        <v xml:space="preserve">Procurement of spares for ‘TOROSHIMA’ make 350KW BCW Pump-Motor installed at Unit-8 &amp;9, CSTPS Chandrapur.
</v>
      </c>
      <c r="C1951" s="31">
        <f t="shared" si="493"/>
        <v>0</v>
      </c>
      <c r="D1951" s="67" t="str">
        <f t="shared" si="493"/>
        <v>-</v>
      </c>
      <c r="E1951" s="30">
        <f t="shared" si="493"/>
        <v>0</v>
      </c>
      <c r="F1951" s="30">
        <f t="shared" si="448"/>
        <v>1.3282729</v>
      </c>
      <c r="G1951" s="30">
        <f t="shared" si="449"/>
        <v>1.3282729</v>
      </c>
      <c r="H1951" s="30">
        <f t="shared" si="450"/>
        <v>0</v>
      </c>
      <c r="I1951" s="30">
        <f>'F4.2'!Y115</f>
        <v>0</v>
      </c>
      <c r="J1951" s="30">
        <f>'F4.2'!AS115</f>
        <v>0</v>
      </c>
      <c r="K1951" s="30"/>
      <c r="L1951" s="30"/>
      <c r="M1951" s="30">
        <f t="shared" si="451"/>
        <v>0</v>
      </c>
      <c r="N1951" s="150">
        <f t="shared" si="452"/>
        <v>0</v>
      </c>
    </row>
    <row r="1952" spans="1:14" ht="47.25" hidden="1" outlineLevel="1">
      <c r="A1952" s="163"/>
      <c r="B1952" s="182" t="str">
        <f t="shared" ref="B1952:E1952" si="494">B1493</f>
        <v>Procurement of various spares for ‘TOROSHIMA’ make Boiler Circulating Water (BCW) pump-motor installed at Unit-8&amp;9, CSTPS Chandrapur.</v>
      </c>
      <c r="C1952" s="31">
        <f t="shared" si="494"/>
        <v>0</v>
      </c>
      <c r="D1952" s="67" t="str">
        <f t="shared" si="494"/>
        <v>-</v>
      </c>
      <c r="E1952" s="30">
        <f t="shared" si="494"/>
        <v>0</v>
      </c>
      <c r="F1952" s="30">
        <f t="shared" si="448"/>
        <v>2.232594593</v>
      </c>
      <c r="G1952" s="30">
        <f t="shared" si="449"/>
        <v>2.232594593</v>
      </c>
      <c r="H1952" s="30">
        <f t="shared" si="450"/>
        <v>0</v>
      </c>
      <c r="I1952" s="30">
        <f>'F4.2'!Y116</f>
        <v>0</v>
      </c>
      <c r="J1952" s="30">
        <f>'F4.2'!AS116</f>
        <v>0</v>
      </c>
      <c r="K1952" s="30"/>
      <c r="L1952" s="30"/>
      <c r="M1952" s="30">
        <f t="shared" si="451"/>
        <v>0</v>
      </c>
      <c r="N1952" s="150">
        <f t="shared" si="452"/>
        <v>0</v>
      </c>
    </row>
    <row r="1953" spans="1:14" ht="18.75" hidden="1" outlineLevel="1">
      <c r="A1953" s="191"/>
      <c r="B1953" s="184" t="str">
        <f t="shared" ref="B1953:E1953" si="495">B1494</f>
        <v>15 MVA DRY TYPE  TRANSFORMER</v>
      </c>
      <c r="C1953" s="186">
        <f t="shared" si="495"/>
        <v>0</v>
      </c>
      <c r="D1953" s="207" t="str">
        <f t="shared" si="495"/>
        <v>-</v>
      </c>
      <c r="E1953" s="208">
        <f t="shared" si="495"/>
        <v>35</v>
      </c>
      <c r="F1953" s="208">
        <f t="shared" si="448"/>
        <v>0</v>
      </c>
      <c r="G1953" s="208">
        <f t="shared" si="449"/>
        <v>0</v>
      </c>
      <c r="H1953" s="208">
        <f t="shared" si="450"/>
        <v>0</v>
      </c>
      <c r="I1953" s="30">
        <f>'F4.2'!Y117</f>
        <v>0</v>
      </c>
      <c r="J1953" s="30">
        <f>'F4.2'!AS117</f>
        <v>0</v>
      </c>
      <c r="K1953" s="208"/>
      <c r="L1953" s="208"/>
      <c r="M1953" s="208">
        <f t="shared" si="451"/>
        <v>0</v>
      </c>
      <c r="N1953" s="209">
        <f t="shared" si="452"/>
        <v>0</v>
      </c>
    </row>
    <row r="1954" spans="1:14" ht="31.5" hidden="1" outlineLevel="1">
      <c r="A1954" s="163"/>
      <c r="B1954" s="182" t="str">
        <f t="shared" ref="B1954:E1954" si="496">B1495</f>
        <v>Procurement of  spare ‘Cast Resin Dry Type Transformers (CRTs)’ of different ratings for Unit-8&amp;9, CSTPS Chandrapur.</v>
      </c>
      <c r="C1954" s="31">
        <f t="shared" si="496"/>
        <v>0</v>
      </c>
      <c r="D1954" s="67" t="str">
        <f t="shared" si="496"/>
        <v>-</v>
      </c>
      <c r="E1954" s="30">
        <f t="shared" si="496"/>
        <v>0</v>
      </c>
      <c r="F1954" s="30">
        <f t="shared" si="448"/>
        <v>6.0212865359999999</v>
      </c>
      <c r="G1954" s="30">
        <f t="shared" si="449"/>
        <v>6.0212865360000007</v>
      </c>
      <c r="H1954" s="30">
        <f t="shared" si="450"/>
        <v>0</v>
      </c>
      <c r="I1954" s="30">
        <f>'F4.2'!Y118</f>
        <v>0</v>
      </c>
      <c r="J1954" s="30">
        <f>'F4.2'!AS118</f>
        <v>0</v>
      </c>
      <c r="K1954" s="30"/>
      <c r="L1954" s="30"/>
      <c r="M1954" s="30">
        <f t="shared" si="451"/>
        <v>0</v>
      </c>
      <c r="N1954" s="150">
        <f t="shared" si="452"/>
        <v>0</v>
      </c>
    </row>
    <row r="1955" spans="1:14" ht="63" hidden="1" outlineLevel="1">
      <c r="A1955" s="163"/>
      <c r="B1955" s="182" t="str">
        <f t="shared" ref="B1955:E1955" si="497">B1496</f>
        <v xml:space="preserve">Procurement of phase coil limb and spares of Cast Resin Dry Type Transformers of different ratings for Unit-8&amp;9, CSTPS Chandrapur.
</v>
      </c>
      <c r="C1955" s="31">
        <f t="shared" si="497"/>
        <v>0</v>
      </c>
      <c r="D1955" s="67" t="str">
        <f t="shared" si="497"/>
        <v>-</v>
      </c>
      <c r="E1955" s="30">
        <f t="shared" si="497"/>
        <v>0</v>
      </c>
      <c r="F1955" s="30">
        <f t="shared" si="448"/>
        <v>7.925546228</v>
      </c>
      <c r="G1955" s="30">
        <f t="shared" si="449"/>
        <v>7.925546228</v>
      </c>
      <c r="H1955" s="30">
        <f t="shared" si="450"/>
        <v>0</v>
      </c>
      <c r="I1955" s="30">
        <f>'F4.2'!Y119</f>
        <v>0</v>
      </c>
      <c r="J1955" s="30">
        <f>'F4.2'!AS119</f>
        <v>0</v>
      </c>
      <c r="K1955" s="30"/>
      <c r="L1955" s="30"/>
      <c r="M1955" s="30">
        <f t="shared" si="451"/>
        <v>0</v>
      </c>
      <c r="N1955" s="150">
        <f t="shared" si="452"/>
        <v>0</v>
      </c>
    </row>
    <row r="1956" spans="1:14" ht="18.75" hidden="1" outlineLevel="1">
      <c r="A1956" s="191"/>
      <c r="B1956" s="184" t="str">
        <f t="shared" ref="B1956:E1956" si="498">B1497</f>
        <v>BTG+BOP&amp; Other Works</v>
      </c>
      <c r="C1956" s="186">
        <f t="shared" si="498"/>
        <v>0</v>
      </c>
      <c r="D1956" s="207" t="str">
        <f t="shared" si="498"/>
        <v>-</v>
      </c>
      <c r="E1956" s="208">
        <f t="shared" si="498"/>
        <v>20.48</v>
      </c>
      <c r="F1956" s="208">
        <f t="shared" si="448"/>
        <v>0</v>
      </c>
      <c r="G1956" s="208">
        <f t="shared" si="449"/>
        <v>0</v>
      </c>
      <c r="H1956" s="208">
        <f t="shared" si="450"/>
        <v>0</v>
      </c>
      <c r="I1956" s="30">
        <f>'F4.2'!Y120</f>
        <v>0</v>
      </c>
      <c r="J1956" s="30">
        <f>'F4.2'!AS120</f>
        <v>0</v>
      </c>
      <c r="K1956" s="208"/>
      <c r="L1956" s="208"/>
      <c r="M1956" s="208">
        <f t="shared" si="451"/>
        <v>0</v>
      </c>
      <c r="N1956" s="209">
        <f t="shared" si="452"/>
        <v>0</v>
      </c>
    </row>
    <row r="1957" spans="1:14" ht="47.25" hidden="1" outlineLevel="1">
      <c r="A1957" s="163"/>
      <c r="B1957" s="182" t="str">
        <f t="shared" ref="B1957:E1957" si="499">B1498</f>
        <v>Work of Design, Supply &amp; Installation, Testing &amp; Commissioning of Public Addressing  System for tunnels of CHP-D, CSTPS, Chandrapur.</v>
      </c>
      <c r="C1957" s="31">
        <f t="shared" si="499"/>
        <v>0</v>
      </c>
      <c r="D1957" s="67" t="str">
        <f t="shared" si="499"/>
        <v>-</v>
      </c>
      <c r="E1957" s="30">
        <f t="shared" si="499"/>
        <v>0</v>
      </c>
      <c r="F1957" s="30">
        <f t="shared" si="448"/>
        <v>1.1544108720000001</v>
      </c>
      <c r="G1957" s="30">
        <f t="shared" si="449"/>
        <v>1.1544108720000001</v>
      </c>
      <c r="H1957" s="30">
        <f t="shared" si="450"/>
        <v>0</v>
      </c>
      <c r="I1957" s="30">
        <f>'F4.2'!Y121</f>
        <v>0</v>
      </c>
      <c r="J1957" s="30">
        <f>'F4.2'!AS121</f>
        <v>0</v>
      </c>
      <c r="K1957" s="30"/>
      <c r="L1957" s="30"/>
      <c r="M1957" s="30">
        <f t="shared" si="451"/>
        <v>0</v>
      </c>
      <c r="N1957" s="150">
        <f t="shared" si="452"/>
        <v>0</v>
      </c>
    </row>
    <row r="1958" spans="1:14" ht="47.25" hidden="1" outlineLevel="1">
      <c r="A1958" s="163"/>
      <c r="B1958" s="182" t="str">
        <f t="shared" ref="B1958:E1958" si="500">B1499</f>
        <v xml:space="preserve">Work of upgradation, installation and extension of 220VDC control supply to various PMCC of CHPD, CSTPS, Chandrapur.
</v>
      </c>
      <c r="C1958" s="31">
        <f t="shared" si="500"/>
        <v>0</v>
      </c>
      <c r="D1958" s="67" t="str">
        <f t="shared" si="500"/>
        <v>-</v>
      </c>
      <c r="E1958" s="30">
        <f t="shared" si="500"/>
        <v>0</v>
      </c>
      <c r="F1958" s="30">
        <f t="shared" si="448"/>
        <v>0.68441180000000001</v>
      </c>
      <c r="G1958" s="30">
        <f t="shared" si="449"/>
        <v>0.68441180000000001</v>
      </c>
      <c r="H1958" s="30">
        <f t="shared" si="450"/>
        <v>0</v>
      </c>
      <c r="I1958" s="30">
        <f>'F4.2'!Y122</f>
        <v>0</v>
      </c>
      <c r="J1958" s="30">
        <f>'F4.2'!AS122</f>
        <v>0</v>
      </c>
      <c r="K1958" s="30"/>
      <c r="L1958" s="30"/>
      <c r="M1958" s="30">
        <f t="shared" si="451"/>
        <v>0</v>
      </c>
      <c r="N1958" s="150">
        <f t="shared" si="452"/>
        <v>0</v>
      </c>
    </row>
    <row r="1959" spans="1:14" ht="31.5" hidden="1" outlineLevel="1">
      <c r="A1959" s="163"/>
      <c r="B1959" s="182" t="str">
        <f t="shared" ref="B1959:E1959" si="501">B1500</f>
        <v>Work of Apron Feeder in CHP Unit 8&amp;9 (2x500) MW at CHP-D, CSTPS.</v>
      </c>
      <c r="C1959" s="31">
        <f t="shared" si="501"/>
        <v>0</v>
      </c>
      <c r="D1959" s="67" t="str">
        <f t="shared" si="501"/>
        <v>-</v>
      </c>
      <c r="E1959" s="30">
        <f t="shared" si="501"/>
        <v>0</v>
      </c>
      <c r="F1959" s="30">
        <f t="shared" si="448"/>
        <v>2.3388426</v>
      </c>
      <c r="G1959" s="30">
        <f t="shared" si="449"/>
        <v>2.3388426</v>
      </c>
      <c r="H1959" s="30">
        <f t="shared" si="450"/>
        <v>0</v>
      </c>
      <c r="I1959" s="30">
        <f>'F4.2'!Y123</f>
        <v>0</v>
      </c>
      <c r="J1959" s="30">
        <f>'F4.2'!AS123</f>
        <v>0</v>
      </c>
      <c r="K1959" s="30"/>
      <c r="L1959" s="30"/>
      <c r="M1959" s="30">
        <f t="shared" si="451"/>
        <v>0</v>
      </c>
      <c r="N1959" s="150">
        <f t="shared" si="452"/>
        <v>0</v>
      </c>
    </row>
    <row r="1960" spans="1:14" ht="31.5" hidden="1" outlineLevel="1">
      <c r="A1960" s="163"/>
      <c r="B1960" s="182" t="str">
        <f t="shared" ref="B1960:E1960" si="502">B1501</f>
        <v>Supply of spares for up gradation of rotary parts of travelling conveyor system installed at CHPD, CSTPS, Chandrapur.</v>
      </c>
      <c r="C1960" s="31">
        <f t="shared" si="502"/>
        <v>0</v>
      </c>
      <c r="D1960" s="67" t="str">
        <f t="shared" si="502"/>
        <v>-</v>
      </c>
      <c r="E1960" s="30">
        <f t="shared" si="502"/>
        <v>0</v>
      </c>
      <c r="F1960" s="30">
        <f t="shared" si="448"/>
        <v>0.58938639999999998</v>
      </c>
      <c r="G1960" s="30">
        <f t="shared" si="449"/>
        <v>0.58938639999999998</v>
      </c>
      <c r="H1960" s="30">
        <f t="shared" si="450"/>
        <v>0</v>
      </c>
      <c r="I1960" s="30">
        <f>'F4.2'!Y124</f>
        <v>0</v>
      </c>
      <c r="J1960" s="30">
        <f>'F4.2'!AS124</f>
        <v>0</v>
      </c>
      <c r="K1960" s="30"/>
      <c r="L1960" s="30"/>
      <c r="M1960" s="30">
        <f t="shared" si="451"/>
        <v>0</v>
      </c>
      <c r="N1960" s="150">
        <f t="shared" si="452"/>
        <v>0</v>
      </c>
    </row>
    <row r="1961" spans="1:14" ht="63" hidden="1" outlineLevel="1">
      <c r="A1961" s="163"/>
      <c r="B1961" s="182" t="str">
        <f t="shared" ref="B1961:E1961" si="503">B1502</f>
        <v>The Work of Design, Engineering, Manufacturing, Supply, Erection &amp; Commissioning of Short Conveyor belt from stack yard of CHP of Unit 5,6&amp;7 to Belt Conveyor 104 A/B at CHP of Unit 8&amp;9, CSTPS, Chandrapur</v>
      </c>
      <c r="C1961" s="31">
        <f t="shared" si="503"/>
        <v>0</v>
      </c>
      <c r="D1961" s="67" t="str">
        <f t="shared" si="503"/>
        <v>-</v>
      </c>
      <c r="E1961" s="30">
        <f t="shared" si="503"/>
        <v>0</v>
      </c>
      <c r="F1961" s="30">
        <f t="shared" si="448"/>
        <v>5.682461</v>
      </c>
      <c r="G1961" s="30">
        <f t="shared" si="449"/>
        <v>5.682461</v>
      </c>
      <c r="H1961" s="30">
        <f t="shared" si="450"/>
        <v>0</v>
      </c>
      <c r="I1961" s="30">
        <f>'F4.2'!Y125</f>
        <v>0</v>
      </c>
      <c r="J1961" s="30">
        <f>'F4.2'!AS125</f>
        <v>0</v>
      </c>
      <c r="K1961" s="30"/>
      <c r="L1961" s="30"/>
      <c r="M1961" s="30">
        <f t="shared" si="451"/>
        <v>0</v>
      </c>
      <c r="N1961" s="150">
        <f t="shared" si="452"/>
        <v>0</v>
      </c>
    </row>
    <row r="1962" spans="1:14" ht="47.25" hidden="1" outlineLevel="1">
      <c r="A1962" s="163"/>
      <c r="B1962" s="182" t="str">
        <f t="shared" ref="B1962:E1962" si="504">B1503</f>
        <v>Work of design, supply, erection, commissioning of overhead cable tray along with removal &amp; re-routing of power and control cables  at CHP-D, CSTPS, Chandrapur.</v>
      </c>
      <c r="C1962" s="31">
        <f t="shared" si="504"/>
        <v>0</v>
      </c>
      <c r="D1962" s="67" t="str">
        <f t="shared" si="504"/>
        <v>-</v>
      </c>
      <c r="E1962" s="30">
        <f t="shared" si="504"/>
        <v>0</v>
      </c>
      <c r="F1962" s="30">
        <f t="shared" si="448"/>
        <v>0.51324217999999999</v>
      </c>
      <c r="G1962" s="30">
        <f t="shared" si="449"/>
        <v>0.51324217999999999</v>
      </c>
      <c r="H1962" s="30">
        <f t="shared" si="450"/>
        <v>0</v>
      </c>
      <c r="I1962" s="30">
        <f>'F4.2'!Y126</f>
        <v>0</v>
      </c>
      <c r="J1962" s="30">
        <f>'F4.2'!AS126</f>
        <v>0</v>
      </c>
      <c r="K1962" s="30"/>
      <c r="L1962" s="30"/>
      <c r="M1962" s="30">
        <f t="shared" si="451"/>
        <v>0</v>
      </c>
      <c r="N1962" s="150">
        <f t="shared" si="452"/>
        <v>0</v>
      </c>
    </row>
    <row r="1963" spans="1:14" ht="47.25" hidden="1" outlineLevel="1">
      <c r="A1963" s="163"/>
      <c r="B1963" s="182" t="str">
        <f t="shared" ref="B1963:E1963" si="505">B1504</f>
        <v>Work of provision, modification, retrofitting and revamping of lighting system of transfers points, crusher house and bunker area of CHP-D, CSTPS, Chandrapur.</v>
      </c>
      <c r="C1963" s="31">
        <f t="shared" si="505"/>
        <v>0</v>
      </c>
      <c r="D1963" s="67" t="str">
        <f t="shared" si="505"/>
        <v>-</v>
      </c>
      <c r="E1963" s="30">
        <f t="shared" si="505"/>
        <v>0</v>
      </c>
      <c r="F1963" s="30">
        <f t="shared" si="448"/>
        <v>1.010459813</v>
      </c>
      <c r="G1963" s="30">
        <f t="shared" si="449"/>
        <v>1.010459813</v>
      </c>
      <c r="H1963" s="30">
        <f t="shared" si="450"/>
        <v>0</v>
      </c>
      <c r="I1963" s="30">
        <f>'F4.2'!Y127</f>
        <v>0</v>
      </c>
      <c r="J1963" s="30">
        <f>'F4.2'!AS127</f>
        <v>0</v>
      </c>
      <c r="K1963" s="30"/>
      <c r="L1963" s="30"/>
      <c r="M1963" s="30">
        <f t="shared" si="451"/>
        <v>0</v>
      </c>
      <c r="N1963" s="150">
        <f t="shared" si="452"/>
        <v>0</v>
      </c>
    </row>
    <row r="1964" spans="1:14" ht="63" hidden="1" outlineLevel="1">
      <c r="A1964" s="163"/>
      <c r="B1964" s="182" t="str">
        <f t="shared" ref="B1964:E1964" si="506">B1505</f>
        <v xml:space="preserve">Procurement of spares for M/s. Weir Minerals make (GEHO pump Model TZPM-1200) for Ash Handling Plant Unit# 8 &amp;9 CSTPS Chandrapur. AHP-III
</v>
      </c>
      <c r="C1964" s="31">
        <f t="shared" si="506"/>
        <v>0</v>
      </c>
      <c r="D1964" s="67" t="str">
        <f t="shared" si="506"/>
        <v>-</v>
      </c>
      <c r="E1964" s="30">
        <f t="shared" si="506"/>
        <v>0</v>
      </c>
      <c r="F1964" s="30">
        <f t="shared" si="448"/>
        <v>2.1060033119999999</v>
      </c>
      <c r="G1964" s="30">
        <f t="shared" si="449"/>
        <v>2.1060033119999999</v>
      </c>
      <c r="H1964" s="30">
        <f t="shared" si="450"/>
        <v>0</v>
      </c>
      <c r="I1964" s="30">
        <f>'F4.2'!Y128</f>
        <v>0</v>
      </c>
      <c r="J1964" s="30">
        <f>'F4.2'!AS128</f>
        <v>0</v>
      </c>
      <c r="K1964" s="30"/>
      <c r="L1964" s="30"/>
      <c r="M1964" s="30">
        <f t="shared" si="451"/>
        <v>0</v>
      </c>
      <c r="N1964" s="150">
        <f t="shared" si="452"/>
        <v>0</v>
      </c>
    </row>
    <row r="1965" spans="1:14" ht="31.5" hidden="1" outlineLevel="1">
      <c r="A1965" s="163"/>
      <c r="B1965" s="182" t="str">
        <f t="shared" ref="B1965:E1965" si="507">B1506</f>
        <v>Procurement of Gear Box set of internal (MAKE: NEW ALLENBERRY) Spares at CHP-D; CSTPS, Chandrapur.</v>
      </c>
      <c r="C1965" s="31">
        <f t="shared" si="507"/>
        <v>0</v>
      </c>
      <c r="D1965" s="67" t="str">
        <f t="shared" si="507"/>
        <v>-</v>
      </c>
      <c r="E1965" s="30">
        <f t="shared" si="507"/>
        <v>0</v>
      </c>
      <c r="F1965" s="30">
        <f t="shared" si="448"/>
        <v>1.6903999999999999</v>
      </c>
      <c r="G1965" s="30">
        <f t="shared" si="449"/>
        <v>1.6903999999999999</v>
      </c>
      <c r="H1965" s="30">
        <f t="shared" si="450"/>
        <v>0</v>
      </c>
      <c r="I1965" s="30">
        <f>'F4.2'!Y129</f>
        <v>0</v>
      </c>
      <c r="J1965" s="30">
        <f>'F4.2'!AS129</f>
        <v>0</v>
      </c>
      <c r="K1965" s="30"/>
      <c r="L1965" s="30"/>
      <c r="M1965" s="30">
        <f t="shared" si="451"/>
        <v>0</v>
      </c>
      <c r="N1965" s="150">
        <f t="shared" si="452"/>
        <v>0</v>
      </c>
    </row>
    <row r="1966" spans="1:14" ht="47.25" hidden="1" outlineLevel="1">
      <c r="A1966" s="163"/>
      <c r="B1966" s="182" t="str">
        <f t="shared" ref="B1966:E1966" si="508">B1507</f>
        <v>Supply and Installation of Oil Cooled Suspended Anodized Winding Magnet &amp; Control Panel at CHP, Unit 8&amp;9, CSTPS, Chandrapur.</v>
      </c>
      <c r="C1966" s="31">
        <f t="shared" si="508"/>
        <v>0</v>
      </c>
      <c r="D1966" s="67" t="str">
        <f t="shared" si="508"/>
        <v>-</v>
      </c>
      <c r="E1966" s="30">
        <f t="shared" si="508"/>
        <v>0</v>
      </c>
      <c r="F1966" s="30">
        <f t="shared" si="448"/>
        <v>0</v>
      </c>
      <c r="G1966" s="30">
        <f t="shared" si="449"/>
        <v>0</v>
      </c>
      <c r="H1966" s="30">
        <f t="shared" si="450"/>
        <v>0</v>
      </c>
      <c r="I1966" s="30">
        <f>'F4.2'!Y130</f>
        <v>0</v>
      </c>
      <c r="J1966" s="30">
        <f>'F4.2'!AS130</f>
        <v>0</v>
      </c>
      <c r="K1966" s="30"/>
      <c r="L1966" s="30"/>
      <c r="M1966" s="30">
        <f t="shared" si="451"/>
        <v>0</v>
      </c>
      <c r="N1966" s="150">
        <f t="shared" si="452"/>
        <v>0</v>
      </c>
    </row>
    <row r="1967" spans="1:14" ht="31.5" hidden="1" outlineLevel="1">
      <c r="A1967" s="163"/>
      <c r="B1967" s="182" t="str">
        <f t="shared" ref="B1967:E1967" si="509">B1508</f>
        <v>196 NT Controller by DT 9 Controller alongwith HMI units for Unit- 8&amp;9 coal feeder system</v>
      </c>
      <c r="C1967" s="31">
        <f t="shared" si="509"/>
        <v>0</v>
      </c>
      <c r="D1967" s="67" t="str">
        <f t="shared" si="509"/>
        <v>-</v>
      </c>
      <c r="E1967" s="30">
        <f t="shared" si="509"/>
        <v>0</v>
      </c>
      <c r="F1967" s="30">
        <f t="shared" si="448"/>
        <v>2.0773899999999998</v>
      </c>
      <c r="G1967" s="30">
        <f t="shared" si="449"/>
        <v>2.0773899999999998</v>
      </c>
      <c r="H1967" s="30">
        <f t="shared" si="450"/>
        <v>0</v>
      </c>
      <c r="I1967" s="30">
        <f>'F4.2'!Y131</f>
        <v>0</v>
      </c>
      <c r="J1967" s="30">
        <f>'F4.2'!AS131</f>
        <v>0</v>
      </c>
      <c r="K1967" s="30"/>
      <c r="L1967" s="30"/>
      <c r="M1967" s="30">
        <f t="shared" si="451"/>
        <v>0</v>
      </c>
      <c r="N1967" s="150">
        <f t="shared" si="452"/>
        <v>0</v>
      </c>
    </row>
    <row r="1968" spans="1:14" ht="47.25" hidden="1" outlineLevel="1">
      <c r="A1968" s="163"/>
      <c r="B1968" s="182" t="str">
        <f t="shared" ref="B1968:E1968" si="510">B1509</f>
        <v>Procurement of set of CW Impeller duly fitted with wear rings &amp; ACW Impeller duly fitted with wear rings of Mather &amp; Platt make Pumps installed at Unit-8 &amp; 9,CSTPS,Chandrapur</v>
      </c>
      <c r="C1968" s="31">
        <f t="shared" si="510"/>
        <v>0</v>
      </c>
      <c r="D1968" s="67" t="str">
        <f t="shared" si="510"/>
        <v>-</v>
      </c>
      <c r="E1968" s="30">
        <f t="shared" si="510"/>
        <v>0</v>
      </c>
      <c r="F1968" s="30">
        <f t="shared" si="448"/>
        <v>0.70378810800000002</v>
      </c>
      <c r="G1968" s="30">
        <f t="shared" si="449"/>
        <v>0.70378810800000002</v>
      </c>
      <c r="H1968" s="30">
        <f t="shared" si="450"/>
        <v>0</v>
      </c>
      <c r="I1968" s="30">
        <f>'F4.2'!Y132</f>
        <v>0</v>
      </c>
      <c r="J1968" s="30">
        <f>'F4.2'!AS132</f>
        <v>0</v>
      </c>
      <c r="K1968" s="30"/>
      <c r="L1968" s="30"/>
      <c r="M1968" s="30">
        <f t="shared" si="451"/>
        <v>0</v>
      </c>
      <c r="N1968" s="150">
        <f t="shared" si="452"/>
        <v>0</v>
      </c>
    </row>
    <row r="1969" spans="1:14" ht="15.75" hidden="1" outlineLevel="1">
      <c r="A1969" s="163"/>
      <c r="B1969" s="182" t="str">
        <f t="shared" ref="B1969:E1969" si="511">B1510</f>
        <v>CHP System U#8</v>
      </c>
      <c r="C1969" s="31">
        <f t="shared" si="511"/>
        <v>0</v>
      </c>
      <c r="D1969" s="67" t="str">
        <f t="shared" si="511"/>
        <v>-</v>
      </c>
      <c r="E1969" s="30">
        <f t="shared" si="511"/>
        <v>0</v>
      </c>
      <c r="F1969" s="30">
        <f t="shared" si="448"/>
        <v>0.05</v>
      </c>
      <c r="G1969" s="30">
        <f t="shared" si="449"/>
        <v>0.05</v>
      </c>
      <c r="H1969" s="30">
        <f t="shared" si="450"/>
        <v>0</v>
      </c>
      <c r="I1969" s="30">
        <f>'F4.2'!Y133</f>
        <v>0</v>
      </c>
      <c r="J1969" s="30">
        <f>'F4.2'!AS133</f>
        <v>0</v>
      </c>
      <c r="K1969" s="30"/>
      <c r="L1969" s="30"/>
      <c r="M1969" s="30">
        <f t="shared" si="451"/>
        <v>0</v>
      </c>
      <c r="N1969" s="150">
        <f t="shared" si="452"/>
        <v>0</v>
      </c>
    </row>
    <row r="1970" spans="1:14" ht="15.75" hidden="1" outlineLevel="1">
      <c r="A1970" s="163"/>
      <c r="B1970" s="182" t="str">
        <f t="shared" ref="B1970:E1970" si="512">B1511</f>
        <v>ISOLATED PHASE BUS DUCT</v>
      </c>
      <c r="C1970" s="31">
        <f t="shared" si="512"/>
        <v>0</v>
      </c>
      <c r="D1970" s="67" t="str">
        <f t="shared" si="512"/>
        <v>-</v>
      </c>
      <c r="E1970" s="30">
        <f t="shared" si="512"/>
        <v>0</v>
      </c>
      <c r="F1970" s="30">
        <f t="shared" si="448"/>
        <v>0.04</v>
      </c>
      <c r="G1970" s="30">
        <f t="shared" si="449"/>
        <v>0.04</v>
      </c>
      <c r="H1970" s="30">
        <f t="shared" si="450"/>
        <v>0</v>
      </c>
      <c r="I1970" s="30">
        <f>'F4.2'!Y134</f>
        <v>0</v>
      </c>
      <c r="J1970" s="30">
        <f>'F4.2'!AS134</f>
        <v>0</v>
      </c>
      <c r="K1970" s="30"/>
      <c r="L1970" s="30"/>
      <c r="M1970" s="30">
        <f t="shared" si="451"/>
        <v>0</v>
      </c>
      <c r="N1970" s="150">
        <f t="shared" si="452"/>
        <v>0</v>
      </c>
    </row>
    <row r="1971" spans="1:14" ht="15.75" hidden="1" outlineLevel="1">
      <c r="A1971" s="163"/>
      <c r="B1971" s="182" t="str">
        <f t="shared" ref="B1971:E1971" si="513">B1512</f>
        <v>SEGREGATED PHASE BUS DUCT U#8</v>
      </c>
      <c r="C1971" s="31">
        <f t="shared" si="513"/>
        <v>0</v>
      </c>
      <c r="D1971" s="67" t="str">
        <f t="shared" si="513"/>
        <v>-</v>
      </c>
      <c r="E1971" s="30">
        <f t="shared" si="513"/>
        <v>0</v>
      </c>
      <c r="F1971" s="30">
        <f t="shared" si="448"/>
        <v>0.04</v>
      </c>
      <c r="G1971" s="30">
        <f t="shared" si="449"/>
        <v>0.04</v>
      </c>
      <c r="H1971" s="30">
        <f t="shared" si="450"/>
        <v>0</v>
      </c>
      <c r="I1971" s="30">
        <f>'F4.2'!Y135</f>
        <v>0</v>
      </c>
      <c r="J1971" s="30">
        <f>'F4.2'!AS135</f>
        <v>0</v>
      </c>
      <c r="K1971" s="30"/>
      <c r="L1971" s="30"/>
      <c r="M1971" s="30">
        <f t="shared" si="451"/>
        <v>0</v>
      </c>
      <c r="N1971" s="150">
        <f t="shared" si="452"/>
        <v>0</v>
      </c>
    </row>
    <row r="1972" spans="1:14" ht="15.75" hidden="1" outlineLevel="1">
      <c r="A1972" s="163"/>
      <c r="B1972" s="182" t="str">
        <f t="shared" ref="B1972:E1972" si="514">B1513</f>
        <v>SEGREGATED PHASE BUS DUCT U#9</v>
      </c>
      <c r="C1972" s="31">
        <f t="shared" si="514"/>
        <v>0</v>
      </c>
      <c r="D1972" s="67" t="str">
        <f t="shared" si="514"/>
        <v>-</v>
      </c>
      <c r="E1972" s="30">
        <f t="shared" si="514"/>
        <v>0</v>
      </c>
      <c r="F1972" s="30">
        <f t="shared" si="448"/>
        <v>0.04</v>
      </c>
      <c r="G1972" s="30">
        <f t="shared" si="449"/>
        <v>0.04</v>
      </c>
      <c r="H1972" s="30">
        <f t="shared" si="450"/>
        <v>0</v>
      </c>
      <c r="I1972" s="30">
        <f>'F4.2'!Y136</f>
        <v>0</v>
      </c>
      <c r="J1972" s="30">
        <f>'F4.2'!AS136</f>
        <v>0</v>
      </c>
      <c r="K1972" s="30"/>
      <c r="L1972" s="30"/>
      <c r="M1972" s="30">
        <f t="shared" si="451"/>
        <v>0</v>
      </c>
      <c r="N1972" s="150">
        <f t="shared" si="452"/>
        <v>0</v>
      </c>
    </row>
    <row r="1973" spans="1:14" ht="15.75" hidden="1" outlineLevel="1">
      <c r="A1973" s="163"/>
      <c r="B1973" s="182" t="str">
        <f t="shared" ref="B1973:E1973" si="515">B1514</f>
        <v>ISOLATED PHASE BUS DUCT U#9</v>
      </c>
      <c r="C1973" s="31">
        <f t="shared" si="515"/>
        <v>0</v>
      </c>
      <c r="D1973" s="67" t="str">
        <f t="shared" si="515"/>
        <v>-</v>
      </c>
      <c r="E1973" s="30">
        <f t="shared" si="515"/>
        <v>0</v>
      </c>
      <c r="F1973" s="30">
        <f t="shared" si="448"/>
        <v>0.04</v>
      </c>
      <c r="G1973" s="30">
        <f t="shared" si="449"/>
        <v>0.04</v>
      </c>
      <c r="H1973" s="30">
        <f t="shared" si="450"/>
        <v>0</v>
      </c>
      <c r="I1973" s="30">
        <f>'F4.2'!Y137</f>
        <v>0</v>
      </c>
      <c r="J1973" s="30">
        <f>'F4.2'!AS137</f>
        <v>0</v>
      </c>
      <c r="K1973" s="30"/>
      <c r="L1973" s="30"/>
      <c r="M1973" s="30">
        <f t="shared" si="451"/>
        <v>0</v>
      </c>
      <c r="N1973" s="150">
        <f t="shared" si="452"/>
        <v>0</v>
      </c>
    </row>
    <row r="1974" spans="1:14" ht="15.75" hidden="1" outlineLevel="1">
      <c r="A1974" s="163"/>
      <c r="B1974" s="182" t="str">
        <f t="shared" ref="B1974:E1974" si="516">B1515</f>
        <v>DTT &amp; UAT U#8</v>
      </c>
      <c r="C1974" s="31">
        <f t="shared" si="516"/>
        <v>0</v>
      </c>
      <c r="D1974" s="67" t="str">
        <f t="shared" si="516"/>
        <v>-</v>
      </c>
      <c r="E1974" s="30">
        <f t="shared" si="516"/>
        <v>0</v>
      </c>
      <c r="F1974" s="30">
        <f t="shared" ref="F1974:F2037" si="517">F1515+I1515</f>
        <v>0.03</v>
      </c>
      <c r="G1974" s="30">
        <f t="shared" ref="G1974:G2037" si="518">G1515+M1515</f>
        <v>0.03</v>
      </c>
      <c r="H1974" s="30">
        <f t="shared" ref="H1974:H2037" si="519">F1974-G1974</f>
        <v>0</v>
      </c>
      <c r="I1974" s="30">
        <f>'F4.2'!Y138</f>
        <v>0</v>
      </c>
      <c r="J1974" s="30">
        <f>'F4.2'!AS138</f>
        <v>0</v>
      </c>
      <c r="K1974" s="30"/>
      <c r="L1974" s="30"/>
      <c r="M1974" s="30">
        <f t="shared" ref="M1974:M2037" si="520">SUM(J1974:L1974)</f>
        <v>0</v>
      </c>
      <c r="N1974" s="150">
        <f t="shared" ref="N1974:N2037" si="521">H1974+I1974-M1974</f>
        <v>0</v>
      </c>
    </row>
    <row r="1975" spans="1:14" ht="15.75" hidden="1" outlineLevel="1">
      <c r="A1975" s="163"/>
      <c r="B1975" s="182" t="str">
        <f t="shared" ref="B1975:E1975" si="522">B1516</f>
        <v>DTT &amp; UAT U#9</v>
      </c>
      <c r="C1975" s="31">
        <f t="shared" si="522"/>
        <v>0</v>
      </c>
      <c r="D1975" s="67" t="str">
        <f t="shared" si="522"/>
        <v>-</v>
      </c>
      <c r="E1975" s="30">
        <f t="shared" si="522"/>
        <v>0</v>
      </c>
      <c r="F1975" s="30">
        <f t="shared" si="517"/>
        <v>0.03</v>
      </c>
      <c r="G1975" s="30">
        <f t="shared" si="518"/>
        <v>0.03</v>
      </c>
      <c r="H1975" s="30">
        <f t="shared" si="519"/>
        <v>0</v>
      </c>
      <c r="I1975" s="30">
        <f>'F4.2'!Y139</f>
        <v>0</v>
      </c>
      <c r="J1975" s="30">
        <f>'F4.2'!AS139</f>
        <v>0</v>
      </c>
      <c r="K1975" s="30"/>
      <c r="L1975" s="30"/>
      <c r="M1975" s="30">
        <f t="shared" si="520"/>
        <v>0</v>
      </c>
      <c r="N1975" s="150">
        <f t="shared" si="521"/>
        <v>0</v>
      </c>
    </row>
    <row r="1976" spans="1:14" ht="15.75" hidden="1" outlineLevel="1">
      <c r="A1976" s="163"/>
      <c r="B1976" s="182" t="str">
        <f t="shared" ref="B1976:E1976" si="523">B1517</f>
        <v>Cranes and hoists U#8</v>
      </c>
      <c r="C1976" s="31">
        <f t="shared" si="523"/>
        <v>0</v>
      </c>
      <c r="D1976" s="67" t="str">
        <f t="shared" si="523"/>
        <v>-</v>
      </c>
      <c r="E1976" s="30">
        <f t="shared" si="523"/>
        <v>0</v>
      </c>
      <c r="F1976" s="30">
        <f t="shared" si="517"/>
        <v>0.03</v>
      </c>
      <c r="G1976" s="30">
        <f t="shared" si="518"/>
        <v>0.03</v>
      </c>
      <c r="H1976" s="30">
        <f t="shared" si="519"/>
        <v>0</v>
      </c>
      <c r="I1976" s="30">
        <f>'F4.2'!Y140</f>
        <v>0</v>
      </c>
      <c r="J1976" s="30">
        <f>'F4.2'!AS140</f>
        <v>0</v>
      </c>
      <c r="K1976" s="30"/>
      <c r="L1976" s="30"/>
      <c r="M1976" s="30">
        <f t="shared" si="520"/>
        <v>0</v>
      </c>
      <c r="N1976" s="150">
        <f t="shared" si="521"/>
        <v>0</v>
      </c>
    </row>
    <row r="1977" spans="1:14" ht="15.75" hidden="1" outlineLevel="1">
      <c r="A1977" s="163"/>
      <c r="B1977" s="182" t="str">
        <f t="shared" ref="B1977:E1977" si="524">B1518</f>
        <v>RCC Chimney U#8</v>
      </c>
      <c r="C1977" s="31">
        <f t="shared" si="524"/>
        <v>0</v>
      </c>
      <c r="D1977" s="67" t="str">
        <f t="shared" si="524"/>
        <v>-</v>
      </c>
      <c r="E1977" s="30">
        <f t="shared" si="524"/>
        <v>0</v>
      </c>
      <c r="F1977" s="30">
        <f t="shared" si="517"/>
        <v>9.2899999999999991</v>
      </c>
      <c r="G1977" s="30">
        <f t="shared" si="518"/>
        <v>9.2899999999999991</v>
      </c>
      <c r="H1977" s="30">
        <f t="shared" si="519"/>
        <v>0</v>
      </c>
      <c r="I1977" s="30">
        <f>'F4.2'!Y141</f>
        <v>0</v>
      </c>
      <c r="J1977" s="30">
        <f>'F4.2'!AS141</f>
        <v>0</v>
      </c>
      <c r="K1977" s="30"/>
      <c r="L1977" s="30"/>
      <c r="M1977" s="30">
        <f t="shared" si="520"/>
        <v>0</v>
      </c>
      <c r="N1977" s="150">
        <f t="shared" si="521"/>
        <v>0</v>
      </c>
    </row>
    <row r="1978" spans="1:14" ht="15.75" hidden="1" outlineLevel="1">
      <c r="A1978" s="163"/>
      <c r="B1978" s="182" t="str">
        <f t="shared" ref="B1978:E1978" si="525">B1519</f>
        <v>Coal Handling Plant</v>
      </c>
      <c r="C1978" s="31">
        <f t="shared" si="525"/>
        <v>0</v>
      </c>
      <c r="D1978" s="67" t="str">
        <f t="shared" si="525"/>
        <v>-</v>
      </c>
      <c r="E1978" s="30">
        <f t="shared" si="525"/>
        <v>0</v>
      </c>
      <c r="F1978" s="30">
        <f t="shared" si="517"/>
        <v>41.79</v>
      </c>
      <c r="G1978" s="30">
        <f t="shared" si="518"/>
        <v>41.79</v>
      </c>
      <c r="H1978" s="30">
        <f t="shared" si="519"/>
        <v>0</v>
      </c>
      <c r="I1978" s="30">
        <f>'F4.2'!Y142</f>
        <v>0</v>
      </c>
      <c r="J1978" s="30">
        <f>'F4.2'!AS142</f>
        <v>0</v>
      </c>
      <c r="K1978" s="30"/>
      <c r="L1978" s="30"/>
      <c r="M1978" s="30">
        <f t="shared" si="520"/>
        <v>0</v>
      </c>
      <c r="N1978" s="150">
        <f t="shared" si="521"/>
        <v>0</v>
      </c>
    </row>
    <row r="1979" spans="1:14" ht="15.75" hidden="1" outlineLevel="1">
      <c r="A1979" s="163"/>
      <c r="B1979" s="182" t="str">
        <f t="shared" ref="B1979:E1979" si="526">B1520</f>
        <v>Bunker foundation &amp; civil works (Unit 8) U#8</v>
      </c>
      <c r="C1979" s="31">
        <f t="shared" si="526"/>
        <v>0</v>
      </c>
      <c r="D1979" s="67" t="str">
        <f t="shared" si="526"/>
        <v>-</v>
      </c>
      <c r="E1979" s="30">
        <f t="shared" si="526"/>
        <v>0</v>
      </c>
      <c r="F1979" s="30">
        <f t="shared" si="517"/>
        <v>18.579999999999998</v>
      </c>
      <c r="G1979" s="30">
        <f t="shared" si="518"/>
        <v>18.579999999999998</v>
      </c>
      <c r="H1979" s="30">
        <f t="shared" si="519"/>
        <v>0</v>
      </c>
      <c r="I1979" s="30">
        <f>'F4.2'!Y143</f>
        <v>0</v>
      </c>
      <c r="J1979" s="30">
        <f>'F4.2'!AS143</f>
        <v>0</v>
      </c>
      <c r="K1979" s="30"/>
      <c r="L1979" s="30"/>
      <c r="M1979" s="30">
        <f t="shared" si="520"/>
        <v>0</v>
      </c>
      <c r="N1979" s="150">
        <f t="shared" si="521"/>
        <v>0</v>
      </c>
    </row>
    <row r="1980" spans="1:14" ht="15.75" hidden="1" outlineLevel="1">
      <c r="A1980" s="163"/>
      <c r="B1980" s="182" t="str">
        <f t="shared" ref="B1980:E1980" si="527">B1521</f>
        <v>Boiler &amp; Auxiliaries U#9</v>
      </c>
      <c r="C1980" s="31">
        <f t="shared" si="527"/>
        <v>0</v>
      </c>
      <c r="D1980" s="67" t="str">
        <f t="shared" si="527"/>
        <v>-</v>
      </c>
      <c r="E1980" s="30">
        <f t="shared" si="527"/>
        <v>0</v>
      </c>
      <c r="F1980" s="30">
        <f t="shared" si="517"/>
        <v>9.2889089999999985</v>
      </c>
      <c r="G1980" s="30">
        <f t="shared" si="518"/>
        <v>9.2871752389999589</v>
      </c>
      <c r="H1980" s="30">
        <f t="shared" si="519"/>
        <v>1.7337610000396353E-3</v>
      </c>
      <c r="I1980" s="30">
        <f>'F4.2'!Y144</f>
        <v>0</v>
      </c>
      <c r="J1980" s="30">
        <f>'F4.2'!AS144</f>
        <v>0</v>
      </c>
      <c r="K1980" s="30"/>
      <c r="L1980" s="30"/>
      <c r="M1980" s="30">
        <f t="shared" si="520"/>
        <v>0</v>
      </c>
      <c r="N1980" s="150">
        <f t="shared" si="521"/>
        <v>1.7337610000396353E-3</v>
      </c>
    </row>
    <row r="1981" spans="1:14" ht="15.75" hidden="1" outlineLevel="1">
      <c r="A1981" s="163"/>
      <c r="B1981" s="182" t="str">
        <f t="shared" ref="B1981:E1981" si="528">B1522</f>
        <v>ESP U#9</v>
      </c>
      <c r="C1981" s="31">
        <f t="shared" si="528"/>
        <v>0</v>
      </c>
      <c r="D1981" s="67" t="str">
        <f t="shared" si="528"/>
        <v>-</v>
      </c>
      <c r="E1981" s="30">
        <f t="shared" si="528"/>
        <v>0</v>
      </c>
      <c r="F1981" s="30">
        <f t="shared" si="517"/>
        <v>2.158909</v>
      </c>
      <c r="G1981" s="30">
        <f t="shared" si="518"/>
        <v>2.158909</v>
      </c>
      <c r="H1981" s="30">
        <f t="shared" si="519"/>
        <v>0</v>
      </c>
      <c r="I1981" s="30">
        <f>'F4.2'!Y145</f>
        <v>0</v>
      </c>
      <c r="J1981" s="30">
        <f>'F4.2'!AS145</f>
        <v>0</v>
      </c>
      <c r="K1981" s="30"/>
      <c r="L1981" s="30"/>
      <c r="M1981" s="30">
        <f t="shared" si="520"/>
        <v>0</v>
      </c>
      <c r="N1981" s="150">
        <f t="shared" si="521"/>
        <v>0</v>
      </c>
    </row>
    <row r="1982" spans="1:14" ht="15.75" hidden="1" outlineLevel="1">
      <c r="A1982" s="163"/>
      <c r="B1982" s="182" t="str">
        <f t="shared" ref="B1982:E1982" si="529">B1523</f>
        <v>ID fan foundations (Unit 9) U#9</v>
      </c>
      <c r="C1982" s="31">
        <f t="shared" si="529"/>
        <v>0</v>
      </c>
      <c r="D1982" s="67" t="str">
        <f t="shared" si="529"/>
        <v>-</v>
      </c>
      <c r="E1982" s="30">
        <f t="shared" si="529"/>
        <v>0</v>
      </c>
      <c r="F1982" s="30">
        <f t="shared" si="517"/>
        <v>1.748909</v>
      </c>
      <c r="G1982" s="30">
        <f t="shared" si="518"/>
        <v>1.748909</v>
      </c>
      <c r="H1982" s="30">
        <f t="shared" si="519"/>
        <v>0</v>
      </c>
      <c r="I1982" s="30">
        <f>'F4.2'!Y146</f>
        <v>0</v>
      </c>
      <c r="J1982" s="30">
        <f>'F4.2'!AS146</f>
        <v>0</v>
      </c>
      <c r="K1982" s="30"/>
      <c r="L1982" s="30"/>
      <c r="M1982" s="30">
        <f t="shared" si="520"/>
        <v>0</v>
      </c>
      <c r="N1982" s="150">
        <f t="shared" si="521"/>
        <v>0</v>
      </c>
    </row>
    <row r="1983" spans="1:14" ht="15.75" hidden="1" outlineLevel="1">
      <c r="A1983" s="163"/>
      <c r="B1983" s="182" t="str">
        <f t="shared" ref="B1983:E1983" si="530">B1524</f>
        <v>DRY ASH SILO-12M DIA U#8</v>
      </c>
      <c r="C1983" s="31">
        <f t="shared" si="530"/>
        <v>0</v>
      </c>
      <c r="D1983" s="67" t="str">
        <f t="shared" si="530"/>
        <v>-</v>
      </c>
      <c r="E1983" s="30">
        <f t="shared" si="530"/>
        <v>0</v>
      </c>
      <c r="F1983" s="30">
        <f t="shared" si="517"/>
        <v>1.22</v>
      </c>
      <c r="G1983" s="30">
        <f t="shared" si="518"/>
        <v>1.22</v>
      </c>
      <c r="H1983" s="30">
        <f t="shared" si="519"/>
        <v>0</v>
      </c>
      <c r="I1983" s="30">
        <f>'F4.2'!Y147</f>
        <v>0</v>
      </c>
      <c r="J1983" s="30">
        <f>'F4.2'!AS147</f>
        <v>0</v>
      </c>
      <c r="K1983" s="30"/>
      <c r="L1983" s="30"/>
      <c r="M1983" s="30">
        <f t="shared" si="520"/>
        <v>0</v>
      </c>
      <c r="N1983" s="150">
        <f t="shared" si="521"/>
        <v>0</v>
      </c>
    </row>
    <row r="1984" spans="1:14" ht="15.75" hidden="1" outlineLevel="1">
      <c r="A1984" s="163"/>
      <c r="B1984" s="182" t="str">
        <f t="shared" ref="B1984:E1984" si="531">B1525</f>
        <v>FD fan foundations (Unit 9) U#9</v>
      </c>
      <c r="C1984" s="31">
        <f t="shared" si="531"/>
        <v>0</v>
      </c>
      <c r="D1984" s="67" t="str">
        <f t="shared" si="531"/>
        <v>-</v>
      </c>
      <c r="E1984" s="30">
        <f t="shared" si="531"/>
        <v>0</v>
      </c>
      <c r="F1984" s="30">
        <f t="shared" si="517"/>
        <v>0.62890899999999994</v>
      </c>
      <c r="G1984" s="30">
        <f t="shared" si="518"/>
        <v>0.62890899999999994</v>
      </c>
      <c r="H1984" s="30">
        <f t="shared" si="519"/>
        <v>0</v>
      </c>
      <c r="I1984" s="30">
        <f>'F4.2'!Y148</f>
        <v>0</v>
      </c>
      <c r="J1984" s="30">
        <f>'F4.2'!AS148</f>
        <v>0</v>
      </c>
      <c r="K1984" s="30"/>
      <c r="L1984" s="30"/>
      <c r="M1984" s="30">
        <f t="shared" si="520"/>
        <v>0</v>
      </c>
      <c r="N1984" s="150">
        <f t="shared" si="521"/>
        <v>0</v>
      </c>
    </row>
    <row r="1985" spans="1:14" ht="15.75" hidden="1" outlineLevel="1">
      <c r="A1985" s="163"/>
      <c r="B1985" s="182" t="str">
        <f t="shared" ref="B1985:E1985" si="532">B1526</f>
        <v>PA fan foundations (Unit 9) U#9</v>
      </c>
      <c r="C1985" s="31">
        <f t="shared" si="532"/>
        <v>0</v>
      </c>
      <c r="D1985" s="67" t="str">
        <f t="shared" si="532"/>
        <v>-</v>
      </c>
      <c r="E1985" s="30">
        <f t="shared" si="532"/>
        <v>0</v>
      </c>
      <c r="F1985" s="30">
        <f t="shared" si="517"/>
        <v>0.54890900000000009</v>
      </c>
      <c r="G1985" s="30">
        <f t="shared" si="518"/>
        <v>0.54890900000000009</v>
      </c>
      <c r="H1985" s="30">
        <f t="shared" si="519"/>
        <v>0</v>
      </c>
      <c r="I1985" s="30">
        <f>'F4.2'!Y149</f>
        <v>0</v>
      </c>
      <c r="J1985" s="30">
        <f>'F4.2'!AS149</f>
        <v>0</v>
      </c>
      <c r="K1985" s="30"/>
      <c r="L1985" s="30"/>
      <c r="M1985" s="30">
        <f t="shared" si="520"/>
        <v>0</v>
      </c>
      <c r="N1985" s="150">
        <f t="shared" si="521"/>
        <v>0</v>
      </c>
    </row>
    <row r="1986" spans="1:14" ht="15.75" hidden="1" outlineLevel="1">
      <c r="A1986" s="163"/>
      <c r="B1986" s="182" t="str">
        <f t="shared" ref="B1986:E1986" si="533">B1527</f>
        <v>Natural Draft cooling tower- Unit 8 U#8</v>
      </c>
      <c r="C1986" s="31">
        <f t="shared" si="533"/>
        <v>0</v>
      </c>
      <c r="D1986" s="67" t="str">
        <f t="shared" si="533"/>
        <v>-</v>
      </c>
      <c r="E1986" s="30">
        <f t="shared" si="533"/>
        <v>0</v>
      </c>
      <c r="F1986" s="30">
        <f t="shared" si="517"/>
        <v>0.32</v>
      </c>
      <c r="G1986" s="30">
        <f t="shared" si="518"/>
        <v>0.32</v>
      </c>
      <c r="H1986" s="30">
        <f t="shared" si="519"/>
        <v>0</v>
      </c>
      <c r="I1986" s="30">
        <f>'F4.2'!Y150</f>
        <v>0</v>
      </c>
      <c r="J1986" s="30">
        <f>'F4.2'!AS150</f>
        <v>0</v>
      </c>
      <c r="K1986" s="30"/>
      <c r="L1986" s="30"/>
      <c r="M1986" s="30">
        <f t="shared" si="520"/>
        <v>0</v>
      </c>
      <c r="N1986" s="150">
        <f t="shared" si="521"/>
        <v>0</v>
      </c>
    </row>
    <row r="1987" spans="1:14" ht="15.75" hidden="1" outlineLevel="1">
      <c r="A1987" s="163"/>
      <c r="B1987" s="182" t="str">
        <f t="shared" ref="B1987:E1987" si="534">B1528</f>
        <v>Main power house building-Civil Works-Unit no.-9 U</v>
      </c>
      <c r="C1987" s="31">
        <f t="shared" si="534"/>
        <v>0</v>
      </c>
      <c r="D1987" s="67" t="str">
        <f t="shared" si="534"/>
        <v>-</v>
      </c>
      <c r="E1987" s="30">
        <f t="shared" si="534"/>
        <v>0</v>
      </c>
      <c r="F1987" s="30">
        <f t="shared" si="517"/>
        <v>0.15</v>
      </c>
      <c r="G1987" s="30">
        <f t="shared" si="518"/>
        <v>0.15</v>
      </c>
      <c r="H1987" s="30">
        <f t="shared" si="519"/>
        <v>0</v>
      </c>
      <c r="I1987" s="30">
        <f>'F4.2'!Y151</f>
        <v>0</v>
      </c>
      <c r="J1987" s="30">
        <f>'F4.2'!AS151</f>
        <v>0</v>
      </c>
      <c r="K1987" s="30"/>
      <c r="L1987" s="30"/>
      <c r="M1987" s="30">
        <f t="shared" si="520"/>
        <v>0</v>
      </c>
      <c r="N1987" s="150">
        <f t="shared" si="521"/>
        <v>0</v>
      </c>
    </row>
    <row r="1988" spans="1:14" ht="15.75" hidden="1" outlineLevel="1">
      <c r="A1988" s="163"/>
      <c r="B1988" s="182" t="str">
        <f t="shared" ref="B1988:E1988" si="535">B1529</f>
        <v>Structural Steel works for main power house buildi</v>
      </c>
      <c r="C1988" s="31">
        <f t="shared" si="535"/>
        <v>0</v>
      </c>
      <c r="D1988" s="67" t="str">
        <f t="shared" si="535"/>
        <v>-</v>
      </c>
      <c r="E1988" s="30">
        <f t="shared" si="535"/>
        <v>0</v>
      </c>
      <c r="F1988" s="30">
        <f t="shared" si="517"/>
        <v>0.15</v>
      </c>
      <c r="G1988" s="30">
        <f t="shared" si="518"/>
        <v>0.15</v>
      </c>
      <c r="H1988" s="30">
        <f t="shared" si="519"/>
        <v>0</v>
      </c>
      <c r="I1988" s="30">
        <f>'F4.2'!Y152</f>
        <v>0</v>
      </c>
      <c r="J1988" s="30">
        <f>'F4.2'!AS152</f>
        <v>0</v>
      </c>
      <c r="K1988" s="30"/>
      <c r="L1988" s="30"/>
      <c r="M1988" s="30">
        <f t="shared" si="520"/>
        <v>0</v>
      </c>
      <c r="N1988" s="150">
        <f t="shared" si="521"/>
        <v>0</v>
      </c>
    </row>
    <row r="1989" spans="1:14" ht="15.75" hidden="1" outlineLevel="1">
      <c r="A1989" s="163"/>
      <c r="B1989" s="182" t="str">
        <f t="shared" ref="B1989:E1989" si="536">B1530</f>
        <v>Canteen U#8</v>
      </c>
      <c r="C1989" s="31">
        <f t="shared" si="536"/>
        <v>0</v>
      </c>
      <c r="D1989" s="67" t="str">
        <f t="shared" si="536"/>
        <v>-</v>
      </c>
      <c r="E1989" s="30">
        <f t="shared" si="536"/>
        <v>0</v>
      </c>
      <c r="F1989" s="30">
        <f t="shared" si="517"/>
        <v>0.12</v>
      </c>
      <c r="G1989" s="30">
        <f t="shared" si="518"/>
        <v>0.12</v>
      </c>
      <c r="H1989" s="30">
        <f t="shared" si="519"/>
        <v>0</v>
      </c>
      <c r="I1989" s="30">
        <f>'F4.2'!Y153</f>
        <v>0</v>
      </c>
      <c r="J1989" s="30">
        <f>'F4.2'!AS153</f>
        <v>0</v>
      </c>
      <c r="K1989" s="30"/>
      <c r="L1989" s="30"/>
      <c r="M1989" s="30">
        <f t="shared" si="520"/>
        <v>0</v>
      </c>
      <c r="N1989" s="150">
        <f t="shared" si="521"/>
        <v>0</v>
      </c>
    </row>
    <row r="1990" spans="1:14" ht="15.75" hidden="1" outlineLevel="1">
      <c r="A1990" s="163"/>
      <c r="B1990" s="182" t="str">
        <f t="shared" ref="B1990:E1990" si="537">B1531</f>
        <v>Security and time office U#8</v>
      </c>
      <c r="C1990" s="31">
        <f t="shared" si="537"/>
        <v>0</v>
      </c>
      <c r="D1990" s="67" t="str">
        <f t="shared" si="537"/>
        <v>-</v>
      </c>
      <c r="E1990" s="30">
        <f t="shared" si="537"/>
        <v>0</v>
      </c>
      <c r="F1990" s="30">
        <f t="shared" si="517"/>
        <v>0.12</v>
      </c>
      <c r="G1990" s="30">
        <f t="shared" si="518"/>
        <v>0.12</v>
      </c>
      <c r="H1990" s="30">
        <f t="shared" si="519"/>
        <v>0</v>
      </c>
      <c r="I1990" s="30">
        <f>'F4.2'!Y154</f>
        <v>0</v>
      </c>
      <c r="J1990" s="30">
        <f>'F4.2'!AS154</f>
        <v>0</v>
      </c>
      <c r="K1990" s="30"/>
      <c r="L1990" s="30"/>
      <c r="M1990" s="30">
        <f t="shared" si="520"/>
        <v>0</v>
      </c>
      <c r="N1990" s="150">
        <f t="shared" si="521"/>
        <v>0</v>
      </c>
    </row>
    <row r="1991" spans="1:14" ht="15.75" hidden="1" outlineLevel="1">
      <c r="A1991" s="163"/>
      <c r="B1991" s="182" t="str">
        <f t="shared" ref="B1991:E1991" si="538">B1532</f>
        <v>CARS SCOOTERS AND CYCLE SHED U#8</v>
      </c>
      <c r="C1991" s="31">
        <f t="shared" si="538"/>
        <v>0</v>
      </c>
      <c r="D1991" s="67" t="str">
        <f t="shared" si="538"/>
        <v>-</v>
      </c>
      <c r="E1991" s="30">
        <f t="shared" si="538"/>
        <v>0</v>
      </c>
      <c r="F1991" s="30">
        <f t="shared" si="517"/>
        <v>0.12</v>
      </c>
      <c r="G1991" s="30">
        <f t="shared" si="518"/>
        <v>0.12</v>
      </c>
      <c r="H1991" s="30">
        <f t="shared" si="519"/>
        <v>0</v>
      </c>
      <c r="I1991" s="30">
        <f>'F4.2'!Y155</f>
        <v>0</v>
      </c>
      <c r="J1991" s="30">
        <f>'F4.2'!AS155</f>
        <v>0</v>
      </c>
      <c r="K1991" s="30"/>
      <c r="L1991" s="30"/>
      <c r="M1991" s="30">
        <f t="shared" si="520"/>
        <v>0</v>
      </c>
      <c r="N1991" s="150">
        <f t="shared" si="521"/>
        <v>0</v>
      </c>
    </row>
    <row r="1992" spans="1:14" ht="15.75" hidden="1" outlineLevel="1">
      <c r="A1992" s="163"/>
      <c r="B1992" s="182" t="str">
        <f t="shared" ref="B1992:E1992" si="539">B1533</f>
        <v>Fire Station U#8</v>
      </c>
      <c r="C1992" s="31">
        <f t="shared" si="539"/>
        <v>0</v>
      </c>
      <c r="D1992" s="67" t="str">
        <f t="shared" si="539"/>
        <v>-</v>
      </c>
      <c r="E1992" s="30">
        <f t="shared" si="539"/>
        <v>0</v>
      </c>
      <c r="F1992" s="30">
        <f t="shared" si="517"/>
        <v>0.12</v>
      </c>
      <c r="G1992" s="30">
        <f t="shared" si="518"/>
        <v>0.12</v>
      </c>
      <c r="H1992" s="30">
        <f t="shared" si="519"/>
        <v>0</v>
      </c>
      <c r="I1992" s="30">
        <f>'F4.2'!Y156</f>
        <v>0</v>
      </c>
      <c r="J1992" s="30">
        <f>'F4.2'!AS156</f>
        <v>0</v>
      </c>
      <c r="K1992" s="30"/>
      <c r="L1992" s="30"/>
      <c r="M1992" s="30">
        <f t="shared" si="520"/>
        <v>0</v>
      </c>
      <c r="N1992" s="150">
        <f t="shared" si="521"/>
        <v>0</v>
      </c>
    </row>
    <row r="1993" spans="1:14" ht="15.75" hidden="1" outlineLevel="1">
      <c r="A1993" s="163"/>
      <c r="B1993" s="182" t="str">
        <f t="shared" ref="B1993:E1993" si="540">B1534</f>
        <v>Watch towers U#8</v>
      </c>
      <c r="C1993" s="31">
        <f t="shared" si="540"/>
        <v>0</v>
      </c>
      <c r="D1993" s="67" t="str">
        <f t="shared" si="540"/>
        <v>-</v>
      </c>
      <c r="E1993" s="30">
        <f t="shared" si="540"/>
        <v>0</v>
      </c>
      <c r="F1993" s="30">
        <f t="shared" si="517"/>
        <v>0.12</v>
      </c>
      <c r="G1993" s="30">
        <f t="shared" si="518"/>
        <v>0.12</v>
      </c>
      <c r="H1993" s="30">
        <f t="shared" si="519"/>
        <v>0</v>
      </c>
      <c r="I1993" s="30">
        <f>'F4.2'!Y157</f>
        <v>0</v>
      </c>
      <c r="J1993" s="30">
        <f>'F4.2'!AS157</f>
        <v>0</v>
      </c>
      <c r="K1993" s="30"/>
      <c r="L1993" s="30"/>
      <c r="M1993" s="30">
        <f t="shared" si="520"/>
        <v>0</v>
      </c>
      <c r="N1993" s="150">
        <f t="shared" si="521"/>
        <v>0</v>
      </c>
    </row>
    <row r="1994" spans="1:14" ht="15.75" hidden="1" outlineLevel="1">
      <c r="A1994" s="163"/>
      <c r="B1994" s="182" t="str">
        <f t="shared" ref="B1994:E1994" si="541">B1535</f>
        <v>First aid station</v>
      </c>
      <c r="C1994" s="31">
        <f t="shared" si="541"/>
        <v>0</v>
      </c>
      <c r="D1994" s="67" t="str">
        <f t="shared" si="541"/>
        <v>-</v>
      </c>
      <c r="E1994" s="30">
        <f t="shared" si="541"/>
        <v>0</v>
      </c>
      <c r="F1994" s="30">
        <f t="shared" si="517"/>
        <v>0.12</v>
      </c>
      <c r="G1994" s="30">
        <f t="shared" si="518"/>
        <v>0.12</v>
      </c>
      <c r="H1994" s="30">
        <f t="shared" si="519"/>
        <v>0</v>
      </c>
      <c r="I1994" s="30">
        <f>'F4.2'!Y158</f>
        <v>0</v>
      </c>
      <c r="J1994" s="30">
        <f>'F4.2'!AS158</f>
        <v>0</v>
      </c>
      <c r="K1994" s="30"/>
      <c r="L1994" s="30"/>
      <c r="M1994" s="30">
        <f t="shared" si="520"/>
        <v>0</v>
      </c>
      <c r="N1994" s="150">
        <f t="shared" si="521"/>
        <v>0</v>
      </c>
    </row>
    <row r="1995" spans="1:14" ht="15.75" hidden="1" outlineLevel="1">
      <c r="A1995" s="163"/>
      <c r="B1995" s="182" t="str">
        <f t="shared" ref="B1995:E1995" si="542">B1536</f>
        <v>Tranformer yard U#8</v>
      </c>
      <c r="C1995" s="31">
        <f t="shared" si="542"/>
        <v>0</v>
      </c>
      <c r="D1995" s="67" t="str">
        <f t="shared" si="542"/>
        <v>-</v>
      </c>
      <c r="E1995" s="30">
        <f t="shared" si="542"/>
        <v>0</v>
      </c>
      <c r="F1995" s="30">
        <f t="shared" si="517"/>
        <v>0.02</v>
      </c>
      <c r="G1995" s="30">
        <f t="shared" si="518"/>
        <v>0.02</v>
      </c>
      <c r="H1995" s="30">
        <f t="shared" si="519"/>
        <v>0</v>
      </c>
      <c r="I1995" s="30">
        <f>'F4.2'!Y159</f>
        <v>0</v>
      </c>
      <c r="J1995" s="30">
        <f>'F4.2'!AS159</f>
        <v>0</v>
      </c>
      <c r="K1995" s="30"/>
      <c r="L1995" s="30"/>
      <c r="M1995" s="30">
        <f t="shared" si="520"/>
        <v>0</v>
      </c>
      <c r="N1995" s="150">
        <f t="shared" si="521"/>
        <v>0</v>
      </c>
    </row>
    <row r="1996" spans="1:14" ht="15.75" hidden="1" outlineLevel="1">
      <c r="A1996" s="163"/>
      <c r="B1996" s="182" t="str">
        <f t="shared" ref="B1996:E1996" si="543">B1537</f>
        <v>Rain Water Harvesting Scheme U#8&amp;9</v>
      </c>
      <c r="C1996" s="31">
        <f t="shared" si="543"/>
        <v>0</v>
      </c>
      <c r="D1996" s="67" t="str">
        <f t="shared" si="543"/>
        <v>-</v>
      </c>
      <c r="E1996" s="30">
        <f t="shared" si="543"/>
        <v>0</v>
      </c>
      <c r="F1996" s="30">
        <f t="shared" si="517"/>
        <v>-0.01</v>
      </c>
      <c r="G1996" s="30">
        <f t="shared" si="518"/>
        <v>-0.01</v>
      </c>
      <c r="H1996" s="30">
        <f t="shared" si="519"/>
        <v>0</v>
      </c>
      <c r="I1996" s="30">
        <f>'F4.2'!Y160</f>
        <v>0</v>
      </c>
      <c r="J1996" s="30">
        <f>'F4.2'!AS160</f>
        <v>0</v>
      </c>
      <c r="K1996" s="30"/>
      <c r="L1996" s="30"/>
      <c r="M1996" s="30">
        <f t="shared" si="520"/>
        <v>0</v>
      </c>
      <c r="N1996" s="150">
        <f t="shared" si="521"/>
        <v>0</v>
      </c>
    </row>
    <row r="1997" spans="1:14" ht="15.75" hidden="1" outlineLevel="1">
      <c r="A1997" s="163"/>
      <c r="B1997" s="182" t="str">
        <f t="shared" ref="B1997:E1997" si="544">B1538</f>
        <v>Procurement of Advance Multipurpose Fire Tender</v>
      </c>
      <c r="C1997" s="31">
        <f t="shared" si="544"/>
        <v>0</v>
      </c>
      <c r="D1997" s="67" t="str">
        <f t="shared" si="544"/>
        <v>-</v>
      </c>
      <c r="E1997" s="30">
        <f t="shared" si="544"/>
        <v>0</v>
      </c>
      <c r="F1997" s="30">
        <f t="shared" si="517"/>
        <v>3.45</v>
      </c>
      <c r="G1997" s="30">
        <f t="shared" si="518"/>
        <v>3.45</v>
      </c>
      <c r="H1997" s="30">
        <f t="shared" si="519"/>
        <v>0</v>
      </c>
      <c r="I1997" s="30">
        <f>'F4.2'!Y161</f>
        <v>0</v>
      </c>
      <c r="J1997" s="30">
        <f>'F4.2'!AS161</f>
        <v>0</v>
      </c>
      <c r="K1997" s="30"/>
      <c r="L1997" s="30"/>
      <c r="M1997" s="30">
        <f t="shared" si="520"/>
        <v>0</v>
      </c>
      <c r="N1997" s="150">
        <f t="shared" si="521"/>
        <v>0</v>
      </c>
    </row>
    <row r="1998" spans="1:14" ht="18.75" hidden="1" outlineLevel="1">
      <c r="A1998" s="191"/>
      <c r="B1998" s="184" t="str">
        <f t="shared" ref="B1998:E1998" si="545">B1539</f>
        <v>DM Stream</v>
      </c>
      <c r="C1998" s="186">
        <f t="shared" si="545"/>
        <v>0</v>
      </c>
      <c r="D1998" s="207" t="str">
        <f t="shared" si="545"/>
        <v>-</v>
      </c>
      <c r="E1998" s="208">
        <f t="shared" si="545"/>
        <v>29.65</v>
      </c>
      <c r="F1998" s="208">
        <f t="shared" si="517"/>
        <v>0</v>
      </c>
      <c r="G1998" s="208">
        <f t="shared" si="518"/>
        <v>0</v>
      </c>
      <c r="H1998" s="208">
        <f t="shared" si="519"/>
        <v>0</v>
      </c>
      <c r="I1998" s="30">
        <f>'F4.2'!Y162</f>
        <v>0</v>
      </c>
      <c r="J1998" s="30">
        <f>'F4.2'!AS162</f>
        <v>0</v>
      </c>
      <c r="K1998" s="208"/>
      <c r="L1998" s="208"/>
      <c r="M1998" s="208">
        <f t="shared" si="520"/>
        <v>0</v>
      </c>
      <c r="N1998" s="209">
        <f t="shared" si="521"/>
        <v>0</v>
      </c>
    </row>
    <row r="1999" spans="1:14" ht="31.5" hidden="1" outlineLevel="1">
      <c r="A1999" s="163"/>
      <c r="B1999" s="182" t="str">
        <f t="shared" ref="B1999:E1999" si="546">B1540</f>
        <v>DM Stream capacity of 100 M3/Hr in addition to existing stream of WTP.</v>
      </c>
      <c r="C1999" s="31">
        <f t="shared" si="546"/>
        <v>0</v>
      </c>
      <c r="D1999" s="67" t="str">
        <f t="shared" si="546"/>
        <v>-</v>
      </c>
      <c r="E1999" s="30">
        <f t="shared" si="546"/>
        <v>0</v>
      </c>
      <c r="F1999" s="30">
        <f t="shared" si="517"/>
        <v>0</v>
      </c>
      <c r="G1999" s="30">
        <f t="shared" si="518"/>
        <v>0</v>
      </c>
      <c r="H1999" s="30">
        <f t="shared" si="519"/>
        <v>0</v>
      </c>
      <c r="I1999" s="30">
        <f>'F4.2'!Y163</f>
        <v>0</v>
      </c>
      <c r="J1999" s="30">
        <f>'F4.2'!AS163</f>
        <v>0</v>
      </c>
      <c r="K1999" s="30"/>
      <c r="L1999" s="30"/>
      <c r="M1999" s="30">
        <f t="shared" si="520"/>
        <v>0</v>
      </c>
      <c r="N1999" s="150">
        <f t="shared" si="521"/>
        <v>0</v>
      </c>
    </row>
    <row r="2000" spans="1:14" ht="18.75" hidden="1" outlineLevel="1">
      <c r="A2000" s="191"/>
      <c r="B2000" s="184" t="str">
        <f t="shared" ref="B2000:E2000" si="547">B1541</f>
        <v>CIVIL</v>
      </c>
      <c r="C2000" s="186">
        <f t="shared" si="547"/>
        <v>0</v>
      </c>
      <c r="D2000" s="207" t="str">
        <f t="shared" si="547"/>
        <v>-</v>
      </c>
      <c r="E2000" s="208">
        <f t="shared" si="547"/>
        <v>0</v>
      </c>
      <c r="F2000" s="208">
        <f t="shared" si="517"/>
        <v>0</v>
      </c>
      <c r="G2000" s="208">
        <f t="shared" si="518"/>
        <v>0</v>
      </c>
      <c r="H2000" s="208">
        <f t="shared" si="519"/>
        <v>0</v>
      </c>
      <c r="I2000" s="30">
        <f>'F4.2'!Y164</f>
        <v>0</v>
      </c>
      <c r="J2000" s="30">
        <f>'F4.2'!AS164</f>
        <v>0</v>
      </c>
      <c r="K2000" s="208"/>
      <c r="L2000" s="208"/>
      <c r="M2000" s="208">
        <f t="shared" si="520"/>
        <v>0</v>
      </c>
      <c r="N2000" s="209">
        <f t="shared" si="521"/>
        <v>0</v>
      </c>
    </row>
    <row r="2001" spans="1:14" ht="15.75" hidden="1" outlineLevel="1">
      <c r="A2001" s="163">
        <f>A1542</f>
        <v>1</v>
      </c>
      <c r="B2001" s="198" t="str">
        <f t="shared" ref="B2001:E2001" si="548">B1542</f>
        <v>Bridge</v>
      </c>
      <c r="C2001" s="31">
        <f t="shared" si="548"/>
        <v>0</v>
      </c>
      <c r="D2001" s="67" t="str">
        <f t="shared" si="548"/>
        <v>-</v>
      </c>
      <c r="E2001" s="30">
        <f t="shared" si="548"/>
        <v>4.1100000000000003</v>
      </c>
      <c r="F2001" s="30">
        <f t="shared" si="517"/>
        <v>0</v>
      </c>
      <c r="G2001" s="30">
        <f t="shared" si="518"/>
        <v>0</v>
      </c>
      <c r="H2001" s="30">
        <f t="shared" si="519"/>
        <v>0</v>
      </c>
      <c r="I2001" s="30">
        <f>'F4.2'!Y165</f>
        <v>0</v>
      </c>
      <c r="J2001" s="30">
        <f>'F4.2'!AS165</f>
        <v>0</v>
      </c>
      <c r="K2001" s="30"/>
      <c r="L2001" s="30"/>
      <c r="M2001" s="30">
        <f t="shared" si="520"/>
        <v>0</v>
      </c>
      <c r="N2001" s="150">
        <f t="shared" si="521"/>
        <v>0</v>
      </c>
    </row>
    <row r="2002" spans="1:14" ht="15.75" hidden="1" outlineLevel="1">
      <c r="A2002" s="163">
        <f>A1543</f>
        <v>2</v>
      </c>
      <c r="B2002" s="198" t="str">
        <f t="shared" ref="B2002:E2002" si="549">B1543</f>
        <v>Railway, CHP, AHP etc</v>
      </c>
      <c r="C2002" s="31">
        <f t="shared" si="549"/>
        <v>0</v>
      </c>
      <c r="D2002" s="67" t="str">
        <f t="shared" si="549"/>
        <v>-</v>
      </c>
      <c r="E2002" s="30">
        <f t="shared" si="549"/>
        <v>152.96</v>
      </c>
      <c r="F2002" s="30">
        <f t="shared" si="517"/>
        <v>0</v>
      </c>
      <c r="G2002" s="30">
        <f t="shared" si="518"/>
        <v>0</v>
      </c>
      <c r="H2002" s="30">
        <f t="shared" si="519"/>
        <v>0</v>
      </c>
      <c r="I2002" s="30">
        <f>'F4.2'!Y166</f>
        <v>0</v>
      </c>
      <c r="J2002" s="30">
        <f>'F4.2'!AS166</f>
        <v>0</v>
      </c>
      <c r="K2002" s="30"/>
      <c r="L2002" s="30"/>
      <c r="M2002" s="30">
        <f t="shared" si="520"/>
        <v>0</v>
      </c>
      <c r="N2002" s="150">
        <f t="shared" si="521"/>
        <v>0</v>
      </c>
    </row>
    <row r="2003" spans="1:14" ht="15.75" hidden="1" outlineLevel="1">
      <c r="A2003" s="163"/>
      <c r="B2003" s="182" t="str">
        <f t="shared" ref="B2003:E2003" si="550">B1544</f>
        <v>B. G. railway siding Pway works</v>
      </c>
      <c r="C2003" s="31">
        <f t="shared" si="550"/>
        <v>0</v>
      </c>
      <c r="D2003" s="67" t="str">
        <f t="shared" si="550"/>
        <v>-</v>
      </c>
      <c r="E2003" s="30">
        <f t="shared" si="550"/>
        <v>0</v>
      </c>
      <c r="F2003" s="30">
        <f t="shared" si="517"/>
        <v>41.516523900000003</v>
      </c>
      <c r="G2003" s="30">
        <f t="shared" si="518"/>
        <v>41.516523900000003</v>
      </c>
      <c r="H2003" s="30">
        <f t="shared" si="519"/>
        <v>0</v>
      </c>
      <c r="I2003" s="30">
        <f>'F4.2'!Y167</f>
        <v>0</v>
      </c>
      <c r="J2003" s="30">
        <f>'F4.2'!AS167</f>
        <v>0</v>
      </c>
      <c r="K2003" s="30"/>
      <c r="L2003" s="30"/>
      <c r="M2003" s="30">
        <f t="shared" si="520"/>
        <v>0</v>
      </c>
      <c r="N2003" s="150">
        <f t="shared" si="521"/>
        <v>0</v>
      </c>
    </row>
    <row r="2004" spans="1:14" ht="15.75" hidden="1" outlineLevel="1">
      <c r="A2004" s="163"/>
      <c r="B2004" s="182" t="str">
        <f t="shared" ref="B2004:E2004" si="551">B1545</f>
        <v>S &amp; T work for B.G. railway siding</v>
      </c>
      <c r="C2004" s="31">
        <f t="shared" si="551"/>
        <v>0</v>
      </c>
      <c r="D2004" s="67" t="str">
        <f t="shared" si="551"/>
        <v>-</v>
      </c>
      <c r="E2004" s="30">
        <f t="shared" si="551"/>
        <v>0</v>
      </c>
      <c r="F2004" s="30">
        <f t="shared" si="517"/>
        <v>2.3573568E-2</v>
      </c>
      <c r="G2004" s="30">
        <f t="shared" si="518"/>
        <v>2.3573568E-2</v>
      </c>
      <c r="H2004" s="30">
        <f t="shared" si="519"/>
        <v>0</v>
      </c>
      <c r="I2004" s="30">
        <f>'F4.2'!Y168</f>
        <v>0</v>
      </c>
      <c r="J2004" s="30">
        <f>'F4.2'!AS168</f>
        <v>0</v>
      </c>
      <c r="K2004" s="30"/>
      <c r="L2004" s="30"/>
      <c r="M2004" s="30">
        <f t="shared" si="520"/>
        <v>0</v>
      </c>
      <c r="N2004" s="150">
        <f t="shared" si="521"/>
        <v>0</v>
      </c>
    </row>
    <row r="2005" spans="1:14" ht="15.75" hidden="1" outlineLevel="1">
      <c r="A2005" s="163"/>
      <c r="B2005" s="182" t="str">
        <f t="shared" ref="B2005:E2005" si="552">B1546</f>
        <v>Consultancy services for B. G. railway siding</v>
      </c>
      <c r="C2005" s="31">
        <f t="shared" si="552"/>
        <v>0</v>
      </c>
      <c r="D2005" s="67" t="str">
        <f t="shared" si="552"/>
        <v>-</v>
      </c>
      <c r="E2005" s="30">
        <f t="shared" si="552"/>
        <v>0</v>
      </c>
      <c r="F2005" s="30">
        <f t="shared" si="517"/>
        <v>3.5636000000000001E-2</v>
      </c>
      <c r="G2005" s="30">
        <f t="shared" si="518"/>
        <v>3.5636000000000001E-2</v>
      </c>
      <c r="H2005" s="30">
        <f t="shared" si="519"/>
        <v>0</v>
      </c>
      <c r="I2005" s="30">
        <f>'F4.2'!Y169</f>
        <v>0</v>
      </c>
      <c r="J2005" s="30">
        <f>'F4.2'!AS169</f>
        <v>0</v>
      </c>
      <c r="K2005" s="30"/>
      <c r="L2005" s="30"/>
      <c r="M2005" s="30">
        <f t="shared" si="520"/>
        <v>0</v>
      </c>
      <c r="N2005" s="150">
        <f t="shared" si="521"/>
        <v>0</v>
      </c>
    </row>
    <row r="2006" spans="1:14" ht="15.75" hidden="1" outlineLevel="1">
      <c r="A2006" s="163"/>
      <c r="B2006" s="182" t="str">
        <f t="shared" ref="B2006:E2006" si="553">B1547</f>
        <v>Ash infra in Railway</v>
      </c>
      <c r="C2006" s="31">
        <f t="shared" si="553"/>
        <v>0</v>
      </c>
      <c r="D2006" s="67" t="str">
        <f t="shared" si="553"/>
        <v>-</v>
      </c>
      <c r="E2006" s="30">
        <f t="shared" si="553"/>
        <v>0</v>
      </c>
      <c r="F2006" s="30">
        <f t="shared" si="517"/>
        <v>0</v>
      </c>
      <c r="G2006" s="30">
        <f t="shared" si="518"/>
        <v>0</v>
      </c>
      <c r="H2006" s="30">
        <f t="shared" si="519"/>
        <v>0</v>
      </c>
      <c r="I2006" s="30">
        <f>'F4.2'!Y170</f>
        <v>0</v>
      </c>
      <c r="J2006" s="30">
        <f>'F4.2'!AS170</f>
        <v>0</v>
      </c>
      <c r="K2006" s="30"/>
      <c r="L2006" s="30"/>
      <c r="M2006" s="30">
        <f t="shared" si="520"/>
        <v>0</v>
      </c>
      <c r="N2006" s="150">
        <f t="shared" si="521"/>
        <v>0</v>
      </c>
    </row>
    <row r="2007" spans="1:14" ht="15.75" hidden="1" outlineLevel="1">
      <c r="A2007" s="163"/>
      <c r="B2007" s="182" t="str">
        <f t="shared" ref="B2007:E2007" si="554">B1548</f>
        <v>Bunker structure (Unit 8) U#8</v>
      </c>
      <c r="C2007" s="31">
        <f t="shared" si="554"/>
        <v>0</v>
      </c>
      <c r="D2007" s="67" t="str">
        <f t="shared" si="554"/>
        <v>-</v>
      </c>
      <c r="E2007" s="30">
        <f t="shared" si="554"/>
        <v>0</v>
      </c>
      <c r="F2007" s="30">
        <f t="shared" si="517"/>
        <v>18.57</v>
      </c>
      <c r="G2007" s="30">
        <f t="shared" si="518"/>
        <v>18.57</v>
      </c>
      <c r="H2007" s="30">
        <f t="shared" si="519"/>
        <v>0</v>
      </c>
      <c r="I2007" s="30">
        <f>'F4.2'!Y171</f>
        <v>0</v>
      </c>
      <c r="J2007" s="30">
        <f>'F4.2'!AS171</f>
        <v>0</v>
      </c>
      <c r="K2007" s="30"/>
      <c r="L2007" s="30"/>
      <c r="M2007" s="30">
        <f t="shared" si="520"/>
        <v>0</v>
      </c>
      <c r="N2007" s="150">
        <f t="shared" si="521"/>
        <v>0</v>
      </c>
    </row>
    <row r="2008" spans="1:14" ht="15.75" hidden="1" outlineLevel="1">
      <c r="A2008" s="163"/>
      <c r="B2008" s="182" t="str">
        <f t="shared" ref="B2008:E2008" si="555">B1549</f>
        <v>Coal Mills</v>
      </c>
      <c r="C2008" s="31">
        <f t="shared" si="555"/>
        <v>0</v>
      </c>
      <c r="D2008" s="67" t="str">
        <f t="shared" si="555"/>
        <v>-</v>
      </c>
      <c r="E2008" s="30">
        <f t="shared" si="555"/>
        <v>0</v>
      </c>
      <c r="F2008" s="30">
        <f t="shared" si="517"/>
        <v>1.1389089999999999</v>
      </c>
      <c r="G2008" s="30">
        <f t="shared" si="518"/>
        <v>1.1389089999999999</v>
      </c>
      <c r="H2008" s="30">
        <f t="shared" si="519"/>
        <v>0</v>
      </c>
      <c r="I2008" s="30">
        <f>'F4.2'!Y172</f>
        <v>0</v>
      </c>
      <c r="J2008" s="30">
        <f>'F4.2'!AS172</f>
        <v>0</v>
      </c>
      <c r="K2008" s="30"/>
      <c r="L2008" s="30"/>
      <c r="M2008" s="30">
        <f t="shared" si="520"/>
        <v>0</v>
      </c>
      <c r="N2008" s="150">
        <f t="shared" si="521"/>
        <v>0</v>
      </c>
    </row>
    <row r="2009" spans="1:14" ht="15.75" hidden="1" outlineLevel="1">
      <c r="A2009" s="163"/>
      <c r="B2009" s="182" t="str">
        <f t="shared" ref="B2009:E2009" si="556">B1550</f>
        <v>Bunker foundation &amp; civil works (Unit 9) U#9</v>
      </c>
      <c r="C2009" s="31">
        <f t="shared" si="556"/>
        <v>0</v>
      </c>
      <c r="D2009" s="67" t="str">
        <f t="shared" si="556"/>
        <v>-</v>
      </c>
      <c r="E2009" s="30">
        <f t="shared" si="556"/>
        <v>0</v>
      </c>
      <c r="F2009" s="30">
        <f t="shared" si="517"/>
        <v>0.12</v>
      </c>
      <c r="G2009" s="30">
        <f t="shared" si="518"/>
        <v>0.12</v>
      </c>
      <c r="H2009" s="30">
        <f t="shared" si="519"/>
        <v>0</v>
      </c>
      <c r="I2009" s="30">
        <f>'F4.2'!Y173</f>
        <v>0</v>
      </c>
      <c r="J2009" s="30">
        <f>'F4.2'!AS173</f>
        <v>0</v>
      </c>
      <c r="K2009" s="30"/>
      <c r="L2009" s="30"/>
      <c r="M2009" s="30">
        <f t="shared" si="520"/>
        <v>0</v>
      </c>
      <c r="N2009" s="150">
        <f t="shared" si="521"/>
        <v>0</v>
      </c>
    </row>
    <row r="2010" spans="1:14" ht="15.75" hidden="1" outlineLevel="1">
      <c r="A2010" s="163"/>
      <c r="B2010" s="182" t="str">
        <f t="shared" ref="B2010:E2010" si="557">B1551</f>
        <v>Bunker structure (Unit 9) U#9</v>
      </c>
      <c r="C2010" s="31">
        <f t="shared" si="557"/>
        <v>0</v>
      </c>
      <c r="D2010" s="67" t="str">
        <f t="shared" si="557"/>
        <v>-</v>
      </c>
      <c r="E2010" s="30">
        <f t="shared" si="557"/>
        <v>0</v>
      </c>
      <c r="F2010" s="30">
        <f t="shared" si="517"/>
        <v>0.11</v>
      </c>
      <c r="G2010" s="30">
        <f t="shared" si="518"/>
        <v>0.11</v>
      </c>
      <c r="H2010" s="30">
        <f t="shared" si="519"/>
        <v>0</v>
      </c>
      <c r="I2010" s="30">
        <f>'F4.2'!Y174</f>
        <v>0</v>
      </c>
      <c r="J2010" s="30">
        <f>'F4.2'!AS174</f>
        <v>0</v>
      </c>
      <c r="K2010" s="30"/>
      <c r="L2010" s="30"/>
      <c r="M2010" s="30">
        <f t="shared" si="520"/>
        <v>0</v>
      </c>
      <c r="N2010" s="150">
        <f t="shared" si="521"/>
        <v>0</v>
      </c>
    </row>
    <row r="2011" spans="1:14" ht="15.75" hidden="1" outlineLevel="1">
      <c r="A2011" s="163"/>
      <c r="B2011" s="182" t="str">
        <f t="shared" ref="B2011:E2011" si="558">B1552</f>
        <v>HCSS silo-12m dia U#8</v>
      </c>
      <c r="C2011" s="31">
        <f t="shared" si="558"/>
        <v>0</v>
      </c>
      <c r="D2011" s="67" t="str">
        <f t="shared" si="558"/>
        <v>-</v>
      </c>
      <c r="E2011" s="30">
        <f t="shared" si="558"/>
        <v>0</v>
      </c>
      <c r="F2011" s="30">
        <f t="shared" si="517"/>
        <v>1.1599999999999999</v>
      </c>
      <c r="G2011" s="30">
        <f t="shared" si="518"/>
        <v>1.1599999999999999</v>
      </c>
      <c r="H2011" s="30">
        <f t="shared" si="519"/>
        <v>0</v>
      </c>
      <c r="I2011" s="30">
        <f>'F4.2'!Y175</f>
        <v>0</v>
      </c>
      <c r="J2011" s="30">
        <f>'F4.2'!AS175</f>
        <v>0</v>
      </c>
      <c r="K2011" s="30"/>
      <c r="L2011" s="30"/>
      <c r="M2011" s="30">
        <f t="shared" si="520"/>
        <v>0</v>
      </c>
      <c r="N2011" s="150">
        <f t="shared" si="521"/>
        <v>0</v>
      </c>
    </row>
    <row r="2012" spans="1:14" ht="15.75" hidden="1" outlineLevel="1">
      <c r="A2012" s="163"/>
      <c r="B2012" s="182" t="str">
        <f t="shared" ref="B2012:E2012" si="559">B1553</f>
        <v>Ash water PH, HCSD PH, Bottom ash slurry PH U#8</v>
      </c>
      <c r="C2012" s="31">
        <f t="shared" si="559"/>
        <v>0</v>
      </c>
      <c r="D2012" s="67" t="str">
        <f t="shared" si="559"/>
        <v>-</v>
      </c>
      <c r="E2012" s="30">
        <f t="shared" si="559"/>
        <v>0</v>
      </c>
      <c r="F2012" s="30">
        <f t="shared" si="517"/>
        <v>1.1599999999999999</v>
      </c>
      <c r="G2012" s="30">
        <f t="shared" si="518"/>
        <v>1.1599999999999999</v>
      </c>
      <c r="H2012" s="30">
        <f t="shared" si="519"/>
        <v>0</v>
      </c>
      <c r="I2012" s="30">
        <f>'F4.2'!Y176</f>
        <v>0</v>
      </c>
      <c r="J2012" s="30">
        <f>'F4.2'!AS176</f>
        <v>0</v>
      </c>
      <c r="K2012" s="30"/>
      <c r="L2012" s="30"/>
      <c r="M2012" s="30">
        <f t="shared" si="520"/>
        <v>0</v>
      </c>
      <c r="N2012" s="150">
        <f t="shared" si="521"/>
        <v>0</v>
      </c>
    </row>
    <row r="2013" spans="1:14" ht="15.75" hidden="1" outlineLevel="1">
      <c r="A2013" s="163"/>
      <c r="B2013" s="182" t="str">
        <f t="shared" ref="B2013:E2013" si="560">B1554</f>
        <v>Ash compressor house &amp; Control room U#8</v>
      </c>
      <c r="C2013" s="31">
        <f t="shared" si="560"/>
        <v>0</v>
      </c>
      <c r="D2013" s="67" t="str">
        <f t="shared" si="560"/>
        <v>-</v>
      </c>
      <c r="E2013" s="30">
        <f t="shared" si="560"/>
        <v>0</v>
      </c>
      <c r="F2013" s="30">
        <f t="shared" si="517"/>
        <v>1.1599999999999999</v>
      </c>
      <c r="G2013" s="30">
        <f t="shared" si="518"/>
        <v>1.1599999999999999</v>
      </c>
      <c r="H2013" s="30">
        <f t="shared" si="519"/>
        <v>0</v>
      </c>
      <c r="I2013" s="30">
        <f>'F4.2'!Y177</f>
        <v>0</v>
      </c>
      <c r="J2013" s="30">
        <f>'F4.2'!AS177</f>
        <v>0</v>
      </c>
      <c r="K2013" s="30"/>
      <c r="L2013" s="30"/>
      <c r="M2013" s="30">
        <f t="shared" si="520"/>
        <v>0</v>
      </c>
      <c r="N2013" s="150">
        <f t="shared" si="521"/>
        <v>0</v>
      </c>
    </row>
    <row r="2014" spans="1:14" ht="15.75" hidden="1" outlineLevel="1">
      <c r="A2014" s="163"/>
      <c r="B2014" s="182" t="str">
        <f t="shared" ref="B2014:E2014" si="561">B1555</f>
        <v>MILL REJECT SILO U#8</v>
      </c>
      <c r="C2014" s="31">
        <f t="shared" si="561"/>
        <v>0</v>
      </c>
      <c r="D2014" s="67" t="str">
        <f t="shared" si="561"/>
        <v>-</v>
      </c>
      <c r="E2014" s="30">
        <f t="shared" si="561"/>
        <v>0</v>
      </c>
      <c r="F2014" s="30">
        <f t="shared" si="517"/>
        <v>1.1599999999999999</v>
      </c>
      <c r="G2014" s="30">
        <f t="shared" si="518"/>
        <v>1.1599999999999999</v>
      </c>
      <c r="H2014" s="30">
        <f t="shared" si="519"/>
        <v>0</v>
      </c>
      <c r="I2014" s="30">
        <f>'F4.2'!Y178</f>
        <v>0</v>
      </c>
      <c r="J2014" s="30">
        <f>'F4.2'!AS178</f>
        <v>0</v>
      </c>
      <c r="K2014" s="30"/>
      <c r="L2014" s="30"/>
      <c r="M2014" s="30">
        <f t="shared" si="520"/>
        <v>0</v>
      </c>
      <c r="N2014" s="150">
        <f t="shared" si="521"/>
        <v>0</v>
      </c>
    </row>
    <row r="2015" spans="1:14" ht="15.75" hidden="1" outlineLevel="1">
      <c r="A2015" s="163"/>
      <c r="B2015" s="182" t="str">
        <f t="shared" ref="B2015:E2015" si="562">B1556</f>
        <v>Fire protection &amp; Detection system U#8</v>
      </c>
      <c r="C2015" s="31">
        <f t="shared" si="562"/>
        <v>0</v>
      </c>
      <c r="D2015" s="67" t="str">
        <f t="shared" si="562"/>
        <v>-</v>
      </c>
      <c r="E2015" s="30">
        <f t="shared" si="562"/>
        <v>0</v>
      </c>
      <c r="F2015" s="30">
        <f t="shared" si="517"/>
        <v>0.71422640000000004</v>
      </c>
      <c r="G2015" s="30">
        <f t="shared" si="518"/>
        <v>0.71422640000000004</v>
      </c>
      <c r="H2015" s="30">
        <f t="shared" si="519"/>
        <v>0</v>
      </c>
      <c r="I2015" s="30">
        <f>'F4.2'!Y179</f>
        <v>0</v>
      </c>
      <c r="J2015" s="30">
        <f>'F4.2'!AS179</f>
        <v>0</v>
      </c>
      <c r="K2015" s="30"/>
      <c r="L2015" s="30"/>
      <c r="M2015" s="30">
        <f t="shared" si="520"/>
        <v>0</v>
      </c>
      <c r="N2015" s="150">
        <f t="shared" si="521"/>
        <v>0</v>
      </c>
    </row>
    <row r="2016" spans="1:14" ht="15.75" hidden="1" outlineLevel="1">
      <c r="A2016" s="247"/>
      <c r="B2016" s="264" t="str">
        <f t="shared" ref="B2016:E2016" si="563">B1557</f>
        <v>DM Water Pump room U#8</v>
      </c>
      <c r="C2016" s="31">
        <f t="shared" si="563"/>
        <v>0</v>
      </c>
      <c r="D2016" s="67" t="str">
        <f t="shared" si="563"/>
        <v>-</v>
      </c>
      <c r="E2016" s="30">
        <f t="shared" si="563"/>
        <v>0</v>
      </c>
      <c r="F2016" s="30">
        <f t="shared" si="517"/>
        <v>4.25</v>
      </c>
      <c r="G2016" s="30">
        <f t="shared" si="518"/>
        <v>0</v>
      </c>
      <c r="H2016" s="30">
        <f t="shared" si="519"/>
        <v>4.25</v>
      </c>
      <c r="I2016" s="30">
        <f>'F4.2'!Y180</f>
        <v>0</v>
      </c>
      <c r="J2016" s="30">
        <f>'F4.2'!AS180</f>
        <v>0</v>
      </c>
      <c r="K2016" s="30"/>
      <c r="L2016" s="30"/>
      <c r="M2016" s="30">
        <f t="shared" si="520"/>
        <v>0</v>
      </c>
      <c r="N2016" s="150">
        <f t="shared" si="521"/>
        <v>4.25</v>
      </c>
    </row>
    <row r="2017" spans="1:14" ht="15.75" hidden="1" outlineLevel="1">
      <c r="A2017" s="247"/>
      <c r="B2017" s="264" t="str">
        <f t="shared" ref="B2017:E2017" si="564">B1558</f>
        <v>Filter water reservoir &amp; pump house U#8</v>
      </c>
      <c r="C2017" s="31">
        <f t="shared" si="564"/>
        <v>0</v>
      </c>
      <c r="D2017" s="67" t="str">
        <f t="shared" si="564"/>
        <v>-</v>
      </c>
      <c r="E2017" s="30">
        <f t="shared" si="564"/>
        <v>0</v>
      </c>
      <c r="F2017" s="30">
        <f t="shared" si="517"/>
        <v>4.29</v>
      </c>
      <c r="G2017" s="30">
        <f t="shared" si="518"/>
        <v>0</v>
      </c>
      <c r="H2017" s="30">
        <f t="shared" si="519"/>
        <v>4.29</v>
      </c>
      <c r="I2017" s="30">
        <f>'F4.2'!Y181</f>
        <v>0</v>
      </c>
      <c r="J2017" s="30">
        <f>'F4.2'!AS181</f>
        <v>0</v>
      </c>
      <c r="K2017" s="30"/>
      <c r="L2017" s="30"/>
      <c r="M2017" s="30">
        <f t="shared" si="520"/>
        <v>0</v>
      </c>
      <c r="N2017" s="150">
        <f t="shared" si="521"/>
        <v>4.29</v>
      </c>
    </row>
    <row r="2018" spans="1:14" ht="15.75" hidden="1" outlineLevel="1">
      <c r="A2018" s="247"/>
      <c r="B2018" s="264" t="str">
        <f t="shared" ref="B2018:E2018" si="565">B1559</f>
        <v>ACW + RW + Filtered water piping U#8</v>
      </c>
      <c r="C2018" s="31">
        <f t="shared" si="565"/>
        <v>0</v>
      </c>
      <c r="D2018" s="67" t="str">
        <f t="shared" si="565"/>
        <v>-</v>
      </c>
      <c r="E2018" s="30">
        <f t="shared" si="565"/>
        <v>0</v>
      </c>
      <c r="F2018" s="30">
        <f t="shared" si="517"/>
        <v>2.2409286800000001</v>
      </c>
      <c r="G2018" s="30">
        <f t="shared" si="518"/>
        <v>-9.6938000000000007E-3</v>
      </c>
      <c r="H2018" s="30">
        <f t="shared" si="519"/>
        <v>2.2506224800000001</v>
      </c>
      <c r="I2018" s="30">
        <f>'F4.2'!Y182</f>
        <v>0</v>
      </c>
      <c r="J2018" s="30">
        <f>'F4.2'!AS182</f>
        <v>0</v>
      </c>
      <c r="K2018" s="30"/>
      <c r="L2018" s="30"/>
      <c r="M2018" s="30">
        <f t="shared" si="520"/>
        <v>0</v>
      </c>
      <c r="N2018" s="150">
        <f t="shared" si="521"/>
        <v>2.2506224800000001</v>
      </c>
    </row>
    <row r="2019" spans="1:14" ht="15.75" hidden="1" outlineLevel="1">
      <c r="A2019" s="247"/>
      <c r="B2019" s="264" t="str">
        <f t="shared" ref="B2019:E2019" si="566">B1560</f>
        <v>Laboratory Building U#8</v>
      </c>
      <c r="C2019" s="31">
        <f t="shared" si="566"/>
        <v>0</v>
      </c>
      <c r="D2019" s="67" t="str">
        <f t="shared" si="566"/>
        <v>-</v>
      </c>
      <c r="E2019" s="30">
        <f t="shared" si="566"/>
        <v>0</v>
      </c>
      <c r="F2019" s="30">
        <f t="shared" si="517"/>
        <v>0.12</v>
      </c>
      <c r="G2019" s="30">
        <f t="shared" si="518"/>
        <v>0</v>
      </c>
      <c r="H2019" s="30">
        <f t="shared" si="519"/>
        <v>0.12</v>
      </c>
      <c r="I2019" s="30">
        <f>'F4.2'!Y183</f>
        <v>0</v>
      </c>
      <c r="J2019" s="30">
        <f>'F4.2'!AS183</f>
        <v>0</v>
      </c>
      <c r="K2019" s="30"/>
      <c r="L2019" s="30"/>
      <c r="M2019" s="30">
        <f t="shared" si="520"/>
        <v>0</v>
      </c>
      <c r="N2019" s="150">
        <f t="shared" si="521"/>
        <v>0.12</v>
      </c>
    </row>
    <row r="2020" spans="1:14" ht="15.75" hidden="1" outlineLevel="1">
      <c r="A2020" s="163">
        <f>A1561</f>
        <v>3</v>
      </c>
      <c r="B2020" s="198" t="str">
        <f t="shared" ref="B2020:E2020" si="567">B1561</f>
        <v>Staff quarters</v>
      </c>
      <c r="C2020" s="31">
        <f t="shared" si="567"/>
        <v>0</v>
      </c>
      <c r="D2020" s="67" t="str">
        <f t="shared" si="567"/>
        <v>-</v>
      </c>
      <c r="E2020" s="30">
        <f t="shared" si="567"/>
        <v>15.04</v>
      </c>
      <c r="F2020" s="30">
        <f t="shared" si="517"/>
        <v>0</v>
      </c>
      <c r="G2020" s="30">
        <f t="shared" si="518"/>
        <v>0</v>
      </c>
      <c r="H2020" s="30">
        <f t="shared" si="519"/>
        <v>0</v>
      </c>
      <c r="I2020" s="30">
        <f>'F4.2'!Y184</f>
        <v>0</v>
      </c>
      <c r="J2020" s="30">
        <f>'F4.2'!AS184</f>
        <v>0</v>
      </c>
      <c r="K2020" s="30"/>
      <c r="L2020" s="30"/>
      <c r="M2020" s="30">
        <f t="shared" si="520"/>
        <v>0</v>
      </c>
      <c r="N2020" s="150">
        <f t="shared" si="521"/>
        <v>0</v>
      </c>
    </row>
    <row r="2021" spans="1:14" ht="47.25" hidden="1" outlineLevel="1">
      <c r="A2021" s="163"/>
      <c r="B2021" s="182" t="str">
        <f t="shared" ref="B2021:E2021" si="568">B1562</f>
        <v>Work of exterior repair, providing painting to A, D &amp; E type residential buildings and Public Buildings and allied civil works in Urjanagar Colony, CSTPS Chandrapur.</v>
      </c>
      <c r="C2021" s="31">
        <f t="shared" si="568"/>
        <v>0</v>
      </c>
      <c r="D2021" s="67" t="str">
        <f t="shared" si="568"/>
        <v>-</v>
      </c>
      <c r="E2021" s="30">
        <f t="shared" si="568"/>
        <v>0</v>
      </c>
      <c r="F2021" s="30">
        <f t="shared" si="517"/>
        <v>0</v>
      </c>
      <c r="G2021" s="30">
        <f t="shared" si="518"/>
        <v>0</v>
      </c>
      <c r="H2021" s="30">
        <f t="shared" si="519"/>
        <v>0</v>
      </c>
      <c r="I2021" s="30">
        <f>'F4.2'!Y185</f>
        <v>0</v>
      </c>
      <c r="J2021" s="30">
        <f>'F4.2'!AS185</f>
        <v>0</v>
      </c>
      <c r="K2021" s="30"/>
      <c r="L2021" s="30"/>
      <c r="M2021" s="30">
        <f t="shared" si="520"/>
        <v>0</v>
      </c>
      <c r="N2021" s="150">
        <f t="shared" si="521"/>
        <v>0</v>
      </c>
    </row>
    <row r="2022" spans="1:14" ht="47.25" hidden="1" outlineLevel="1">
      <c r="A2022" s="163"/>
      <c r="B2022" s="182" t="str">
        <f t="shared" ref="B2022:E2022" si="569">B1563</f>
        <v xml:space="preserve">Staff Quarters- Repair and renovation of E type staff quarters to extend the life of buildings at CSTPS Chandrapur.
</v>
      </c>
      <c r="C2022" s="31">
        <f t="shared" si="569"/>
        <v>0</v>
      </c>
      <c r="D2022" s="67" t="str">
        <f t="shared" si="569"/>
        <v>-</v>
      </c>
      <c r="E2022" s="30">
        <f t="shared" si="569"/>
        <v>0</v>
      </c>
      <c r="F2022" s="30">
        <f t="shared" si="517"/>
        <v>0</v>
      </c>
      <c r="G2022" s="30">
        <f t="shared" si="518"/>
        <v>0</v>
      </c>
      <c r="H2022" s="30">
        <f t="shared" si="519"/>
        <v>0</v>
      </c>
      <c r="I2022" s="30">
        <f>'F4.2'!Y186</f>
        <v>0</v>
      </c>
      <c r="J2022" s="30">
        <f>'F4.2'!AS186</f>
        <v>0</v>
      </c>
      <c r="K2022" s="30"/>
      <c r="L2022" s="30"/>
      <c r="M2022" s="30">
        <f t="shared" si="520"/>
        <v>0</v>
      </c>
      <c r="N2022" s="150">
        <f t="shared" si="521"/>
        <v>0</v>
      </c>
    </row>
    <row r="2023" spans="1:14" ht="31.5" hidden="1" outlineLevel="1">
      <c r="A2023" s="163"/>
      <c r="B2023" s="182" t="str">
        <f t="shared" ref="B2023:E2023" si="570">B1564</f>
        <v xml:space="preserve">Staff Quarters - Repair and renovation of  'B' type staff quarters in residential colony at CSTPS, Chandrapur. </v>
      </c>
      <c r="C2023" s="31">
        <f t="shared" si="570"/>
        <v>0</v>
      </c>
      <c r="D2023" s="67" t="str">
        <f t="shared" si="570"/>
        <v>-</v>
      </c>
      <c r="E2023" s="30">
        <f t="shared" si="570"/>
        <v>0</v>
      </c>
      <c r="F2023" s="30">
        <f t="shared" si="517"/>
        <v>0</v>
      </c>
      <c r="G2023" s="30">
        <f t="shared" si="518"/>
        <v>0</v>
      </c>
      <c r="H2023" s="30">
        <f t="shared" si="519"/>
        <v>0</v>
      </c>
      <c r="I2023" s="30">
        <f>'F4.2'!Y187</f>
        <v>0</v>
      </c>
      <c r="J2023" s="30">
        <f>'F4.2'!AS187</f>
        <v>0</v>
      </c>
      <c r="K2023" s="30"/>
      <c r="L2023" s="30"/>
      <c r="M2023" s="30">
        <f t="shared" si="520"/>
        <v>0</v>
      </c>
      <c r="N2023" s="150">
        <f t="shared" si="521"/>
        <v>0</v>
      </c>
    </row>
    <row r="2024" spans="1:14" ht="15.75" hidden="1" outlineLevel="1">
      <c r="A2024" s="163"/>
      <c r="B2024" s="182" t="str">
        <f t="shared" ref="B2024:E2024" si="571">B1565</f>
        <v>Repair  of D type quarters in colony at CSTPS Chandrapur.</v>
      </c>
      <c r="C2024" s="31">
        <f t="shared" si="571"/>
        <v>0</v>
      </c>
      <c r="D2024" s="67" t="str">
        <f t="shared" si="571"/>
        <v>-</v>
      </c>
      <c r="E2024" s="30">
        <f t="shared" si="571"/>
        <v>0</v>
      </c>
      <c r="F2024" s="30">
        <f t="shared" si="517"/>
        <v>0</v>
      </c>
      <c r="G2024" s="30">
        <f t="shared" si="518"/>
        <v>0</v>
      </c>
      <c r="H2024" s="30">
        <f t="shared" si="519"/>
        <v>0</v>
      </c>
      <c r="I2024" s="30">
        <f>'F4.2'!Y188</f>
        <v>0</v>
      </c>
      <c r="J2024" s="30">
        <f>'F4.2'!AS188</f>
        <v>0</v>
      </c>
      <c r="K2024" s="30"/>
      <c r="L2024" s="30"/>
      <c r="M2024" s="30">
        <f t="shared" si="520"/>
        <v>0</v>
      </c>
      <c r="N2024" s="150">
        <f t="shared" si="521"/>
        <v>0</v>
      </c>
    </row>
    <row r="2025" spans="1:14" ht="15.75" hidden="1" outlineLevel="1">
      <c r="A2025" s="163"/>
      <c r="B2025" s="182" t="str">
        <f t="shared" ref="B2025:E2025" si="572">B1566</f>
        <v>Repair of C type quarters in colony at CSTPS Chandrapur.</v>
      </c>
      <c r="C2025" s="31">
        <f t="shared" si="572"/>
        <v>0</v>
      </c>
      <c r="D2025" s="67" t="str">
        <f t="shared" si="572"/>
        <v>-</v>
      </c>
      <c r="E2025" s="30">
        <f t="shared" si="572"/>
        <v>0</v>
      </c>
      <c r="F2025" s="30">
        <f t="shared" si="517"/>
        <v>0</v>
      </c>
      <c r="G2025" s="30">
        <f t="shared" si="518"/>
        <v>0</v>
      </c>
      <c r="H2025" s="30">
        <f t="shared" si="519"/>
        <v>0</v>
      </c>
      <c r="I2025" s="30">
        <f>'F4.2'!Y189</f>
        <v>0</v>
      </c>
      <c r="J2025" s="30">
        <f>'F4.2'!AS189</f>
        <v>0</v>
      </c>
      <c r="K2025" s="30"/>
      <c r="L2025" s="30"/>
      <c r="M2025" s="30">
        <f t="shared" si="520"/>
        <v>0</v>
      </c>
      <c r="N2025" s="150">
        <f t="shared" si="521"/>
        <v>0</v>
      </c>
    </row>
    <row r="2026" spans="1:14" ht="31.5" hidden="1" outlineLevel="1">
      <c r="A2026" s="163"/>
      <c r="B2026" s="182" t="str">
        <f t="shared" ref="B2026:E2026" si="573">B1567</f>
        <v>Staff Quarters- Repair and renovation of F and NF  type staff quarters to extend the life of buildings at CSTPS Chandrapur.</v>
      </c>
      <c r="C2026" s="31">
        <f t="shared" si="573"/>
        <v>0</v>
      </c>
      <c r="D2026" s="67" t="str">
        <f t="shared" si="573"/>
        <v>-</v>
      </c>
      <c r="E2026" s="30">
        <f t="shared" si="573"/>
        <v>0</v>
      </c>
      <c r="F2026" s="30">
        <f t="shared" si="517"/>
        <v>0</v>
      </c>
      <c r="G2026" s="30">
        <f t="shared" si="518"/>
        <v>0</v>
      </c>
      <c r="H2026" s="30">
        <f t="shared" si="519"/>
        <v>0</v>
      </c>
      <c r="I2026" s="30">
        <f>'F4.2'!Y190</f>
        <v>0</v>
      </c>
      <c r="J2026" s="30">
        <f>'F4.2'!AS190</f>
        <v>0</v>
      </c>
      <c r="K2026" s="30"/>
      <c r="L2026" s="30"/>
      <c r="M2026" s="30">
        <f t="shared" si="520"/>
        <v>0</v>
      </c>
      <c r="N2026" s="150">
        <f t="shared" si="521"/>
        <v>0</v>
      </c>
    </row>
    <row r="2027" spans="1:14" ht="31.5" hidden="1" outlineLevel="1">
      <c r="A2027" s="163"/>
      <c r="B2027" s="182" t="str">
        <f t="shared" ref="B2027:E2027" si="574">B1568</f>
        <v>Repair and replacement of existing drinking water supply pipelines in E &amp; F type area in colony at CSTPS, Chandrapur.</v>
      </c>
      <c r="C2027" s="31">
        <f t="shared" si="574"/>
        <v>0</v>
      </c>
      <c r="D2027" s="67" t="str">
        <f t="shared" si="574"/>
        <v>-</v>
      </c>
      <c r="E2027" s="30">
        <f t="shared" si="574"/>
        <v>0</v>
      </c>
      <c r="F2027" s="30">
        <f t="shared" si="517"/>
        <v>0</v>
      </c>
      <c r="G2027" s="30">
        <f t="shared" si="518"/>
        <v>0</v>
      </c>
      <c r="H2027" s="30">
        <f t="shared" si="519"/>
        <v>0</v>
      </c>
      <c r="I2027" s="30">
        <f>'F4.2'!Y191</f>
        <v>0</v>
      </c>
      <c r="J2027" s="30">
        <f>'F4.2'!AS191</f>
        <v>0</v>
      </c>
      <c r="K2027" s="30"/>
      <c r="L2027" s="30"/>
      <c r="M2027" s="30">
        <f t="shared" si="520"/>
        <v>0</v>
      </c>
      <c r="N2027" s="150">
        <f t="shared" si="521"/>
        <v>0</v>
      </c>
    </row>
    <row r="2028" spans="1:14" ht="31.5" hidden="1" outlineLevel="1">
      <c r="A2028" s="163"/>
      <c r="B2028" s="182" t="str">
        <f t="shared" ref="B2028:E2028" si="575">B1569</f>
        <v>Repair and replacement of existing sewer lines in E &amp; F type area in colony at CSTPS, Chandrapur.</v>
      </c>
      <c r="C2028" s="31">
        <f t="shared" si="575"/>
        <v>0</v>
      </c>
      <c r="D2028" s="67" t="str">
        <f t="shared" si="575"/>
        <v>-</v>
      </c>
      <c r="E2028" s="30">
        <f t="shared" si="575"/>
        <v>0</v>
      </c>
      <c r="F2028" s="30">
        <f t="shared" si="517"/>
        <v>0</v>
      </c>
      <c r="G2028" s="30">
        <f t="shared" si="518"/>
        <v>0</v>
      </c>
      <c r="H2028" s="30">
        <f t="shared" si="519"/>
        <v>0</v>
      </c>
      <c r="I2028" s="30">
        <f>'F4.2'!Y192</f>
        <v>0</v>
      </c>
      <c r="J2028" s="30">
        <f>'F4.2'!AS192</f>
        <v>0</v>
      </c>
      <c r="K2028" s="30"/>
      <c r="L2028" s="30"/>
      <c r="M2028" s="30">
        <f t="shared" si="520"/>
        <v>0</v>
      </c>
      <c r="N2028" s="150">
        <f t="shared" si="521"/>
        <v>0</v>
      </c>
    </row>
    <row r="2029" spans="1:14" ht="31.5" hidden="1" outlineLevel="1">
      <c r="A2029" s="163"/>
      <c r="B2029" s="182" t="str">
        <f t="shared" ref="B2029:E2029" si="576">B1570</f>
        <v>Work of providing RCC drain along main roads in colony at CSTPS, Chandrapur.</v>
      </c>
      <c r="C2029" s="31">
        <f t="shared" si="576"/>
        <v>0</v>
      </c>
      <c r="D2029" s="67" t="str">
        <f t="shared" si="576"/>
        <v>-</v>
      </c>
      <c r="E2029" s="30">
        <f t="shared" si="576"/>
        <v>0</v>
      </c>
      <c r="F2029" s="30">
        <f t="shared" si="517"/>
        <v>0</v>
      </c>
      <c r="G2029" s="30">
        <f t="shared" si="518"/>
        <v>0</v>
      </c>
      <c r="H2029" s="30">
        <f t="shared" si="519"/>
        <v>0</v>
      </c>
      <c r="I2029" s="30">
        <f>'F4.2'!Y193</f>
        <v>0</v>
      </c>
      <c r="J2029" s="30">
        <f>'F4.2'!AS193</f>
        <v>0</v>
      </c>
      <c r="K2029" s="30"/>
      <c r="L2029" s="30"/>
      <c r="M2029" s="30">
        <f t="shared" si="520"/>
        <v>0</v>
      </c>
      <c r="N2029" s="150">
        <f t="shared" si="521"/>
        <v>0</v>
      </c>
    </row>
    <row r="2030" spans="1:14" ht="31.5" hidden="1" outlineLevel="1">
      <c r="A2030" s="163"/>
      <c r="B2030" s="182" t="str">
        <f t="shared" ref="B2030:E2030" si="577">B1571</f>
        <v>Rerouting and replacement of domestic water supply pipeline from WTP to ESR in colony at CSTPS, Chandrapur.</v>
      </c>
      <c r="C2030" s="31">
        <f t="shared" si="577"/>
        <v>0</v>
      </c>
      <c r="D2030" s="67" t="str">
        <f t="shared" si="577"/>
        <v>-</v>
      </c>
      <c r="E2030" s="30">
        <f t="shared" si="577"/>
        <v>0</v>
      </c>
      <c r="F2030" s="30">
        <f t="shared" si="517"/>
        <v>0</v>
      </c>
      <c r="G2030" s="30">
        <f t="shared" si="518"/>
        <v>0</v>
      </c>
      <c r="H2030" s="30">
        <f t="shared" si="519"/>
        <v>0</v>
      </c>
      <c r="I2030" s="30">
        <f>'F4.2'!Y194</f>
        <v>0</v>
      </c>
      <c r="J2030" s="30">
        <f>'F4.2'!AS194</f>
        <v>0</v>
      </c>
      <c r="K2030" s="30"/>
      <c r="L2030" s="30"/>
      <c r="M2030" s="30">
        <f t="shared" si="520"/>
        <v>0</v>
      </c>
      <c r="N2030" s="150">
        <f t="shared" si="521"/>
        <v>0</v>
      </c>
    </row>
    <row r="2031" spans="1:14" ht="47.25" hidden="1" outlineLevel="1">
      <c r="A2031" s="163">
        <f>A1572</f>
        <v>4</v>
      </c>
      <c r="B2031" s="198" t="str">
        <f t="shared" ref="B2031:E2031" si="578">B1572</f>
        <v>Additional Contengencies approved vide e BR No. MSPGCL/BM-162/165, Dt.29.10.2016 vide resolution no. 2016/2085</v>
      </c>
      <c r="C2031" s="31">
        <f t="shared" si="578"/>
        <v>0</v>
      </c>
      <c r="D2031" s="67" t="str">
        <f t="shared" si="578"/>
        <v>-</v>
      </c>
      <c r="E2031" s="30">
        <f t="shared" si="578"/>
        <v>7.46</v>
      </c>
      <c r="F2031" s="30">
        <f t="shared" si="517"/>
        <v>0</v>
      </c>
      <c r="G2031" s="30">
        <f t="shared" si="518"/>
        <v>0</v>
      </c>
      <c r="H2031" s="30">
        <f t="shared" si="519"/>
        <v>0</v>
      </c>
      <c r="I2031" s="30">
        <f>'F4.2'!Y195</f>
        <v>0</v>
      </c>
      <c r="J2031" s="30">
        <f>'F4.2'!AS195</f>
        <v>0</v>
      </c>
      <c r="K2031" s="30"/>
      <c r="L2031" s="30"/>
      <c r="M2031" s="30">
        <f t="shared" si="520"/>
        <v>0</v>
      </c>
      <c r="N2031" s="150">
        <f t="shared" si="521"/>
        <v>0</v>
      </c>
    </row>
    <row r="2032" spans="1:14" ht="31.5" hidden="1" outlineLevel="1">
      <c r="A2032" s="163"/>
      <c r="B2032" s="182" t="str">
        <f t="shared" ref="B2032:E2032" si="579">B1573</f>
        <v>Landscaping and plantation work at various locations inside plant area at CSTPS, chandrapur.</v>
      </c>
      <c r="C2032" s="31">
        <f t="shared" si="579"/>
        <v>0</v>
      </c>
      <c r="D2032" s="67" t="str">
        <f t="shared" si="579"/>
        <v>-</v>
      </c>
      <c r="E2032" s="30">
        <f t="shared" si="579"/>
        <v>0</v>
      </c>
      <c r="F2032" s="30">
        <f t="shared" si="517"/>
        <v>3.4265584229999995</v>
      </c>
      <c r="G2032" s="30">
        <f t="shared" si="518"/>
        <v>3.4265584229999995</v>
      </c>
      <c r="H2032" s="30">
        <f t="shared" si="519"/>
        <v>0</v>
      </c>
      <c r="I2032" s="30">
        <f>'F4.2'!Y196</f>
        <v>0</v>
      </c>
      <c r="J2032" s="30">
        <f>'F4.2'!AS196</f>
        <v>0</v>
      </c>
      <c r="K2032" s="30"/>
      <c r="L2032" s="30"/>
      <c r="M2032" s="30">
        <f t="shared" si="520"/>
        <v>0</v>
      </c>
      <c r="N2032" s="150">
        <f t="shared" si="521"/>
        <v>0</v>
      </c>
    </row>
    <row r="2033" spans="1:14" ht="31.5" hidden="1" outlineLevel="1">
      <c r="A2033" s="163"/>
      <c r="B2033" s="182" t="str">
        <f t="shared" ref="B2033:E2033" si="580">B1574</f>
        <v>Construction of WBM approach road from point- N to Z Area along ash bund periphery  at CSTPS Chandrapur.</v>
      </c>
      <c r="C2033" s="31">
        <f t="shared" si="580"/>
        <v>0</v>
      </c>
      <c r="D2033" s="67" t="str">
        <f t="shared" si="580"/>
        <v>-</v>
      </c>
      <c r="E2033" s="30">
        <f t="shared" si="580"/>
        <v>0</v>
      </c>
      <c r="F2033" s="30">
        <f t="shared" si="517"/>
        <v>0</v>
      </c>
      <c r="G2033" s="30">
        <f t="shared" si="518"/>
        <v>0</v>
      </c>
      <c r="H2033" s="30">
        <f t="shared" si="519"/>
        <v>0</v>
      </c>
      <c r="I2033" s="30">
        <f>'F4.2'!Y197</f>
        <v>0</v>
      </c>
      <c r="J2033" s="30">
        <f>'F4.2'!AS197</f>
        <v>0</v>
      </c>
      <c r="K2033" s="30"/>
      <c r="L2033" s="30"/>
      <c r="M2033" s="30">
        <f t="shared" si="520"/>
        <v>0</v>
      </c>
      <c r="N2033" s="150">
        <f t="shared" si="521"/>
        <v>0</v>
      </c>
    </row>
    <row r="2034" spans="1:14" ht="47.25" hidden="1" outlineLevel="1">
      <c r="A2034" s="163">
        <f>A1575</f>
        <v>5</v>
      </c>
      <c r="B2034" s="198" t="str">
        <f t="shared" ref="B2034:E2034" si="581">B1575</f>
        <v>Design, Engineering, Supply and commissioning of ash-bund water recovery system (Phase II) at CSTPS Chandrapur</v>
      </c>
      <c r="C2034" s="31">
        <f t="shared" si="581"/>
        <v>0</v>
      </c>
      <c r="D2034" s="67" t="str">
        <f t="shared" si="581"/>
        <v>-</v>
      </c>
      <c r="E2034" s="30">
        <f t="shared" si="581"/>
        <v>27.7</v>
      </c>
      <c r="F2034" s="30">
        <f t="shared" si="517"/>
        <v>0</v>
      </c>
      <c r="G2034" s="30">
        <f t="shared" si="518"/>
        <v>0</v>
      </c>
      <c r="H2034" s="30">
        <f t="shared" si="519"/>
        <v>0</v>
      </c>
      <c r="I2034" s="30">
        <f>'F4.2'!Y198</f>
        <v>0</v>
      </c>
      <c r="J2034" s="30">
        <f>'F4.2'!AS198</f>
        <v>0</v>
      </c>
      <c r="K2034" s="30"/>
      <c r="L2034" s="30"/>
      <c r="M2034" s="30">
        <f t="shared" si="520"/>
        <v>0</v>
      </c>
      <c r="N2034" s="150">
        <f t="shared" si="521"/>
        <v>0</v>
      </c>
    </row>
    <row r="2035" spans="1:14" ht="31.5" hidden="1" outlineLevel="1">
      <c r="A2035" s="163"/>
      <c r="B2035" s="182" t="str">
        <f t="shared" ref="B2035:E2035" si="582">B1576</f>
        <v>Design, Engineering, Supply and commissioning of ash-bund water recovery system (Phase II) at CSTPS Chandrapur</v>
      </c>
      <c r="C2035" s="31">
        <f t="shared" si="582"/>
        <v>0</v>
      </c>
      <c r="D2035" s="67" t="str">
        <f t="shared" si="582"/>
        <v>-</v>
      </c>
      <c r="E2035" s="30">
        <f t="shared" si="582"/>
        <v>0</v>
      </c>
      <c r="F2035" s="30">
        <f t="shared" si="517"/>
        <v>30.036132117999994</v>
      </c>
      <c r="G2035" s="30">
        <f t="shared" si="518"/>
        <v>30.036132117999998</v>
      </c>
      <c r="H2035" s="30">
        <f t="shared" si="519"/>
        <v>0</v>
      </c>
      <c r="I2035" s="30">
        <f>'F4.2'!Y199</f>
        <v>0</v>
      </c>
      <c r="J2035" s="30">
        <f>'F4.2'!AS199</f>
        <v>0</v>
      </c>
      <c r="K2035" s="30"/>
      <c r="L2035" s="30"/>
      <c r="M2035" s="30">
        <f t="shared" si="520"/>
        <v>0</v>
      </c>
      <c r="N2035" s="150">
        <f t="shared" si="521"/>
        <v>0</v>
      </c>
    </row>
    <row r="2036" spans="1:14" ht="63" hidden="1" outlineLevel="1">
      <c r="A2036" s="163"/>
      <c r="B2036" s="182" t="str">
        <f t="shared" ref="B2036:E2036" si="583">B1577</f>
        <v>Providing Consultancy Services for work of Design, Engineering, Supply, Installation &amp; Commissioning of ash bund water recovery system (Phase-II) at CSTPS, Chandrapur (on EPC contract basis).</v>
      </c>
      <c r="C2036" s="31">
        <f t="shared" si="583"/>
        <v>0</v>
      </c>
      <c r="D2036" s="67" t="str">
        <f t="shared" si="583"/>
        <v>-</v>
      </c>
      <c r="E2036" s="30">
        <f t="shared" si="583"/>
        <v>0</v>
      </c>
      <c r="F2036" s="30">
        <f t="shared" si="517"/>
        <v>0</v>
      </c>
      <c r="G2036" s="30">
        <f t="shared" si="518"/>
        <v>0</v>
      </c>
      <c r="H2036" s="30">
        <f t="shared" si="519"/>
        <v>0</v>
      </c>
      <c r="I2036" s="30">
        <f>'F4.2'!Y200</f>
        <v>0</v>
      </c>
      <c r="J2036" s="30">
        <f>'F4.2'!AS200</f>
        <v>0</v>
      </c>
      <c r="K2036" s="30"/>
      <c r="L2036" s="30"/>
      <c r="M2036" s="30">
        <f t="shared" si="520"/>
        <v>0</v>
      </c>
      <c r="N2036" s="150">
        <f t="shared" si="521"/>
        <v>0</v>
      </c>
    </row>
    <row r="2037" spans="1:14" ht="47.25" hidden="1" outlineLevel="1">
      <c r="A2037" s="163">
        <f>A1578</f>
        <v>6</v>
      </c>
      <c r="B2037" s="199" t="str">
        <f t="shared" ref="B2037:E2037" si="584">B1578</f>
        <v>Providing laying, jointing and commissioning of 1600 mm dia. M.S. Pipe line from Erai dam to one day reservoir of stage II, III &amp; IV at CTPS</v>
      </c>
      <c r="C2037" s="31">
        <f t="shared" si="584"/>
        <v>0</v>
      </c>
      <c r="D2037" s="67" t="str">
        <f t="shared" si="584"/>
        <v>-</v>
      </c>
      <c r="E2037" s="30">
        <f t="shared" si="584"/>
        <v>73.62</v>
      </c>
      <c r="F2037" s="30">
        <f t="shared" si="517"/>
        <v>0</v>
      </c>
      <c r="G2037" s="30">
        <f t="shared" si="518"/>
        <v>0</v>
      </c>
      <c r="H2037" s="30">
        <f t="shared" si="519"/>
        <v>0</v>
      </c>
      <c r="I2037" s="30">
        <f>'F4.2'!Y201</f>
        <v>0</v>
      </c>
      <c r="J2037" s="30">
        <f>'F4.2'!AS201</f>
        <v>0</v>
      </c>
      <c r="K2037" s="30"/>
      <c r="L2037" s="30"/>
      <c r="M2037" s="30">
        <f t="shared" si="520"/>
        <v>0</v>
      </c>
      <c r="N2037" s="150">
        <f t="shared" si="521"/>
        <v>0</v>
      </c>
    </row>
    <row r="2038" spans="1:14" ht="47.25" hidden="1" outlineLevel="1">
      <c r="A2038" s="163"/>
      <c r="B2038" s="182" t="str">
        <f t="shared" ref="B2038:E2038" si="585">B1579</f>
        <v>Providing laying, jointing and commissioning of 1600 mm dia. M.S. Pipe line from Erai dam to one day reservoir of stage II, III &amp; IV at CTPS</v>
      </c>
      <c r="C2038" s="31">
        <f t="shared" si="585"/>
        <v>0</v>
      </c>
      <c r="D2038" s="67" t="str">
        <f t="shared" si="585"/>
        <v>-</v>
      </c>
      <c r="E2038" s="30">
        <f t="shared" si="585"/>
        <v>0</v>
      </c>
      <c r="F2038" s="30">
        <f t="shared" ref="F2038:F2101" si="586">F1579+I1579</f>
        <v>73.609129202999981</v>
      </c>
      <c r="G2038" s="30">
        <f t="shared" ref="G2038:G2101" si="587">G1579+M1579</f>
        <v>73.609129202999981</v>
      </c>
      <c r="H2038" s="30">
        <f t="shared" ref="H2038:H2112" si="588">F2038-G2038</f>
        <v>0</v>
      </c>
      <c r="I2038" s="30">
        <f>'F4.2'!Y202</f>
        <v>0</v>
      </c>
      <c r="J2038" s="30">
        <f>'F4.2'!AS202</f>
        <v>0</v>
      </c>
      <c r="K2038" s="30"/>
      <c r="L2038" s="30"/>
      <c r="M2038" s="30">
        <f t="shared" ref="M2038:M2108" si="589">SUM(J2038:L2038)</f>
        <v>0</v>
      </c>
      <c r="N2038" s="150">
        <f t="shared" ref="N2038:N2112" si="590">H2038+I2038-M2038</f>
        <v>0</v>
      </c>
    </row>
    <row r="2039" spans="1:14" ht="63" hidden="1" outlineLevel="1">
      <c r="A2039" s="163"/>
      <c r="B2039" s="182" t="str">
        <f t="shared" ref="B2039:E2039" si="591">B1580</f>
        <v xml:space="preserve">Work of construction of Control Valve rooms on newly laid 1600 mm M.S. Pipeline no. 6 from Erai dam to One day reservoir at CSTPS, Chandrapur.
</v>
      </c>
      <c r="C2039" s="31">
        <f t="shared" si="591"/>
        <v>0</v>
      </c>
      <c r="D2039" s="67" t="str">
        <f t="shared" si="591"/>
        <v>-</v>
      </c>
      <c r="E2039" s="30">
        <f t="shared" si="591"/>
        <v>0</v>
      </c>
      <c r="F2039" s="30">
        <f t="shared" si="586"/>
        <v>0</v>
      </c>
      <c r="G2039" s="30">
        <f t="shared" si="587"/>
        <v>0</v>
      </c>
      <c r="H2039" s="30">
        <f t="shared" si="588"/>
        <v>0</v>
      </c>
      <c r="I2039" s="30">
        <f>'F4.2'!Y203</f>
        <v>0</v>
      </c>
      <c r="J2039" s="30">
        <f>'F4.2'!AS203</f>
        <v>0</v>
      </c>
      <c r="K2039" s="30"/>
      <c r="L2039" s="30"/>
      <c r="M2039" s="30">
        <f t="shared" si="589"/>
        <v>0</v>
      </c>
      <c r="N2039" s="150">
        <f t="shared" si="590"/>
        <v>0</v>
      </c>
    </row>
    <row r="2040" spans="1:14" ht="31.5" hidden="1" outlineLevel="1">
      <c r="A2040" s="163">
        <f>A1581</f>
        <v>7</v>
      </c>
      <c r="B2040" s="199" t="str">
        <f t="shared" ref="B2040:E2040" si="592">B1581</f>
        <v xml:space="preserve">Providing OHE facility for BG Rly siding of proposed Expansion Project at Chandrapur, for Supply of Materials. </v>
      </c>
      <c r="C2040" s="31">
        <f t="shared" si="592"/>
        <v>0</v>
      </c>
      <c r="D2040" s="67" t="str">
        <f t="shared" si="592"/>
        <v>-</v>
      </c>
      <c r="E2040" s="30">
        <f t="shared" si="592"/>
        <v>0.5</v>
      </c>
      <c r="F2040" s="30">
        <f t="shared" si="586"/>
        <v>0</v>
      </c>
      <c r="G2040" s="30">
        <f t="shared" si="587"/>
        <v>0</v>
      </c>
      <c r="H2040" s="30">
        <f t="shared" si="588"/>
        <v>0</v>
      </c>
      <c r="I2040" s="30">
        <f>'F4.2'!Y204</f>
        <v>0</v>
      </c>
      <c r="J2040" s="30">
        <f>'F4.2'!AS204</f>
        <v>0</v>
      </c>
      <c r="K2040" s="30"/>
      <c r="L2040" s="30"/>
      <c r="M2040" s="30">
        <f t="shared" si="589"/>
        <v>0</v>
      </c>
      <c r="N2040" s="150">
        <f t="shared" si="590"/>
        <v>0</v>
      </c>
    </row>
    <row r="2041" spans="1:14" ht="31.5" hidden="1" outlineLevel="1">
      <c r="A2041" s="163">
        <f>A1582</f>
        <v>8</v>
      </c>
      <c r="B2041" s="199" t="str">
        <f t="shared" ref="B2041:E2041" si="593">B1582</f>
        <v>Providing OHE facility for BG Rly siding of proposed Expansion Project at Chandrapur, for errection of OHE Items.</v>
      </c>
      <c r="C2041" s="31">
        <f t="shared" si="593"/>
        <v>0</v>
      </c>
      <c r="D2041" s="67" t="str">
        <f t="shared" si="593"/>
        <v>-</v>
      </c>
      <c r="E2041" s="30">
        <f t="shared" si="593"/>
        <v>2.5</v>
      </c>
      <c r="F2041" s="30">
        <f t="shared" si="586"/>
        <v>0.7</v>
      </c>
      <c r="G2041" s="30">
        <f t="shared" si="587"/>
        <v>0</v>
      </c>
      <c r="H2041" s="30">
        <f t="shared" si="588"/>
        <v>0.7</v>
      </c>
      <c r="I2041" s="30">
        <f>'F4.2'!Y205</f>
        <v>0</v>
      </c>
      <c r="J2041" s="30">
        <f>'F4.2'!AS205</f>
        <v>0</v>
      </c>
      <c r="K2041" s="30"/>
      <c r="L2041" s="30"/>
      <c r="M2041" s="30">
        <f t="shared" si="589"/>
        <v>0</v>
      </c>
      <c r="N2041" s="150">
        <f t="shared" si="590"/>
        <v>0.7</v>
      </c>
    </row>
    <row r="2042" spans="1:14" ht="31.5" hidden="1" outlineLevel="1">
      <c r="A2042" s="163">
        <f>A1583</f>
        <v>9</v>
      </c>
      <c r="B2042" s="199" t="str">
        <f t="shared" ref="B2042:E2042" si="594">B1583</f>
        <v xml:space="preserve">Irrigation scheme for landscaping and Plantation work at Chandrapur expansion project chandrapur. </v>
      </c>
      <c r="C2042" s="31">
        <f t="shared" si="594"/>
        <v>0</v>
      </c>
      <c r="D2042" s="67" t="str">
        <f t="shared" si="594"/>
        <v>-</v>
      </c>
      <c r="E2042" s="30">
        <f t="shared" si="594"/>
        <v>1</v>
      </c>
      <c r="F2042" s="30">
        <f t="shared" si="586"/>
        <v>0</v>
      </c>
      <c r="G2042" s="30">
        <f t="shared" si="587"/>
        <v>0</v>
      </c>
      <c r="H2042" s="30">
        <f t="shared" si="588"/>
        <v>0</v>
      </c>
      <c r="I2042" s="30">
        <f>'F4.2'!Y206</f>
        <v>0</v>
      </c>
      <c r="J2042" s="30">
        <f>'F4.2'!AS206</f>
        <v>0</v>
      </c>
      <c r="K2042" s="30"/>
      <c r="L2042" s="30"/>
      <c r="M2042" s="30">
        <f t="shared" si="589"/>
        <v>0</v>
      </c>
      <c r="N2042" s="150">
        <f t="shared" si="590"/>
        <v>0</v>
      </c>
    </row>
    <row r="2043" spans="1:14" ht="15.75" hidden="1" outlineLevel="1">
      <c r="A2043" s="163">
        <f>A1584</f>
        <v>10</v>
      </c>
      <c r="B2043" s="199" t="str">
        <f t="shared" ref="B2043:E2043" si="595">B1584</f>
        <v xml:space="preserve">Asphalting of WBM road from Nagpur gate to Awanda gate. </v>
      </c>
      <c r="C2043" s="31">
        <f t="shared" si="595"/>
        <v>0</v>
      </c>
      <c r="D2043" s="67" t="str">
        <f t="shared" si="595"/>
        <v>-</v>
      </c>
      <c r="E2043" s="30">
        <f t="shared" si="595"/>
        <v>2</v>
      </c>
      <c r="F2043" s="30">
        <f t="shared" si="586"/>
        <v>0</v>
      </c>
      <c r="G2043" s="30">
        <f t="shared" si="587"/>
        <v>0</v>
      </c>
      <c r="H2043" s="30">
        <f t="shared" si="588"/>
        <v>0</v>
      </c>
      <c r="I2043" s="30">
        <f>'F4.2'!Y207</f>
        <v>0</v>
      </c>
      <c r="J2043" s="30">
        <f>'F4.2'!AS207</f>
        <v>0</v>
      </c>
      <c r="K2043" s="30"/>
      <c r="L2043" s="30"/>
      <c r="M2043" s="30">
        <f t="shared" si="589"/>
        <v>0</v>
      </c>
      <c r="N2043" s="150">
        <f t="shared" si="590"/>
        <v>0</v>
      </c>
    </row>
    <row r="2044" spans="1:14" ht="15.75" hidden="1" outlineLevel="1">
      <c r="A2044" s="163"/>
      <c r="B2044" s="182" t="str">
        <f t="shared" ref="B2044:E2044" si="596">B1585</f>
        <v xml:space="preserve">Asphalting of WBM road from Nagpur gate to Awanda gate. </v>
      </c>
      <c r="C2044" s="31">
        <f t="shared" si="596"/>
        <v>0</v>
      </c>
      <c r="D2044" s="67" t="str">
        <f t="shared" si="596"/>
        <v>-</v>
      </c>
      <c r="E2044" s="30">
        <f t="shared" si="596"/>
        <v>0</v>
      </c>
      <c r="F2044" s="30">
        <f t="shared" si="586"/>
        <v>0.65140543499999992</v>
      </c>
      <c r="G2044" s="30">
        <f t="shared" si="587"/>
        <v>0</v>
      </c>
      <c r="H2044" s="30">
        <f t="shared" si="588"/>
        <v>0.65140543499999992</v>
      </c>
      <c r="I2044" s="30">
        <f>'F4.2'!Y208</f>
        <v>0</v>
      </c>
      <c r="J2044" s="30">
        <f>'F4.2'!AS208</f>
        <v>0</v>
      </c>
      <c r="K2044" s="30"/>
      <c r="L2044" s="30"/>
      <c r="M2044" s="30">
        <f t="shared" si="589"/>
        <v>0</v>
      </c>
      <c r="N2044" s="150">
        <f t="shared" si="590"/>
        <v>0.65140543499999992</v>
      </c>
    </row>
    <row r="2045" spans="1:14" ht="47.25" hidden="1" outlineLevel="1">
      <c r="A2045" s="163"/>
      <c r="B2045" s="182" t="str">
        <f t="shared" ref="B2045:E2045" si="597">B1586</f>
        <v>Asphalting over WBM Road of ADP line Service road from Nagpur gate opening to Awandha junction gate at CSTPS Chandrapur</v>
      </c>
      <c r="C2045" s="31">
        <f t="shared" si="597"/>
        <v>0</v>
      </c>
      <c r="D2045" s="67" t="str">
        <f t="shared" si="597"/>
        <v>-</v>
      </c>
      <c r="E2045" s="30">
        <f t="shared" si="597"/>
        <v>0</v>
      </c>
      <c r="F2045" s="30">
        <f t="shared" si="586"/>
        <v>0.84833461799999998</v>
      </c>
      <c r="G2045" s="30">
        <f t="shared" si="587"/>
        <v>0.84833461799999998</v>
      </c>
      <c r="H2045" s="30">
        <f t="shared" si="588"/>
        <v>0</v>
      </c>
      <c r="I2045" s="30">
        <f>'F4.2'!Y209</f>
        <v>0</v>
      </c>
      <c r="J2045" s="30">
        <f>'F4.2'!AS209</f>
        <v>0</v>
      </c>
      <c r="K2045" s="30"/>
      <c r="L2045" s="30"/>
      <c r="M2045" s="30">
        <f t="shared" si="589"/>
        <v>0</v>
      </c>
      <c r="N2045" s="150">
        <f t="shared" si="590"/>
        <v>0</v>
      </c>
    </row>
    <row r="2046" spans="1:14" ht="63" hidden="1" outlineLevel="1">
      <c r="A2046" s="163"/>
      <c r="B2046" s="182" t="str">
        <f t="shared" ref="B2046:E2046" si="598">B1587</f>
        <v>Asphalting of WBM road from Nagpur gate to Awandha gate at CSTPS Chandrapur
- Asphalting of road from Reject coal gate to Motghat nallah at CSTPS Chandrapur (PHASE - I)</v>
      </c>
      <c r="C2046" s="31">
        <f t="shared" si="598"/>
        <v>0</v>
      </c>
      <c r="D2046" s="67" t="str">
        <f t="shared" si="598"/>
        <v>-</v>
      </c>
      <c r="E2046" s="30">
        <f t="shared" si="598"/>
        <v>0</v>
      </c>
      <c r="F2046" s="30">
        <f t="shared" si="586"/>
        <v>0.47940899999999997</v>
      </c>
      <c r="G2046" s="30">
        <f t="shared" si="587"/>
        <v>0.47940899999999997</v>
      </c>
      <c r="H2046" s="30">
        <f t="shared" si="588"/>
        <v>0</v>
      </c>
      <c r="I2046" s="30">
        <f>'F4.2'!Y210</f>
        <v>0</v>
      </c>
      <c r="J2046" s="30">
        <f>'F4.2'!AS210</f>
        <v>0</v>
      </c>
      <c r="K2046" s="30"/>
      <c r="L2046" s="30"/>
      <c r="M2046" s="30">
        <f t="shared" si="589"/>
        <v>0</v>
      </c>
      <c r="N2046" s="150">
        <f t="shared" si="590"/>
        <v>0</v>
      </c>
    </row>
    <row r="2047" spans="1:14" ht="15.75" hidden="1" outlineLevel="1">
      <c r="A2047" s="163">
        <f>A1588</f>
        <v>11</v>
      </c>
      <c r="B2047" s="199" t="str">
        <f t="shared" ref="B2047:E2047" si="599">B1588</f>
        <v>Foot Over Bridge</v>
      </c>
      <c r="C2047" s="31">
        <f t="shared" si="599"/>
        <v>0</v>
      </c>
      <c r="D2047" s="67" t="str">
        <f t="shared" si="599"/>
        <v>-</v>
      </c>
      <c r="E2047" s="30">
        <f t="shared" si="599"/>
        <v>2</v>
      </c>
      <c r="F2047" s="30">
        <f t="shared" si="586"/>
        <v>0</v>
      </c>
      <c r="G2047" s="30">
        <f t="shared" si="587"/>
        <v>0</v>
      </c>
      <c r="H2047" s="30">
        <f t="shared" si="588"/>
        <v>0</v>
      </c>
      <c r="I2047" s="30">
        <f>'F4.2'!Y211</f>
        <v>0</v>
      </c>
      <c r="J2047" s="30">
        <f>'F4.2'!AS211</f>
        <v>0</v>
      </c>
      <c r="K2047" s="30"/>
      <c r="L2047" s="30"/>
      <c r="M2047" s="30">
        <f t="shared" si="589"/>
        <v>0</v>
      </c>
      <c r="N2047" s="150">
        <f t="shared" si="590"/>
        <v>0</v>
      </c>
    </row>
    <row r="2048" spans="1:14" ht="47.25" hidden="1" outlineLevel="1">
      <c r="A2048" s="163">
        <f>A1589</f>
        <v>12</v>
      </c>
      <c r="B2048" s="199" t="str">
        <f t="shared" ref="B2048:E2048" si="600">B1589</f>
        <v xml:space="preserve">Work of Providing retaining wall for sand hump at Vivekanand nagar station yard under modification work in wardha end fro 2 x 500 MW Expn. Project at CSTPS, Chandrapur. </v>
      </c>
      <c r="C2048" s="31">
        <f t="shared" si="600"/>
        <v>0</v>
      </c>
      <c r="D2048" s="67" t="str">
        <f t="shared" si="600"/>
        <v>-</v>
      </c>
      <c r="E2048" s="30">
        <f t="shared" si="600"/>
        <v>0.3</v>
      </c>
      <c r="F2048" s="30">
        <f t="shared" si="586"/>
        <v>0.25514720800000001</v>
      </c>
      <c r="G2048" s="30">
        <f t="shared" si="587"/>
        <v>0.25514720800000001</v>
      </c>
      <c r="H2048" s="30">
        <f t="shared" si="588"/>
        <v>0</v>
      </c>
      <c r="I2048" s="30">
        <f>'F4.2'!Y212</f>
        <v>0</v>
      </c>
      <c r="J2048" s="30">
        <f>'F4.2'!AS212</f>
        <v>0</v>
      </c>
      <c r="K2048" s="30"/>
      <c r="L2048" s="30"/>
      <c r="M2048" s="30">
        <f t="shared" si="589"/>
        <v>0</v>
      </c>
      <c r="N2048" s="150">
        <f t="shared" si="590"/>
        <v>0</v>
      </c>
    </row>
    <row r="2049" spans="1:14" ht="18.75" hidden="1" outlineLevel="1">
      <c r="A2049" s="191"/>
      <c r="B2049" s="184" t="str">
        <f t="shared" ref="B2049:E2049" si="601">B1590</f>
        <v xml:space="preserve">Additional Capitalization by O &amp; M </v>
      </c>
      <c r="C2049" s="186">
        <f t="shared" si="601"/>
        <v>0</v>
      </c>
      <c r="D2049" s="207" t="str">
        <f t="shared" si="601"/>
        <v>-</v>
      </c>
      <c r="E2049" s="208">
        <f t="shared" si="601"/>
        <v>0</v>
      </c>
      <c r="F2049" s="208">
        <f t="shared" si="586"/>
        <v>0</v>
      </c>
      <c r="G2049" s="208">
        <f t="shared" si="587"/>
        <v>0</v>
      </c>
      <c r="H2049" s="208">
        <f t="shared" si="588"/>
        <v>0</v>
      </c>
      <c r="I2049" s="30">
        <f>'F4.2'!Y213</f>
        <v>0</v>
      </c>
      <c r="J2049" s="30">
        <f>'F4.2'!AS213</f>
        <v>0</v>
      </c>
      <c r="K2049" s="208"/>
      <c r="L2049" s="208"/>
      <c r="M2049" s="208">
        <f t="shared" si="589"/>
        <v>0</v>
      </c>
      <c r="N2049" s="209">
        <f t="shared" si="590"/>
        <v>0</v>
      </c>
    </row>
    <row r="2050" spans="1:14" ht="31.5" hidden="1" outlineLevel="1">
      <c r="A2050" s="163">
        <f>A1591</f>
        <v>1</v>
      </c>
      <c r="B2050" s="199" t="str">
        <f t="shared" ref="B2050:E2050" si="602">B1591</f>
        <v>Procurement of GE make 4000Amp LT Air Circuit Breakers for Unit-8 &amp; 9, CSTPS, Chandrapur.</v>
      </c>
      <c r="C2050" s="31">
        <f t="shared" si="602"/>
        <v>0</v>
      </c>
      <c r="D2050" s="67" t="str">
        <f t="shared" si="602"/>
        <v>-</v>
      </c>
      <c r="E2050" s="30">
        <f t="shared" si="602"/>
        <v>0.9</v>
      </c>
      <c r="F2050" s="30">
        <f t="shared" si="586"/>
        <v>1.030848</v>
      </c>
      <c r="G2050" s="30">
        <f t="shared" si="587"/>
        <v>1.030848</v>
      </c>
      <c r="H2050" s="30">
        <f t="shared" si="588"/>
        <v>0</v>
      </c>
      <c r="I2050" s="30">
        <f>'F4.2'!Y214</f>
        <v>0</v>
      </c>
      <c r="J2050" s="30">
        <f>'F4.2'!AS214</f>
        <v>0</v>
      </c>
      <c r="K2050" s="30"/>
      <c r="L2050" s="30"/>
      <c r="M2050" s="30">
        <f t="shared" si="589"/>
        <v>0</v>
      </c>
      <c r="N2050" s="150">
        <f t="shared" si="590"/>
        <v>0</v>
      </c>
    </row>
    <row r="2051" spans="1:14" ht="15.75" hidden="1" outlineLevel="1">
      <c r="A2051" s="163">
        <f>A1592</f>
        <v>2</v>
      </c>
      <c r="B2051" s="199" t="str">
        <f t="shared" ref="B2051:E2051" si="603">B1592</f>
        <v xml:space="preserve">Air Compressor System </v>
      </c>
      <c r="C2051" s="31">
        <f t="shared" si="603"/>
        <v>0</v>
      </c>
      <c r="D2051" s="67" t="str">
        <f t="shared" si="603"/>
        <v>-</v>
      </c>
      <c r="E2051" s="30">
        <f t="shared" si="603"/>
        <v>0.2</v>
      </c>
      <c r="F2051" s="30">
        <f t="shared" si="586"/>
        <v>0</v>
      </c>
      <c r="G2051" s="30">
        <f t="shared" si="587"/>
        <v>0</v>
      </c>
      <c r="H2051" s="30">
        <f t="shared" si="588"/>
        <v>0</v>
      </c>
      <c r="I2051" s="30">
        <f>'F4.2'!Y215</f>
        <v>0</v>
      </c>
      <c r="J2051" s="30">
        <f>'F4.2'!AS215</f>
        <v>0</v>
      </c>
      <c r="K2051" s="30"/>
      <c r="L2051" s="30"/>
      <c r="M2051" s="30">
        <f t="shared" si="589"/>
        <v>0</v>
      </c>
      <c r="N2051" s="150">
        <f t="shared" si="590"/>
        <v>0</v>
      </c>
    </row>
    <row r="2052" spans="1:14" ht="15.75" hidden="1" outlineLevel="1">
      <c r="A2052" s="163">
        <f>A1593</f>
        <v>3</v>
      </c>
      <c r="B2052" s="199" t="str">
        <f t="shared" ref="B2052:E2052" si="604">B1593</f>
        <v>Energy management Sysytem</v>
      </c>
      <c r="C2052" s="31">
        <f t="shared" si="604"/>
        <v>0</v>
      </c>
      <c r="D2052" s="67" t="str">
        <f t="shared" si="604"/>
        <v>-</v>
      </c>
      <c r="E2052" s="30">
        <f t="shared" si="604"/>
        <v>0.3</v>
      </c>
      <c r="F2052" s="30">
        <f t="shared" si="586"/>
        <v>0</v>
      </c>
      <c r="G2052" s="30">
        <f t="shared" si="587"/>
        <v>0</v>
      </c>
      <c r="H2052" s="30">
        <f t="shared" si="588"/>
        <v>0</v>
      </c>
      <c r="I2052" s="30">
        <f>'F4.2'!Y216</f>
        <v>0</v>
      </c>
      <c r="J2052" s="30">
        <f>'F4.2'!AS216</f>
        <v>0</v>
      </c>
      <c r="K2052" s="30"/>
      <c r="L2052" s="30"/>
      <c r="M2052" s="30">
        <f t="shared" si="589"/>
        <v>0</v>
      </c>
      <c r="N2052" s="150">
        <f t="shared" si="590"/>
        <v>0</v>
      </c>
    </row>
    <row r="2053" spans="1:14" ht="31.5" hidden="1" outlineLevel="1">
      <c r="A2053" s="163"/>
      <c r="B2053" s="182" t="str">
        <f t="shared" ref="B2053:E2053" si="605">B1594</f>
        <v>Supply, Installation, Testing &amp; Commissioning of Energy Management System for  Unit#8 &amp; 9 for CSTPS, Chandrapur.</v>
      </c>
      <c r="C2053" s="31">
        <f t="shared" si="605"/>
        <v>0</v>
      </c>
      <c r="D2053" s="67" t="str">
        <f t="shared" si="605"/>
        <v>-</v>
      </c>
      <c r="E2053" s="30">
        <f t="shared" si="605"/>
        <v>0</v>
      </c>
      <c r="F2053" s="30">
        <f t="shared" si="586"/>
        <v>0.20054100000000002</v>
      </c>
      <c r="G2053" s="30">
        <f t="shared" si="587"/>
        <v>0.20054100000000002</v>
      </c>
      <c r="H2053" s="30">
        <f t="shared" si="588"/>
        <v>0</v>
      </c>
      <c r="I2053" s="30">
        <f>'F4.2'!Y217</f>
        <v>0</v>
      </c>
      <c r="J2053" s="30">
        <f>'F4.2'!AS217</f>
        <v>0</v>
      </c>
      <c r="K2053" s="30"/>
      <c r="L2053" s="30"/>
      <c r="M2053" s="30">
        <f t="shared" si="589"/>
        <v>0</v>
      </c>
      <c r="N2053" s="150">
        <f t="shared" si="590"/>
        <v>0</v>
      </c>
    </row>
    <row r="2054" spans="1:14" ht="31.5" hidden="1" outlineLevel="1">
      <c r="A2054" s="163"/>
      <c r="B2054" s="182" t="str">
        <f t="shared" ref="B2054:E2054" si="606">B1595</f>
        <v>Procurement of Tri-vector 0.2s class Digital Energy meter for  Unit-8&amp;9, CSTPS, Chandrapur.</v>
      </c>
      <c r="C2054" s="31">
        <f t="shared" si="606"/>
        <v>0</v>
      </c>
      <c r="D2054" s="67" t="str">
        <f t="shared" si="606"/>
        <v>-</v>
      </c>
      <c r="E2054" s="30">
        <f t="shared" si="606"/>
        <v>0</v>
      </c>
      <c r="F2054" s="30">
        <f t="shared" si="586"/>
        <v>9.4871999999999998E-2</v>
      </c>
      <c r="G2054" s="30">
        <f t="shared" si="587"/>
        <v>9.4871999999999998E-2</v>
      </c>
      <c r="H2054" s="30">
        <f t="shared" si="588"/>
        <v>0</v>
      </c>
      <c r="I2054" s="30">
        <f>'F4.2'!Y218</f>
        <v>0</v>
      </c>
      <c r="J2054" s="30">
        <f>'F4.2'!AS218</f>
        <v>0</v>
      </c>
      <c r="K2054" s="30"/>
      <c r="L2054" s="30"/>
      <c r="M2054" s="30">
        <f t="shared" si="589"/>
        <v>0</v>
      </c>
      <c r="N2054" s="150">
        <f t="shared" si="590"/>
        <v>0</v>
      </c>
    </row>
    <row r="2055" spans="1:14" ht="47.25" hidden="1" outlineLevel="1">
      <c r="A2055" s="163">
        <f>A1596</f>
        <v>4</v>
      </c>
      <c r="B2055" s="199" t="str">
        <f t="shared" ref="B2055:E2055" si="607">B1596</f>
        <v xml:space="preserve">Supply, Installation &amp; Commissioning of 3D Level Scanners to 64 nos. of ESP hoppers at Unit-8&amp;9 (2X500MW), CSTPS, Chandrapur. </v>
      </c>
      <c r="C2055" s="31">
        <f t="shared" si="607"/>
        <v>0</v>
      </c>
      <c r="D2055" s="67" t="str">
        <f t="shared" si="607"/>
        <v>-</v>
      </c>
      <c r="E2055" s="30">
        <f t="shared" si="607"/>
        <v>3.24</v>
      </c>
      <c r="F2055" s="30">
        <f t="shared" si="586"/>
        <v>0</v>
      </c>
      <c r="G2055" s="30">
        <f t="shared" si="587"/>
        <v>0</v>
      </c>
      <c r="H2055" s="30">
        <f t="shared" si="588"/>
        <v>0</v>
      </c>
      <c r="I2055" s="30">
        <f>'F4.2'!Y219</f>
        <v>0</v>
      </c>
      <c r="J2055" s="30">
        <f>'F4.2'!AS219</f>
        <v>0</v>
      </c>
      <c r="K2055" s="30"/>
      <c r="L2055" s="30"/>
      <c r="M2055" s="30">
        <f t="shared" si="589"/>
        <v>0</v>
      </c>
      <c r="N2055" s="150">
        <f t="shared" si="590"/>
        <v>0</v>
      </c>
    </row>
    <row r="2056" spans="1:14" ht="47.25" hidden="1" outlineLevel="1">
      <c r="A2056" s="163"/>
      <c r="B2056" s="182" t="str">
        <f t="shared" ref="B2056:E2056" si="608">B1597</f>
        <v>Procurement of internal spares for Elecon make PWD-18, PLB-25 ,Pbh-71 type Gearbox for Stacker Reclaimer installed at CHPD, CSTPS.</v>
      </c>
      <c r="C2056" s="31">
        <f t="shared" si="608"/>
        <v>0</v>
      </c>
      <c r="D2056" s="67" t="str">
        <f t="shared" si="608"/>
        <v>-</v>
      </c>
      <c r="E2056" s="30">
        <f t="shared" si="608"/>
        <v>0</v>
      </c>
      <c r="F2056" s="30">
        <f t="shared" si="586"/>
        <v>1.108850973</v>
      </c>
      <c r="G2056" s="30">
        <f t="shared" si="587"/>
        <v>1.108850973</v>
      </c>
      <c r="H2056" s="30">
        <f t="shared" si="588"/>
        <v>0</v>
      </c>
      <c r="I2056" s="30">
        <f>'F4.2'!Y220</f>
        <v>0</v>
      </c>
      <c r="J2056" s="30">
        <f>'F4.2'!AS220</f>
        <v>0</v>
      </c>
      <c r="K2056" s="30"/>
      <c r="L2056" s="30"/>
      <c r="M2056" s="30">
        <f t="shared" si="589"/>
        <v>0</v>
      </c>
      <c r="N2056" s="150">
        <f t="shared" si="590"/>
        <v>0</v>
      </c>
    </row>
    <row r="2057" spans="1:14" ht="15.75" hidden="1" outlineLevel="1">
      <c r="A2057" s="163">
        <f>A1598</f>
        <v>5</v>
      </c>
      <c r="B2057" s="199" t="str">
        <f t="shared" ref="B2057:E2057" si="609">B1598</f>
        <v>4000/2500/1800/800 A GE make LT CKT Brkr</v>
      </c>
      <c r="C2057" s="31">
        <f t="shared" si="609"/>
        <v>0</v>
      </c>
      <c r="D2057" s="67" t="str">
        <f t="shared" si="609"/>
        <v>-</v>
      </c>
      <c r="E2057" s="30">
        <f t="shared" si="609"/>
        <v>0.5</v>
      </c>
      <c r="F2057" s="30">
        <f t="shared" si="586"/>
        <v>0</v>
      </c>
      <c r="G2057" s="30">
        <f t="shared" si="587"/>
        <v>0</v>
      </c>
      <c r="H2057" s="30">
        <f t="shared" si="588"/>
        <v>0</v>
      </c>
      <c r="I2057" s="30">
        <f>'F4.2'!Y221</f>
        <v>0</v>
      </c>
      <c r="J2057" s="30">
        <f>'F4.2'!AS221</f>
        <v>0</v>
      </c>
      <c r="K2057" s="30"/>
      <c r="L2057" s="30"/>
      <c r="M2057" s="30">
        <f t="shared" si="589"/>
        <v>0</v>
      </c>
      <c r="N2057" s="150">
        <f t="shared" si="590"/>
        <v>0</v>
      </c>
    </row>
    <row r="2058" spans="1:14" ht="31.5" hidden="1" outlineLevel="1">
      <c r="A2058" s="163"/>
      <c r="B2058" s="182" t="str">
        <f t="shared" ref="B2058:E2058" si="610">B1599</f>
        <v>LT Air Circuit Breakers for Incomer Feeders at CHP-D, CSTPS, Chandrapur.</v>
      </c>
      <c r="C2058" s="31">
        <f t="shared" si="610"/>
        <v>0</v>
      </c>
      <c r="D2058" s="67" t="str">
        <f t="shared" si="610"/>
        <v>-</v>
      </c>
      <c r="E2058" s="30">
        <f t="shared" si="610"/>
        <v>0</v>
      </c>
      <c r="F2058" s="30">
        <f t="shared" si="586"/>
        <v>1.420723776</v>
      </c>
      <c r="G2058" s="30">
        <f t="shared" si="587"/>
        <v>1.420723776</v>
      </c>
      <c r="H2058" s="30">
        <f t="shared" si="588"/>
        <v>0</v>
      </c>
      <c r="I2058" s="30">
        <f>'F4.2'!Y222</f>
        <v>0</v>
      </c>
      <c r="J2058" s="30">
        <f>'F4.2'!AS222</f>
        <v>0</v>
      </c>
      <c r="K2058" s="30"/>
      <c r="L2058" s="30"/>
      <c r="M2058" s="30">
        <f t="shared" si="589"/>
        <v>0</v>
      </c>
      <c r="N2058" s="150">
        <f t="shared" si="590"/>
        <v>0</v>
      </c>
    </row>
    <row r="2059" spans="1:14" ht="15.75" hidden="1" outlineLevel="1">
      <c r="A2059" s="163"/>
      <c r="B2059" s="182" t="str">
        <f t="shared" ref="B2059:E2059" si="611">B1600</f>
        <v>LT Air Circuit Breakers at CHP, Unit 8&amp;9, CSTPS</v>
      </c>
      <c r="C2059" s="31">
        <f t="shared" si="611"/>
        <v>0</v>
      </c>
      <c r="D2059" s="67" t="str">
        <f t="shared" si="611"/>
        <v>-</v>
      </c>
      <c r="E2059" s="30">
        <f t="shared" si="611"/>
        <v>0</v>
      </c>
      <c r="F2059" s="30">
        <f t="shared" si="586"/>
        <v>1.014092</v>
      </c>
      <c r="G2059" s="30">
        <f t="shared" si="587"/>
        <v>1.014092</v>
      </c>
      <c r="H2059" s="30">
        <f t="shared" si="588"/>
        <v>0</v>
      </c>
      <c r="I2059" s="30">
        <f>'F4.2'!Y223</f>
        <v>0</v>
      </c>
      <c r="J2059" s="30">
        <f>'F4.2'!AS223</f>
        <v>0</v>
      </c>
      <c r="K2059" s="30"/>
      <c r="L2059" s="30"/>
      <c r="M2059" s="30">
        <f t="shared" si="589"/>
        <v>0</v>
      </c>
      <c r="N2059" s="150">
        <f t="shared" si="590"/>
        <v>0</v>
      </c>
    </row>
    <row r="2060" spans="1:14" ht="31.5" hidden="1" outlineLevel="1">
      <c r="A2060" s="163">
        <f>A1601</f>
        <v>6</v>
      </c>
      <c r="B2060" s="199" t="str">
        <f t="shared" ref="B2060:E2060" si="612">B1601</f>
        <v>Replacement of Impact crusher by hammer mill crusher (installed qty.2 No)</v>
      </c>
      <c r="C2060" s="31">
        <f t="shared" si="612"/>
        <v>0</v>
      </c>
      <c r="D2060" s="67" t="str">
        <f t="shared" si="612"/>
        <v>-</v>
      </c>
      <c r="E2060" s="30">
        <f t="shared" si="612"/>
        <v>2</v>
      </c>
      <c r="F2060" s="30">
        <f t="shared" si="586"/>
        <v>0</v>
      </c>
      <c r="G2060" s="30">
        <f t="shared" si="587"/>
        <v>0</v>
      </c>
      <c r="H2060" s="30">
        <f t="shared" si="588"/>
        <v>0</v>
      </c>
      <c r="I2060" s="30">
        <f>'F4.2'!Y224</f>
        <v>0</v>
      </c>
      <c r="J2060" s="30">
        <f>'F4.2'!AS224</f>
        <v>0</v>
      </c>
      <c r="K2060" s="30"/>
      <c r="L2060" s="30"/>
      <c r="M2060" s="30">
        <f t="shared" si="589"/>
        <v>0</v>
      </c>
      <c r="N2060" s="150">
        <f t="shared" si="590"/>
        <v>0</v>
      </c>
    </row>
    <row r="2061" spans="1:14" ht="31.5" hidden="1" outlineLevel="1">
      <c r="A2061" s="163">
        <f>A1602</f>
        <v>7</v>
      </c>
      <c r="B2061" s="199" t="str">
        <f t="shared" ref="B2061:E2061" si="613">B1602</f>
        <v>Replacement of wobbler feeder 1&amp;2 by grizzly screen at CHP-D</v>
      </c>
      <c r="C2061" s="31">
        <f t="shared" si="613"/>
        <v>0</v>
      </c>
      <c r="D2061" s="67" t="str">
        <f t="shared" si="613"/>
        <v>-</v>
      </c>
      <c r="E2061" s="30">
        <f t="shared" si="613"/>
        <v>1.5</v>
      </c>
      <c r="F2061" s="30">
        <f t="shared" si="586"/>
        <v>0</v>
      </c>
      <c r="G2061" s="30">
        <f t="shared" si="587"/>
        <v>0</v>
      </c>
      <c r="H2061" s="30">
        <f t="shared" si="588"/>
        <v>0</v>
      </c>
      <c r="I2061" s="30">
        <f>'F4.2'!Y225</f>
        <v>0</v>
      </c>
      <c r="J2061" s="30">
        <f>'F4.2'!AS225</f>
        <v>0</v>
      </c>
      <c r="K2061" s="30"/>
      <c r="L2061" s="30"/>
      <c r="M2061" s="30">
        <f t="shared" si="589"/>
        <v>0</v>
      </c>
      <c r="N2061" s="150">
        <f t="shared" si="590"/>
        <v>0</v>
      </c>
    </row>
    <row r="2062" spans="1:14" ht="31.5" hidden="1" outlineLevel="1">
      <c r="A2062" s="163">
        <f>A1603</f>
        <v>8</v>
      </c>
      <c r="B2062" s="199" t="str">
        <f t="shared" ref="B2062:E2062" si="614">B1603</f>
        <v>Installation of conveyor system from rope way of CHP-A and crusher house of CHP-D</v>
      </c>
      <c r="C2062" s="31">
        <f t="shared" si="614"/>
        <v>0</v>
      </c>
      <c r="D2062" s="67" t="str">
        <f t="shared" si="614"/>
        <v>-</v>
      </c>
      <c r="E2062" s="30">
        <f t="shared" si="614"/>
        <v>10</v>
      </c>
      <c r="F2062" s="30">
        <f t="shared" si="586"/>
        <v>0</v>
      </c>
      <c r="G2062" s="30">
        <f t="shared" si="587"/>
        <v>0</v>
      </c>
      <c r="H2062" s="30">
        <f t="shared" si="588"/>
        <v>0</v>
      </c>
      <c r="I2062" s="30">
        <f>'F4.2'!Y226</f>
        <v>0</v>
      </c>
      <c r="J2062" s="30">
        <f>'F4.2'!AS226</f>
        <v>0</v>
      </c>
      <c r="K2062" s="30"/>
      <c r="L2062" s="30"/>
      <c r="M2062" s="30">
        <f t="shared" si="589"/>
        <v>0</v>
      </c>
      <c r="N2062" s="150">
        <f t="shared" si="590"/>
        <v>0</v>
      </c>
    </row>
    <row r="2063" spans="1:14" ht="47.25" hidden="1" outlineLevel="1">
      <c r="A2063" s="163"/>
      <c r="B2063" s="182" t="str">
        <f t="shared" ref="B2063:E2063" si="615">B1604</f>
        <v>PLC based control &amp; instrumentation of 6.6 KV HT motors of 1250 KW of Crusher I &amp; II and 200 KW of BC 108A1 &amp; A2 at CHP-D, CSTPS, Chandrapur.</v>
      </c>
      <c r="C2063" s="31">
        <f t="shared" si="615"/>
        <v>0</v>
      </c>
      <c r="D2063" s="67" t="str">
        <f t="shared" si="615"/>
        <v>-</v>
      </c>
      <c r="E2063" s="30">
        <f t="shared" si="615"/>
        <v>0</v>
      </c>
      <c r="F2063" s="30">
        <f t="shared" si="586"/>
        <v>0.93628268199999998</v>
      </c>
      <c r="G2063" s="30">
        <f t="shared" si="587"/>
        <v>0.93628268199999998</v>
      </c>
      <c r="H2063" s="30">
        <f t="shared" si="588"/>
        <v>0</v>
      </c>
      <c r="I2063" s="30">
        <f>'F4.2'!Y227</f>
        <v>0</v>
      </c>
      <c r="J2063" s="30">
        <f>'F4.2'!AS227</f>
        <v>0</v>
      </c>
      <c r="K2063" s="30"/>
      <c r="L2063" s="30"/>
      <c r="M2063" s="30">
        <f t="shared" si="589"/>
        <v>0</v>
      </c>
      <c r="N2063" s="150">
        <f t="shared" si="590"/>
        <v>0</v>
      </c>
    </row>
    <row r="2064" spans="1:14" ht="63" hidden="1" outlineLevel="1">
      <c r="A2064" s="163"/>
      <c r="B2064" s="182" t="str">
        <f t="shared" ref="B2064:E2064" si="616">B1605</f>
        <v>Work of Design, Supply, Erection &amp; Commissioning of Complete Electrical Automation for Short Conveyor from stack yard of CHP-D to Belt Conveyor 107 A/B of CHP-D, CSTPS, Chandrapur.</v>
      </c>
      <c r="C2064" s="31">
        <f t="shared" si="616"/>
        <v>0</v>
      </c>
      <c r="D2064" s="67" t="str">
        <f t="shared" si="616"/>
        <v>-</v>
      </c>
      <c r="E2064" s="30">
        <f t="shared" si="616"/>
        <v>0</v>
      </c>
      <c r="F2064" s="30">
        <f t="shared" si="586"/>
        <v>0.70094878999999999</v>
      </c>
      <c r="G2064" s="30">
        <f t="shared" si="587"/>
        <v>0.70094878999999999</v>
      </c>
      <c r="H2064" s="30">
        <f t="shared" si="588"/>
        <v>0</v>
      </c>
      <c r="I2064" s="30">
        <f>'F4.2'!Y228</f>
        <v>0</v>
      </c>
      <c r="J2064" s="30">
        <f>'F4.2'!AS228</f>
        <v>0</v>
      </c>
      <c r="K2064" s="30"/>
      <c r="L2064" s="30"/>
      <c r="M2064" s="30">
        <f t="shared" si="589"/>
        <v>0</v>
      </c>
      <c r="N2064" s="150">
        <f t="shared" si="590"/>
        <v>0</v>
      </c>
    </row>
    <row r="2065" spans="1:14" ht="63" hidden="1" outlineLevel="1">
      <c r="A2065" s="163"/>
      <c r="B2065" s="182" t="str">
        <f t="shared" ref="B2065:E2065" si="617">B1606</f>
        <v>Work of Design, Supply, Erection &amp; Commissioning of Complete Electrical Automation for Short Conveyor from stack yard of CHP-B to Belt Conveyor 104 A/B of CHP-D, CSTPS, Chandrapur.</v>
      </c>
      <c r="C2065" s="31">
        <f t="shared" si="617"/>
        <v>0</v>
      </c>
      <c r="D2065" s="67" t="str">
        <f t="shared" si="617"/>
        <v>-</v>
      </c>
      <c r="E2065" s="30">
        <f t="shared" si="617"/>
        <v>0</v>
      </c>
      <c r="F2065" s="30">
        <f t="shared" si="586"/>
        <v>2.2367510399999997</v>
      </c>
      <c r="G2065" s="30">
        <f t="shared" si="587"/>
        <v>2.2367510400000001</v>
      </c>
      <c r="H2065" s="30">
        <f t="shared" si="588"/>
        <v>0</v>
      </c>
      <c r="I2065" s="30">
        <f>'F4.2'!Y229</f>
        <v>0</v>
      </c>
      <c r="J2065" s="30">
        <f>'F4.2'!AS229</f>
        <v>0</v>
      </c>
      <c r="K2065" s="30"/>
      <c r="L2065" s="30"/>
      <c r="M2065" s="30">
        <f t="shared" si="589"/>
        <v>0</v>
      </c>
      <c r="N2065" s="150">
        <f t="shared" si="590"/>
        <v>0</v>
      </c>
    </row>
    <row r="2066" spans="1:14" ht="63" hidden="1" outlineLevel="1">
      <c r="A2066" s="163"/>
      <c r="B2066" s="182" t="str">
        <f t="shared" ref="B2066:E2066" si="618">B1607</f>
        <v>WORK OF DESIGN, ENGINEERING, MANUFACTURING, SUPPLY, ERECTION &amp;COMMISSIONING OF SHORT CONVEYOR BELT FROM STACK YARD OF CHP UNIT-8&amp;9 TO CONVEYOR BELT 107A AND B AT CHP UNIT 8&amp;9, CSTPS, CHANDRAPUR.</v>
      </c>
      <c r="C2066" s="31">
        <f t="shared" si="618"/>
        <v>0</v>
      </c>
      <c r="D2066" s="67" t="str">
        <f t="shared" si="618"/>
        <v>-</v>
      </c>
      <c r="E2066" s="30">
        <f t="shared" si="618"/>
        <v>0</v>
      </c>
      <c r="F2066" s="30">
        <f t="shared" si="586"/>
        <v>4.6947941760000003</v>
      </c>
      <c r="G2066" s="30">
        <f t="shared" si="587"/>
        <v>4.6947941999999996</v>
      </c>
      <c r="H2066" s="30">
        <f t="shared" si="588"/>
        <v>-2.3999999321233645E-8</v>
      </c>
      <c r="I2066" s="30">
        <f>'F4.2'!Y230</f>
        <v>0</v>
      </c>
      <c r="J2066" s="30">
        <f>'F4.2'!AS230</f>
        <v>0</v>
      </c>
      <c r="K2066" s="30"/>
      <c r="L2066" s="30"/>
      <c r="M2066" s="30">
        <f t="shared" si="589"/>
        <v>0</v>
      </c>
      <c r="N2066" s="150">
        <f t="shared" si="590"/>
        <v>-2.3999999321233645E-8</v>
      </c>
    </row>
    <row r="2067" spans="1:14" ht="47.25" hidden="1" outlineLevel="1">
      <c r="A2067" s="163"/>
      <c r="B2067" s="182" t="str">
        <f t="shared" ref="B2067:E2067" si="619">B1608</f>
        <v>Design, Supply, Installation and Commissioning of High Performance Energy Chain System  for Side Arm Charger and Stacker Reclaimer of CHP-D, CSTPS, Chandrapur.</v>
      </c>
      <c r="C2067" s="31">
        <f t="shared" si="619"/>
        <v>0</v>
      </c>
      <c r="D2067" s="67" t="str">
        <f t="shared" si="619"/>
        <v>-</v>
      </c>
      <c r="E2067" s="30">
        <f t="shared" si="619"/>
        <v>0</v>
      </c>
      <c r="F2067" s="30">
        <f t="shared" si="586"/>
        <v>3.8916400000000002</v>
      </c>
      <c r="G2067" s="30">
        <f t="shared" si="587"/>
        <v>3.8916400000000002</v>
      </c>
      <c r="H2067" s="30">
        <f t="shared" si="588"/>
        <v>0</v>
      </c>
      <c r="I2067" s="30">
        <f>'F4.2'!Y231</f>
        <v>0</v>
      </c>
      <c r="J2067" s="30">
        <f>'F4.2'!AS231</f>
        <v>0</v>
      </c>
      <c r="K2067" s="30"/>
      <c r="L2067" s="30"/>
      <c r="M2067" s="30">
        <f t="shared" si="589"/>
        <v>0</v>
      </c>
      <c r="N2067" s="150">
        <f t="shared" si="590"/>
        <v>0</v>
      </c>
    </row>
    <row r="2068" spans="1:14" ht="31.5" hidden="1" outlineLevel="1">
      <c r="A2068" s="163"/>
      <c r="B2068" s="199" t="str">
        <f t="shared" ref="B2068:E2068" si="620">B1609</f>
        <v>RBF 103 &amp;104,105 &amp; 106, 107 &amp; 108, and 109 &amp; 110 in to modular Y  chute</v>
      </c>
      <c r="C2068" s="31">
        <f t="shared" si="620"/>
        <v>0</v>
      </c>
      <c r="D2068" s="67" t="str">
        <f t="shared" si="620"/>
        <v>-</v>
      </c>
      <c r="E2068" s="30">
        <f t="shared" si="620"/>
        <v>4</v>
      </c>
      <c r="F2068" s="30">
        <f t="shared" si="586"/>
        <v>0</v>
      </c>
      <c r="G2068" s="30">
        <f t="shared" si="587"/>
        <v>0</v>
      </c>
      <c r="H2068" s="30">
        <f t="shared" si="588"/>
        <v>0</v>
      </c>
      <c r="I2068" s="30">
        <f>'F4.2'!Y232</f>
        <v>0</v>
      </c>
      <c r="J2068" s="30">
        <f>'F4.2'!AS232</f>
        <v>0</v>
      </c>
      <c r="K2068" s="30"/>
      <c r="L2068" s="30"/>
      <c r="M2068" s="30">
        <f t="shared" si="589"/>
        <v>0</v>
      </c>
      <c r="N2068" s="150">
        <f t="shared" si="590"/>
        <v>0</v>
      </c>
    </row>
    <row r="2069" spans="1:14" ht="63" hidden="1" outlineLevel="1">
      <c r="A2069" s="163"/>
      <c r="B2069" s="182" t="str">
        <f t="shared" ref="B2069:E2069" si="621">B1610</f>
        <v>RBF-103 &amp; RBF-104 with Design, development, Manufacturing, Supply &amp; erection of modular Chute as per site condition in place of RBF using sintered silicon Carbide plate with motorized Flap Gate at CHP-D, CSTPS.</v>
      </c>
      <c r="C2069" s="31">
        <f t="shared" si="621"/>
        <v>0</v>
      </c>
      <c r="D2069" s="67" t="str">
        <f t="shared" si="621"/>
        <v>-</v>
      </c>
      <c r="E2069" s="30">
        <f t="shared" si="621"/>
        <v>0</v>
      </c>
      <c r="F2069" s="30">
        <f t="shared" si="586"/>
        <v>1.1740999999999999</v>
      </c>
      <c r="G2069" s="30">
        <f t="shared" si="587"/>
        <v>1.1740999999999999</v>
      </c>
      <c r="H2069" s="30">
        <f t="shared" si="588"/>
        <v>0</v>
      </c>
      <c r="I2069" s="30">
        <f>'F4.2'!Y233</f>
        <v>0</v>
      </c>
      <c r="J2069" s="30">
        <f>'F4.2'!AS233</f>
        <v>0</v>
      </c>
      <c r="K2069" s="30"/>
      <c r="L2069" s="30"/>
      <c r="M2069" s="30">
        <f t="shared" si="589"/>
        <v>0</v>
      </c>
      <c r="N2069" s="150">
        <f t="shared" si="590"/>
        <v>0</v>
      </c>
    </row>
    <row r="2070" spans="1:14" ht="63" hidden="1" outlineLevel="1">
      <c r="A2070" s="163"/>
      <c r="B2070" s="182" t="str">
        <f t="shared" ref="B2070:E2070" si="622">B1611</f>
        <v>RBF-105 &amp; RBF-106 with Design, development, Manufacturing, Supply &amp; erection of modular Chute as per site condition in place of RBF using sintered silicon Carbide plate with motorized Flap Gate at CHP-D, CSTPS.</v>
      </c>
      <c r="C2070" s="31">
        <f t="shared" si="622"/>
        <v>0</v>
      </c>
      <c r="D2070" s="67" t="str">
        <f t="shared" si="622"/>
        <v>-</v>
      </c>
      <c r="E2070" s="30">
        <f t="shared" si="622"/>
        <v>0</v>
      </c>
      <c r="F2070" s="30">
        <f t="shared" si="586"/>
        <v>1.3168800000000001</v>
      </c>
      <c r="G2070" s="30">
        <f t="shared" si="587"/>
        <v>1.3168800000000001</v>
      </c>
      <c r="H2070" s="30">
        <f t="shared" si="588"/>
        <v>0</v>
      </c>
      <c r="I2070" s="30">
        <f>'F4.2'!Y234</f>
        <v>0</v>
      </c>
      <c r="J2070" s="30">
        <f>'F4.2'!AS234</f>
        <v>0</v>
      </c>
      <c r="K2070" s="30"/>
      <c r="L2070" s="30"/>
      <c r="M2070" s="30">
        <f t="shared" si="589"/>
        <v>0</v>
      </c>
      <c r="N2070" s="150">
        <f t="shared" si="590"/>
        <v>0</v>
      </c>
    </row>
    <row r="2071" spans="1:14" ht="63" hidden="1" outlineLevel="1">
      <c r="A2071" s="163"/>
      <c r="B2071" s="182" t="str">
        <f t="shared" ref="B2071:E2071" si="623">B1612</f>
        <v>RBF-107 &amp; RBF-108 with Design, development, Manufacturing, Supply &amp; erection of modular Chute as per site condition in place of RBF using Tungsten Carbide plate with Flap Gate at CHP-D, CSTPS.</v>
      </c>
      <c r="C2071" s="31">
        <f t="shared" si="623"/>
        <v>0</v>
      </c>
      <c r="D2071" s="67" t="str">
        <f t="shared" si="623"/>
        <v>-</v>
      </c>
      <c r="E2071" s="30">
        <f t="shared" si="623"/>
        <v>0</v>
      </c>
      <c r="F2071" s="30">
        <f t="shared" si="586"/>
        <v>1.15286</v>
      </c>
      <c r="G2071" s="30">
        <f t="shared" si="587"/>
        <v>1.15286</v>
      </c>
      <c r="H2071" s="30">
        <f t="shared" si="588"/>
        <v>0</v>
      </c>
      <c r="I2071" s="30">
        <f>'F4.2'!Y235</f>
        <v>0</v>
      </c>
      <c r="J2071" s="30">
        <f>'F4.2'!AS235</f>
        <v>0</v>
      </c>
      <c r="K2071" s="30"/>
      <c r="L2071" s="30"/>
      <c r="M2071" s="30">
        <f t="shared" si="589"/>
        <v>0</v>
      </c>
      <c r="N2071" s="150">
        <f t="shared" si="590"/>
        <v>0</v>
      </c>
    </row>
    <row r="2072" spans="1:14" ht="63" hidden="1" outlineLevel="1">
      <c r="A2072" s="163"/>
      <c r="B2072" s="182" t="str">
        <f t="shared" ref="B2072:E2072" si="624">B1613</f>
        <v>RBF-109 &amp; RBF-110 with design, erection &amp; Installation by trajectory calculation &amp; removal of existing RBF with Y Chute assembly by flow control with Flap Gate arrangement at TP-107 of CHP-D, CSTPS.</v>
      </c>
      <c r="C2072" s="31">
        <f t="shared" si="624"/>
        <v>0</v>
      </c>
      <c r="D2072" s="67" t="str">
        <f t="shared" si="624"/>
        <v>-</v>
      </c>
      <c r="E2072" s="30">
        <f t="shared" si="624"/>
        <v>0</v>
      </c>
      <c r="F2072" s="30">
        <f t="shared" si="586"/>
        <v>1.1506235460000001</v>
      </c>
      <c r="G2072" s="30">
        <f t="shared" si="587"/>
        <v>1.1506235460000001</v>
      </c>
      <c r="H2072" s="30">
        <f t="shared" si="588"/>
        <v>0</v>
      </c>
      <c r="I2072" s="30">
        <f>'F4.2'!Y236</f>
        <v>0</v>
      </c>
      <c r="J2072" s="30">
        <f>'F4.2'!AS236</f>
        <v>0</v>
      </c>
      <c r="K2072" s="30"/>
      <c r="L2072" s="30"/>
      <c r="M2072" s="30">
        <f t="shared" si="589"/>
        <v>0</v>
      </c>
      <c r="N2072" s="150">
        <f t="shared" si="590"/>
        <v>0</v>
      </c>
    </row>
    <row r="2073" spans="1:14" ht="31.5" hidden="1" outlineLevel="1">
      <c r="A2073" s="163">
        <f>A1614</f>
        <v>10</v>
      </c>
      <c r="B2073" s="199" t="str">
        <f t="shared" ref="B2073:E2073" si="625">B1614</f>
        <v>Procurment , Installation and commissioning of Online Insertable Camera systems for Unit-8, 500MW, CSTPS</v>
      </c>
      <c r="C2073" s="31">
        <f t="shared" si="625"/>
        <v>0</v>
      </c>
      <c r="D2073" s="67" t="str">
        <f t="shared" si="625"/>
        <v>-</v>
      </c>
      <c r="E2073" s="30">
        <f t="shared" si="625"/>
        <v>8.6199999999999992</v>
      </c>
      <c r="F2073" s="30">
        <f t="shared" si="586"/>
        <v>0</v>
      </c>
      <c r="G2073" s="30">
        <f t="shared" si="587"/>
        <v>0</v>
      </c>
      <c r="H2073" s="30">
        <f t="shared" si="588"/>
        <v>0</v>
      </c>
      <c r="I2073" s="30">
        <f>'F4.2'!Y237</f>
        <v>0</v>
      </c>
      <c r="J2073" s="30">
        <f>'F4.2'!AS237</f>
        <v>0</v>
      </c>
      <c r="K2073" s="30"/>
      <c r="L2073" s="30"/>
      <c r="M2073" s="30">
        <f t="shared" si="589"/>
        <v>0</v>
      </c>
      <c r="N2073" s="150">
        <f t="shared" si="590"/>
        <v>0</v>
      </c>
    </row>
    <row r="2074" spans="1:14" ht="47.25" hidden="1" outlineLevel="1">
      <c r="A2074" s="163"/>
      <c r="B2074" s="182" t="str">
        <f t="shared" ref="B2074:E2074" si="626">B1615</f>
        <v>Design, Supply, Installation &amp; Commissioning of Energy efficient system for Illumination at Unit 8&amp;9 CSTPS, Chandrapur.</v>
      </c>
      <c r="C2074" s="31">
        <f t="shared" si="626"/>
        <v>0</v>
      </c>
      <c r="D2074" s="67" t="str">
        <f t="shared" si="626"/>
        <v>-</v>
      </c>
      <c r="E2074" s="30">
        <f t="shared" si="626"/>
        <v>0</v>
      </c>
      <c r="F2074" s="30">
        <f t="shared" si="586"/>
        <v>4.9493780999999997</v>
      </c>
      <c r="G2074" s="30">
        <f t="shared" si="587"/>
        <v>4.9493780999999997</v>
      </c>
      <c r="H2074" s="30">
        <f t="shared" si="588"/>
        <v>0</v>
      </c>
      <c r="I2074" s="30">
        <f>'F4.2'!Y238</f>
        <v>0</v>
      </c>
      <c r="J2074" s="30">
        <f>'F4.2'!AS238</f>
        <v>0</v>
      </c>
      <c r="K2074" s="30"/>
      <c r="L2074" s="30"/>
      <c r="M2074" s="30">
        <f t="shared" si="589"/>
        <v>0</v>
      </c>
      <c r="N2074" s="150">
        <f t="shared" si="590"/>
        <v>0</v>
      </c>
    </row>
    <row r="2075" spans="1:14" ht="31.5" hidden="1" outlineLevel="1">
      <c r="A2075" s="163">
        <f>A1616</f>
        <v>11</v>
      </c>
      <c r="B2075" s="199" t="str">
        <f t="shared" ref="B2075:E2075" si="627">B1616</f>
        <v>Construction of Chemical godown shed for unit 8 &amp; 9 at CSTPS,Chandrapur.</v>
      </c>
      <c r="C2075" s="31">
        <f t="shared" si="627"/>
        <v>0</v>
      </c>
      <c r="D2075" s="67" t="str">
        <f t="shared" si="627"/>
        <v>-</v>
      </c>
      <c r="E2075" s="30">
        <f t="shared" si="627"/>
        <v>1.2</v>
      </c>
      <c r="F2075" s="30">
        <f t="shared" si="586"/>
        <v>0</v>
      </c>
      <c r="G2075" s="30">
        <f t="shared" si="587"/>
        <v>0</v>
      </c>
      <c r="H2075" s="30">
        <f t="shared" si="588"/>
        <v>0</v>
      </c>
      <c r="I2075" s="30">
        <f>'F4.2'!Y239</f>
        <v>0</v>
      </c>
      <c r="J2075" s="30">
        <f>'F4.2'!AS239</f>
        <v>0</v>
      </c>
      <c r="K2075" s="30"/>
      <c r="L2075" s="30"/>
      <c r="M2075" s="30">
        <f t="shared" si="589"/>
        <v>0</v>
      </c>
      <c r="N2075" s="150">
        <f t="shared" si="590"/>
        <v>0</v>
      </c>
    </row>
    <row r="2076" spans="1:14" ht="31.5" hidden="1" outlineLevel="1">
      <c r="A2076" s="163"/>
      <c r="B2076" s="182" t="str">
        <f t="shared" ref="B2076:E2076" si="628">B1617</f>
        <v>Construction of Chemical godown shed for unit 8 &amp; 9 at CSTPS,Chandrapur.</v>
      </c>
      <c r="C2076" s="31">
        <f t="shared" si="628"/>
        <v>0</v>
      </c>
      <c r="D2076" s="67" t="str">
        <f t="shared" si="628"/>
        <v>-</v>
      </c>
      <c r="E2076" s="30">
        <f t="shared" si="628"/>
        <v>0</v>
      </c>
      <c r="F2076" s="30">
        <f t="shared" si="586"/>
        <v>0.42945660599999996</v>
      </c>
      <c r="G2076" s="30">
        <f t="shared" si="587"/>
        <v>0.42945660599999996</v>
      </c>
      <c r="H2076" s="30">
        <f t="shared" si="588"/>
        <v>0</v>
      </c>
      <c r="I2076" s="30">
        <f>'F4.2'!Y240</f>
        <v>0</v>
      </c>
      <c r="J2076" s="30">
        <f>'F4.2'!AS240</f>
        <v>0</v>
      </c>
      <c r="K2076" s="30"/>
      <c r="L2076" s="30"/>
      <c r="M2076" s="30">
        <f t="shared" si="589"/>
        <v>0</v>
      </c>
      <c r="N2076" s="150">
        <f t="shared" si="590"/>
        <v>0</v>
      </c>
    </row>
    <row r="2077" spans="1:14" ht="47.25" hidden="1" outlineLevel="1">
      <c r="A2077" s="163"/>
      <c r="B2077" s="182" t="str">
        <f t="shared" ref="B2077:E2077" si="629">B1618</f>
        <v>Comprehencive work of installation, erection, testing and commissioning of MVWS spray system/ Fire safety system for new Bulk Chemical storage godown at CSTPS, Unit 8&amp;9</v>
      </c>
      <c r="C2077" s="31">
        <f t="shared" si="629"/>
        <v>0</v>
      </c>
      <c r="D2077" s="67" t="str">
        <f t="shared" si="629"/>
        <v>-</v>
      </c>
      <c r="E2077" s="30">
        <f t="shared" si="629"/>
        <v>0</v>
      </c>
      <c r="F2077" s="30">
        <f t="shared" si="586"/>
        <v>0.275834676</v>
      </c>
      <c r="G2077" s="30">
        <f t="shared" si="587"/>
        <v>0.275834676</v>
      </c>
      <c r="H2077" s="30">
        <f t="shared" si="588"/>
        <v>0</v>
      </c>
      <c r="I2077" s="30">
        <f>'F4.2'!Y241</f>
        <v>0</v>
      </c>
      <c r="J2077" s="30">
        <f>'F4.2'!AS241</f>
        <v>0</v>
      </c>
      <c r="K2077" s="30"/>
      <c r="L2077" s="30"/>
      <c r="M2077" s="30">
        <f t="shared" si="589"/>
        <v>0</v>
      </c>
      <c r="N2077" s="150">
        <f t="shared" si="590"/>
        <v>0</v>
      </c>
    </row>
    <row r="2078" spans="1:14" ht="31.5" hidden="1" outlineLevel="1">
      <c r="A2078" s="163"/>
      <c r="B2078" s="182" t="str">
        <f t="shared" ref="B2078:E2078" si="630">B1619</f>
        <v>Work of electrification of godown for bulk chemical storage near FOPH building at Chandrapur project site.</v>
      </c>
      <c r="C2078" s="31">
        <f t="shared" si="630"/>
        <v>0</v>
      </c>
      <c r="D2078" s="67" t="str">
        <f t="shared" si="630"/>
        <v>-</v>
      </c>
      <c r="E2078" s="30">
        <f t="shared" si="630"/>
        <v>0</v>
      </c>
      <c r="F2078" s="30">
        <f t="shared" si="586"/>
        <v>1.8322183999999998E-2</v>
      </c>
      <c r="G2078" s="30">
        <f t="shared" si="587"/>
        <v>1.8322183999999998E-2</v>
      </c>
      <c r="H2078" s="30">
        <f t="shared" si="588"/>
        <v>0</v>
      </c>
      <c r="I2078" s="30">
        <f>'F4.2'!Y242</f>
        <v>0</v>
      </c>
      <c r="J2078" s="30">
        <f>'F4.2'!AS242</f>
        <v>0</v>
      </c>
      <c r="K2078" s="30"/>
      <c r="L2078" s="30"/>
      <c r="M2078" s="30">
        <f t="shared" si="589"/>
        <v>0</v>
      </c>
      <c r="N2078" s="150">
        <f t="shared" si="590"/>
        <v>0</v>
      </c>
    </row>
    <row r="2079" spans="1:14" ht="31.5" hidden="1" outlineLevel="1">
      <c r="A2079" s="163"/>
      <c r="B2079" s="182" t="str">
        <f t="shared" ref="B2079:E2079" si="631">B1620</f>
        <v>Construction  of additional  Chemical godown  shed for storage of Lube oil at CSTPS Chandrapur.</v>
      </c>
      <c r="C2079" s="31">
        <f t="shared" si="631"/>
        <v>0</v>
      </c>
      <c r="D2079" s="67" t="str">
        <f t="shared" si="631"/>
        <v>-</v>
      </c>
      <c r="E2079" s="30">
        <f t="shared" si="631"/>
        <v>0</v>
      </c>
      <c r="F2079" s="30">
        <f t="shared" si="586"/>
        <v>0</v>
      </c>
      <c r="G2079" s="30">
        <f t="shared" si="587"/>
        <v>0</v>
      </c>
      <c r="H2079" s="30">
        <f t="shared" si="588"/>
        <v>0</v>
      </c>
      <c r="I2079" s="30">
        <f>'F4.2'!Y243</f>
        <v>0</v>
      </c>
      <c r="J2079" s="30">
        <f>'F4.2'!AS243</f>
        <v>0</v>
      </c>
      <c r="K2079" s="30"/>
      <c r="L2079" s="30"/>
      <c r="M2079" s="30">
        <f t="shared" si="589"/>
        <v>0</v>
      </c>
      <c r="N2079" s="150">
        <f t="shared" si="590"/>
        <v>0</v>
      </c>
    </row>
    <row r="2080" spans="1:14" ht="31.5" hidden="1" outlineLevel="1">
      <c r="A2080" s="163">
        <f>A1621</f>
        <v>12</v>
      </c>
      <c r="B2080" s="199" t="str">
        <f t="shared" ref="B2080:E2080" si="632">B1621</f>
        <v>Construction of RCC retaining wall for approach to RCC Bridge across Irai River, ADPL line at CSTPS</v>
      </c>
      <c r="C2080" s="31">
        <f t="shared" si="632"/>
        <v>0</v>
      </c>
      <c r="D2080" s="67" t="str">
        <f t="shared" si="632"/>
        <v>-</v>
      </c>
      <c r="E2080" s="30">
        <f t="shared" si="632"/>
        <v>8.76</v>
      </c>
      <c r="F2080" s="30">
        <f t="shared" si="586"/>
        <v>0</v>
      </c>
      <c r="G2080" s="30">
        <f t="shared" si="587"/>
        <v>0</v>
      </c>
      <c r="H2080" s="30">
        <f t="shared" si="588"/>
        <v>0</v>
      </c>
      <c r="I2080" s="30">
        <f>'F4.2'!Y244</f>
        <v>0</v>
      </c>
      <c r="J2080" s="30">
        <f>'F4.2'!AS244</f>
        <v>0</v>
      </c>
      <c r="K2080" s="30"/>
      <c r="L2080" s="30"/>
      <c r="M2080" s="30">
        <f t="shared" si="589"/>
        <v>0</v>
      </c>
      <c r="N2080" s="150">
        <f t="shared" si="590"/>
        <v>0</v>
      </c>
    </row>
    <row r="2081" spans="1:14" ht="31.5" hidden="1" outlineLevel="1">
      <c r="A2081" s="163"/>
      <c r="B2081" s="182" t="str">
        <f t="shared" ref="B2081:E2081" si="633">B1622</f>
        <v>Construction of RCC retaining wall for approach to RCC Bridge across Irai River, ADPL line at CSTPS</v>
      </c>
      <c r="C2081" s="31">
        <f t="shared" si="633"/>
        <v>0</v>
      </c>
      <c r="D2081" s="67" t="str">
        <f t="shared" si="633"/>
        <v>-</v>
      </c>
      <c r="E2081" s="30">
        <f t="shared" si="633"/>
        <v>0</v>
      </c>
      <c r="F2081" s="30">
        <f t="shared" si="586"/>
        <v>4.3482446000000001</v>
      </c>
      <c r="G2081" s="30">
        <f t="shared" si="587"/>
        <v>4.3482446000000001</v>
      </c>
      <c r="H2081" s="30">
        <f t="shared" si="588"/>
        <v>0</v>
      </c>
      <c r="I2081" s="30">
        <f>'F4.2'!Y245</f>
        <v>0</v>
      </c>
      <c r="J2081" s="30">
        <f>'F4.2'!AS245</f>
        <v>0</v>
      </c>
      <c r="K2081" s="30"/>
      <c r="L2081" s="30"/>
      <c r="M2081" s="30">
        <f t="shared" si="589"/>
        <v>0</v>
      </c>
      <c r="N2081" s="150">
        <f t="shared" si="590"/>
        <v>0</v>
      </c>
    </row>
    <row r="2082" spans="1:14" ht="31.5" hidden="1" outlineLevel="1">
      <c r="A2082" s="163"/>
      <c r="B2082" s="182" t="str">
        <f t="shared" ref="B2082:E2082" si="634">B1623</f>
        <v>Asphalting of road from Reject coal gate to Motghat nallah at CSTPS Chandrapur (PHASE - II)</v>
      </c>
      <c r="C2082" s="31">
        <f t="shared" si="634"/>
        <v>0</v>
      </c>
      <c r="D2082" s="67" t="str">
        <f t="shared" si="634"/>
        <v>-</v>
      </c>
      <c r="E2082" s="30">
        <f t="shared" si="634"/>
        <v>0</v>
      </c>
      <c r="F2082" s="30">
        <f t="shared" si="586"/>
        <v>0.87403171600000007</v>
      </c>
      <c r="G2082" s="30">
        <f t="shared" si="587"/>
        <v>0.87403171600000007</v>
      </c>
      <c r="H2082" s="30">
        <f t="shared" si="588"/>
        <v>0</v>
      </c>
      <c r="I2082" s="30">
        <f>'F4.2'!Y246</f>
        <v>0</v>
      </c>
      <c r="J2082" s="30">
        <f>'F4.2'!AS246</f>
        <v>0</v>
      </c>
      <c r="K2082" s="30"/>
      <c r="L2082" s="30"/>
      <c r="M2082" s="30">
        <f t="shared" si="589"/>
        <v>0</v>
      </c>
      <c r="N2082" s="150">
        <f t="shared" si="590"/>
        <v>0</v>
      </c>
    </row>
    <row r="2083" spans="1:14" ht="31.5" hidden="1" outlineLevel="1">
      <c r="A2083" s="163"/>
      <c r="B2083" s="182" t="str">
        <f t="shared" ref="B2083:E2083" si="635">B1624</f>
        <v>Providing extension to approaches of RCC bridge across Erai river by constructing WBM road at CSTPS, Chandrapur</v>
      </c>
      <c r="C2083" s="31">
        <f t="shared" si="635"/>
        <v>0</v>
      </c>
      <c r="D2083" s="67" t="str">
        <f t="shared" si="635"/>
        <v>-</v>
      </c>
      <c r="E2083" s="30">
        <f t="shared" si="635"/>
        <v>0</v>
      </c>
      <c r="F2083" s="30">
        <f t="shared" si="586"/>
        <v>0</v>
      </c>
      <c r="G2083" s="30">
        <f t="shared" si="587"/>
        <v>0</v>
      </c>
      <c r="H2083" s="30">
        <f t="shared" si="588"/>
        <v>0</v>
      </c>
      <c r="I2083" s="30">
        <f>'F4.2'!Y247</f>
        <v>0</v>
      </c>
      <c r="J2083" s="30">
        <f>'F4.2'!AS247</f>
        <v>0</v>
      </c>
      <c r="K2083" s="30"/>
      <c r="L2083" s="30"/>
      <c r="M2083" s="30">
        <f t="shared" si="589"/>
        <v>0</v>
      </c>
      <c r="N2083" s="150">
        <f t="shared" si="590"/>
        <v>0</v>
      </c>
    </row>
    <row r="2084" spans="1:14" ht="15.75" hidden="1" outlineLevel="1">
      <c r="A2084" s="156"/>
      <c r="B2084" s="151" t="str">
        <f t="shared" ref="B2084:E2084" si="636">B1625</f>
        <v>UDL</v>
      </c>
      <c r="C2084" s="31">
        <f t="shared" si="636"/>
        <v>0</v>
      </c>
      <c r="D2084" s="67" t="str">
        <f t="shared" si="636"/>
        <v>-</v>
      </c>
      <c r="E2084" s="30">
        <f t="shared" si="636"/>
        <v>0</v>
      </c>
      <c r="F2084" s="30">
        <f t="shared" si="586"/>
        <v>4.8499999999999996</v>
      </c>
      <c r="G2084" s="30">
        <f t="shared" si="587"/>
        <v>4.8499999999999996</v>
      </c>
      <c r="H2084" s="30">
        <f t="shared" si="588"/>
        <v>0</v>
      </c>
      <c r="I2084" s="30">
        <f>'F4.2'!Y248</f>
        <v>0</v>
      </c>
      <c r="J2084" s="30">
        <f>'F4.2'!AS248</f>
        <v>0</v>
      </c>
      <c r="K2084" s="30"/>
      <c r="L2084" s="30"/>
      <c r="M2084" s="30">
        <f t="shared" si="589"/>
        <v>0</v>
      </c>
      <c r="N2084" s="150">
        <f t="shared" si="590"/>
        <v>0</v>
      </c>
    </row>
    <row r="2085" spans="1:14" ht="15.75" hidden="1" outlineLevel="1">
      <c r="A2085" s="156"/>
      <c r="B2085" s="86" t="str">
        <f t="shared" ref="B2085:E2085" si="637">B1626</f>
        <v>B) DPR Schemes</v>
      </c>
      <c r="C2085" s="31">
        <f t="shared" si="637"/>
        <v>0</v>
      </c>
      <c r="D2085" s="67" t="str">
        <f t="shared" si="637"/>
        <v>-</v>
      </c>
      <c r="E2085" s="30">
        <f t="shared" si="637"/>
        <v>0</v>
      </c>
      <c r="F2085" s="30">
        <f t="shared" si="586"/>
        <v>0</v>
      </c>
      <c r="G2085" s="30">
        <f t="shared" si="587"/>
        <v>0</v>
      </c>
      <c r="H2085" s="30">
        <f t="shared" si="588"/>
        <v>0</v>
      </c>
      <c r="I2085" s="30">
        <f>'F4.2'!Y249</f>
        <v>0</v>
      </c>
      <c r="J2085" s="30">
        <f>'F4.2'!AS249</f>
        <v>0</v>
      </c>
      <c r="K2085" s="30"/>
      <c r="L2085" s="30"/>
      <c r="M2085" s="30">
        <f t="shared" si="589"/>
        <v>0</v>
      </c>
      <c r="N2085" s="150">
        <f t="shared" si="590"/>
        <v>0</v>
      </c>
    </row>
    <row r="2086" spans="1:14" ht="15.75" hidden="1" outlineLevel="1">
      <c r="A2086" s="153"/>
      <c r="B2086" s="269" t="str">
        <f t="shared" ref="B2086:E2086" si="638">B1627</f>
        <v>(i) In Principally Approved By MERC</v>
      </c>
      <c r="C2086" s="31">
        <f t="shared" si="638"/>
        <v>0</v>
      </c>
      <c r="D2086" s="67" t="str">
        <f t="shared" si="638"/>
        <v>-</v>
      </c>
      <c r="E2086" s="30">
        <f t="shared" si="638"/>
        <v>0</v>
      </c>
      <c r="F2086" s="30">
        <f t="shared" si="586"/>
        <v>0</v>
      </c>
      <c r="G2086" s="30">
        <f t="shared" si="587"/>
        <v>0</v>
      </c>
      <c r="H2086" s="30">
        <f t="shared" si="588"/>
        <v>0</v>
      </c>
      <c r="I2086" s="30">
        <f>'F4.2'!Y250</f>
        <v>0</v>
      </c>
      <c r="J2086" s="30">
        <f>'F4.2'!AS250</f>
        <v>0</v>
      </c>
      <c r="K2086" s="30"/>
      <c r="L2086" s="30"/>
      <c r="M2086" s="30">
        <f t="shared" si="589"/>
        <v>0</v>
      </c>
      <c r="N2086" s="150">
        <f t="shared" si="590"/>
        <v>0</v>
      </c>
    </row>
    <row r="2087" spans="1:14" ht="78.75" hidden="1" outlineLevel="1">
      <c r="A2087" s="28" t="str">
        <f>A1628</f>
        <v>HO
DPR 1</v>
      </c>
      <c r="B2087" s="131" t="str">
        <f t="shared" ref="B2087:E2087" si="639">B1628</f>
        <v>HMI (Human Machine Interface) Upgradation of ‘SSPA-T3000’ DCS (Distribution Control System), Rockwell make PLC System installed at 3x660MW Unit No. 8, 9 &amp; 10 at Koradi TPS and HMI (Human Machine Interface) Upgradation of MaxDNA DCS System at Unit 8-9, CSTPS, Chandrapur</v>
      </c>
      <c r="C2087" s="31" t="str">
        <f t="shared" si="639"/>
        <v>MERC/CAPEX/2023-2024/MSPGCL/0515</v>
      </c>
      <c r="D2087" s="67">
        <f t="shared" si="639"/>
        <v>45208</v>
      </c>
      <c r="E2087" s="30">
        <f t="shared" si="639"/>
        <v>11.08</v>
      </c>
      <c r="F2087" s="30">
        <f t="shared" si="586"/>
        <v>0</v>
      </c>
      <c r="G2087" s="30">
        <f t="shared" si="587"/>
        <v>0</v>
      </c>
      <c r="H2087" s="30">
        <f t="shared" si="588"/>
        <v>0</v>
      </c>
      <c r="I2087" s="30">
        <f>'F4.2'!Y251</f>
        <v>0</v>
      </c>
      <c r="J2087" s="30">
        <f>'F4.2'!AS251</f>
        <v>0</v>
      </c>
      <c r="K2087" s="30"/>
      <c r="L2087" s="30"/>
      <c r="M2087" s="30">
        <f t="shared" si="589"/>
        <v>0</v>
      </c>
      <c r="N2087" s="150">
        <f t="shared" si="590"/>
        <v>0</v>
      </c>
    </row>
    <row r="2088" spans="1:14" ht="47.25" hidden="1" outlineLevel="1">
      <c r="A2088" s="28" t="str">
        <f>A1629</f>
        <v>HO
DPR 1.1</v>
      </c>
      <c r="B2088" s="64" t="str">
        <f t="shared" ref="B2088:E2088" si="640">B1629</f>
        <v>Supply: HMI (Human machine Interface) up gradation of maxDNA DCS system at Unit – 8 &amp; 9, CSTPS, Chandrapur.</v>
      </c>
      <c r="C2088" s="31" t="str">
        <f t="shared" si="640"/>
        <v>MERC/CAPEX/2023-2024/MSPGCL/0515</v>
      </c>
      <c r="D2088" s="67">
        <f t="shared" si="640"/>
        <v>45208</v>
      </c>
      <c r="E2088" s="30">
        <f t="shared" si="640"/>
        <v>10.52</v>
      </c>
      <c r="F2088" s="30">
        <f t="shared" si="586"/>
        <v>10.52</v>
      </c>
      <c r="G2088" s="30">
        <f t="shared" si="587"/>
        <v>21.02</v>
      </c>
      <c r="H2088" s="30">
        <f t="shared" si="588"/>
        <v>-10.5</v>
      </c>
      <c r="I2088" s="30">
        <f>'F4.2'!Y252</f>
        <v>0</v>
      </c>
      <c r="J2088" s="30">
        <f>'F4.2'!AS252</f>
        <v>0</v>
      </c>
      <c r="K2088" s="30"/>
      <c r="L2088" s="30"/>
      <c r="M2088" s="30">
        <f t="shared" si="589"/>
        <v>0</v>
      </c>
      <c r="N2088" s="150">
        <f t="shared" si="590"/>
        <v>-10.5</v>
      </c>
    </row>
    <row r="2089" spans="1:14" ht="47.25" hidden="1" outlineLevel="1">
      <c r="A2089" s="28" t="str">
        <f>A1630</f>
        <v>HO
DPR 1.2</v>
      </c>
      <c r="B2089" s="64" t="str">
        <f t="shared" ref="B2089:E2089" si="641">B1630</f>
        <v>Works: HMI (Human machine Interface) up gradation of maxDNA DCS system at Unit – 8 &amp; 9, CSTPS, Chandrapur.</v>
      </c>
      <c r="C2089" s="31" t="str">
        <f t="shared" si="641"/>
        <v>MERC/CAPEX/2023-2024/MSPGCL/0515</v>
      </c>
      <c r="D2089" s="67">
        <f t="shared" si="641"/>
        <v>45208</v>
      </c>
      <c r="E2089" s="30">
        <f t="shared" si="641"/>
        <v>0.41</v>
      </c>
      <c r="F2089" s="30">
        <f t="shared" si="586"/>
        <v>0.41</v>
      </c>
      <c r="G2089" s="30">
        <f t="shared" si="587"/>
        <v>0.81</v>
      </c>
      <c r="H2089" s="30">
        <f t="shared" si="588"/>
        <v>-0.40000000000000008</v>
      </c>
      <c r="I2089" s="30">
        <f>'F4.2'!Y253</f>
        <v>0</v>
      </c>
      <c r="J2089" s="30">
        <f>'F4.2'!AS253</f>
        <v>0</v>
      </c>
      <c r="K2089" s="30"/>
      <c r="L2089" s="30"/>
      <c r="M2089" s="30">
        <f t="shared" si="589"/>
        <v>0</v>
      </c>
      <c r="N2089" s="150">
        <f t="shared" si="590"/>
        <v>-0.40000000000000008</v>
      </c>
    </row>
    <row r="2090" spans="1:14" ht="31.5" hidden="1" outlineLevel="1">
      <c r="A2090" s="118">
        <f>A1631</f>
        <v>0</v>
      </c>
      <c r="B2090" s="180" t="str">
        <f t="shared" ref="B2090:E2090" si="642">B1631</f>
        <v>IDC</v>
      </c>
      <c r="C2090" s="31" t="str">
        <f t="shared" si="642"/>
        <v>MERC/CAPEX/2023-2024/MSPGCL/0515</v>
      </c>
      <c r="D2090" s="67">
        <f t="shared" si="642"/>
        <v>45208</v>
      </c>
      <c r="E2090" s="30">
        <f t="shared" si="642"/>
        <v>0.15</v>
      </c>
      <c r="F2090" s="30">
        <f t="shared" si="586"/>
        <v>0</v>
      </c>
      <c r="G2090" s="30">
        <f t="shared" si="587"/>
        <v>0</v>
      </c>
      <c r="H2090" s="30">
        <f t="shared" si="588"/>
        <v>0</v>
      </c>
      <c r="I2090" s="30">
        <f>'F4.2'!Y254</f>
        <v>0</v>
      </c>
      <c r="J2090" s="30">
        <f>'F4.2'!AS254</f>
        <v>0</v>
      </c>
      <c r="K2090" s="30"/>
      <c r="L2090" s="30"/>
      <c r="M2090" s="30">
        <f t="shared" si="589"/>
        <v>0</v>
      </c>
      <c r="N2090" s="150">
        <f t="shared" si="590"/>
        <v>0</v>
      </c>
    </row>
    <row r="2091" spans="1:14" ht="110.25" hidden="1" outlineLevel="1">
      <c r="A2091" s="28">
        <f>A1632</f>
        <v>40</v>
      </c>
      <c r="B2091" s="131" t="str">
        <f t="shared" ref="B2091:E2091" si="643">B1632</f>
        <v>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v>
      </c>
      <c r="C2091" s="31" t="str">
        <f t="shared" si="643"/>
        <v>MERC/CAPEX/2022-2023/MSPGCL/0458</v>
      </c>
      <c r="D2091" s="67">
        <f t="shared" si="643"/>
        <v>45174</v>
      </c>
      <c r="E2091" s="30">
        <f t="shared" si="643"/>
        <v>4.9691780821917808</v>
      </c>
      <c r="F2091" s="30">
        <f t="shared" si="586"/>
        <v>0</v>
      </c>
      <c r="G2091" s="30">
        <f t="shared" si="587"/>
        <v>0</v>
      </c>
      <c r="H2091" s="30">
        <f t="shared" si="588"/>
        <v>0</v>
      </c>
      <c r="I2091" s="30">
        <f>'F4.2'!Y255</f>
        <v>0</v>
      </c>
      <c r="J2091" s="30">
        <f>'F4.2'!AS255</f>
        <v>0</v>
      </c>
      <c r="K2091" s="30"/>
      <c r="L2091" s="30"/>
      <c r="M2091" s="30">
        <f t="shared" si="589"/>
        <v>0</v>
      </c>
      <c r="N2091" s="150">
        <f t="shared" si="590"/>
        <v>0</v>
      </c>
    </row>
    <row r="2092" spans="1:14" ht="31.5" hidden="1" outlineLevel="1">
      <c r="A2092" s="31"/>
      <c r="B2092" s="232" t="str">
        <f t="shared" ref="B2092:E2092" si="644">B1633</f>
        <v>Construction of 4th raising of existing Ash Bund from T.B.L. 198.00 M to T.B.L 201.00 M</v>
      </c>
      <c r="C2092" s="31" t="str">
        <f t="shared" si="644"/>
        <v>MERC/CAPEX/2022-2023/MSPGCL/0458</v>
      </c>
      <c r="D2092" s="67">
        <f t="shared" si="644"/>
        <v>45174</v>
      </c>
      <c r="E2092" s="30">
        <f t="shared" si="644"/>
        <v>34.866502009506846</v>
      </c>
      <c r="F2092" s="30">
        <f t="shared" si="586"/>
        <v>34.866502009506846</v>
      </c>
      <c r="G2092" s="30">
        <f t="shared" si="587"/>
        <v>69.733004019013691</v>
      </c>
      <c r="H2092" s="30">
        <f t="shared" si="588"/>
        <v>-34.866502009506846</v>
      </c>
      <c r="I2092" s="30">
        <f>'F4.2'!Y256</f>
        <v>0</v>
      </c>
      <c r="J2092" s="30">
        <f>'F4.2'!AS256</f>
        <v>0</v>
      </c>
      <c r="K2092" s="30"/>
      <c r="L2092" s="30"/>
      <c r="M2092" s="30">
        <f t="shared" si="589"/>
        <v>0</v>
      </c>
      <c r="N2092" s="150">
        <f t="shared" si="590"/>
        <v>-34.866502009506846</v>
      </c>
    </row>
    <row r="2093" spans="1:14" ht="31.5" hidden="1" outlineLevel="1">
      <c r="A2093" s="31"/>
      <c r="B2093" s="232" t="str">
        <f t="shared" ref="B2093:E2093" si="645">B1634</f>
        <v>Construction of New Drain Wells (12 Nos.) along with necessary connection to existing drain wells at CSTPS</v>
      </c>
      <c r="C2093" s="31">
        <f t="shared" si="645"/>
        <v>0</v>
      </c>
      <c r="D2093" s="67" t="str">
        <f t="shared" si="645"/>
        <v>-</v>
      </c>
      <c r="E2093" s="30">
        <f t="shared" si="645"/>
        <v>0.58492900051369856</v>
      </c>
      <c r="F2093" s="30">
        <f t="shared" si="586"/>
        <v>0.58492900051369856</v>
      </c>
      <c r="G2093" s="30">
        <f t="shared" si="587"/>
        <v>1.1698580010273971</v>
      </c>
      <c r="H2093" s="30">
        <f t="shared" si="588"/>
        <v>-0.58492900051369856</v>
      </c>
      <c r="I2093" s="30">
        <f>'F4.2'!Y257</f>
        <v>0</v>
      </c>
      <c r="J2093" s="30">
        <f>'F4.2'!AS257</f>
        <v>0</v>
      </c>
      <c r="K2093" s="30"/>
      <c r="L2093" s="30"/>
      <c r="M2093" s="30">
        <f t="shared" si="589"/>
        <v>0</v>
      </c>
      <c r="N2093" s="150">
        <f t="shared" si="590"/>
        <v>-0.58492900051369856</v>
      </c>
    </row>
    <row r="2094" spans="1:14" ht="31.5" hidden="1" outlineLevel="1">
      <c r="A2094" s="31"/>
      <c r="B2094" s="232" t="str">
        <f t="shared" ref="B2094:E2094" si="646">B1635</f>
        <v xml:space="preserve"> Construction of waste weir for raising of ash bund (Waste Weir &amp; Non overflow structure)</v>
      </c>
      <c r="C2094" s="31">
        <f t="shared" si="646"/>
        <v>0</v>
      </c>
      <c r="D2094" s="67" t="str">
        <f t="shared" si="646"/>
        <v>-</v>
      </c>
      <c r="E2094" s="30">
        <f t="shared" si="646"/>
        <v>1.4620718993904107</v>
      </c>
      <c r="F2094" s="30">
        <f t="shared" si="586"/>
        <v>1.4620718993904107</v>
      </c>
      <c r="G2094" s="30">
        <f t="shared" si="587"/>
        <v>2.9241437987808214</v>
      </c>
      <c r="H2094" s="30">
        <f t="shared" si="588"/>
        <v>-1.4620718993904107</v>
      </c>
      <c r="I2094" s="30">
        <f>'F4.2'!Y258</f>
        <v>0</v>
      </c>
      <c r="J2094" s="30">
        <f>'F4.2'!AS258</f>
        <v>0</v>
      </c>
      <c r="K2094" s="30"/>
      <c r="L2094" s="30"/>
      <c r="M2094" s="30">
        <f t="shared" si="589"/>
        <v>0</v>
      </c>
      <c r="N2094" s="150">
        <f t="shared" si="590"/>
        <v>-1.4620718993904107</v>
      </c>
    </row>
    <row r="2095" spans="1:14" ht="15.75" hidden="1" outlineLevel="1">
      <c r="A2095" s="31"/>
      <c r="B2095" s="232" t="str">
        <f t="shared" ref="B2095:E2095" si="647">B1636</f>
        <v>Raising of Ash Compartment i.e. Lagoon in Ash Bund</v>
      </c>
      <c r="C2095" s="31">
        <f t="shared" si="647"/>
        <v>0</v>
      </c>
      <c r="D2095" s="67" t="str">
        <f t="shared" si="647"/>
        <v>-</v>
      </c>
      <c r="E2095" s="30">
        <f t="shared" si="647"/>
        <v>8.7868239274657522</v>
      </c>
      <c r="F2095" s="30">
        <f t="shared" si="586"/>
        <v>8.7868239274657522</v>
      </c>
      <c r="G2095" s="30">
        <f t="shared" si="587"/>
        <v>17.573647854931504</v>
      </c>
      <c r="H2095" s="30">
        <f t="shared" si="588"/>
        <v>-8.7868239274657522</v>
      </c>
      <c r="I2095" s="30">
        <f>'F4.2'!Y259</f>
        <v>0</v>
      </c>
      <c r="J2095" s="30">
        <f>'F4.2'!AS259</f>
        <v>0</v>
      </c>
      <c r="K2095" s="30"/>
      <c r="L2095" s="30"/>
      <c r="M2095" s="30">
        <f t="shared" si="589"/>
        <v>0</v>
      </c>
      <c r="N2095" s="150">
        <f t="shared" si="590"/>
        <v>-8.7868239274657522</v>
      </c>
    </row>
    <row r="2096" spans="1:14" ht="31.5" hidden="1" outlineLevel="1">
      <c r="A2096" s="31"/>
      <c r="B2096" s="232" t="str">
        <f t="shared" ref="B2096:E2096" si="648">B1637</f>
        <v>IDC</v>
      </c>
      <c r="C2096" s="31" t="str">
        <f t="shared" si="648"/>
        <v>MERC/CAPEX/2022-2023/MSPGCL/0458</v>
      </c>
      <c r="D2096" s="67">
        <f t="shared" si="648"/>
        <v>45174</v>
      </c>
      <c r="E2096" s="30">
        <f t="shared" si="648"/>
        <v>7.6339726027397248</v>
      </c>
      <c r="F2096" s="30">
        <f t="shared" si="586"/>
        <v>7.6339726027397248</v>
      </c>
      <c r="G2096" s="30">
        <f t="shared" si="587"/>
        <v>15.26794520547945</v>
      </c>
      <c r="H2096" s="30">
        <f t="shared" si="588"/>
        <v>-7.6339726027397248</v>
      </c>
      <c r="I2096" s="30">
        <f>'F4.2'!Y260</f>
        <v>0</v>
      </c>
      <c r="J2096" s="30">
        <f>'F4.2'!AS260</f>
        <v>0</v>
      </c>
      <c r="K2096" s="30"/>
      <c r="L2096" s="30"/>
      <c r="M2096" s="30">
        <f t="shared" si="589"/>
        <v>0</v>
      </c>
      <c r="N2096" s="150">
        <f t="shared" si="590"/>
        <v>-7.6339726027397248</v>
      </c>
    </row>
    <row r="2097" spans="1:16" ht="31.5" hidden="1" outlineLevel="1">
      <c r="A2097" s="118"/>
      <c r="B2097" s="180" t="str">
        <f t="shared" ref="B2097:E2097" si="649">B1638</f>
        <v>IDC</v>
      </c>
      <c r="C2097" s="31" t="str">
        <f t="shared" si="649"/>
        <v>MERC/CAPEX/2022-2023/MSPGCL/0458</v>
      </c>
      <c r="D2097" s="67">
        <f t="shared" si="649"/>
        <v>45174</v>
      </c>
      <c r="E2097" s="30">
        <f t="shared" si="649"/>
        <v>4.9691780821917808</v>
      </c>
      <c r="F2097" s="30">
        <f t="shared" si="586"/>
        <v>0</v>
      </c>
      <c r="G2097" s="30">
        <f t="shared" si="587"/>
        <v>0</v>
      </c>
      <c r="H2097" s="30">
        <f t="shared" si="588"/>
        <v>0</v>
      </c>
      <c r="I2097" s="30">
        <f>'F4.2'!Y261</f>
        <v>0</v>
      </c>
      <c r="J2097" s="30">
        <f>'F4.2'!AS261</f>
        <v>0</v>
      </c>
      <c r="K2097" s="30"/>
      <c r="L2097" s="30"/>
      <c r="M2097" s="30">
        <f t="shared" si="589"/>
        <v>0</v>
      </c>
      <c r="N2097" s="150">
        <f t="shared" si="590"/>
        <v>0</v>
      </c>
    </row>
    <row r="2098" spans="1:16" ht="47.25" hidden="1" outlineLevel="1">
      <c r="A2098" s="28">
        <f>A1639</f>
        <v>39</v>
      </c>
      <c r="B2098" s="131" t="str">
        <f t="shared" ref="B2098:E2098" si="650">B1639</f>
        <v>Flue Gas Desulphurization (FGD) System for 500 MW UnitS (Total 8 Nos) of MSPGCL
(Chandrapur Unit # 8-9)</v>
      </c>
      <c r="C2098" s="31" t="str">
        <f t="shared" si="650"/>
        <v>MERC/CAPEX/2020-2021/WFH/SBR/21</v>
      </c>
      <c r="D2098" s="67">
        <f t="shared" si="650"/>
        <v>44036</v>
      </c>
      <c r="E2098" s="30">
        <f t="shared" si="650"/>
        <v>479.5</v>
      </c>
      <c r="F2098" s="30">
        <f t="shared" si="586"/>
        <v>0</v>
      </c>
      <c r="G2098" s="30">
        <f t="shared" si="587"/>
        <v>0</v>
      </c>
      <c r="H2098" s="30">
        <f t="shared" si="588"/>
        <v>0</v>
      </c>
      <c r="I2098" s="30">
        <f>'F4.2'!Y262</f>
        <v>0</v>
      </c>
      <c r="J2098" s="30">
        <f>'F4.2'!AS262</f>
        <v>0</v>
      </c>
      <c r="K2098" s="30"/>
      <c r="L2098" s="30"/>
      <c r="M2098" s="30">
        <f t="shared" si="589"/>
        <v>0</v>
      </c>
      <c r="N2098" s="150">
        <f t="shared" si="590"/>
        <v>0</v>
      </c>
      <c r="O2098" s="211">
        <f t="shared" ref="O2098:O2110" si="651">MAX(0,IF(M2098=0,0,IF(G2098+M2098&lt;E2098,M2098,E2098-G2098)))</f>
        <v>0</v>
      </c>
      <c r="P2098" s="212">
        <f t="shared" ref="P2098:P2110" si="652">M2098-O2098</f>
        <v>0</v>
      </c>
    </row>
    <row r="2099" spans="1:16" ht="47.25" hidden="1" outlineLevel="1">
      <c r="A2099" s="31">
        <f>A1640</f>
        <v>39.1</v>
      </c>
      <c r="B2099" s="64" t="str">
        <f t="shared" ref="B2099:E2099" si="653">B1640</f>
        <v>Flue Gas Desulphurization (FGD) System for 500 MW UnitS (Total 8 Nos) of MSPGCL
(Chandrapur Unit # 8-9)</v>
      </c>
      <c r="C2099" s="31" t="str">
        <f t="shared" si="653"/>
        <v>MERC/CAPEX/2020-2021/WFH/SBR/21</v>
      </c>
      <c r="D2099" s="67">
        <f t="shared" si="653"/>
        <v>44036</v>
      </c>
      <c r="E2099" s="30">
        <f t="shared" si="653"/>
        <v>440.54</v>
      </c>
      <c r="F2099" s="30">
        <f t="shared" si="586"/>
        <v>558.4</v>
      </c>
      <c r="G2099" s="30">
        <f t="shared" si="587"/>
        <v>558.4</v>
      </c>
      <c r="H2099" s="30">
        <f t="shared" si="588"/>
        <v>0</v>
      </c>
      <c r="I2099" s="30">
        <f>'F4.2'!Y263</f>
        <v>239.31</v>
      </c>
      <c r="J2099" s="30">
        <f>'F4.2'!AS263</f>
        <v>239.31</v>
      </c>
      <c r="K2099" s="30"/>
      <c r="L2099" s="30"/>
      <c r="M2099" s="30">
        <f t="shared" si="589"/>
        <v>239.31</v>
      </c>
      <c r="N2099" s="150">
        <f t="shared" si="590"/>
        <v>0</v>
      </c>
      <c r="O2099" s="211">
        <f t="shared" si="651"/>
        <v>0</v>
      </c>
      <c r="P2099" s="212">
        <f t="shared" si="652"/>
        <v>239.31</v>
      </c>
    </row>
    <row r="2100" spans="1:16" ht="31.5" hidden="1" outlineLevel="1">
      <c r="A2100" s="118"/>
      <c r="B2100" s="180" t="str">
        <f t="shared" ref="B2100:E2100" si="654">B1641</f>
        <v>IDC</v>
      </c>
      <c r="C2100" s="31" t="str">
        <f t="shared" si="654"/>
        <v>MERC/CAPEX/2020-2021/WFH/SBR/21</v>
      </c>
      <c r="D2100" s="67">
        <f t="shared" si="654"/>
        <v>44036</v>
      </c>
      <c r="E2100" s="30">
        <f t="shared" si="654"/>
        <v>38.96</v>
      </c>
      <c r="F2100" s="30">
        <f t="shared" si="586"/>
        <v>0</v>
      </c>
      <c r="G2100" s="30">
        <f t="shared" si="587"/>
        <v>0</v>
      </c>
      <c r="H2100" s="30">
        <f t="shared" si="588"/>
        <v>0</v>
      </c>
      <c r="I2100" s="30">
        <f>'F4.2'!Y264</f>
        <v>0</v>
      </c>
      <c r="J2100" s="30">
        <f>'F4.2'!AS264</f>
        <v>0</v>
      </c>
      <c r="K2100" s="30"/>
      <c r="L2100" s="30"/>
      <c r="M2100" s="30">
        <f t="shared" si="589"/>
        <v>0</v>
      </c>
      <c r="N2100" s="150">
        <f t="shared" si="590"/>
        <v>0</v>
      </c>
      <c r="O2100" s="211">
        <f t="shared" si="651"/>
        <v>0</v>
      </c>
      <c r="P2100" s="212">
        <f t="shared" si="652"/>
        <v>0</v>
      </c>
    </row>
    <row r="2101" spans="1:16" ht="31.5" hidden="1" outlineLevel="1">
      <c r="A2101" s="28">
        <f t="shared" ref="A2101:E2106" si="655">A1642</f>
        <v>41</v>
      </c>
      <c r="B2101" s="131" t="str">
        <f t="shared" si="655"/>
        <v>CHP Performance Improvement Schemes at Unit 8-9 of CSTPS, Chandrapur.</v>
      </c>
      <c r="C2101" s="31" t="str">
        <f t="shared" si="655"/>
        <v>MERC/CAPEX/MSPGCL/2023-24/0586</v>
      </c>
      <c r="D2101" s="67">
        <f t="shared" si="655"/>
        <v>45233</v>
      </c>
      <c r="E2101" s="30">
        <f t="shared" si="655"/>
        <v>26.61</v>
      </c>
      <c r="F2101" s="30">
        <f t="shared" si="586"/>
        <v>0</v>
      </c>
      <c r="G2101" s="30">
        <f t="shared" si="587"/>
        <v>0</v>
      </c>
      <c r="H2101" s="30">
        <f t="shared" si="588"/>
        <v>0</v>
      </c>
      <c r="I2101" s="30">
        <f>'F4.2'!Y265</f>
        <v>0</v>
      </c>
      <c r="J2101" s="30">
        <f>'F4.2'!AS265</f>
        <v>0</v>
      </c>
      <c r="K2101" s="30"/>
      <c r="L2101" s="30"/>
      <c r="M2101" s="30">
        <f t="shared" si="589"/>
        <v>0</v>
      </c>
      <c r="N2101" s="150">
        <f t="shared" si="590"/>
        <v>0</v>
      </c>
      <c r="O2101" s="211">
        <f t="shared" si="651"/>
        <v>0</v>
      </c>
      <c r="P2101" s="212">
        <f t="shared" si="652"/>
        <v>0</v>
      </c>
    </row>
    <row r="2102" spans="1:16" ht="47.25" hidden="1" outlineLevel="1">
      <c r="A2102" s="31">
        <f t="shared" si="655"/>
        <v>41.1</v>
      </c>
      <c r="B2102" s="64" t="str">
        <f t="shared" si="655"/>
        <v xml:space="preserve">Work of Design engineering , supply and installation of modular chutes with sintered silicon carbide for smooth flow &amp;center feeding  in CHP 2x500MW CSTPS </v>
      </c>
      <c r="C2102" s="31" t="str">
        <f t="shared" si="655"/>
        <v>MERC/CAPEX/MSPGCL/2023-24/0586</v>
      </c>
      <c r="D2102" s="67">
        <f t="shared" si="655"/>
        <v>45233</v>
      </c>
      <c r="E2102" s="30">
        <f t="shared" si="655"/>
        <v>9.43</v>
      </c>
      <c r="F2102" s="30">
        <f t="shared" ref="F2102:F2165" si="656">F1643+I1643</f>
        <v>9.43</v>
      </c>
      <c r="G2102" s="30">
        <f t="shared" ref="G2102:G2165" si="657">G1643+M1643</f>
        <v>9.43</v>
      </c>
      <c r="H2102" s="30">
        <f t="shared" si="588"/>
        <v>0</v>
      </c>
      <c r="I2102" s="30">
        <f>'F4.2'!Y266</f>
        <v>0</v>
      </c>
      <c r="J2102" s="30">
        <f>'F4.2'!AS266</f>
        <v>0</v>
      </c>
      <c r="K2102" s="30"/>
      <c r="L2102" s="30"/>
      <c r="M2102" s="30">
        <f t="shared" si="589"/>
        <v>0</v>
      </c>
      <c r="N2102" s="150">
        <f t="shared" si="590"/>
        <v>0</v>
      </c>
      <c r="O2102" s="211">
        <f t="shared" si="651"/>
        <v>0</v>
      </c>
      <c r="P2102" s="212">
        <f t="shared" si="652"/>
        <v>0</v>
      </c>
    </row>
    <row r="2103" spans="1:16" ht="31.5" hidden="1" outlineLevel="1">
      <c r="A2103" s="31">
        <f t="shared" si="655"/>
        <v>41.2</v>
      </c>
      <c r="B2103" s="64" t="str">
        <f t="shared" si="655"/>
        <v>Supply erection &amp; commissioning of set of internal of impact crusher spares installed at CHPP-D, CSTPS</v>
      </c>
      <c r="C2103" s="31" t="str">
        <f t="shared" si="655"/>
        <v>MERC/CAPEX/MSPGCL/2023-24/0586</v>
      </c>
      <c r="D2103" s="67">
        <f t="shared" si="655"/>
        <v>45233</v>
      </c>
      <c r="E2103" s="30">
        <f t="shared" si="655"/>
        <v>8.0500000000000007</v>
      </c>
      <c r="F2103" s="30">
        <f t="shared" si="656"/>
        <v>8.0500000000000007</v>
      </c>
      <c r="G2103" s="30">
        <f t="shared" si="657"/>
        <v>8.0500000000000007</v>
      </c>
      <c r="H2103" s="30">
        <f t="shared" si="588"/>
        <v>0</v>
      </c>
      <c r="I2103" s="30">
        <f>'F4.2'!Y267</f>
        <v>0</v>
      </c>
      <c r="J2103" s="30">
        <f>'F4.2'!AS267</f>
        <v>0</v>
      </c>
      <c r="K2103" s="30"/>
      <c r="L2103" s="30"/>
      <c r="M2103" s="30">
        <f t="shared" si="589"/>
        <v>0</v>
      </c>
      <c r="N2103" s="150">
        <f t="shared" si="590"/>
        <v>0</v>
      </c>
      <c r="O2103" s="211">
        <f t="shared" si="651"/>
        <v>0</v>
      </c>
      <c r="P2103" s="212">
        <f t="shared" si="652"/>
        <v>0</v>
      </c>
    </row>
    <row r="2104" spans="1:16" ht="63" hidden="1" outlineLevel="1">
      <c r="A2104" s="31">
        <f t="shared" si="655"/>
        <v>41.3</v>
      </c>
      <c r="B2104" s="64" t="str">
        <f t="shared" si="655"/>
        <v>Scheme for replacement of Scoop coupling/Fluid coupling of conveyor BC-101A/B/C, BC-102A/B, BC-104A/B, BC-105A/B ,BC-106A/B, BC-111A/B/C/D, BC-110A1/B1, BC-110A/B Installed at CHP-D, CSTPS Chandrapur</v>
      </c>
      <c r="C2104" s="31" t="str">
        <f t="shared" si="655"/>
        <v>MERC/CAPEX/MSPGCL/2023-24/0586</v>
      </c>
      <c r="D2104" s="67">
        <f t="shared" si="655"/>
        <v>45233</v>
      </c>
      <c r="E2104" s="30">
        <f t="shared" si="655"/>
        <v>4.67</v>
      </c>
      <c r="F2104" s="30">
        <f t="shared" si="656"/>
        <v>4.67</v>
      </c>
      <c r="G2104" s="30">
        <f t="shared" si="657"/>
        <v>4.67</v>
      </c>
      <c r="H2104" s="30">
        <f t="shared" si="588"/>
        <v>0</v>
      </c>
      <c r="I2104" s="30">
        <f>'F4.2'!Y268</f>
        <v>0</v>
      </c>
      <c r="J2104" s="30">
        <f>'F4.2'!AS268</f>
        <v>0</v>
      </c>
      <c r="K2104" s="30"/>
      <c r="L2104" s="30"/>
      <c r="M2104" s="30">
        <f t="shared" si="589"/>
        <v>0</v>
      </c>
      <c r="N2104" s="150">
        <f t="shared" si="590"/>
        <v>0</v>
      </c>
      <c r="O2104" s="211">
        <f t="shared" si="651"/>
        <v>0</v>
      </c>
      <c r="P2104" s="212">
        <f t="shared" si="652"/>
        <v>0</v>
      </c>
    </row>
    <row r="2105" spans="1:16" ht="31.5" hidden="1" outlineLevel="1">
      <c r="A2105" s="31">
        <f t="shared" si="655"/>
        <v>41.4</v>
      </c>
      <c r="B2105" s="64" t="str">
        <f t="shared" si="655"/>
        <v>Supply erection &amp; commissioning of set of internal of spares of stacker reclaimer installed at CHP-D, CSTPS Chandrapur</v>
      </c>
      <c r="C2105" s="31" t="str">
        <f t="shared" si="655"/>
        <v>MERC/CAPEX/MSPGCL/2023-24/0586</v>
      </c>
      <c r="D2105" s="67">
        <f t="shared" si="655"/>
        <v>45233</v>
      </c>
      <c r="E2105" s="30">
        <f t="shared" si="655"/>
        <v>1.96</v>
      </c>
      <c r="F2105" s="30">
        <f t="shared" si="656"/>
        <v>1.96</v>
      </c>
      <c r="G2105" s="30">
        <f t="shared" si="657"/>
        <v>1.96</v>
      </c>
      <c r="H2105" s="30">
        <f t="shared" si="588"/>
        <v>0</v>
      </c>
      <c r="I2105" s="30">
        <f>'F4.2'!Y269</f>
        <v>0</v>
      </c>
      <c r="J2105" s="30">
        <f>'F4.2'!AS269</f>
        <v>0</v>
      </c>
      <c r="K2105" s="30"/>
      <c r="L2105" s="30"/>
      <c r="M2105" s="30">
        <f t="shared" si="589"/>
        <v>0</v>
      </c>
      <c r="N2105" s="150">
        <f t="shared" si="590"/>
        <v>0</v>
      </c>
      <c r="O2105" s="211">
        <f t="shared" si="651"/>
        <v>0</v>
      </c>
      <c r="P2105" s="212">
        <f t="shared" si="652"/>
        <v>0</v>
      </c>
    </row>
    <row r="2106" spans="1:16" ht="31.5" hidden="1" outlineLevel="1">
      <c r="A2106" s="31">
        <f t="shared" si="655"/>
        <v>41.5</v>
      </c>
      <c r="B2106" s="64" t="str">
        <f t="shared" si="655"/>
        <v>Supply erection &amp; commissioning of set of internal of spares of Wagon tippler installed at CHP-D, CSTPS Chandrapur</v>
      </c>
      <c r="C2106" s="31" t="str">
        <f t="shared" si="655"/>
        <v>MERC/CAPEX/MSPGCL/2023-24/0586</v>
      </c>
      <c r="D2106" s="67">
        <f t="shared" si="655"/>
        <v>45233</v>
      </c>
      <c r="E2106" s="30">
        <f t="shared" si="655"/>
        <v>2.12</v>
      </c>
      <c r="F2106" s="30">
        <f t="shared" si="656"/>
        <v>2.12</v>
      </c>
      <c r="G2106" s="30">
        <f t="shared" si="657"/>
        <v>2.12</v>
      </c>
      <c r="H2106" s="30">
        <f t="shared" si="588"/>
        <v>0</v>
      </c>
      <c r="I2106" s="30">
        <f>'F4.2'!Y270</f>
        <v>0</v>
      </c>
      <c r="J2106" s="30">
        <f>'F4.2'!AS270</f>
        <v>0</v>
      </c>
      <c r="K2106" s="30"/>
      <c r="L2106" s="30"/>
      <c r="M2106" s="30">
        <f t="shared" si="589"/>
        <v>0</v>
      </c>
      <c r="N2106" s="150">
        <f t="shared" si="590"/>
        <v>0</v>
      </c>
      <c r="O2106" s="211">
        <f t="shared" si="651"/>
        <v>0</v>
      </c>
      <c r="P2106" s="212">
        <f t="shared" si="652"/>
        <v>0</v>
      </c>
    </row>
    <row r="2107" spans="1:16" ht="31.5" hidden="1" outlineLevel="1">
      <c r="A2107" s="118"/>
      <c r="B2107" s="180" t="str">
        <f t="shared" ref="B2107:E2107" si="658">B1648</f>
        <v>IDC</v>
      </c>
      <c r="C2107" s="31" t="str">
        <f t="shared" si="658"/>
        <v>MERC/CAPEX/MSPGCL/2023-24/0586</v>
      </c>
      <c r="D2107" s="67">
        <f t="shared" si="658"/>
        <v>45233</v>
      </c>
      <c r="E2107" s="30">
        <f t="shared" si="658"/>
        <v>0.38</v>
      </c>
      <c r="F2107" s="30">
        <f t="shared" si="656"/>
        <v>0</v>
      </c>
      <c r="G2107" s="30">
        <f t="shared" si="657"/>
        <v>0</v>
      </c>
      <c r="H2107" s="30">
        <f t="shared" si="588"/>
        <v>0</v>
      </c>
      <c r="I2107" s="30">
        <f>'F4.2'!Y271</f>
        <v>0</v>
      </c>
      <c r="J2107" s="30">
        <f>'F4.2'!AS271</f>
        <v>0</v>
      </c>
      <c r="K2107" s="30"/>
      <c r="L2107" s="30"/>
      <c r="M2107" s="30">
        <f t="shared" si="589"/>
        <v>0</v>
      </c>
      <c r="N2107" s="150">
        <f t="shared" si="590"/>
        <v>0</v>
      </c>
      <c r="O2107" s="211">
        <f t="shared" si="651"/>
        <v>0</v>
      </c>
      <c r="P2107" s="212">
        <f t="shared" si="652"/>
        <v>0</v>
      </c>
    </row>
    <row r="2108" spans="1:16" ht="31.5" hidden="1" outlineLevel="1">
      <c r="A2108" s="28" t="str">
        <f>A1649</f>
        <v>HO
DPR 2</v>
      </c>
      <c r="B2108" s="230" t="str">
        <f t="shared" ref="B2108:E2108" si="659">B1649</f>
        <v>Construction of new Administrative Building for Mahagenco at Vidyut Bhawan, Katol Road, Nagpur</v>
      </c>
      <c r="C2108" s="31" t="str">
        <f t="shared" si="659"/>
        <v>MERC/CAPEX/2021-2022/MSPGCL/063</v>
      </c>
      <c r="D2108" s="67">
        <f t="shared" si="659"/>
        <v>44604</v>
      </c>
      <c r="E2108" s="30">
        <f t="shared" si="659"/>
        <v>57</v>
      </c>
      <c r="F2108" s="30">
        <f t="shared" si="656"/>
        <v>0</v>
      </c>
      <c r="G2108" s="30">
        <f t="shared" si="657"/>
        <v>0</v>
      </c>
      <c r="H2108" s="30">
        <f t="shared" si="588"/>
        <v>0</v>
      </c>
      <c r="I2108" s="30">
        <f>'F4.2'!Y272</f>
        <v>0</v>
      </c>
      <c r="J2108" s="30">
        <f>'F4.2'!AS272</f>
        <v>0</v>
      </c>
      <c r="K2108" s="30"/>
      <c r="L2108" s="30"/>
      <c r="M2108" s="30">
        <f t="shared" si="589"/>
        <v>0</v>
      </c>
      <c r="N2108" s="150">
        <f t="shared" si="590"/>
        <v>0</v>
      </c>
      <c r="O2108" s="211">
        <f t="shared" si="651"/>
        <v>0</v>
      </c>
      <c r="P2108" s="212">
        <f t="shared" si="652"/>
        <v>0</v>
      </c>
    </row>
    <row r="2109" spans="1:16" ht="31.5" hidden="1" outlineLevel="1">
      <c r="A2109" s="31" t="str">
        <f>A1650</f>
        <v>HO
DPR 2.1</v>
      </c>
      <c r="B2109" s="232" t="str">
        <f t="shared" ref="B2109:E2109" si="660">B1650</f>
        <v>Construction of new Administrative Building for Mahagenco at Vidyut Bhawan, Katol Road, Nagpur</v>
      </c>
      <c r="C2109" s="31" t="str">
        <f t="shared" si="660"/>
        <v>MERC/CAPEX/2021-2022/MSPGCL/063</v>
      </c>
      <c r="D2109" s="67">
        <f t="shared" si="660"/>
        <v>44604</v>
      </c>
      <c r="E2109" s="30">
        <f t="shared" si="660"/>
        <v>54.24</v>
      </c>
      <c r="F2109" s="30">
        <f t="shared" si="656"/>
        <v>0</v>
      </c>
      <c r="G2109" s="30">
        <f t="shared" si="657"/>
        <v>0</v>
      </c>
      <c r="H2109" s="30">
        <f t="shared" si="588"/>
        <v>0</v>
      </c>
      <c r="I2109" s="30">
        <f>'F4.2'!Y273</f>
        <v>27.12</v>
      </c>
      <c r="J2109" s="30">
        <f>'F4.2'!AS273</f>
        <v>27.12</v>
      </c>
      <c r="K2109" s="30"/>
      <c r="L2109" s="30"/>
      <c r="M2109" s="30">
        <f t="shared" ref="M2109:M2172" si="661">SUM(J2109:L2109)</f>
        <v>27.12</v>
      </c>
      <c r="N2109" s="150">
        <f t="shared" si="590"/>
        <v>0</v>
      </c>
      <c r="O2109" s="211">
        <f t="shared" si="651"/>
        <v>27.12</v>
      </c>
      <c r="P2109" s="212">
        <f t="shared" si="652"/>
        <v>0</v>
      </c>
    </row>
    <row r="2110" spans="1:16" ht="31.5" hidden="1" outlineLevel="1">
      <c r="A2110" s="233">
        <f t="shared" ref="A2110:E2110" si="662">A1651</f>
        <v>0</v>
      </c>
      <c r="B2110" s="232" t="str">
        <f t="shared" si="662"/>
        <v>IDC</v>
      </c>
      <c r="C2110" s="31" t="str">
        <f t="shared" si="662"/>
        <v>MERC/CAPEX/2021-2022/MSPGCL/063</v>
      </c>
      <c r="D2110" s="67">
        <f t="shared" si="662"/>
        <v>44604</v>
      </c>
      <c r="E2110" s="30">
        <f t="shared" si="662"/>
        <v>2.76</v>
      </c>
      <c r="F2110" s="30">
        <f t="shared" si="656"/>
        <v>0</v>
      </c>
      <c r="G2110" s="30">
        <f t="shared" si="657"/>
        <v>0</v>
      </c>
      <c r="H2110" s="30">
        <f t="shared" si="588"/>
        <v>0</v>
      </c>
      <c r="I2110" s="30">
        <f>'F4.2'!Y274</f>
        <v>0</v>
      </c>
      <c r="J2110" s="30">
        <f>'F4.2'!AS274</f>
        <v>0</v>
      </c>
      <c r="K2110" s="30"/>
      <c r="L2110" s="30"/>
      <c r="M2110" s="30">
        <f t="shared" si="661"/>
        <v>0</v>
      </c>
      <c r="N2110" s="150">
        <f t="shared" si="590"/>
        <v>0</v>
      </c>
      <c r="O2110" s="211">
        <f t="shared" si="651"/>
        <v>0</v>
      </c>
      <c r="P2110" s="212">
        <f t="shared" si="652"/>
        <v>0</v>
      </c>
    </row>
    <row r="2111" spans="1:16" ht="47.25" hidden="1" outlineLevel="1">
      <c r="A2111" s="28" t="str">
        <f t="shared" ref="A2111:E2111" si="663">A1652</f>
        <v>A6</v>
      </c>
      <c r="B2111" s="131" t="str">
        <f t="shared" si="663"/>
        <v>Supply, Installation &amp; Commissioning of Online Coal Flow Monitoring &amp; Balancing System at Unit-8-9, CSTPS, Chandrapur</v>
      </c>
      <c r="C2111" s="31" t="str">
        <f t="shared" si="663"/>
        <v>MERC/CAPEX/2024-2025/MSPGCL/0457 Dt 26.07.2024</v>
      </c>
      <c r="D2111" s="67">
        <f t="shared" si="663"/>
        <v>45499</v>
      </c>
      <c r="E2111" s="30">
        <f t="shared" si="663"/>
        <v>34.21</v>
      </c>
      <c r="F2111" s="30">
        <f t="shared" si="656"/>
        <v>0</v>
      </c>
      <c r="G2111" s="30">
        <f t="shared" si="657"/>
        <v>0</v>
      </c>
      <c r="H2111" s="30">
        <f t="shared" si="588"/>
        <v>0</v>
      </c>
      <c r="I2111" s="30">
        <f>'F4.2'!Y275</f>
        <v>0</v>
      </c>
      <c r="J2111" s="30">
        <f>'F4.2'!AS275</f>
        <v>0</v>
      </c>
      <c r="K2111" s="30"/>
      <c r="L2111" s="30"/>
      <c r="M2111" s="30">
        <f t="shared" si="661"/>
        <v>0</v>
      </c>
      <c r="N2111" s="150">
        <f t="shared" si="590"/>
        <v>0</v>
      </c>
    </row>
    <row r="2112" spans="1:16" ht="47.25" hidden="1" outlineLevel="1">
      <c r="A2112" s="28">
        <f t="shared" ref="A2112:E2112" si="664">A1653</f>
        <v>0</v>
      </c>
      <c r="B2112" s="232" t="str">
        <f t="shared" si="664"/>
        <v>Supply, installation and commissioning of Online Coal flow monitoring and balancing system for U- 8 &amp; 9, CSTPS, Chandrapur.</v>
      </c>
      <c r="C2112" s="31" t="str">
        <f t="shared" si="664"/>
        <v>MERC/CAPEX/2024-2025/MSPGCL/0457 Dt 26.07.2024</v>
      </c>
      <c r="D2112" s="67">
        <f t="shared" si="664"/>
        <v>45499</v>
      </c>
      <c r="E2112" s="30">
        <f t="shared" si="664"/>
        <v>34.21</v>
      </c>
      <c r="F2112" s="30">
        <f t="shared" si="656"/>
        <v>0</v>
      </c>
      <c r="G2112" s="30">
        <f t="shared" si="657"/>
        <v>0</v>
      </c>
      <c r="H2112" s="30">
        <f t="shared" si="588"/>
        <v>0</v>
      </c>
      <c r="I2112" s="30">
        <f>'F4.2'!Y276</f>
        <v>17.105</v>
      </c>
      <c r="J2112" s="30">
        <f>'F4.2'!AS276</f>
        <v>17.105</v>
      </c>
      <c r="K2112" s="30"/>
      <c r="L2112" s="30"/>
      <c r="M2112" s="30">
        <f t="shared" si="661"/>
        <v>17.105</v>
      </c>
      <c r="N2112" s="150">
        <f t="shared" si="590"/>
        <v>0</v>
      </c>
    </row>
    <row r="2113" spans="1:14" ht="31.5" hidden="1" outlineLevel="1">
      <c r="A2113" s="118">
        <f t="shared" ref="A2113:E2113" si="665">A1654</f>
        <v>0</v>
      </c>
      <c r="B2113" s="180" t="str">
        <f t="shared" si="665"/>
        <v>IDC</v>
      </c>
      <c r="C2113" s="31" t="str">
        <f t="shared" si="665"/>
        <v>MERC/CAPEX/2024-2025/MSPGCL/0457 Dt 26.07.2024</v>
      </c>
      <c r="D2113" s="67">
        <f t="shared" si="665"/>
        <v>45499</v>
      </c>
      <c r="E2113" s="30">
        <f t="shared" si="665"/>
        <v>0.31</v>
      </c>
      <c r="F2113" s="30">
        <f t="shared" si="656"/>
        <v>0</v>
      </c>
      <c r="G2113" s="30">
        <f t="shared" si="657"/>
        <v>0</v>
      </c>
      <c r="H2113" s="30">
        <f t="shared" ref="H2113:H2176" si="666">F2113-G2113</f>
        <v>0</v>
      </c>
      <c r="I2113" s="30">
        <f>'F4.2'!Y277</f>
        <v>0</v>
      </c>
      <c r="J2113" s="30">
        <f>'F4.2'!AS277</f>
        <v>0</v>
      </c>
      <c r="K2113" s="30"/>
      <c r="L2113" s="30"/>
      <c r="M2113" s="30">
        <f t="shared" si="661"/>
        <v>0</v>
      </c>
      <c r="N2113" s="150">
        <f t="shared" ref="N2113:N2176" si="667">H2113+I2113-M2113</f>
        <v>0</v>
      </c>
    </row>
    <row r="2114" spans="1:14" ht="47.25" hidden="1" outlineLevel="1">
      <c r="A2114" s="28" t="str">
        <f t="shared" ref="A2114:E2114" si="668">A1655</f>
        <v>A7</v>
      </c>
      <c r="B2114" s="131" t="str">
        <f t="shared" si="668"/>
        <v>Providing, supplying, laying and commissioning of 1600 mm dia. M.S. Pipe by replacement of existing PSC raw water line from Erai dam to reservoir at CSTPS, Chandrapur</v>
      </c>
      <c r="C2114" s="31" t="str">
        <f t="shared" si="668"/>
        <v>MERC/CAPEX/2024-2025/MSPGCL/0476 Dt 06.08.2024</v>
      </c>
      <c r="D2114" s="67">
        <f t="shared" si="668"/>
        <v>45510</v>
      </c>
      <c r="E2114" s="30">
        <f t="shared" si="668"/>
        <v>40.794520547945204</v>
      </c>
      <c r="F2114" s="30">
        <f t="shared" si="656"/>
        <v>0</v>
      </c>
      <c r="G2114" s="30">
        <f t="shared" si="657"/>
        <v>0</v>
      </c>
      <c r="H2114" s="30">
        <f t="shared" si="666"/>
        <v>0</v>
      </c>
      <c r="I2114" s="30">
        <f>'F4.2'!Y278</f>
        <v>0</v>
      </c>
      <c r="J2114" s="30">
        <f>'F4.2'!AS278</f>
        <v>0</v>
      </c>
      <c r="K2114" s="30"/>
      <c r="L2114" s="30"/>
      <c r="M2114" s="30">
        <f t="shared" si="661"/>
        <v>0</v>
      </c>
      <c r="N2114" s="150">
        <f t="shared" si="667"/>
        <v>0</v>
      </c>
    </row>
    <row r="2115" spans="1:14" ht="47.25" hidden="1" outlineLevel="1">
      <c r="A2115" s="227">
        <f t="shared" ref="A2115:E2115" si="669">A1656</f>
        <v>0</v>
      </c>
      <c r="B2115" s="232" t="str">
        <f t="shared" si="669"/>
        <v>Providing, supplying, laying and commissioning of 1600mm dia. M.S. pipe by replacement of existing PSC raw water line from Erai dam to reservoir at CSTPS, Chandrapur</v>
      </c>
      <c r="C2115" s="31" t="str">
        <f t="shared" si="669"/>
        <v>MERC/CAPEX/2024-2025/MSPGCL/0476 Dt 06.08.2024</v>
      </c>
      <c r="D2115" s="67">
        <f t="shared" si="669"/>
        <v>45510</v>
      </c>
      <c r="E2115" s="30">
        <f t="shared" si="669"/>
        <v>40.794520547945204</v>
      </c>
      <c r="F2115" s="30">
        <f t="shared" si="656"/>
        <v>0</v>
      </c>
      <c r="G2115" s="30">
        <f t="shared" si="657"/>
        <v>0</v>
      </c>
      <c r="H2115" s="30">
        <f t="shared" si="666"/>
        <v>0</v>
      </c>
      <c r="I2115" s="30">
        <f>'F4.2'!Y279</f>
        <v>40.794520547945204</v>
      </c>
      <c r="J2115" s="30">
        <f>'F4.2'!AS279</f>
        <v>40.794520547945204</v>
      </c>
      <c r="K2115" s="30"/>
      <c r="L2115" s="30"/>
      <c r="M2115" s="30">
        <f t="shared" si="661"/>
        <v>40.794520547945204</v>
      </c>
      <c r="N2115" s="150">
        <f t="shared" si="667"/>
        <v>0</v>
      </c>
    </row>
    <row r="2116" spans="1:14" ht="31.5" hidden="1" outlineLevel="1">
      <c r="A2116" s="118">
        <f t="shared" ref="A2116:E2116" si="670">A1657</f>
        <v>0</v>
      </c>
      <c r="B2116" s="180" t="str">
        <f t="shared" si="670"/>
        <v>IDC</v>
      </c>
      <c r="C2116" s="31" t="str">
        <f t="shared" si="670"/>
        <v>MERC/CAPEX/2024-2025/MSPGCL/0476 Dt 06.08.2024</v>
      </c>
      <c r="D2116" s="67">
        <f t="shared" si="670"/>
        <v>45510</v>
      </c>
      <c r="E2116" s="30">
        <f t="shared" si="670"/>
        <v>8.83</v>
      </c>
      <c r="F2116" s="30">
        <f t="shared" si="656"/>
        <v>0</v>
      </c>
      <c r="G2116" s="30">
        <f t="shared" si="657"/>
        <v>0</v>
      </c>
      <c r="H2116" s="30">
        <f t="shared" si="666"/>
        <v>0</v>
      </c>
      <c r="I2116" s="30">
        <f>'F4.2'!Y280</f>
        <v>0</v>
      </c>
      <c r="J2116" s="30">
        <f>'F4.2'!AS280</f>
        <v>0</v>
      </c>
      <c r="K2116" s="30"/>
      <c r="L2116" s="30"/>
      <c r="M2116" s="30">
        <f t="shared" si="661"/>
        <v>0</v>
      </c>
      <c r="N2116" s="150">
        <f t="shared" si="667"/>
        <v>0</v>
      </c>
    </row>
    <row r="2117" spans="1:14" ht="31.5" hidden="1" outlineLevel="1">
      <c r="A2117" s="28" t="str">
        <f t="shared" ref="A2117:E2117" si="671">A1658</f>
        <v>A8</v>
      </c>
      <c r="B2117" s="131" t="str">
        <f t="shared" si="671"/>
        <v>Adoption of Ozonization technique for disinfection of Cooling Water System at U # 8 &amp; 9</v>
      </c>
      <c r="C2117" s="31" t="str">
        <f t="shared" si="671"/>
        <v>MERC/CAPEX/MSPGCL/2023-2024/0467 Dt 02.08.2024</v>
      </c>
      <c r="D2117" s="67">
        <f t="shared" si="671"/>
        <v>45506</v>
      </c>
      <c r="E2117" s="30">
        <f t="shared" si="671"/>
        <v>67</v>
      </c>
      <c r="F2117" s="30">
        <f t="shared" si="656"/>
        <v>0</v>
      </c>
      <c r="G2117" s="30">
        <f t="shared" si="657"/>
        <v>0</v>
      </c>
      <c r="H2117" s="30">
        <f t="shared" si="666"/>
        <v>0</v>
      </c>
      <c r="I2117" s="30">
        <f>'F4.2'!Y281</f>
        <v>0</v>
      </c>
      <c r="J2117" s="30">
        <f>'F4.2'!AS281</f>
        <v>0</v>
      </c>
      <c r="K2117" s="30"/>
      <c r="L2117" s="30"/>
      <c r="M2117" s="30">
        <f t="shared" si="661"/>
        <v>0</v>
      </c>
      <c r="N2117" s="150">
        <f t="shared" si="667"/>
        <v>0</v>
      </c>
    </row>
    <row r="2118" spans="1:14" ht="31.5" hidden="1" outlineLevel="1">
      <c r="A2118" s="28">
        <f t="shared" ref="A2118:E2118" si="672">A1659</f>
        <v>0</v>
      </c>
      <c r="B2118" s="232" t="str">
        <f t="shared" si="672"/>
        <v>Adoption of Ozonization technique for disinfection of Unit 8&amp;9 Cooling Water at CSTPS.</v>
      </c>
      <c r="C2118" s="31" t="str">
        <f t="shared" si="672"/>
        <v>MERC/CAPEX/MSPGCL/2023-2024/0467 Dt 02.08.2024</v>
      </c>
      <c r="D2118" s="67">
        <f t="shared" si="672"/>
        <v>45506</v>
      </c>
      <c r="E2118" s="30">
        <f t="shared" si="672"/>
        <v>67</v>
      </c>
      <c r="F2118" s="30">
        <f t="shared" si="656"/>
        <v>33.5</v>
      </c>
      <c r="G2118" s="30">
        <f t="shared" si="657"/>
        <v>33.5</v>
      </c>
      <c r="H2118" s="30">
        <f t="shared" si="666"/>
        <v>0</v>
      </c>
      <c r="I2118" s="30">
        <f>'F4.2'!Y282</f>
        <v>33.5</v>
      </c>
      <c r="J2118" s="30">
        <f>'F4.2'!AS282</f>
        <v>33.5</v>
      </c>
      <c r="K2118" s="30"/>
      <c r="L2118" s="30"/>
      <c r="M2118" s="30">
        <f t="shared" si="661"/>
        <v>33.5</v>
      </c>
      <c r="N2118" s="150">
        <f t="shared" si="667"/>
        <v>0</v>
      </c>
    </row>
    <row r="2119" spans="1:14" ht="31.5" hidden="1" outlineLevel="1">
      <c r="A2119" s="118">
        <f t="shared" ref="A2119:E2119" si="673">A1660</f>
        <v>0</v>
      </c>
      <c r="B2119" s="180" t="str">
        <f t="shared" si="673"/>
        <v>IDC</v>
      </c>
      <c r="C2119" s="31" t="str">
        <f t="shared" si="673"/>
        <v>MERC/CAPEX/MSPGCL/2023-2024/0467 Dt 02.08.2024</v>
      </c>
      <c r="D2119" s="67">
        <f t="shared" si="673"/>
        <v>45506</v>
      </c>
      <c r="E2119" s="30">
        <f t="shared" si="673"/>
        <v>2.2000000000000002</v>
      </c>
      <c r="F2119" s="30">
        <f t="shared" si="656"/>
        <v>0</v>
      </c>
      <c r="G2119" s="30">
        <f t="shared" si="657"/>
        <v>0</v>
      </c>
      <c r="H2119" s="30">
        <f t="shared" si="666"/>
        <v>0</v>
      </c>
      <c r="I2119" s="30">
        <f>'F4.2'!Y283</f>
        <v>0</v>
      </c>
      <c r="J2119" s="30">
        <f>'F4.2'!AS283</f>
        <v>0</v>
      </c>
      <c r="K2119" s="30"/>
      <c r="L2119" s="30"/>
      <c r="M2119" s="30">
        <f t="shared" si="661"/>
        <v>0</v>
      </c>
      <c r="N2119" s="150">
        <f t="shared" si="667"/>
        <v>0</v>
      </c>
    </row>
    <row r="2120" spans="1:14" ht="15.75" hidden="1" outlineLevel="1">
      <c r="A2120" s="233">
        <f t="shared" ref="A2120:E2120" si="674">A1661</f>
        <v>0</v>
      </c>
      <c r="B2120" s="232">
        <f t="shared" si="674"/>
        <v>0</v>
      </c>
      <c r="C2120" s="31">
        <f t="shared" si="674"/>
        <v>0</v>
      </c>
      <c r="D2120" s="67" t="str">
        <f t="shared" si="674"/>
        <v>-</v>
      </c>
      <c r="E2120" s="30">
        <f t="shared" si="674"/>
        <v>0</v>
      </c>
      <c r="F2120" s="30">
        <f t="shared" si="656"/>
        <v>0</v>
      </c>
      <c r="G2120" s="30">
        <f t="shared" si="657"/>
        <v>0</v>
      </c>
      <c r="H2120" s="30">
        <f t="shared" si="666"/>
        <v>0</v>
      </c>
      <c r="I2120" s="30">
        <f>'F4.2'!Y284</f>
        <v>0</v>
      </c>
      <c r="J2120" s="30">
        <f>'F4.2'!AS284</f>
        <v>0</v>
      </c>
      <c r="K2120" s="30"/>
      <c r="L2120" s="30"/>
      <c r="M2120" s="30">
        <f t="shared" si="661"/>
        <v>0</v>
      </c>
      <c r="N2120" s="150">
        <f t="shared" si="667"/>
        <v>0</v>
      </c>
    </row>
    <row r="2121" spans="1:14" ht="15.75" hidden="1" outlineLevel="1">
      <c r="A2121" s="233">
        <f t="shared" ref="A2121:E2121" si="675">A1662</f>
        <v>0</v>
      </c>
      <c r="B2121" s="232">
        <f t="shared" si="675"/>
        <v>0</v>
      </c>
      <c r="C2121" s="31">
        <f t="shared" si="675"/>
        <v>0</v>
      </c>
      <c r="D2121" s="67" t="str">
        <f t="shared" si="675"/>
        <v>-</v>
      </c>
      <c r="E2121" s="30">
        <f t="shared" si="675"/>
        <v>0</v>
      </c>
      <c r="F2121" s="30">
        <f t="shared" si="656"/>
        <v>0</v>
      </c>
      <c r="G2121" s="30">
        <f t="shared" si="657"/>
        <v>0</v>
      </c>
      <c r="H2121" s="30">
        <f t="shared" si="666"/>
        <v>0</v>
      </c>
      <c r="I2121" s="30">
        <f>'F4.2'!Y285</f>
        <v>0</v>
      </c>
      <c r="J2121" s="30">
        <f>'F4.2'!AS285</f>
        <v>0</v>
      </c>
      <c r="K2121" s="30"/>
      <c r="L2121" s="30"/>
      <c r="M2121" s="30">
        <f t="shared" si="661"/>
        <v>0</v>
      </c>
      <c r="N2121" s="150">
        <f t="shared" si="667"/>
        <v>0</v>
      </c>
    </row>
    <row r="2122" spans="1:14" ht="15.75" hidden="1" outlineLevel="1">
      <c r="A2122" s="233">
        <f t="shared" ref="A2122:E2122" si="676">A1663</f>
        <v>0</v>
      </c>
      <c r="B2122" s="232">
        <f t="shared" si="676"/>
        <v>0</v>
      </c>
      <c r="C2122" s="31">
        <f t="shared" si="676"/>
        <v>0</v>
      </c>
      <c r="D2122" s="67" t="str">
        <f t="shared" si="676"/>
        <v>-</v>
      </c>
      <c r="E2122" s="30">
        <f t="shared" si="676"/>
        <v>0</v>
      </c>
      <c r="F2122" s="30">
        <f t="shared" si="656"/>
        <v>0</v>
      </c>
      <c r="G2122" s="30">
        <f t="shared" si="657"/>
        <v>0</v>
      </c>
      <c r="H2122" s="30">
        <f t="shared" si="666"/>
        <v>0</v>
      </c>
      <c r="I2122" s="30">
        <f>'F4.2'!Y286</f>
        <v>0</v>
      </c>
      <c r="J2122" s="30">
        <f>'F4.2'!AS286</f>
        <v>0</v>
      </c>
      <c r="K2122" s="30"/>
      <c r="L2122" s="30"/>
      <c r="M2122" s="30">
        <f t="shared" si="661"/>
        <v>0</v>
      </c>
      <c r="N2122" s="150">
        <f t="shared" si="667"/>
        <v>0</v>
      </c>
    </row>
    <row r="2123" spans="1:14" ht="15.75" hidden="1" outlineLevel="1">
      <c r="A2123" s="31">
        <f t="shared" ref="A2123:E2123" si="677">A1664</f>
        <v>0</v>
      </c>
      <c r="B2123" s="64">
        <f t="shared" si="677"/>
        <v>0</v>
      </c>
      <c r="C2123" s="31">
        <f t="shared" si="677"/>
        <v>0</v>
      </c>
      <c r="D2123" s="67" t="str">
        <f t="shared" si="677"/>
        <v>-</v>
      </c>
      <c r="E2123" s="30">
        <f t="shared" si="677"/>
        <v>0</v>
      </c>
      <c r="F2123" s="30">
        <f t="shared" si="656"/>
        <v>0</v>
      </c>
      <c r="G2123" s="30">
        <f t="shared" si="657"/>
        <v>0</v>
      </c>
      <c r="H2123" s="30">
        <f t="shared" si="666"/>
        <v>0</v>
      </c>
      <c r="I2123" s="30">
        <f>'F4.2'!Y287</f>
        <v>0</v>
      </c>
      <c r="J2123" s="30">
        <f>'F4.2'!AS287</f>
        <v>0</v>
      </c>
      <c r="K2123" s="30"/>
      <c r="L2123" s="30"/>
      <c r="M2123" s="30">
        <f t="shared" si="661"/>
        <v>0</v>
      </c>
      <c r="N2123" s="150">
        <f t="shared" si="667"/>
        <v>0</v>
      </c>
    </row>
    <row r="2124" spans="1:14" ht="15.75" hidden="1" outlineLevel="1">
      <c r="A2124" s="31"/>
      <c r="B2124" s="27" t="str">
        <f t="shared" ref="B2124" si="678">B1665</f>
        <v>(ii) Submitted to MERC</v>
      </c>
      <c r="C2124" s="31"/>
      <c r="D2124" s="67" t="str">
        <f t="shared" ref="D2124:E2124" si="679">D1665</f>
        <v>-</v>
      </c>
      <c r="E2124" s="30">
        <f t="shared" si="679"/>
        <v>0</v>
      </c>
      <c r="F2124" s="30">
        <f t="shared" si="656"/>
        <v>0</v>
      </c>
      <c r="G2124" s="30">
        <f t="shared" si="657"/>
        <v>0</v>
      </c>
      <c r="H2124" s="30">
        <f t="shared" si="666"/>
        <v>0</v>
      </c>
      <c r="I2124" s="30">
        <f>'F4.2'!Y288</f>
        <v>0</v>
      </c>
      <c r="J2124" s="30">
        <f>'F4.2'!AS288</f>
        <v>0</v>
      </c>
      <c r="K2124" s="30"/>
      <c r="L2124" s="30"/>
      <c r="M2124" s="30">
        <f t="shared" si="661"/>
        <v>0</v>
      </c>
      <c r="N2124" s="150">
        <f t="shared" si="667"/>
        <v>0</v>
      </c>
    </row>
    <row r="2125" spans="1:14" ht="63" hidden="1" outlineLevel="1">
      <c r="A2125" s="28" t="str">
        <f>A1666</f>
        <v>Y1</v>
      </c>
      <c r="B2125" s="131" t="str">
        <f t="shared" ref="B2125:E2125" si="680">B1666</f>
        <v>Multiple Schemes for Electrical Maintenance Section and Design, Engineering, Manufacturing, Testing, Unloading at site, E&amp;C of 200MVA, 21/420KV Single Phase Generator Transformer for Unit # 8 &amp; 9, CSTPS</v>
      </c>
      <c r="C2125" s="31" t="str">
        <f t="shared" si="680"/>
        <v>To be resubmitted</v>
      </c>
      <c r="D2125" s="67" t="str">
        <f t="shared" si="680"/>
        <v>-</v>
      </c>
      <c r="E2125" s="30">
        <f t="shared" si="680"/>
        <v>0</v>
      </c>
      <c r="F2125" s="30">
        <f t="shared" si="656"/>
        <v>0</v>
      </c>
      <c r="G2125" s="30">
        <f t="shared" si="657"/>
        <v>0</v>
      </c>
      <c r="H2125" s="30">
        <f t="shared" si="666"/>
        <v>0</v>
      </c>
      <c r="I2125" s="30">
        <f>'F4.2'!Y289</f>
        <v>0</v>
      </c>
      <c r="J2125" s="30">
        <f>'F4.2'!AS289</f>
        <v>0</v>
      </c>
      <c r="K2125" s="30"/>
      <c r="L2125" s="30"/>
      <c r="M2125" s="30">
        <f t="shared" si="661"/>
        <v>0</v>
      </c>
      <c r="N2125" s="150">
        <f t="shared" si="667"/>
        <v>0</v>
      </c>
    </row>
    <row r="2126" spans="1:14" ht="31.5" hidden="1" outlineLevel="1">
      <c r="A2126" s="227"/>
      <c r="B2126" s="232" t="str">
        <f t="shared" ref="B2126:E2126" si="681">B1667</f>
        <v>Procurement of 10MW, 11kV Motor and its recommended spare for Boiler Feed Pump (BFP)</v>
      </c>
      <c r="C2126" s="31" t="str">
        <f t="shared" si="681"/>
        <v>To be resubmitted</v>
      </c>
      <c r="D2126" s="67" t="str">
        <f t="shared" si="681"/>
        <v>-</v>
      </c>
      <c r="E2126" s="30">
        <f t="shared" si="681"/>
        <v>0</v>
      </c>
      <c r="F2126" s="30">
        <f t="shared" si="656"/>
        <v>0</v>
      </c>
      <c r="G2126" s="30">
        <f t="shared" si="657"/>
        <v>0</v>
      </c>
      <c r="H2126" s="30">
        <f t="shared" si="666"/>
        <v>0</v>
      </c>
      <c r="I2126" s="30">
        <f>'F4.2'!Y290</f>
        <v>4.95</v>
      </c>
      <c r="J2126" s="30">
        <f>'F4.2'!AS290</f>
        <v>4.95</v>
      </c>
      <c r="K2126" s="30"/>
      <c r="L2126" s="30"/>
      <c r="M2126" s="30">
        <f t="shared" si="661"/>
        <v>4.95</v>
      </c>
      <c r="N2126" s="150">
        <f t="shared" si="667"/>
        <v>0</v>
      </c>
    </row>
    <row r="2127" spans="1:14" ht="47.25" hidden="1" outlineLevel="1">
      <c r="A2127" s="227"/>
      <c r="B2127" s="232" t="str">
        <f t="shared" ref="B2127:E2127" si="682">B1668</f>
        <v>Replacement of  NiCd battery sets installed for UPS of Fire Water Pump House, CMRH &amp; SWAS lab   of Unit 8 &amp; 9, CSTPS, Chandrapur.</v>
      </c>
      <c r="C2127" s="31" t="str">
        <f t="shared" si="682"/>
        <v>To be resubmitted</v>
      </c>
      <c r="D2127" s="67" t="str">
        <f t="shared" si="682"/>
        <v>-</v>
      </c>
      <c r="E2127" s="30">
        <f t="shared" si="682"/>
        <v>0</v>
      </c>
      <c r="F2127" s="30">
        <f t="shared" si="656"/>
        <v>0</v>
      </c>
      <c r="G2127" s="30">
        <f t="shared" si="657"/>
        <v>0</v>
      </c>
      <c r="H2127" s="30">
        <f t="shared" si="666"/>
        <v>0</v>
      </c>
      <c r="I2127" s="30">
        <f>'F4.2'!Y291</f>
        <v>0.86</v>
      </c>
      <c r="J2127" s="30">
        <f>'F4.2'!AS291</f>
        <v>0.86</v>
      </c>
      <c r="K2127" s="30"/>
      <c r="L2127" s="30"/>
      <c r="M2127" s="30">
        <f t="shared" si="661"/>
        <v>0.86</v>
      </c>
      <c r="N2127" s="150">
        <f t="shared" si="667"/>
        <v>0</v>
      </c>
    </row>
    <row r="2128" spans="1:14" ht="47.25" hidden="1" outlineLevel="1">
      <c r="A2128" s="227"/>
      <c r="B2128" s="232" t="str">
        <f t="shared" ref="B2128:E2128" si="683">B1669</f>
        <v>Retrofitting of GE make LT Air Circuit Breakers of various current ratings and procurement of their recommended spares for Unit-8&amp;9, CSTPS</v>
      </c>
      <c r="C2128" s="31" t="str">
        <f t="shared" si="683"/>
        <v>To be resubmitted</v>
      </c>
      <c r="D2128" s="67" t="str">
        <f t="shared" si="683"/>
        <v>-</v>
      </c>
      <c r="E2128" s="30">
        <f t="shared" si="683"/>
        <v>0</v>
      </c>
      <c r="F2128" s="30">
        <f t="shared" si="656"/>
        <v>0</v>
      </c>
      <c r="G2128" s="30">
        <f t="shared" si="657"/>
        <v>0</v>
      </c>
      <c r="H2128" s="30">
        <f t="shared" si="666"/>
        <v>0</v>
      </c>
      <c r="I2128" s="30">
        <f>'F4.2'!Y292</f>
        <v>4.8499999999999996</v>
      </c>
      <c r="J2128" s="30">
        <f>'F4.2'!AS292</f>
        <v>4.8499999999999996</v>
      </c>
      <c r="K2128" s="30"/>
      <c r="L2128" s="30"/>
      <c r="M2128" s="30">
        <f t="shared" si="661"/>
        <v>4.8499999999999996</v>
      </c>
      <c r="N2128" s="150">
        <f t="shared" si="667"/>
        <v>0</v>
      </c>
    </row>
    <row r="2129" spans="1:14" ht="31.5" hidden="1" outlineLevel="1">
      <c r="A2129" s="227"/>
      <c r="B2129" s="232" t="str">
        <f t="shared" ref="B2129:E2129" si="684">B1670</f>
        <v>Procurement of BHEL make 6.6kV and 11kV Vacuum Circuit Breakers for Unit-8&amp;9, CSTPS Chandrapur</v>
      </c>
      <c r="C2129" s="31" t="str">
        <f t="shared" si="684"/>
        <v>To be resubmitted</v>
      </c>
      <c r="D2129" s="67" t="str">
        <f t="shared" si="684"/>
        <v>-</v>
      </c>
      <c r="E2129" s="30">
        <f t="shared" si="684"/>
        <v>0</v>
      </c>
      <c r="F2129" s="30">
        <f t="shared" si="656"/>
        <v>0</v>
      </c>
      <c r="G2129" s="30">
        <f t="shared" si="657"/>
        <v>0</v>
      </c>
      <c r="H2129" s="30">
        <f t="shared" si="666"/>
        <v>0</v>
      </c>
      <c r="I2129" s="30">
        <f>'F4.2'!Y293</f>
        <v>2.0699999999999998</v>
      </c>
      <c r="J2129" s="30">
        <f>'F4.2'!AS293</f>
        <v>2.0699999999999998</v>
      </c>
      <c r="K2129" s="30"/>
      <c r="L2129" s="30"/>
      <c r="M2129" s="30">
        <f t="shared" si="661"/>
        <v>2.0699999999999998</v>
      </c>
      <c r="N2129" s="150">
        <f t="shared" si="667"/>
        <v>0</v>
      </c>
    </row>
    <row r="2130" spans="1:14" ht="15.75" hidden="1" outlineLevel="1">
      <c r="A2130" s="118"/>
      <c r="B2130" s="180" t="str">
        <f t="shared" ref="B2130:E2130" si="685">B1671</f>
        <v>IDC</v>
      </c>
      <c r="C2130" s="31" t="str">
        <f t="shared" si="685"/>
        <v>To be resubmitted</v>
      </c>
      <c r="D2130" s="67" t="str">
        <f t="shared" si="685"/>
        <v>-</v>
      </c>
      <c r="E2130" s="30">
        <f t="shared" si="685"/>
        <v>0</v>
      </c>
      <c r="F2130" s="30">
        <f t="shared" si="656"/>
        <v>0</v>
      </c>
      <c r="G2130" s="30">
        <f t="shared" si="657"/>
        <v>0</v>
      </c>
      <c r="H2130" s="30">
        <f t="shared" si="666"/>
        <v>0</v>
      </c>
      <c r="I2130" s="30">
        <f>'F4.2'!Y294</f>
        <v>0</v>
      </c>
      <c r="J2130" s="30">
        <f>'F4.2'!AS294</f>
        <v>0</v>
      </c>
      <c r="K2130" s="30"/>
      <c r="L2130" s="30"/>
      <c r="M2130" s="30">
        <f t="shared" si="661"/>
        <v>0</v>
      </c>
      <c r="N2130" s="150">
        <f t="shared" si="667"/>
        <v>0</v>
      </c>
    </row>
    <row r="2131" spans="1:14" ht="157.5" hidden="1" outlineLevel="1">
      <c r="A2131" s="28" t="str">
        <f>A1672</f>
        <v>Y5</v>
      </c>
      <c r="B2131" s="131" t="str">
        <f t="shared" ref="B2131:E2131" si="686">B1672</f>
        <v>Scheme-1: Procurement of assembly of baskets for Air Preheater of type 31.05 VIMT 2000 (72° PA), 
Scheme-2: Procurement of spares for PRDS station pressure control valves and Desuperheating spray Control valves in Boiler at U-8&amp;9, CSTPS, Chandrapur,
Scheme-3: Procurement of complete set of sky climber at U-8&amp;9, CSTPS, Chandrapur.
Scheme-4: Supply, erction, commissioning of oil free rotary screw compressors (including all Civil Electrical, C&amp;I, Testing work) for CMRH system at U-8&amp;9, CSTPS, Chandrapur.</v>
      </c>
      <c r="C2131" s="31" t="str">
        <f t="shared" si="686"/>
        <v>To be resubmitted</v>
      </c>
      <c r="D2131" s="67" t="str">
        <f t="shared" si="686"/>
        <v>-</v>
      </c>
      <c r="E2131" s="30">
        <f t="shared" si="686"/>
        <v>0</v>
      </c>
      <c r="F2131" s="30">
        <f t="shared" si="656"/>
        <v>0</v>
      </c>
      <c r="G2131" s="30">
        <f t="shared" si="657"/>
        <v>0</v>
      </c>
      <c r="H2131" s="30">
        <f t="shared" si="666"/>
        <v>0</v>
      </c>
      <c r="I2131" s="30">
        <f>'F4.2'!Y295</f>
        <v>0</v>
      </c>
      <c r="J2131" s="30">
        <f>'F4.2'!AS295</f>
        <v>0</v>
      </c>
      <c r="K2131" s="30"/>
      <c r="L2131" s="30"/>
      <c r="M2131" s="30">
        <f t="shared" si="661"/>
        <v>0</v>
      </c>
      <c r="N2131" s="150">
        <f t="shared" si="667"/>
        <v>0</v>
      </c>
    </row>
    <row r="2132" spans="1:14" ht="47.25" hidden="1" outlineLevel="1">
      <c r="A2132" s="227"/>
      <c r="B2132" s="270" t="str">
        <f t="shared" ref="B2132:E2132" si="687">B1673</f>
        <v>Scheme-1: Procurement of assembly of baskets for Air Preheater of type 31.5 VIMT 2000 (72° PA) at U-8&amp;9, CSTPS, Chandrapur.</v>
      </c>
      <c r="C2132" s="28" t="str">
        <f t="shared" si="687"/>
        <v>To be resubmitted</v>
      </c>
      <c r="D2132" s="68" t="str">
        <f t="shared" si="687"/>
        <v>-</v>
      </c>
      <c r="E2132" s="29">
        <f t="shared" si="687"/>
        <v>0</v>
      </c>
      <c r="F2132" s="29">
        <f t="shared" si="656"/>
        <v>15.78</v>
      </c>
      <c r="G2132" s="29">
        <f t="shared" si="657"/>
        <v>15.78</v>
      </c>
      <c r="H2132" s="29">
        <f t="shared" si="666"/>
        <v>0</v>
      </c>
      <c r="I2132" s="30">
        <f>'F4.2'!Y296</f>
        <v>0</v>
      </c>
      <c r="J2132" s="30">
        <f>'F4.2'!AS296</f>
        <v>0</v>
      </c>
      <c r="K2132" s="29"/>
      <c r="L2132" s="29"/>
      <c r="M2132" s="29">
        <f t="shared" si="661"/>
        <v>0</v>
      </c>
      <c r="N2132" s="149">
        <f t="shared" si="667"/>
        <v>0</v>
      </c>
    </row>
    <row r="2133" spans="1:14" ht="47.25" hidden="1" outlineLevel="1">
      <c r="A2133" s="227"/>
      <c r="B2133" s="270" t="str">
        <f t="shared" ref="B2133:E2133" si="688">B1674</f>
        <v>Scheme-2: Procurement of spares for PRDS station pressure control valves and Desuperheating spray control valves in Boiler at U-8&amp;9, CSTPS, Chandrapur.</v>
      </c>
      <c r="C2133" s="31" t="str">
        <f t="shared" si="688"/>
        <v>To be resubmitted</v>
      </c>
      <c r="D2133" s="67" t="str">
        <f t="shared" si="688"/>
        <v>-</v>
      </c>
      <c r="E2133" s="30">
        <f t="shared" si="688"/>
        <v>0</v>
      </c>
      <c r="F2133" s="30">
        <f t="shared" si="656"/>
        <v>6.09</v>
      </c>
      <c r="G2133" s="30">
        <f t="shared" si="657"/>
        <v>6.09</v>
      </c>
      <c r="H2133" s="30">
        <f t="shared" si="666"/>
        <v>0</v>
      </c>
      <c r="I2133" s="30">
        <f>'F4.2'!Y297</f>
        <v>0</v>
      </c>
      <c r="J2133" s="30">
        <f>'F4.2'!AS297</f>
        <v>0</v>
      </c>
      <c r="K2133" s="30"/>
      <c r="L2133" s="30"/>
      <c r="M2133" s="30">
        <f t="shared" si="661"/>
        <v>0</v>
      </c>
      <c r="N2133" s="150">
        <f t="shared" si="667"/>
        <v>0</v>
      </c>
    </row>
    <row r="2134" spans="1:14" ht="31.5" hidden="1" outlineLevel="1">
      <c r="A2134" s="227"/>
      <c r="B2134" s="270" t="str">
        <f t="shared" ref="B2134:E2134" si="689">B1675</f>
        <v>Scheme-3: Procurement of complete set of sky climber at U-8&amp;9, CSTPS, Chandrapur.</v>
      </c>
      <c r="C2134" s="31" t="str">
        <f t="shared" si="689"/>
        <v>To be resubmitted</v>
      </c>
      <c r="D2134" s="67" t="str">
        <f t="shared" si="689"/>
        <v>-</v>
      </c>
      <c r="E2134" s="30">
        <f t="shared" si="689"/>
        <v>0</v>
      </c>
      <c r="F2134" s="30">
        <f t="shared" si="656"/>
        <v>3.16</v>
      </c>
      <c r="G2134" s="30">
        <f t="shared" si="657"/>
        <v>3.16</v>
      </c>
      <c r="H2134" s="30">
        <f t="shared" si="666"/>
        <v>0</v>
      </c>
      <c r="I2134" s="30">
        <f>'F4.2'!Y298</f>
        <v>0</v>
      </c>
      <c r="J2134" s="30">
        <f>'F4.2'!AS298</f>
        <v>0</v>
      </c>
      <c r="K2134" s="30"/>
      <c r="L2134" s="30"/>
      <c r="M2134" s="30">
        <f t="shared" si="661"/>
        <v>0</v>
      </c>
      <c r="N2134" s="150">
        <f t="shared" si="667"/>
        <v>0</v>
      </c>
    </row>
    <row r="2135" spans="1:14" ht="47.25" hidden="1" outlineLevel="1">
      <c r="A2135" s="227"/>
      <c r="B2135" s="270" t="str">
        <f t="shared" ref="B2135:E2135" si="690">B1676</f>
        <v>Scheme-4: Supply, erection, commissioning of oil free rotary screw compressors (including all Civil Electrical, C&amp;I, Testing work) for CMRH system at U-8&amp;9, CSTPS, Chandrapur.</v>
      </c>
      <c r="C2135" s="31" t="str">
        <f t="shared" si="690"/>
        <v>To be resubmitted</v>
      </c>
      <c r="D2135" s="67" t="str">
        <f t="shared" si="690"/>
        <v>-</v>
      </c>
      <c r="E2135" s="30">
        <f t="shared" si="690"/>
        <v>0</v>
      </c>
      <c r="F2135" s="30">
        <f t="shared" si="656"/>
        <v>8.3000000000000007</v>
      </c>
      <c r="G2135" s="30">
        <f t="shared" si="657"/>
        <v>8.3000000000000007</v>
      </c>
      <c r="H2135" s="30">
        <f t="shared" si="666"/>
        <v>0</v>
      </c>
      <c r="I2135" s="30">
        <f>'F4.2'!Y299</f>
        <v>0</v>
      </c>
      <c r="J2135" s="30">
        <f>'F4.2'!AS299</f>
        <v>0</v>
      </c>
      <c r="K2135" s="30"/>
      <c r="L2135" s="30"/>
      <c r="M2135" s="30">
        <f t="shared" si="661"/>
        <v>0</v>
      </c>
      <c r="N2135" s="150">
        <f t="shared" si="667"/>
        <v>0</v>
      </c>
    </row>
    <row r="2136" spans="1:14" ht="15.75" hidden="1" outlineLevel="1">
      <c r="A2136" s="118"/>
      <c r="B2136" s="180" t="str">
        <f t="shared" ref="B2136:E2136" si="691">B1677</f>
        <v>IDC</v>
      </c>
      <c r="C2136" s="31" t="str">
        <f t="shared" si="691"/>
        <v>To be resubmitted</v>
      </c>
      <c r="D2136" s="67" t="str">
        <f t="shared" si="691"/>
        <v>-</v>
      </c>
      <c r="E2136" s="30">
        <f t="shared" si="691"/>
        <v>0</v>
      </c>
      <c r="F2136" s="30">
        <f t="shared" si="656"/>
        <v>0</v>
      </c>
      <c r="G2136" s="30">
        <f t="shared" si="657"/>
        <v>0</v>
      </c>
      <c r="H2136" s="30">
        <f t="shared" si="666"/>
        <v>0</v>
      </c>
      <c r="I2136" s="30">
        <f>'F4.2'!Y300</f>
        <v>0</v>
      </c>
      <c r="J2136" s="30">
        <f>'F4.2'!AS300</f>
        <v>0</v>
      </c>
      <c r="K2136" s="30"/>
      <c r="L2136" s="30"/>
      <c r="M2136" s="30">
        <f t="shared" si="661"/>
        <v>0</v>
      </c>
      <c r="N2136" s="150">
        <f t="shared" si="667"/>
        <v>0</v>
      </c>
    </row>
    <row r="2137" spans="1:14" ht="157.5" hidden="1" outlineLevel="1">
      <c r="A2137" s="28" t="str">
        <f>A1678</f>
        <v>Y6 &amp;Y7</v>
      </c>
      <c r="B2137" s="131" t="str">
        <f t="shared" ref="B2137:E2137" si="692">B1678</f>
        <v>Supply, Erection &amp; commissioning/retrofitting of HT Circuit Breaker with SF6 Contactor at AHP at Unit-8&amp;9 &amp; CHP#D and Supply, Installation and Commissioning of MV VFD panel along with integrated online cell redundancy technology with VFD bypass feature arrangement for conveyors 103 A &amp; B of CHP-B, C.S.T.P.S., Chandrapur &amp; 
Design, engineering, manufacturing, testing, unloading at site, E&amp;C of Two No of 200 MVA, 21/420 KV Single Phase Generator Transformers for Unit-8&amp;9, CSTPS, Chandrapur. Through OEM</v>
      </c>
      <c r="C2137" s="31" t="str">
        <f t="shared" si="692"/>
        <v>To be resubmitted</v>
      </c>
      <c r="D2137" s="67" t="str">
        <f t="shared" si="692"/>
        <v>-</v>
      </c>
      <c r="E2137" s="30">
        <f t="shared" si="692"/>
        <v>0</v>
      </c>
      <c r="F2137" s="30">
        <f t="shared" si="656"/>
        <v>0</v>
      </c>
      <c r="G2137" s="30">
        <f t="shared" si="657"/>
        <v>0</v>
      </c>
      <c r="H2137" s="30">
        <f t="shared" si="666"/>
        <v>0</v>
      </c>
      <c r="I2137" s="30">
        <f>'F4.2'!Y301</f>
        <v>0</v>
      </c>
      <c r="J2137" s="30">
        <f>'F4.2'!AS301</f>
        <v>0</v>
      </c>
      <c r="K2137" s="30"/>
      <c r="L2137" s="30"/>
      <c r="M2137" s="30">
        <f t="shared" si="661"/>
        <v>0</v>
      </c>
      <c r="N2137" s="150">
        <f t="shared" si="667"/>
        <v>0</v>
      </c>
    </row>
    <row r="2138" spans="1:14" ht="31.5" hidden="1" outlineLevel="1">
      <c r="A2138" s="227"/>
      <c r="B2138" s="270" t="str">
        <f t="shared" ref="B2138:E2138" si="693">B1679</f>
        <v>Scheme 1: Retrofitting of BHEL make HT Circuit Breaker with SF6 contactor at AHP, Unit#8&amp;9, CSTPS.</v>
      </c>
      <c r="C2138" s="31" t="str">
        <f t="shared" si="693"/>
        <v>To be resubmitted</v>
      </c>
      <c r="D2138" s="67" t="str">
        <f t="shared" si="693"/>
        <v>-</v>
      </c>
      <c r="E2138" s="30">
        <f t="shared" si="693"/>
        <v>0</v>
      </c>
      <c r="F2138" s="30">
        <f t="shared" si="656"/>
        <v>38.33</v>
      </c>
      <c r="G2138" s="30">
        <f t="shared" si="657"/>
        <v>38.33</v>
      </c>
      <c r="H2138" s="30">
        <f t="shared" si="666"/>
        <v>0</v>
      </c>
      <c r="I2138" s="30">
        <f>'F4.2'!Y302</f>
        <v>0</v>
      </c>
      <c r="J2138" s="30">
        <f>'F4.2'!AS302</f>
        <v>0</v>
      </c>
      <c r="K2138" s="30"/>
      <c r="L2138" s="30"/>
      <c r="M2138" s="30">
        <f t="shared" si="661"/>
        <v>0</v>
      </c>
      <c r="N2138" s="150">
        <f t="shared" si="667"/>
        <v>0</v>
      </c>
    </row>
    <row r="2139" spans="1:14" ht="31.5" hidden="1" outlineLevel="1">
      <c r="A2139" s="227"/>
      <c r="B2139" s="270" t="str">
        <f t="shared" ref="B2139:E2139" si="694">B1680</f>
        <v>Scheme 2: Retrofitting of BHEL make HT Circuit Breaker with SF6 contactor at CHP#D, Unit#8&amp;9, CSTPS.</v>
      </c>
      <c r="C2139" s="31" t="str">
        <f t="shared" si="694"/>
        <v>To be resubmitted</v>
      </c>
      <c r="D2139" s="67" t="str">
        <f t="shared" si="694"/>
        <v>-</v>
      </c>
      <c r="E2139" s="30">
        <f t="shared" si="694"/>
        <v>0</v>
      </c>
      <c r="F2139" s="30">
        <f t="shared" si="656"/>
        <v>5.64</v>
      </c>
      <c r="G2139" s="30">
        <f t="shared" si="657"/>
        <v>5.64</v>
      </c>
      <c r="H2139" s="30">
        <f t="shared" si="666"/>
        <v>0</v>
      </c>
      <c r="I2139" s="30">
        <f>'F4.2'!Y303</f>
        <v>0</v>
      </c>
      <c r="J2139" s="30">
        <f>'F4.2'!AS303</f>
        <v>0</v>
      </c>
      <c r="K2139" s="30"/>
      <c r="L2139" s="30"/>
      <c r="M2139" s="30">
        <f t="shared" si="661"/>
        <v>0</v>
      </c>
      <c r="N2139" s="150">
        <f t="shared" si="667"/>
        <v>0</v>
      </c>
    </row>
    <row r="2140" spans="1:14" ht="63" hidden="1" outlineLevel="1">
      <c r="A2140" s="227"/>
      <c r="B2140" s="270" t="str">
        <f t="shared" ref="B2140:E2140" si="695">B1681</f>
        <v>Scheme 3: Supply, Installation and Commissioning of MV VFD panel along with integrated online cell redundancy technology with VFD bypass feature arrangement for conveyors 103 A &amp; B of CHP-B.</v>
      </c>
      <c r="C2140" s="31" t="str">
        <f t="shared" si="695"/>
        <v>To be resubmitted</v>
      </c>
      <c r="D2140" s="67" t="str">
        <f t="shared" si="695"/>
        <v>-</v>
      </c>
      <c r="E2140" s="30">
        <f t="shared" si="695"/>
        <v>0</v>
      </c>
      <c r="F2140" s="30">
        <f t="shared" si="656"/>
        <v>4.03</v>
      </c>
      <c r="G2140" s="30">
        <f t="shared" si="657"/>
        <v>4.03</v>
      </c>
      <c r="H2140" s="30">
        <f t="shared" si="666"/>
        <v>0</v>
      </c>
      <c r="I2140" s="30">
        <f>'F4.2'!Y304</f>
        <v>0</v>
      </c>
      <c r="J2140" s="30">
        <f>'F4.2'!AS304</f>
        <v>0</v>
      </c>
      <c r="K2140" s="30"/>
      <c r="L2140" s="30"/>
      <c r="M2140" s="30">
        <f t="shared" si="661"/>
        <v>0</v>
      </c>
      <c r="N2140" s="150">
        <f t="shared" si="667"/>
        <v>0</v>
      </c>
    </row>
    <row r="2141" spans="1:14" ht="63" hidden="1" outlineLevel="1">
      <c r="A2141" s="227"/>
      <c r="B2141" s="270" t="str">
        <f t="shared" ref="B2141:E2141" si="696">B1682</f>
        <v>Design, engineering, manufacturing, testing, unloading at site, E&amp;C of Two No of 200 MVA, 21/420 KV Single Phase Generator Transformers for Unit-8&amp;9, CSTPS, Chandrapur. Through OEM</v>
      </c>
      <c r="C2141" s="31" t="str">
        <f t="shared" si="696"/>
        <v>To be resubmitted</v>
      </c>
      <c r="D2141" s="67" t="str">
        <f t="shared" si="696"/>
        <v>-</v>
      </c>
      <c r="E2141" s="30">
        <f t="shared" si="696"/>
        <v>0</v>
      </c>
      <c r="F2141" s="30">
        <f t="shared" si="656"/>
        <v>0</v>
      </c>
      <c r="G2141" s="30">
        <f t="shared" si="657"/>
        <v>0</v>
      </c>
      <c r="H2141" s="30">
        <f t="shared" si="666"/>
        <v>0</v>
      </c>
      <c r="I2141" s="30">
        <f>'F4.2'!Y305</f>
        <v>21.07</v>
      </c>
      <c r="J2141" s="30">
        <f>'F4.2'!AS305</f>
        <v>21.07</v>
      </c>
      <c r="K2141" s="30"/>
      <c r="L2141" s="30"/>
      <c r="M2141" s="30">
        <f t="shared" si="661"/>
        <v>21.07</v>
      </c>
      <c r="N2141" s="150">
        <f t="shared" si="667"/>
        <v>0</v>
      </c>
    </row>
    <row r="2142" spans="1:14" ht="15.75" hidden="1" outlineLevel="1">
      <c r="A2142" s="227"/>
      <c r="B2142" s="180" t="str">
        <f t="shared" ref="B2142:E2142" si="697">B1683</f>
        <v>IDC</v>
      </c>
      <c r="C2142" s="31" t="str">
        <f t="shared" si="697"/>
        <v>To be resubmitted</v>
      </c>
      <c r="D2142" s="67" t="str">
        <f t="shared" si="697"/>
        <v>-</v>
      </c>
      <c r="E2142" s="30">
        <f t="shared" si="697"/>
        <v>0</v>
      </c>
      <c r="F2142" s="30">
        <f t="shared" si="656"/>
        <v>0</v>
      </c>
      <c r="G2142" s="30">
        <f t="shared" si="657"/>
        <v>0</v>
      </c>
      <c r="H2142" s="30">
        <f t="shared" si="666"/>
        <v>0</v>
      </c>
      <c r="I2142" s="30">
        <f>'F4.2'!Y306</f>
        <v>0</v>
      </c>
      <c r="J2142" s="30">
        <f>'F4.2'!AS306</f>
        <v>0</v>
      </c>
      <c r="K2142" s="30"/>
      <c r="L2142" s="30"/>
      <c r="M2142" s="30">
        <f t="shared" si="661"/>
        <v>0</v>
      </c>
      <c r="N2142" s="150">
        <f t="shared" si="667"/>
        <v>0</v>
      </c>
    </row>
    <row r="2143" spans="1:14" ht="15.75" hidden="1" outlineLevel="1">
      <c r="A2143" s="31"/>
      <c r="B2143" s="27">
        <f t="shared" ref="B2143:E2143" si="698">B1684</f>
        <v>0</v>
      </c>
      <c r="C2143" s="31">
        <f t="shared" si="698"/>
        <v>0</v>
      </c>
      <c r="D2143" s="67" t="str">
        <f t="shared" si="698"/>
        <v>-</v>
      </c>
      <c r="E2143" s="30">
        <f t="shared" si="698"/>
        <v>0</v>
      </c>
      <c r="F2143" s="30">
        <f t="shared" si="656"/>
        <v>0</v>
      </c>
      <c r="G2143" s="30">
        <f t="shared" si="657"/>
        <v>0</v>
      </c>
      <c r="H2143" s="30">
        <f t="shared" si="666"/>
        <v>0</v>
      </c>
      <c r="I2143" s="30">
        <f>'F4.2'!Y307</f>
        <v>0</v>
      </c>
      <c r="J2143" s="30">
        <f>'F4.2'!AS307</f>
        <v>0</v>
      </c>
      <c r="K2143" s="30"/>
      <c r="L2143" s="30"/>
      <c r="M2143" s="30">
        <f t="shared" si="661"/>
        <v>0</v>
      </c>
      <c r="N2143" s="150">
        <f t="shared" si="667"/>
        <v>0</v>
      </c>
    </row>
    <row r="2144" spans="1:14" ht="15.75" hidden="1" outlineLevel="1">
      <c r="A2144" s="31"/>
      <c r="B2144" s="269" t="str">
        <f t="shared" ref="B2144:E2144" si="699">B1685</f>
        <v>(iii) Yet to be Submitted to MERC</v>
      </c>
      <c r="C2144" s="31">
        <f t="shared" si="699"/>
        <v>0</v>
      </c>
      <c r="D2144" s="67" t="str">
        <f t="shared" si="699"/>
        <v>-</v>
      </c>
      <c r="E2144" s="30">
        <f t="shared" si="699"/>
        <v>0</v>
      </c>
      <c r="F2144" s="30">
        <f t="shared" si="656"/>
        <v>0</v>
      </c>
      <c r="G2144" s="30">
        <f t="shared" si="657"/>
        <v>0</v>
      </c>
      <c r="H2144" s="30">
        <f t="shared" si="666"/>
        <v>0</v>
      </c>
      <c r="I2144" s="30">
        <f>'F4.2'!Y308</f>
        <v>0</v>
      </c>
      <c r="J2144" s="30">
        <f>'F4.2'!AS308</f>
        <v>0</v>
      </c>
      <c r="K2144" s="30"/>
      <c r="L2144" s="30"/>
      <c r="M2144" s="30">
        <f t="shared" si="661"/>
        <v>0</v>
      </c>
      <c r="N2144" s="150">
        <f t="shared" si="667"/>
        <v>0</v>
      </c>
    </row>
    <row r="2145" spans="1:14" ht="15.75" hidden="1" outlineLevel="1">
      <c r="A2145" s="31"/>
      <c r="B2145" s="269">
        <f t="shared" ref="B2145:E2145" si="700">B1686</f>
        <v>0</v>
      </c>
      <c r="C2145" s="31">
        <f t="shared" si="700"/>
        <v>0</v>
      </c>
      <c r="D2145" s="67" t="str">
        <f t="shared" si="700"/>
        <v>-</v>
      </c>
      <c r="E2145" s="30">
        <f t="shared" si="700"/>
        <v>0</v>
      </c>
      <c r="F2145" s="30">
        <f t="shared" si="656"/>
        <v>0</v>
      </c>
      <c r="G2145" s="30">
        <f t="shared" si="657"/>
        <v>0</v>
      </c>
      <c r="H2145" s="30">
        <f t="shared" si="666"/>
        <v>0</v>
      </c>
      <c r="I2145" s="30">
        <f>'F4.2'!Y309</f>
        <v>0</v>
      </c>
      <c r="J2145" s="30">
        <f>'F4.2'!AS309</f>
        <v>0</v>
      </c>
      <c r="K2145" s="30"/>
      <c r="L2145" s="30"/>
      <c r="M2145" s="30">
        <f t="shared" si="661"/>
        <v>0</v>
      </c>
      <c r="N2145" s="150">
        <f t="shared" si="667"/>
        <v>0</v>
      </c>
    </row>
    <row r="2146" spans="1:14" ht="15.75" hidden="1" outlineLevel="1">
      <c r="A2146" s="347"/>
      <c r="B2146" s="360" t="str">
        <f t="shared" ref="B2146:E2146" si="701">B1687</f>
        <v>Boiler Maintenance -III</v>
      </c>
      <c r="C2146" s="31">
        <f t="shared" si="701"/>
        <v>0</v>
      </c>
      <c r="D2146" s="67" t="str">
        <f t="shared" si="701"/>
        <v>-</v>
      </c>
      <c r="E2146" s="30">
        <f t="shared" si="701"/>
        <v>0</v>
      </c>
      <c r="F2146" s="30">
        <f t="shared" si="656"/>
        <v>0</v>
      </c>
      <c r="G2146" s="30">
        <f t="shared" si="657"/>
        <v>0</v>
      </c>
      <c r="H2146" s="30">
        <f t="shared" si="666"/>
        <v>0</v>
      </c>
      <c r="I2146" s="30">
        <f>'F4.2'!Y310</f>
        <v>0</v>
      </c>
      <c r="J2146" s="30">
        <f>'F4.2'!AS310</f>
        <v>0</v>
      </c>
      <c r="K2146" s="30"/>
      <c r="L2146" s="30"/>
      <c r="M2146" s="30">
        <f t="shared" si="661"/>
        <v>0</v>
      </c>
      <c r="N2146" s="150">
        <f t="shared" si="667"/>
        <v>0</v>
      </c>
    </row>
    <row r="2147" spans="1:14" ht="47.25" hidden="1" outlineLevel="1">
      <c r="A2147" s="28">
        <f>A1688</f>
        <v>1</v>
      </c>
      <c r="B2147" s="131" t="str">
        <f t="shared" ref="B2147:E2147" si="702">B1688</f>
        <v>Procurement of  Air &amp; Flue gas ducts  of Boiler , Blade set and HAD  for PA  and FD Fan ,   SCAPH Coil, ID Fan spares   at Unit-8&amp;9 CSTPS, Chandrapur</v>
      </c>
      <c r="C2147" s="31">
        <f t="shared" si="702"/>
        <v>0</v>
      </c>
      <c r="D2147" s="67" t="str">
        <f t="shared" si="702"/>
        <v>-</v>
      </c>
      <c r="E2147" s="30">
        <f t="shared" si="702"/>
        <v>0</v>
      </c>
      <c r="F2147" s="30">
        <f t="shared" si="656"/>
        <v>0</v>
      </c>
      <c r="G2147" s="30">
        <f t="shared" si="657"/>
        <v>0</v>
      </c>
      <c r="H2147" s="30">
        <f t="shared" si="666"/>
        <v>0</v>
      </c>
      <c r="I2147" s="30">
        <f>'F4.2'!Y311</f>
        <v>0</v>
      </c>
      <c r="J2147" s="30">
        <f>'F4.2'!AS311</f>
        <v>0</v>
      </c>
      <c r="K2147" s="30"/>
      <c r="L2147" s="30"/>
      <c r="M2147" s="30">
        <f t="shared" si="661"/>
        <v>0</v>
      </c>
      <c r="N2147" s="150">
        <f t="shared" si="667"/>
        <v>0</v>
      </c>
    </row>
    <row r="2148" spans="1:14" ht="15.75" hidden="1" outlineLevel="1">
      <c r="A2148" s="349"/>
      <c r="B2148" s="270" t="str">
        <f t="shared" ref="B2148:E2148" si="703">B1689</f>
        <v>Scheme-1 Procurement of Air &amp; flue gas expansion joints</v>
      </c>
      <c r="C2148" s="31">
        <f t="shared" si="703"/>
        <v>0</v>
      </c>
      <c r="D2148" s="67" t="str">
        <f t="shared" si="703"/>
        <v>-</v>
      </c>
      <c r="E2148" s="30">
        <f t="shared" si="703"/>
        <v>0</v>
      </c>
      <c r="F2148" s="30">
        <f t="shared" si="656"/>
        <v>0</v>
      </c>
      <c r="G2148" s="30">
        <f t="shared" si="657"/>
        <v>0</v>
      </c>
      <c r="H2148" s="30">
        <f t="shared" si="666"/>
        <v>0</v>
      </c>
      <c r="I2148" s="30">
        <f>'F4.2'!Y312</f>
        <v>40</v>
      </c>
      <c r="J2148" s="30">
        <f>'F4.2'!AS312</f>
        <v>40</v>
      </c>
      <c r="K2148" s="30"/>
      <c r="L2148" s="30"/>
      <c r="M2148" s="30">
        <f t="shared" si="661"/>
        <v>40</v>
      </c>
      <c r="N2148" s="150">
        <f t="shared" si="667"/>
        <v>0</v>
      </c>
    </row>
    <row r="2149" spans="1:14" ht="31.5" hidden="1" outlineLevel="1">
      <c r="A2149" s="31"/>
      <c r="B2149" s="270" t="str">
        <f t="shared" ref="B2149:E2149" si="704">B1690</f>
        <v>Scheme-2 :Procurement of Blade Set and 2 sets of HAD of PA Fan.</v>
      </c>
      <c r="C2149" s="31">
        <f t="shared" si="704"/>
        <v>0</v>
      </c>
      <c r="D2149" s="67" t="str">
        <f t="shared" si="704"/>
        <v>-</v>
      </c>
      <c r="E2149" s="30">
        <f t="shared" si="704"/>
        <v>0</v>
      </c>
      <c r="F2149" s="30">
        <f t="shared" si="656"/>
        <v>0</v>
      </c>
      <c r="G2149" s="30">
        <f t="shared" si="657"/>
        <v>0</v>
      </c>
      <c r="H2149" s="30">
        <f t="shared" si="666"/>
        <v>0</v>
      </c>
      <c r="I2149" s="30">
        <f>'F4.2'!Y313</f>
        <v>10</v>
      </c>
      <c r="J2149" s="30">
        <f>'F4.2'!AS313</f>
        <v>10</v>
      </c>
      <c r="K2149" s="30"/>
      <c r="L2149" s="30"/>
      <c r="M2149" s="30">
        <f t="shared" si="661"/>
        <v>10</v>
      </c>
      <c r="N2149" s="150">
        <f t="shared" si="667"/>
        <v>0</v>
      </c>
    </row>
    <row r="2150" spans="1:14" ht="31.5" hidden="1" outlineLevel="1">
      <c r="A2150" s="31"/>
      <c r="B2150" s="270" t="str">
        <f t="shared" ref="B2150:E2150" si="705">B1691</f>
        <v>Scheme -3 Procurement of Blade Set and 2 sets of HAD of FD  Fan.</v>
      </c>
      <c r="C2150" s="31">
        <f t="shared" si="705"/>
        <v>0</v>
      </c>
      <c r="D2150" s="67" t="str">
        <f t="shared" si="705"/>
        <v>-</v>
      </c>
      <c r="E2150" s="30">
        <f t="shared" si="705"/>
        <v>0</v>
      </c>
      <c r="F2150" s="30">
        <f t="shared" si="656"/>
        <v>0</v>
      </c>
      <c r="G2150" s="30">
        <f t="shared" si="657"/>
        <v>0</v>
      </c>
      <c r="H2150" s="30">
        <f t="shared" si="666"/>
        <v>0</v>
      </c>
      <c r="I2150" s="30">
        <f>'F4.2'!Y314</f>
        <v>10</v>
      </c>
      <c r="J2150" s="30">
        <f>'F4.2'!AS314</f>
        <v>10</v>
      </c>
      <c r="K2150" s="30"/>
      <c r="L2150" s="30"/>
      <c r="M2150" s="30">
        <f t="shared" si="661"/>
        <v>10</v>
      </c>
      <c r="N2150" s="150">
        <f t="shared" si="667"/>
        <v>0</v>
      </c>
    </row>
    <row r="2151" spans="1:14" ht="15.75" hidden="1" outlineLevel="1">
      <c r="A2151" s="28"/>
      <c r="B2151" s="270" t="str">
        <f t="shared" ref="B2151:E2151" si="706">B1692</f>
        <v>Scheme-4 Procurement of SCAPH Coil for unit- 8&amp;9</v>
      </c>
      <c r="C2151" s="31">
        <f t="shared" si="706"/>
        <v>0</v>
      </c>
      <c r="D2151" s="67" t="str">
        <f t="shared" si="706"/>
        <v>-</v>
      </c>
      <c r="E2151" s="30">
        <f t="shared" si="706"/>
        <v>0</v>
      </c>
      <c r="F2151" s="30">
        <f t="shared" si="656"/>
        <v>0</v>
      </c>
      <c r="G2151" s="30">
        <f t="shared" si="657"/>
        <v>0</v>
      </c>
      <c r="H2151" s="30">
        <f t="shared" si="666"/>
        <v>0</v>
      </c>
      <c r="I2151" s="30">
        <f>'F4.2'!Y315</f>
        <v>6</v>
      </c>
      <c r="J2151" s="30">
        <f>'F4.2'!AS315</f>
        <v>6</v>
      </c>
      <c r="K2151" s="30"/>
      <c r="L2151" s="30"/>
      <c r="M2151" s="30">
        <f t="shared" si="661"/>
        <v>6</v>
      </c>
      <c r="N2151" s="150">
        <f t="shared" si="667"/>
        <v>0</v>
      </c>
    </row>
    <row r="2152" spans="1:14" ht="31.5" hidden="1" outlineLevel="1">
      <c r="A2152" s="31"/>
      <c r="B2152" s="270" t="str">
        <f t="shared" ref="B2152:E2152" si="707">B1693</f>
        <v>Scheme-5 :Procurement of ID Fan Impeller , Shaft and  Blade set at unit-8 &amp; 9, CSTPS</v>
      </c>
      <c r="C2152" s="31">
        <f t="shared" si="707"/>
        <v>0</v>
      </c>
      <c r="D2152" s="67" t="str">
        <f t="shared" si="707"/>
        <v>-</v>
      </c>
      <c r="E2152" s="30">
        <f t="shared" si="707"/>
        <v>0</v>
      </c>
      <c r="F2152" s="30">
        <f t="shared" si="656"/>
        <v>0</v>
      </c>
      <c r="G2152" s="30">
        <f t="shared" si="657"/>
        <v>0</v>
      </c>
      <c r="H2152" s="30">
        <f t="shared" si="666"/>
        <v>0</v>
      </c>
      <c r="I2152" s="30">
        <f>'F4.2'!Y316</f>
        <v>6</v>
      </c>
      <c r="J2152" s="30">
        <f>'F4.2'!AS316</f>
        <v>6</v>
      </c>
      <c r="K2152" s="30"/>
      <c r="L2152" s="30"/>
      <c r="M2152" s="30">
        <f t="shared" si="661"/>
        <v>6</v>
      </c>
      <c r="N2152" s="150">
        <f t="shared" si="667"/>
        <v>0</v>
      </c>
    </row>
    <row r="2153" spans="1:14" ht="31.5" hidden="1" outlineLevel="1">
      <c r="A2153" s="31"/>
      <c r="B2153" s="270" t="str">
        <f t="shared" ref="B2153:E2153" si="708">B1694</f>
        <v>Scheme  6: Procurment of Coal Fuel  pipes for unit -8 &amp;9 , CSTPS</v>
      </c>
      <c r="C2153" s="31">
        <f t="shared" si="708"/>
        <v>0</v>
      </c>
      <c r="D2153" s="67" t="str">
        <f t="shared" si="708"/>
        <v>-</v>
      </c>
      <c r="E2153" s="30">
        <f t="shared" si="708"/>
        <v>0</v>
      </c>
      <c r="F2153" s="30">
        <f t="shared" si="656"/>
        <v>0</v>
      </c>
      <c r="G2153" s="30">
        <f t="shared" si="657"/>
        <v>0</v>
      </c>
      <c r="H2153" s="30">
        <f t="shared" si="666"/>
        <v>0</v>
      </c>
      <c r="I2153" s="30">
        <f>'F4.2'!Y317</f>
        <v>5</v>
      </c>
      <c r="J2153" s="30">
        <f>'F4.2'!AS317</f>
        <v>5</v>
      </c>
      <c r="K2153" s="30"/>
      <c r="L2153" s="30"/>
      <c r="M2153" s="30">
        <f t="shared" si="661"/>
        <v>5</v>
      </c>
      <c r="N2153" s="150">
        <f t="shared" si="667"/>
        <v>0</v>
      </c>
    </row>
    <row r="2154" spans="1:14" ht="31.5" hidden="1" outlineLevel="1">
      <c r="A2154" s="28">
        <f>A1695</f>
        <v>2</v>
      </c>
      <c r="B2154" s="131" t="str">
        <f t="shared" ref="B2154:E2154" si="709">B1695</f>
        <v>Procurement of LTSH and economiser for unit-8&amp;9 CSTPS, Chandrapur</v>
      </c>
      <c r="C2154" s="31">
        <f t="shared" si="709"/>
        <v>0</v>
      </c>
      <c r="D2154" s="67" t="str">
        <f t="shared" si="709"/>
        <v>-</v>
      </c>
      <c r="E2154" s="30">
        <f t="shared" si="709"/>
        <v>0</v>
      </c>
      <c r="F2154" s="30">
        <f t="shared" si="656"/>
        <v>0</v>
      </c>
      <c r="G2154" s="30">
        <f t="shared" si="657"/>
        <v>0</v>
      </c>
      <c r="H2154" s="30">
        <f t="shared" si="666"/>
        <v>0</v>
      </c>
      <c r="I2154" s="30">
        <f>'F4.2'!Y318</f>
        <v>0</v>
      </c>
      <c r="J2154" s="30">
        <f>'F4.2'!AS318</f>
        <v>0</v>
      </c>
      <c r="K2154" s="30"/>
      <c r="L2154" s="30"/>
      <c r="M2154" s="30">
        <f t="shared" si="661"/>
        <v>0</v>
      </c>
      <c r="N2154" s="150">
        <f t="shared" si="667"/>
        <v>0</v>
      </c>
    </row>
    <row r="2155" spans="1:14" ht="15.75" hidden="1" outlineLevel="1">
      <c r="A2155" s="31"/>
      <c r="B2155" s="270" t="str">
        <f t="shared" ref="B2155:E2155" si="710">B1696</f>
        <v>Procurement of LTSH Coil assemsblies  unit- 8&amp;9</v>
      </c>
      <c r="C2155" s="31">
        <f t="shared" si="710"/>
        <v>0</v>
      </c>
      <c r="D2155" s="67" t="str">
        <f t="shared" si="710"/>
        <v>-</v>
      </c>
      <c r="E2155" s="30">
        <f t="shared" si="710"/>
        <v>0</v>
      </c>
      <c r="F2155" s="30">
        <f t="shared" si="656"/>
        <v>0</v>
      </c>
      <c r="G2155" s="30">
        <f t="shared" si="657"/>
        <v>0</v>
      </c>
      <c r="H2155" s="30">
        <f t="shared" si="666"/>
        <v>0</v>
      </c>
      <c r="I2155" s="30">
        <f>'F4.2'!Y319</f>
        <v>0</v>
      </c>
      <c r="J2155" s="30">
        <f>'F4.2'!AS319</f>
        <v>0</v>
      </c>
      <c r="K2155" s="30"/>
      <c r="L2155" s="30"/>
      <c r="M2155" s="30">
        <f t="shared" si="661"/>
        <v>0</v>
      </c>
      <c r="N2155" s="150">
        <f t="shared" si="667"/>
        <v>0</v>
      </c>
    </row>
    <row r="2156" spans="1:14" ht="15.75" hidden="1" outlineLevel="1">
      <c r="A2156" s="31"/>
      <c r="B2156" s="270" t="str">
        <f t="shared" ref="B2156:E2156" si="711">B1697</f>
        <v>Procurement of economiser coil asemblies</v>
      </c>
      <c r="C2156" s="31">
        <f t="shared" si="711"/>
        <v>0</v>
      </c>
      <c r="D2156" s="67" t="str">
        <f t="shared" si="711"/>
        <v>-</v>
      </c>
      <c r="E2156" s="30">
        <f t="shared" si="711"/>
        <v>0</v>
      </c>
      <c r="F2156" s="30">
        <f t="shared" si="656"/>
        <v>0</v>
      </c>
      <c r="G2156" s="30">
        <f t="shared" si="657"/>
        <v>0</v>
      </c>
      <c r="H2156" s="30">
        <f t="shared" si="666"/>
        <v>0</v>
      </c>
      <c r="I2156" s="30">
        <f>'F4.2'!Y320</f>
        <v>0</v>
      </c>
      <c r="J2156" s="30">
        <f>'F4.2'!AS320</f>
        <v>0</v>
      </c>
      <c r="K2156" s="30"/>
      <c r="L2156" s="30"/>
      <c r="M2156" s="30">
        <f t="shared" si="661"/>
        <v>0</v>
      </c>
      <c r="N2156" s="150">
        <f t="shared" si="667"/>
        <v>0</v>
      </c>
    </row>
    <row r="2157" spans="1:14" ht="47.25" hidden="1" outlineLevel="1">
      <c r="A2157" s="31"/>
      <c r="B2157" s="270" t="str">
        <f t="shared" ref="B2157:E2157" si="712">B1698</f>
        <v>Up-gradation of existing belt type gravimetric coal feeders to gravimetric rotary weigh coal feeders of unit- 8&amp;9, at CSTPS, Chandrapur</v>
      </c>
      <c r="C2157" s="31">
        <f t="shared" si="712"/>
        <v>0</v>
      </c>
      <c r="D2157" s="67" t="str">
        <f t="shared" si="712"/>
        <v>-</v>
      </c>
      <c r="E2157" s="30">
        <f t="shared" si="712"/>
        <v>0</v>
      </c>
      <c r="F2157" s="30">
        <f t="shared" si="656"/>
        <v>10.029999999999999</v>
      </c>
      <c r="G2157" s="30">
        <f t="shared" si="657"/>
        <v>10.029999999999999</v>
      </c>
      <c r="H2157" s="30">
        <f t="shared" si="666"/>
        <v>0</v>
      </c>
      <c r="I2157" s="30">
        <f>'F4.2'!Y321</f>
        <v>0</v>
      </c>
      <c r="J2157" s="30">
        <f>'F4.2'!AS321</f>
        <v>0</v>
      </c>
      <c r="K2157" s="30"/>
      <c r="L2157" s="30"/>
      <c r="M2157" s="30">
        <f t="shared" si="661"/>
        <v>0</v>
      </c>
      <c r="N2157" s="150">
        <f t="shared" si="667"/>
        <v>0</v>
      </c>
    </row>
    <row r="2158" spans="1:14" ht="31.5" hidden="1" outlineLevel="1">
      <c r="A2158" s="28">
        <f>A1699</f>
        <v>3</v>
      </c>
      <c r="B2158" s="131" t="str">
        <f t="shared" ref="B2158:E2158" si="713">B1699</f>
        <v>Supply of Quick Erect  Aluminum Boiler Scaffolding system or unit- 8 &amp; 9, (2X500MW), CSTPS, Chandrapur.</v>
      </c>
      <c r="C2158" s="31">
        <f t="shared" si="713"/>
        <v>0</v>
      </c>
      <c r="D2158" s="67" t="str">
        <f t="shared" si="713"/>
        <v>-</v>
      </c>
      <c r="E2158" s="30">
        <f t="shared" si="713"/>
        <v>0</v>
      </c>
      <c r="F2158" s="30">
        <f t="shared" si="656"/>
        <v>0</v>
      </c>
      <c r="G2158" s="30">
        <f t="shared" si="657"/>
        <v>0</v>
      </c>
      <c r="H2158" s="30">
        <f t="shared" si="666"/>
        <v>0</v>
      </c>
      <c r="I2158" s="30">
        <f>'F4.2'!Y322</f>
        <v>0</v>
      </c>
      <c r="J2158" s="30">
        <f>'F4.2'!AS322</f>
        <v>0</v>
      </c>
      <c r="K2158" s="30"/>
      <c r="L2158" s="30"/>
      <c r="M2158" s="30">
        <f t="shared" si="661"/>
        <v>0</v>
      </c>
      <c r="N2158" s="150">
        <f t="shared" si="667"/>
        <v>0</v>
      </c>
    </row>
    <row r="2159" spans="1:14" ht="31.5" hidden="1" outlineLevel="1">
      <c r="A2159" s="31"/>
      <c r="B2159" s="270" t="str">
        <f t="shared" ref="B2159:E2159" si="714">B1700</f>
        <v>Supply of Quick Erect  Aluminum Boiler Scaffolding system or unit- 8 &amp; 9, (2X500MW), CSTPS, Chandrapur.</v>
      </c>
      <c r="C2159" s="31">
        <f t="shared" si="714"/>
        <v>0</v>
      </c>
      <c r="D2159" s="67" t="str">
        <f t="shared" si="714"/>
        <v>-</v>
      </c>
      <c r="E2159" s="30">
        <f t="shared" si="714"/>
        <v>0</v>
      </c>
      <c r="F2159" s="30">
        <f t="shared" si="656"/>
        <v>35</v>
      </c>
      <c r="G2159" s="30">
        <f t="shared" si="657"/>
        <v>35</v>
      </c>
      <c r="H2159" s="30">
        <f t="shared" si="666"/>
        <v>0</v>
      </c>
      <c r="I2159" s="30">
        <f>'F4.2'!Y323</f>
        <v>0</v>
      </c>
      <c r="J2159" s="30">
        <f>'F4.2'!AS323</f>
        <v>0</v>
      </c>
      <c r="K2159" s="30"/>
      <c r="L2159" s="30"/>
      <c r="M2159" s="30">
        <f t="shared" si="661"/>
        <v>0</v>
      </c>
      <c r="N2159" s="150">
        <f t="shared" si="667"/>
        <v>0</v>
      </c>
    </row>
    <row r="2160" spans="1:14" ht="15.75" hidden="1" outlineLevel="1">
      <c r="A2160" s="31"/>
      <c r="B2160" s="360" t="str">
        <f t="shared" ref="B2160:E2160" si="715">B1701</f>
        <v>Turbine Maintenance -III</v>
      </c>
      <c r="C2160" s="31">
        <f t="shared" si="715"/>
        <v>0</v>
      </c>
      <c r="D2160" s="67" t="str">
        <f t="shared" si="715"/>
        <v>-</v>
      </c>
      <c r="E2160" s="30">
        <f t="shared" si="715"/>
        <v>0</v>
      </c>
      <c r="F2160" s="30">
        <f t="shared" si="656"/>
        <v>0</v>
      </c>
      <c r="G2160" s="30">
        <f t="shared" si="657"/>
        <v>0</v>
      </c>
      <c r="H2160" s="30">
        <f t="shared" si="666"/>
        <v>0</v>
      </c>
      <c r="I2160" s="30">
        <f>'F4.2'!Y324</f>
        <v>0</v>
      </c>
      <c r="J2160" s="30">
        <f>'F4.2'!AS324</f>
        <v>0</v>
      </c>
      <c r="K2160" s="30"/>
      <c r="L2160" s="30"/>
      <c r="M2160" s="30">
        <f t="shared" si="661"/>
        <v>0</v>
      </c>
      <c r="N2160" s="150">
        <f t="shared" si="667"/>
        <v>0</v>
      </c>
    </row>
    <row r="2161" spans="1:14" ht="31.5" hidden="1" outlineLevel="1">
      <c r="A2161" s="28">
        <f>A1702</f>
        <v>1</v>
      </c>
      <c r="B2161" s="270" t="str">
        <f t="shared" ref="B2161:E2161" si="716">B1702</f>
        <v>Schemes for Improvement in availability &amp; performance of TG auxiliaries at U-8&amp;9, CSTPS, Chandrapur.</v>
      </c>
      <c r="C2161" s="31">
        <f t="shared" si="716"/>
        <v>0</v>
      </c>
      <c r="D2161" s="67" t="str">
        <f t="shared" si="716"/>
        <v>-</v>
      </c>
      <c r="E2161" s="30">
        <f t="shared" si="716"/>
        <v>0</v>
      </c>
      <c r="F2161" s="30">
        <f t="shared" si="656"/>
        <v>0</v>
      </c>
      <c r="G2161" s="30">
        <f t="shared" si="657"/>
        <v>0</v>
      </c>
      <c r="H2161" s="30">
        <f t="shared" si="666"/>
        <v>0</v>
      </c>
      <c r="I2161" s="30">
        <f>'F4.2'!Y325</f>
        <v>0</v>
      </c>
      <c r="J2161" s="30">
        <f>'F4.2'!AS325</f>
        <v>0</v>
      </c>
      <c r="K2161" s="30"/>
      <c r="L2161" s="30"/>
      <c r="M2161" s="30">
        <f t="shared" si="661"/>
        <v>0</v>
      </c>
      <c r="N2161" s="150">
        <f t="shared" si="667"/>
        <v>0</v>
      </c>
    </row>
    <row r="2162" spans="1:14" ht="31.5" hidden="1" outlineLevel="1">
      <c r="A2162" s="31"/>
      <c r="B2162" s="270" t="str">
        <f t="shared" ref="B2162:E2162" si="717">B1703</f>
        <v>1. Procurement of BFP Booster Pump assembly for Unit-8 &amp; 9, CSTPS Chandrapur</v>
      </c>
      <c r="C2162" s="31">
        <f t="shared" si="717"/>
        <v>0</v>
      </c>
      <c r="D2162" s="67" t="str">
        <f t="shared" si="717"/>
        <v>-</v>
      </c>
      <c r="E2162" s="30">
        <f t="shared" si="717"/>
        <v>0</v>
      </c>
      <c r="F2162" s="30">
        <f t="shared" si="656"/>
        <v>0</v>
      </c>
      <c r="G2162" s="30">
        <f t="shared" si="657"/>
        <v>0</v>
      </c>
      <c r="H2162" s="30">
        <f t="shared" si="666"/>
        <v>0</v>
      </c>
      <c r="I2162" s="30">
        <f>'F4.2'!Y326</f>
        <v>3.2</v>
      </c>
      <c r="J2162" s="30">
        <f>'F4.2'!AS326</f>
        <v>3.2</v>
      </c>
      <c r="K2162" s="30"/>
      <c r="L2162" s="30"/>
      <c r="M2162" s="30">
        <f t="shared" si="661"/>
        <v>3.2</v>
      </c>
      <c r="N2162" s="150">
        <f t="shared" si="667"/>
        <v>0</v>
      </c>
    </row>
    <row r="2163" spans="1:14" ht="31.5" hidden="1" outlineLevel="1">
      <c r="A2163" s="31"/>
      <c r="B2163" s="270" t="str">
        <f t="shared" ref="B2163:E2163" si="718">B1704</f>
        <v>2. Procurement of Boiler Feed Pump catridge with CI sealing for Unit- 8 &amp; 9, CSTPS Chandrapur</v>
      </c>
      <c r="C2163" s="31">
        <f t="shared" si="718"/>
        <v>0</v>
      </c>
      <c r="D2163" s="67" t="str">
        <f t="shared" si="718"/>
        <v>-</v>
      </c>
      <c r="E2163" s="30">
        <f t="shared" si="718"/>
        <v>0</v>
      </c>
      <c r="F2163" s="30">
        <f t="shared" si="656"/>
        <v>0</v>
      </c>
      <c r="G2163" s="30">
        <f t="shared" si="657"/>
        <v>0</v>
      </c>
      <c r="H2163" s="30">
        <f t="shared" si="666"/>
        <v>0</v>
      </c>
      <c r="I2163" s="30">
        <f>'F4.2'!Y327</f>
        <v>0</v>
      </c>
      <c r="J2163" s="30">
        <f>'F4.2'!AS327</f>
        <v>0</v>
      </c>
      <c r="K2163" s="30"/>
      <c r="L2163" s="30"/>
      <c r="M2163" s="30">
        <f t="shared" si="661"/>
        <v>0</v>
      </c>
      <c r="N2163" s="150">
        <f t="shared" si="667"/>
        <v>0</v>
      </c>
    </row>
    <row r="2164" spans="1:14" ht="47.25" hidden="1" outlineLevel="1">
      <c r="A2164" s="31"/>
      <c r="B2164" s="270" t="str">
        <f t="shared" ref="B2164:E2164" si="719">B1705</f>
        <v>3. Procurement of Modulating type Boiler Feed Pump Recirculation valve (06 Nos)  assembly for  Unit- 8 &amp; 9, CSTPS Chandrapur</v>
      </c>
      <c r="C2164" s="31">
        <f t="shared" si="719"/>
        <v>0</v>
      </c>
      <c r="D2164" s="67" t="str">
        <f t="shared" si="719"/>
        <v>-</v>
      </c>
      <c r="E2164" s="30">
        <f t="shared" si="719"/>
        <v>0</v>
      </c>
      <c r="F2164" s="30">
        <f t="shared" si="656"/>
        <v>3</v>
      </c>
      <c r="G2164" s="30">
        <f t="shared" si="657"/>
        <v>3</v>
      </c>
      <c r="H2164" s="30">
        <f t="shared" si="666"/>
        <v>0</v>
      </c>
      <c r="I2164" s="30">
        <f>'F4.2'!Y328</f>
        <v>0</v>
      </c>
      <c r="J2164" s="30">
        <f>'F4.2'!AS328</f>
        <v>0</v>
      </c>
      <c r="K2164" s="30"/>
      <c r="L2164" s="30"/>
      <c r="M2164" s="30">
        <f t="shared" si="661"/>
        <v>0</v>
      </c>
      <c r="N2164" s="150">
        <f t="shared" si="667"/>
        <v>0</v>
      </c>
    </row>
    <row r="2165" spans="1:14" ht="31.5" hidden="1" outlineLevel="1">
      <c r="A2165" s="28"/>
      <c r="B2165" s="270" t="str">
        <f t="shared" ref="B2165:E2165" si="720">B1706</f>
        <v>4. Procurement of HP Heater HPH-5B assembly for  Unit- 8 &amp; 9, CSTPS Chandrapur</v>
      </c>
      <c r="C2165" s="31">
        <f t="shared" si="720"/>
        <v>0</v>
      </c>
      <c r="D2165" s="67" t="str">
        <f t="shared" si="720"/>
        <v>-</v>
      </c>
      <c r="E2165" s="30">
        <f t="shared" si="720"/>
        <v>0</v>
      </c>
      <c r="F2165" s="30">
        <f t="shared" si="656"/>
        <v>0</v>
      </c>
      <c r="G2165" s="30">
        <f t="shared" si="657"/>
        <v>0</v>
      </c>
      <c r="H2165" s="30">
        <f t="shared" si="666"/>
        <v>0</v>
      </c>
      <c r="I2165" s="30">
        <f>'F4.2'!Y329</f>
        <v>8</v>
      </c>
      <c r="J2165" s="30">
        <f>'F4.2'!AS329</f>
        <v>8</v>
      </c>
      <c r="K2165" s="30"/>
      <c r="L2165" s="30"/>
      <c r="M2165" s="30">
        <f t="shared" si="661"/>
        <v>8</v>
      </c>
      <c r="N2165" s="150">
        <f t="shared" si="667"/>
        <v>0</v>
      </c>
    </row>
    <row r="2166" spans="1:14" ht="31.5" hidden="1" outlineLevel="1">
      <c r="A2166" s="31"/>
      <c r="B2166" s="270" t="str">
        <f t="shared" ref="B2166:E2166" si="721">B1707</f>
        <v>5. Procurement of MDBFP working oil &amp; lube oil coolers for  Unit- 8 &amp; 9, CSTPS Chandrapur</v>
      </c>
      <c r="C2166" s="31">
        <f t="shared" si="721"/>
        <v>0</v>
      </c>
      <c r="D2166" s="67" t="str">
        <f t="shared" si="721"/>
        <v>-</v>
      </c>
      <c r="E2166" s="30">
        <f t="shared" si="721"/>
        <v>0</v>
      </c>
      <c r="F2166" s="30">
        <f t="shared" ref="F2166:F2229" si="722">F1707+I1707</f>
        <v>0</v>
      </c>
      <c r="G2166" s="30">
        <f t="shared" ref="G2166:G2229" si="723">G1707+M1707</f>
        <v>0</v>
      </c>
      <c r="H2166" s="30">
        <f t="shared" si="666"/>
        <v>0</v>
      </c>
      <c r="I2166" s="30">
        <f>'F4.2'!Y330</f>
        <v>0</v>
      </c>
      <c r="J2166" s="30">
        <f>'F4.2'!AS330</f>
        <v>0</v>
      </c>
      <c r="K2166" s="30"/>
      <c r="L2166" s="30"/>
      <c r="M2166" s="30">
        <f t="shared" si="661"/>
        <v>0</v>
      </c>
      <c r="N2166" s="150">
        <f t="shared" si="667"/>
        <v>0</v>
      </c>
    </row>
    <row r="2167" spans="1:14" ht="31.5" hidden="1" outlineLevel="1">
      <c r="A2167" s="28"/>
      <c r="B2167" s="270" t="str">
        <f t="shared" ref="B2167:E2167" si="724">B1708</f>
        <v>6. Procurement of TDBFP Turbine rotor K1401-2 at  Unit- 8 &amp; 9, CSTPS Chandrapur</v>
      </c>
      <c r="C2167" s="31">
        <f t="shared" si="724"/>
        <v>0</v>
      </c>
      <c r="D2167" s="67" t="str">
        <f t="shared" si="724"/>
        <v>-</v>
      </c>
      <c r="E2167" s="30">
        <f t="shared" si="724"/>
        <v>0</v>
      </c>
      <c r="F2167" s="30">
        <f t="shared" si="722"/>
        <v>0</v>
      </c>
      <c r="G2167" s="30">
        <f t="shared" si="723"/>
        <v>0</v>
      </c>
      <c r="H2167" s="30">
        <f t="shared" si="666"/>
        <v>0</v>
      </c>
      <c r="I2167" s="30">
        <f>'F4.2'!Y331</f>
        <v>7.5</v>
      </c>
      <c r="J2167" s="30">
        <f>'F4.2'!AS331</f>
        <v>7.5</v>
      </c>
      <c r="K2167" s="30"/>
      <c r="L2167" s="30"/>
      <c r="M2167" s="30">
        <f t="shared" si="661"/>
        <v>7.5</v>
      </c>
      <c r="N2167" s="150">
        <f t="shared" si="667"/>
        <v>0</v>
      </c>
    </row>
    <row r="2168" spans="1:14" ht="31.5" hidden="1" outlineLevel="1">
      <c r="A2168" s="31"/>
      <c r="B2168" s="270" t="str">
        <f t="shared" ref="B2168:E2168" si="725">B1709</f>
        <v>7. Procurement of Main TG Jacking oil pumps (2 Nos.) at  Unit- 8 &amp; 9, CSTPS Chandrapur</v>
      </c>
      <c r="C2168" s="31">
        <f t="shared" si="725"/>
        <v>0</v>
      </c>
      <c r="D2168" s="67" t="str">
        <f t="shared" si="725"/>
        <v>-</v>
      </c>
      <c r="E2168" s="30">
        <f t="shared" si="725"/>
        <v>0</v>
      </c>
      <c r="F2168" s="30">
        <f t="shared" si="722"/>
        <v>0.5</v>
      </c>
      <c r="G2168" s="30">
        <f t="shared" si="723"/>
        <v>0.5</v>
      </c>
      <c r="H2168" s="30">
        <f t="shared" si="666"/>
        <v>0</v>
      </c>
      <c r="I2168" s="30">
        <f>'F4.2'!Y332</f>
        <v>0</v>
      </c>
      <c r="J2168" s="30">
        <f>'F4.2'!AS332</f>
        <v>0</v>
      </c>
      <c r="K2168" s="30"/>
      <c r="L2168" s="30"/>
      <c r="M2168" s="30">
        <f t="shared" si="661"/>
        <v>0</v>
      </c>
      <c r="N2168" s="150">
        <f t="shared" si="667"/>
        <v>0</v>
      </c>
    </row>
    <row r="2169" spans="1:14" ht="47.25" hidden="1" outlineLevel="1">
      <c r="A2169" s="28"/>
      <c r="B2169" s="270" t="str">
        <f t="shared" ref="B2169:E2169" si="726">B1710</f>
        <v>8. Procurement of HP  elements of ZR500 Atlas Copco make compressors along with inter &amp; after coolers tube nest at  Unit- 8 &amp; 9, CSTPS Chandrapur</v>
      </c>
      <c r="C2169" s="31">
        <f t="shared" si="726"/>
        <v>0</v>
      </c>
      <c r="D2169" s="67" t="str">
        <f t="shared" si="726"/>
        <v>-</v>
      </c>
      <c r="E2169" s="30">
        <f t="shared" si="726"/>
        <v>0</v>
      </c>
      <c r="F2169" s="30">
        <f t="shared" si="722"/>
        <v>2</v>
      </c>
      <c r="G2169" s="30">
        <f t="shared" si="723"/>
        <v>2</v>
      </c>
      <c r="H2169" s="30">
        <f t="shared" si="666"/>
        <v>0</v>
      </c>
      <c r="I2169" s="30">
        <f>'F4.2'!Y333</f>
        <v>0</v>
      </c>
      <c r="J2169" s="30">
        <f>'F4.2'!AS333</f>
        <v>0</v>
      </c>
      <c r="K2169" s="30"/>
      <c r="L2169" s="30"/>
      <c r="M2169" s="30">
        <f t="shared" si="661"/>
        <v>0</v>
      </c>
      <c r="N2169" s="150">
        <f t="shared" si="667"/>
        <v>0</v>
      </c>
    </row>
    <row r="2170" spans="1:14" ht="31.5" hidden="1" outlineLevel="1">
      <c r="A2170" s="31"/>
      <c r="B2170" s="270" t="str">
        <f t="shared" ref="B2170:E2170" si="727">B1711</f>
        <v>9. Procurement of CW &amp; ACW Pump spares at  Unit- 8 &amp; 9, CSTPS Chandrapur</v>
      </c>
      <c r="C2170" s="31">
        <f t="shared" si="727"/>
        <v>0</v>
      </c>
      <c r="D2170" s="67" t="str">
        <f t="shared" si="727"/>
        <v>-</v>
      </c>
      <c r="E2170" s="30">
        <f t="shared" si="727"/>
        <v>0</v>
      </c>
      <c r="F2170" s="30">
        <f t="shared" si="722"/>
        <v>1.5</v>
      </c>
      <c r="G2170" s="30">
        <f t="shared" si="723"/>
        <v>1.5</v>
      </c>
      <c r="H2170" s="30">
        <f t="shared" si="666"/>
        <v>0</v>
      </c>
      <c r="I2170" s="30">
        <f>'F4.2'!Y334</f>
        <v>0</v>
      </c>
      <c r="J2170" s="30">
        <f>'F4.2'!AS334</f>
        <v>0</v>
      </c>
      <c r="K2170" s="30"/>
      <c r="L2170" s="30"/>
      <c r="M2170" s="30">
        <f t="shared" si="661"/>
        <v>0</v>
      </c>
      <c r="N2170" s="150">
        <f t="shared" si="667"/>
        <v>0</v>
      </c>
    </row>
    <row r="2171" spans="1:14" ht="31.5" hidden="1" outlineLevel="1">
      <c r="A2171" s="31"/>
      <c r="B2171" s="270" t="str">
        <f t="shared" ref="B2171:E2171" si="728">B1712</f>
        <v>10. Procurement of condenser tubes at  Unit- 8 &amp; 9, CSTPS Chandrapur</v>
      </c>
      <c r="C2171" s="31">
        <f t="shared" si="728"/>
        <v>0</v>
      </c>
      <c r="D2171" s="67" t="str">
        <f t="shared" si="728"/>
        <v>-</v>
      </c>
      <c r="E2171" s="30">
        <f t="shared" si="728"/>
        <v>0</v>
      </c>
      <c r="F2171" s="30">
        <f t="shared" si="722"/>
        <v>0</v>
      </c>
      <c r="G2171" s="30">
        <f t="shared" si="723"/>
        <v>0</v>
      </c>
      <c r="H2171" s="30">
        <f t="shared" si="666"/>
        <v>0</v>
      </c>
      <c r="I2171" s="30">
        <f>'F4.2'!Y335</f>
        <v>0</v>
      </c>
      <c r="J2171" s="30">
        <f>'F4.2'!AS335</f>
        <v>0</v>
      </c>
      <c r="K2171" s="30"/>
      <c r="L2171" s="30"/>
      <c r="M2171" s="30">
        <f t="shared" si="661"/>
        <v>0</v>
      </c>
      <c r="N2171" s="150">
        <f t="shared" si="667"/>
        <v>0</v>
      </c>
    </row>
    <row r="2172" spans="1:14" ht="31.5" hidden="1" outlineLevel="1">
      <c r="A2172" s="31"/>
      <c r="B2172" s="270" t="str">
        <f t="shared" ref="B2172:E2172" si="729">B1713</f>
        <v>11. Procurement of HPCF Pump at  Unit- 8 &amp; 9, CSTPS Chandrapur</v>
      </c>
      <c r="C2172" s="31">
        <f t="shared" si="729"/>
        <v>0</v>
      </c>
      <c r="D2172" s="67" t="str">
        <f t="shared" si="729"/>
        <v>-</v>
      </c>
      <c r="E2172" s="30">
        <f t="shared" si="729"/>
        <v>0</v>
      </c>
      <c r="F2172" s="30">
        <f t="shared" si="722"/>
        <v>0</v>
      </c>
      <c r="G2172" s="30">
        <f t="shared" si="723"/>
        <v>0</v>
      </c>
      <c r="H2172" s="30">
        <f t="shared" si="666"/>
        <v>0</v>
      </c>
      <c r="I2172" s="30">
        <f>'F4.2'!Y336</f>
        <v>0</v>
      </c>
      <c r="J2172" s="30">
        <f>'F4.2'!AS336</f>
        <v>0</v>
      </c>
      <c r="K2172" s="30"/>
      <c r="L2172" s="30"/>
      <c r="M2172" s="30">
        <f t="shared" si="661"/>
        <v>0</v>
      </c>
      <c r="N2172" s="150">
        <f t="shared" si="667"/>
        <v>0</v>
      </c>
    </row>
    <row r="2173" spans="1:14" ht="63" hidden="1" outlineLevel="1">
      <c r="A2173" s="28">
        <f>A1714</f>
        <v>2</v>
      </c>
      <c r="B2173" s="131" t="str">
        <f t="shared" ref="B2173:E2173" si="730">B1714</f>
        <v>DPR for performance improvement of Condenser Cooling water system &amp; improvement in system reliability of auxiliary cooling water system installed at Unit-8&amp;9, 2x500MW, CSTPS, Chandrapur</v>
      </c>
      <c r="C2173" s="31">
        <f t="shared" si="730"/>
        <v>0</v>
      </c>
      <c r="D2173" s="67" t="str">
        <f t="shared" si="730"/>
        <v>-</v>
      </c>
      <c r="E2173" s="30">
        <f t="shared" si="730"/>
        <v>0</v>
      </c>
      <c r="F2173" s="30">
        <f t="shared" si="722"/>
        <v>0</v>
      </c>
      <c r="G2173" s="30">
        <f t="shared" si="723"/>
        <v>0</v>
      </c>
      <c r="H2173" s="30">
        <f t="shared" si="666"/>
        <v>0</v>
      </c>
      <c r="I2173" s="30">
        <f>'F4.2'!Y337</f>
        <v>0</v>
      </c>
      <c r="J2173" s="30">
        <f>'F4.2'!AS337</f>
        <v>0</v>
      </c>
      <c r="K2173" s="30"/>
      <c r="L2173" s="30"/>
      <c r="M2173" s="30">
        <f t="shared" ref="M2173:M2236" si="731">SUM(J2173:L2173)</f>
        <v>0</v>
      </c>
      <c r="N2173" s="150">
        <f t="shared" si="667"/>
        <v>0</v>
      </c>
    </row>
    <row r="2174" spans="1:14" ht="63" hidden="1" outlineLevel="1">
      <c r="A2174" s="31"/>
      <c r="B2174" s="270" t="str">
        <f t="shared" ref="B2174:E2174" si="732">B1715</f>
        <v>DPR for performance improvement of Condenser Cooling water system &amp; improvement in system reliability of auxiliary cooling water system installed at Unit-8&amp;9, 2x500MW, CSTPS, Chandrapur</v>
      </c>
      <c r="C2174" s="31">
        <f t="shared" si="732"/>
        <v>0</v>
      </c>
      <c r="D2174" s="67" t="str">
        <f t="shared" si="732"/>
        <v>-</v>
      </c>
      <c r="E2174" s="30">
        <f t="shared" si="732"/>
        <v>0</v>
      </c>
      <c r="F2174" s="30">
        <f t="shared" si="722"/>
        <v>0</v>
      </c>
      <c r="G2174" s="30">
        <f t="shared" si="723"/>
        <v>0</v>
      </c>
      <c r="H2174" s="30">
        <f t="shared" si="666"/>
        <v>0</v>
      </c>
      <c r="I2174" s="30">
        <f>'F4.2'!Y338</f>
        <v>17</v>
      </c>
      <c r="J2174" s="30">
        <f>'F4.2'!AS338</f>
        <v>17</v>
      </c>
      <c r="K2174" s="30"/>
      <c r="L2174" s="30"/>
      <c r="M2174" s="30">
        <f t="shared" si="731"/>
        <v>17</v>
      </c>
      <c r="N2174" s="150">
        <f t="shared" si="667"/>
        <v>0</v>
      </c>
    </row>
    <row r="2175" spans="1:14" ht="31.5" hidden="1" outlineLevel="1">
      <c r="A2175" s="28">
        <f>A1716</f>
        <v>3</v>
      </c>
      <c r="B2175" s="131" t="str">
        <f t="shared" ref="B2175:E2175" si="733">B1716</f>
        <v>Procurement of main turbine IPT module at Unit- 8 &amp; 9, CSTPS Chandrapur</v>
      </c>
      <c r="C2175" s="31">
        <f t="shared" si="733"/>
        <v>0</v>
      </c>
      <c r="D2175" s="67" t="str">
        <f t="shared" si="733"/>
        <v>-</v>
      </c>
      <c r="E2175" s="30">
        <f t="shared" si="733"/>
        <v>0</v>
      </c>
      <c r="F2175" s="30">
        <f t="shared" si="722"/>
        <v>0</v>
      </c>
      <c r="G2175" s="30">
        <f t="shared" si="723"/>
        <v>0</v>
      </c>
      <c r="H2175" s="30">
        <f t="shared" si="666"/>
        <v>0</v>
      </c>
      <c r="I2175" s="30">
        <f>'F4.2'!Y339</f>
        <v>0</v>
      </c>
      <c r="J2175" s="30">
        <f>'F4.2'!AS339</f>
        <v>0</v>
      </c>
      <c r="K2175" s="30"/>
      <c r="L2175" s="30"/>
      <c r="M2175" s="30">
        <f t="shared" si="731"/>
        <v>0</v>
      </c>
      <c r="N2175" s="150">
        <f t="shared" si="667"/>
        <v>0</v>
      </c>
    </row>
    <row r="2176" spans="1:14" ht="31.5" hidden="1" outlineLevel="1">
      <c r="A2176" s="31"/>
      <c r="B2176" s="270" t="str">
        <f t="shared" ref="B2176:E2176" si="734">B1717</f>
        <v xml:space="preserve"> Procurement of main turbine IPT module at  Unit- 8 &amp; 9, CSTPS Chandrapur</v>
      </c>
      <c r="C2176" s="31">
        <f t="shared" si="734"/>
        <v>0</v>
      </c>
      <c r="D2176" s="67" t="str">
        <f t="shared" si="734"/>
        <v>-</v>
      </c>
      <c r="E2176" s="30">
        <f t="shared" si="734"/>
        <v>0</v>
      </c>
      <c r="F2176" s="30">
        <f t="shared" si="722"/>
        <v>0</v>
      </c>
      <c r="G2176" s="30">
        <f t="shared" si="723"/>
        <v>0</v>
      </c>
      <c r="H2176" s="30">
        <f t="shared" si="666"/>
        <v>0</v>
      </c>
      <c r="I2176" s="30">
        <f>'F4.2'!Y340</f>
        <v>0</v>
      </c>
      <c r="J2176" s="30">
        <f>'F4.2'!AS340</f>
        <v>0</v>
      </c>
      <c r="K2176" s="30"/>
      <c r="L2176" s="30"/>
      <c r="M2176" s="30">
        <f t="shared" si="731"/>
        <v>0</v>
      </c>
      <c r="N2176" s="150">
        <f t="shared" si="667"/>
        <v>0</v>
      </c>
    </row>
    <row r="2177" spans="1:14" ht="15.75" hidden="1" outlineLevel="1">
      <c r="A2177" s="31"/>
      <c r="B2177" s="360" t="str">
        <f t="shared" ref="B2177:E2177" si="735">B1718</f>
        <v>Electrical  Maintenance -III</v>
      </c>
      <c r="C2177" s="31">
        <f t="shared" si="735"/>
        <v>0</v>
      </c>
      <c r="D2177" s="67" t="str">
        <f t="shared" si="735"/>
        <v>-</v>
      </c>
      <c r="E2177" s="30">
        <f t="shared" si="735"/>
        <v>0</v>
      </c>
      <c r="F2177" s="30">
        <f t="shared" si="722"/>
        <v>0</v>
      </c>
      <c r="G2177" s="30">
        <f t="shared" si="723"/>
        <v>0</v>
      </c>
      <c r="H2177" s="30">
        <f t="shared" ref="H2177:H2240" si="736">F2177-G2177</f>
        <v>0</v>
      </c>
      <c r="I2177" s="30">
        <f>'F4.2'!Y341</f>
        <v>0</v>
      </c>
      <c r="J2177" s="30">
        <f>'F4.2'!AS341</f>
        <v>0</v>
      </c>
      <c r="K2177" s="30"/>
      <c r="L2177" s="30"/>
      <c r="M2177" s="30">
        <f t="shared" si="731"/>
        <v>0</v>
      </c>
      <c r="N2177" s="150">
        <f t="shared" ref="N2177:N2240" si="737">H2177+I2177-M2177</f>
        <v>0</v>
      </c>
    </row>
    <row r="2178" spans="1:14" ht="15.75" hidden="1" outlineLevel="1">
      <c r="A2178" s="28">
        <f>A1719</f>
        <v>1</v>
      </c>
      <c r="B2178" s="131" t="str">
        <f t="shared" ref="B2178:E2178" si="738">B1719</f>
        <v>Proc of GTR, MDBFP, UPS battery, breakers</v>
      </c>
      <c r="C2178" s="31">
        <f t="shared" si="738"/>
        <v>0</v>
      </c>
      <c r="D2178" s="67" t="str">
        <f t="shared" si="738"/>
        <v>-</v>
      </c>
      <c r="E2178" s="30">
        <f t="shared" si="738"/>
        <v>0</v>
      </c>
      <c r="F2178" s="30">
        <f t="shared" si="722"/>
        <v>0</v>
      </c>
      <c r="G2178" s="30">
        <f t="shared" si="723"/>
        <v>0</v>
      </c>
      <c r="H2178" s="30">
        <f t="shared" si="736"/>
        <v>0</v>
      </c>
      <c r="I2178" s="30">
        <f>'F4.2'!Y342</f>
        <v>0</v>
      </c>
      <c r="J2178" s="30">
        <f>'F4.2'!AS342</f>
        <v>0</v>
      </c>
      <c r="K2178" s="30"/>
      <c r="L2178" s="30"/>
      <c r="M2178" s="30">
        <f t="shared" si="731"/>
        <v>0</v>
      </c>
      <c r="N2178" s="150">
        <f t="shared" si="737"/>
        <v>0</v>
      </c>
    </row>
    <row r="2179" spans="1:14" ht="47.25" hidden="1" outlineLevel="1">
      <c r="A2179" s="31"/>
      <c r="B2179" s="270" t="str">
        <f t="shared" ref="B2179:E2179" si="739">B1720</f>
        <v xml:space="preserve"> Design, engineering, manufacturing, testing, unloading at site, E&amp;C of  200 MVA, 21/420 KV Single Phase Generator Transformer for Unit-8&amp;9, CSTPS, Chandrapur</v>
      </c>
      <c r="C2179" s="31">
        <f t="shared" si="739"/>
        <v>0</v>
      </c>
      <c r="D2179" s="67" t="str">
        <f t="shared" si="739"/>
        <v>-</v>
      </c>
      <c r="E2179" s="30">
        <f t="shared" si="739"/>
        <v>0</v>
      </c>
      <c r="F2179" s="30">
        <f t="shared" si="722"/>
        <v>21.07</v>
      </c>
      <c r="G2179" s="30">
        <f t="shared" si="723"/>
        <v>21.07</v>
      </c>
      <c r="H2179" s="30">
        <f t="shared" si="736"/>
        <v>0</v>
      </c>
      <c r="I2179" s="30">
        <f>'F4.2'!Y343</f>
        <v>0</v>
      </c>
      <c r="J2179" s="30">
        <f>'F4.2'!AS343</f>
        <v>0</v>
      </c>
      <c r="K2179" s="30"/>
      <c r="L2179" s="30"/>
      <c r="M2179" s="30">
        <f t="shared" si="731"/>
        <v>0</v>
      </c>
      <c r="N2179" s="150">
        <f t="shared" si="737"/>
        <v>0</v>
      </c>
    </row>
    <row r="2180" spans="1:14" ht="173.25" hidden="1" outlineLevel="1">
      <c r="A2180" s="31"/>
      <c r="B2180" s="270" t="str">
        <f t="shared" ref="B2180:E2180" si="740">B1721</f>
        <v xml:space="preserve"> Procurement of MDBFP motor and recommended spares 
The Fire Water Pump House UPS Battery set of 240V, 40AH Capacity (1.2V X 176 Cells ) Ni Cd  Type Make- HBL 
The UPS Battery Set at SWAS Lab (Outdoor Area), 45AH Capacity (1.2 V X 276 Cells) Ni Cd type Make- HBL for Unit#8&amp;9 
 The UPS Battery Set at CMRH (Outdoor Area), 69AH Capacity (1.2 V X 280 Cells) Ni Cd type Make- HBL for Unit#8&amp;9  
Retrofitting of 415V GE make ACB of various ratings along with allied spares. 
BHEL make Breakers and spares for 6.6 kV and 11kV panels </v>
      </c>
      <c r="C2180" s="31">
        <f t="shared" si="740"/>
        <v>0</v>
      </c>
      <c r="D2180" s="67" t="str">
        <f t="shared" si="740"/>
        <v>-</v>
      </c>
      <c r="E2180" s="30">
        <f t="shared" si="740"/>
        <v>0</v>
      </c>
      <c r="F2180" s="30">
        <f t="shared" si="722"/>
        <v>15.07</v>
      </c>
      <c r="G2180" s="30">
        <f t="shared" si="723"/>
        <v>15.07</v>
      </c>
      <c r="H2180" s="30">
        <f t="shared" si="736"/>
        <v>0</v>
      </c>
      <c r="I2180" s="30">
        <f>'F4.2'!Y344</f>
        <v>0</v>
      </c>
      <c r="J2180" s="30">
        <f>'F4.2'!AS344</f>
        <v>0</v>
      </c>
      <c r="K2180" s="30"/>
      <c r="L2180" s="30"/>
      <c r="M2180" s="30">
        <f t="shared" si="731"/>
        <v>0</v>
      </c>
      <c r="N2180" s="150">
        <f t="shared" si="737"/>
        <v>0</v>
      </c>
    </row>
    <row r="2181" spans="1:14" ht="110.25" hidden="1" outlineLevel="1">
      <c r="A2181" s="28">
        <f>A1722</f>
        <v>2</v>
      </c>
      <c r="B2181" s="131" t="str">
        <f t="shared" ref="B2181:E2181" si="741">B1722</f>
        <v xml:space="preserve">Design, engineering, manufacturing, testing, unloading at site, E&amp;C of  80 MVA, 420/11/6.9 KV three Phase Station Transformer &amp; 25MVA 21/6.9KV Three phase Unit Aux Transformer as a common pool spares for BTPS 500MW, Khaparkheda 500 MW and Unit-8&amp;9, CSTPS, Chandrapur &amp;
Supply, installation, commissioning and testing of Station Batteries of Unit-8&amp;9 CSTPS alongwith all outdoor batteries </v>
      </c>
      <c r="C2181" s="31">
        <f t="shared" si="741"/>
        <v>0</v>
      </c>
      <c r="D2181" s="67" t="str">
        <f t="shared" si="741"/>
        <v>-</v>
      </c>
      <c r="E2181" s="30">
        <f t="shared" si="741"/>
        <v>0</v>
      </c>
      <c r="F2181" s="30">
        <f t="shared" si="722"/>
        <v>0</v>
      </c>
      <c r="G2181" s="30">
        <f t="shared" si="723"/>
        <v>0</v>
      </c>
      <c r="H2181" s="30">
        <f t="shared" si="736"/>
        <v>0</v>
      </c>
      <c r="I2181" s="30">
        <f>'F4.2'!Y345</f>
        <v>0</v>
      </c>
      <c r="J2181" s="30">
        <f>'F4.2'!AS345</f>
        <v>0</v>
      </c>
      <c r="K2181" s="30"/>
      <c r="L2181" s="30"/>
      <c r="M2181" s="30">
        <f t="shared" si="731"/>
        <v>0</v>
      </c>
      <c r="N2181" s="150">
        <f t="shared" si="737"/>
        <v>0</v>
      </c>
    </row>
    <row r="2182" spans="1:14" ht="78.75" hidden="1" outlineLevel="1">
      <c r="A2182" s="28"/>
      <c r="B2182" s="270" t="str">
        <f t="shared" ref="B2182:E2182" si="742">B1723</f>
        <v>Design, engineering, manufacturing, testing, unloading at site, E&amp;C of  80 MVA, 420/11/6.9 KV three Phase Station Transformer &amp; 25MVA 21/6.9KV Three phase Unit Aux Transformer as a common pool spares for BTPS 500MW, Khaparkheda 500 MW and Unit-8&amp;9, CSTPS, Chandrapur</v>
      </c>
      <c r="C2182" s="31">
        <f t="shared" si="742"/>
        <v>0</v>
      </c>
      <c r="D2182" s="67" t="str">
        <f t="shared" si="742"/>
        <v>-</v>
      </c>
      <c r="E2182" s="30">
        <f t="shared" si="742"/>
        <v>0</v>
      </c>
      <c r="F2182" s="30">
        <f t="shared" si="722"/>
        <v>0</v>
      </c>
      <c r="G2182" s="30">
        <f t="shared" si="723"/>
        <v>0</v>
      </c>
      <c r="H2182" s="30">
        <f t="shared" si="736"/>
        <v>0</v>
      </c>
      <c r="I2182" s="30">
        <f>'F4.2'!Y346</f>
        <v>22</v>
      </c>
      <c r="J2182" s="30">
        <f>'F4.2'!AS346</f>
        <v>22</v>
      </c>
      <c r="K2182" s="30"/>
      <c r="L2182" s="30"/>
      <c r="M2182" s="30">
        <f t="shared" si="731"/>
        <v>22</v>
      </c>
      <c r="N2182" s="150">
        <f t="shared" si="737"/>
        <v>0</v>
      </c>
    </row>
    <row r="2183" spans="1:14" ht="31.5" hidden="1" outlineLevel="1">
      <c r="A2183" s="31"/>
      <c r="B2183" s="270" t="str">
        <f t="shared" ref="B2183:E2183" si="743">B1724</f>
        <v>Supply, installation, commissioning and testing of Station Batteries of Unit-8&amp;9 CSTPS alongwith all outdoor batteries</v>
      </c>
      <c r="C2183" s="31">
        <f t="shared" si="743"/>
        <v>0</v>
      </c>
      <c r="D2183" s="67" t="str">
        <f t="shared" si="743"/>
        <v>-</v>
      </c>
      <c r="E2183" s="30">
        <f t="shared" si="743"/>
        <v>0</v>
      </c>
      <c r="F2183" s="30">
        <f t="shared" si="722"/>
        <v>0</v>
      </c>
      <c r="G2183" s="30">
        <f t="shared" si="723"/>
        <v>0</v>
      </c>
      <c r="H2183" s="30">
        <f t="shared" si="736"/>
        <v>0</v>
      </c>
      <c r="I2183" s="30">
        <f>'F4.2'!Y347</f>
        <v>0</v>
      </c>
      <c r="J2183" s="30">
        <f>'F4.2'!AS347</f>
        <v>0</v>
      </c>
      <c r="K2183" s="30"/>
      <c r="L2183" s="30"/>
      <c r="M2183" s="30">
        <f t="shared" si="731"/>
        <v>0</v>
      </c>
      <c r="N2183" s="150">
        <f t="shared" si="737"/>
        <v>0</v>
      </c>
    </row>
    <row r="2184" spans="1:14" ht="15.75" hidden="1" outlineLevel="1">
      <c r="A2184" s="348"/>
      <c r="B2184" s="360" t="str">
        <f t="shared" ref="B2184:E2184" si="744">B1725</f>
        <v>I&amp;C  -III</v>
      </c>
      <c r="C2184" s="31">
        <f t="shared" si="744"/>
        <v>0</v>
      </c>
      <c r="D2184" s="67" t="str">
        <f t="shared" si="744"/>
        <v>-</v>
      </c>
      <c r="E2184" s="30">
        <f t="shared" si="744"/>
        <v>0</v>
      </c>
      <c r="F2184" s="30">
        <f t="shared" si="722"/>
        <v>0</v>
      </c>
      <c r="G2184" s="30">
        <f t="shared" si="723"/>
        <v>0</v>
      </c>
      <c r="H2184" s="30">
        <f t="shared" si="736"/>
        <v>0</v>
      </c>
      <c r="I2184" s="30">
        <f>'F4.2'!Y348</f>
        <v>0</v>
      </c>
      <c r="J2184" s="30">
        <f>'F4.2'!AS348</f>
        <v>0</v>
      </c>
      <c r="K2184" s="30"/>
      <c r="L2184" s="30"/>
      <c r="M2184" s="30">
        <f t="shared" si="731"/>
        <v>0</v>
      </c>
      <c r="N2184" s="150">
        <f t="shared" si="737"/>
        <v>0</v>
      </c>
    </row>
    <row r="2185" spans="1:14" ht="47.25" hidden="1" outlineLevel="1">
      <c r="A2185" s="28">
        <f>A1726</f>
        <v>1</v>
      </c>
      <c r="B2185" s="131" t="str">
        <f t="shared" ref="B2185:E2185" si="745">B1726</f>
        <v>Upgradation of Analysis &amp; Diagnostics system (A&amp;D) for VMS and TSI system at Unit-8&amp;9, CSTPS, Chandrapur.&amp; other schemes</v>
      </c>
      <c r="C2185" s="31">
        <f t="shared" si="745"/>
        <v>0</v>
      </c>
      <c r="D2185" s="67" t="str">
        <f t="shared" si="745"/>
        <v>-</v>
      </c>
      <c r="E2185" s="30">
        <f t="shared" si="745"/>
        <v>0</v>
      </c>
      <c r="F2185" s="30">
        <f t="shared" si="722"/>
        <v>0</v>
      </c>
      <c r="G2185" s="30">
        <f t="shared" si="723"/>
        <v>0</v>
      </c>
      <c r="H2185" s="30">
        <f t="shared" si="736"/>
        <v>0</v>
      </c>
      <c r="I2185" s="30">
        <f>'F4.2'!Y349</f>
        <v>0</v>
      </c>
      <c r="J2185" s="30">
        <f>'F4.2'!AS349</f>
        <v>0</v>
      </c>
      <c r="K2185" s="30"/>
      <c r="L2185" s="30"/>
      <c r="M2185" s="30">
        <f t="shared" si="731"/>
        <v>0</v>
      </c>
      <c r="N2185" s="150">
        <f t="shared" si="737"/>
        <v>0</v>
      </c>
    </row>
    <row r="2186" spans="1:14" ht="31.5" hidden="1" outlineLevel="1">
      <c r="A2186" s="31"/>
      <c r="B2186" s="270" t="str">
        <f t="shared" ref="B2186:E2186" si="746">B1727</f>
        <v>Upgradation of Analysis &amp; Diagnostics system (A&amp;D) for VMS and TSI system at Unit-8&amp;9, CSTPS, Chandrapur.</v>
      </c>
      <c r="C2186" s="31">
        <f t="shared" si="746"/>
        <v>0</v>
      </c>
      <c r="D2186" s="67" t="str">
        <f t="shared" si="746"/>
        <v>-</v>
      </c>
      <c r="E2186" s="30">
        <f t="shared" si="746"/>
        <v>0</v>
      </c>
      <c r="F2186" s="30">
        <f t="shared" si="722"/>
        <v>17</v>
      </c>
      <c r="G2186" s="30">
        <f t="shared" si="723"/>
        <v>17</v>
      </c>
      <c r="H2186" s="30">
        <f t="shared" si="736"/>
        <v>0</v>
      </c>
      <c r="I2186" s="30">
        <f>'F4.2'!Y350</f>
        <v>0</v>
      </c>
      <c r="J2186" s="30">
        <f>'F4.2'!AS350</f>
        <v>0</v>
      </c>
      <c r="K2186" s="30"/>
      <c r="L2186" s="30"/>
      <c r="M2186" s="30">
        <f t="shared" si="731"/>
        <v>0</v>
      </c>
      <c r="N2186" s="150">
        <f t="shared" si="737"/>
        <v>0</v>
      </c>
    </row>
    <row r="2187" spans="1:14" ht="31.5" hidden="1" outlineLevel="1">
      <c r="A2187" s="31"/>
      <c r="B2187" s="270" t="str">
        <f t="shared" ref="B2187:E2187" si="747">B1728</f>
        <v xml:space="preserve"> Installation of CO analysers at Eco outlet at Unit-8&amp;9, CSTPS Chandrapur.</v>
      </c>
      <c r="C2187" s="31">
        <f t="shared" si="747"/>
        <v>0</v>
      </c>
      <c r="D2187" s="67" t="str">
        <f t="shared" si="747"/>
        <v>-</v>
      </c>
      <c r="E2187" s="30">
        <f t="shared" si="747"/>
        <v>0</v>
      </c>
      <c r="F2187" s="30">
        <f t="shared" si="722"/>
        <v>2.5</v>
      </c>
      <c r="G2187" s="30">
        <f t="shared" si="723"/>
        <v>2.5</v>
      </c>
      <c r="H2187" s="30">
        <f t="shared" si="736"/>
        <v>0</v>
      </c>
      <c r="I2187" s="30">
        <f>'F4.2'!Y351</f>
        <v>0</v>
      </c>
      <c r="J2187" s="30">
        <f>'F4.2'!AS351</f>
        <v>0</v>
      </c>
      <c r="K2187" s="30"/>
      <c r="L2187" s="30"/>
      <c r="M2187" s="30">
        <f t="shared" si="731"/>
        <v>0</v>
      </c>
      <c r="N2187" s="150">
        <f t="shared" si="737"/>
        <v>0</v>
      </c>
    </row>
    <row r="2188" spans="1:14" ht="47.25" hidden="1" outlineLevel="1">
      <c r="A2188" s="31"/>
      <c r="B2188" s="270" t="str">
        <f t="shared" ref="B2188:E2188" si="748">B1729</f>
        <v>Complete Engineering Retrofitting of Existing 196 NT Controller by DT 9 Controller alongwith HMI units for Unit 8/9 coal feeder system.</v>
      </c>
      <c r="C2188" s="31">
        <f t="shared" si="748"/>
        <v>0</v>
      </c>
      <c r="D2188" s="67" t="str">
        <f t="shared" si="748"/>
        <v>-</v>
      </c>
      <c r="E2188" s="30">
        <f t="shared" si="748"/>
        <v>0</v>
      </c>
      <c r="F2188" s="30">
        <f t="shared" si="722"/>
        <v>2</v>
      </c>
      <c r="G2188" s="30">
        <f t="shared" si="723"/>
        <v>2</v>
      </c>
      <c r="H2188" s="30">
        <f t="shared" si="736"/>
        <v>0</v>
      </c>
      <c r="I2188" s="30">
        <f>'F4.2'!Y352</f>
        <v>0</v>
      </c>
      <c r="J2188" s="30">
        <f>'F4.2'!AS352</f>
        <v>0</v>
      </c>
      <c r="K2188" s="30"/>
      <c r="L2188" s="30"/>
      <c r="M2188" s="30">
        <f t="shared" si="731"/>
        <v>0</v>
      </c>
      <c r="N2188" s="150">
        <f t="shared" si="737"/>
        <v>0</v>
      </c>
    </row>
    <row r="2189" spans="1:14" ht="15.75" hidden="1" outlineLevel="1">
      <c r="A2189" s="31"/>
      <c r="B2189" s="270" t="str">
        <f t="shared" ref="B2189:E2189" si="749">B1730</f>
        <v xml:space="preserve"> Supply of spares for LP bypass system.</v>
      </c>
      <c r="C2189" s="31">
        <f t="shared" si="749"/>
        <v>0</v>
      </c>
      <c r="D2189" s="67" t="str">
        <f t="shared" si="749"/>
        <v>-</v>
      </c>
      <c r="E2189" s="30">
        <f t="shared" si="749"/>
        <v>0</v>
      </c>
      <c r="F2189" s="30">
        <f t="shared" si="722"/>
        <v>2</v>
      </c>
      <c r="G2189" s="30">
        <f t="shared" si="723"/>
        <v>2</v>
      </c>
      <c r="H2189" s="30">
        <f t="shared" si="736"/>
        <v>0</v>
      </c>
      <c r="I2189" s="30">
        <f>'F4.2'!Y353</f>
        <v>0</v>
      </c>
      <c r="J2189" s="30">
        <f>'F4.2'!AS353</f>
        <v>0</v>
      </c>
      <c r="K2189" s="30"/>
      <c r="L2189" s="30"/>
      <c r="M2189" s="30">
        <f t="shared" si="731"/>
        <v>0</v>
      </c>
      <c r="N2189" s="150">
        <f t="shared" si="737"/>
        <v>0</v>
      </c>
    </row>
    <row r="2190" spans="1:14" ht="15.75" hidden="1" outlineLevel="1">
      <c r="A2190" s="31"/>
      <c r="B2190" s="270" t="str">
        <f t="shared" ref="B2190:E2190" si="750">B1731</f>
        <v>Supply of spares for maxDNA DCS system</v>
      </c>
      <c r="C2190" s="31">
        <f t="shared" si="750"/>
        <v>0</v>
      </c>
      <c r="D2190" s="67" t="str">
        <f t="shared" si="750"/>
        <v>-</v>
      </c>
      <c r="E2190" s="30">
        <f t="shared" si="750"/>
        <v>0</v>
      </c>
      <c r="F2190" s="30">
        <f t="shared" si="722"/>
        <v>2</v>
      </c>
      <c r="G2190" s="30">
        <f t="shared" si="723"/>
        <v>2</v>
      </c>
      <c r="H2190" s="30">
        <f t="shared" si="736"/>
        <v>0</v>
      </c>
      <c r="I2190" s="30">
        <f>'F4.2'!Y354</f>
        <v>0</v>
      </c>
      <c r="J2190" s="30">
        <f>'F4.2'!AS354</f>
        <v>0</v>
      </c>
      <c r="K2190" s="30"/>
      <c r="L2190" s="30"/>
      <c r="M2190" s="30">
        <f t="shared" si="731"/>
        <v>0</v>
      </c>
      <c r="N2190" s="150">
        <f t="shared" si="737"/>
        <v>0</v>
      </c>
    </row>
    <row r="2191" spans="1:14" ht="47.25" hidden="1" outlineLevel="1">
      <c r="A2191" s="28">
        <f>A1732</f>
        <v>2</v>
      </c>
      <c r="B2191" s="131" t="str">
        <f t="shared" ref="B2191:E2191" si="751">B1732</f>
        <v>Implementation of various Upgradations / Modifications to mitigate the requirements of 40% TML operations of Unit-9, CSTPS, Chandrapur.</v>
      </c>
      <c r="C2191" s="31">
        <f t="shared" si="751"/>
        <v>0</v>
      </c>
      <c r="D2191" s="67" t="str">
        <f t="shared" si="751"/>
        <v>-</v>
      </c>
      <c r="E2191" s="30">
        <f t="shared" si="751"/>
        <v>0</v>
      </c>
      <c r="F2191" s="30">
        <f t="shared" si="722"/>
        <v>0</v>
      </c>
      <c r="G2191" s="30">
        <f t="shared" si="723"/>
        <v>0</v>
      </c>
      <c r="H2191" s="30">
        <f t="shared" si="736"/>
        <v>0</v>
      </c>
      <c r="I2191" s="30">
        <f>'F4.2'!Y355</f>
        <v>0</v>
      </c>
      <c r="J2191" s="30">
        <f>'F4.2'!AS355</f>
        <v>0</v>
      </c>
      <c r="K2191" s="30"/>
      <c r="L2191" s="30"/>
      <c r="M2191" s="30">
        <f t="shared" si="731"/>
        <v>0</v>
      </c>
      <c r="N2191" s="150">
        <f t="shared" si="737"/>
        <v>0</v>
      </c>
    </row>
    <row r="2192" spans="1:14" ht="47.25" hidden="1" outlineLevel="1">
      <c r="A2192" s="31"/>
      <c r="B2192" s="270" t="str">
        <f t="shared" ref="B2192:E2192" si="752">B1733</f>
        <v>Implementation of various Upgradations / Modifications to mitigate the requirements of 40% TML operations of Unit-9, CSTPS, Chandrapur.</v>
      </c>
      <c r="C2192" s="31">
        <f t="shared" si="752"/>
        <v>0</v>
      </c>
      <c r="D2192" s="67" t="str">
        <f t="shared" si="752"/>
        <v>-</v>
      </c>
      <c r="E2192" s="30">
        <f t="shared" si="752"/>
        <v>0</v>
      </c>
      <c r="F2192" s="30">
        <f t="shared" si="722"/>
        <v>30</v>
      </c>
      <c r="G2192" s="30">
        <f t="shared" si="723"/>
        <v>30</v>
      </c>
      <c r="H2192" s="30">
        <f t="shared" si="736"/>
        <v>0</v>
      </c>
      <c r="I2192" s="30">
        <f>'F4.2'!Y356</f>
        <v>0</v>
      </c>
      <c r="J2192" s="30">
        <f>'F4.2'!AS356</f>
        <v>0</v>
      </c>
      <c r="K2192" s="30"/>
      <c r="L2192" s="30"/>
      <c r="M2192" s="30">
        <f t="shared" si="731"/>
        <v>0</v>
      </c>
      <c r="N2192" s="150">
        <f t="shared" si="737"/>
        <v>0</v>
      </c>
    </row>
    <row r="2193" spans="1:14" ht="31.5" hidden="1" outlineLevel="1">
      <c r="A2193" s="28">
        <f>A1734</f>
        <v>3</v>
      </c>
      <c r="B2193" s="131" t="str">
        <f t="shared" ref="B2193:E2193" si="753">B1734</f>
        <v>Upgradation of HMI and hardware of GE make PLCs installed at Unit-8&amp;9, CSTPS, Chandrapur. &amp; other schemes</v>
      </c>
      <c r="C2193" s="31">
        <f t="shared" si="753"/>
        <v>0</v>
      </c>
      <c r="D2193" s="67" t="str">
        <f t="shared" si="753"/>
        <v>-</v>
      </c>
      <c r="E2193" s="30">
        <f t="shared" si="753"/>
        <v>0</v>
      </c>
      <c r="F2193" s="30">
        <f t="shared" si="722"/>
        <v>0</v>
      </c>
      <c r="G2193" s="30">
        <f t="shared" si="723"/>
        <v>0</v>
      </c>
      <c r="H2193" s="30">
        <f t="shared" si="736"/>
        <v>0</v>
      </c>
      <c r="I2193" s="30">
        <f>'F4.2'!Y357</f>
        <v>0</v>
      </c>
      <c r="J2193" s="30">
        <f>'F4.2'!AS357</f>
        <v>0</v>
      </c>
      <c r="K2193" s="30"/>
      <c r="L2193" s="30"/>
      <c r="M2193" s="30">
        <f t="shared" si="731"/>
        <v>0</v>
      </c>
      <c r="N2193" s="150">
        <f t="shared" si="737"/>
        <v>0</v>
      </c>
    </row>
    <row r="2194" spans="1:14" ht="31.5" hidden="1" outlineLevel="1">
      <c r="A2194" s="28"/>
      <c r="B2194" s="270" t="str">
        <f t="shared" ref="B2194:E2194" si="754">B1735</f>
        <v>Upgradation of HMI and hardware of GE make PLCs installed at Unit-8&amp;9, CSTPS, Chandrapur.</v>
      </c>
      <c r="C2194" s="31">
        <f t="shared" si="754"/>
        <v>0</v>
      </c>
      <c r="D2194" s="67" t="str">
        <f t="shared" si="754"/>
        <v>-</v>
      </c>
      <c r="E2194" s="30">
        <f t="shared" si="754"/>
        <v>0</v>
      </c>
      <c r="F2194" s="30">
        <f t="shared" si="722"/>
        <v>0</v>
      </c>
      <c r="G2194" s="30">
        <f t="shared" si="723"/>
        <v>0</v>
      </c>
      <c r="H2194" s="30">
        <f t="shared" si="736"/>
        <v>0</v>
      </c>
      <c r="I2194" s="30">
        <f>'F4.2'!Y358</f>
        <v>15</v>
      </c>
      <c r="J2194" s="30">
        <f>'F4.2'!AS358</f>
        <v>15</v>
      </c>
      <c r="K2194" s="30"/>
      <c r="L2194" s="30"/>
      <c r="M2194" s="30">
        <f t="shared" si="731"/>
        <v>15</v>
      </c>
      <c r="N2194" s="150">
        <f t="shared" si="737"/>
        <v>0</v>
      </c>
    </row>
    <row r="2195" spans="1:14" ht="31.5" hidden="1" outlineLevel="1">
      <c r="A2195" s="31"/>
      <c r="B2195" s="270" t="str">
        <f t="shared" ref="B2195:E2195" si="755">B1736</f>
        <v xml:space="preserve"> Upgradation of TD-BFP Turbovisory system installed at Unit-8&amp;9, CSTPS, Chandrapur</v>
      </c>
      <c r="C2195" s="31">
        <f t="shared" si="755"/>
        <v>0</v>
      </c>
      <c r="D2195" s="67" t="str">
        <f t="shared" si="755"/>
        <v>-</v>
      </c>
      <c r="E2195" s="30">
        <f t="shared" si="755"/>
        <v>0</v>
      </c>
      <c r="F2195" s="30">
        <f t="shared" si="722"/>
        <v>0</v>
      </c>
      <c r="G2195" s="30">
        <f t="shared" si="723"/>
        <v>0</v>
      </c>
      <c r="H2195" s="30">
        <f t="shared" si="736"/>
        <v>0</v>
      </c>
      <c r="I2195" s="30">
        <f>'F4.2'!Y359</f>
        <v>5</v>
      </c>
      <c r="J2195" s="30">
        <f>'F4.2'!AS359</f>
        <v>5</v>
      </c>
      <c r="K2195" s="30"/>
      <c r="L2195" s="30"/>
      <c r="M2195" s="30">
        <f t="shared" si="731"/>
        <v>5</v>
      </c>
      <c r="N2195" s="150">
        <f t="shared" si="737"/>
        <v>0</v>
      </c>
    </row>
    <row r="2196" spans="1:14" ht="31.5" hidden="1" outlineLevel="1">
      <c r="A2196" s="31"/>
      <c r="B2196" s="270" t="str">
        <f t="shared" ref="B2196:E2196" si="756">B1737</f>
        <v>Upgradation of EWLI system installed at Unit-8&amp;9, CSTPS, Chandrapur</v>
      </c>
      <c r="C2196" s="31">
        <f t="shared" si="756"/>
        <v>0</v>
      </c>
      <c r="D2196" s="67" t="str">
        <f t="shared" si="756"/>
        <v>-</v>
      </c>
      <c r="E2196" s="30">
        <f t="shared" si="756"/>
        <v>0</v>
      </c>
      <c r="F2196" s="30">
        <f t="shared" si="722"/>
        <v>0</v>
      </c>
      <c r="G2196" s="30">
        <f t="shared" si="723"/>
        <v>0</v>
      </c>
      <c r="H2196" s="30">
        <f t="shared" si="736"/>
        <v>0</v>
      </c>
      <c r="I2196" s="30">
        <f>'F4.2'!Y360</f>
        <v>1.5</v>
      </c>
      <c r="J2196" s="30">
        <f>'F4.2'!AS360</f>
        <v>1.5</v>
      </c>
      <c r="K2196" s="30"/>
      <c r="L2196" s="30"/>
      <c r="M2196" s="30">
        <f t="shared" si="731"/>
        <v>1.5</v>
      </c>
      <c r="N2196" s="150">
        <f t="shared" si="737"/>
        <v>0</v>
      </c>
    </row>
    <row r="2197" spans="1:14" ht="31.5" hidden="1" outlineLevel="1">
      <c r="A2197" s="31"/>
      <c r="B2197" s="270" t="str">
        <f t="shared" ref="B2197:E2197" si="757">B1738</f>
        <v>Upgradation of O2 analysers installed at Unit-8&amp;9, CSTPS, Chandrapur</v>
      </c>
      <c r="C2197" s="31">
        <f t="shared" si="757"/>
        <v>0</v>
      </c>
      <c r="D2197" s="67" t="str">
        <f t="shared" si="757"/>
        <v>-</v>
      </c>
      <c r="E2197" s="30">
        <f t="shared" si="757"/>
        <v>0</v>
      </c>
      <c r="F2197" s="30">
        <f t="shared" si="722"/>
        <v>0</v>
      </c>
      <c r="G2197" s="30">
        <f t="shared" si="723"/>
        <v>0</v>
      </c>
      <c r="H2197" s="30">
        <f t="shared" si="736"/>
        <v>0</v>
      </c>
      <c r="I2197" s="30">
        <f>'F4.2'!Y361</f>
        <v>1</v>
      </c>
      <c r="J2197" s="30">
        <f>'F4.2'!AS361</f>
        <v>1</v>
      </c>
      <c r="K2197" s="30"/>
      <c r="L2197" s="30"/>
      <c r="M2197" s="30">
        <f t="shared" si="731"/>
        <v>1</v>
      </c>
      <c r="N2197" s="150">
        <f t="shared" si="737"/>
        <v>0</v>
      </c>
    </row>
    <row r="2198" spans="1:14" ht="31.5" hidden="1" outlineLevel="1">
      <c r="A2198" s="28"/>
      <c r="B2198" s="270" t="str">
        <f t="shared" ref="B2198:E2198" si="758">B1739</f>
        <v xml:space="preserve"> Installation of High temperature Camera system at Unit-8&amp;9, CSTPS, Chandrapur.</v>
      </c>
      <c r="C2198" s="31">
        <f t="shared" si="758"/>
        <v>0</v>
      </c>
      <c r="D2198" s="67" t="str">
        <f t="shared" si="758"/>
        <v>-</v>
      </c>
      <c r="E2198" s="30">
        <f t="shared" si="758"/>
        <v>0</v>
      </c>
      <c r="F2198" s="30">
        <f t="shared" si="722"/>
        <v>0</v>
      </c>
      <c r="G2198" s="30">
        <f t="shared" si="723"/>
        <v>0</v>
      </c>
      <c r="H2198" s="30">
        <f t="shared" si="736"/>
        <v>0</v>
      </c>
      <c r="I2198" s="30">
        <f>'F4.2'!Y362</f>
        <v>1.5</v>
      </c>
      <c r="J2198" s="30">
        <f>'F4.2'!AS362</f>
        <v>1.5</v>
      </c>
      <c r="K2198" s="30"/>
      <c r="L2198" s="30"/>
      <c r="M2198" s="30">
        <f t="shared" si="731"/>
        <v>1.5</v>
      </c>
      <c r="N2198" s="150">
        <f t="shared" si="737"/>
        <v>0</v>
      </c>
    </row>
    <row r="2199" spans="1:14" ht="31.5" hidden="1" outlineLevel="1">
      <c r="A2199" s="31"/>
      <c r="B2199" s="270" t="str">
        <f t="shared" ref="B2199:E2199" si="759">B1740</f>
        <v>Up-gradation of HEA igniter system at Unit-8&amp;9, CSTPS, Chandrapur.</v>
      </c>
      <c r="C2199" s="31">
        <f t="shared" si="759"/>
        <v>0</v>
      </c>
      <c r="D2199" s="67" t="str">
        <f t="shared" si="759"/>
        <v>-</v>
      </c>
      <c r="E2199" s="30">
        <f t="shared" si="759"/>
        <v>0</v>
      </c>
      <c r="F2199" s="30">
        <f t="shared" si="722"/>
        <v>0</v>
      </c>
      <c r="G2199" s="30">
        <f t="shared" si="723"/>
        <v>0</v>
      </c>
      <c r="H2199" s="30">
        <f t="shared" si="736"/>
        <v>0</v>
      </c>
      <c r="I2199" s="30">
        <f>'F4.2'!Y363</f>
        <v>1</v>
      </c>
      <c r="J2199" s="30">
        <f>'F4.2'!AS363</f>
        <v>1</v>
      </c>
      <c r="K2199" s="30"/>
      <c r="L2199" s="30"/>
      <c r="M2199" s="30">
        <f t="shared" si="731"/>
        <v>1</v>
      </c>
      <c r="N2199" s="150">
        <f t="shared" si="737"/>
        <v>0</v>
      </c>
    </row>
    <row r="2200" spans="1:14" ht="31.5" hidden="1" outlineLevel="1">
      <c r="A2200" s="31"/>
      <c r="B2200" s="270" t="str">
        <f t="shared" ref="B2200:E2200" si="760">B1741</f>
        <v>Up-gradation of Flue Gas Analysers and Opacity Analysers at Unit-8&amp;9, CSTPS, Chandrapur.</v>
      </c>
      <c r="C2200" s="31">
        <f t="shared" si="760"/>
        <v>0</v>
      </c>
      <c r="D2200" s="67" t="str">
        <f t="shared" si="760"/>
        <v>-</v>
      </c>
      <c r="E2200" s="30">
        <f t="shared" si="760"/>
        <v>0</v>
      </c>
      <c r="F2200" s="30">
        <f t="shared" si="722"/>
        <v>0</v>
      </c>
      <c r="G2200" s="30">
        <f t="shared" si="723"/>
        <v>0</v>
      </c>
      <c r="H2200" s="30">
        <f t="shared" si="736"/>
        <v>0</v>
      </c>
      <c r="I2200" s="30">
        <f>'F4.2'!Y364</f>
        <v>2</v>
      </c>
      <c r="J2200" s="30">
        <f>'F4.2'!AS364</f>
        <v>2</v>
      </c>
      <c r="K2200" s="30"/>
      <c r="L2200" s="30"/>
      <c r="M2200" s="30">
        <f t="shared" si="731"/>
        <v>2</v>
      </c>
      <c r="N2200" s="150">
        <f t="shared" si="737"/>
        <v>0</v>
      </c>
    </row>
    <row r="2201" spans="1:14" ht="47.25" hidden="1" outlineLevel="1">
      <c r="A2201" s="28">
        <f>A1742</f>
        <v>4</v>
      </c>
      <c r="B2201" s="131" t="str">
        <f t="shared" ref="B2201:E2201" si="761">B1742</f>
        <v>Implementation of various Upgradations / Modifications to mitigate the requirements of 40% TML operations of Unit-8, CSTPS, Chandrapur.</v>
      </c>
      <c r="C2201" s="31">
        <f t="shared" si="761"/>
        <v>0</v>
      </c>
      <c r="D2201" s="67" t="str">
        <f t="shared" si="761"/>
        <v>-</v>
      </c>
      <c r="E2201" s="30">
        <f t="shared" si="761"/>
        <v>0</v>
      </c>
      <c r="F2201" s="30">
        <f t="shared" si="722"/>
        <v>0</v>
      </c>
      <c r="G2201" s="30">
        <f t="shared" si="723"/>
        <v>0</v>
      </c>
      <c r="H2201" s="30">
        <f t="shared" si="736"/>
        <v>0</v>
      </c>
      <c r="I2201" s="30">
        <f>'F4.2'!Y365</f>
        <v>0</v>
      </c>
      <c r="J2201" s="30">
        <f>'F4.2'!AS365</f>
        <v>0</v>
      </c>
      <c r="K2201" s="30"/>
      <c r="L2201" s="30"/>
      <c r="M2201" s="30">
        <f t="shared" si="731"/>
        <v>0</v>
      </c>
      <c r="N2201" s="150">
        <f t="shared" si="737"/>
        <v>0</v>
      </c>
    </row>
    <row r="2202" spans="1:14" ht="47.25" hidden="1" outlineLevel="1">
      <c r="A2202" s="348"/>
      <c r="B2202" s="270" t="str">
        <f t="shared" ref="B2202:E2202" si="762">B1743</f>
        <v>Implementation of various Upgradations / Modifications to mitigate the requirements of 40% TML operations of Unit-8, CSTPS, Chandrapur.</v>
      </c>
      <c r="C2202" s="31">
        <f t="shared" si="762"/>
        <v>0</v>
      </c>
      <c r="D2202" s="67" t="str">
        <f t="shared" si="762"/>
        <v>-</v>
      </c>
      <c r="E2202" s="30">
        <f t="shared" si="762"/>
        <v>0</v>
      </c>
      <c r="F2202" s="30">
        <f t="shared" si="722"/>
        <v>0</v>
      </c>
      <c r="G2202" s="30">
        <f t="shared" si="723"/>
        <v>0</v>
      </c>
      <c r="H2202" s="30">
        <f t="shared" si="736"/>
        <v>0</v>
      </c>
      <c r="I2202" s="30">
        <f>'F4.2'!Y366</f>
        <v>0</v>
      </c>
      <c r="J2202" s="30">
        <f>'F4.2'!AS366</f>
        <v>0</v>
      </c>
      <c r="K2202" s="30"/>
      <c r="L2202" s="30"/>
      <c r="M2202" s="30">
        <f t="shared" si="731"/>
        <v>0</v>
      </c>
      <c r="N2202" s="150">
        <f t="shared" si="737"/>
        <v>0</v>
      </c>
    </row>
    <row r="2203" spans="1:14" ht="15.75" hidden="1" outlineLevel="1">
      <c r="A2203" s="28">
        <f>A1744</f>
        <v>5</v>
      </c>
      <c r="B2203" s="131" t="str">
        <f t="shared" ref="B2203:E2203" si="763">B1744</f>
        <v>Multiple schemes C&amp;I-3</v>
      </c>
      <c r="C2203" s="31">
        <f t="shared" si="763"/>
        <v>0</v>
      </c>
      <c r="D2203" s="67" t="str">
        <f t="shared" si="763"/>
        <v>-</v>
      </c>
      <c r="E2203" s="30">
        <f t="shared" si="763"/>
        <v>0</v>
      </c>
      <c r="F2203" s="30">
        <f t="shared" si="722"/>
        <v>0</v>
      </c>
      <c r="G2203" s="30">
        <f t="shared" si="723"/>
        <v>0</v>
      </c>
      <c r="H2203" s="30">
        <f t="shared" si="736"/>
        <v>0</v>
      </c>
      <c r="I2203" s="30">
        <f>'F4.2'!Y367</f>
        <v>0</v>
      </c>
      <c r="J2203" s="30">
        <f>'F4.2'!AS367</f>
        <v>0</v>
      </c>
      <c r="K2203" s="30"/>
      <c r="L2203" s="30"/>
      <c r="M2203" s="30">
        <f t="shared" si="731"/>
        <v>0</v>
      </c>
      <c r="N2203" s="150">
        <f t="shared" si="737"/>
        <v>0</v>
      </c>
    </row>
    <row r="2204" spans="1:14" ht="31.5" hidden="1" outlineLevel="1">
      <c r="A2204" s="348"/>
      <c r="B2204" s="270" t="str">
        <f t="shared" ref="B2204:E2204" si="764">B1745</f>
        <v>Total Mercury (Gaseous) Analyzers along with their online data connectivity &amp; Remote calibration U-3 to 9</v>
      </c>
      <c r="C2204" s="31">
        <f t="shared" si="764"/>
        <v>0</v>
      </c>
      <c r="D2204" s="67" t="str">
        <f t="shared" si="764"/>
        <v>-</v>
      </c>
      <c r="E2204" s="30">
        <f t="shared" si="764"/>
        <v>0</v>
      </c>
      <c r="F2204" s="30">
        <f t="shared" si="722"/>
        <v>0</v>
      </c>
      <c r="G2204" s="30">
        <f t="shared" si="723"/>
        <v>0</v>
      </c>
      <c r="H2204" s="30">
        <f t="shared" si="736"/>
        <v>0</v>
      </c>
      <c r="I2204" s="30">
        <f>'F4.2'!Y368</f>
        <v>3</v>
      </c>
      <c r="J2204" s="30">
        <f>'F4.2'!AS368</f>
        <v>3</v>
      </c>
      <c r="K2204" s="30"/>
      <c r="L2204" s="30"/>
      <c r="M2204" s="30">
        <f t="shared" si="731"/>
        <v>3</v>
      </c>
      <c r="N2204" s="150">
        <f t="shared" si="737"/>
        <v>0</v>
      </c>
    </row>
    <row r="2205" spans="1:14" ht="31.5" hidden="1" outlineLevel="1">
      <c r="A2205" s="348"/>
      <c r="B2205" s="270" t="str">
        <f t="shared" ref="B2205:E2205" si="765">B1746</f>
        <v>Procurement of Controllers &amp; Com Boxes for Air Compressors of Unit-8&amp;9.</v>
      </c>
      <c r="C2205" s="31">
        <f t="shared" si="765"/>
        <v>0</v>
      </c>
      <c r="D2205" s="67" t="str">
        <f t="shared" si="765"/>
        <v>-</v>
      </c>
      <c r="E2205" s="30">
        <f t="shared" si="765"/>
        <v>0</v>
      </c>
      <c r="F2205" s="30">
        <f t="shared" si="722"/>
        <v>0</v>
      </c>
      <c r="G2205" s="30">
        <f t="shared" si="723"/>
        <v>0</v>
      </c>
      <c r="H2205" s="30">
        <f t="shared" si="736"/>
        <v>0</v>
      </c>
      <c r="I2205" s="30">
        <f>'F4.2'!Y369</f>
        <v>5.5</v>
      </c>
      <c r="J2205" s="30">
        <f>'F4.2'!AS369</f>
        <v>5.5</v>
      </c>
      <c r="K2205" s="30"/>
      <c r="L2205" s="30"/>
      <c r="M2205" s="30">
        <f t="shared" si="731"/>
        <v>5.5</v>
      </c>
      <c r="N2205" s="150">
        <f t="shared" si="737"/>
        <v>0</v>
      </c>
    </row>
    <row r="2206" spans="1:14" ht="31.5" hidden="1" outlineLevel="1">
      <c r="A2206" s="348"/>
      <c r="B2206" s="270" t="str">
        <f t="shared" ref="B2206:E2206" si="766">B1747</f>
        <v>Up-gradation of Steam and Water Analysis System (SWAS)  for Unit – 8 &amp; 9</v>
      </c>
      <c r="C2206" s="31">
        <f t="shared" si="766"/>
        <v>0</v>
      </c>
      <c r="D2206" s="67" t="str">
        <f t="shared" si="766"/>
        <v>-</v>
      </c>
      <c r="E2206" s="30">
        <f t="shared" si="766"/>
        <v>0</v>
      </c>
      <c r="F2206" s="30">
        <f t="shared" si="722"/>
        <v>0</v>
      </c>
      <c r="G2206" s="30">
        <f t="shared" si="723"/>
        <v>0</v>
      </c>
      <c r="H2206" s="30">
        <f t="shared" si="736"/>
        <v>0</v>
      </c>
      <c r="I2206" s="30">
        <f>'F4.2'!Y370</f>
        <v>13</v>
      </c>
      <c r="J2206" s="30">
        <f>'F4.2'!AS370</f>
        <v>13</v>
      </c>
      <c r="K2206" s="30"/>
      <c r="L2206" s="30"/>
      <c r="M2206" s="30">
        <f t="shared" si="731"/>
        <v>13</v>
      </c>
      <c r="N2206" s="150">
        <f t="shared" si="737"/>
        <v>0</v>
      </c>
    </row>
    <row r="2207" spans="1:14" ht="31.5" hidden="1" outlineLevel="1">
      <c r="A2207" s="348"/>
      <c r="B2207" s="270" t="str">
        <f t="shared" ref="B2207:E2207" si="767">B1748</f>
        <v>Up-gradation of Servo valve (ST) with proportional valves (PV) for HP bypass system at Unit – 8 &amp; 9</v>
      </c>
      <c r="C2207" s="31">
        <f t="shared" si="767"/>
        <v>0</v>
      </c>
      <c r="D2207" s="67" t="str">
        <f t="shared" si="767"/>
        <v>-</v>
      </c>
      <c r="E2207" s="30">
        <f t="shared" si="767"/>
        <v>0</v>
      </c>
      <c r="F2207" s="30">
        <f t="shared" si="722"/>
        <v>0</v>
      </c>
      <c r="G2207" s="30">
        <f t="shared" si="723"/>
        <v>0</v>
      </c>
      <c r="H2207" s="30">
        <f t="shared" si="736"/>
        <v>0</v>
      </c>
      <c r="I2207" s="30">
        <f>'F4.2'!Y371</f>
        <v>6</v>
      </c>
      <c r="J2207" s="30">
        <f>'F4.2'!AS371</f>
        <v>6</v>
      </c>
      <c r="K2207" s="30"/>
      <c r="L2207" s="30"/>
      <c r="M2207" s="30">
        <f t="shared" si="731"/>
        <v>6</v>
      </c>
      <c r="N2207" s="150">
        <f t="shared" si="737"/>
        <v>0</v>
      </c>
    </row>
    <row r="2208" spans="1:14" ht="15.75" hidden="1" outlineLevel="1">
      <c r="A2208" s="348"/>
      <c r="B2208" s="270" t="str">
        <f t="shared" ref="B2208:E2208" si="768">B1749</f>
        <v>Upgradation of GEHO pump VFD panels for Unit – 8 &amp; 9</v>
      </c>
      <c r="C2208" s="31">
        <f t="shared" si="768"/>
        <v>0</v>
      </c>
      <c r="D2208" s="67" t="str">
        <f t="shared" si="768"/>
        <v>-</v>
      </c>
      <c r="E2208" s="30">
        <f t="shared" si="768"/>
        <v>0</v>
      </c>
      <c r="F2208" s="30">
        <f t="shared" si="722"/>
        <v>0</v>
      </c>
      <c r="G2208" s="30">
        <f t="shared" si="723"/>
        <v>0</v>
      </c>
      <c r="H2208" s="30">
        <f t="shared" si="736"/>
        <v>0</v>
      </c>
      <c r="I2208" s="30">
        <f>'F4.2'!Y372</f>
        <v>9</v>
      </c>
      <c r="J2208" s="30">
        <f>'F4.2'!AS372</f>
        <v>9</v>
      </c>
      <c r="K2208" s="30"/>
      <c r="L2208" s="30"/>
      <c r="M2208" s="30">
        <f t="shared" si="731"/>
        <v>9</v>
      </c>
      <c r="N2208" s="150">
        <f t="shared" si="737"/>
        <v>0</v>
      </c>
    </row>
    <row r="2209" spans="1:14" ht="63" hidden="1" outlineLevel="1">
      <c r="A2209" s="28">
        <f>A1750</f>
        <v>6</v>
      </c>
      <c r="B2209" s="131" t="str">
        <f t="shared" ref="B2209:E2209" si="769">B1750</f>
        <v>Upgradation of measurement and control system installed at CSTPS Unit 8&amp;9 &amp; Upgradation of Numerical Protection Relay of Alstom / Schnieder make installed at Unit-8&amp;9, CSTPS, Chandrapur.</v>
      </c>
      <c r="C2209" s="31">
        <f t="shared" si="769"/>
        <v>0</v>
      </c>
      <c r="D2209" s="67" t="str">
        <f t="shared" si="769"/>
        <v>-</v>
      </c>
      <c r="E2209" s="30">
        <f t="shared" si="769"/>
        <v>0</v>
      </c>
      <c r="F2209" s="30">
        <f t="shared" si="722"/>
        <v>0</v>
      </c>
      <c r="G2209" s="30">
        <f t="shared" si="723"/>
        <v>0</v>
      </c>
      <c r="H2209" s="30">
        <f t="shared" si="736"/>
        <v>0</v>
      </c>
      <c r="I2209" s="30">
        <f>'F4.2'!Y373</f>
        <v>0</v>
      </c>
      <c r="J2209" s="30">
        <f>'F4.2'!AS373</f>
        <v>0</v>
      </c>
      <c r="K2209" s="30"/>
      <c r="L2209" s="30"/>
      <c r="M2209" s="30">
        <f t="shared" si="731"/>
        <v>0</v>
      </c>
      <c r="N2209" s="150">
        <f t="shared" si="737"/>
        <v>0</v>
      </c>
    </row>
    <row r="2210" spans="1:14" ht="31.5" hidden="1" outlineLevel="1">
      <c r="A2210" s="348"/>
      <c r="B2210" s="270" t="str">
        <f t="shared" ref="B2210:E2210" si="770">B1751</f>
        <v>Upgradation of measurement and control system installed at CSTPS Unit 8&amp;9</v>
      </c>
      <c r="C2210" s="31">
        <f t="shared" si="770"/>
        <v>0</v>
      </c>
      <c r="D2210" s="67" t="str">
        <f t="shared" si="770"/>
        <v>-</v>
      </c>
      <c r="E2210" s="30">
        <f t="shared" si="770"/>
        <v>0</v>
      </c>
      <c r="F2210" s="30">
        <f t="shared" si="722"/>
        <v>0</v>
      </c>
      <c r="G2210" s="30">
        <f t="shared" si="723"/>
        <v>0</v>
      </c>
      <c r="H2210" s="30">
        <f t="shared" si="736"/>
        <v>0</v>
      </c>
      <c r="I2210" s="30">
        <f>'F4.2'!Y374</f>
        <v>0</v>
      </c>
      <c r="J2210" s="30">
        <f>'F4.2'!AS374</f>
        <v>0</v>
      </c>
      <c r="K2210" s="30"/>
      <c r="L2210" s="30"/>
      <c r="M2210" s="30">
        <f t="shared" si="731"/>
        <v>0</v>
      </c>
      <c r="N2210" s="150">
        <f t="shared" si="737"/>
        <v>0</v>
      </c>
    </row>
    <row r="2211" spans="1:14" ht="31.5" hidden="1" outlineLevel="1">
      <c r="A2211" s="28"/>
      <c r="B2211" s="270" t="str">
        <f t="shared" ref="B2211:E2211" si="771">B1752</f>
        <v>Upgradation of Numerical Protection Relay of Alstom / Schnieder make installed at Unit-8&amp;9, CSTPS, Chandrapur.</v>
      </c>
      <c r="C2211" s="31">
        <f t="shared" si="771"/>
        <v>0</v>
      </c>
      <c r="D2211" s="67" t="str">
        <f t="shared" si="771"/>
        <v>-</v>
      </c>
      <c r="E2211" s="30">
        <f t="shared" si="771"/>
        <v>0</v>
      </c>
      <c r="F2211" s="30">
        <f t="shared" si="722"/>
        <v>0</v>
      </c>
      <c r="G2211" s="30">
        <f t="shared" si="723"/>
        <v>0</v>
      </c>
      <c r="H2211" s="30">
        <f t="shared" si="736"/>
        <v>0</v>
      </c>
      <c r="I2211" s="30">
        <f>'F4.2'!Y375</f>
        <v>0</v>
      </c>
      <c r="J2211" s="30">
        <f>'F4.2'!AS375</f>
        <v>0</v>
      </c>
      <c r="K2211" s="30"/>
      <c r="L2211" s="30"/>
      <c r="M2211" s="30">
        <f t="shared" si="731"/>
        <v>0</v>
      </c>
      <c r="N2211" s="150">
        <f t="shared" si="737"/>
        <v>0</v>
      </c>
    </row>
    <row r="2212" spans="1:14" ht="15.75" hidden="1" outlineLevel="1">
      <c r="A2212" s="348"/>
      <c r="B2212" s="360" t="str">
        <f t="shared" ref="B2212:E2212" si="772">B1753</f>
        <v>AHP-III</v>
      </c>
      <c r="C2212" s="31">
        <f t="shared" si="772"/>
        <v>0</v>
      </c>
      <c r="D2212" s="67" t="str">
        <f t="shared" si="772"/>
        <v>-</v>
      </c>
      <c r="E2212" s="30">
        <f t="shared" si="772"/>
        <v>0</v>
      </c>
      <c r="F2212" s="30">
        <f t="shared" si="722"/>
        <v>0</v>
      </c>
      <c r="G2212" s="30">
        <f t="shared" si="723"/>
        <v>0</v>
      </c>
      <c r="H2212" s="30">
        <f t="shared" si="736"/>
        <v>0</v>
      </c>
      <c r="I2212" s="30">
        <f>'F4.2'!Y376</f>
        <v>0</v>
      </c>
      <c r="J2212" s="30">
        <f>'F4.2'!AS376</f>
        <v>0</v>
      </c>
      <c r="K2212" s="30"/>
      <c r="L2212" s="30"/>
      <c r="M2212" s="30">
        <f t="shared" si="731"/>
        <v>0</v>
      </c>
      <c r="N2212" s="150">
        <f t="shared" si="737"/>
        <v>0</v>
      </c>
    </row>
    <row r="2213" spans="1:14" ht="47.25" hidden="1" outlineLevel="1">
      <c r="A2213" s="28">
        <f>A1754</f>
        <v>1</v>
      </c>
      <c r="B2213" s="131" t="str">
        <f t="shared" ref="B2213:E2213" si="773">B1754</f>
        <v>supply of piston cylinder assembly, diaphragm assembly, Suction and discharge valve housing assembly of GEHO pump (Model- TZPM 1200). &amp; other schemes</v>
      </c>
      <c r="C2213" s="31">
        <f t="shared" si="773"/>
        <v>0</v>
      </c>
      <c r="D2213" s="67" t="str">
        <f t="shared" si="773"/>
        <v>-</v>
      </c>
      <c r="E2213" s="30">
        <f t="shared" si="773"/>
        <v>0</v>
      </c>
      <c r="F2213" s="30">
        <f t="shared" si="722"/>
        <v>0</v>
      </c>
      <c r="G2213" s="30">
        <f t="shared" si="723"/>
        <v>0</v>
      </c>
      <c r="H2213" s="30">
        <f t="shared" si="736"/>
        <v>0</v>
      </c>
      <c r="I2213" s="30">
        <f>'F4.2'!Y377</f>
        <v>0</v>
      </c>
      <c r="J2213" s="30">
        <f>'F4.2'!AS377</f>
        <v>0</v>
      </c>
      <c r="K2213" s="30"/>
      <c r="L2213" s="30"/>
      <c r="M2213" s="30">
        <f t="shared" si="731"/>
        <v>0</v>
      </c>
      <c r="N2213" s="150">
        <f t="shared" si="737"/>
        <v>0</v>
      </c>
    </row>
    <row r="2214" spans="1:14" ht="47.25" hidden="1" outlineLevel="1">
      <c r="A2214" s="31"/>
      <c r="B2214" s="270" t="str">
        <f t="shared" ref="B2214:E2214" si="774">B1755</f>
        <v>Scheme-1 :supply of piston cylinder assembly, diaphragm assembly, Suction and discharge valve housing assembly of GEHO pump (Model- TZPM 1200).</v>
      </c>
      <c r="C2214" s="31">
        <f t="shared" si="774"/>
        <v>0</v>
      </c>
      <c r="D2214" s="67" t="str">
        <f t="shared" si="774"/>
        <v>-</v>
      </c>
      <c r="E2214" s="30">
        <f t="shared" si="774"/>
        <v>0</v>
      </c>
      <c r="F2214" s="30">
        <f t="shared" si="722"/>
        <v>0</v>
      </c>
      <c r="G2214" s="30">
        <f t="shared" si="723"/>
        <v>0</v>
      </c>
      <c r="H2214" s="30">
        <f t="shared" si="736"/>
        <v>0</v>
      </c>
      <c r="I2214" s="30">
        <f>'F4.2'!Y378</f>
        <v>13</v>
      </c>
      <c r="J2214" s="30">
        <f>'F4.2'!AS378</f>
        <v>13</v>
      </c>
      <c r="K2214" s="30"/>
      <c r="L2214" s="30"/>
      <c r="M2214" s="30">
        <f t="shared" si="731"/>
        <v>13</v>
      </c>
      <c r="N2214" s="150">
        <f t="shared" si="737"/>
        <v>0</v>
      </c>
    </row>
    <row r="2215" spans="1:14" ht="63" hidden="1" outlineLevel="1">
      <c r="A2215" s="31"/>
      <c r="B2215" s="270" t="str">
        <f t="shared" ref="B2215:E2215" si="775">B1756</f>
        <v>Scheme -2 :Procurement of sub assemblies for conveying air compressor model ZR 275 and instrument air compressor model ZR 110 in Ash handling plant Unit-8&amp;9 (2x500MW) at CSTPS, Chandrapur.</v>
      </c>
      <c r="C2215" s="31">
        <f t="shared" si="775"/>
        <v>0</v>
      </c>
      <c r="D2215" s="67" t="str">
        <f t="shared" si="775"/>
        <v>-</v>
      </c>
      <c r="E2215" s="30">
        <f t="shared" si="775"/>
        <v>0</v>
      </c>
      <c r="F2215" s="30">
        <f t="shared" si="722"/>
        <v>0</v>
      </c>
      <c r="G2215" s="30">
        <f t="shared" si="723"/>
        <v>0</v>
      </c>
      <c r="H2215" s="30">
        <f t="shared" si="736"/>
        <v>0</v>
      </c>
      <c r="I2215" s="30">
        <f>'F4.2'!Y379</f>
        <v>18</v>
      </c>
      <c r="J2215" s="30">
        <f>'F4.2'!AS379</f>
        <v>18</v>
      </c>
      <c r="K2215" s="30"/>
      <c r="L2215" s="30"/>
      <c r="M2215" s="30">
        <f t="shared" si="731"/>
        <v>18</v>
      </c>
      <c r="N2215" s="150">
        <f t="shared" si="737"/>
        <v>0</v>
      </c>
    </row>
    <row r="2216" spans="1:14" ht="47.25" hidden="1" outlineLevel="1">
      <c r="A2216" s="31"/>
      <c r="B2216" s="270" t="str">
        <f t="shared" ref="B2216:E2216" si="776">B1757</f>
        <v>Scheme -3  Supply of 10/8 FAH Warman make slurry pump impeller element assembly, Bearing assembly unit, jacket assembly.</v>
      </c>
      <c r="C2216" s="31">
        <f t="shared" si="776"/>
        <v>0</v>
      </c>
      <c r="D2216" s="67" t="str">
        <f t="shared" si="776"/>
        <v>-</v>
      </c>
      <c r="E2216" s="30">
        <f t="shared" si="776"/>
        <v>0</v>
      </c>
      <c r="F2216" s="30">
        <f t="shared" si="722"/>
        <v>0</v>
      </c>
      <c r="G2216" s="30">
        <f t="shared" si="723"/>
        <v>0</v>
      </c>
      <c r="H2216" s="30">
        <f t="shared" si="736"/>
        <v>0</v>
      </c>
      <c r="I2216" s="30">
        <f>'F4.2'!Y380</f>
        <v>12</v>
      </c>
      <c r="J2216" s="30">
        <f>'F4.2'!AS380</f>
        <v>12</v>
      </c>
      <c r="K2216" s="30"/>
      <c r="L2216" s="30"/>
      <c r="M2216" s="30">
        <f t="shared" si="731"/>
        <v>12</v>
      </c>
      <c r="N2216" s="150">
        <f t="shared" si="737"/>
        <v>0</v>
      </c>
    </row>
    <row r="2217" spans="1:14" ht="31.5" hidden="1" outlineLevel="1">
      <c r="A2217" s="28">
        <f t="shared" ref="A2217:E2217" si="777">A1758</f>
        <v>2</v>
      </c>
      <c r="B2217" s="131" t="str">
        <f t="shared" si="777"/>
        <v>Supply and replacement of 400 NB MSERW pipeline of ash disposal system of unit 8&amp;9 at CSTPS, Chandrapur.</v>
      </c>
      <c r="C2217" s="31">
        <f t="shared" si="777"/>
        <v>0</v>
      </c>
      <c r="D2217" s="67" t="str">
        <f t="shared" si="777"/>
        <v>-</v>
      </c>
      <c r="E2217" s="30">
        <f t="shared" si="777"/>
        <v>0</v>
      </c>
      <c r="F2217" s="30">
        <f t="shared" si="722"/>
        <v>0</v>
      </c>
      <c r="G2217" s="30">
        <f t="shared" si="723"/>
        <v>0</v>
      </c>
      <c r="H2217" s="30">
        <f t="shared" si="736"/>
        <v>0</v>
      </c>
      <c r="I2217" s="30">
        <f>'F4.2'!Y381</f>
        <v>0</v>
      </c>
      <c r="J2217" s="30">
        <f>'F4.2'!AS381</f>
        <v>0</v>
      </c>
      <c r="K2217" s="30"/>
      <c r="L2217" s="30"/>
      <c r="M2217" s="30">
        <f t="shared" si="731"/>
        <v>0</v>
      </c>
      <c r="N2217" s="150">
        <f t="shared" si="737"/>
        <v>0</v>
      </c>
    </row>
    <row r="2218" spans="1:14" ht="47.25" hidden="1" outlineLevel="1">
      <c r="A2218" s="31">
        <f t="shared" ref="A2218:E2218" si="778">A1759</f>
        <v>0</v>
      </c>
      <c r="B2218" s="270" t="str">
        <f t="shared" si="778"/>
        <v>Scheme-1 :Supply and  replacement of 400 NB MSERW pipeline  of ash disposal system of unit 8&amp;9 at CSTPS, Chandrapur.</v>
      </c>
      <c r="C2218" s="31">
        <f t="shared" si="778"/>
        <v>0</v>
      </c>
      <c r="D2218" s="67" t="str">
        <f t="shared" si="778"/>
        <v>-</v>
      </c>
      <c r="E2218" s="30">
        <f t="shared" si="778"/>
        <v>0</v>
      </c>
      <c r="F2218" s="30">
        <f t="shared" si="722"/>
        <v>0</v>
      </c>
      <c r="G2218" s="30">
        <f t="shared" si="723"/>
        <v>0</v>
      </c>
      <c r="H2218" s="30">
        <f t="shared" si="736"/>
        <v>0</v>
      </c>
      <c r="I2218" s="30">
        <f>'F4.2'!Y382</f>
        <v>0</v>
      </c>
      <c r="J2218" s="30">
        <f>'F4.2'!AS382</f>
        <v>0</v>
      </c>
      <c r="K2218" s="30"/>
      <c r="L2218" s="30"/>
      <c r="M2218" s="30">
        <f t="shared" si="731"/>
        <v>0</v>
      </c>
      <c r="N2218" s="150">
        <f t="shared" si="737"/>
        <v>0</v>
      </c>
    </row>
    <row r="2219" spans="1:14" ht="31.5" hidden="1" outlineLevel="1">
      <c r="A2219" s="28">
        <f t="shared" ref="A2219:E2219" si="779">A1760</f>
        <v>3</v>
      </c>
      <c r="B2219" s="131" t="str">
        <f t="shared" si="779"/>
        <v>Complete ESP Refurbishment of 1st &amp; 2 nd Row Field of Unit 8&amp;9 at CSTPS.</v>
      </c>
      <c r="C2219" s="31">
        <f t="shared" si="779"/>
        <v>0</v>
      </c>
      <c r="D2219" s="67" t="str">
        <f t="shared" si="779"/>
        <v>-</v>
      </c>
      <c r="E2219" s="30">
        <f t="shared" si="779"/>
        <v>0</v>
      </c>
      <c r="F2219" s="30">
        <f t="shared" si="722"/>
        <v>0</v>
      </c>
      <c r="G2219" s="30">
        <f t="shared" si="723"/>
        <v>0</v>
      </c>
      <c r="H2219" s="30">
        <f t="shared" si="736"/>
        <v>0</v>
      </c>
      <c r="I2219" s="30">
        <f>'F4.2'!Y383</f>
        <v>0</v>
      </c>
      <c r="J2219" s="30">
        <f>'F4.2'!AS383</f>
        <v>0</v>
      </c>
      <c r="K2219" s="30"/>
      <c r="L2219" s="30"/>
      <c r="M2219" s="30">
        <f t="shared" si="731"/>
        <v>0</v>
      </c>
      <c r="N2219" s="150">
        <f t="shared" si="737"/>
        <v>0</v>
      </c>
    </row>
    <row r="2220" spans="1:14" ht="31.5" hidden="1" outlineLevel="1">
      <c r="A2220" s="31">
        <f t="shared" ref="A2220:E2220" si="780">A1761</f>
        <v>0</v>
      </c>
      <c r="B2220" s="270" t="str">
        <f t="shared" si="780"/>
        <v>Scheme-1 : Complete ESP Refurbishment of 1st &amp; 2 nd Row Field of Unit 8&amp;9 at CSTPS.</v>
      </c>
      <c r="C2220" s="31">
        <f t="shared" si="780"/>
        <v>0</v>
      </c>
      <c r="D2220" s="67" t="str">
        <f t="shared" si="780"/>
        <v>-</v>
      </c>
      <c r="E2220" s="30">
        <f t="shared" si="780"/>
        <v>0</v>
      </c>
      <c r="F2220" s="30">
        <f t="shared" si="722"/>
        <v>0</v>
      </c>
      <c r="G2220" s="30">
        <f t="shared" si="723"/>
        <v>0</v>
      </c>
      <c r="H2220" s="30">
        <f t="shared" si="736"/>
        <v>0</v>
      </c>
      <c r="I2220" s="30">
        <f>'F4.2'!Y384</f>
        <v>0</v>
      </c>
      <c r="J2220" s="30">
        <f>'F4.2'!AS384</f>
        <v>0</v>
      </c>
      <c r="K2220" s="30"/>
      <c r="L2220" s="30"/>
      <c r="M2220" s="30">
        <f t="shared" si="731"/>
        <v>0</v>
      </c>
      <c r="N2220" s="150">
        <f t="shared" si="737"/>
        <v>0</v>
      </c>
    </row>
    <row r="2221" spans="1:14" ht="15.75" hidden="1" outlineLevel="1">
      <c r="A2221" s="31">
        <f t="shared" ref="A2221:E2221" si="781">A1762</f>
        <v>0</v>
      </c>
      <c r="B2221" s="360" t="str">
        <f t="shared" si="781"/>
        <v>CHP - D</v>
      </c>
      <c r="C2221" s="31">
        <f t="shared" si="781"/>
        <v>0</v>
      </c>
      <c r="D2221" s="67" t="str">
        <f t="shared" si="781"/>
        <v>-</v>
      </c>
      <c r="E2221" s="30">
        <f t="shared" si="781"/>
        <v>0</v>
      </c>
      <c r="F2221" s="30">
        <f t="shared" si="722"/>
        <v>0</v>
      </c>
      <c r="G2221" s="30">
        <f t="shared" si="723"/>
        <v>0</v>
      </c>
      <c r="H2221" s="30">
        <f t="shared" si="736"/>
        <v>0</v>
      </c>
      <c r="I2221" s="30">
        <f>'F4.2'!Y385</f>
        <v>0</v>
      </c>
      <c r="J2221" s="30">
        <f>'F4.2'!AS385</f>
        <v>0</v>
      </c>
      <c r="K2221" s="30"/>
      <c r="L2221" s="30"/>
      <c r="M2221" s="30">
        <f t="shared" si="731"/>
        <v>0</v>
      </c>
      <c r="N2221" s="150">
        <f t="shared" si="737"/>
        <v>0</v>
      </c>
    </row>
    <row r="2222" spans="1:14" ht="31.5" hidden="1" outlineLevel="1">
      <c r="A2222" s="28">
        <f t="shared" ref="A2222:E2222" si="782">A1763</f>
        <v>1</v>
      </c>
      <c r="B2222" s="131" t="str">
        <f t="shared" si="782"/>
        <v>Upgradation Of Hydraulic Systems with Safety Mechanism for wagon unloading system at CHP-D CSTPS.</v>
      </c>
      <c r="C2222" s="31">
        <f t="shared" si="782"/>
        <v>0</v>
      </c>
      <c r="D2222" s="67" t="str">
        <f t="shared" si="782"/>
        <v>-</v>
      </c>
      <c r="E2222" s="30">
        <f t="shared" si="782"/>
        <v>0</v>
      </c>
      <c r="F2222" s="30">
        <f t="shared" si="722"/>
        <v>0</v>
      </c>
      <c r="G2222" s="30">
        <f t="shared" si="723"/>
        <v>0</v>
      </c>
      <c r="H2222" s="30">
        <f t="shared" si="736"/>
        <v>0</v>
      </c>
      <c r="I2222" s="30">
        <f>'F4.2'!Y386</f>
        <v>0</v>
      </c>
      <c r="J2222" s="30">
        <f>'F4.2'!AS386</f>
        <v>0</v>
      </c>
      <c r="K2222" s="30"/>
      <c r="L2222" s="30"/>
      <c r="M2222" s="30">
        <f t="shared" si="731"/>
        <v>0</v>
      </c>
      <c r="N2222" s="150">
        <f t="shared" si="737"/>
        <v>0</v>
      </c>
    </row>
    <row r="2223" spans="1:14" ht="47.25" hidden="1" outlineLevel="1">
      <c r="A2223" s="28">
        <f t="shared" ref="A2223:E2223" si="783">A1764</f>
        <v>0</v>
      </c>
      <c r="B2223" s="270" t="str">
        <f t="shared" si="783"/>
        <v>Supply erection &amp; commissioning of wagon tippler, Side Arm Charger, apron feeder and stacker hydraulic drive system with online NAS value monitoring systems.</v>
      </c>
      <c r="C2223" s="31">
        <f t="shared" si="783"/>
        <v>0</v>
      </c>
      <c r="D2223" s="67" t="str">
        <f t="shared" si="783"/>
        <v>-</v>
      </c>
      <c r="E2223" s="30">
        <f t="shared" si="783"/>
        <v>0</v>
      </c>
      <c r="F2223" s="30">
        <f t="shared" si="722"/>
        <v>8</v>
      </c>
      <c r="G2223" s="30">
        <f t="shared" si="723"/>
        <v>8</v>
      </c>
      <c r="H2223" s="30">
        <f t="shared" si="736"/>
        <v>0</v>
      </c>
      <c r="I2223" s="30">
        <f>'F4.2'!Y387</f>
        <v>8</v>
      </c>
      <c r="J2223" s="30">
        <f>'F4.2'!AS387</f>
        <v>8</v>
      </c>
      <c r="K2223" s="30"/>
      <c r="L2223" s="30"/>
      <c r="M2223" s="30">
        <f t="shared" si="731"/>
        <v>8</v>
      </c>
      <c r="N2223" s="150">
        <f t="shared" si="737"/>
        <v>0</v>
      </c>
    </row>
    <row r="2224" spans="1:14" ht="15.75" hidden="1" outlineLevel="1">
      <c r="A2224" s="31">
        <f t="shared" ref="A2224:E2224" si="784">A1765</f>
        <v>0</v>
      </c>
      <c r="B2224" s="270" t="str">
        <f t="shared" si="784"/>
        <v>Wagon stopping mechanism (Safety)</v>
      </c>
      <c r="C2224" s="31">
        <f t="shared" si="784"/>
        <v>0</v>
      </c>
      <c r="D2224" s="67" t="str">
        <f t="shared" si="784"/>
        <v>-</v>
      </c>
      <c r="E2224" s="30">
        <f t="shared" si="784"/>
        <v>0</v>
      </c>
      <c r="F2224" s="30">
        <f t="shared" si="722"/>
        <v>2</v>
      </c>
      <c r="G2224" s="30">
        <f t="shared" si="723"/>
        <v>2</v>
      </c>
      <c r="H2224" s="30">
        <f t="shared" si="736"/>
        <v>0</v>
      </c>
      <c r="I2224" s="30">
        <f>'F4.2'!Y388</f>
        <v>2</v>
      </c>
      <c r="J2224" s="30">
        <f>'F4.2'!AS388</f>
        <v>2</v>
      </c>
      <c r="K2224" s="30"/>
      <c r="L2224" s="30"/>
      <c r="M2224" s="30">
        <f t="shared" si="731"/>
        <v>2</v>
      </c>
      <c r="N2224" s="150">
        <f t="shared" si="737"/>
        <v>0</v>
      </c>
    </row>
    <row r="2225" spans="1:14" ht="31.5" hidden="1" outlineLevel="1">
      <c r="A2225" s="28">
        <f t="shared" ref="A2225:E2225" si="785">A1766</f>
        <v>2</v>
      </c>
      <c r="B2225" s="131" t="str">
        <f t="shared" si="785"/>
        <v>Upgardation and Capacity Enhancement of Side Arm Charger Apron Feeder and Bunker Conveyors at CHP-D CSTPS.</v>
      </c>
      <c r="C2225" s="31">
        <f t="shared" si="785"/>
        <v>0</v>
      </c>
      <c r="D2225" s="67" t="str">
        <f t="shared" si="785"/>
        <v>-</v>
      </c>
      <c r="E2225" s="30">
        <f t="shared" si="785"/>
        <v>0</v>
      </c>
      <c r="F2225" s="30">
        <f t="shared" si="722"/>
        <v>0</v>
      </c>
      <c r="G2225" s="30">
        <f t="shared" si="723"/>
        <v>0</v>
      </c>
      <c r="H2225" s="30">
        <f t="shared" si="736"/>
        <v>0</v>
      </c>
      <c r="I2225" s="30">
        <f>'F4.2'!Y389</f>
        <v>0</v>
      </c>
      <c r="J2225" s="30">
        <f>'F4.2'!AS389</f>
        <v>0</v>
      </c>
      <c r="K2225" s="30"/>
      <c r="L2225" s="30"/>
      <c r="M2225" s="30">
        <f t="shared" si="731"/>
        <v>0</v>
      </c>
      <c r="N2225" s="150">
        <f t="shared" si="737"/>
        <v>0</v>
      </c>
    </row>
    <row r="2226" spans="1:14" ht="31.5" hidden="1" outlineLevel="1">
      <c r="A2226" s="31">
        <f t="shared" ref="A2226:E2226" si="786">A1767</f>
        <v>0</v>
      </c>
      <c r="B2226" s="270" t="str">
        <f t="shared" si="786"/>
        <v xml:space="preserve">capacity enhancement to 60 wagons pulling capacity and associated modification of existing side arm charger </v>
      </c>
      <c r="C2226" s="31">
        <f t="shared" si="786"/>
        <v>0</v>
      </c>
      <c r="D2226" s="67" t="str">
        <f t="shared" si="786"/>
        <v>-</v>
      </c>
      <c r="E2226" s="30">
        <f t="shared" si="786"/>
        <v>0</v>
      </c>
      <c r="F2226" s="30">
        <f t="shared" si="722"/>
        <v>0</v>
      </c>
      <c r="G2226" s="30">
        <f t="shared" si="723"/>
        <v>0</v>
      </c>
      <c r="H2226" s="30">
        <f t="shared" si="736"/>
        <v>0</v>
      </c>
      <c r="I2226" s="30">
        <f>'F4.2'!Y390</f>
        <v>10</v>
      </c>
      <c r="J2226" s="30">
        <f>'F4.2'!AS390</f>
        <v>10</v>
      </c>
      <c r="K2226" s="30"/>
      <c r="L2226" s="30"/>
      <c r="M2226" s="30">
        <f t="shared" si="731"/>
        <v>10</v>
      </c>
      <c r="N2226" s="150">
        <f t="shared" si="737"/>
        <v>0</v>
      </c>
    </row>
    <row r="2227" spans="1:14" ht="15.75" hidden="1" outlineLevel="1">
      <c r="A2227" s="28">
        <f t="shared" ref="A2227:E2227" si="787">A1768</f>
        <v>0</v>
      </c>
      <c r="B2227" s="270" t="str">
        <f t="shared" si="787"/>
        <v>Capacity enhancement , Commissionng of apron feeder drive</v>
      </c>
      <c r="C2227" s="31">
        <f t="shared" si="787"/>
        <v>0</v>
      </c>
      <c r="D2227" s="67" t="str">
        <f t="shared" si="787"/>
        <v>-</v>
      </c>
      <c r="E2227" s="30">
        <f t="shared" si="787"/>
        <v>0</v>
      </c>
      <c r="F2227" s="30">
        <f t="shared" si="722"/>
        <v>2</v>
      </c>
      <c r="G2227" s="30">
        <f t="shared" si="723"/>
        <v>2</v>
      </c>
      <c r="H2227" s="30">
        <f t="shared" si="736"/>
        <v>0</v>
      </c>
      <c r="I2227" s="30">
        <f>'F4.2'!Y391</f>
        <v>2</v>
      </c>
      <c r="J2227" s="30">
        <f>'F4.2'!AS391</f>
        <v>2</v>
      </c>
      <c r="K2227" s="30"/>
      <c r="L2227" s="30"/>
      <c r="M2227" s="30">
        <f t="shared" si="731"/>
        <v>2</v>
      </c>
      <c r="N2227" s="150">
        <f t="shared" si="737"/>
        <v>0</v>
      </c>
    </row>
    <row r="2228" spans="1:14" ht="15.75" hidden="1" outlineLevel="1">
      <c r="A2228" s="31">
        <f t="shared" ref="A2228:E2228" si="788">A1769</f>
        <v>0</v>
      </c>
      <c r="B2228" s="270" t="str">
        <f t="shared" si="788"/>
        <v xml:space="preserve">Modification and revamping of Apron Feeder 101,102,103 </v>
      </c>
      <c r="C2228" s="31">
        <f t="shared" si="788"/>
        <v>0</v>
      </c>
      <c r="D2228" s="67" t="str">
        <f t="shared" si="788"/>
        <v>-</v>
      </c>
      <c r="E2228" s="30">
        <f t="shared" si="788"/>
        <v>0</v>
      </c>
      <c r="F2228" s="30">
        <f t="shared" si="722"/>
        <v>5</v>
      </c>
      <c r="G2228" s="30">
        <f t="shared" si="723"/>
        <v>5</v>
      </c>
      <c r="H2228" s="30">
        <f t="shared" si="736"/>
        <v>0</v>
      </c>
      <c r="I2228" s="30">
        <f>'F4.2'!Y392</f>
        <v>2.5</v>
      </c>
      <c r="J2228" s="30">
        <f>'F4.2'!AS392</f>
        <v>2.5</v>
      </c>
      <c r="K2228" s="30"/>
      <c r="L2228" s="30"/>
      <c r="M2228" s="30">
        <f t="shared" si="731"/>
        <v>2.5</v>
      </c>
      <c r="N2228" s="150">
        <f t="shared" si="737"/>
        <v>0</v>
      </c>
    </row>
    <row r="2229" spans="1:14" ht="47.25" hidden="1" outlineLevel="1">
      <c r="A2229" s="31">
        <f t="shared" ref="A2229:E2229" si="789">A1770</f>
        <v>0</v>
      </c>
      <c r="B2229" s="270" t="str">
        <f t="shared" si="789"/>
        <v>Supply,Installation and Commissioning of double drive Mechanism with Split Case Bearings for Tripper Trolley and  bunkering conevyor belts of CHP-D, CSTPS</v>
      </c>
      <c r="C2229" s="31">
        <f t="shared" si="789"/>
        <v>0</v>
      </c>
      <c r="D2229" s="67" t="str">
        <f t="shared" si="789"/>
        <v>-</v>
      </c>
      <c r="E2229" s="30">
        <f t="shared" si="789"/>
        <v>0</v>
      </c>
      <c r="F2229" s="30">
        <f t="shared" si="722"/>
        <v>0</v>
      </c>
      <c r="G2229" s="30">
        <f t="shared" si="723"/>
        <v>0</v>
      </c>
      <c r="H2229" s="30">
        <f t="shared" si="736"/>
        <v>0</v>
      </c>
      <c r="I2229" s="30">
        <f>'F4.2'!Y393</f>
        <v>15</v>
      </c>
      <c r="J2229" s="30">
        <f>'F4.2'!AS393</f>
        <v>15</v>
      </c>
      <c r="K2229" s="30"/>
      <c r="L2229" s="30"/>
      <c r="M2229" s="30">
        <f t="shared" si="731"/>
        <v>15</v>
      </c>
      <c r="N2229" s="150">
        <f t="shared" si="737"/>
        <v>0</v>
      </c>
    </row>
    <row r="2230" spans="1:14" ht="31.5" hidden="1" outlineLevel="1">
      <c r="A2230" s="31">
        <f t="shared" ref="A2230:E2230" si="790">A1771</f>
        <v>0</v>
      </c>
      <c r="B2230" s="270" t="str">
        <f t="shared" si="790"/>
        <v>Modification of Fixed Tripper Head Pulley(Z-Point) of BC110A&amp;B  at CHP-D CSTPS.</v>
      </c>
      <c r="C2230" s="31">
        <f t="shared" si="790"/>
        <v>0</v>
      </c>
      <c r="D2230" s="67" t="str">
        <f t="shared" si="790"/>
        <v>-</v>
      </c>
      <c r="E2230" s="30">
        <f t="shared" si="790"/>
        <v>0</v>
      </c>
      <c r="F2230" s="30">
        <f t="shared" ref="F2230:F2293" si="791">F1771+I1771</f>
        <v>0</v>
      </c>
      <c r="G2230" s="30">
        <f t="shared" ref="G2230:G2293" si="792">G1771+M1771</f>
        <v>0</v>
      </c>
      <c r="H2230" s="30">
        <f t="shared" si="736"/>
        <v>0</v>
      </c>
      <c r="I2230" s="30">
        <f>'F4.2'!Y394</f>
        <v>8</v>
      </c>
      <c r="J2230" s="30">
        <f>'F4.2'!AS394</f>
        <v>8</v>
      </c>
      <c r="K2230" s="30"/>
      <c r="L2230" s="30"/>
      <c r="M2230" s="30">
        <f t="shared" si="731"/>
        <v>8</v>
      </c>
      <c r="N2230" s="150">
        <f t="shared" si="737"/>
        <v>0</v>
      </c>
    </row>
    <row r="2231" spans="1:14" ht="47.25" hidden="1" outlineLevel="1">
      <c r="A2231" s="352">
        <f t="shared" ref="A2231:E2231" si="793">A1772</f>
        <v>0</v>
      </c>
      <c r="B2231" s="270" t="str">
        <f t="shared" si="793"/>
        <v xml:space="preserve"> Modification, Errection &amp; Commissioning of drive unit capacity enhancement for conveyor  at CHP-D, Chandrapur TPS.</v>
      </c>
      <c r="C2231" s="31">
        <f t="shared" si="793"/>
        <v>0</v>
      </c>
      <c r="D2231" s="67" t="str">
        <f t="shared" si="793"/>
        <v>-</v>
      </c>
      <c r="E2231" s="30">
        <f t="shared" si="793"/>
        <v>0</v>
      </c>
      <c r="F2231" s="30">
        <f t="shared" si="791"/>
        <v>0</v>
      </c>
      <c r="G2231" s="30">
        <f t="shared" si="792"/>
        <v>0</v>
      </c>
      <c r="H2231" s="30">
        <f t="shared" si="736"/>
        <v>0</v>
      </c>
      <c r="I2231" s="30">
        <f>'F4.2'!Y395</f>
        <v>3</v>
      </c>
      <c r="J2231" s="30">
        <f>'F4.2'!AS395</f>
        <v>3</v>
      </c>
      <c r="K2231" s="30"/>
      <c r="L2231" s="30"/>
      <c r="M2231" s="30">
        <f t="shared" si="731"/>
        <v>3</v>
      </c>
      <c r="N2231" s="150">
        <f t="shared" si="737"/>
        <v>0</v>
      </c>
    </row>
    <row r="2232" spans="1:14" ht="15.75" hidden="1" outlineLevel="1">
      <c r="A2232" s="28">
        <f t="shared" ref="A2232:E2232" si="794">A1773</f>
        <v>3</v>
      </c>
      <c r="B2232" s="131" t="str">
        <f t="shared" si="794"/>
        <v>Performance Improvement Schemes of CHP-D CSTPS</v>
      </c>
      <c r="C2232" s="31">
        <f t="shared" si="794"/>
        <v>0</v>
      </c>
      <c r="D2232" s="67" t="str">
        <f t="shared" si="794"/>
        <v>-</v>
      </c>
      <c r="E2232" s="30">
        <f t="shared" si="794"/>
        <v>0</v>
      </c>
      <c r="F2232" s="30">
        <f t="shared" si="791"/>
        <v>0</v>
      </c>
      <c r="G2232" s="30">
        <f t="shared" si="792"/>
        <v>0</v>
      </c>
      <c r="H2232" s="30">
        <f t="shared" si="736"/>
        <v>0</v>
      </c>
      <c r="I2232" s="30">
        <f>'F4.2'!Y396</f>
        <v>0</v>
      </c>
      <c r="J2232" s="30">
        <f>'F4.2'!AS396</f>
        <v>0</v>
      </c>
      <c r="K2232" s="30"/>
      <c r="L2232" s="30"/>
      <c r="M2232" s="30">
        <f t="shared" si="731"/>
        <v>0</v>
      </c>
      <c r="N2232" s="150">
        <f t="shared" si="737"/>
        <v>0</v>
      </c>
    </row>
    <row r="2233" spans="1:14" ht="31.5" hidden="1" outlineLevel="1">
      <c r="A2233" s="31">
        <f t="shared" ref="A2233:E2233" si="795">A1774</f>
        <v>0</v>
      </c>
      <c r="B2233" s="270" t="str">
        <f t="shared" si="795"/>
        <v>Design engineering , supply and installation of modular chutes with weld cast Liners ,flap gates and actuators.</v>
      </c>
      <c r="C2233" s="31">
        <f t="shared" si="795"/>
        <v>0</v>
      </c>
      <c r="D2233" s="67" t="str">
        <f t="shared" si="795"/>
        <v>-</v>
      </c>
      <c r="E2233" s="30">
        <f t="shared" si="795"/>
        <v>0</v>
      </c>
      <c r="F2233" s="30">
        <f t="shared" si="791"/>
        <v>20</v>
      </c>
      <c r="G2233" s="30">
        <f t="shared" si="792"/>
        <v>20</v>
      </c>
      <c r="H2233" s="30">
        <f t="shared" si="736"/>
        <v>0</v>
      </c>
      <c r="I2233" s="30">
        <f>'F4.2'!Y397</f>
        <v>15</v>
      </c>
      <c r="J2233" s="30">
        <f>'F4.2'!AS397</f>
        <v>15</v>
      </c>
      <c r="K2233" s="30"/>
      <c r="L2233" s="30"/>
      <c r="M2233" s="30">
        <f t="shared" si="731"/>
        <v>15</v>
      </c>
      <c r="N2233" s="150">
        <f t="shared" si="737"/>
        <v>0</v>
      </c>
    </row>
    <row r="2234" spans="1:14" ht="47.25" hidden="1" outlineLevel="1">
      <c r="A2234" s="31">
        <f t="shared" ref="A2234:E2234" si="796">A1775</f>
        <v>0</v>
      </c>
      <c r="B2234" s="270" t="str">
        <f t="shared" si="796"/>
        <v>Supply erection &amp; commissioning of set of internal of spares of Wagon tippler and Side Arm Charger installed at CHP-D, CSTPS Chandrapur</v>
      </c>
      <c r="C2234" s="31">
        <f t="shared" si="796"/>
        <v>0</v>
      </c>
      <c r="D2234" s="67" t="str">
        <f t="shared" si="796"/>
        <v>-</v>
      </c>
      <c r="E2234" s="30">
        <f t="shared" si="796"/>
        <v>0</v>
      </c>
      <c r="F2234" s="30">
        <f t="shared" si="791"/>
        <v>0</v>
      </c>
      <c r="G2234" s="30">
        <f t="shared" si="792"/>
        <v>0</v>
      </c>
      <c r="H2234" s="30">
        <f t="shared" si="736"/>
        <v>0</v>
      </c>
      <c r="I2234" s="30">
        <f>'F4.2'!Y398</f>
        <v>5</v>
      </c>
      <c r="J2234" s="30">
        <f>'F4.2'!AS398</f>
        <v>5</v>
      </c>
      <c r="K2234" s="30"/>
      <c r="L2234" s="30"/>
      <c r="M2234" s="30">
        <f t="shared" si="731"/>
        <v>5</v>
      </c>
      <c r="N2234" s="150">
        <f t="shared" si="737"/>
        <v>0</v>
      </c>
    </row>
    <row r="2235" spans="1:14" ht="31.5" hidden="1" outlineLevel="1">
      <c r="A2235" s="31">
        <f t="shared" ref="A2235:E2235" si="797">A1776</f>
        <v>0</v>
      </c>
      <c r="B2235" s="270" t="str">
        <f t="shared" si="797"/>
        <v>Supply erection &amp; commissioning of set of internal of spares of stacker reclaimer installed at CHP-D, CSTPS Chandrapur</v>
      </c>
      <c r="C2235" s="31">
        <f t="shared" si="797"/>
        <v>0</v>
      </c>
      <c r="D2235" s="67" t="str">
        <f t="shared" si="797"/>
        <v>-</v>
      </c>
      <c r="E2235" s="30">
        <f t="shared" si="797"/>
        <v>0</v>
      </c>
      <c r="F2235" s="30">
        <f t="shared" si="791"/>
        <v>0</v>
      </c>
      <c r="G2235" s="30">
        <f t="shared" si="792"/>
        <v>0</v>
      </c>
      <c r="H2235" s="30">
        <f t="shared" si="736"/>
        <v>0</v>
      </c>
      <c r="I2235" s="30">
        <f>'F4.2'!Y399</f>
        <v>10</v>
      </c>
      <c r="J2235" s="30">
        <f>'F4.2'!AS399</f>
        <v>10</v>
      </c>
      <c r="K2235" s="30"/>
      <c r="L2235" s="30"/>
      <c r="M2235" s="30">
        <f t="shared" si="731"/>
        <v>10</v>
      </c>
      <c r="N2235" s="150">
        <f t="shared" si="737"/>
        <v>0</v>
      </c>
    </row>
    <row r="2236" spans="1:14" ht="31.5" hidden="1" outlineLevel="1">
      <c r="A2236" s="31">
        <f t="shared" ref="A2236:E2236" si="798">A1777</f>
        <v>0</v>
      </c>
      <c r="B2236" s="270" t="str">
        <f t="shared" si="798"/>
        <v>Supply erection &amp; commissioning of set of internal of spares of Impact crusher  installed at CHP-D, CSTPS Chandrapur</v>
      </c>
      <c r="C2236" s="31">
        <f t="shared" si="798"/>
        <v>0</v>
      </c>
      <c r="D2236" s="67" t="str">
        <f t="shared" si="798"/>
        <v>-</v>
      </c>
      <c r="E2236" s="30">
        <f t="shared" si="798"/>
        <v>0</v>
      </c>
      <c r="F2236" s="30">
        <f t="shared" si="791"/>
        <v>0</v>
      </c>
      <c r="G2236" s="30">
        <f t="shared" si="792"/>
        <v>0</v>
      </c>
      <c r="H2236" s="30">
        <f t="shared" si="736"/>
        <v>0</v>
      </c>
      <c r="I2236" s="30">
        <f>'F4.2'!Y400</f>
        <v>10</v>
      </c>
      <c r="J2236" s="30">
        <f>'F4.2'!AS400</f>
        <v>10</v>
      </c>
      <c r="K2236" s="30"/>
      <c r="L2236" s="30"/>
      <c r="M2236" s="30">
        <f t="shared" si="731"/>
        <v>10</v>
      </c>
      <c r="N2236" s="150">
        <f t="shared" si="737"/>
        <v>0</v>
      </c>
    </row>
    <row r="2237" spans="1:14" ht="31.5" hidden="1" outlineLevel="1">
      <c r="A2237" s="28">
        <f t="shared" ref="A2237:E2237" si="799">A1778</f>
        <v>0</v>
      </c>
      <c r="B2237" s="270" t="str">
        <f t="shared" si="799"/>
        <v>Supply erection &amp; commissioning of set of internal of spares of wobbler feeder  installed at CHP-D, CSTPS Chandrapur</v>
      </c>
      <c r="C2237" s="31">
        <f t="shared" si="799"/>
        <v>0</v>
      </c>
      <c r="D2237" s="67" t="str">
        <f t="shared" si="799"/>
        <v>-</v>
      </c>
      <c r="E2237" s="30">
        <f t="shared" si="799"/>
        <v>0</v>
      </c>
      <c r="F2237" s="30">
        <f t="shared" si="791"/>
        <v>0</v>
      </c>
      <c r="G2237" s="30">
        <f t="shared" si="792"/>
        <v>0</v>
      </c>
      <c r="H2237" s="30">
        <f t="shared" si="736"/>
        <v>0</v>
      </c>
      <c r="I2237" s="30">
        <f>'F4.2'!Y401</f>
        <v>10</v>
      </c>
      <c r="J2237" s="30">
        <f>'F4.2'!AS401</f>
        <v>10</v>
      </c>
      <c r="K2237" s="30"/>
      <c r="L2237" s="30"/>
      <c r="M2237" s="30">
        <f t="shared" ref="M2237:M2299" si="800">SUM(J2237:L2237)</f>
        <v>10</v>
      </c>
      <c r="N2237" s="150">
        <f t="shared" si="737"/>
        <v>0</v>
      </c>
    </row>
    <row r="2238" spans="1:14" ht="47.25" hidden="1" outlineLevel="1">
      <c r="A2238" s="31">
        <f t="shared" ref="A2238:E2238" si="801">A1779</f>
        <v>0</v>
      </c>
      <c r="B2238" s="270" t="str">
        <f t="shared" si="801"/>
        <v>Supply erection &amp; commissioning  of 1500 TPH capacity Stacker Recliamer sleeving bearing with fastener of CHP-D (U8&amp;9), CSTPS, Chandrapur</v>
      </c>
      <c r="C2238" s="31">
        <f t="shared" si="801"/>
        <v>0</v>
      </c>
      <c r="D2238" s="67" t="str">
        <f t="shared" si="801"/>
        <v>-</v>
      </c>
      <c r="E2238" s="30">
        <f t="shared" si="801"/>
        <v>0</v>
      </c>
      <c r="F2238" s="30">
        <f t="shared" si="791"/>
        <v>0</v>
      </c>
      <c r="G2238" s="30">
        <f t="shared" si="792"/>
        <v>0</v>
      </c>
      <c r="H2238" s="30">
        <f t="shared" si="736"/>
        <v>0</v>
      </c>
      <c r="I2238" s="30">
        <f>'F4.2'!Y402</f>
        <v>5</v>
      </c>
      <c r="J2238" s="30">
        <f>'F4.2'!AS402</f>
        <v>5</v>
      </c>
      <c r="K2238" s="30"/>
      <c r="L2238" s="30"/>
      <c r="M2238" s="30">
        <f t="shared" si="800"/>
        <v>5</v>
      </c>
      <c r="N2238" s="150">
        <f t="shared" si="737"/>
        <v>0</v>
      </c>
    </row>
    <row r="2239" spans="1:14" ht="15.75" hidden="1" outlineLevel="1">
      <c r="A2239" s="31">
        <f t="shared" ref="A2239:E2239" si="802">A1780</f>
        <v>0</v>
      </c>
      <c r="B2239" s="270" t="str">
        <f t="shared" si="802"/>
        <v>Supply of Gearbox assemblies at CHP-D CSTPS.</v>
      </c>
      <c r="C2239" s="31">
        <f t="shared" si="802"/>
        <v>0</v>
      </c>
      <c r="D2239" s="67" t="str">
        <f t="shared" si="802"/>
        <v>-</v>
      </c>
      <c r="E2239" s="30">
        <f t="shared" si="802"/>
        <v>0</v>
      </c>
      <c r="F2239" s="30">
        <f t="shared" si="791"/>
        <v>7</v>
      </c>
      <c r="G2239" s="30">
        <f t="shared" si="792"/>
        <v>7</v>
      </c>
      <c r="H2239" s="30">
        <f t="shared" si="736"/>
        <v>0</v>
      </c>
      <c r="I2239" s="30">
        <f>'F4.2'!Y403</f>
        <v>0</v>
      </c>
      <c r="J2239" s="30">
        <f>'F4.2'!AS403</f>
        <v>0</v>
      </c>
      <c r="K2239" s="30"/>
      <c r="L2239" s="30"/>
      <c r="M2239" s="30">
        <f t="shared" si="800"/>
        <v>0</v>
      </c>
      <c r="N2239" s="150">
        <f t="shared" si="737"/>
        <v>0</v>
      </c>
    </row>
    <row r="2240" spans="1:14" ht="31.5" hidden="1" outlineLevel="1">
      <c r="A2240" s="31">
        <f t="shared" ref="A2240:E2240" si="803">A1781</f>
        <v>0</v>
      </c>
      <c r="B2240" s="270" t="str">
        <f t="shared" si="803"/>
        <v>Structure Strengthening,Modification works of Conveyors at CHP-D CSTPS</v>
      </c>
      <c r="C2240" s="31">
        <f t="shared" si="803"/>
        <v>0</v>
      </c>
      <c r="D2240" s="67" t="str">
        <f t="shared" si="803"/>
        <v>-</v>
      </c>
      <c r="E2240" s="30">
        <f t="shared" si="803"/>
        <v>0</v>
      </c>
      <c r="F2240" s="30">
        <f t="shared" si="791"/>
        <v>3</v>
      </c>
      <c r="G2240" s="30">
        <f t="shared" si="792"/>
        <v>3</v>
      </c>
      <c r="H2240" s="30">
        <f t="shared" si="736"/>
        <v>0</v>
      </c>
      <c r="I2240" s="30">
        <f>'F4.2'!Y404</f>
        <v>0</v>
      </c>
      <c r="J2240" s="30">
        <f>'F4.2'!AS404</f>
        <v>0</v>
      </c>
      <c r="K2240" s="30"/>
      <c r="L2240" s="30"/>
      <c r="M2240" s="30">
        <f t="shared" si="800"/>
        <v>0</v>
      </c>
      <c r="N2240" s="150">
        <f t="shared" si="737"/>
        <v>0</v>
      </c>
    </row>
    <row r="2241" spans="1:14" ht="31.5" hidden="1" outlineLevel="1">
      <c r="A2241" s="28">
        <f t="shared" ref="A2241:E2241" si="804">A1782</f>
        <v>4</v>
      </c>
      <c r="B2241" s="131" t="str">
        <f t="shared" si="804"/>
        <v>Design, Installation, testing and commissioning  of new conveyor systems of CHP-D,  CSTPS, Chandrapur.</v>
      </c>
      <c r="C2241" s="31">
        <f t="shared" si="804"/>
        <v>0</v>
      </c>
      <c r="D2241" s="67" t="str">
        <f t="shared" si="804"/>
        <v>-</v>
      </c>
      <c r="E2241" s="30">
        <f t="shared" si="804"/>
        <v>0</v>
      </c>
      <c r="F2241" s="30">
        <f t="shared" si="791"/>
        <v>0</v>
      </c>
      <c r="G2241" s="30">
        <f t="shared" si="792"/>
        <v>0</v>
      </c>
      <c r="H2241" s="30">
        <f t="shared" ref="H2241:H2299" si="805">F2241-G2241</f>
        <v>0</v>
      </c>
      <c r="I2241" s="30">
        <f>'F4.2'!Y405</f>
        <v>0</v>
      </c>
      <c r="J2241" s="30">
        <f>'F4.2'!AS405</f>
        <v>0</v>
      </c>
      <c r="K2241" s="30"/>
      <c r="L2241" s="30"/>
      <c r="M2241" s="30">
        <f t="shared" si="800"/>
        <v>0</v>
      </c>
      <c r="N2241" s="150">
        <f t="shared" ref="N2241:N2299" si="806">H2241+I2241-M2241</f>
        <v>0</v>
      </c>
    </row>
    <row r="2242" spans="1:14" ht="47.25" hidden="1" outlineLevel="1">
      <c r="A2242" s="31">
        <f t="shared" ref="A2242:E2242" si="807">A1783</f>
        <v>0</v>
      </c>
      <c r="B2242" s="270" t="str">
        <f t="shared" si="807"/>
        <v>Design, Installation, testing and commissioning  of conveyor system from crusher house to TP-108 of CHP-D,  CSTPS, Chandrapur.</v>
      </c>
      <c r="C2242" s="31">
        <f t="shared" si="807"/>
        <v>0</v>
      </c>
      <c r="D2242" s="67" t="str">
        <f t="shared" si="807"/>
        <v>-</v>
      </c>
      <c r="E2242" s="30">
        <f t="shared" si="807"/>
        <v>0</v>
      </c>
      <c r="F2242" s="30">
        <f t="shared" si="791"/>
        <v>0</v>
      </c>
      <c r="G2242" s="30">
        <f t="shared" si="792"/>
        <v>0</v>
      </c>
      <c r="H2242" s="30">
        <f t="shared" si="805"/>
        <v>0</v>
      </c>
      <c r="I2242" s="30">
        <f>'F4.2'!Y406</f>
        <v>50</v>
      </c>
      <c r="J2242" s="30">
        <f>'F4.2'!AS406</f>
        <v>50</v>
      </c>
      <c r="K2242" s="30"/>
      <c r="L2242" s="30"/>
      <c r="M2242" s="30">
        <f t="shared" si="800"/>
        <v>50</v>
      </c>
      <c r="N2242" s="150">
        <f t="shared" si="806"/>
        <v>0</v>
      </c>
    </row>
    <row r="2243" spans="1:14" ht="78.75" hidden="1" outlineLevel="1">
      <c r="A2243" s="352">
        <f t="shared" ref="A2243:E2243" si="808">A1784</f>
        <v>0</v>
      </c>
      <c r="B2243" s="270" t="str">
        <f t="shared" si="808"/>
        <v>Supply, Engineering, erection and commissioning of one 1500TPH crusher, short conveyors from TP 106 and open space of near Stack yard A pile to Crusher inlet and a telescopic conveyor at the output of crusher to Stack Yard B pile of CHPD Unit 8&amp;9, CSTPS.</v>
      </c>
      <c r="C2243" s="31">
        <f t="shared" si="808"/>
        <v>0</v>
      </c>
      <c r="D2243" s="67" t="str">
        <f t="shared" si="808"/>
        <v>-</v>
      </c>
      <c r="E2243" s="30">
        <f t="shared" si="808"/>
        <v>0</v>
      </c>
      <c r="F2243" s="30">
        <f t="shared" si="791"/>
        <v>0</v>
      </c>
      <c r="G2243" s="30">
        <f t="shared" si="792"/>
        <v>0</v>
      </c>
      <c r="H2243" s="30">
        <f t="shared" si="805"/>
        <v>0</v>
      </c>
      <c r="I2243" s="30">
        <f>'F4.2'!Y407</f>
        <v>15</v>
      </c>
      <c r="J2243" s="30">
        <f>'F4.2'!AS407</f>
        <v>15</v>
      </c>
      <c r="K2243" s="30"/>
      <c r="L2243" s="30"/>
      <c r="M2243" s="30">
        <f t="shared" si="800"/>
        <v>15</v>
      </c>
      <c r="N2243" s="150">
        <f t="shared" si="806"/>
        <v>0</v>
      </c>
    </row>
    <row r="2244" spans="1:14" ht="47.25" hidden="1" outlineLevel="1">
      <c r="A2244" s="28">
        <f t="shared" ref="A2244:E2244" si="809">A1785</f>
        <v>5</v>
      </c>
      <c r="B2244" s="131" t="str">
        <f t="shared" si="809"/>
        <v>Design, Installation and commissioning of conveyor system from rope way of CHP-A to crusher house of CHP-D, CSTPS, Chandrapur.</v>
      </c>
      <c r="C2244" s="31">
        <f t="shared" si="809"/>
        <v>0</v>
      </c>
      <c r="D2244" s="67" t="str">
        <f t="shared" si="809"/>
        <v>-</v>
      </c>
      <c r="E2244" s="30">
        <f t="shared" si="809"/>
        <v>0</v>
      </c>
      <c r="F2244" s="30">
        <f t="shared" si="791"/>
        <v>0</v>
      </c>
      <c r="G2244" s="30">
        <f t="shared" si="792"/>
        <v>0</v>
      </c>
      <c r="H2244" s="30">
        <f t="shared" si="805"/>
        <v>0</v>
      </c>
      <c r="I2244" s="30">
        <f>'F4.2'!Y408</f>
        <v>0</v>
      </c>
      <c r="J2244" s="30">
        <f>'F4.2'!AS408</f>
        <v>0</v>
      </c>
      <c r="K2244" s="30"/>
      <c r="L2244" s="30"/>
      <c r="M2244" s="30">
        <f t="shared" si="800"/>
        <v>0</v>
      </c>
      <c r="N2244" s="150">
        <f t="shared" si="806"/>
        <v>0</v>
      </c>
    </row>
    <row r="2245" spans="1:14" ht="78.75" hidden="1" outlineLevel="1">
      <c r="A2245" s="31">
        <f t="shared" ref="A2245:E2245" si="810">A1786</f>
        <v>0</v>
      </c>
      <c r="B2245" s="270" t="str">
        <f t="shared" si="810"/>
        <v xml:space="preserve">Design, Installation and commissioning of conveyor system from rope way of CHP-A to crusher house of CHP-D, CSTPS, Chandrapur.
</v>
      </c>
      <c r="C2245" s="31">
        <f t="shared" si="810"/>
        <v>0</v>
      </c>
      <c r="D2245" s="67" t="str">
        <f t="shared" si="810"/>
        <v>-</v>
      </c>
      <c r="E2245" s="30">
        <f t="shared" si="810"/>
        <v>0</v>
      </c>
      <c r="F2245" s="30">
        <f t="shared" si="791"/>
        <v>0</v>
      </c>
      <c r="G2245" s="30">
        <f t="shared" si="792"/>
        <v>0</v>
      </c>
      <c r="H2245" s="30">
        <f t="shared" si="805"/>
        <v>0</v>
      </c>
      <c r="I2245" s="30">
        <f>'F4.2'!Y409</f>
        <v>0</v>
      </c>
      <c r="J2245" s="30">
        <f>'F4.2'!AS409</f>
        <v>0</v>
      </c>
      <c r="K2245" s="30"/>
      <c r="L2245" s="30"/>
      <c r="M2245" s="30">
        <f t="shared" si="800"/>
        <v>0</v>
      </c>
      <c r="N2245" s="150">
        <f t="shared" si="806"/>
        <v>0</v>
      </c>
    </row>
    <row r="2246" spans="1:14" ht="15.75" hidden="1" outlineLevel="1">
      <c r="A2246" s="28">
        <f t="shared" ref="A2246:E2246" si="811">A1787</f>
        <v>6</v>
      </c>
      <c r="B2246" s="131" t="str">
        <f t="shared" si="811"/>
        <v>Infrastructure  Development Schemes at CHP-D CSTPS</v>
      </c>
      <c r="C2246" s="31">
        <f t="shared" si="811"/>
        <v>0</v>
      </c>
      <c r="D2246" s="67" t="str">
        <f t="shared" si="811"/>
        <v>-</v>
      </c>
      <c r="E2246" s="30">
        <f t="shared" si="811"/>
        <v>0</v>
      </c>
      <c r="F2246" s="30">
        <f t="shared" si="791"/>
        <v>0</v>
      </c>
      <c r="G2246" s="30">
        <f t="shared" si="792"/>
        <v>0</v>
      </c>
      <c r="H2246" s="30">
        <f t="shared" si="805"/>
        <v>0</v>
      </c>
      <c r="I2246" s="30">
        <f>'F4.2'!Y410</f>
        <v>0</v>
      </c>
      <c r="J2246" s="30">
        <f>'F4.2'!AS410</f>
        <v>0</v>
      </c>
      <c r="K2246" s="30"/>
      <c r="L2246" s="30"/>
      <c r="M2246" s="30">
        <f t="shared" si="800"/>
        <v>0</v>
      </c>
      <c r="N2246" s="150">
        <f t="shared" si="806"/>
        <v>0</v>
      </c>
    </row>
    <row r="2247" spans="1:14" ht="31.5" hidden="1" outlineLevel="1">
      <c r="A2247" s="31">
        <f t="shared" ref="A2247:E2247" si="812">A1788</f>
        <v>0</v>
      </c>
      <c r="B2247" s="270" t="str">
        <f t="shared" si="812"/>
        <v xml:space="preserve">Design, Supply,Installation and Commissioning of EOT Cranes at Wagon Tippler area of CHP-D CSTPS. </v>
      </c>
      <c r="C2247" s="31">
        <f t="shared" si="812"/>
        <v>0</v>
      </c>
      <c r="D2247" s="67" t="str">
        <f t="shared" si="812"/>
        <v>-</v>
      </c>
      <c r="E2247" s="30">
        <f t="shared" si="812"/>
        <v>0</v>
      </c>
      <c r="F2247" s="30">
        <f t="shared" si="791"/>
        <v>0</v>
      </c>
      <c r="G2247" s="30">
        <f t="shared" si="792"/>
        <v>0</v>
      </c>
      <c r="H2247" s="30">
        <f t="shared" si="805"/>
        <v>0</v>
      </c>
      <c r="I2247" s="30">
        <f>'F4.2'!Y411</f>
        <v>0</v>
      </c>
      <c r="J2247" s="30">
        <f>'F4.2'!AS411</f>
        <v>0</v>
      </c>
      <c r="K2247" s="30"/>
      <c r="L2247" s="30"/>
      <c r="M2247" s="30">
        <f t="shared" si="800"/>
        <v>0</v>
      </c>
      <c r="N2247" s="150">
        <f t="shared" si="806"/>
        <v>0</v>
      </c>
    </row>
    <row r="2248" spans="1:14" ht="31.5" hidden="1" outlineLevel="1">
      <c r="A2248" s="31">
        <f t="shared" ref="A2248:E2248" si="813">A1789</f>
        <v>0</v>
      </c>
      <c r="B2248" s="270" t="str">
        <f t="shared" si="813"/>
        <v>Belt Tracking systems for Carrying/Return 1400/1600 mm belt width</v>
      </c>
      <c r="C2248" s="31">
        <f t="shared" si="813"/>
        <v>0</v>
      </c>
      <c r="D2248" s="67" t="str">
        <f t="shared" si="813"/>
        <v>-</v>
      </c>
      <c r="E2248" s="30">
        <f t="shared" si="813"/>
        <v>0</v>
      </c>
      <c r="F2248" s="30">
        <f t="shared" si="791"/>
        <v>0</v>
      </c>
      <c r="G2248" s="30">
        <f t="shared" si="792"/>
        <v>0</v>
      </c>
      <c r="H2248" s="30">
        <f t="shared" si="805"/>
        <v>0</v>
      </c>
      <c r="I2248" s="30">
        <f>'F4.2'!Y412</f>
        <v>1.25</v>
      </c>
      <c r="J2248" s="30">
        <f>'F4.2'!AS412</f>
        <v>1.25</v>
      </c>
      <c r="K2248" s="30"/>
      <c r="L2248" s="30"/>
      <c r="M2248" s="30">
        <f t="shared" si="800"/>
        <v>1.25</v>
      </c>
      <c r="N2248" s="150">
        <f t="shared" si="806"/>
        <v>0</v>
      </c>
    </row>
    <row r="2249" spans="1:14" ht="31.5" hidden="1" outlineLevel="1">
      <c r="A2249" s="31">
        <f t="shared" ref="A2249:E2249" si="814">A1790</f>
        <v>0</v>
      </c>
      <c r="B2249" s="270" t="str">
        <f t="shared" si="814"/>
        <v>Ceramic Lagging by direct bonding on Conveyor Pulleys without Rubber Pad/Rubber Sheets.</v>
      </c>
      <c r="C2249" s="31">
        <f t="shared" si="814"/>
        <v>0</v>
      </c>
      <c r="D2249" s="67" t="str">
        <f t="shared" si="814"/>
        <v>-</v>
      </c>
      <c r="E2249" s="30">
        <f t="shared" si="814"/>
        <v>0</v>
      </c>
      <c r="F2249" s="30">
        <f t="shared" si="791"/>
        <v>0</v>
      </c>
      <c r="G2249" s="30">
        <f t="shared" si="792"/>
        <v>0</v>
      </c>
      <c r="H2249" s="30">
        <f t="shared" si="805"/>
        <v>0</v>
      </c>
      <c r="I2249" s="30">
        <f>'F4.2'!Y413</f>
        <v>1.5</v>
      </c>
      <c r="J2249" s="30">
        <f>'F4.2'!AS413</f>
        <v>1.5</v>
      </c>
      <c r="K2249" s="30"/>
      <c r="L2249" s="30"/>
      <c r="M2249" s="30">
        <f t="shared" si="800"/>
        <v>1.5</v>
      </c>
      <c r="N2249" s="150">
        <f t="shared" si="806"/>
        <v>0</v>
      </c>
    </row>
    <row r="2250" spans="1:14" ht="31.5" hidden="1" outlineLevel="1">
      <c r="A2250" s="28">
        <f t="shared" ref="A2250:E2250" si="815">A1791</f>
        <v>0</v>
      </c>
      <c r="B2250" s="270" t="str">
        <f t="shared" si="815"/>
        <v>Rewamping of crane and hoist of CHP, Unit 8&amp;9, CSTPS, Chandrapur</v>
      </c>
      <c r="C2250" s="31">
        <f t="shared" si="815"/>
        <v>0</v>
      </c>
      <c r="D2250" s="67" t="str">
        <f t="shared" si="815"/>
        <v>-</v>
      </c>
      <c r="E2250" s="30">
        <f t="shared" si="815"/>
        <v>0</v>
      </c>
      <c r="F2250" s="30">
        <f t="shared" si="791"/>
        <v>2.5</v>
      </c>
      <c r="G2250" s="30">
        <f t="shared" si="792"/>
        <v>2.5</v>
      </c>
      <c r="H2250" s="30">
        <f t="shared" si="805"/>
        <v>0</v>
      </c>
      <c r="I2250" s="30">
        <f>'F4.2'!Y414</f>
        <v>0</v>
      </c>
      <c r="J2250" s="30">
        <f>'F4.2'!AS414</f>
        <v>0</v>
      </c>
      <c r="K2250" s="30"/>
      <c r="L2250" s="30"/>
      <c r="M2250" s="30">
        <f t="shared" si="800"/>
        <v>0</v>
      </c>
      <c r="N2250" s="150">
        <f t="shared" si="806"/>
        <v>0</v>
      </c>
    </row>
    <row r="2251" spans="1:14" ht="31.5" hidden="1" outlineLevel="1">
      <c r="A2251" s="31">
        <f t="shared" ref="A2251:E2251" si="816">A1792</f>
        <v>0</v>
      </c>
      <c r="B2251" s="270" t="str">
        <f t="shared" si="816"/>
        <v>Material lifting mechanism at Crusher, bunker and Tunnel area of CHP-D CSTPS.</v>
      </c>
      <c r="C2251" s="31">
        <f t="shared" si="816"/>
        <v>0</v>
      </c>
      <c r="D2251" s="67" t="str">
        <f t="shared" si="816"/>
        <v>-</v>
      </c>
      <c r="E2251" s="30">
        <f t="shared" si="816"/>
        <v>0</v>
      </c>
      <c r="F2251" s="30">
        <f t="shared" si="791"/>
        <v>10</v>
      </c>
      <c r="G2251" s="30">
        <f t="shared" si="792"/>
        <v>10</v>
      </c>
      <c r="H2251" s="30">
        <f t="shared" si="805"/>
        <v>0</v>
      </c>
      <c r="I2251" s="30">
        <f>'F4.2'!Y415</f>
        <v>0</v>
      </c>
      <c r="J2251" s="30">
        <f>'F4.2'!AS415</f>
        <v>0</v>
      </c>
      <c r="K2251" s="30"/>
      <c r="L2251" s="30"/>
      <c r="M2251" s="30">
        <f t="shared" si="800"/>
        <v>0</v>
      </c>
      <c r="N2251" s="150">
        <f t="shared" si="806"/>
        <v>0</v>
      </c>
    </row>
    <row r="2252" spans="1:14" ht="15.75" hidden="1" outlineLevel="1">
      <c r="A2252" s="31">
        <f t="shared" ref="A2252:E2252" si="817">A1793</f>
        <v>0</v>
      </c>
      <c r="B2252" s="270" t="str">
        <f t="shared" si="817"/>
        <v xml:space="preserve">Revamping, modification of TunnelAir ventilation system </v>
      </c>
      <c r="C2252" s="31">
        <f t="shared" si="817"/>
        <v>0</v>
      </c>
      <c r="D2252" s="67" t="str">
        <f t="shared" si="817"/>
        <v>-</v>
      </c>
      <c r="E2252" s="30">
        <f t="shared" si="817"/>
        <v>0</v>
      </c>
      <c r="F2252" s="30">
        <f t="shared" si="791"/>
        <v>20</v>
      </c>
      <c r="G2252" s="30">
        <f t="shared" si="792"/>
        <v>20</v>
      </c>
      <c r="H2252" s="30">
        <f t="shared" si="805"/>
        <v>0</v>
      </c>
      <c r="I2252" s="30">
        <f>'F4.2'!Y416</f>
        <v>0</v>
      </c>
      <c r="J2252" s="30">
        <f>'F4.2'!AS416</f>
        <v>0</v>
      </c>
      <c r="K2252" s="30"/>
      <c r="L2252" s="30"/>
      <c r="M2252" s="30">
        <f t="shared" si="800"/>
        <v>0</v>
      </c>
      <c r="N2252" s="150">
        <f t="shared" si="806"/>
        <v>0</v>
      </c>
    </row>
    <row r="2253" spans="1:14" ht="15.75" hidden="1" outlineLevel="1">
      <c r="A2253" s="31">
        <f t="shared" ref="A2253:E2253" si="818">A1794</f>
        <v>0</v>
      </c>
      <c r="B2253" s="270" t="str">
        <f t="shared" si="818"/>
        <v xml:space="preserve">Revamping, modification of DE and DS system </v>
      </c>
      <c r="C2253" s="31">
        <f t="shared" si="818"/>
        <v>0</v>
      </c>
      <c r="D2253" s="67" t="str">
        <f t="shared" si="818"/>
        <v>-</v>
      </c>
      <c r="E2253" s="30">
        <f t="shared" si="818"/>
        <v>0</v>
      </c>
      <c r="F2253" s="30">
        <f t="shared" si="791"/>
        <v>30</v>
      </c>
      <c r="G2253" s="30">
        <f t="shared" si="792"/>
        <v>30</v>
      </c>
      <c r="H2253" s="30">
        <f t="shared" si="805"/>
        <v>0</v>
      </c>
      <c r="I2253" s="30">
        <f>'F4.2'!Y417</f>
        <v>0</v>
      </c>
      <c r="J2253" s="30">
        <f>'F4.2'!AS417</f>
        <v>0</v>
      </c>
      <c r="K2253" s="30"/>
      <c r="L2253" s="30"/>
      <c r="M2253" s="30">
        <f t="shared" si="800"/>
        <v>0</v>
      </c>
      <c r="N2253" s="150">
        <f t="shared" si="806"/>
        <v>0</v>
      </c>
    </row>
    <row r="2254" spans="1:14" ht="31.5" hidden="1" outlineLevel="1">
      <c r="A2254" s="31">
        <f t="shared" ref="A2254:E2254" si="819">A1795</f>
        <v>0</v>
      </c>
      <c r="B2254" s="270" t="str">
        <f t="shared" si="819"/>
        <v>Revamping, modification of Dewatering and water recirculation system</v>
      </c>
      <c r="C2254" s="31">
        <f t="shared" si="819"/>
        <v>0</v>
      </c>
      <c r="D2254" s="67" t="str">
        <f t="shared" si="819"/>
        <v>-</v>
      </c>
      <c r="E2254" s="30">
        <f t="shared" si="819"/>
        <v>0</v>
      </c>
      <c r="F2254" s="30">
        <f t="shared" si="791"/>
        <v>30</v>
      </c>
      <c r="G2254" s="30">
        <f t="shared" si="792"/>
        <v>30</v>
      </c>
      <c r="H2254" s="30">
        <f t="shared" si="805"/>
        <v>0</v>
      </c>
      <c r="I2254" s="30">
        <f>'F4.2'!Y418</f>
        <v>0</v>
      </c>
      <c r="J2254" s="30">
        <f>'F4.2'!AS418</f>
        <v>0</v>
      </c>
      <c r="K2254" s="30"/>
      <c r="L2254" s="30"/>
      <c r="M2254" s="30">
        <f t="shared" si="800"/>
        <v>0</v>
      </c>
      <c r="N2254" s="150">
        <f t="shared" si="806"/>
        <v>0</v>
      </c>
    </row>
    <row r="2255" spans="1:14" ht="31.5" hidden="1" outlineLevel="1">
      <c r="A2255" s="31">
        <f t="shared" ref="A2255:E2255" si="820">A1796</f>
        <v>0</v>
      </c>
      <c r="B2255" s="270" t="str">
        <f t="shared" si="820"/>
        <v>Provision of New Office Building with Infrastructure ,Interior Development at CHP-D CSTPS.</v>
      </c>
      <c r="C2255" s="31">
        <f t="shared" si="820"/>
        <v>0</v>
      </c>
      <c r="D2255" s="67" t="str">
        <f t="shared" si="820"/>
        <v>-</v>
      </c>
      <c r="E2255" s="30">
        <f t="shared" si="820"/>
        <v>0</v>
      </c>
      <c r="F2255" s="30">
        <f t="shared" si="791"/>
        <v>0</v>
      </c>
      <c r="G2255" s="30">
        <f t="shared" si="792"/>
        <v>0</v>
      </c>
      <c r="H2255" s="30">
        <f t="shared" si="805"/>
        <v>0</v>
      </c>
      <c r="I2255" s="30">
        <f>'F4.2'!Y419</f>
        <v>0</v>
      </c>
      <c r="J2255" s="30">
        <f>'F4.2'!AS419</f>
        <v>0</v>
      </c>
      <c r="K2255" s="30"/>
      <c r="L2255" s="30"/>
      <c r="M2255" s="30">
        <f t="shared" si="800"/>
        <v>0</v>
      </c>
      <c r="N2255" s="150">
        <f t="shared" si="806"/>
        <v>0</v>
      </c>
    </row>
    <row r="2256" spans="1:14" ht="15.75" hidden="1" outlineLevel="1">
      <c r="A2256" s="31">
        <f t="shared" ref="A2256:E2256" si="821">A1797</f>
        <v>0</v>
      </c>
      <c r="B2256" s="270" t="str">
        <f t="shared" si="821"/>
        <v>Material Storage Shed Fabrication work at CHP-D CSTPS</v>
      </c>
      <c r="C2256" s="31">
        <f t="shared" si="821"/>
        <v>0</v>
      </c>
      <c r="D2256" s="67" t="str">
        <f t="shared" si="821"/>
        <v>-</v>
      </c>
      <c r="E2256" s="30">
        <f t="shared" si="821"/>
        <v>0</v>
      </c>
      <c r="F2256" s="30">
        <f t="shared" si="791"/>
        <v>3</v>
      </c>
      <c r="G2256" s="30">
        <f t="shared" si="792"/>
        <v>3</v>
      </c>
      <c r="H2256" s="30">
        <f t="shared" si="805"/>
        <v>0</v>
      </c>
      <c r="I2256" s="30">
        <f>'F4.2'!Y420</f>
        <v>0</v>
      </c>
      <c r="J2256" s="30">
        <f>'F4.2'!AS420</f>
        <v>0</v>
      </c>
      <c r="K2256" s="30"/>
      <c r="L2256" s="30"/>
      <c r="M2256" s="30">
        <f t="shared" si="800"/>
        <v>0</v>
      </c>
      <c r="N2256" s="150">
        <f t="shared" si="806"/>
        <v>0</v>
      </c>
    </row>
    <row r="2257" spans="1:14" ht="31.5" hidden="1" outlineLevel="1">
      <c r="A2257" s="28">
        <f t="shared" ref="A2257:E2257" si="822">A1798</f>
        <v>7</v>
      </c>
      <c r="B2257" s="131" t="str">
        <f t="shared" si="822"/>
        <v>Electrical schemes for improvement in availability &amp; Reliability of CHP-D,CSTPS, Chandrapur</v>
      </c>
      <c r="C2257" s="31">
        <f t="shared" si="822"/>
        <v>0</v>
      </c>
      <c r="D2257" s="67" t="str">
        <f t="shared" si="822"/>
        <v>-</v>
      </c>
      <c r="E2257" s="30">
        <f t="shared" si="822"/>
        <v>0</v>
      </c>
      <c r="F2257" s="30">
        <f t="shared" si="791"/>
        <v>0</v>
      </c>
      <c r="G2257" s="30">
        <f t="shared" si="792"/>
        <v>0</v>
      </c>
      <c r="H2257" s="30">
        <f t="shared" si="805"/>
        <v>0</v>
      </c>
      <c r="I2257" s="30">
        <f>'F4.2'!Y421</f>
        <v>0</v>
      </c>
      <c r="J2257" s="30">
        <f>'F4.2'!AS421</f>
        <v>0</v>
      </c>
      <c r="K2257" s="30"/>
      <c r="L2257" s="30"/>
      <c r="M2257" s="30">
        <f t="shared" si="800"/>
        <v>0</v>
      </c>
      <c r="N2257" s="150">
        <f t="shared" si="806"/>
        <v>0</v>
      </c>
    </row>
    <row r="2258" spans="1:14" ht="31.5" hidden="1" outlineLevel="1">
      <c r="A2258" s="31">
        <f t="shared" ref="A2258:E2258" si="823">A1799</f>
        <v>0</v>
      </c>
      <c r="B2258" s="270" t="str">
        <f t="shared" si="823"/>
        <v>Design supply installation and commisioning of LED based energy efficient system for illumination at CHPD</v>
      </c>
      <c r="C2258" s="31">
        <f t="shared" si="823"/>
        <v>0</v>
      </c>
      <c r="D2258" s="67" t="str">
        <f t="shared" si="823"/>
        <v>-</v>
      </c>
      <c r="E2258" s="30">
        <f t="shared" si="823"/>
        <v>0</v>
      </c>
      <c r="F2258" s="30">
        <f t="shared" si="791"/>
        <v>0</v>
      </c>
      <c r="G2258" s="30">
        <f t="shared" si="792"/>
        <v>0</v>
      </c>
      <c r="H2258" s="30">
        <f t="shared" si="805"/>
        <v>0</v>
      </c>
      <c r="I2258" s="30">
        <f>'F4.2'!Y422</f>
        <v>5</v>
      </c>
      <c r="J2258" s="30">
        <f>'F4.2'!AS422</f>
        <v>5</v>
      </c>
      <c r="K2258" s="30"/>
      <c r="L2258" s="30"/>
      <c r="M2258" s="30">
        <f t="shared" si="800"/>
        <v>5</v>
      </c>
      <c r="N2258" s="150">
        <f t="shared" si="806"/>
        <v>0</v>
      </c>
    </row>
    <row r="2259" spans="1:14" ht="47.25" hidden="1" outlineLevel="1">
      <c r="A2259" s="31">
        <f t="shared" ref="A2259:E2259" si="824">A1800</f>
        <v>0</v>
      </c>
      <c r="B2259" s="270" t="str">
        <f t="shared" si="824"/>
        <v>Supply, Erection, Commissioning and Testing of 7.2KV SF6 HT Contactor for retrofitting of existing BHEL make Vacuum Circuit Breakers of CHP-D, CSTPS</v>
      </c>
      <c r="C2259" s="31">
        <f t="shared" si="824"/>
        <v>0</v>
      </c>
      <c r="D2259" s="67" t="str">
        <f t="shared" si="824"/>
        <v>-</v>
      </c>
      <c r="E2259" s="30">
        <f t="shared" si="824"/>
        <v>0</v>
      </c>
      <c r="F2259" s="30">
        <f t="shared" si="791"/>
        <v>4</v>
      </c>
      <c r="G2259" s="30">
        <f t="shared" si="792"/>
        <v>4</v>
      </c>
      <c r="H2259" s="30">
        <f t="shared" si="805"/>
        <v>0</v>
      </c>
      <c r="I2259" s="30">
        <f>'F4.2'!Y423</f>
        <v>0</v>
      </c>
      <c r="J2259" s="30">
        <f>'F4.2'!AS423</f>
        <v>0</v>
      </c>
      <c r="K2259" s="30"/>
      <c r="L2259" s="30"/>
      <c r="M2259" s="30">
        <f t="shared" si="800"/>
        <v>0</v>
      </c>
      <c r="N2259" s="150">
        <f t="shared" si="806"/>
        <v>0</v>
      </c>
    </row>
    <row r="2260" spans="1:14" ht="31.5" hidden="1" outlineLevel="1">
      <c r="A2260" s="31">
        <f t="shared" ref="A2260:E2260" si="825">A1801</f>
        <v>0</v>
      </c>
      <c r="B2260" s="270" t="str">
        <f t="shared" si="825"/>
        <v>Upgradation of GE make 90-30 series PLC system installed at stacker rclaimer and wagon tippler at CHP-D, CSTPS</v>
      </c>
      <c r="C2260" s="31">
        <f t="shared" si="825"/>
        <v>0</v>
      </c>
      <c r="D2260" s="67" t="str">
        <f t="shared" si="825"/>
        <v>-</v>
      </c>
      <c r="E2260" s="30">
        <f t="shared" si="825"/>
        <v>0</v>
      </c>
      <c r="F2260" s="30">
        <f t="shared" si="791"/>
        <v>10</v>
      </c>
      <c r="G2260" s="30">
        <f t="shared" si="792"/>
        <v>10</v>
      </c>
      <c r="H2260" s="30">
        <f t="shared" si="805"/>
        <v>0</v>
      </c>
      <c r="I2260" s="30">
        <f>'F4.2'!Y424</f>
        <v>0</v>
      </c>
      <c r="J2260" s="30">
        <f>'F4.2'!AS424</f>
        <v>0</v>
      </c>
      <c r="K2260" s="30"/>
      <c r="L2260" s="30"/>
      <c r="M2260" s="30">
        <f t="shared" si="800"/>
        <v>0</v>
      </c>
      <c r="N2260" s="150">
        <f t="shared" si="806"/>
        <v>0</v>
      </c>
    </row>
    <row r="2261" spans="1:14" ht="31.5" hidden="1" outlineLevel="1">
      <c r="A2261" s="31">
        <f t="shared" ref="A2261:E2261" si="826">A1802</f>
        <v>0</v>
      </c>
      <c r="B2261" s="270" t="str">
        <f t="shared" si="826"/>
        <v>Installation of energy efficient air temperature controlling system at various MCC rooms of CHPD, CSTPS</v>
      </c>
      <c r="C2261" s="31">
        <f t="shared" si="826"/>
        <v>0</v>
      </c>
      <c r="D2261" s="67" t="str">
        <f t="shared" si="826"/>
        <v>-</v>
      </c>
      <c r="E2261" s="30">
        <f t="shared" si="826"/>
        <v>0</v>
      </c>
      <c r="F2261" s="30">
        <f t="shared" si="791"/>
        <v>0</v>
      </c>
      <c r="G2261" s="30">
        <f t="shared" si="792"/>
        <v>0</v>
      </c>
      <c r="H2261" s="30">
        <f t="shared" si="805"/>
        <v>0</v>
      </c>
      <c r="I2261" s="30">
        <f>'F4.2'!Y425</f>
        <v>5</v>
      </c>
      <c r="J2261" s="30">
        <f>'F4.2'!AS425</f>
        <v>5</v>
      </c>
      <c r="K2261" s="30"/>
      <c r="L2261" s="30"/>
      <c r="M2261" s="30">
        <f t="shared" si="800"/>
        <v>5</v>
      </c>
      <c r="N2261" s="150">
        <f t="shared" si="806"/>
        <v>0</v>
      </c>
    </row>
    <row r="2262" spans="1:14" ht="31.5" hidden="1" outlineLevel="1">
      <c r="A2262" s="31">
        <f t="shared" ref="A2262:E2262" si="827">A1803</f>
        <v>0</v>
      </c>
      <c r="B2262" s="270" t="str">
        <f t="shared" si="827"/>
        <v>Alterration, upgradation of tunnel ventilation system of CHPD, CSTPS</v>
      </c>
      <c r="C2262" s="31">
        <f t="shared" si="827"/>
        <v>0</v>
      </c>
      <c r="D2262" s="67" t="str">
        <f t="shared" si="827"/>
        <v>-</v>
      </c>
      <c r="E2262" s="30">
        <f t="shared" si="827"/>
        <v>0</v>
      </c>
      <c r="F2262" s="30">
        <f t="shared" si="791"/>
        <v>0</v>
      </c>
      <c r="G2262" s="30">
        <f t="shared" si="792"/>
        <v>0</v>
      </c>
      <c r="H2262" s="30">
        <f t="shared" si="805"/>
        <v>0</v>
      </c>
      <c r="I2262" s="30">
        <f>'F4.2'!Y426</f>
        <v>0</v>
      </c>
      <c r="J2262" s="30">
        <f>'F4.2'!AS426</f>
        <v>0</v>
      </c>
      <c r="K2262" s="30"/>
      <c r="L2262" s="30"/>
      <c r="M2262" s="30">
        <f t="shared" si="800"/>
        <v>0</v>
      </c>
      <c r="N2262" s="150">
        <f t="shared" si="806"/>
        <v>0</v>
      </c>
    </row>
    <row r="2263" spans="1:14" ht="63" hidden="1" outlineLevel="1">
      <c r="A2263" s="31">
        <f t="shared" ref="A2263:E2263" si="828">A1804</f>
        <v>0</v>
      </c>
      <c r="B2263" s="270" t="str">
        <f t="shared" si="828"/>
        <v>Design, Fabrication, Erection &amp; commissioning of cable support structure along with re-routing &amp; trial of auxiliaries at Crusher PMCC, compressor house &amp; short conveyor area at CHP-D, CSTPS</v>
      </c>
      <c r="C2263" s="31">
        <f t="shared" si="828"/>
        <v>0</v>
      </c>
      <c r="D2263" s="67" t="str">
        <f t="shared" si="828"/>
        <v>-</v>
      </c>
      <c r="E2263" s="30">
        <f t="shared" si="828"/>
        <v>0</v>
      </c>
      <c r="F2263" s="30">
        <f t="shared" si="791"/>
        <v>0</v>
      </c>
      <c r="G2263" s="30">
        <f t="shared" si="792"/>
        <v>0</v>
      </c>
      <c r="H2263" s="30">
        <f t="shared" si="805"/>
        <v>0</v>
      </c>
      <c r="I2263" s="30">
        <f>'F4.2'!Y427</f>
        <v>5</v>
      </c>
      <c r="J2263" s="30">
        <f>'F4.2'!AS427</f>
        <v>5</v>
      </c>
      <c r="K2263" s="30"/>
      <c r="L2263" s="30"/>
      <c r="M2263" s="30">
        <f t="shared" si="800"/>
        <v>5</v>
      </c>
      <c r="N2263" s="150">
        <f t="shared" si="806"/>
        <v>0</v>
      </c>
    </row>
    <row r="2264" spans="1:14" ht="31.5" hidden="1" outlineLevel="1">
      <c r="A2264" s="28">
        <f t="shared" ref="A2264:E2264" si="829">A1805</f>
        <v>0</v>
      </c>
      <c r="B2264" s="270" t="str">
        <f t="shared" si="829"/>
        <v>Supply and installation of LT air circuit breakes at CHP-D, CSTPS</v>
      </c>
      <c r="C2264" s="31">
        <f t="shared" si="829"/>
        <v>0</v>
      </c>
      <c r="D2264" s="67" t="str">
        <f t="shared" si="829"/>
        <v>-</v>
      </c>
      <c r="E2264" s="30">
        <f t="shared" si="829"/>
        <v>0</v>
      </c>
      <c r="F2264" s="30">
        <f t="shared" si="791"/>
        <v>0</v>
      </c>
      <c r="G2264" s="30">
        <f t="shared" si="792"/>
        <v>0</v>
      </c>
      <c r="H2264" s="30">
        <f t="shared" si="805"/>
        <v>0</v>
      </c>
      <c r="I2264" s="30">
        <f>'F4.2'!Y428</f>
        <v>0</v>
      </c>
      <c r="J2264" s="30">
        <f>'F4.2'!AS428</f>
        <v>0</v>
      </c>
      <c r="K2264" s="30"/>
      <c r="L2264" s="30"/>
      <c r="M2264" s="30">
        <f t="shared" si="800"/>
        <v>0</v>
      </c>
      <c r="N2264" s="150">
        <f t="shared" si="806"/>
        <v>0</v>
      </c>
    </row>
    <row r="2265" spans="1:14" ht="31.5" hidden="1" outlineLevel="1">
      <c r="A2265" s="31">
        <f t="shared" ref="A2265:E2265" si="830">A1806</f>
        <v>0</v>
      </c>
      <c r="B2265" s="270" t="str">
        <f t="shared" si="830"/>
        <v>Design, supply, installation &amp; commissioning of solar based energy efficient illumination system at CHP-D, CSTPS</v>
      </c>
      <c r="C2265" s="31">
        <f t="shared" si="830"/>
        <v>0</v>
      </c>
      <c r="D2265" s="67" t="str">
        <f t="shared" si="830"/>
        <v>-</v>
      </c>
      <c r="E2265" s="30">
        <f t="shared" si="830"/>
        <v>0</v>
      </c>
      <c r="F2265" s="30">
        <f t="shared" si="791"/>
        <v>0</v>
      </c>
      <c r="G2265" s="30">
        <f t="shared" si="792"/>
        <v>0</v>
      </c>
      <c r="H2265" s="30">
        <f t="shared" si="805"/>
        <v>0</v>
      </c>
      <c r="I2265" s="30">
        <f>'F4.2'!Y429</f>
        <v>10</v>
      </c>
      <c r="J2265" s="30">
        <f>'F4.2'!AS429</f>
        <v>10</v>
      </c>
      <c r="K2265" s="30"/>
      <c r="L2265" s="30"/>
      <c r="M2265" s="30">
        <f t="shared" si="800"/>
        <v>10</v>
      </c>
      <c r="N2265" s="150">
        <f t="shared" si="806"/>
        <v>0</v>
      </c>
    </row>
    <row r="2266" spans="1:14" ht="31.5" hidden="1" outlineLevel="1">
      <c r="A2266" s="31">
        <f t="shared" ref="A2266:E2266" si="831">A1807</f>
        <v>0</v>
      </c>
      <c r="B2266" s="270" t="str">
        <f t="shared" si="831"/>
        <v>Procurement of HT motors for various auxiliaries at CHP-D, CSTPS.</v>
      </c>
      <c r="C2266" s="31">
        <f t="shared" si="831"/>
        <v>0</v>
      </c>
      <c r="D2266" s="67" t="str">
        <f t="shared" si="831"/>
        <v>-</v>
      </c>
      <c r="E2266" s="30">
        <f t="shared" si="831"/>
        <v>0</v>
      </c>
      <c r="F2266" s="30">
        <f t="shared" si="791"/>
        <v>0</v>
      </c>
      <c r="G2266" s="30">
        <f t="shared" si="792"/>
        <v>0</v>
      </c>
      <c r="H2266" s="30">
        <f t="shared" si="805"/>
        <v>0</v>
      </c>
      <c r="I2266" s="30">
        <f>'F4.2'!Y430</f>
        <v>0</v>
      </c>
      <c r="J2266" s="30">
        <f>'F4.2'!AS430</f>
        <v>0</v>
      </c>
      <c r="K2266" s="30"/>
      <c r="L2266" s="30"/>
      <c r="M2266" s="30">
        <f t="shared" si="800"/>
        <v>0</v>
      </c>
      <c r="N2266" s="150">
        <f t="shared" si="806"/>
        <v>0</v>
      </c>
    </row>
    <row r="2267" spans="1:14" ht="31.5" hidden="1" outlineLevel="1">
      <c r="A2267" s="31">
        <f t="shared" ref="A2267:E2267" si="832">A1808</f>
        <v>0</v>
      </c>
      <c r="B2267" s="270" t="str">
        <f t="shared" si="832"/>
        <v>Supply &amp; installation of high capacity submersible slurry pump at CHP-D, CSTPS</v>
      </c>
      <c r="C2267" s="31">
        <f t="shared" si="832"/>
        <v>0</v>
      </c>
      <c r="D2267" s="67" t="str">
        <f t="shared" si="832"/>
        <v>-</v>
      </c>
      <c r="E2267" s="30">
        <f t="shared" si="832"/>
        <v>0</v>
      </c>
      <c r="F2267" s="30">
        <f t="shared" si="791"/>
        <v>0</v>
      </c>
      <c r="G2267" s="30">
        <f t="shared" si="792"/>
        <v>0</v>
      </c>
      <c r="H2267" s="30">
        <f t="shared" si="805"/>
        <v>0</v>
      </c>
      <c r="I2267" s="30">
        <f>'F4.2'!Y431</f>
        <v>0</v>
      </c>
      <c r="J2267" s="30">
        <f>'F4.2'!AS431</f>
        <v>0</v>
      </c>
      <c r="K2267" s="30"/>
      <c r="L2267" s="30"/>
      <c r="M2267" s="30">
        <f t="shared" si="800"/>
        <v>0</v>
      </c>
      <c r="N2267" s="150">
        <f t="shared" si="806"/>
        <v>0</v>
      </c>
    </row>
    <row r="2268" spans="1:14" ht="31.5" hidden="1" outlineLevel="1">
      <c r="A2268" s="31">
        <f t="shared" ref="A2268:E2268" si="833">A1809</f>
        <v>0</v>
      </c>
      <c r="B2268" s="270" t="str">
        <f t="shared" si="833"/>
        <v>Reconditioning of MCC Board feeder panels at CHP-D,U #8&amp;9.CSTPS,Chandrapur.</v>
      </c>
      <c r="C2268" s="31">
        <f t="shared" si="833"/>
        <v>0</v>
      </c>
      <c r="D2268" s="67" t="str">
        <f t="shared" si="833"/>
        <v>-</v>
      </c>
      <c r="E2268" s="30">
        <f t="shared" si="833"/>
        <v>0</v>
      </c>
      <c r="F2268" s="30">
        <f t="shared" si="791"/>
        <v>0</v>
      </c>
      <c r="G2268" s="30">
        <f t="shared" si="792"/>
        <v>0</v>
      </c>
      <c r="H2268" s="30">
        <f t="shared" si="805"/>
        <v>0</v>
      </c>
      <c r="I2268" s="30">
        <f>'F4.2'!Y432</f>
        <v>0</v>
      </c>
      <c r="J2268" s="30">
        <f>'F4.2'!AS432</f>
        <v>0</v>
      </c>
      <c r="K2268" s="30"/>
      <c r="L2268" s="30"/>
      <c r="M2268" s="30">
        <f t="shared" si="800"/>
        <v>0</v>
      </c>
      <c r="N2268" s="150">
        <f t="shared" si="806"/>
        <v>0</v>
      </c>
    </row>
    <row r="2269" spans="1:14" ht="47.25" hidden="1" outlineLevel="1">
      <c r="A2269" s="28">
        <f t="shared" ref="A2269:E2269" si="834">A1810</f>
        <v>0</v>
      </c>
      <c r="B2269" s="270" t="str">
        <f t="shared" si="834"/>
        <v>Supply &amp; installation of anoodized winding magnets along with control panels for installation at various conveyor belts of CHP-D, CSTPS</v>
      </c>
      <c r="C2269" s="31">
        <f t="shared" si="834"/>
        <v>0</v>
      </c>
      <c r="D2269" s="67" t="str">
        <f t="shared" si="834"/>
        <v>-</v>
      </c>
      <c r="E2269" s="30">
        <f t="shared" si="834"/>
        <v>0</v>
      </c>
      <c r="F2269" s="30">
        <f t="shared" si="791"/>
        <v>0</v>
      </c>
      <c r="G2269" s="30">
        <f t="shared" si="792"/>
        <v>0</v>
      </c>
      <c r="H2269" s="30">
        <f t="shared" si="805"/>
        <v>0</v>
      </c>
      <c r="I2269" s="30">
        <f>'F4.2'!Y433</f>
        <v>0</v>
      </c>
      <c r="J2269" s="30">
        <f>'F4.2'!AS433</f>
        <v>0</v>
      </c>
      <c r="K2269" s="30"/>
      <c r="L2269" s="30"/>
      <c r="M2269" s="30">
        <f t="shared" si="800"/>
        <v>0</v>
      </c>
      <c r="N2269" s="150">
        <f t="shared" si="806"/>
        <v>0</v>
      </c>
    </row>
    <row r="2270" spans="1:14" ht="31.5" hidden="1" outlineLevel="1">
      <c r="A2270" s="31">
        <f t="shared" ref="A2270:E2270" si="835">A1811</f>
        <v>0</v>
      </c>
      <c r="B2270" s="270" t="str">
        <f t="shared" si="835"/>
        <v>Supply of 69 AH HBL make battery set  of CHP-D (U8&amp;9), CSTPS, Chandrapur.</v>
      </c>
      <c r="C2270" s="31">
        <f t="shared" si="835"/>
        <v>0</v>
      </c>
      <c r="D2270" s="67" t="str">
        <f t="shared" si="835"/>
        <v>-</v>
      </c>
      <c r="E2270" s="30">
        <f t="shared" si="835"/>
        <v>0</v>
      </c>
      <c r="F2270" s="30">
        <f t="shared" si="791"/>
        <v>0</v>
      </c>
      <c r="G2270" s="30">
        <f t="shared" si="792"/>
        <v>0</v>
      </c>
      <c r="H2270" s="30">
        <f t="shared" si="805"/>
        <v>0</v>
      </c>
      <c r="I2270" s="30">
        <f>'F4.2'!Y434</f>
        <v>0</v>
      </c>
      <c r="J2270" s="30">
        <f>'F4.2'!AS434</f>
        <v>0</v>
      </c>
      <c r="K2270" s="30"/>
      <c r="L2270" s="30"/>
      <c r="M2270" s="30">
        <f t="shared" si="800"/>
        <v>0</v>
      </c>
      <c r="N2270" s="150">
        <f t="shared" si="806"/>
        <v>0</v>
      </c>
    </row>
    <row r="2271" spans="1:14" ht="47.25" hidden="1" outlineLevel="1">
      <c r="A2271" s="31">
        <f t="shared" ref="A2271:E2271" si="836">A1812</f>
        <v>0</v>
      </c>
      <c r="B2271" s="270" t="str">
        <f t="shared" si="836"/>
        <v>Supply of 100 AH Exide make  battery banks (2 Set/ 110 Nos battery cells) &amp; battery charge at CHP-D (U8&amp;9), CSTPS, Chandrapur.</v>
      </c>
      <c r="C2271" s="31">
        <f t="shared" si="836"/>
        <v>0</v>
      </c>
      <c r="D2271" s="67" t="str">
        <f t="shared" si="836"/>
        <v>-</v>
      </c>
      <c r="E2271" s="30">
        <f t="shared" si="836"/>
        <v>0</v>
      </c>
      <c r="F2271" s="30">
        <f t="shared" si="791"/>
        <v>0</v>
      </c>
      <c r="G2271" s="30">
        <f t="shared" si="792"/>
        <v>0</v>
      </c>
      <c r="H2271" s="30">
        <f t="shared" si="805"/>
        <v>0</v>
      </c>
      <c r="I2271" s="30">
        <f>'F4.2'!Y435</f>
        <v>0</v>
      </c>
      <c r="J2271" s="30">
        <f>'F4.2'!AS435</f>
        <v>0</v>
      </c>
      <c r="K2271" s="30"/>
      <c r="L2271" s="30"/>
      <c r="M2271" s="30">
        <f t="shared" si="800"/>
        <v>0</v>
      </c>
      <c r="N2271" s="150">
        <f t="shared" si="806"/>
        <v>0</v>
      </c>
    </row>
    <row r="2272" spans="1:14" ht="31.5" hidden="1" outlineLevel="1">
      <c r="A2272" s="31">
        <f t="shared" ref="A2272:E2272" si="837">A1813</f>
        <v>0</v>
      </c>
      <c r="B2272" s="270" t="str">
        <f t="shared" si="837"/>
        <v>Alterration, upgradation of tunnel ventilation system of CHPD, CSTPS</v>
      </c>
      <c r="C2272" s="31">
        <f t="shared" si="837"/>
        <v>0</v>
      </c>
      <c r="D2272" s="67" t="str">
        <f t="shared" si="837"/>
        <v>-</v>
      </c>
      <c r="E2272" s="30">
        <f t="shared" si="837"/>
        <v>0</v>
      </c>
      <c r="F2272" s="30">
        <f t="shared" si="791"/>
        <v>0</v>
      </c>
      <c r="G2272" s="30">
        <f t="shared" si="792"/>
        <v>0</v>
      </c>
      <c r="H2272" s="30">
        <f t="shared" si="805"/>
        <v>0</v>
      </c>
      <c r="I2272" s="30">
        <f>'F4.2'!Y436</f>
        <v>0</v>
      </c>
      <c r="J2272" s="30">
        <f>'F4.2'!AS436</f>
        <v>0</v>
      </c>
      <c r="K2272" s="30"/>
      <c r="L2272" s="30"/>
      <c r="M2272" s="30">
        <f t="shared" si="800"/>
        <v>0</v>
      </c>
      <c r="N2272" s="150">
        <f t="shared" si="806"/>
        <v>0</v>
      </c>
    </row>
    <row r="2273" spans="1:14" ht="31.5" hidden="1" outlineLevel="1">
      <c r="A2273" s="31">
        <f t="shared" ref="A2273:E2273" si="838">A1814</f>
        <v>0</v>
      </c>
      <c r="B2273" s="270" t="str">
        <f t="shared" si="838"/>
        <v>Supply of HT/LT Xmers assy of CHP-D (U8&amp;9), CSTPS, Chandrapur.</v>
      </c>
      <c r="C2273" s="31">
        <f t="shared" si="838"/>
        <v>0</v>
      </c>
      <c r="D2273" s="67" t="str">
        <f t="shared" si="838"/>
        <v>-</v>
      </c>
      <c r="E2273" s="30">
        <f t="shared" si="838"/>
        <v>0</v>
      </c>
      <c r="F2273" s="30">
        <f t="shared" si="791"/>
        <v>0</v>
      </c>
      <c r="G2273" s="30">
        <f t="shared" si="792"/>
        <v>0</v>
      </c>
      <c r="H2273" s="30">
        <f t="shared" si="805"/>
        <v>0</v>
      </c>
      <c r="I2273" s="30">
        <f>'F4.2'!Y437</f>
        <v>0</v>
      </c>
      <c r="J2273" s="30">
        <f>'F4.2'!AS437</f>
        <v>0</v>
      </c>
      <c r="K2273" s="30"/>
      <c r="L2273" s="30"/>
      <c r="M2273" s="30">
        <f t="shared" si="800"/>
        <v>0</v>
      </c>
      <c r="N2273" s="150">
        <f t="shared" si="806"/>
        <v>0</v>
      </c>
    </row>
    <row r="2274" spans="1:14" ht="31.5" hidden="1" outlineLevel="1">
      <c r="A2274" s="28">
        <f t="shared" ref="A2274:E2274" si="839">A1815</f>
        <v>0</v>
      </c>
      <c r="B2274" s="270" t="str">
        <f t="shared" si="839"/>
        <v>Supply of HT/LT Xmers assy of CHP-D (U8&amp;9), CSTPS, Chandrapur.</v>
      </c>
      <c r="C2274" s="31">
        <f t="shared" si="839"/>
        <v>0</v>
      </c>
      <c r="D2274" s="67" t="str">
        <f t="shared" si="839"/>
        <v>-</v>
      </c>
      <c r="E2274" s="30">
        <f t="shared" si="839"/>
        <v>0</v>
      </c>
      <c r="F2274" s="30">
        <f t="shared" si="791"/>
        <v>0</v>
      </c>
      <c r="G2274" s="30">
        <f t="shared" si="792"/>
        <v>0</v>
      </c>
      <c r="H2274" s="30">
        <f t="shared" si="805"/>
        <v>0</v>
      </c>
      <c r="I2274" s="30">
        <f>'F4.2'!Y438</f>
        <v>0</v>
      </c>
      <c r="J2274" s="30">
        <f>'F4.2'!AS438</f>
        <v>0</v>
      </c>
      <c r="K2274" s="30"/>
      <c r="L2274" s="30"/>
      <c r="M2274" s="30">
        <f t="shared" si="800"/>
        <v>0</v>
      </c>
      <c r="N2274" s="150">
        <f t="shared" si="806"/>
        <v>0</v>
      </c>
    </row>
    <row r="2275" spans="1:14" ht="15.75" hidden="1" outlineLevel="1">
      <c r="A2275" s="28">
        <f t="shared" ref="A2275:E2275" si="840">A1816</f>
        <v>0</v>
      </c>
      <c r="B2275" s="360" t="str">
        <f t="shared" si="840"/>
        <v>WTP-III</v>
      </c>
      <c r="C2275" s="31">
        <f t="shared" si="840"/>
        <v>0</v>
      </c>
      <c r="D2275" s="67" t="str">
        <f t="shared" si="840"/>
        <v>-</v>
      </c>
      <c r="E2275" s="30">
        <f t="shared" si="840"/>
        <v>0</v>
      </c>
      <c r="F2275" s="30">
        <f t="shared" si="791"/>
        <v>0</v>
      </c>
      <c r="G2275" s="30">
        <f t="shared" si="792"/>
        <v>0</v>
      </c>
      <c r="H2275" s="30">
        <f t="shared" si="805"/>
        <v>0</v>
      </c>
      <c r="I2275" s="30">
        <f>'F4.2'!Y439</f>
        <v>0</v>
      </c>
      <c r="J2275" s="30">
        <f>'F4.2'!AS439</f>
        <v>0</v>
      </c>
      <c r="K2275" s="30"/>
      <c r="L2275" s="30"/>
      <c r="M2275" s="30">
        <f t="shared" si="800"/>
        <v>0</v>
      </c>
      <c r="N2275" s="150">
        <f t="shared" si="806"/>
        <v>0</v>
      </c>
    </row>
    <row r="2276" spans="1:14" ht="47.25" hidden="1" outlineLevel="1">
      <c r="A2276" s="28">
        <f t="shared" ref="A2276:E2276" si="841">A1817</f>
        <v>1</v>
      </c>
      <c r="B2276" s="131" t="str">
        <f t="shared" si="841"/>
        <v>Engineering, installation and commissioning of DM stream capacity of 4800M3/Day for U # 8 &amp; 9 in addition to existing DM stream at WTP, CSTPS, Chandrapur</v>
      </c>
      <c r="C2276" s="31">
        <f t="shared" si="841"/>
        <v>0</v>
      </c>
      <c r="D2276" s="67" t="str">
        <f t="shared" si="841"/>
        <v>-</v>
      </c>
      <c r="E2276" s="30">
        <f t="shared" si="841"/>
        <v>0</v>
      </c>
      <c r="F2276" s="30">
        <f t="shared" si="791"/>
        <v>0</v>
      </c>
      <c r="G2276" s="30">
        <f t="shared" si="792"/>
        <v>0</v>
      </c>
      <c r="H2276" s="30">
        <f t="shared" si="805"/>
        <v>0</v>
      </c>
      <c r="I2276" s="30">
        <f>'F4.2'!Y440</f>
        <v>0</v>
      </c>
      <c r="J2276" s="30">
        <f>'F4.2'!AS440</f>
        <v>0</v>
      </c>
      <c r="K2276" s="30"/>
      <c r="L2276" s="30"/>
      <c r="M2276" s="30">
        <f t="shared" si="800"/>
        <v>0</v>
      </c>
      <c r="N2276" s="150">
        <f t="shared" si="806"/>
        <v>0</v>
      </c>
    </row>
    <row r="2277" spans="1:14" ht="47.25" hidden="1" outlineLevel="1">
      <c r="A2277" s="28">
        <f t="shared" ref="A2277:E2277" si="842">A1818</f>
        <v>0</v>
      </c>
      <c r="B2277" s="270" t="str">
        <f t="shared" si="842"/>
        <v>Engineering, installation and commissioning of DM stream capacity of 4800M3/Day for U # 8 &amp; 9 in addition to existing DM stream at WTP, CSTPS, Chandrapur</v>
      </c>
      <c r="C2277" s="31">
        <f t="shared" si="842"/>
        <v>0</v>
      </c>
      <c r="D2277" s="67" t="str">
        <f t="shared" si="842"/>
        <v>-</v>
      </c>
      <c r="E2277" s="30">
        <f t="shared" si="842"/>
        <v>0</v>
      </c>
      <c r="F2277" s="30">
        <f t="shared" si="791"/>
        <v>0</v>
      </c>
      <c r="G2277" s="30">
        <f t="shared" si="792"/>
        <v>0</v>
      </c>
      <c r="H2277" s="30">
        <f t="shared" si="805"/>
        <v>0</v>
      </c>
      <c r="I2277" s="30">
        <f>'F4.2'!Y441</f>
        <v>46.4</v>
      </c>
      <c r="J2277" s="30">
        <f>'F4.2'!AS441</f>
        <v>46.4</v>
      </c>
      <c r="K2277" s="30"/>
      <c r="L2277" s="30"/>
      <c r="M2277" s="30">
        <f t="shared" si="800"/>
        <v>46.4</v>
      </c>
      <c r="N2277" s="150">
        <f t="shared" si="806"/>
        <v>0</v>
      </c>
    </row>
    <row r="2278" spans="1:14" ht="15.75" hidden="1" outlineLevel="1">
      <c r="A2278" s="28">
        <f t="shared" ref="A2278:E2278" si="843">A1819</f>
        <v>0</v>
      </c>
      <c r="B2278" s="360" t="str">
        <f t="shared" si="843"/>
        <v>Civil - 8&amp;9</v>
      </c>
      <c r="C2278" s="31">
        <f t="shared" si="843"/>
        <v>0</v>
      </c>
      <c r="D2278" s="67" t="str">
        <f t="shared" si="843"/>
        <v>-</v>
      </c>
      <c r="E2278" s="30">
        <f t="shared" si="843"/>
        <v>0</v>
      </c>
      <c r="F2278" s="30">
        <f t="shared" si="791"/>
        <v>0</v>
      </c>
      <c r="G2278" s="30">
        <f t="shared" si="792"/>
        <v>0</v>
      </c>
      <c r="H2278" s="30">
        <f t="shared" si="805"/>
        <v>0</v>
      </c>
      <c r="I2278" s="30">
        <f>'F4.2'!Y442</f>
        <v>0</v>
      </c>
      <c r="J2278" s="30">
        <f>'F4.2'!AS442</f>
        <v>0</v>
      </c>
      <c r="K2278" s="30"/>
      <c r="L2278" s="30"/>
      <c r="M2278" s="30">
        <f t="shared" si="800"/>
        <v>0</v>
      </c>
      <c r="N2278" s="150">
        <f t="shared" si="806"/>
        <v>0</v>
      </c>
    </row>
    <row r="2279" spans="1:14" ht="47.25" hidden="1" outlineLevel="1">
      <c r="A2279" s="28">
        <f t="shared" ref="A2279:E2279" si="844">A1820</f>
        <v>1</v>
      </c>
      <c r="B2279" s="131" t="str">
        <f t="shared" si="844"/>
        <v>Work of diversion of peripheral nallah towards ash water recovery pump house alogwith construction of waste wear at ash bund area CSTPS, Chandrapur.</v>
      </c>
      <c r="C2279" s="31">
        <f t="shared" si="844"/>
        <v>0</v>
      </c>
      <c r="D2279" s="67" t="str">
        <f t="shared" si="844"/>
        <v>-</v>
      </c>
      <c r="E2279" s="30">
        <f t="shared" si="844"/>
        <v>0</v>
      </c>
      <c r="F2279" s="30">
        <f t="shared" si="791"/>
        <v>0</v>
      </c>
      <c r="G2279" s="30">
        <f t="shared" si="792"/>
        <v>0</v>
      </c>
      <c r="H2279" s="30">
        <f t="shared" si="805"/>
        <v>0</v>
      </c>
      <c r="I2279" s="30">
        <f>'F4.2'!Y443</f>
        <v>0</v>
      </c>
      <c r="J2279" s="30">
        <f>'F4.2'!AS443</f>
        <v>0</v>
      </c>
      <c r="K2279" s="30"/>
      <c r="L2279" s="30"/>
      <c r="M2279" s="30">
        <f t="shared" si="800"/>
        <v>0</v>
      </c>
      <c r="N2279" s="150">
        <f t="shared" si="806"/>
        <v>0</v>
      </c>
    </row>
    <row r="2280" spans="1:14" ht="47.25" hidden="1" outlineLevel="1">
      <c r="A2280" s="31">
        <f t="shared" ref="A2280:E2280" si="845">A1821</f>
        <v>0</v>
      </c>
      <c r="B2280" s="270" t="str">
        <f t="shared" si="845"/>
        <v>Work of diversion of peripheral nallah towards ash water recovery pump house alogwith construction of waste wear at ash bund area CSTPS, Chandrapur.</v>
      </c>
      <c r="C2280" s="31">
        <f t="shared" si="845"/>
        <v>0</v>
      </c>
      <c r="D2280" s="67" t="str">
        <f t="shared" si="845"/>
        <v>-</v>
      </c>
      <c r="E2280" s="30">
        <f t="shared" si="845"/>
        <v>0</v>
      </c>
      <c r="F2280" s="30">
        <f t="shared" si="791"/>
        <v>10</v>
      </c>
      <c r="G2280" s="30">
        <f t="shared" si="792"/>
        <v>10</v>
      </c>
      <c r="H2280" s="30">
        <f t="shared" si="805"/>
        <v>0</v>
      </c>
      <c r="I2280" s="30">
        <f>'F4.2'!Y444</f>
        <v>25.4</v>
      </c>
      <c r="J2280" s="30">
        <f>'F4.2'!AS444</f>
        <v>25.4</v>
      </c>
      <c r="K2280" s="30"/>
      <c r="L2280" s="30"/>
      <c r="M2280" s="30">
        <f t="shared" si="800"/>
        <v>25.4</v>
      </c>
      <c r="N2280" s="150">
        <f t="shared" si="806"/>
        <v>0</v>
      </c>
    </row>
    <row r="2281" spans="1:14" ht="15.75" hidden="1" outlineLevel="1">
      <c r="A2281" s="28">
        <f t="shared" ref="A2281:E2281" si="846">A1822</f>
        <v>2</v>
      </c>
      <c r="B2281" s="131" t="str">
        <f t="shared" si="846"/>
        <v>Infrastructure development of CHP-D area at U-8, 9, CSTPS</v>
      </c>
      <c r="C2281" s="31">
        <f t="shared" si="846"/>
        <v>0</v>
      </c>
      <c r="D2281" s="67" t="str">
        <f t="shared" si="846"/>
        <v>-</v>
      </c>
      <c r="E2281" s="30">
        <f t="shared" si="846"/>
        <v>0</v>
      </c>
      <c r="F2281" s="30">
        <f t="shared" si="791"/>
        <v>0</v>
      </c>
      <c r="G2281" s="30">
        <f t="shared" si="792"/>
        <v>0</v>
      </c>
      <c r="H2281" s="30">
        <f t="shared" si="805"/>
        <v>0</v>
      </c>
      <c r="I2281" s="30">
        <f>'F4.2'!Y445</f>
        <v>0</v>
      </c>
      <c r="J2281" s="30">
        <f>'F4.2'!AS445</f>
        <v>0</v>
      </c>
      <c r="K2281" s="30"/>
      <c r="L2281" s="30"/>
      <c r="M2281" s="30">
        <f t="shared" si="800"/>
        <v>0</v>
      </c>
      <c r="N2281" s="150">
        <f t="shared" si="806"/>
        <v>0</v>
      </c>
    </row>
    <row r="2282" spans="1:14" ht="31.5" hidden="1" outlineLevel="1">
      <c r="A2282" s="28">
        <f t="shared" ref="A2282:E2282" si="847">A1823</f>
        <v>0</v>
      </c>
      <c r="B2282" s="270" t="str">
        <f t="shared" si="847"/>
        <v>Provision of platform for unloading of coal near TP-106 upto stack pile A of CHP-D</v>
      </c>
      <c r="C2282" s="31">
        <f t="shared" si="847"/>
        <v>0</v>
      </c>
      <c r="D2282" s="67" t="str">
        <f t="shared" si="847"/>
        <v>-</v>
      </c>
      <c r="E2282" s="30">
        <f t="shared" si="847"/>
        <v>0</v>
      </c>
      <c r="F2282" s="30">
        <f t="shared" si="791"/>
        <v>0</v>
      </c>
      <c r="G2282" s="30">
        <f t="shared" si="792"/>
        <v>0</v>
      </c>
      <c r="H2282" s="30">
        <f t="shared" si="805"/>
        <v>0</v>
      </c>
      <c r="I2282" s="30">
        <f>'F4.2'!Y446</f>
        <v>0</v>
      </c>
      <c r="J2282" s="30">
        <f>'F4.2'!AS446</f>
        <v>0</v>
      </c>
      <c r="K2282" s="30"/>
      <c r="L2282" s="30"/>
      <c r="M2282" s="30">
        <f t="shared" si="800"/>
        <v>0</v>
      </c>
      <c r="N2282" s="150">
        <f t="shared" si="806"/>
        <v>0</v>
      </c>
    </row>
    <row r="2283" spans="1:14" ht="31.5" hidden="1" outlineLevel="1">
      <c r="A2283" s="31">
        <f t="shared" ref="A2283:E2283" si="848">A1824</f>
        <v>0</v>
      </c>
      <c r="B2283" s="270" t="str">
        <f t="shared" si="848"/>
        <v>Provision of WBM Road for fire fighting arrangement at CHP-D U-8,9</v>
      </c>
      <c r="C2283" s="31">
        <f t="shared" si="848"/>
        <v>0</v>
      </c>
      <c r="D2283" s="67" t="str">
        <f t="shared" si="848"/>
        <v>-</v>
      </c>
      <c r="E2283" s="30">
        <f t="shared" si="848"/>
        <v>0</v>
      </c>
      <c r="F2283" s="30">
        <f t="shared" si="791"/>
        <v>0</v>
      </c>
      <c r="G2283" s="30">
        <f t="shared" si="792"/>
        <v>0</v>
      </c>
      <c r="H2283" s="30">
        <f t="shared" si="805"/>
        <v>0</v>
      </c>
      <c r="I2283" s="30">
        <f>'F4.2'!Y447</f>
        <v>0</v>
      </c>
      <c r="J2283" s="30">
        <f>'F4.2'!AS447</f>
        <v>0</v>
      </c>
      <c r="K2283" s="30"/>
      <c r="L2283" s="30"/>
      <c r="M2283" s="30">
        <f t="shared" si="800"/>
        <v>0</v>
      </c>
      <c r="N2283" s="150">
        <f t="shared" si="806"/>
        <v>0</v>
      </c>
    </row>
    <row r="2284" spans="1:14" ht="47.25" hidden="1" outlineLevel="1">
      <c r="A2284" s="31">
        <f t="shared" ref="A2284:E2284" si="849">A1825</f>
        <v>0</v>
      </c>
      <c r="B2284" s="270" t="str">
        <f t="shared" si="849"/>
        <v>Construction &amp; Pushing RCC box of size 2mx2m under railway track to drain out the surface water near Rly - A cabin Unit-8,9</v>
      </c>
      <c r="C2284" s="31">
        <f t="shared" si="849"/>
        <v>0</v>
      </c>
      <c r="D2284" s="67" t="str">
        <f t="shared" si="849"/>
        <v>-</v>
      </c>
      <c r="E2284" s="30">
        <f t="shared" si="849"/>
        <v>0</v>
      </c>
      <c r="F2284" s="30">
        <f t="shared" si="791"/>
        <v>0</v>
      </c>
      <c r="G2284" s="30">
        <f t="shared" si="792"/>
        <v>0</v>
      </c>
      <c r="H2284" s="30">
        <f t="shared" si="805"/>
        <v>0</v>
      </c>
      <c r="I2284" s="30">
        <f>'F4.2'!Y448</f>
        <v>0</v>
      </c>
      <c r="J2284" s="30">
        <f>'F4.2'!AS448</f>
        <v>0</v>
      </c>
      <c r="K2284" s="30"/>
      <c r="L2284" s="30"/>
      <c r="M2284" s="30">
        <f t="shared" si="800"/>
        <v>0</v>
      </c>
      <c r="N2284" s="150">
        <f t="shared" si="806"/>
        <v>0</v>
      </c>
    </row>
    <row r="2285" spans="1:14" ht="31.5" hidden="1" outlineLevel="1">
      <c r="A2285" s="31">
        <f t="shared" ref="A2285:E2285" si="850">A1826</f>
        <v>0</v>
      </c>
      <c r="B2285" s="270" t="str">
        <f t="shared" si="850"/>
        <v>Construction of concrete pavement road connecting to reject gate &amp; vinchoda chowk , Y point to ash recovery pump house</v>
      </c>
      <c r="C2285" s="31">
        <f t="shared" si="850"/>
        <v>0</v>
      </c>
      <c r="D2285" s="67" t="str">
        <f t="shared" si="850"/>
        <v>-</v>
      </c>
      <c r="E2285" s="30">
        <f t="shared" si="850"/>
        <v>0</v>
      </c>
      <c r="F2285" s="30">
        <f t="shared" si="791"/>
        <v>0</v>
      </c>
      <c r="G2285" s="30">
        <f t="shared" si="792"/>
        <v>0</v>
      </c>
      <c r="H2285" s="30">
        <f t="shared" si="805"/>
        <v>0</v>
      </c>
      <c r="I2285" s="30">
        <f>'F4.2'!Y449</f>
        <v>0</v>
      </c>
      <c r="J2285" s="30">
        <f>'F4.2'!AS449</f>
        <v>0</v>
      </c>
      <c r="K2285" s="30"/>
      <c r="L2285" s="30"/>
      <c r="M2285" s="30">
        <f t="shared" si="800"/>
        <v>0</v>
      </c>
      <c r="N2285" s="150">
        <f t="shared" si="806"/>
        <v>0</v>
      </c>
    </row>
    <row r="2286" spans="1:14" ht="15.75" hidden="1" outlineLevel="1">
      <c r="A2286" s="28" t="str">
        <f t="shared" ref="A2286:E2286" si="851">A1827</f>
        <v>HO1</v>
      </c>
      <c r="B2286" s="131" t="str">
        <f t="shared" si="851"/>
        <v xml:space="preserve">CHP Improvement Schemes </v>
      </c>
      <c r="C2286" s="31">
        <f t="shared" si="851"/>
        <v>0</v>
      </c>
      <c r="D2286" s="67" t="str">
        <f t="shared" si="851"/>
        <v>-</v>
      </c>
      <c r="E2286" s="30">
        <f t="shared" si="851"/>
        <v>0</v>
      </c>
      <c r="F2286" s="30">
        <f t="shared" si="791"/>
        <v>0</v>
      </c>
      <c r="G2286" s="30">
        <f t="shared" si="792"/>
        <v>0</v>
      </c>
      <c r="H2286" s="30">
        <f t="shared" si="805"/>
        <v>0</v>
      </c>
      <c r="I2286" s="30">
        <f>'F4.2'!Y450</f>
        <v>0</v>
      </c>
      <c r="J2286" s="30">
        <f>'F4.2'!AS450</f>
        <v>0</v>
      </c>
      <c r="K2286" s="30"/>
      <c r="L2286" s="30"/>
      <c r="M2286" s="30">
        <f t="shared" si="800"/>
        <v>0</v>
      </c>
      <c r="N2286" s="150">
        <f t="shared" si="806"/>
        <v>0</v>
      </c>
    </row>
    <row r="2287" spans="1:14" ht="15.75" hidden="1" outlineLevel="1">
      <c r="A2287" s="31">
        <f t="shared" ref="A2287:E2287" si="852">A1828</f>
        <v>0</v>
      </c>
      <c r="B2287" s="270" t="str">
        <f t="shared" si="852"/>
        <v>CHP Improvement Schemes at CHP-D</v>
      </c>
      <c r="C2287" s="31">
        <f t="shared" si="852"/>
        <v>0</v>
      </c>
      <c r="D2287" s="67" t="str">
        <f t="shared" si="852"/>
        <v>-</v>
      </c>
      <c r="E2287" s="30">
        <f t="shared" si="852"/>
        <v>0</v>
      </c>
      <c r="F2287" s="30">
        <f t="shared" si="791"/>
        <v>0</v>
      </c>
      <c r="G2287" s="30">
        <f t="shared" si="792"/>
        <v>0</v>
      </c>
      <c r="H2287" s="30">
        <f t="shared" si="805"/>
        <v>0</v>
      </c>
      <c r="I2287" s="30">
        <f>'F4.2'!Y451</f>
        <v>100</v>
      </c>
      <c r="J2287" s="30">
        <f>'F4.2'!AS451</f>
        <v>100</v>
      </c>
      <c r="K2287" s="30"/>
      <c r="L2287" s="30"/>
      <c r="M2287" s="30">
        <f t="shared" si="800"/>
        <v>100</v>
      </c>
      <c r="N2287" s="150">
        <f t="shared" si="806"/>
        <v>0</v>
      </c>
    </row>
    <row r="2288" spans="1:14" ht="31.5" hidden="1" outlineLevel="1">
      <c r="A2288" s="28" t="str">
        <f t="shared" ref="A2288:E2288" si="853">A1829</f>
        <v>HO2</v>
      </c>
      <c r="B2288" s="131" t="str">
        <f t="shared" si="853"/>
        <v>Developlment &amp; Upgradation of DSM software system for MSPGCL</v>
      </c>
      <c r="C2288" s="31">
        <f t="shared" si="853"/>
        <v>0</v>
      </c>
      <c r="D2288" s="67" t="str">
        <f t="shared" si="853"/>
        <v>-</v>
      </c>
      <c r="E2288" s="30">
        <f t="shared" si="853"/>
        <v>0</v>
      </c>
      <c r="F2288" s="30">
        <f t="shared" si="791"/>
        <v>0</v>
      </c>
      <c r="G2288" s="30">
        <f t="shared" si="792"/>
        <v>0</v>
      </c>
      <c r="H2288" s="30">
        <f t="shared" si="805"/>
        <v>0</v>
      </c>
      <c r="I2288" s="30">
        <f>'F4.2'!Y452</f>
        <v>0</v>
      </c>
      <c r="J2288" s="30">
        <f>'F4.2'!AS452</f>
        <v>0</v>
      </c>
      <c r="K2288" s="30"/>
      <c r="L2288" s="30"/>
      <c r="M2288" s="30">
        <f t="shared" si="800"/>
        <v>0</v>
      </c>
      <c r="N2288" s="150">
        <f t="shared" si="806"/>
        <v>0</v>
      </c>
    </row>
    <row r="2289" spans="1:14" ht="31.5" hidden="1" outlineLevel="1">
      <c r="A2289" s="31">
        <f t="shared" ref="A2289:E2289" si="854">A1830</f>
        <v>0</v>
      </c>
      <c r="B2289" s="270" t="str">
        <f t="shared" si="854"/>
        <v>Developlment &amp; Upgradation of DSM software system for MSPGCL</v>
      </c>
      <c r="C2289" s="31">
        <f t="shared" si="854"/>
        <v>0</v>
      </c>
      <c r="D2289" s="67" t="str">
        <f t="shared" si="854"/>
        <v>-</v>
      </c>
      <c r="E2289" s="30">
        <f t="shared" si="854"/>
        <v>0</v>
      </c>
      <c r="F2289" s="30">
        <f t="shared" si="791"/>
        <v>55</v>
      </c>
      <c r="G2289" s="30">
        <f t="shared" si="792"/>
        <v>55</v>
      </c>
      <c r="H2289" s="30">
        <f t="shared" si="805"/>
        <v>0</v>
      </c>
      <c r="I2289" s="30">
        <f>'F4.2'!Y453</f>
        <v>0</v>
      </c>
      <c r="J2289" s="30">
        <f>'F4.2'!AS453</f>
        <v>0</v>
      </c>
      <c r="K2289" s="30"/>
      <c r="L2289" s="30"/>
      <c r="M2289" s="30">
        <f t="shared" si="800"/>
        <v>0</v>
      </c>
      <c r="N2289" s="150">
        <f t="shared" si="806"/>
        <v>0</v>
      </c>
    </row>
    <row r="2290" spans="1:14" ht="15.75" hidden="1" outlineLevel="1">
      <c r="A2290" s="28">
        <f t="shared" ref="A2290:E2290" si="855">A1831</f>
        <v>1</v>
      </c>
      <c r="B2290" s="131" t="str">
        <f t="shared" si="855"/>
        <v>Implementation of Flexible Operation Solutions</v>
      </c>
      <c r="C2290" s="31">
        <f t="shared" si="855"/>
        <v>0</v>
      </c>
      <c r="D2290" s="67" t="str">
        <f t="shared" si="855"/>
        <v>-</v>
      </c>
      <c r="E2290" s="30">
        <f t="shared" si="855"/>
        <v>0</v>
      </c>
      <c r="F2290" s="30">
        <f t="shared" si="791"/>
        <v>0</v>
      </c>
      <c r="G2290" s="30">
        <f t="shared" si="792"/>
        <v>0</v>
      </c>
      <c r="H2290" s="30">
        <f t="shared" si="805"/>
        <v>0</v>
      </c>
      <c r="I2290" s="30">
        <f>'F4.2'!Y454</f>
        <v>0</v>
      </c>
      <c r="J2290" s="30">
        <f>'F4.2'!AS454</f>
        <v>0</v>
      </c>
      <c r="K2290" s="30"/>
      <c r="L2290" s="30"/>
      <c r="M2290" s="30">
        <f t="shared" si="800"/>
        <v>0</v>
      </c>
      <c r="N2290" s="150">
        <f t="shared" si="806"/>
        <v>0</v>
      </c>
    </row>
    <row r="2291" spans="1:14" ht="15.75" hidden="1" outlineLevel="1">
      <c r="A2291" s="31">
        <f t="shared" ref="A2291:E2291" si="856">A1832</f>
        <v>0</v>
      </c>
      <c r="B2291" s="270" t="str">
        <f t="shared" si="856"/>
        <v>Implementation of Flexible Operation Solutions</v>
      </c>
      <c r="C2291" s="31">
        <f t="shared" si="856"/>
        <v>0</v>
      </c>
      <c r="D2291" s="67" t="str">
        <f t="shared" si="856"/>
        <v>-</v>
      </c>
      <c r="E2291" s="30">
        <f t="shared" si="856"/>
        <v>0</v>
      </c>
      <c r="F2291" s="30">
        <f t="shared" si="791"/>
        <v>34</v>
      </c>
      <c r="G2291" s="30">
        <f t="shared" si="792"/>
        <v>34</v>
      </c>
      <c r="H2291" s="30">
        <f t="shared" si="805"/>
        <v>0</v>
      </c>
      <c r="I2291" s="30">
        <f>'F4.2'!Y455</f>
        <v>0</v>
      </c>
      <c r="J2291" s="30">
        <f>'F4.2'!AS455</f>
        <v>0</v>
      </c>
      <c r="K2291" s="30"/>
      <c r="L2291" s="30"/>
      <c r="M2291" s="30">
        <f t="shared" si="800"/>
        <v>0</v>
      </c>
      <c r="N2291" s="150">
        <f t="shared" si="806"/>
        <v>0</v>
      </c>
    </row>
    <row r="2292" spans="1:14" ht="15.75" hidden="1" outlineLevel="1">
      <c r="A2292" s="31">
        <f t="shared" ref="A2292" si="857">A1833</f>
        <v>0</v>
      </c>
      <c r="B2292" s="269"/>
      <c r="C2292" s="31">
        <f t="shared" ref="C2292:E2292" si="858">C1833</f>
        <v>0</v>
      </c>
      <c r="D2292" s="67" t="str">
        <f t="shared" si="858"/>
        <v>-</v>
      </c>
      <c r="E2292" s="30">
        <f t="shared" si="858"/>
        <v>0</v>
      </c>
      <c r="F2292" s="30">
        <f t="shared" si="791"/>
        <v>0</v>
      </c>
      <c r="G2292" s="30">
        <f t="shared" si="792"/>
        <v>0</v>
      </c>
      <c r="H2292" s="30">
        <f t="shared" si="805"/>
        <v>0</v>
      </c>
      <c r="I2292" s="30">
        <f>'F4.2'!Y456</f>
        <v>0</v>
      </c>
      <c r="J2292" s="30">
        <f>'F4.2'!AS456</f>
        <v>0</v>
      </c>
      <c r="K2292" s="30"/>
      <c r="L2292" s="30"/>
      <c r="M2292" s="30">
        <f t="shared" si="800"/>
        <v>0</v>
      </c>
      <c r="N2292" s="150">
        <f t="shared" si="806"/>
        <v>0</v>
      </c>
    </row>
    <row r="2293" spans="1:14" ht="15.75" hidden="1" outlineLevel="1">
      <c r="A2293" s="156">
        <f t="shared" ref="A2293:E2293" si="859">A1834</f>
        <v>0</v>
      </c>
      <c r="B2293" s="86" t="str">
        <f t="shared" si="859"/>
        <v>B) Non-DPR Schemes</v>
      </c>
      <c r="C2293" s="31">
        <f t="shared" si="859"/>
        <v>0</v>
      </c>
      <c r="D2293" s="67" t="str">
        <f t="shared" si="859"/>
        <v>-</v>
      </c>
      <c r="E2293" s="30">
        <f t="shared" si="859"/>
        <v>0</v>
      </c>
      <c r="F2293" s="30">
        <f t="shared" si="791"/>
        <v>0</v>
      </c>
      <c r="G2293" s="30">
        <f t="shared" si="792"/>
        <v>0</v>
      </c>
      <c r="H2293" s="30">
        <f t="shared" si="805"/>
        <v>0</v>
      </c>
      <c r="I2293" s="30">
        <f>'F4.2'!Y457</f>
        <v>0</v>
      </c>
      <c r="J2293" s="30">
        <f>'F4.2'!AS457</f>
        <v>0</v>
      </c>
      <c r="K2293" s="30"/>
      <c r="L2293" s="30"/>
      <c r="M2293" s="30">
        <f t="shared" si="800"/>
        <v>0</v>
      </c>
      <c r="N2293" s="150">
        <f t="shared" si="806"/>
        <v>0</v>
      </c>
    </row>
    <row r="2294" spans="1:14" ht="15.75" hidden="1" outlineLevel="1">
      <c r="A2294" s="28">
        <f t="shared" ref="A2294:E2294" si="860">A1835</f>
        <v>1</v>
      </c>
      <c r="B2294" s="230" t="str">
        <f t="shared" si="860"/>
        <v>General asset</v>
      </c>
      <c r="C2294" s="31">
        <f t="shared" si="860"/>
        <v>0</v>
      </c>
      <c r="D2294" s="67" t="str">
        <f t="shared" si="860"/>
        <v>-</v>
      </c>
      <c r="E2294" s="30">
        <f t="shared" si="860"/>
        <v>0</v>
      </c>
      <c r="F2294" s="30">
        <f t="shared" ref="F2294:F2299" si="861">F1835+I1835</f>
        <v>3.2096226460000001</v>
      </c>
      <c r="G2294" s="30">
        <f t="shared" ref="G2294:G2299" si="862">G1835+M1835</f>
        <v>3.2096226460000001</v>
      </c>
      <c r="H2294" s="30">
        <f t="shared" si="805"/>
        <v>0</v>
      </c>
      <c r="I2294" s="30">
        <f>'F4.2'!Y458</f>
        <v>0</v>
      </c>
      <c r="J2294" s="30">
        <f>'F4.2'!AS458</f>
        <v>0</v>
      </c>
      <c r="K2294" s="30"/>
      <c r="L2294" s="30"/>
      <c r="M2294" s="30">
        <f t="shared" si="800"/>
        <v>0</v>
      </c>
      <c r="N2294" s="150">
        <f t="shared" si="806"/>
        <v>0</v>
      </c>
    </row>
    <row r="2295" spans="1:14" ht="47.25" hidden="1" outlineLevel="1">
      <c r="A2295" s="31">
        <f t="shared" ref="A2295:E2295" si="863">A1836</f>
        <v>2</v>
      </c>
      <c r="B2295" s="257" t="str">
        <f t="shared" si="863"/>
        <v>Supply, Operation &amp; Maintenance of Mobile Coal Sampling Equipment (MCSE) for coal sampling at loading ends of WCL for Mahagenco</v>
      </c>
      <c r="C2295" s="31">
        <f t="shared" si="863"/>
        <v>0</v>
      </c>
      <c r="D2295" s="67" t="str">
        <f t="shared" si="863"/>
        <v>-</v>
      </c>
      <c r="E2295" s="30">
        <f t="shared" si="863"/>
        <v>0</v>
      </c>
      <c r="F2295" s="30">
        <f t="shared" si="861"/>
        <v>3.1647599999999998</v>
      </c>
      <c r="G2295" s="30">
        <f t="shared" si="862"/>
        <v>3.1647599999999998</v>
      </c>
      <c r="H2295" s="30">
        <f t="shared" si="805"/>
        <v>0</v>
      </c>
      <c r="I2295" s="30">
        <f>'F4.2'!Y459</f>
        <v>0</v>
      </c>
      <c r="J2295" s="30">
        <f>'F4.2'!AS459</f>
        <v>0</v>
      </c>
      <c r="K2295" s="30"/>
      <c r="L2295" s="30"/>
      <c r="M2295" s="30">
        <f t="shared" si="800"/>
        <v>0</v>
      </c>
      <c r="N2295" s="150">
        <f t="shared" si="806"/>
        <v>0</v>
      </c>
    </row>
    <row r="2296" spans="1:14" ht="15.75" hidden="1" outlineLevel="1">
      <c r="A2296" s="28">
        <f t="shared" ref="A2296:E2296" si="864">A1837</f>
        <v>3</v>
      </c>
      <c r="B2296" s="232" t="str">
        <f t="shared" si="864"/>
        <v>ABC Powder Type and Foam Type Composite Fire Extinguisher</v>
      </c>
      <c r="C2296" s="31">
        <f t="shared" si="864"/>
        <v>0</v>
      </c>
      <c r="D2296" s="67" t="str">
        <f t="shared" si="864"/>
        <v>-</v>
      </c>
      <c r="E2296" s="30">
        <f t="shared" si="864"/>
        <v>0</v>
      </c>
      <c r="F2296" s="30">
        <f t="shared" si="861"/>
        <v>1.5279598839999999</v>
      </c>
      <c r="G2296" s="30">
        <f t="shared" si="862"/>
        <v>1.5279598839999999</v>
      </c>
      <c r="H2296" s="30">
        <f t="shared" si="805"/>
        <v>0</v>
      </c>
      <c r="I2296" s="30">
        <f>'F4.2'!Y460</f>
        <v>0</v>
      </c>
      <c r="J2296" s="30">
        <f>'F4.2'!AS460</f>
        <v>0</v>
      </c>
      <c r="K2296" s="30"/>
      <c r="L2296" s="30"/>
      <c r="M2296" s="30">
        <f t="shared" si="800"/>
        <v>0</v>
      </c>
      <c r="N2296" s="150">
        <f t="shared" si="806"/>
        <v>0</v>
      </c>
    </row>
    <row r="2297" spans="1:14" ht="63" hidden="1" outlineLevel="1">
      <c r="A2297" s="31">
        <f t="shared" ref="A2297:E2297" si="865">A1838</f>
        <v>4</v>
      </c>
      <c r="B2297" s="339" t="str">
        <f t="shared" si="865"/>
        <v>NON-Detailed Project Report for the Work of Upgradation/Renovation of Crusher House of CHPB of Unit-5, 6&amp;7 at CSTPS Chandrapur (benefit U-8,9 by short conveyor coal stacking in catering emergency)</v>
      </c>
      <c r="C2297" s="31">
        <f t="shared" si="865"/>
        <v>0</v>
      </c>
      <c r="D2297" s="67" t="str">
        <f t="shared" si="865"/>
        <v>-</v>
      </c>
      <c r="E2297" s="30">
        <f t="shared" si="865"/>
        <v>0</v>
      </c>
      <c r="F2297" s="30">
        <f t="shared" si="861"/>
        <v>2.8807392799999998</v>
      </c>
      <c r="G2297" s="30">
        <f t="shared" si="862"/>
        <v>2.8807392799999998</v>
      </c>
      <c r="H2297" s="30">
        <f t="shared" si="805"/>
        <v>0</v>
      </c>
      <c r="I2297" s="30">
        <f>'F4.2'!Y461</f>
        <v>0</v>
      </c>
      <c r="J2297" s="30">
        <f>'F4.2'!AS461</f>
        <v>0</v>
      </c>
      <c r="K2297" s="30"/>
      <c r="L2297" s="30"/>
      <c r="M2297" s="30">
        <f t="shared" si="800"/>
        <v>0</v>
      </c>
      <c r="N2297" s="150">
        <f t="shared" si="806"/>
        <v>0</v>
      </c>
    </row>
    <row r="2298" spans="1:14" ht="31.5" hidden="1" outlineLevel="1">
      <c r="A2298" s="28">
        <f t="shared" ref="A2298:E2298" si="866">A1839</f>
        <v>5</v>
      </c>
      <c r="B2298" s="257" t="str">
        <f t="shared" si="866"/>
        <v>Extention of stacker reclaimer area for improvement in coal stack management at CHP-D CSTPS Chandrapur U-8,9</v>
      </c>
      <c r="C2298" s="31">
        <f t="shared" si="866"/>
        <v>0</v>
      </c>
      <c r="D2298" s="67" t="str">
        <f t="shared" si="866"/>
        <v>-</v>
      </c>
      <c r="E2298" s="30">
        <f t="shared" si="866"/>
        <v>0</v>
      </c>
      <c r="F2298" s="30">
        <f t="shared" si="861"/>
        <v>8.4600000000000009</v>
      </c>
      <c r="G2298" s="30">
        <f t="shared" si="862"/>
        <v>8.4600000000000009</v>
      </c>
      <c r="H2298" s="30">
        <f t="shared" si="805"/>
        <v>0</v>
      </c>
      <c r="I2298" s="30">
        <f>'F4.2'!Y462</f>
        <v>0</v>
      </c>
      <c r="J2298" s="30">
        <f>'F4.2'!AS462</f>
        <v>0</v>
      </c>
      <c r="K2298" s="30"/>
      <c r="L2298" s="30"/>
      <c r="M2298" s="30">
        <f t="shared" si="800"/>
        <v>0</v>
      </c>
      <c r="N2298" s="150">
        <f t="shared" si="806"/>
        <v>0</v>
      </c>
    </row>
    <row r="2299" spans="1:14" ht="31.5" hidden="1" outlineLevel="1">
      <c r="A2299" s="31">
        <f t="shared" ref="A2299:E2299" si="867">A1840</f>
        <v>6</v>
      </c>
      <c r="B2299" s="257" t="str">
        <f t="shared" si="867"/>
        <v>Retrofitting of BHEL make HT Circuit Breaker with SF6 Contactor at CHP-D,  Unit-8&amp;9</v>
      </c>
      <c r="C2299" s="31">
        <f t="shared" si="867"/>
        <v>0</v>
      </c>
      <c r="D2299" s="67" t="str">
        <f t="shared" si="867"/>
        <v>-</v>
      </c>
      <c r="E2299" s="30">
        <f t="shared" si="867"/>
        <v>0</v>
      </c>
      <c r="F2299" s="30">
        <f t="shared" si="861"/>
        <v>4.25</v>
      </c>
      <c r="G2299" s="30">
        <f t="shared" si="862"/>
        <v>4.25</v>
      </c>
      <c r="H2299" s="30">
        <f t="shared" si="805"/>
        <v>0</v>
      </c>
      <c r="I2299" s="30">
        <f>'F4.2'!Y463</f>
        <v>0</v>
      </c>
      <c r="J2299" s="30">
        <f>'F4.2'!AS463</f>
        <v>0</v>
      </c>
      <c r="K2299" s="30"/>
      <c r="L2299" s="30"/>
      <c r="M2299" s="30">
        <f t="shared" si="800"/>
        <v>0</v>
      </c>
      <c r="N2299" s="150">
        <f t="shared" si="806"/>
        <v>0</v>
      </c>
    </row>
    <row r="2300" spans="1:14" ht="16.5" collapsed="1" thickBot="1">
      <c r="A2300" s="141"/>
      <c r="B2300" s="142" t="str">
        <f t="shared" ref="B2300" si="868">B1841</f>
        <v>Total</v>
      </c>
      <c r="C2300" s="143"/>
      <c r="D2300" s="144"/>
      <c r="E2300" s="145"/>
      <c r="F2300" s="145">
        <f t="shared" ref="F2300" si="869">SUM(F1845:F2299)</f>
        <v>1653.4385148776164</v>
      </c>
      <c r="G2300" s="145">
        <f t="shared" ref="G2300" si="870">SUM(G1845:G2299)</f>
        <v>1705.4088684632327</v>
      </c>
      <c r="H2300" s="145">
        <f t="shared" ref="H2300" si="871">SUM(H1845:H2299)</f>
        <v>-51.970353585616394</v>
      </c>
      <c r="I2300" s="145">
        <f t="shared" ref="I2300" si="872">SUM(I1845:I2299)</f>
        <v>1002.8795205479452</v>
      </c>
      <c r="J2300" s="145">
        <f t="shared" ref="J2300" si="873">SUM(J1845:J2299)</f>
        <v>1002.8795205479452</v>
      </c>
      <c r="K2300" s="145">
        <f t="shared" ref="K2300" si="874">SUM(K1845:K2299)</f>
        <v>0</v>
      </c>
      <c r="L2300" s="145">
        <f t="shared" ref="L2300" si="875">SUM(L1845:L2299)</f>
        <v>0</v>
      </c>
      <c r="M2300" s="145">
        <f t="shared" ref="M2300" si="876">SUM(M1845:M2299)</f>
        <v>1002.8795205479452</v>
      </c>
      <c r="N2300" s="145">
        <f t="shared" ref="N2300" si="877">SUM(N1845:N2299)</f>
        <v>-51.970353585616394</v>
      </c>
    </row>
    <row r="2302" spans="1:14" s="58" customFormat="1">
      <c r="A2302" s="56"/>
      <c r="B2302" s="42" t="s">
        <v>428</v>
      </c>
      <c r="C2302" s="48"/>
      <c r="D2302" s="46"/>
      <c r="E2302" s="57"/>
      <c r="F2302" s="57"/>
      <c r="G2302" s="57"/>
      <c r="H2302" s="57"/>
      <c r="I2302" s="57"/>
      <c r="J2302" s="57"/>
      <c r="K2302" s="57"/>
      <c r="L2302" s="57"/>
      <c r="M2302" s="57"/>
      <c r="N2302" s="57"/>
    </row>
    <row r="2303" spans="1:14" hidden="1" outlineLevel="1">
      <c r="A2303" s="26"/>
      <c r="B2303" s="86" t="str">
        <f t="shared" ref="B2303" si="878">B1844</f>
        <v>A) Approved Add Cap (Case No. 296 of 2019)</v>
      </c>
      <c r="C2303" s="48"/>
      <c r="D2303" s="46"/>
      <c r="E2303" s="57"/>
      <c r="F2303" s="57"/>
      <c r="G2303" s="57"/>
      <c r="H2303" s="57"/>
      <c r="I2303" s="57"/>
      <c r="J2303" s="57"/>
      <c r="K2303" s="57"/>
      <c r="L2303" s="57"/>
      <c r="M2303" s="57"/>
      <c r="N2303" s="57"/>
    </row>
    <row r="2304" spans="1:14" ht="31.5" hidden="1" outlineLevel="1">
      <c r="A2304" s="163">
        <f>A1845</f>
        <v>1</v>
      </c>
      <c r="B2304" s="181" t="str">
        <f t="shared" ref="B2304:C2304" si="879">B1845</f>
        <v>Initial Spares</v>
      </c>
      <c r="C2304" s="31" t="str">
        <f t="shared" si="879"/>
        <v>Approved Add Cap (Case No. 296 of 2019)</v>
      </c>
      <c r="D2304" s="67"/>
      <c r="E2304" s="30"/>
      <c r="F2304" s="30"/>
      <c r="G2304" s="30"/>
      <c r="H2304" s="30"/>
      <c r="I2304" s="30"/>
      <c r="J2304" s="30"/>
      <c r="K2304" s="30"/>
      <c r="L2304" s="30"/>
      <c r="M2304" s="30"/>
      <c r="N2304" s="150"/>
    </row>
    <row r="2305" spans="1:14" ht="18.75" hidden="1" outlineLevel="1">
      <c r="A2305" s="191"/>
      <c r="B2305" s="184" t="str">
        <f t="shared" ref="B2305:E2305" si="880">B1846</f>
        <v>Boiler &amp; Auxiliaries</v>
      </c>
      <c r="C2305" s="186">
        <f t="shared" si="880"/>
        <v>0</v>
      </c>
      <c r="D2305" s="207" t="str">
        <f t="shared" si="880"/>
        <v>-</v>
      </c>
      <c r="E2305" s="208">
        <f t="shared" si="880"/>
        <v>10.36</v>
      </c>
      <c r="F2305" s="208">
        <f t="shared" ref="F2305:F2368" si="881">F1846+I1846</f>
        <v>0</v>
      </c>
      <c r="G2305" s="208">
        <f t="shared" ref="G2305:G2368" si="882">G1846+M1846</f>
        <v>0</v>
      </c>
      <c r="H2305" s="208">
        <f t="shared" ref="H2305:H2368" si="883">F2305-G2305</f>
        <v>0</v>
      </c>
      <c r="I2305" s="30">
        <f>'F4.2'!Z10</f>
        <v>0</v>
      </c>
      <c r="J2305" s="30">
        <f>'F4.2'!AT10</f>
        <v>0</v>
      </c>
      <c r="K2305" s="208"/>
      <c r="L2305" s="208"/>
      <c r="M2305" s="208">
        <f t="shared" ref="M2305:M2368" si="884">SUM(J2305:L2305)</f>
        <v>0</v>
      </c>
      <c r="N2305" s="209">
        <f t="shared" ref="N2305:N2368" si="885">H2305+I2305-M2305</f>
        <v>0</v>
      </c>
    </row>
    <row r="2306" spans="1:14" ht="31.5" hidden="1" outlineLevel="1">
      <c r="A2306" s="163"/>
      <c r="B2306" s="182" t="str">
        <f t="shared" ref="B2306:E2306" si="886">B1847</f>
        <v>Procurement of Bevel Helical Gear box KMP-350 for XRP 1043 coal mills at unit-8&amp;9,CSTPS, Chandrapur.</v>
      </c>
      <c r="C2306" s="31">
        <f t="shared" si="886"/>
        <v>0</v>
      </c>
      <c r="D2306" s="67" t="str">
        <f t="shared" si="886"/>
        <v>-</v>
      </c>
      <c r="E2306" s="30">
        <f t="shared" si="886"/>
        <v>0</v>
      </c>
      <c r="F2306" s="30">
        <f t="shared" si="881"/>
        <v>7.4087018999999996</v>
      </c>
      <c r="G2306" s="30">
        <f t="shared" si="882"/>
        <v>7.4087018999999996</v>
      </c>
      <c r="H2306" s="30">
        <f t="shared" si="883"/>
        <v>0</v>
      </c>
      <c r="I2306" s="30">
        <f>'F4.2'!Z11</f>
        <v>0</v>
      </c>
      <c r="J2306" s="30">
        <f>'F4.2'!AT11</f>
        <v>0</v>
      </c>
      <c r="K2306" s="30"/>
      <c r="L2306" s="30"/>
      <c r="M2306" s="30">
        <f t="shared" si="884"/>
        <v>0</v>
      </c>
      <c r="N2306" s="150">
        <f t="shared" si="885"/>
        <v>0</v>
      </c>
    </row>
    <row r="2307" spans="1:14" ht="47.25" hidden="1" outlineLevel="1">
      <c r="A2307" s="163"/>
      <c r="B2307" s="182" t="str">
        <f t="shared" ref="B2307:E2307" si="887">B1848</f>
        <v>Procurement of Hydraulic Adjustment (Actuating) Device for PA fan model PAF 19/10.6-2 and FD fan FAF 23/12.5-1 at Unit 8&amp;9, CSTPS, Chandrapur.</v>
      </c>
      <c r="C2307" s="31">
        <f t="shared" si="887"/>
        <v>0</v>
      </c>
      <c r="D2307" s="67" t="str">
        <f t="shared" si="887"/>
        <v>-</v>
      </c>
      <c r="E2307" s="30">
        <f t="shared" si="887"/>
        <v>0</v>
      </c>
      <c r="F2307" s="30">
        <f t="shared" si="881"/>
        <v>1.3970990080000001</v>
      </c>
      <c r="G2307" s="30">
        <f t="shared" si="882"/>
        <v>1.3970990080000001</v>
      </c>
      <c r="H2307" s="30">
        <f t="shared" si="883"/>
        <v>0</v>
      </c>
      <c r="I2307" s="30">
        <f>'F4.2'!Z12</f>
        <v>0</v>
      </c>
      <c r="J2307" s="30">
        <f>'F4.2'!AT12</f>
        <v>0</v>
      </c>
      <c r="K2307" s="30"/>
      <c r="L2307" s="30"/>
      <c r="M2307" s="30">
        <f t="shared" si="884"/>
        <v>0</v>
      </c>
      <c r="N2307" s="150">
        <f t="shared" si="885"/>
        <v>0</v>
      </c>
    </row>
    <row r="2308" spans="1:14" ht="31.5" hidden="1" outlineLevel="1">
      <c r="A2308" s="163"/>
      <c r="B2308" s="182" t="str">
        <f t="shared" ref="B2308:E2308" si="888">B1849</f>
        <v>Procurement of Yokogawa make Zirconia Oxygen Analyser spares for C&amp;I-III, Unit-8&amp;9, CSTPS, Chandrapur</v>
      </c>
      <c r="C2308" s="31">
        <f t="shared" si="888"/>
        <v>0</v>
      </c>
      <c r="D2308" s="67" t="str">
        <f t="shared" si="888"/>
        <v>-</v>
      </c>
      <c r="E2308" s="30">
        <f t="shared" si="888"/>
        <v>0</v>
      </c>
      <c r="F2308" s="30">
        <f t="shared" si="881"/>
        <v>0.51933050800000002</v>
      </c>
      <c r="G2308" s="30">
        <f t="shared" si="882"/>
        <v>0.51933050800000002</v>
      </c>
      <c r="H2308" s="30">
        <f t="shared" si="883"/>
        <v>0</v>
      </c>
      <c r="I2308" s="30">
        <f>'F4.2'!Z13</f>
        <v>0</v>
      </c>
      <c r="J2308" s="30">
        <f>'F4.2'!AT13</f>
        <v>0</v>
      </c>
      <c r="K2308" s="30"/>
      <c r="L2308" s="30"/>
      <c r="M2308" s="30">
        <f t="shared" si="884"/>
        <v>0</v>
      </c>
      <c r="N2308" s="150">
        <f t="shared" si="885"/>
        <v>0</v>
      </c>
    </row>
    <row r="2309" spans="1:14" ht="31.5" hidden="1" outlineLevel="1">
      <c r="A2309" s="163"/>
      <c r="B2309" s="182" t="str">
        <f t="shared" ref="B2309:E2309" si="889">B1850</f>
        <v>Procurement of High pressure valves installed at unit-8&amp;9 ( 2x500 MW),CSTPS, Chandrapur.</v>
      </c>
      <c r="C2309" s="31">
        <f t="shared" si="889"/>
        <v>0</v>
      </c>
      <c r="D2309" s="67" t="str">
        <f t="shared" si="889"/>
        <v>-</v>
      </c>
      <c r="E2309" s="30">
        <f t="shared" si="889"/>
        <v>0</v>
      </c>
      <c r="F2309" s="30">
        <f t="shared" si="881"/>
        <v>0</v>
      </c>
      <c r="G2309" s="30">
        <f t="shared" si="882"/>
        <v>0</v>
      </c>
      <c r="H2309" s="30">
        <f t="shared" si="883"/>
        <v>0</v>
      </c>
      <c r="I2309" s="30">
        <f>'F4.2'!Z14</f>
        <v>0</v>
      </c>
      <c r="J2309" s="30">
        <f>'F4.2'!AT14</f>
        <v>0</v>
      </c>
      <c r="K2309" s="30"/>
      <c r="L2309" s="30"/>
      <c r="M2309" s="30">
        <f t="shared" si="884"/>
        <v>0</v>
      </c>
      <c r="N2309" s="150">
        <f t="shared" si="885"/>
        <v>0</v>
      </c>
    </row>
    <row r="2310" spans="1:14" ht="18.75" hidden="1" outlineLevel="1">
      <c r="A2310" s="191"/>
      <c r="B2310" s="184" t="str">
        <f t="shared" ref="B2310:E2310" si="890">B1851</f>
        <v xml:space="preserve"> Turbine &amp; Aux</v>
      </c>
      <c r="C2310" s="186">
        <f t="shared" si="890"/>
        <v>0</v>
      </c>
      <c r="D2310" s="207" t="str">
        <f t="shared" si="890"/>
        <v>-</v>
      </c>
      <c r="E2310" s="208">
        <f t="shared" si="890"/>
        <v>1.33</v>
      </c>
      <c r="F2310" s="208">
        <f t="shared" si="881"/>
        <v>0</v>
      </c>
      <c r="G2310" s="208">
        <f t="shared" si="882"/>
        <v>0</v>
      </c>
      <c r="H2310" s="208">
        <f t="shared" si="883"/>
        <v>0</v>
      </c>
      <c r="I2310" s="30">
        <f>'F4.2'!Z15</f>
        <v>0</v>
      </c>
      <c r="J2310" s="30">
        <f>'F4.2'!AT15</f>
        <v>0</v>
      </c>
      <c r="K2310" s="208"/>
      <c r="L2310" s="208"/>
      <c r="M2310" s="208">
        <f t="shared" si="884"/>
        <v>0</v>
      </c>
      <c r="N2310" s="209">
        <f t="shared" si="885"/>
        <v>0</v>
      </c>
    </row>
    <row r="2311" spans="1:14" ht="47.25" hidden="1" outlineLevel="1">
      <c r="A2311" s="163"/>
      <c r="B2311" s="182" t="str">
        <f t="shared" ref="B2311:E2311" si="891">B1852</f>
        <v>Procurement of IMI Norgren Herion make Trip solenoid valves for Main Turbine, MD-BFP &amp; TD-BFP of Unit 8 &amp; 9, CSTPS, Chandrapur</v>
      </c>
      <c r="C2311" s="31">
        <f t="shared" si="891"/>
        <v>0</v>
      </c>
      <c r="D2311" s="67" t="str">
        <f t="shared" si="891"/>
        <v>-</v>
      </c>
      <c r="E2311" s="30">
        <f t="shared" si="891"/>
        <v>0</v>
      </c>
      <c r="F2311" s="30">
        <f t="shared" si="881"/>
        <v>0.37354448499999998</v>
      </c>
      <c r="G2311" s="30">
        <f t="shared" si="882"/>
        <v>0.37354448499999998</v>
      </c>
      <c r="H2311" s="30">
        <f t="shared" si="883"/>
        <v>0</v>
      </c>
      <c r="I2311" s="30">
        <f>'F4.2'!Z16</f>
        <v>0</v>
      </c>
      <c r="J2311" s="30">
        <f>'F4.2'!AT16</f>
        <v>0</v>
      </c>
      <c r="K2311" s="30"/>
      <c r="L2311" s="30"/>
      <c r="M2311" s="30">
        <f t="shared" si="884"/>
        <v>0</v>
      </c>
      <c r="N2311" s="150">
        <f t="shared" si="885"/>
        <v>0</v>
      </c>
    </row>
    <row r="2312" spans="1:14" ht="31.5" hidden="1" outlineLevel="1">
      <c r="A2312" s="163"/>
      <c r="B2312" s="182" t="str">
        <f t="shared" ref="B2312:E2312" si="892">B1853</f>
        <v>Procurement of Speed Sensors for 500 MW KWU Turbine for C&amp;I-III, Unit 8 &amp; 9, CSTPS, Chandrapur</v>
      </c>
      <c r="C2312" s="31">
        <f t="shared" si="892"/>
        <v>0</v>
      </c>
      <c r="D2312" s="67" t="str">
        <f t="shared" si="892"/>
        <v>-</v>
      </c>
      <c r="E2312" s="30">
        <f t="shared" si="892"/>
        <v>0</v>
      </c>
      <c r="F2312" s="30">
        <f t="shared" si="881"/>
        <v>3.8232000000000002E-2</v>
      </c>
      <c r="G2312" s="30">
        <f t="shared" si="882"/>
        <v>3.8232000000000002E-2</v>
      </c>
      <c r="H2312" s="30">
        <f t="shared" si="883"/>
        <v>0</v>
      </c>
      <c r="I2312" s="30">
        <f>'F4.2'!Z17</f>
        <v>0</v>
      </c>
      <c r="J2312" s="30">
        <f>'F4.2'!AT17</f>
        <v>0</v>
      </c>
      <c r="K2312" s="30"/>
      <c r="L2312" s="30"/>
      <c r="M2312" s="30">
        <f t="shared" si="884"/>
        <v>0</v>
      </c>
      <c r="N2312" s="150">
        <f t="shared" si="885"/>
        <v>0</v>
      </c>
    </row>
    <row r="2313" spans="1:14" ht="47.25" hidden="1" outlineLevel="1">
      <c r="A2313" s="163"/>
      <c r="B2313" s="182" t="str">
        <f t="shared" ref="B2313:E2313" si="893">B1854</f>
        <v>Procurement of Position Feedback Transmitters for Starting Device and Speeder Gear of Main Turbine for C&amp;I-III, Unit 8 &amp; 9, CSTPS, Chandrapur</v>
      </c>
      <c r="C2313" s="31">
        <f t="shared" si="893"/>
        <v>0</v>
      </c>
      <c r="D2313" s="67" t="str">
        <f t="shared" si="893"/>
        <v>-</v>
      </c>
      <c r="E2313" s="30">
        <f t="shared" si="893"/>
        <v>0</v>
      </c>
      <c r="F2313" s="30">
        <f t="shared" si="881"/>
        <v>0.1122534</v>
      </c>
      <c r="G2313" s="30">
        <f t="shared" si="882"/>
        <v>0.1122534</v>
      </c>
      <c r="H2313" s="30">
        <f t="shared" si="883"/>
        <v>0</v>
      </c>
      <c r="I2313" s="30">
        <f>'F4.2'!Z18</f>
        <v>0</v>
      </c>
      <c r="J2313" s="30">
        <f>'F4.2'!AT18</f>
        <v>0</v>
      </c>
      <c r="K2313" s="30"/>
      <c r="L2313" s="30"/>
      <c r="M2313" s="30">
        <f t="shared" si="884"/>
        <v>0</v>
      </c>
      <c r="N2313" s="150">
        <f t="shared" si="885"/>
        <v>0</v>
      </c>
    </row>
    <row r="2314" spans="1:14" ht="31.5" hidden="1" outlineLevel="1">
      <c r="A2314" s="163"/>
      <c r="B2314" s="182" t="str">
        <f t="shared" ref="B2314:E2314" si="894">B1855</f>
        <v>Procurement of spares for LP bypass system for C&amp;I-III, Unit 8 &amp; 9, CSTPS, Chandrapur on OEM Basis.</v>
      </c>
      <c r="C2314" s="28">
        <f t="shared" si="894"/>
        <v>0</v>
      </c>
      <c r="D2314" s="68" t="str">
        <f t="shared" si="894"/>
        <v>-</v>
      </c>
      <c r="E2314" s="29">
        <f t="shared" si="894"/>
        <v>0</v>
      </c>
      <c r="F2314" s="29">
        <f t="shared" si="881"/>
        <v>0.43644529999999998</v>
      </c>
      <c r="G2314" s="29">
        <f t="shared" si="882"/>
        <v>0.43644529999999998</v>
      </c>
      <c r="H2314" s="29">
        <f t="shared" si="883"/>
        <v>0</v>
      </c>
      <c r="I2314" s="30">
        <f>'F4.2'!Z19</f>
        <v>0</v>
      </c>
      <c r="J2314" s="30">
        <f>'F4.2'!AT19</f>
        <v>0</v>
      </c>
      <c r="K2314" s="29"/>
      <c r="L2314" s="29"/>
      <c r="M2314" s="29">
        <f t="shared" si="884"/>
        <v>0</v>
      </c>
      <c r="N2314" s="149">
        <f t="shared" si="885"/>
        <v>0</v>
      </c>
    </row>
    <row r="2315" spans="1:14" ht="31.5" hidden="1" outlineLevel="1">
      <c r="A2315" s="163"/>
      <c r="B2315" s="182" t="str">
        <f t="shared" ref="B2315:E2315" si="895">B1856</f>
        <v>Procurement of TSE (Turbine Stress Evaluator) temperature elements  for C&amp;I-III, Unit 8 &amp; 9, CSTPS, Chandrapur</v>
      </c>
      <c r="C2315" s="28">
        <f t="shared" si="895"/>
        <v>0</v>
      </c>
      <c r="D2315" s="68" t="str">
        <f t="shared" si="895"/>
        <v>-</v>
      </c>
      <c r="E2315" s="29">
        <f t="shared" si="895"/>
        <v>0</v>
      </c>
      <c r="F2315" s="29">
        <f t="shared" si="881"/>
        <v>0.20729999999999998</v>
      </c>
      <c r="G2315" s="29">
        <f t="shared" si="882"/>
        <v>0.20719300899999998</v>
      </c>
      <c r="H2315" s="29">
        <f t="shared" si="883"/>
        <v>1.0699100000000072E-4</v>
      </c>
      <c r="I2315" s="30">
        <f>'F4.2'!Z20</f>
        <v>0</v>
      </c>
      <c r="J2315" s="30">
        <f>'F4.2'!AT20</f>
        <v>0</v>
      </c>
      <c r="K2315" s="29"/>
      <c r="L2315" s="29"/>
      <c r="M2315" s="29">
        <f t="shared" si="884"/>
        <v>0</v>
      </c>
      <c r="N2315" s="149">
        <f t="shared" si="885"/>
        <v>1.0699100000000072E-4</v>
      </c>
    </row>
    <row r="2316" spans="1:14" ht="18.75" hidden="1" outlineLevel="1">
      <c r="A2316" s="183"/>
      <c r="B2316" s="184" t="str">
        <f t="shared" ref="B2316:E2316" si="896">B1857</f>
        <v xml:space="preserve"> Generator and Auxiliries</v>
      </c>
      <c r="C2316" s="186">
        <f t="shared" si="896"/>
        <v>0</v>
      </c>
      <c r="D2316" s="207" t="str">
        <f t="shared" si="896"/>
        <v>-</v>
      </c>
      <c r="E2316" s="208">
        <f t="shared" si="896"/>
        <v>0.9</v>
      </c>
      <c r="F2316" s="208">
        <f t="shared" si="881"/>
        <v>0</v>
      </c>
      <c r="G2316" s="208">
        <f t="shared" si="882"/>
        <v>0</v>
      </c>
      <c r="H2316" s="208">
        <f t="shared" si="883"/>
        <v>0</v>
      </c>
      <c r="I2316" s="30">
        <f>'F4.2'!Z21</f>
        <v>0</v>
      </c>
      <c r="J2316" s="30">
        <f>'F4.2'!AT21</f>
        <v>0</v>
      </c>
      <c r="K2316" s="208"/>
      <c r="L2316" s="208"/>
      <c r="M2316" s="208">
        <f t="shared" si="884"/>
        <v>0</v>
      </c>
      <c r="N2316" s="209">
        <f t="shared" si="885"/>
        <v>0</v>
      </c>
    </row>
    <row r="2317" spans="1:14" ht="31.5" hidden="1" outlineLevel="1">
      <c r="A2317" s="163"/>
      <c r="B2317" s="182" t="str">
        <f t="shared" ref="B2317:E2317" si="897">B1858</f>
        <v>Procurement of complete set of water cooled bushing for 500MW Generator installed at Unit-8 &amp; 9, CSTPS Chandrapur.</v>
      </c>
      <c r="C2317" s="31">
        <f t="shared" si="897"/>
        <v>0</v>
      </c>
      <c r="D2317" s="67" t="str">
        <f t="shared" si="897"/>
        <v>-</v>
      </c>
      <c r="E2317" s="30">
        <f t="shared" si="897"/>
        <v>0</v>
      </c>
      <c r="F2317" s="30">
        <f t="shared" si="881"/>
        <v>0.26409149999999998</v>
      </c>
      <c r="G2317" s="30">
        <f t="shared" si="882"/>
        <v>0.26409149999999998</v>
      </c>
      <c r="H2317" s="30">
        <f t="shared" si="883"/>
        <v>0</v>
      </c>
      <c r="I2317" s="30">
        <f>'F4.2'!Z22</f>
        <v>0</v>
      </c>
      <c r="J2317" s="30">
        <f>'F4.2'!AT22</f>
        <v>0</v>
      </c>
      <c r="K2317" s="30"/>
      <c r="L2317" s="30"/>
      <c r="M2317" s="30">
        <f t="shared" si="884"/>
        <v>0</v>
      </c>
      <c r="N2317" s="150">
        <f t="shared" si="885"/>
        <v>0</v>
      </c>
    </row>
    <row r="2318" spans="1:14" ht="31.5" hidden="1" outlineLevel="1">
      <c r="A2318" s="163"/>
      <c r="B2318" s="182" t="str">
        <f t="shared" ref="B2318:E2318" si="898">B1859</f>
        <v>Procurement of Tushaco make complete AC Jacking Oil Pump for Unit-8 &amp; 9, CSTPS, Chandrapur</v>
      </c>
      <c r="C2318" s="28">
        <f t="shared" si="898"/>
        <v>0</v>
      </c>
      <c r="D2318" s="68" t="str">
        <f t="shared" si="898"/>
        <v>-</v>
      </c>
      <c r="E2318" s="29">
        <f t="shared" si="898"/>
        <v>0</v>
      </c>
      <c r="F2318" s="29">
        <f t="shared" si="881"/>
        <v>0.19948749600000001</v>
      </c>
      <c r="G2318" s="29">
        <f t="shared" si="882"/>
        <v>0.19948749600000001</v>
      </c>
      <c r="H2318" s="29">
        <f t="shared" si="883"/>
        <v>0</v>
      </c>
      <c r="I2318" s="30">
        <f>'F4.2'!Z23</f>
        <v>0</v>
      </c>
      <c r="J2318" s="30">
        <f>'F4.2'!AT23</f>
        <v>0</v>
      </c>
      <c r="K2318" s="29"/>
      <c r="L2318" s="29"/>
      <c r="M2318" s="29">
        <f t="shared" si="884"/>
        <v>0</v>
      </c>
      <c r="N2318" s="149">
        <f t="shared" si="885"/>
        <v>0</v>
      </c>
    </row>
    <row r="2319" spans="1:14" ht="31.5" hidden="1" outlineLevel="1">
      <c r="A2319" s="163"/>
      <c r="B2319" s="182" t="str">
        <f t="shared" ref="B2319:E2319" si="899">B1860</f>
        <v>Procurement of oil filled Neutral Grounding Transformer for AHP Unit-8&amp;9 CSTPS , Chandrapur.</v>
      </c>
      <c r="C2319" s="31">
        <f t="shared" si="899"/>
        <v>0</v>
      </c>
      <c r="D2319" s="67" t="str">
        <f t="shared" si="899"/>
        <v>-</v>
      </c>
      <c r="E2319" s="30">
        <f t="shared" si="899"/>
        <v>0</v>
      </c>
      <c r="F2319" s="30">
        <f t="shared" si="881"/>
        <v>0.34775178299999998</v>
      </c>
      <c r="G2319" s="30">
        <f t="shared" si="882"/>
        <v>0.34775178299999998</v>
      </c>
      <c r="H2319" s="30">
        <f t="shared" si="883"/>
        <v>0</v>
      </c>
      <c r="I2319" s="30">
        <f>'F4.2'!Z24</f>
        <v>0</v>
      </c>
      <c r="J2319" s="30">
        <f>'F4.2'!AT24</f>
        <v>0</v>
      </c>
      <c r="K2319" s="30"/>
      <c r="L2319" s="30"/>
      <c r="M2319" s="30">
        <f t="shared" si="884"/>
        <v>0</v>
      </c>
      <c r="N2319" s="150">
        <f t="shared" si="885"/>
        <v>0</v>
      </c>
    </row>
    <row r="2320" spans="1:14" ht="18.75" hidden="1" outlineLevel="1">
      <c r="A2320" s="191"/>
      <c r="B2320" s="184" t="str">
        <f t="shared" ref="B2320:E2320" si="900">B1861</f>
        <v xml:space="preserve"> Electrical and Instrumentation </v>
      </c>
      <c r="C2320" s="186">
        <f t="shared" si="900"/>
        <v>0</v>
      </c>
      <c r="D2320" s="207" t="str">
        <f t="shared" si="900"/>
        <v>-</v>
      </c>
      <c r="E2320" s="208">
        <f t="shared" si="900"/>
        <v>29.23</v>
      </c>
      <c r="F2320" s="208">
        <f t="shared" si="881"/>
        <v>0</v>
      </c>
      <c r="G2320" s="208">
        <f t="shared" si="882"/>
        <v>0</v>
      </c>
      <c r="H2320" s="208">
        <f t="shared" si="883"/>
        <v>0</v>
      </c>
      <c r="I2320" s="30">
        <f>'F4.2'!Z25</f>
        <v>0</v>
      </c>
      <c r="J2320" s="30">
        <f>'F4.2'!AT25</f>
        <v>0</v>
      </c>
      <c r="K2320" s="208"/>
      <c r="L2320" s="208"/>
      <c r="M2320" s="208">
        <f t="shared" si="884"/>
        <v>0</v>
      </c>
      <c r="N2320" s="209">
        <f t="shared" si="885"/>
        <v>0</v>
      </c>
    </row>
    <row r="2321" spans="1:14" ht="31.5" hidden="1" outlineLevel="1">
      <c r="A2321" s="163"/>
      <c r="B2321" s="182" t="str">
        <f t="shared" ref="B2321:E2321" si="901">B1862</f>
        <v>‘Procurement of various spares of BHEL make Vacuum Circuit Breakers’ , for Unit-8 &amp; 9, CSTPS, Chandrapur.</v>
      </c>
      <c r="C2321" s="31">
        <f t="shared" si="901"/>
        <v>0</v>
      </c>
      <c r="D2321" s="67" t="str">
        <f t="shared" si="901"/>
        <v>-</v>
      </c>
      <c r="E2321" s="30">
        <f t="shared" si="901"/>
        <v>0</v>
      </c>
      <c r="F2321" s="30">
        <f t="shared" si="881"/>
        <v>0.49497589800000003</v>
      </c>
      <c r="G2321" s="30">
        <f t="shared" si="882"/>
        <v>0.49497589800000003</v>
      </c>
      <c r="H2321" s="30">
        <f t="shared" si="883"/>
        <v>0</v>
      </c>
      <c r="I2321" s="30">
        <f>'F4.2'!Z26</f>
        <v>0</v>
      </c>
      <c r="J2321" s="30">
        <f>'F4.2'!AT26</f>
        <v>0</v>
      </c>
      <c r="K2321" s="30"/>
      <c r="L2321" s="30"/>
      <c r="M2321" s="30">
        <f t="shared" si="884"/>
        <v>0</v>
      </c>
      <c r="N2321" s="150">
        <f t="shared" si="885"/>
        <v>0</v>
      </c>
    </row>
    <row r="2322" spans="1:14" ht="47.25" hidden="1" outlineLevel="1">
      <c r="A2322" s="163"/>
      <c r="B2322" s="182" t="str">
        <f t="shared" ref="B2322:E2322" si="902">B1863</f>
        <v>Supply, erection and commissioning of floor mounted 500KW Resistor Load Bank for D.G. sets installed at Unit-8 &amp; 9, CSTPS, Chandrapur.</v>
      </c>
      <c r="C2322" s="28">
        <f t="shared" si="902"/>
        <v>0</v>
      </c>
      <c r="D2322" s="68" t="str">
        <f t="shared" si="902"/>
        <v>-</v>
      </c>
      <c r="E2322" s="29">
        <f t="shared" si="902"/>
        <v>0</v>
      </c>
      <c r="F2322" s="29">
        <f t="shared" si="881"/>
        <v>0.27536362000000003</v>
      </c>
      <c r="G2322" s="29">
        <f t="shared" si="882"/>
        <v>0.27536362000000003</v>
      </c>
      <c r="H2322" s="29">
        <f t="shared" si="883"/>
        <v>0</v>
      </c>
      <c r="I2322" s="30">
        <f>'F4.2'!Z27</f>
        <v>0</v>
      </c>
      <c r="J2322" s="30">
        <f>'F4.2'!AT27</f>
        <v>0</v>
      </c>
      <c r="K2322" s="29"/>
      <c r="L2322" s="29"/>
      <c r="M2322" s="29">
        <f t="shared" si="884"/>
        <v>0</v>
      </c>
      <c r="N2322" s="149">
        <f t="shared" si="885"/>
        <v>0</v>
      </c>
    </row>
    <row r="2323" spans="1:14" ht="31.5" hidden="1" outlineLevel="1">
      <c r="A2323" s="163"/>
      <c r="B2323" s="182" t="str">
        <f t="shared" ref="B2323:E2323" si="903">B1864</f>
        <v>Procurement of Turbosupervisory system spares of main turbine for C&amp;I-III, Unit 8 &amp; 9, CSTPS, Chandrapur</v>
      </c>
      <c r="C2323" s="31">
        <f t="shared" si="903"/>
        <v>0</v>
      </c>
      <c r="D2323" s="67" t="str">
        <f t="shared" si="903"/>
        <v>-</v>
      </c>
      <c r="E2323" s="30">
        <f t="shared" si="903"/>
        <v>0</v>
      </c>
      <c r="F2323" s="30">
        <f t="shared" si="881"/>
        <v>1.0365842160000001</v>
      </c>
      <c r="G2323" s="30">
        <f t="shared" si="882"/>
        <v>1.0365842160000001</v>
      </c>
      <c r="H2323" s="30">
        <f t="shared" si="883"/>
        <v>0</v>
      </c>
      <c r="I2323" s="30">
        <f>'F4.2'!Z28</f>
        <v>0</v>
      </c>
      <c r="J2323" s="30">
        <f>'F4.2'!AT28</f>
        <v>0</v>
      </c>
      <c r="K2323" s="30"/>
      <c r="L2323" s="30"/>
      <c r="M2323" s="30">
        <f t="shared" si="884"/>
        <v>0</v>
      </c>
      <c r="N2323" s="150">
        <f t="shared" si="885"/>
        <v>0</v>
      </c>
    </row>
    <row r="2324" spans="1:14" ht="31.5" hidden="1" outlineLevel="1">
      <c r="A2324" s="163"/>
      <c r="B2324" s="182" t="str">
        <f t="shared" ref="B2324:E2324" si="904">B1865</f>
        <v>Procurement of Level transmitters for C&amp;I-III, Unit 8 &amp; 9, CSTPS, Chandrapur</v>
      </c>
      <c r="C2324" s="31">
        <f t="shared" si="904"/>
        <v>0</v>
      </c>
      <c r="D2324" s="67" t="str">
        <f t="shared" si="904"/>
        <v>-</v>
      </c>
      <c r="E2324" s="30">
        <f t="shared" si="904"/>
        <v>0</v>
      </c>
      <c r="F2324" s="30">
        <f t="shared" si="881"/>
        <v>0.1599903</v>
      </c>
      <c r="G2324" s="30">
        <f t="shared" si="882"/>
        <v>0.1599903</v>
      </c>
      <c r="H2324" s="30">
        <f t="shared" si="883"/>
        <v>0</v>
      </c>
      <c r="I2324" s="30">
        <f>'F4.2'!Z29</f>
        <v>0</v>
      </c>
      <c r="J2324" s="30">
        <f>'F4.2'!AT29</f>
        <v>0</v>
      </c>
      <c r="K2324" s="30"/>
      <c r="L2324" s="30"/>
      <c r="M2324" s="30">
        <f t="shared" si="884"/>
        <v>0</v>
      </c>
      <c r="N2324" s="150">
        <f t="shared" si="885"/>
        <v>0</v>
      </c>
    </row>
    <row r="2325" spans="1:14" ht="31.5" hidden="1" outlineLevel="1">
      <c r="A2325" s="163"/>
      <c r="B2325" s="182" t="str">
        <f t="shared" ref="B2325:E2325" si="905">B1866</f>
        <v>Procurement of Level transmitters for C&amp;I-III, Unit 8 &amp; 9, CSTPS, Chandrapur</v>
      </c>
      <c r="C2325" s="31">
        <f t="shared" si="905"/>
        <v>0</v>
      </c>
      <c r="D2325" s="67" t="str">
        <f t="shared" si="905"/>
        <v>-</v>
      </c>
      <c r="E2325" s="30">
        <f t="shared" si="905"/>
        <v>0</v>
      </c>
      <c r="F2325" s="30">
        <f t="shared" si="881"/>
        <v>3.2604800000000003E-2</v>
      </c>
      <c r="G2325" s="30">
        <f t="shared" si="882"/>
        <v>3.2604800000000003E-2</v>
      </c>
      <c r="H2325" s="30">
        <f t="shared" si="883"/>
        <v>0</v>
      </c>
      <c r="I2325" s="30">
        <f>'F4.2'!Z30</f>
        <v>0</v>
      </c>
      <c r="J2325" s="30">
        <f>'F4.2'!AT30</f>
        <v>0</v>
      </c>
      <c r="K2325" s="30"/>
      <c r="L2325" s="30"/>
      <c r="M2325" s="30">
        <f t="shared" si="884"/>
        <v>0</v>
      </c>
      <c r="N2325" s="150">
        <f t="shared" si="885"/>
        <v>0</v>
      </c>
    </row>
    <row r="2326" spans="1:14" ht="31.5" hidden="1" outlineLevel="1">
      <c r="A2326" s="163"/>
      <c r="B2326" s="182" t="str">
        <f t="shared" ref="B2326:E2326" si="906">B1867</f>
        <v>Procurement of Level transmitters for C&amp;I-III, Unit 8 &amp; 9, CSTPS, Chandrapur</v>
      </c>
      <c r="C2326" s="31">
        <f t="shared" si="906"/>
        <v>0</v>
      </c>
      <c r="D2326" s="67" t="str">
        <f t="shared" si="906"/>
        <v>-</v>
      </c>
      <c r="E2326" s="30">
        <f t="shared" si="906"/>
        <v>0</v>
      </c>
      <c r="F2326" s="30">
        <f t="shared" si="881"/>
        <v>4.6972732000000003E-2</v>
      </c>
      <c r="G2326" s="30">
        <f t="shared" si="882"/>
        <v>4.6972732000000003E-2</v>
      </c>
      <c r="H2326" s="30">
        <f t="shared" si="883"/>
        <v>0</v>
      </c>
      <c r="I2326" s="30">
        <f>'F4.2'!Z31</f>
        <v>0</v>
      </c>
      <c r="J2326" s="30">
        <f>'F4.2'!AT31</f>
        <v>0</v>
      </c>
      <c r="K2326" s="30"/>
      <c r="L2326" s="30"/>
      <c r="M2326" s="30">
        <f t="shared" si="884"/>
        <v>0</v>
      </c>
      <c r="N2326" s="150">
        <f t="shared" si="885"/>
        <v>0</v>
      </c>
    </row>
    <row r="2327" spans="1:14" ht="31.5" hidden="1" outlineLevel="1">
      <c r="A2327" s="163"/>
      <c r="B2327" s="182" t="str">
        <f t="shared" ref="B2327:E2327" si="907">B1868</f>
        <v>Procurement of GE PLC spares for C&amp;I-III, Unit 8 &amp; 9, CSTPS, Chandrapur.</v>
      </c>
      <c r="C2327" s="31">
        <f t="shared" si="907"/>
        <v>0</v>
      </c>
      <c r="D2327" s="67" t="str">
        <f t="shared" si="907"/>
        <v>-</v>
      </c>
      <c r="E2327" s="30">
        <f t="shared" si="907"/>
        <v>0</v>
      </c>
      <c r="F2327" s="30">
        <f t="shared" si="881"/>
        <v>0.57304245599999992</v>
      </c>
      <c r="G2327" s="30">
        <f t="shared" si="882"/>
        <v>0.57304245599999992</v>
      </c>
      <c r="H2327" s="30">
        <f t="shared" si="883"/>
        <v>0</v>
      </c>
      <c r="I2327" s="30">
        <f>'F4.2'!Z32</f>
        <v>0</v>
      </c>
      <c r="J2327" s="30">
        <f>'F4.2'!AT32</f>
        <v>0</v>
      </c>
      <c r="K2327" s="30"/>
      <c r="L2327" s="30"/>
      <c r="M2327" s="30">
        <f t="shared" si="884"/>
        <v>0</v>
      </c>
      <c r="N2327" s="150">
        <f t="shared" si="885"/>
        <v>0</v>
      </c>
    </row>
    <row r="2328" spans="1:14" ht="31.5" hidden="1" outlineLevel="1">
      <c r="A2328" s="163"/>
      <c r="B2328" s="182" t="str">
        <f t="shared" ref="B2328:E2328" si="908">B1869</f>
        <v>Procurement of spares for GEHO pumps PLC control panels for C&amp;I-III, Unit 8 &amp; 9, CSTPS, Chandrapur.</v>
      </c>
      <c r="C2328" s="28">
        <f t="shared" si="908"/>
        <v>0</v>
      </c>
      <c r="D2328" s="68" t="str">
        <f t="shared" si="908"/>
        <v>-</v>
      </c>
      <c r="E2328" s="29">
        <f t="shared" si="908"/>
        <v>0</v>
      </c>
      <c r="F2328" s="29">
        <f t="shared" si="881"/>
        <v>8.4377551999999995E-2</v>
      </c>
      <c r="G2328" s="29">
        <f t="shared" si="882"/>
        <v>8.4377525999999994E-2</v>
      </c>
      <c r="H2328" s="29">
        <f t="shared" si="883"/>
        <v>2.6000000000192536E-8</v>
      </c>
      <c r="I2328" s="30">
        <f>'F4.2'!Z33</f>
        <v>0</v>
      </c>
      <c r="J2328" s="30">
        <f>'F4.2'!AT33</f>
        <v>0</v>
      </c>
      <c r="K2328" s="29"/>
      <c r="L2328" s="29"/>
      <c r="M2328" s="29">
        <f t="shared" si="884"/>
        <v>0</v>
      </c>
      <c r="N2328" s="149">
        <f t="shared" si="885"/>
        <v>2.6000000000192536E-8</v>
      </c>
    </row>
    <row r="2329" spans="1:14" ht="31.5" hidden="1" outlineLevel="1">
      <c r="A2329" s="163"/>
      <c r="B2329" s="182" t="str">
        <f t="shared" ref="B2329:E2329" si="909">B1870</f>
        <v>Procurement of master calibration lab Instruments for C&amp;I-III, Unit 8 &amp; 9,CSTPS,Chandrapur</v>
      </c>
      <c r="C2329" s="31">
        <f t="shared" si="909"/>
        <v>0</v>
      </c>
      <c r="D2329" s="67" t="str">
        <f t="shared" si="909"/>
        <v>-</v>
      </c>
      <c r="E2329" s="30">
        <f t="shared" si="909"/>
        <v>0</v>
      </c>
      <c r="F2329" s="30">
        <f t="shared" si="881"/>
        <v>0.30131016799999999</v>
      </c>
      <c r="G2329" s="30">
        <f t="shared" si="882"/>
        <v>0.30131016799999999</v>
      </c>
      <c r="H2329" s="30">
        <f t="shared" si="883"/>
        <v>0</v>
      </c>
      <c r="I2329" s="30">
        <f>'F4.2'!Z34</f>
        <v>0</v>
      </c>
      <c r="J2329" s="30">
        <f>'F4.2'!AT34</f>
        <v>0</v>
      </c>
      <c r="K2329" s="30"/>
      <c r="L2329" s="30"/>
      <c r="M2329" s="30">
        <f t="shared" si="884"/>
        <v>0</v>
      </c>
      <c r="N2329" s="150">
        <f t="shared" si="885"/>
        <v>0</v>
      </c>
    </row>
    <row r="2330" spans="1:14" ht="31.5" hidden="1" outlineLevel="1">
      <c r="A2330" s="163"/>
      <c r="B2330" s="182" t="str">
        <f t="shared" ref="B2330:E2330" si="910">B1871</f>
        <v>Procurement of Coal Feeder panel spares for C&amp;I-III, Unit 8 &amp; 9,CSTPS, Chandrapur</v>
      </c>
      <c r="C2330" s="31">
        <f t="shared" si="910"/>
        <v>0</v>
      </c>
      <c r="D2330" s="67" t="str">
        <f t="shared" si="910"/>
        <v>-</v>
      </c>
      <c r="E2330" s="30">
        <f t="shared" si="910"/>
        <v>0</v>
      </c>
      <c r="F2330" s="30">
        <f t="shared" si="881"/>
        <v>0.58701282999999993</v>
      </c>
      <c r="G2330" s="30">
        <f t="shared" si="882"/>
        <v>0.58701282999999993</v>
      </c>
      <c r="H2330" s="30">
        <f t="shared" si="883"/>
        <v>0</v>
      </c>
      <c r="I2330" s="30">
        <f>'F4.2'!Z35</f>
        <v>0</v>
      </c>
      <c r="J2330" s="30">
        <f>'F4.2'!AT35</f>
        <v>0</v>
      </c>
      <c r="K2330" s="30"/>
      <c r="L2330" s="30"/>
      <c r="M2330" s="30">
        <f t="shared" si="884"/>
        <v>0</v>
      </c>
      <c r="N2330" s="150">
        <f t="shared" si="885"/>
        <v>0</v>
      </c>
    </row>
    <row r="2331" spans="1:14" ht="31.5" hidden="1" outlineLevel="1">
      <c r="A2331" s="163"/>
      <c r="B2331" s="182" t="str">
        <f t="shared" ref="B2331:E2331" si="911">B1872</f>
        <v>Procurement of Opacity Monitor (Stack Particulate matter-SPM) spares for C&amp;I-III, Unit 8 &amp; 9, CSTPS, Chandrapur.</v>
      </c>
      <c r="C2331" s="28">
        <f t="shared" si="911"/>
        <v>0</v>
      </c>
      <c r="D2331" s="68" t="str">
        <f t="shared" si="911"/>
        <v>-</v>
      </c>
      <c r="E2331" s="29">
        <f t="shared" si="911"/>
        <v>0</v>
      </c>
      <c r="F2331" s="29">
        <f t="shared" si="881"/>
        <v>0.14051203999999998</v>
      </c>
      <c r="G2331" s="29">
        <f t="shared" si="882"/>
        <v>0.14051203999999998</v>
      </c>
      <c r="H2331" s="29">
        <f t="shared" si="883"/>
        <v>0</v>
      </c>
      <c r="I2331" s="30">
        <f>'F4.2'!Z36</f>
        <v>0</v>
      </c>
      <c r="J2331" s="30">
        <f>'F4.2'!AT36</f>
        <v>0</v>
      </c>
      <c r="K2331" s="29"/>
      <c r="L2331" s="29"/>
      <c r="M2331" s="29">
        <f t="shared" si="884"/>
        <v>0</v>
      </c>
      <c r="N2331" s="149">
        <f t="shared" si="885"/>
        <v>0</v>
      </c>
    </row>
    <row r="2332" spans="1:14" ht="47.25" hidden="1" outlineLevel="1">
      <c r="A2332" s="163"/>
      <c r="B2332" s="182" t="str">
        <f t="shared" ref="B2332:E2332" si="912">B1873</f>
        <v>Procurement of  Forbes Marshall Supervisory system spares For Turbine driven boiler feed pumps (TDBFP) of Unit 8 &amp; 9, CSTPS, Chandrapur</v>
      </c>
      <c r="C2332" s="31">
        <f t="shared" si="912"/>
        <v>0</v>
      </c>
      <c r="D2332" s="67" t="str">
        <f t="shared" si="912"/>
        <v>-</v>
      </c>
      <c r="E2332" s="30">
        <f t="shared" si="912"/>
        <v>0</v>
      </c>
      <c r="F2332" s="30">
        <f t="shared" si="881"/>
        <v>0.22448697599999998</v>
      </c>
      <c r="G2332" s="30">
        <f t="shared" si="882"/>
        <v>0.22448697599999998</v>
      </c>
      <c r="H2332" s="30">
        <f t="shared" si="883"/>
        <v>0</v>
      </c>
      <c r="I2332" s="30">
        <f>'F4.2'!Z37</f>
        <v>0</v>
      </c>
      <c r="J2332" s="30">
        <f>'F4.2'!AT37</f>
        <v>0</v>
      </c>
      <c r="K2332" s="30"/>
      <c r="L2332" s="30"/>
      <c r="M2332" s="30">
        <f t="shared" si="884"/>
        <v>0</v>
      </c>
      <c r="N2332" s="150">
        <f t="shared" si="885"/>
        <v>0</v>
      </c>
    </row>
    <row r="2333" spans="1:14" ht="31.5" hidden="1" outlineLevel="1">
      <c r="A2333" s="163"/>
      <c r="B2333" s="182" t="str">
        <f t="shared" ref="B2333:E2333" si="913">B1874</f>
        <v>Procurement of spares for hydraulic panel of CW pumps for C&amp;I-III, Unit 8 &amp; 9, CSTPS, Chandrapur.</v>
      </c>
      <c r="C2333" s="31">
        <f t="shared" si="913"/>
        <v>0</v>
      </c>
      <c r="D2333" s="67" t="str">
        <f t="shared" si="913"/>
        <v>-</v>
      </c>
      <c r="E2333" s="30">
        <f t="shared" si="913"/>
        <v>0</v>
      </c>
      <c r="F2333" s="30">
        <f t="shared" si="881"/>
        <v>0.138617196</v>
      </c>
      <c r="G2333" s="30">
        <f t="shared" si="882"/>
        <v>0.1386</v>
      </c>
      <c r="H2333" s="30">
        <f t="shared" si="883"/>
        <v>1.7195999999997102E-5</v>
      </c>
      <c r="I2333" s="30">
        <f>'F4.2'!Z38</f>
        <v>0</v>
      </c>
      <c r="J2333" s="30">
        <f>'F4.2'!AT38</f>
        <v>0</v>
      </c>
      <c r="K2333" s="30"/>
      <c r="L2333" s="30"/>
      <c r="M2333" s="30">
        <f t="shared" si="884"/>
        <v>0</v>
      </c>
      <c r="N2333" s="150">
        <f t="shared" si="885"/>
        <v>1.7195999999997102E-5</v>
      </c>
    </row>
    <row r="2334" spans="1:14" ht="31.5" hidden="1" outlineLevel="1">
      <c r="A2334" s="163"/>
      <c r="B2334" s="182" t="str">
        <f t="shared" ref="B2334:E2334" si="914">B1875</f>
        <v>Procurement of H2 Dew point analyzer spares for Unit 8 &amp; 9, CSTPS, Chandrapur</v>
      </c>
      <c r="C2334" s="31">
        <f t="shared" si="914"/>
        <v>0</v>
      </c>
      <c r="D2334" s="67" t="str">
        <f t="shared" si="914"/>
        <v>-</v>
      </c>
      <c r="E2334" s="30">
        <f t="shared" si="914"/>
        <v>0</v>
      </c>
      <c r="F2334" s="30">
        <f t="shared" si="881"/>
        <v>4.9937599999999999E-2</v>
      </c>
      <c r="G2334" s="30">
        <f t="shared" si="882"/>
        <v>4.9937599999999999E-2</v>
      </c>
      <c r="H2334" s="30">
        <f t="shared" si="883"/>
        <v>0</v>
      </c>
      <c r="I2334" s="30">
        <f>'F4.2'!Z39</f>
        <v>0</v>
      </c>
      <c r="J2334" s="30">
        <f>'F4.2'!AT39</f>
        <v>0</v>
      </c>
      <c r="K2334" s="30"/>
      <c r="L2334" s="30"/>
      <c r="M2334" s="30">
        <f t="shared" si="884"/>
        <v>0</v>
      </c>
      <c r="N2334" s="150">
        <f t="shared" si="885"/>
        <v>0</v>
      </c>
    </row>
    <row r="2335" spans="1:14" ht="31.5" hidden="1" outlineLevel="1">
      <c r="A2335" s="163"/>
      <c r="B2335" s="182" t="str">
        <f t="shared" ref="B2335:E2335" si="915">B1876</f>
        <v>Procurement of spares for HP bypass system for C&amp;I-III, Unit 8 &amp; 9, CSTPS, Chandrapur</v>
      </c>
      <c r="C2335" s="31">
        <f t="shared" si="915"/>
        <v>0</v>
      </c>
      <c r="D2335" s="67" t="str">
        <f t="shared" si="915"/>
        <v>-</v>
      </c>
      <c r="E2335" s="30">
        <f t="shared" si="915"/>
        <v>0</v>
      </c>
      <c r="F2335" s="30">
        <f t="shared" si="881"/>
        <v>0.33964529999999998</v>
      </c>
      <c r="G2335" s="30">
        <f t="shared" si="882"/>
        <v>0.33964529999999998</v>
      </c>
      <c r="H2335" s="30">
        <f t="shared" si="883"/>
        <v>0</v>
      </c>
      <c r="I2335" s="30">
        <f>'F4.2'!Z40</f>
        <v>0</v>
      </c>
      <c r="J2335" s="30">
        <f>'F4.2'!AT40</f>
        <v>0</v>
      </c>
      <c r="K2335" s="30"/>
      <c r="L2335" s="30"/>
      <c r="M2335" s="30">
        <f t="shared" si="884"/>
        <v>0</v>
      </c>
      <c r="N2335" s="150">
        <f t="shared" si="885"/>
        <v>0</v>
      </c>
    </row>
    <row r="2336" spans="1:14" ht="31.5" hidden="1" outlineLevel="1">
      <c r="A2336" s="163"/>
      <c r="B2336" s="182" t="str">
        <f t="shared" ref="B2336:E2336" si="916">B1877</f>
        <v>Procurement of spares for Position feedback transmitter for HP bypass system for C&amp;I-III, Unit 8 &amp; 9, CSTPS, Chandrapur</v>
      </c>
      <c r="C2336" s="31">
        <f t="shared" si="916"/>
        <v>0</v>
      </c>
      <c r="D2336" s="67" t="str">
        <f t="shared" si="916"/>
        <v>-</v>
      </c>
      <c r="E2336" s="30">
        <f t="shared" si="916"/>
        <v>0</v>
      </c>
      <c r="F2336" s="30">
        <f t="shared" si="881"/>
        <v>3.5400000000000001E-2</v>
      </c>
      <c r="G2336" s="30">
        <f t="shared" si="882"/>
        <v>3.5400000000000001E-2</v>
      </c>
      <c r="H2336" s="30">
        <f t="shared" si="883"/>
        <v>0</v>
      </c>
      <c r="I2336" s="30">
        <f>'F4.2'!Z41</f>
        <v>0</v>
      </c>
      <c r="J2336" s="30">
        <f>'F4.2'!AT41</f>
        <v>0</v>
      </c>
      <c r="K2336" s="30"/>
      <c r="L2336" s="30"/>
      <c r="M2336" s="30">
        <f t="shared" si="884"/>
        <v>0</v>
      </c>
      <c r="N2336" s="150">
        <f t="shared" si="885"/>
        <v>0</v>
      </c>
    </row>
    <row r="2337" spans="1:14" ht="47.25" hidden="1" outlineLevel="1">
      <c r="A2337" s="163"/>
      <c r="B2337" s="182" t="str">
        <f t="shared" ref="B2337:E2337" si="917">B1878</f>
        <v>Procurement of spares for Atlas Copco make Instrument, Service and Conveying air Compressors for C&amp;I-III, Unit 8 &amp; 9, CSTPS, Chandrapur.</v>
      </c>
      <c r="C2337" s="31">
        <f t="shared" si="917"/>
        <v>0</v>
      </c>
      <c r="D2337" s="67" t="str">
        <f t="shared" si="917"/>
        <v>-</v>
      </c>
      <c r="E2337" s="30">
        <f t="shared" si="917"/>
        <v>0</v>
      </c>
      <c r="F2337" s="30">
        <f t="shared" si="881"/>
        <v>0.225091877</v>
      </c>
      <c r="G2337" s="30">
        <f t="shared" si="882"/>
        <v>0.225091877</v>
      </c>
      <c r="H2337" s="30">
        <f t="shared" si="883"/>
        <v>0</v>
      </c>
      <c r="I2337" s="30">
        <f>'F4.2'!Z42</f>
        <v>0</v>
      </c>
      <c r="J2337" s="30">
        <f>'F4.2'!AT42</f>
        <v>0</v>
      </c>
      <c r="K2337" s="30"/>
      <c r="L2337" s="30"/>
      <c r="M2337" s="30">
        <f t="shared" si="884"/>
        <v>0</v>
      </c>
      <c r="N2337" s="150">
        <f t="shared" si="885"/>
        <v>0</v>
      </c>
    </row>
    <row r="2338" spans="1:14" ht="31.5" hidden="1" outlineLevel="1">
      <c r="A2338" s="163"/>
      <c r="B2338" s="182" t="str">
        <f t="shared" ref="B2338:E2338" si="918">B1879</f>
        <v>Procurement of spares for HEA Ignitors and Flame Scanners for C&amp;I-III, Unit 8 &amp; 9, CSTPS, Chandrapur.</v>
      </c>
      <c r="C2338" s="31">
        <f t="shared" si="918"/>
        <v>0</v>
      </c>
      <c r="D2338" s="67" t="str">
        <f t="shared" si="918"/>
        <v>-</v>
      </c>
      <c r="E2338" s="30">
        <f t="shared" si="918"/>
        <v>0</v>
      </c>
      <c r="F2338" s="30">
        <f t="shared" si="881"/>
        <v>3.7700999999999998E-2</v>
      </c>
      <c r="G2338" s="30">
        <f t="shared" si="882"/>
        <v>3.7700999999999998E-2</v>
      </c>
      <c r="H2338" s="30">
        <f t="shared" si="883"/>
        <v>0</v>
      </c>
      <c r="I2338" s="30">
        <f>'F4.2'!Z43</f>
        <v>0</v>
      </c>
      <c r="J2338" s="30">
        <f>'F4.2'!AT43</f>
        <v>0</v>
      </c>
      <c r="K2338" s="30"/>
      <c r="L2338" s="30"/>
      <c r="M2338" s="30">
        <f t="shared" si="884"/>
        <v>0</v>
      </c>
      <c r="N2338" s="150">
        <f t="shared" si="885"/>
        <v>0</v>
      </c>
    </row>
    <row r="2339" spans="1:14" ht="47.25" hidden="1" outlineLevel="1">
      <c r="A2339" s="163"/>
      <c r="B2339" s="182" t="str">
        <f t="shared" ref="B2339:E2339" si="919">B1880</f>
        <v xml:space="preserve">Procurement of spares for GEHO pumps of Ash Handling System at C&amp;I-III, Unit 8 &amp; 9, CSTPS, Chandrapur
</v>
      </c>
      <c r="C2339" s="31">
        <f t="shared" si="919"/>
        <v>0</v>
      </c>
      <c r="D2339" s="67" t="str">
        <f t="shared" si="919"/>
        <v>-</v>
      </c>
      <c r="E2339" s="30">
        <f t="shared" si="919"/>
        <v>0</v>
      </c>
      <c r="F2339" s="30">
        <f t="shared" si="881"/>
        <v>0.28860907699999999</v>
      </c>
      <c r="G2339" s="30">
        <f t="shared" si="882"/>
        <v>0.28860907699999999</v>
      </c>
      <c r="H2339" s="30">
        <f t="shared" si="883"/>
        <v>0</v>
      </c>
      <c r="I2339" s="30">
        <f>'F4.2'!Z44</f>
        <v>0</v>
      </c>
      <c r="J2339" s="30">
        <f>'F4.2'!AT44</f>
        <v>0</v>
      </c>
      <c r="K2339" s="30"/>
      <c r="L2339" s="30"/>
      <c r="M2339" s="30">
        <f t="shared" si="884"/>
        <v>0</v>
      </c>
      <c r="N2339" s="150">
        <f t="shared" si="885"/>
        <v>0</v>
      </c>
    </row>
    <row r="2340" spans="1:14" ht="31.5" hidden="1" outlineLevel="1">
      <c r="A2340" s="163"/>
      <c r="B2340" s="182" t="str">
        <f t="shared" ref="B2340:E2340" si="920">B1881</f>
        <v>Procurement of Turbine side control valve spares for C&amp;I-III, Unit 8 &amp; 9, CSTPS, Chandrapur</v>
      </c>
      <c r="C2340" s="31">
        <f t="shared" si="920"/>
        <v>0</v>
      </c>
      <c r="D2340" s="67" t="str">
        <f t="shared" si="920"/>
        <v>-</v>
      </c>
      <c r="E2340" s="30">
        <f t="shared" si="920"/>
        <v>0</v>
      </c>
      <c r="F2340" s="30">
        <f t="shared" si="881"/>
        <v>0.17973878000000001</v>
      </c>
      <c r="G2340" s="30">
        <f t="shared" si="882"/>
        <v>0.17973878000000001</v>
      </c>
      <c r="H2340" s="30">
        <f t="shared" si="883"/>
        <v>0</v>
      </c>
      <c r="I2340" s="30">
        <f>'F4.2'!Z45</f>
        <v>0</v>
      </c>
      <c r="J2340" s="30">
        <f>'F4.2'!AT45</f>
        <v>0</v>
      </c>
      <c r="K2340" s="30"/>
      <c r="L2340" s="30"/>
      <c r="M2340" s="30">
        <f t="shared" si="884"/>
        <v>0</v>
      </c>
      <c r="N2340" s="150">
        <f t="shared" si="885"/>
        <v>0</v>
      </c>
    </row>
    <row r="2341" spans="1:14" ht="31.5" hidden="1" outlineLevel="1">
      <c r="A2341" s="163"/>
      <c r="B2341" s="182" t="str">
        <f t="shared" ref="B2341:E2341" si="921">B1882</f>
        <v>Procurement of various numerical protection relays for Unit-8 &amp; 9, CSTPS, Chandrapur.</v>
      </c>
      <c r="C2341" s="31">
        <f t="shared" si="921"/>
        <v>0</v>
      </c>
      <c r="D2341" s="67" t="str">
        <f t="shared" si="921"/>
        <v>-</v>
      </c>
      <c r="E2341" s="30">
        <f t="shared" si="921"/>
        <v>0</v>
      </c>
      <c r="F2341" s="30">
        <f t="shared" si="881"/>
        <v>0.123074</v>
      </c>
      <c r="G2341" s="30">
        <f t="shared" si="882"/>
        <v>0.123074</v>
      </c>
      <c r="H2341" s="30">
        <f t="shared" si="883"/>
        <v>0</v>
      </c>
      <c r="I2341" s="30">
        <f>'F4.2'!Z46</f>
        <v>0</v>
      </c>
      <c r="J2341" s="30">
        <f>'F4.2'!AT46</f>
        <v>0</v>
      </c>
      <c r="K2341" s="30"/>
      <c r="L2341" s="30"/>
      <c r="M2341" s="30">
        <f t="shared" si="884"/>
        <v>0</v>
      </c>
      <c r="N2341" s="150">
        <f t="shared" si="885"/>
        <v>0</v>
      </c>
    </row>
    <row r="2342" spans="1:14" ht="31.5" hidden="1" outlineLevel="1">
      <c r="A2342" s="163"/>
      <c r="B2342" s="182" t="str">
        <f t="shared" ref="B2342:E2342" si="922">B1883</f>
        <v>Procurement of various numerical protection relays for Unit-8 &amp; 9, CSTPS, Chandrapur.</v>
      </c>
      <c r="C2342" s="31">
        <f t="shared" si="922"/>
        <v>0</v>
      </c>
      <c r="D2342" s="67" t="str">
        <f t="shared" si="922"/>
        <v>-</v>
      </c>
      <c r="E2342" s="30">
        <f t="shared" si="922"/>
        <v>0</v>
      </c>
      <c r="F2342" s="30">
        <f t="shared" si="881"/>
        <v>0.1318414</v>
      </c>
      <c r="G2342" s="30">
        <f t="shared" si="882"/>
        <v>0.1318414</v>
      </c>
      <c r="H2342" s="30">
        <f t="shared" si="883"/>
        <v>0</v>
      </c>
      <c r="I2342" s="30">
        <f>'F4.2'!Z47</f>
        <v>0</v>
      </c>
      <c r="J2342" s="30">
        <f>'F4.2'!AT47</f>
        <v>0</v>
      </c>
      <c r="K2342" s="30"/>
      <c r="L2342" s="30"/>
      <c r="M2342" s="30">
        <f t="shared" si="884"/>
        <v>0</v>
      </c>
      <c r="N2342" s="150">
        <f t="shared" si="885"/>
        <v>0</v>
      </c>
    </row>
    <row r="2343" spans="1:14" ht="31.5" hidden="1" outlineLevel="1">
      <c r="A2343" s="163"/>
      <c r="B2343" s="182" t="str">
        <f t="shared" ref="B2343:E2343" si="923">B1884</f>
        <v>Procurement of various numerical protection relays for Unit-8 &amp; 9, CSTPS, Chandrapur.</v>
      </c>
      <c r="C2343" s="31">
        <f t="shared" si="923"/>
        <v>0</v>
      </c>
      <c r="D2343" s="67" t="str">
        <f t="shared" si="923"/>
        <v>-</v>
      </c>
      <c r="E2343" s="30">
        <f t="shared" si="923"/>
        <v>0</v>
      </c>
      <c r="F2343" s="30">
        <f t="shared" si="881"/>
        <v>0.13862640000000001</v>
      </c>
      <c r="G2343" s="30">
        <f t="shared" si="882"/>
        <v>0.13862640000000001</v>
      </c>
      <c r="H2343" s="30">
        <f t="shared" si="883"/>
        <v>0</v>
      </c>
      <c r="I2343" s="30">
        <f>'F4.2'!Z48</f>
        <v>0</v>
      </c>
      <c r="J2343" s="30">
        <f>'F4.2'!AT48</f>
        <v>0</v>
      </c>
      <c r="K2343" s="30"/>
      <c r="L2343" s="30"/>
      <c r="M2343" s="30">
        <f t="shared" si="884"/>
        <v>0</v>
      </c>
      <c r="N2343" s="150">
        <f t="shared" si="885"/>
        <v>0</v>
      </c>
    </row>
    <row r="2344" spans="1:14" ht="47.25" hidden="1" outlineLevel="1">
      <c r="A2344" s="163"/>
      <c r="B2344" s="182" t="str">
        <f t="shared" ref="B2344:E2344" si="924">B1885</f>
        <v>Procurement of spares for DB POWER make UPS system installed at HCSD Pump House, Unit-8 &amp; 9, CSTPS, Chandrapur.</v>
      </c>
      <c r="C2344" s="31">
        <f t="shared" si="924"/>
        <v>0</v>
      </c>
      <c r="D2344" s="67" t="str">
        <f t="shared" si="924"/>
        <v>-</v>
      </c>
      <c r="E2344" s="30">
        <f t="shared" si="924"/>
        <v>0</v>
      </c>
      <c r="F2344" s="30">
        <f t="shared" si="881"/>
        <v>6.475721999999999E-2</v>
      </c>
      <c r="G2344" s="30">
        <f t="shared" si="882"/>
        <v>6.4757220000000004E-2</v>
      </c>
      <c r="H2344" s="30">
        <f t="shared" si="883"/>
        <v>0</v>
      </c>
      <c r="I2344" s="30">
        <f>'F4.2'!Z49</f>
        <v>0</v>
      </c>
      <c r="J2344" s="30">
        <f>'F4.2'!AT49</f>
        <v>0</v>
      </c>
      <c r="K2344" s="30"/>
      <c r="L2344" s="30"/>
      <c r="M2344" s="30">
        <f t="shared" si="884"/>
        <v>0</v>
      </c>
      <c r="N2344" s="150">
        <f t="shared" si="885"/>
        <v>0</v>
      </c>
    </row>
    <row r="2345" spans="1:14" ht="63" hidden="1" outlineLevel="1">
      <c r="A2345" s="163"/>
      <c r="B2345" s="182" t="str">
        <f t="shared" ref="B2345:E2345" si="925">B1886</f>
        <v xml:space="preserve">Procurement of Fully Automatic Capacitance &amp; Dissipation Factor (Tan- Delta) measuring kit for Unit-8 &amp;9, CSTPS, Chandrapur.
</v>
      </c>
      <c r="C2345" s="31">
        <f t="shared" si="925"/>
        <v>0</v>
      </c>
      <c r="D2345" s="67" t="str">
        <f t="shared" si="925"/>
        <v>-</v>
      </c>
      <c r="E2345" s="30">
        <f t="shared" si="925"/>
        <v>0</v>
      </c>
      <c r="F2345" s="30">
        <f t="shared" si="881"/>
        <v>0.48288219599999999</v>
      </c>
      <c r="G2345" s="30">
        <f t="shared" si="882"/>
        <v>0.48288219599999999</v>
      </c>
      <c r="H2345" s="30">
        <f t="shared" si="883"/>
        <v>0</v>
      </c>
      <c r="I2345" s="30">
        <f>'F4.2'!Z50</f>
        <v>0</v>
      </c>
      <c r="J2345" s="30">
        <f>'F4.2'!AT50</f>
        <v>0</v>
      </c>
      <c r="K2345" s="30"/>
      <c r="L2345" s="30"/>
      <c r="M2345" s="30">
        <f t="shared" si="884"/>
        <v>0</v>
      </c>
      <c r="N2345" s="150">
        <f t="shared" si="885"/>
        <v>0</v>
      </c>
    </row>
    <row r="2346" spans="1:14" ht="47.25" hidden="1" outlineLevel="1">
      <c r="A2346" s="163"/>
      <c r="B2346" s="182" t="str">
        <f t="shared" ref="B2346:E2346" si="926">B1887</f>
        <v xml:space="preserve">Supply of various VFD spares for ID fans of Unit-8 &amp; 9, CSTPS, Chandrapur.
</v>
      </c>
      <c r="C2346" s="31">
        <f t="shared" si="926"/>
        <v>0</v>
      </c>
      <c r="D2346" s="67" t="str">
        <f t="shared" si="926"/>
        <v>-</v>
      </c>
      <c r="E2346" s="30">
        <f t="shared" si="926"/>
        <v>0</v>
      </c>
      <c r="F2346" s="30">
        <f t="shared" si="881"/>
        <v>0.54599939000000008</v>
      </c>
      <c r="G2346" s="30">
        <f t="shared" si="882"/>
        <v>0.54599939000000008</v>
      </c>
      <c r="H2346" s="30">
        <f t="shared" si="883"/>
        <v>0</v>
      </c>
      <c r="I2346" s="30">
        <f>'F4.2'!Z51</f>
        <v>0</v>
      </c>
      <c r="J2346" s="30">
        <f>'F4.2'!AT51</f>
        <v>0</v>
      </c>
      <c r="K2346" s="30"/>
      <c r="L2346" s="30"/>
      <c r="M2346" s="30">
        <f t="shared" si="884"/>
        <v>0</v>
      </c>
      <c r="N2346" s="150">
        <f t="shared" si="885"/>
        <v>0</v>
      </c>
    </row>
    <row r="2347" spans="1:14" ht="31.5" hidden="1" outlineLevel="1">
      <c r="A2347" s="163"/>
      <c r="B2347" s="182" t="str">
        <f t="shared" ref="B2347:E2347" si="927">B1888</f>
        <v>Procurement of  DAVR spares installed at Unit -8&amp;9 CSTPS, Chandrapur.</v>
      </c>
      <c r="C2347" s="31">
        <f t="shared" si="927"/>
        <v>0</v>
      </c>
      <c r="D2347" s="67" t="str">
        <f t="shared" si="927"/>
        <v>-</v>
      </c>
      <c r="E2347" s="30">
        <f t="shared" si="927"/>
        <v>0</v>
      </c>
      <c r="F2347" s="30">
        <f t="shared" si="881"/>
        <v>0.59450259999999999</v>
      </c>
      <c r="G2347" s="30">
        <f t="shared" si="882"/>
        <v>0.59450259999999999</v>
      </c>
      <c r="H2347" s="30">
        <f t="shared" si="883"/>
        <v>0</v>
      </c>
      <c r="I2347" s="30">
        <f>'F4.2'!Z52</f>
        <v>0</v>
      </c>
      <c r="J2347" s="30">
        <f>'F4.2'!AT52</f>
        <v>0</v>
      </c>
      <c r="K2347" s="30"/>
      <c r="L2347" s="30"/>
      <c r="M2347" s="30">
        <f t="shared" si="884"/>
        <v>0</v>
      </c>
      <c r="N2347" s="150">
        <f t="shared" si="885"/>
        <v>0</v>
      </c>
    </row>
    <row r="2348" spans="1:14" ht="31.5" hidden="1" outlineLevel="1">
      <c r="A2348" s="163"/>
      <c r="B2348" s="182" t="str">
        <f t="shared" ref="B2348:E2348" si="928">B1889</f>
        <v>Procurement of 3 phase relay test kit for Unit-8 &amp;9, CSTPS, Chandrapur.</v>
      </c>
      <c r="C2348" s="31">
        <f t="shared" si="928"/>
        <v>0</v>
      </c>
      <c r="D2348" s="67" t="str">
        <f t="shared" si="928"/>
        <v>-</v>
      </c>
      <c r="E2348" s="30">
        <f t="shared" si="928"/>
        <v>0</v>
      </c>
      <c r="F2348" s="30">
        <f t="shared" si="881"/>
        <v>0.35388199999999997</v>
      </c>
      <c r="G2348" s="30">
        <f t="shared" si="882"/>
        <v>0.35388199999999997</v>
      </c>
      <c r="H2348" s="30">
        <f t="shared" si="883"/>
        <v>0</v>
      </c>
      <c r="I2348" s="30">
        <f>'F4.2'!Z53</f>
        <v>0</v>
      </c>
      <c r="J2348" s="30">
        <f>'F4.2'!AT53</f>
        <v>0</v>
      </c>
      <c r="K2348" s="30"/>
      <c r="L2348" s="30"/>
      <c r="M2348" s="30">
        <f t="shared" si="884"/>
        <v>0</v>
      </c>
      <c r="N2348" s="150">
        <f t="shared" si="885"/>
        <v>0</v>
      </c>
    </row>
    <row r="2349" spans="1:14" ht="31.5" hidden="1" outlineLevel="1">
      <c r="A2349" s="163"/>
      <c r="B2349" s="182" t="str">
        <f t="shared" ref="B2349:E2349" si="929">B1890</f>
        <v>Procurement of spares for Fast Bus Transfer System (FBTS) installed at Unit-8 &amp; 9, CSTPS, Chandrapur.</v>
      </c>
      <c r="C2349" s="31">
        <f t="shared" si="929"/>
        <v>0</v>
      </c>
      <c r="D2349" s="67" t="str">
        <f t="shared" si="929"/>
        <v>-</v>
      </c>
      <c r="E2349" s="30">
        <f t="shared" si="929"/>
        <v>0</v>
      </c>
      <c r="F2349" s="30">
        <f t="shared" si="881"/>
        <v>0.37287999999999999</v>
      </c>
      <c r="G2349" s="30">
        <f t="shared" si="882"/>
        <v>0.37287999999999999</v>
      </c>
      <c r="H2349" s="30">
        <f t="shared" si="883"/>
        <v>0</v>
      </c>
      <c r="I2349" s="30">
        <f>'F4.2'!Z54</f>
        <v>0</v>
      </c>
      <c r="J2349" s="30">
        <f>'F4.2'!AT54</f>
        <v>0</v>
      </c>
      <c r="K2349" s="30"/>
      <c r="L2349" s="30"/>
      <c r="M2349" s="30">
        <f t="shared" si="884"/>
        <v>0</v>
      </c>
      <c r="N2349" s="150">
        <f t="shared" si="885"/>
        <v>0</v>
      </c>
    </row>
    <row r="2350" spans="1:14" ht="31.5" hidden="1" outlineLevel="1">
      <c r="A2350" s="163"/>
      <c r="B2350" s="182" t="str">
        <f t="shared" ref="B2350:E2350" si="930">B1891</f>
        <v>Procurement of various spares for battery chargers installed at Unit-8&amp;9, CSTPS, Chandrapur.</v>
      </c>
      <c r="C2350" s="31">
        <f t="shared" si="930"/>
        <v>0</v>
      </c>
      <c r="D2350" s="67" t="str">
        <f t="shared" si="930"/>
        <v>-</v>
      </c>
      <c r="E2350" s="30">
        <f t="shared" si="930"/>
        <v>0</v>
      </c>
      <c r="F2350" s="30">
        <f t="shared" si="881"/>
        <v>0.400216352</v>
      </c>
      <c r="G2350" s="30">
        <f t="shared" si="882"/>
        <v>0.400216352</v>
      </c>
      <c r="H2350" s="30">
        <f t="shared" si="883"/>
        <v>0</v>
      </c>
      <c r="I2350" s="30">
        <f>'F4.2'!Z55</f>
        <v>0</v>
      </c>
      <c r="J2350" s="30">
        <f>'F4.2'!AT55</f>
        <v>0</v>
      </c>
      <c r="K2350" s="30"/>
      <c r="L2350" s="30"/>
      <c r="M2350" s="30">
        <f t="shared" si="884"/>
        <v>0</v>
      </c>
      <c r="N2350" s="150">
        <f t="shared" si="885"/>
        <v>0</v>
      </c>
    </row>
    <row r="2351" spans="1:14" ht="47.25" hidden="1" outlineLevel="1">
      <c r="A2351" s="163"/>
      <c r="B2351" s="182" t="str">
        <f t="shared" ref="B2351:E2351" si="931">B1892</f>
        <v>Procurement of Auto synchronizing Relay (ASR) &amp; Load Shedding Relay (LSR)  installed at Unit-8 &amp;9, CSTPS, Chandrapur.</v>
      </c>
      <c r="C2351" s="31">
        <f t="shared" si="931"/>
        <v>0</v>
      </c>
      <c r="D2351" s="67" t="str">
        <f t="shared" si="931"/>
        <v>-</v>
      </c>
      <c r="E2351" s="30">
        <f t="shared" si="931"/>
        <v>0</v>
      </c>
      <c r="F2351" s="30">
        <f t="shared" si="881"/>
        <v>0.34973135</v>
      </c>
      <c r="G2351" s="30">
        <f t="shared" si="882"/>
        <v>0.34973135</v>
      </c>
      <c r="H2351" s="30">
        <f t="shared" si="883"/>
        <v>0</v>
      </c>
      <c r="I2351" s="30">
        <f>'F4.2'!Z56</f>
        <v>0</v>
      </c>
      <c r="J2351" s="30">
        <f>'F4.2'!AT56</f>
        <v>0</v>
      </c>
      <c r="K2351" s="30"/>
      <c r="L2351" s="30"/>
      <c r="M2351" s="30">
        <f t="shared" si="884"/>
        <v>0</v>
      </c>
      <c r="N2351" s="150">
        <f t="shared" si="885"/>
        <v>0</v>
      </c>
    </row>
    <row r="2352" spans="1:14" ht="31.5" hidden="1" outlineLevel="1">
      <c r="A2352" s="163"/>
      <c r="B2352" s="182" t="str">
        <f t="shared" ref="B2352:E2352" si="932">B1893</f>
        <v>Procurement of ESP spares i.e. Field Controller, Thyristor and Trigger card for ESP of Unit-8 &amp; 9, CSTPS Chandrapur.</v>
      </c>
      <c r="C2352" s="31">
        <f t="shared" si="932"/>
        <v>0</v>
      </c>
      <c r="D2352" s="67" t="str">
        <f t="shared" si="932"/>
        <v>-</v>
      </c>
      <c r="E2352" s="30">
        <f t="shared" si="932"/>
        <v>0</v>
      </c>
      <c r="F2352" s="30">
        <f t="shared" si="881"/>
        <v>0.26744699999999999</v>
      </c>
      <c r="G2352" s="30">
        <f t="shared" si="882"/>
        <v>0.26744699999999999</v>
      </c>
      <c r="H2352" s="30">
        <f t="shared" si="883"/>
        <v>0</v>
      </c>
      <c r="I2352" s="30">
        <f>'F4.2'!Z57</f>
        <v>0</v>
      </c>
      <c r="J2352" s="30">
        <f>'F4.2'!AT57</f>
        <v>0</v>
      </c>
      <c r="K2352" s="30"/>
      <c r="L2352" s="30"/>
      <c r="M2352" s="30">
        <f t="shared" si="884"/>
        <v>0</v>
      </c>
      <c r="N2352" s="150">
        <f t="shared" si="885"/>
        <v>0</v>
      </c>
    </row>
    <row r="2353" spans="1:14" ht="31.5" hidden="1" outlineLevel="1">
      <c r="A2353" s="163"/>
      <c r="B2353" s="182" t="str">
        <f t="shared" ref="B2353:E2353" si="933">B1894</f>
        <v>Procurement of various VFD spares for GEHO pump of Unit-8 &amp; 9, CSTPS, Chandrapur.</v>
      </c>
      <c r="C2353" s="31">
        <f t="shared" si="933"/>
        <v>0</v>
      </c>
      <c r="D2353" s="67" t="str">
        <f t="shared" si="933"/>
        <v>-</v>
      </c>
      <c r="E2353" s="30">
        <f t="shared" si="933"/>
        <v>0</v>
      </c>
      <c r="F2353" s="30">
        <f t="shared" si="881"/>
        <v>0.54416256799999996</v>
      </c>
      <c r="G2353" s="30">
        <f t="shared" si="882"/>
        <v>0.54416256799999996</v>
      </c>
      <c r="H2353" s="30">
        <f t="shared" si="883"/>
        <v>0</v>
      </c>
      <c r="I2353" s="30">
        <f>'F4.2'!Z58</f>
        <v>0</v>
      </c>
      <c r="J2353" s="30">
        <f>'F4.2'!AT58</f>
        <v>0</v>
      </c>
      <c r="K2353" s="30"/>
      <c r="L2353" s="30"/>
      <c r="M2353" s="30">
        <f t="shared" si="884"/>
        <v>0</v>
      </c>
      <c r="N2353" s="150">
        <f t="shared" si="885"/>
        <v>0</v>
      </c>
    </row>
    <row r="2354" spans="1:14" ht="47.25" hidden="1" outlineLevel="1">
      <c r="A2354" s="163"/>
      <c r="B2354" s="182" t="str">
        <f t="shared" ref="B2354:E2354" si="934">B1895</f>
        <v>Design, Supply, Erection &amp; Commissioning of On-Line Dissolved Gas Analyzers for various Transformers installed at Unit-8 &amp; 9, CSTPS, Chandrapur.</v>
      </c>
      <c r="C2354" s="31">
        <f t="shared" si="934"/>
        <v>0</v>
      </c>
      <c r="D2354" s="67" t="str">
        <f t="shared" si="934"/>
        <v>-</v>
      </c>
      <c r="E2354" s="30">
        <f t="shared" si="934"/>
        <v>0</v>
      </c>
      <c r="F2354" s="30">
        <f t="shared" si="881"/>
        <v>3.1775039999999999</v>
      </c>
      <c r="G2354" s="30">
        <f t="shared" si="882"/>
        <v>3.1775039999999999</v>
      </c>
      <c r="H2354" s="30">
        <f t="shared" si="883"/>
        <v>0</v>
      </c>
      <c r="I2354" s="30">
        <f>'F4.2'!Z59</f>
        <v>0</v>
      </c>
      <c r="J2354" s="30">
        <f>'F4.2'!AT59</f>
        <v>0</v>
      </c>
      <c r="K2354" s="30"/>
      <c r="L2354" s="30"/>
      <c r="M2354" s="30">
        <f t="shared" si="884"/>
        <v>0</v>
      </c>
      <c r="N2354" s="150">
        <f t="shared" si="885"/>
        <v>0</v>
      </c>
    </row>
    <row r="2355" spans="1:14" ht="63" hidden="1" outlineLevel="1">
      <c r="A2355" s="163"/>
      <c r="B2355" s="182" t="str">
        <f t="shared" ref="B2355:E2355" si="935">B1896</f>
        <v xml:space="preserve">Supply, Erection &amp; Commissioning of On-Line Dissolved Gas Analyzers for Station Transformers -8B, Unit-8 &amp; 9, CSTPS, Chandrapur
</v>
      </c>
      <c r="C2355" s="31">
        <f t="shared" si="935"/>
        <v>0</v>
      </c>
      <c r="D2355" s="67" t="str">
        <f t="shared" si="935"/>
        <v>-</v>
      </c>
      <c r="E2355" s="30">
        <f t="shared" si="935"/>
        <v>0</v>
      </c>
      <c r="F2355" s="30">
        <f t="shared" si="881"/>
        <v>0.30519225</v>
      </c>
      <c r="G2355" s="30">
        <f t="shared" si="882"/>
        <v>0.30519225</v>
      </c>
      <c r="H2355" s="30">
        <f t="shared" si="883"/>
        <v>0</v>
      </c>
      <c r="I2355" s="30">
        <f>'F4.2'!Z60</f>
        <v>0</v>
      </c>
      <c r="J2355" s="30">
        <f>'F4.2'!AT60</f>
        <v>0</v>
      </c>
      <c r="K2355" s="30"/>
      <c r="L2355" s="30"/>
      <c r="M2355" s="30">
        <f t="shared" si="884"/>
        <v>0</v>
      </c>
      <c r="N2355" s="150">
        <f t="shared" si="885"/>
        <v>0</v>
      </c>
    </row>
    <row r="2356" spans="1:14" ht="47.25" hidden="1" outlineLevel="1">
      <c r="A2356" s="163"/>
      <c r="B2356" s="182" t="str">
        <f t="shared" ref="B2356:E2356" si="936">B1897</f>
        <v>Procurement of ‘TOROSHIMA’ make 350 KW, 6.6KV, Boiler Circulating Water (BCW) Pump Motor  (without pump casing) for Unit-8&amp;9, CSTPS Chandrapur.</v>
      </c>
      <c r="C2356" s="31">
        <f t="shared" si="936"/>
        <v>0</v>
      </c>
      <c r="D2356" s="67" t="str">
        <f t="shared" si="936"/>
        <v>-</v>
      </c>
      <c r="E2356" s="30">
        <f t="shared" si="936"/>
        <v>0</v>
      </c>
      <c r="F2356" s="30">
        <f t="shared" si="881"/>
        <v>4.2036736000000001</v>
      </c>
      <c r="G2356" s="30">
        <f t="shared" si="882"/>
        <v>4.2036736000000001</v>
      </c>
      <c r="H2356" s="30">
        <f t="shared" si="883"/>
        <v>0</v>
      </c>
      <c r="I2356" s="30">
        <f>'F4.2'!Z61</f>
        <v>0</v>
      </c>
      <c r="J2356" s="30">
        <f>'F4.2'!AT61</f>
        <v>0</v>
      </c>
      <c r="K2356" s="30"/>
      <c r="L2356" s="30"/>
      <c r="M2356" s="30">
        <f t="shared" si="884"/>
        <v>0</v>
      </c>
      <c r="N2356" s="150">
        <f t="shared" si="885"/>
        <v>0</v>
      </c>
    </row>
    <row r="2357" spans="1:14" ht="31.5" hidden="1" outlineLevel="1">
      <c r="A2357" s="163"/>
      <c r="B2357" s="182" t="str">
        <f t="shared" ref="B2357:E2357" si="937">B1898</f>
        <v>Procurement of 90kVA ESP Rectiformer  for  Unit-8 &amp; 9, CSTPS, Chandrapur.</v>
      </c>
      <c r="C2357" s="31">
        <f t="shared" si="937"/>
        <v>0</v>
      </c>
      <c r="D2357" s="67" t="str">
        <f t="shared" si="937"/>
        <v>-</v>
      </c>
      <c r="E2357" s="30">
        <f t="shared" si="937"/>
        <v>0</v>
      </c>
      <c r="F2357" s="30">
        <f t="shared" si="881"/>
        <v>0.29877599999999999</v>
      </c>
      <c r="G2357" s="30">
        <f t="shared" si="882"/>
        <v>0.29877599999999999</v>
      </c>
      <c r="H2357" s="30">
        <f t="shared" si="883"/>
        <v>0</v>
      </c>
      <c r="I2357" s="30">
        <f>'F4.2'!Z62</f>
        <v>0</v>
      </c>
      <c r="J2357" s="30">
        <f>'F4.2'!AT62</f>
        <v>0</v>
      </c>
      <c r="K2357" s="30"/>
      <c r="L2357" s="30"/>
      <c r="M2357" s="30">
        <f t="shared" si="884"/>
        <v>0</v>
      </c>
      <c r="N2357" s="150">
        <f t="shared" si="885"/>
        <v>0</v>
      </c>
    </row>
    <row r="2358" spans="1:14" ht="31.5" hidden="1" outlineLevel="1">
      <c r="A2358" s="163"/>
      <c r="B2358" s="182" t="str">
        <f t="shared" ref="B2358:E2358" si="938">B1899</f>
        <v>Supply erection &amp; commissioning of Aviation Lighting for NDCT of Unit-8&amp;9, CSTPS Chandrapur</v>
      </c>
      <c r="C2358" s="31">
        <f t="shared" si="938"/>
        <v>0</v>
      </c>
      <c r="D2358" s="67" t="str">
        <f t="shared" si="938"/>
        <v>-</v>
      </c>
      <c r="E2358" s="30">
        <f t="shared" si="938"/>
        <v>0</v>
      </c>
      <c r="F2358" s="30">
        <f t="shared" si="881"/>
        <v>0.57261016200000003</v>
      </c>
      <c r="G2358" s="30">
        <f t="shared" si="882"/>
        <v>0.57261016200000003</v>
      </c>
      <c r="H2358" s="30">
        <f t="shared" si="883"/>
        <v>0</v>
      </c>
      <c r="I2358" s="30">
        <f>'F4.2'!Z63</f>
        <v>0</v>
      </c>
      <c r="J2358" s="30">
        <f>'F4.2'!AT63</f>
        <v>0</v>
      </c>
      <c r="K2358" s="30"/>
      <c r="L2358" s="30"/>
      <c r="M2358" s="30">
        <f t="shared" si="884"/>
        <v>0</v>
      </c>
      <c r="N2358" s="150">
        <f t="shared" si="885"/>
        <v>0</v>
      </c>
    </row>
    <row r="2359" spans="1:14" ht="31.5" hidden="1" outlineLevel="1">
      <c r="A2359" s="163"/>
      <c r="B2359" s="182" t="str">
        <f t="shared" ref="B2359:E2359" si="939">B1900</f>
        <v>Procurement of Transformer oil storage tanks of different capacity for Unit-8&amp;9 CSTPS Chandrapur.</v>
      </c>
      <c r="C2359" s="31">
        <f t="shared" si="939"/>
        <v>0</v>
      </c>
      <c r="D2359" s="67" t="str">
        <f t="shared" si="939"/>
        <v>-</v>
      </c>
      <c r="E2359" s="30">
        <f t="shared" si="939"/>
        <v>0</v>
      </c>
      <c r="F2359" s="30">
        <f t="shared" si="881"/>
        <v>0.57023500000000005</v>
      </c>
      <c r="G2359" s="30">
        <f t="shared" si="882"/>
        <v>0.57023500000000005</v>
      </c>
      <c r="H2359" s="30">
        <f t="shared" si="883"/>
        <v>0</v>
      </c>
      <c r="I2359" s="30">
        <f>'F4.2'!Z64</f>
        <v>0</v>
      </c>
      <c r="J2359" s="30">
        <f>'F4.2'!AT64</f>
        <v>0</v>
      </c>
      <c r="K2359" s="30"/>
      <c r="L2359" s="30"/>
      <c r="M2359" s="30">
        <f t="shared" si="884"/>
        <v>0</v>
      </c>
      <c r="N2359" s="150">
        <f t="shared" si="885"/>
        <v>0</v>
      </c>
    </row>
    <row r="2360" spans="1:14" ht="31.5" hidden="1" outlineLevel="1">
      <c r="A2360" s="163"/>
      <c r="B2360" s="182" t="str">
        <f t="shared" ref="B2360:E2360" si="940">B1901</f>
        <v>Procurement of 2000kW &amp; 315kW, 6.6 kV HT motors for CW &amp; ACW Pump installed at Unit-8&amp;9, CSTPS, Chandrapur.</v>
      </c>
      <c r="C2360" s="31">
        <f t="shared" si="940"/>
        <v>0</v>
      </c>
      <c r="D2360" s="67" t="str">
        <f t="shared" si="940"/>
        <v>-</v>
      </c>
      <c r="E2360" s="30">
        <f t="shared" si="940"/>
        <v>0</v>
      </c>
      <c r="F2360" s="30">
        <f t="shared" si="881"/>
        <v>1.450495826</v>
      </c>
      <c r="G2360" s="30">
        <f t="shared" si="882"/>
        <v>1.450495826</v>
      </c>
      <c r="H2360" s="30">
        <f t="shared" si="883"/>
        <v>0</v>
      </c>
      <c r="I2360" s="30">
        <f>'F4.2'!Z65</f>
        <v>0</v>
      </c>
      <c r="J2360" s="30">
        <f>'F4.2'!AT65</f>
        <v>0</v>
      </c>
      <c r="K2360" s="30"/>
      <c r="L2360" s="30"/>
      <c r="M2360" s="30">
        <f t="shared" si="884"/>
        <v>0</v>
      </c>
      <c r="N2360" s="150">
        <f t="shared" si="885"/>
        <v>0</v>
      </c>
    </row>
    <row r="2361" spans="1:14" ht="31.5" hidden="1" outlineLevel="1">
      <c r="A2361" s="163"/>
      <c r="B2361" s="182" t="str">
        <f t="shared" ref="B2361:E2361" si="941">B1902</f>
        <v>Procurement of 3.25MVA, 6.6/2.3kV VFD Transformers of vector group DY11 for  Unit-8 &amp; 9, CSTPS, Chandrapur.</v>
      </c>
      <c r="C2361" s="31">
        <f t="shared" si="941"/>
        <v>0</v>
      </c>
      <c r="D2361" s="67" t="str">
        <f t="shared" si="941"/>
        <v>-</v>
      </c>
      <c r="E2361" s="30">
        <f t="shared" si="941"/>
        <v>0</v>
      </c>
      <c r="F2361" s="30">
        <f t="shared" si="881"/>
        <v>0.39410000000000001</v>
      </c>
      <c r="G2361" s="30">
        <f t="shared" si="882"/>
        <v>0.39410000000000001</v>
      </c>
      <c r="H2361" s="30">
        <f t="shared" si="883"/>
        <v>0</v>
      </c>
      <c r="I2361" s="30">
        <f>'F4.2'!Z66</f>
        <v>0</v>
      </c>
      <c r="J2361" s="30">
        <f>'F4.2'!AT66</f>
        <v>0</v>
      </c>
      <c r="K2361" s="30"/>
      <c r="L2361" s="30"/>
      <c r="M2361" s="30">
        <f t="shared" si="884"/>
        <v>0</v>
      </c>
      <c r="N2361" s="150">
        <f t="shared" si="885"/>
        <v>0</v>
      </c>
    </row>
    <row r="2362" spans="1:14" ht="31.5" hidden="1" outlineLevel="1">
      <c r="A2362" s="163"/>
      <c r="B2362" s="182" t="str">
        <f t="shared" ref="B2362:E2362" si="942">B1903</f>
        <v>Procurement of 3.25MVA, 6.6/2.3kV VFD Transformer of vector group ‘Dd0’ for  Unit-8 &amp; 9, CSTPS, Chandrapur.</v>
      </c>
      <c r="C2362" s="31">
        <f t="shared" si="942"/>
        <v>0</v>
      </c>
      <c r="D2362" s="67" t="str">
        <f t="shared" si="942"/>
        <v>-</v>
      </c>
      <c r="E2362" s="30">
        <f t="shared" si="942"/>
        <v>0</v>
      </c>
      <c r="F2362" s="30">
        <f t="shared" si="881"/>
        <v>0.39050000000000001</v>
      </c>
      <c r="G2362" s="30">
        <f t="shared" si="882"/>
        <v>0.39050000000000001</v>
      </c>
      <c r="H2362" s="30">
        <f t="shared" si="883"/>
        <v>0</v>
      </c>
      <c r="I2362" s="30">
        <f>'F4.2'!Z67</f>
        <v>0</v>
      </c>
      <c r="J2362" s="30">
        <f>'F4.2'!AT67</f>
        <v>0</v>
      </c>
      <c r="K2362" s="30"/>
      <c r="L2362" s="30"/>
      <c r="M2362" s="30">
        <f t="shared" si="884"/>
        <v>0</v>
      </c>
      <c r="N2362" s="150">
        <f t="shared" si="885"/>
        <v>0</v>
      </c>
    </row>
    <row r="2363" spans="1:14" ht="47.25" hidden="1" outlineLevel="1">
      <c r="A2363" s="163"/>
      <c r="B2363" s="182" t="str">
        <f t="shared" ref="B2363:E2363" si="943">B1904</f>
        <v>Procurement of ‘MARATHON’ makes HT/LT Induction motors for various Critical auxiliaries installed at Unit-8 &amp;9, CSTPS Chandrapur.</v>
      </c>
      <c r="C2363" s="31">
        <f t="shared" si="943"/>
        <v>0</v>
      </c>
      <c r="D2363" s="67" t="str">
        <f t="shared" si="943"/>
        <v>-</v>
      </c>
      <c r="E2363" s="30">
        <f t="shared" si="943"/>
        <v>0</v>
      </c>
      <c r="F2363" s="30">
        <f t="shared" si="881"/>
        <v>0</v>
      </c>
      <c r="G2363" s="30">
        <f t="shared" si="882"/>
        <v>0</v>
      </c>
      <c r="H2363" s="30">
        <f t="shared" si="883"/>
        <v>0</v>
      </c>
      <c r="I2363" s="30">
        <f>'F4.2'!Z68</f>
        <v>0</v>
      </c>
      <c r="J2363" s="30">
        <f>'F4.2'!AT68</f>
        <v>0</v>
      </c>
      <c r="K2363" s="30"/>
      <c r="L2363" s="30"/>
      <c r="M2363" s="30">
        <f t="shared" si="884"/>
        <v>0</v>
      </c>
      <c r="N2363" s="150">
        <f t="shared" si="885"/>
        <v>0</v>
      </c>
    </row>
    <row r="2364" spans="1:14" ht="31.5" hidden="1" outlineLevel="1">
      <c r="A2364" s="163"/>
      <c r="B2364" s="182" t="str">
        <f t="shared" ref="B2364:E2364" si="944">B1905</f>
        <v xml:space="preserve"> Supply of 1.2V, Ni-Cd battery cells for Unit-8&amp;9, CSTPS Chandrapur.</v>
      </c>
      <c r="C2364" s="31">
        <f t="shared" si="944"/>
        <v>0</v>
      </c>
      <c r="D2364" s="67" t="str">
        <f t="shared" si="944"/>
        <v>-</v>
      </c>
      <c r="E2364" s="30">
        <f t="shared" si="944"/>
        <v>0</v>
      </c>
      <c r="F2364" s="30">
        <f t="shared" si="881"/>
        <v>0.12495855900000001</v>
      </c>
      <c r="G2364" s="30">
        <f t="shared" si="882"/>
        <v>0.12495855900000001</v>
      </c>
      <c r="H2364" s="30">
        <f t="shared" si="883"/>
        <v>0</v>
      </c>
      <c r="I2364" s="30">
        <f>'F4.2'!Z69</f>
        <v>0</v>
      </c>
      <c r="J2364" s="30">
        <f>'F4.2'!AT69</f>
        <v>0</v>
      </c>
      <c r="K2364" s="30"/>
      <c r="L2364" s="30"/>
      <c r="M2364" s="30">
        <f t="shared" si="884"/>
        <v>0</v>
      </c>
      <c r="N2364" s="150">
        <f t="shared" si="885"/>
        <v>0</v>
      </c>
    </row>
    <row r="2365" spans="1:14" ht="31.5" hidden="1" outlineLevel="1">
      <c r="A2365" s="163"/>
      <c r="B2365" s="182" t="str">
        <f t="shared" ref="B2365:E2365" si="945">B1906</f>
        <v xml:space="preserve"> Supply of 1.2V, Ni-Cd battery cells for Unit-8&amp;9, CSTPS Chandrapur.</v>
      </c>
      <c r="C2365" s="31">
        <f t="shared" si="945"/>
        <v>0</v>
      </c>
      <c r="D2365" s="67" t="str">
        <f t="shared" si="945"/>
        <v>-</v>
      </c>
      <c r="E2365" s="30">
        <f t="shared" si="945"/>
        <v>0</v>
      </c>
      <c r="F2365" s="30">
        <f t="shared" si="881"/>
        <v>0.1893088</v>
      </c>
      <c r="G2365" s="30">
        <f t="shared" si="882"/>
        <v>0.1893088</v>
      </c>
      <c r="H2365" s="30">
        <f t="shared" si="883"/>
        <v>0</v>
      </c>
      <c r="I2365" s="30">
        <f>'F4.2'!Z70</f>
        <v>0</v>
      </c>
      <c r="J2365" s="30">
        <f>'F4.2'!AT70</f>
        <v>0</v>
      </c>
      <c r="K2365" s="30"/>
      <c r="L2365" s="30"/>
      <c r="M2365" s="30">
        <f t="shared" si="884"/>
        <v>0</v>
      </c>
      <c r="N2365" s="150">
        <f t="shared" si="885"/>
        <v>0</v>
      </c>
    </row>
    <row r="2366" spans="1:14" ht="47.25" hidden="1" outlineLevel="1">
      <c r="A2366" s="163"/>
      <c r="B2366" s="182" t="str">
        <f t="shared" ref="B2366:E2366" si="946">B1907</f>
        <v>Procurement of ‘Air Core DC Reactor’ for VFD and ‘NGR’ for UAT/ Station Transformers installed at Unit-8 &amp; 9, CSTPS, Chandrapur.</v>
      </c>
      <c r="C2366" s="31">
        <f t="shared" si="946"/>
        <v>0</v>
      </c>
      <c r="D2366" s="67" t="str">
        <f t="shared" si="946"/>
        <v>-</v>
      </c>
      <c r="E2366" s="30">
        <f t="shared" si="946"/>
        <v>0</v>
      </c>
      <c r="F2366" s="30">
        <f t="shared" si="881"/>
        <v>0.44367988200000003</v>
      </c>
      <c r="G2366" s="30">
        <f t="shared" si="882"/>
        <v>0.44367988200000003</v>
      </c>
      <c r="H2366" s="30">
        <f t="shared" si="883"/>
        <v>0</v>
      </c>
      <c r="I2366" s="30">
        <f>'F4.2'!Z71</f>
        <v>0</v>
      </c>
      <c r="J2366" s="30">
        <f>'F4.2'!AT71</f>
        <v>0</v>
      </c>
      <c r="K2366" s="30"/>
      <c r="L2366" s="30"/>
      <c r="M2366" s="30">
        <f t="shared" si="884"/>
        <v>0</v>
      </c>
      <c r="N2366" s="150">
        <f t="shared" si="885"/>
        <v>0</v>
      </c>
    </row>
    <row r="2367" spans="1:14" ht="47.25" hidden="1" outlineLevel="1">
      <c r="A2367" s="163"/>
      <c r="B2367" s="182" t="str">
        <f t="shared" ref="B2367:E2367" si="947">B1908</f>
        <v>Procurement of ‘Air Core DC Reactor’ for VFD and ‘NGR’ for UAT/ Station Transformers installed at Unit-8 &amp; 9, CSTPS, Chandrapur.</v>
      </c>
      <c r="C2367" s="31">
        <f t="shared" si="947"/>
        <v>0</v>
      </c>
      <c r="D2367" s="67" t="str">
        <f t="shared" si="947"/>
        <v>-</v>
      </c>
      <c r="E2367" s="30">
        <f t="shared" si="947"/>
        <v>0</v>
      </c>
      <c r="F2367" s="30">
        <f t="shared" si="881"/>
        <v>0.12551129</v>
      </c>
      <c r="G2367" s="30">
        <f t="shared" si="882"/>
        <v>0.12551129</v>
      </c>
      <c r="H2367" s="30">
        <f t="shared" si="883"/>
        <v>0</v>
      </c>
      <c r="I2367" s="30">
        <f>'F4.2'!Z72</f>
        <v>0</v>
      </c>
      <c r="J2367" s="30">
        <f>'F4.2'!AT72</f>
        <v>0</v>
      </c>
      <c r="K2367" s="30"/>
      <c r="L2367" s="30"/>
      <c r="M2367" s="30">
        <f t="shared" si="884"/>
        <v>0</v>
      </c>
      <c r="N2367" s="150">
        <f t="shared" si="885"/>
        <v>0</v>
      </c>
    </row>
    <row r="2368" spans="1:14" ht="31.5" hidden="1" outlineLevel="1">
      <c r="A2368" s="163"/>
      <c r="B2368" s="182" t="str">
        <f t="shared" ref="B2368:E2368" si="948">B1909</f>
        <v>Procurement of ‘BHEL’ make 680 KW, 6.6KV, Coal Mill Motor for Unit-8&amp;9, CSTPS Chandrapur.</v>
      </c>
      <c r="C2368" s="31">
        <f t="shared" si="948"/>
        <v>0</v>
      </c>
      <c r="D2368" s="67" t="str">
        <f t="shared" si="948"/>
        <v>-</v>
      </c>
      <c r="E2368" s="30">
        <f t="shared" si="948"/>
        <v>0</v>
      </c>
      <c r="F2368" s="30">
        <f t="shared" si="881"/>
        <v>0.37913400000000003</v>
      </c>
      <c r="G2368" s="30">
        <f t="shared" si="882"/>
        <v>0.37913400000000003</v>
      </c>
      <c r="H2368" s="30">
        <f t="shared" si="883"/>
        <v>0</v>
      </c>
      <c r="I2368" s="30">
        <f>'F4.2'!Z73</f>
        <v>0</v>
      </c>
      <c r="J2368" s="30">
        <f>'F4.2'!AT73</f>
        <v>0</v>
      </c>
      <c r="K2368" s="30"/>
      <c r="L2368" s="30"/>
      <c r="M2368" s="30">
        <f t="shared" si="884"/>
        <v>0</v>
      </c>
      <c r="N2368" s="150">
        <f t="shared" si="885"/>
        <v>0</v>
      </c>
    </row>
    <row r="2369" spans="1:14" ht="47.25" hidden="1" outlineLevel="1">
      <c r="A2369" s="163"/>
      <c r="B2369" s="182" t="str">
        <f t="shared" ref="B2369:E2369" si="949">B1910</f>
        <v>Procurement of 400kV OIP Condenser Bushing for Generator Transformer &amp; Station Transformer of Unit-8&amp;9, CSTPS, Chandrapur.</v>
      </c>
      <c r="C2369" s="31">
        <f t="shared" si="949"/>
        <v>0</v>
      </c>
      <c r="D2369" s="67" t="str">
        <f t="shared" si="949"/>
        <v>-</v>
      </c>
      <c r="E2369" s="30">
        <f t="shared" si="949"/>
        <v>0</v>
      </c>
      <c r="F2369" s="30">
        <f t="shared" ref="F2369:F2432" si="950">F1910+I1910</f>
        <v>0.49063730999999994</v>
      </c>
      <c r="G2369" s="30">
        <f t="shared" ref="G2369:G2432" si="951">G1910+M1910</f>
        <v>0.49063730999999994</v>
      </c>
      <c r="H2369" s="30">
        <f t="shared" ref="H2369:H2432" si="952">F2369-G2369</f>
        <v>0</v>
      </c>
      <c r="I2369" s="30">
        <f>'F4.2'!Z74</f>
        <v>0</v>
      </c>
      <c r="J2369" s="30">
        <f>'F4.2'!AT74</f>
        <v>0</v>
      </c>
      <c r="K2369" s="30"/>
      <c r="L2369" s="30"/>
      <c r="M2369" s="30">
        <f t="shared" ref="M2369:M2432" si="953">SUM(J2369:L2369)</f>
        <v>0</v>
      </c>
      <c r="N2369" s="150">
        <f t="shared" ref="N2369:N2432" si="954">H2369+I2369-M2369</f>
        <v>0</v>
      </c>
    </row>
    <row r="2370" spans="1:14" ht="31.5" hidden="1" outlineLevel="1">
      <c r="A2370" s="163"/>
      <c r="B2370" s="182" t="str">
        <f t="shared" ref="B2370:E2370" si="955">B1911</f>
        <v>Procurement of  ‘11kW DC motor with Control Cabinet’  for  Unit-8 &amp; 9, CSTPS, Chandrapur.</v>
      </c>
      <c r="C2370" s="31">
        <f t="shared" si="955"/>
        <v>0</v>
      </c>
      <c r="D2370" s="67" t="str">
        <f t="shared" si="955"/>
        <v>-</v>
      </c>
      <c r="E2370" s="30">
        <f t="shared" si="955"/>
        <v>0</v>
      </c>
      <c r="F2370" s="30">
        <f t="shared" si="950"/>
        <v>0.22420000000000001</v>
      </c>
      <c r="G2370" s="30">
        <f t="shared" si="951"/>
        <v>0.22420000000000001</v>
      </c>
      <c r="H2370" s="30">
        <f t="shared" si="952"/>
        <v>0</v>
      </c>
      <c r="I2370" s="30">
        <f>'F4.2'!Z75</f>
        <v>0</v>
      </c>
      <c r="J2370" s="30">
        <f>'F4.2'!AT75</f>
        <v>0</v>
      </c>
      <c r="K2370" s="30"/>
      <c r="L2370" s="30"/>
      <c r="M2370" s="30">
        <f t="shared" si="953"/>
        <v>0</v>
      </c>
      <c r="N2370" s="150">
        <f t="shared" si="954"/>
        <v>0</v>
      </c>
    </row>
    <row r="2371" spans="1:14" ht="31.5" hidden="1" outlineLevel="1">
      <c r="A2371" s="163"/>
      <c r="B2371" s="182" t="str">
        <f t="shared" ref="B2371:E2371" si="956">B1912</f>
        <v>Procurement of 37kW, 415V motors for Primary Water Pump installed at Unit-8 &amp;9, CSTPS Chandrapur.</v>
      </c>
      <c r="C2371" s="31">
        <f t="shared" si="956"/>
        <v>0</v>
      </c>
      <c r="D2371" s="67" t="str">
        <f t="shared" si="956"/>
        <v>-</v>
      </c>
      <c r="E2371" s="30">
        <f t="shared" si="956"/>
        <v>0</v>
      </c>
      <c r="F2371" s="30">
        <f t="shared" si="950"/>
        <v>9.6850860000000007E-3</v>
      </c>
      <c r="G2371" s="30">
        <f t="shared" si="951"/>
        <v>9.6850860000000007E-3</v>
      </c>
      <c r="H2371" s="30">
        <f t="shared" si="952"/>
        <v>0</v>
      </c>
      <c r="I2371" s="30">
        <f>'F4.2'!Z76</f>
        <v>0</v>
      </c>
      <c r="J2371" s="30">
        <f>'F4.2'!AT76</f>
        <v>0</v>
      </c>
      <c r="K2371" s="30"/>
      <c r="L2371" s="30"/>
      <c r="M2371" s="30">
        <f t="shared" si="953"/>
        <v>0</v>
      </c>
      <c r="N2371" s="150">
        <f t="shared" si="954"/>
        <v>0</v>
      </c>
    </row>
    <row r="2372" spans="1:14" ht="47.25" hidden="1" outlineLevel="1">
      <c r="A2372" s="163"/>
      <c r="B2372" s="182" t="str">
        <f t="shared" ref="B2372:E2372" si="957">B1913</f>
        <v xml:space="preserve">Procurement of 15 KW, 415V LT Motor for Service Building &amp; TG Building Lift installed at Unit-8&amp;9, CSTPS Chandrapur.
</v>
      </c>
      <c r="C2372" s="31">
        <f t="shared" si="957"/>
        <v>0</v>
      </c>
      <c r="D2372" s="67" t="str">
        <f t="shared" si="957"/>
        <v>-</v>
      </c>
      <c r="E2372" s="30">
        <f t="shared" si="957"/>
        <v>0</v>
      </c>
      <c r="F2372" s="30">
        <f t="shared" si="950"/>
        <v>9.5155199999999995E-2</v>
      </c>
      <c r="G2372" s="30">
        <f t="shared" si="951"/>
        <v>9.5155199999999995E-2</v>
      </c>
      <c r="H2372" s="30">
        <f t="shared" si="952"/>
        <v>0</v>
      </c>
      <c r="I2372" s="30">
        <f>'F4.2'!Z77</f>
        <v>0</v>
      </c>
      <c r="J2372" s="30">
        <f>'F4.2'!AT77</f>
        <v>0</v>
      </c>
      <c r="K2372" s="30"/>
      <c r="L2372" s="30"/>
      <c r="M2372" s="30">
        <f t="shared" si="953"/>
        <v>0</v>
      </c>
      <c r="N2372" s="150">
        <f t="shared" si="954"/>
        <v>0</v>
      </c>
    </row>
    <row r="2373" spans="1:14" ht="47.25" hidden="1" outlineLevel="1">
      <c r="A2373" s="163"/>
      <c r="B2373" s="182" t="str">
        <f t="shared" ref="B2373:E2373" si="958">B1914</f>
        <v xml:space="preserve">Procurement of 16KW, 415V LT Motor for Boiler Lift installed at Unit-8&amp;9, CSTPS Chandrapur.
</v>
      </c>
      <c r="C2373" s="31">
        <f t="shared" si="958"/>
        <v>0</v>
      </c>
      <c r="D2373" s="67" t="str">
        <f t="shared" si="958"/>
        <v>-</v>
      </c>
      <c r="E2373" s="30">
        <f t="shared" si="958"/>
        <v>0</v>
      </c>
      <c r="F2373" s="30">
        <f t="shared" si="950"/>
        <v>4.4179023999999997E-2</v>
      </c>
      <c r="G2373" s="30">
        <f t="shared" si="951"/>
        <v>4.4179023999999997E-2</v>
      </c>
      <c r="H2373" s="30">
        <f t="shared" si="952"/>
        <v>0</v>
      </c>
      <c r="I2373" s="30">
        <f>'F4.2'!Z78</f>
        <v>0</v>
      </c>
      <c r="J2373" s="30">
        <f>'F4.2'!AT78</f>
        <v>0</v>
      </c>
      <c r="K2373" s="30"/>
      <c r="L2373" s="30"/>
      <c r="M2373" s="30">
        <f t="shared" si="953"/>
        <v>0</v>
      </c>
      <c r="N2373" s="150">
        <f t="shared" si="954"/>
        <v>0</v>
      </c>
    </row>
    <row r="2374" spans="1:14" ht="47.25" hidden="1" outlineLevel="1">
      <c r="A2374" s="163"/>
      <c r="B2374" s="182" t="str">
        <f t="shared" ref="B2374:E2374" si="959">B1915</f>
        <v>Supply, Erection, Testing and Commissioning of Hydrastep-Electronic Drum Level Indicator and its associated accessories for Unit-9, CSTPS, Chandrapur</v>
      </c>
      <c r="C2374" s="31">
        <f t="shared" si="959"/>
        <v>0</v>
      </c>
      <c r="D2374" s="67" t="str">
        <f t="shared" si="959"/>
        <v>-</v>
      </c>
      <c r="E2374" s="30">
        <f t="shared" si="959"/>
        <v>0</v>
      </c>
      <c r="F2374" s="30">
        <f t="shared" si="950"/>
        <v>0.27376</v>
      </c>
      <c r="G2374" s="30">
        <f t="shared" si="951"/>
        <v>0.27376</v>
      </c>
      <c r="H2374" s="30">
        <f t="shared" si="952"/>
        <v>0</v>
      </c>
      <c r="I2374" s="30">
        <f>'F4.2'!Z79</f>
        <v>0</v>
      </c>
      <c r="J2374" s="30">
        <f>'F4.2'!AT79</f>
        <v>0</v>
      </c>
      <c r="K2374" s="30"/>
      <c r="L2374" s="30"/>
      <c r="M2374" s="30">
        <f t="shared" si="953"/>
        <v>0</v>
      </c>
      <c r="N2374" s="150">
        <f t="shared" si="954"/>
        <v>0</v>
      </c>
    </row>
    <row r="2375" spans="1:14" ht="47.25" hidden="1" outlineLevel="1">
      <c r="A2375" s="163"/>
      <c r="B2375" s="182" t="str">
        <f t="shared" ref="B2375:E2375" si="960">B1916</f>
        <v>Procurement of spares for BHEL make Hydrastep (Electronic Water Level Indicator -BHELVISION 20M) for Unit 8 &amp; 9, CSTPS, Chandrapur on OEM basis.</v>
      </c>
      <c r="C2375" s="31">
        <f t="shared" si="960"/>
        <v>0</v>
      </c>
      <c r="D2375" s="67" t="str">
        <f t="shared" si="960"/>
        <v>-</v>
      </c>
      <c r="E2375" s="30">
        <f t="shared" si="960"/>
        <v>0</v>
      </c>
      <c r="F2375" s="30">
        <f t="shared" si="950"/>
        <v>8.4171569000000002E-2</v>
      </c>
      <c r="G2375" s="30">
        <f t="shared" si="951"/>
        <v>8.4171569000000002E-2</v>
      </c>
      <c r="H2375" s="30">
        <f t="shared" si="952"/>
        <v>0</v>
      </c>
      <c r="I2375" s="30">
        <f>'F4.2'!Z80</f>
        <v>0</v>
      </c>
      <c r="J2375" s="30">
        <f>'F4.2'!AT80</f>
        <v>0</v>
      </c>
      <c r="K2375" s="30"/>
      <c r="L2375" s="30"/>
      <c r="M2375" s="30">
        <f t="shared" si="953"/>
        <v>0</v>
      </c>
      <c r="N2375" s="150">
        <f t="shared" si="954"/>
        <v>0</v>
      </c>
    </row>
    <row r="2376" spans="1:14" ht="47.25" hidden="1" outlineLevel="1">
      <c r="A2376" s="163"/>
      <c r="B2376" s="182" t="str">
        <f t="shared" ref="B2376:E2376" si="961">B1917</f>
        <v>Procurement of Electrodes for Hydrastep (Electronic Water Level Indicator -BHELVISION 20M) for Unit 8 &amp; 9, CSTPS, Chandrapur.</v>
      </c>
      <c r="C2376" s="31">
        <f t="shared" si="961"/>
        <v>0</v>
      </c>
      <c r="D2376" s="67" t="str">
        <f t="shared" si="961"/>
        <v>-</v>
      </c>
      <c r="E2376" s="30">
        <f t="shared" si="961"/>
        <v>0</v>
      </c>
      <c r="F2376" s="30">
        <f t="shared" si="950"/>
        <v>0.10384</v>
      </c>
      <c r="G2376" s="30">
        <f t="shared" si="951"/>
        <v>0.10384</v>
      </c>
      <c r="H2376" s="30">
        <f t="shared" si="952"/>
        <v>0</v>
      </c>
      <c r="I2376" s="30">
        <f>'F4.2'!Z81</f>
        <v>0</v>
      </c>
      <c r="J2376" s="30">
        <f>'F4.2'!AT81</f>
        <v>0</v>
      </c>
      <c r="K2376" s="30"/>
      <c r="L2376" s="30"/>
      <c r="M2376" s="30">
        <f t="shared" si="953"/>
        <v>0</v>
      </c>
      <c r="N2376" s="150">
        <f t="shared" si="954"/>
        <v>0</v>
      </c>
    </row>
    <row r="2377" spans="1:14" ht="31.5" hidden="1" outlineLevel="1">
      <c r="A2377" s="163"/>
      <c r="B2377" s="182" t="str">
        <f t="shared" ref="B2377:E2377" si="962">B1918</f>
        <v>Engineering &amp; Retrofitting of 196 NT Controller to DT 9 Controller for Unit-8 &amp; 9 Coal Feeder System.</v>
      </c>
      <c r="C2377" s="31">
        <f t="shared" si="962"/>
        <v>0</v>
      </c>
      <c r="D2377" s="67" t="str">
        <f t="shared" si="962"/>
        <v>-</v>
      </c>
      <c r="E2377" s="30">
        <f t="shared" si="962"/>
        <v>0</v>
      </c>
      <c r="F2377" s="30">
        <f t="shared" si="950"/>
        <v>0.38075886000000003</v>
      </c>
      <c r="G2377" s="30">
        <f t="shared" si="951"/>
        <v>0.38075886000000003</v>
      </c>
      <c r="H2377" s="30">
        <f t="shared" si="952"/>
        <v>0</v>
      </c>
      <c r="I2377" s="30">
        <f>'F4.2'!Z82</f>
        <v>0</v>
      </c>
      <c r="J2377" s="30">
        <f>'F4.2'!AT82</f>
        <v>0</v>
      </c>
      <c r="K2377" s="30"/>
      <c r="L2377" s="30"/>
      <c r="M2377" s="30">
        <f t="shared" si="953"/>
        <v>0</v>
      </c>
      <c r="N2377" s="150">
        <f t="shared" si="954"/>
        <v>0</v>
      </c>
    </row>
    <row r="2378" spans="1:14" ht="47.25" hidden="1" outlineLevel="1">
      <c r="A2378" s="163"/>
      <c r="B2378" s="182" t="str">
        <f t="shared" ref="B2378:E2378" si="963">B1919</f>
        <v xml:space="preserve"> Procurement of spares for BHEL make Acoustic steam leak detection system (BHELSONIC) (BS10) for Unit 8 &amp; 9, CSTPS, Chandrapur</v>
      </c>
      <c r="C2378" s="31">
        <f t="shared" si="963"/>
        <v>0</v>
      </c>
      <c r="D2378" s="67" t="str">
        <f t="shared" si="963"/>
        <v>-</v>
      </c>
      <c r="E2378" s="30">
        <f t="shared" si="963"/>
        <v>0</v>
      </c>
      <c r="F2378" s="30">
        <f t="shared" si="950"/>
        <v>7.7806934999999994E-2</v>
      </c>
      <c r="G2378" s="30">
        <f t="shared" si="951"/>
        <v>7.7806934999999994E-2</v>
      </c>
      <c r="H2378" s="30">
        <f t="shared" si="952"/>
        <v>0</v>
      </c>
      <c r="I2378" s="30">
        <f>'F4.2'!Z83</f>
        <v>0</v>
      </c>
      <c r="J2378" s="30">
        <f>'F4.2'!AT83</f>
        <v>0</v>
      </c>
      <c r="K2378" s="30"/>
      <c r="L2378" s="30"/>
      <c r="M2378" s="30">
        <f t="shared" si="953"/>
        <v>0</v>
      </c>
      <c r="N2378" s="150">
        <f t="shared" si="954"/>
        <v>0</v>
      </c>
    </row>
    <row r="2379" spans="1:14" ht="31.5" hidden="1" outlineLevel="1">
      <c r="A2379" s="163"/>
      <c r="B2379" s="182" t="str">
        <f t="shared" ref="B2379:E2379" si="964">B1920</f>
        <v>Procurement of LT Circuit Breaker assemblies for ESP LT Panels (LTMSB &amp; ACP) of Unit-8&amp;9, CSTPS, Chandrapur.</v>
      </c>
      <c r="C2379" s="31">
        <f t="shared" si="964"/>
        <v>0</v>
      </c>
      <c r="D2379" s="67" t="str">
        <f t="shared" si="964"/>
        <v>-</v>
      </c>
      <c r="E2379" s="30">
        <f t="shared" si="964"/>
        <v>0</v>
      </c>
      <c r="F2379" s="30">
        <f t="shared" si="950"/>
        <v>0.25429000000000002</v>
      </c>
      <c r="G2379" s="30">
        <f t="shared" si="951"/>
        <v>0.25429000000000002</v>
      </c>
      <c r="H2379" s="30">
        <f t="shared" si="952"/>
        <v>0</v>
      </c>
      <c r="I2379" s="30">
        <f>'F4.2'!Z84</f>
        <v>0</v>
      </c>
      <c r="J2379" s="30">
        <f>'F4.2'!AT84</f>
        <v>0</v>
      </c>
      <c r="K2379" s="30"/>
      <c r="L2379" s="30"/>
      <c r="M2379" s="30">
        <f t="shared" si="953"/>
        <v>0</v>
      </c>
      <c r="N2379" s="150">
        <f t="shared" si="954"/>
        <v>0</v>
      </c>
    </row>
    <row r="2380" spans="1:14" ht="47.25" hidden="1" outlineLevel="1">
      <c r="A2380" s="163"/>
      <c r="B2380" s="182" t="str">
        <f t="shared" ref="B2380:E2380" si="965">B1921</f>
        <v xml:space="preserve">
Procurement of spares for BHEL make maxDNA Distributed control system for C&amp;I-III, Unit 8 &amp; 9, CSTPS, Chandrapur</v>
      </c>
      <c r="C2380" s="31">
        <f t="shared" si="965"/>
        <v>0</v>
      </c>
      <c r="D2380" s="67" t="str">
        <f t="shared" si="965"/>
        <v>-</v>
      </c>
      <c r="E2380" s="30">
        <f t="shared" si="965"/>
        <v>0</v>
      </c>
      <c r="F2380" s="30">
        <f t="shared" si="950"/>
        <v>1.1170411899999999</v>
      </c>
      <c r="G2380" s="30">
        <f t="shared" si="951"/>
        <v>1.1170411899999999</v>
      </c>
      <c r="H2380" s="30">
        <f t="shared" si="952"/>
        <v>0</v>
      </c>
      <c r="I2380" s="30">
        <f>'F4.2'!Z85</f>
        <v>0</v>
      </c>
      <c r="J2380" s="30">
        <f>'F4.2'!AT85</f>
        <v>0</v>
      </c>
      <c r="K2380" s="30"/>
      <c r="L2380" s="30"/>
      <c r="M2380" s="30">
        <f t="shared" si="953"/>
        <v>0</v>
      </c>
      <c r="N2380" s="150">
        <f t="shared" si="954"/>
        <v>0</v>
      </c>
    </row>
    <row r="2381" spans="1:14" ht="47.25" hidden="1" outlineLevel="1">
      <c r="A2381" s="163"/>
      <c r="B2381" s="182" t="str">
        <f t="shared" ref="B2381:E2381" si="966">B1922</f>
        <v>Supply of Transformer oil BDV test kit DTA 100C and Oil Tan Delta &amp; Resistivity Tester DTL C at Unit-8&amp;9, CSTPS, Chandrapur.</v>
      </c>
      <c r="C2381" s="31">
        <f t="shared" si="966"/>
        <v>0</v>
      </c>
      <c r="D2381" s="67" t="str">
        <f t="shared" si="966"/>
        <v>-</v>
      </c>
      <c r="E2381" s="30">
        <f t="shared" si="966"/>
        <v>0</v>
      </c>
      <c r="F2381" s="30">
        <f t="shared" si="950"/>
        <v>0.47597660000000003</v>
      </c>
      <c r="G2381" s="30">
        <f t="shared" si="951"/>
        <v>0.47597660000000003</v>
      </c>
      <c r="H2381" s="30">
        <f t="shared" si="952"/>
        <v>0</v>
      </c>
      <c r="I2381" s="30">
        <f>'F4.2'!Z86</f>
        <v>0</v>
      </c>
      <c r="J2381" s="30">
        <f>'F4.2'!AT86</f>
        <v>0</v>
      </c>
      <c r="K2381" s="30"/>
      <c r="L2381" s="30"/>
      <c r="M2381" s="30">
        <f t="shared" si="953"/>
        <v>0</v>
      </c>
      <c r="N2381" s="150">
        <f t="shared" si="954"/>
        <v>0</v>
      </c>
    </row>
    <row r="2382" spans="1:14" ht="18.75" hidden="1" outlineLevel="1">
      <c r="A2382" s="191"/>
      <c r="B2382" s="184" t="str">
        <f t="shared" ref="B2382:E2382" si="967">B1923</f>
        <v xml:space="preserve"> Outdoor Plant ( CHP/AHP/WTP)</v>
      </c>
      <c r="C2382" s="186">
        <f t="shared" si="967"/>
        <v>0</v>
      </c>
      <c r="D2382" s="207" t="str">
        <f t="shared" si="967"/>
        <v>-</v>
      </c>
      <c r="E2382" s="208">
        <f t="shared" si="967"/>
        <v>5</v>
      </c>
      <c r="F2382" s="208">
        <f t="shared" si="950"/>
        <v>0</v>
      </c>
      <c r="G2382" s="208">
        <f t="shared" si="951"/>
        <v>0</v>
      </c>
      <c r="H2382" s="208">
        <f t="shared" si="952"/>
        <v>0</v>
      </c>
      <c r="I2382" s="30">
        <f>'F4.2'!Z87</f>
        <v>0</v>
      </c>
      <c r="J2382" s="30">
        <f>'F4.2'!AT87</f>
        <v>0</v>
      </c>
      <c r="K2382" s="208"/>
      <c r="L2382" s="208"/>
      <c r="M2382" s="208">
        <f t="shared" si="953"/>
        <v>0</v>
      </c>
      <c r="N2382" s="209">
        <f t="shared" si="954"/>
        <v>0</v>
      </c>
    </row>
    <row r="2383" spans="1:14" ht="31.5" hidden="1" outlineLevel="1">
      <c r="A2383" s="163"/>
      <c r="B2383" s="182" t="str">
        <f t="shared" ref="B2383:E2383" si="968">B1924</f>
        <v>Procurement of spares for Elecon make KCN-560 type Gearbox for Apron Feeder installed at CHPD, CSTPS.</v>
      </c>
      <c r="C2383" s="31">
        <f t="shared" si="968"/>
        <v>0</v>
      </c>
      <c r="D2383" s="67" t="str">
        <f t="shared" si="968"/>
        <v>-</v>
      </c>
      <c r="E2383" s="30">
        <f t="shared" si="968"/>
        <v>0</v>
      </c>
      <c r="F2383" s="30">
        <f t="shared" si="950"/>
        <v>1.6716671999999999</v>
      </c>
      <c r="G2383" s="30">
        <f t="shared" si="951"/>
        <v>1.67166726</v>
      </c>
      <c r="H2383" s="30">
        <f t="shared" si="952"/>
        <v>-6.0000000079440952E-8</v>
      </c>
      <c r="I2383" s="30">
        <f>'F4.2'!Z88</f>
        <v>0</v>
      </c>
      <c r="J2383" s="30">
        <f>'F4.2'!AT88</f>
        <v>0</v>
      </c>
      <c r="K2383" s="30"/>
      <c r="L2383" s="30"/>
      <c r="M2383" s="30">
        <f t="shared" si="953"/>
        <v>0</v>
      </c>
      <c r="N2383" s="150">
        <f t="shared" si="954"/>
        <v>-6.0000000079440952E-8</v>
      </c>
    </row>
    <row r="2384" spans="1:14" ht="31.5" hidden="1" outlineLevel="1">
      <c r="A2384" s="163"/>
      <c r="B2384" s="182" t="str">
        <f t="shared" ref="B2384:E2384" si="969">B1925</f>
        <v>Procurement of spares of CKB-280,225,200,8180 typ gearbox installed at CHP-D</v>
      </c>
      <c r="C2384" s="31">
        <f t="shared" si="969"/>
        <v>0</v>
      </c>
      <c r="D2384" s="67" t="str">
        <f t="shared" si="969"/>
        <v>-</v>
      </c>
      <c r="E2384" s="30">
        <f t="shared" si="969"/>
        <v>0</v>
      </c>
      <c r="F2384" s="30">
        <f t="shared" si="950"/>
        <v>1.0015471119999999</v>
      </c>
      <c r="G2384" s="30">
        <f t="shared" si="951"/>
        <v>1.0015471119999999</v>
      </c>
      <c r="H2384" s="30">
        <f t="shared" si="952"/>
        <v>0</v>
      </c>
      <c r="I2384" s="30">
        <f>'F4.2'!Z89</f>
        <v>0</v>
      </c>
      <c r="J2384" s="30">
        <f>'F4.2'!AT89</f>
        <v>0</v>
      </c>
      <c r="K2384" s="30"/>
      <c r="L2384" s="30"/>
      <c r="M2384" s="30">
        <f t="shared" si="953"/>
        <v>0</v>
      </c>
      <c r="N2384" s="150">
        <f t="shared" si="954"/>
        <v>0</v>
      </c>
    </row>
    <row r="2385" spans="1:14" ht="31.5" hidden="1" outlineLevel="1">
      <c r="A2385" s="163"/>
      <c r="B2385" s="182" t="str">
        <f t="shared" ref="B2385:E2385" si="970">B1926</f>
        <v>Procurement of Gear Box (MAKE: NEW ALLENBERRY) Spares at CHP-D; CSTPS, Chandrapur.</v>
      </c>
      <c r="C2385" s="31">
        <f t="shared" si="970"/>
        <v>0</v>
      </c>
      <c r="D2385" s="67" t="str">
        <f t="shared" si="970"/>
        <v>-</v>
      </c>
      <c r="E2385" s="30">
        <f t="shared" si="970"/>
        <v>0</v>
      </c>
      <c r="F2385" s="30">
        <f t="shared" si="950"/>
        <v>0.51769883900000002</v>
      </c>
      <c r="G2385" s="30">
        <f t="shared" si="951"/>
        <v>0.51769882099999998</v>
      </c>
      <c r="H2385" s="30">
        <f t="shared" si="952"/>
        <v>1.8000000046036746E-8</v>
      </c>
      <c r="I2385" s="30">
        <f>'F4.2'!Z90</f>
        <v>0</v>
      </c>
      <c r="J2385" s="30">
        <f>'F4.2'!AT90</f>
        <v>0</v>
      </c>
      <c r="K2385" s="30"/>
      <c r="L2385" s="30"/>
      <c r="M2385" s="30">
        <f t="shared" si="953"/>
        <v>0</v>
      </c>
      <c r="N2385" s="150">
        <f t="shared" si="954"/>
        <v>1.8000000046036746E-8</v>
      </c>
    </row>
    <row r="2386" spans="1:14" ht="31.5" hidden="1" outlineLevel="1">
      <c r="A2386" s="163"/>
      <c r="B2386" s="182" t="str">
        <f t="shared" ref="B2386:E2386" si="971">B1927</f>
        <v>Procurement of spares for m/s Elecon make Impact Crusher installed at CHP Unit 8&amp;9 CSTPS, Chandrapur</v>
      </c>
      <c r="C2386" s="31">
        <f t="shared" si="971"/>
        <v>0</v>
      </c>
      <c r="D2386" s="67" t="str">
        <f t="shared" si="971"/>
        <v>-</v>
      </c>
      <c r="E2386" s="30">
        <f t="shared" si="971"/>
        <v>0</v>
      </c>
      <c r="F2386" s="30">
        <f t="shared" si="950"/>
        <v>0.84102961300000012</v>
      </c>
      <c r="G2386" s="30">
        <f t="shared" si="951"/>
        <v>0.84102961300000012</v>
      </c>
      <c r="H2386" s="30">
        <f t="shared" si="952"/>
        <v>0</v>
      </c>
      <c r="I2386" s="30">
        <f>'F4.2'!Z91</f>
        <v>0</v>
      </c>
      <c r="J2386" s="30">
        <f>'F4.2'!AT91</f>
        <v>0</v>
      </c>
      <c r="K2386" s="30"/>
      <c r="L2386" s="30"/>
      <c r="M2386" s="30">
        <f t="shared" si="953"/>
        <v>0</v>
      </c>
      <c r="N2386" s="150">
        <f t="shared" si="954"/>
        <v>0</v>
      </c>
    </row>
    <row r="2387" spans="1:14" ht="31.5" hidden="1" outlineLevel="1">
      <c r="A2387" s="163"/>
      <c r="B2387" s="182" t="str">
        <f t="shared" ref="B2387:E2387" si="972">B1928</f>
        <v>Procurement of V belt pulley of rotor for Impact crusher installed at CHP-D, CSTPS</v>
      </c>
      <c r="C2387" s="31">
        <f t="shared" si="972"/>
        <v>0</v>
      </c>
      <c r="D2387" s="67" t="str">
        <f t="shared" si="972"/>
        <v>-</v>
      </c>
      <c r="E2387" s="30">
        <f t="shared" si="972"/>
        <v>0</v>
      </c>
      <c r="F2387" s="30">
        <f t="shared" si="950"/>
        <v>0.11864201399999999</v>
      </c>
      <c r="G2387" s="30">
        <f t="shared" si="951"/>
        <v>0.11864201399999999</v>
      </c>
      <c r="H2387" s="30">
        <f t="shared" si="952"/>
        <v>0</v>
      </c>
      <c r="I2387" s="30">
        <f>'F4.2'!Z92</f>
        <v>0</v>
      </c>
      <c r="J2387" s="30">
        <f>'F4.2'!AT92</f>
        <v>0</v>
      </c>
      <c r="K2387" s="30"/>
      <c r="L2387" s="30"/>
      <c r="M2387" s="30">
        <f t="shared" si="953"/>
        <v>0</v>
      </c>
      <c r="N2387" s="150">
        <f t="shared" si="954"/>
        <v>0</v>
      </c>
    </row>
    <row r="2388" spans="1:14" ht="31.5" hidden="1" outlineLevel="1">
      <c r="A2388" s="163"/>
      <c r="B2388" s="182" t="str">
        <f t="shared" ref="B2388:E2388" si="973">B1929</f>
        <v>Procurement of Spares for hydraulic systems installed at CHPD, CSTPS.</v>
      </c>
      <c r="C2388" s="31">
        <f t="shared" si="973"/>
        <v>0</v>
      </c>
      <c r="D2388" s="67" t="str">
        <f t="shared" si="973"/>
        <v>-</v>
      </c>
      <c r="E2388" s="30">
        <f t="shared" si="973"/>
        <v>0</v>
      </c>
      <c r="F2388" s="30">
        <f t="shared" si="950"/>
        <v>0.47537285600000001</v>
      </c>
      <c r="G2388" s="30">
        <f t="shared" si="951"/>
        <v>0.47537285600000001</v>
      </c>
      <c r="H2388" s="30">
        <f t="shared" si="952"/>
        <v>0</v>
      </c>
      <c r="I2388" s="30">
        <f>'F4.2'!Z93</f>
        <v>0</v>
      </c>
      <c r="J2388" s="30">
        <f>'F4.2'!AT93</f>
        <v>0</v>
      </c>
      <c r="K2388" s="30"/>
      <c r="L2388" s="30"/>
      <c r="M2388" s="30">
        <f t="shared" si="953"/>
        <v>0</v>
      </c>
      <c r="N2388" s="150">
        <f t="shared" si="954"/>
        <v>0</v>
      </c>
    </row>
    <row r="2389" spans="1:14" ht="31.5" hidden="1" outlineLevel="1">
      <c r="A2389" s="163"/>
      <c r="B2389" s="182" t="str">
        <f t="shared" ref="B2389:E2389" si="974">B1930</f>
        <v>Procurement of Spares for hydraulic systems installed at CHPD, CSTPS.</v>
      </c>
      <c r="C2389" s="31">
        <f t="shared" si="974"/>
        <v>0</v>
      </c>
      <c r="D2389" s="67" t="str">
        <f t="shared" si="974"/>
        <v>-</v>
      </c>
      <c r="E2389" s="30">
        <f t="shared" si="974"/>
        <v>0</v>
      </c>
      <c r="F2389" s="30">
        <f t="shared" si="950"/>
        <v>2.8603790000000004E-2</v>
      </c>
      <c r="G2389" s="30">
        <f t="shared" si="951"/>
        <v>2.8603790000000004E-2</v>
      </c>
      <c r="H2389" s="30">
        <f t="shared" si="952"/>
        <v>0</v>
      </c>
      <c r="I2389" s="30">
        <f>'F4.2'!Z94</f>
        <v>0</v>
      </c>
      <c r="J2389" s="30">
        <f>'F4.2'!AT94</f>
        <v>0</v>
      </c>
      <c r="K2389" s="30"/>
      <c r="L2389" s="30"/>
      <c r="M2389" s="30">
        <f t="shared" si="953"/>
        <v>0</v>
      </c>
      <c r="N2389" s="150">
        <f t="shared" si="954"/>
        <v>0</v>
      </c>
    </row>
    <row r="2390" spans="1:14" ht="47.25" hidden="1" outlineLevel="1">
      <c r="A2390" s="163"/>
      <c r="B2390" s="182" t="str">
        <f t="shared" ref="B2390:E2390" si="975">B1931</f>
        <v xml:space="preserve">Procurement of drive &amp; non drive pulley for various conveyors installed at CHP D, CSTPS, Chandrapur.
</v>
      </c>
      <c r="C2390" s="31">
        <f t="shared" si="975"/>
        <v>0</v>
      </c>
      <c r="D2390" s="67" t="str">
        <f t="shared" si="975"/>
        <v>-</v>
      </c>
      <c r="E2390" s="30">
        <f t="shared" si="975"/>
        <v>0</v>
      </c>
      <c r="F2390" s="30">
        <f t="shared" si="950"/>
        <v>0.25791539200000002</v>
      </c>
      <c r="G2390" s="30">
        <f t="shared" si="951"/>
        <v>0.25791539200000002</v>
      </c>
      <c r="H2390" s="30">
        <f t="shared" si="952"/>
        <v>0</v>
      </c>
      <c r="I2390" s="30">
        <f>'F4.2'!Z95</f>
        <v>0</v>
      </c>
      <c r="J2390" s="30">
        <f>'F4.2'!AT95</f>
        <v>0</v>
      </c>
      <c r="K2390" s="30"/>
      <c r="L2390" s="30"/>
      <c r="M2390" s="30">
        <f t="shared" si="953"/>
        <v>0</v>
      </c>
      <c r="N2390" s="150">
        <f t="shared" si="954"/>
        <v>0</v>
      </c>
    </row>
    <row r="2391" spans="1:14" ht="47.25" hidden="1" outlineLevel="1">
      <c r="A2391" s="163"/>
      <c r="B2391" s="182" t="str">
        <f t="shared" ref="B2391:E2391" si="976">B1932</f>
        <v xml:space="preserve">Procurement of drive &amp; non drive pulley for various conveyors installed at CHP D, CSTPS, Chandrapur.
</v>
      </c>
      <c r="C2391" s="31">
        <f t="shared" si="976"/>
        <v>0</v>
      </c>
      <c r="D2391" s="67" t="str">
        <f t="shared" si="976"/>
        <v>-</v>
      </c>
      <c r="E2391" s="30">
        <f t="shared" si="976"/>
        <v>0</v>
      </c>
      <c r="F2391" s="30">
        <f t="shared" si="950"/>
        <v>9.1400192000000005E-2</v>
      </c>
      <c r="G2391" s="30">
        <f t="shared" si="951"/>
        <v>9.1400192000000005E-2</v>
      </c>
      <c r="H2391" s="30">
        <f t="shared" si="952"/>
        <v>0</v>
      </c>
      <c r="I2391" s="30">
        <f>'F4.2'!Z96</f>
        <v>0</v>
      </c>
      <c r="J2391" s="30">
        <f>'F4.2'!AT96</f>
        <v>0</v>
      </c>
      <c r="K2391" s="30"/>
      <c r="L2391" s="30"/>
      <c r="M2391" s="30">
        <f t="shared" si="953"/>
        <v>0</v>
      </c>
      <c r="N2391" s="150">
        <f t="shared" si="954"/>
        <v>0</v>
      </c>
    </row>
    <row r="2392" spans="1:14" ht="31.5" hidden="1" outlineLevel="1">
      <c r="A2392" s="163"/>
      <c r="B2392" s="182" t="str">
        <f t="shared" ref="B2392:E2392" si="977">B1933</f>
        <v>Procurement of Chain links for apron feeder installed at CHP D, CSTPS, Chandrapur.</v>
      </c>
      <c r="C2392" s="31">
        <f t="shared" si="977"/>
        <v>0</v>
      </c>
      <c r="D2392" s="67" t="str">
        <f t="shared" si="977"/>
        <v>-</v>
      </c>
      <c r="E2392" s="30">
        <f t="shared" si="977"/>
        <v>0</v>
      </c>
      <c r="F2392" s="30">
        <f t="shared" si="950"/>
        <v>0.40288975999999999</v>
      </c>
      <c r="G2392" s="30">
        <f t="shared" si="951"/>
        <v>0.40288975999999999</v>
      </c>
      <c r="H2392" s="30">
        <f t="shared" si="952"/>
        <v>0</v>
      </c>
      <c r="I2392" s="30">
        <f>'F4.2'!Z97</f>
        <v>0</v>
      </c>
      <c r="J2392" s="30">
        <f>'F4.2'!AT97</f>
        <v>0</v>
      </c>
      <c r="K2392" s="30"/>
      <c r="L2392" s="30"/>
      <c r="M2392" s="30">
        <f t="shared" si="953"/>
        <v>0</v>
      </c>
      <c r="N2392" s="150">
        <f t="shared" si="954"/>
        <v>0</v>
      </c>
    </row>
    <row r="2393" spans="1:14" ht="47.25" hidden="1" outlineLevel="1">
      <c r="A2393" s="163"/>
      <c r="B2393" s="182" t="str">
        <f t="shared" ref="B2393:E2393" si="978">B1934</f>
        <v>Procurement of internal spares for Elecon make PWD-18, PLB-25 &amp; SCN-180 type Gearbox for Stacker Reclaimer &amp; wobbler feeder installed at CHP D, CSTPS.</v>
      </c>
      <c r="C2393" s="31">
        <f t="shared" si="978"/>
        <v>0</v>
      </c>
      <c r="D2393" s="67" t="str">
        <f t="shared" si="978"/>
        <v>-</v>
      </c>
      <c r="E2393" s="30">
        <f t="shared" si="978"/>
        <v>0</v>
      </c>
      <c r="F2393" s="30">
        <f t="shared" si="950"/>
        <v>0.52773893599999999</v>
      </c>
      <c r="G2393" s="30">
        <f t="shared" si="951"/>
        <v>0.52773890499999998</v>
      </c>
      <c r="H2393" s="30">
        <f t="shared" si="952"/>
        <v>3.1000000011438544E-8</v>
      </c>
      <c r="I2393" s="30">
        <f>'F4.2'!Z98</f>
        <v>0</v>
      </c>
      <c r="J2393" s="30">
        <f>'F4.2'!AT98</f>
        <v>0</v>
      </c>
      <c r="K2393" s="30"/>
      <c r="L2393" s="30"/>
      <c r="M2393" s="30">
        <f t="shared" si="953"/>
        <v>0</v>
      </c>
      <c r="N2393" s="150">
        <f t="shared" si="954"/>
        <v>3.1000000011438544E-8</v>
      </c>
    </row>
    <row r="2394" spans="1:14" ht="15.75" hidden="1" outlineLevel="1">
      <c r="A2394" s="163"/>
      <c r="B2394" s="182" t="str">
        <f t="shared" ref="B2394:E2394" si="979">B1935</f>
        <v>Supply of GE Make Switchgear Spares for GE Make LT Feeders</v>
      </c>
      <c r="C2394" s="31">
        <f t="shared" si="979"/>
        <v>0</v>
      </c>
      <c r="D2394" s="67" t="str">
        <f t="shared" si="979"/>
        <v>-</v>
      </c>
      <c r="E2394" s="30">
        <f t="shared" si="979"/>
        <v>0</v>
      </c>
      <c r="F2394" s="30">
        <f t="shared" si="950"/>
        <v>0.1248464</v>
      </c>
      <c r="G2394" s="30">
        <f t="shared" si="951"/>
        <v>0.1248464</v>
      </c>
      <c r="H2394" s="30">
        <f t="shared" si="952"/>
        <v>0</v>
      </c>
      <c r="I2394" s="30">
        <f>'F4.2'!Z99</f>
        <v>0</v>
      </c>
      <c r="J2394" s="30">
        <f>'F4.2'!AT99</f>
        <v>0</v>
      </c>
      <c r="K2394" s="30"/>
      <c r="L2394" s="30"/>
      <c r="M2394" s="30">
        <f t="shared" si="953"/>
        <v>0</v>
      </c>
      <c r="N2394" s="150">
        <f t="shared" si="954"/>
        <v>0</v>
      </c>
    </row>
    <row r="2395" spans="1:14" ht="31.5" hidden="1" outlineLevel="1">
      <c r="A2395" s="163"/>
      <c r="B2395" s="182" t="str">
        <f t="shared" ref="B2395:E2395" si="980">B1936</f>
        <v>Procurement of spares for Fluidomat make scoop coupling installed at CHP–D, CSTPS, Chandrapur</v>
      </c>
      <c r="C2395" s="31">
        <f t="shared" si="980"/>
        <v>0</v>
      </c>
      <c r="D2395" s="67" t="str">
        <f t="shared" si="980"/>
        <v>-</v>
      </c>
      <c r="E2395" s="30">
        <f t="shared" si="980"/>
        <v>0</v>
      </c>
      <c r="F2395" s="30">
        <f t="shared" si="950"/>
        <v>0.48355316100000001</v>
      </c>
      <c r="G2395" s="30">
        <f t="shared" si="951"/>
        <v>0.48355316100000001</v>
      </c>
      <c r="H2395" s="30">
        <f t="shared" si="952"/>
        <v>0</v>
      </c>
      <c r="I2395" s="30">
        <f>'F4.2'!Z100</f>
        <v>0</v>
      </c>
      <c r="J2395" s="30">
        <f>'F4.2'!AT100</f>
        <v>0</v>
      </c>
      <c r="K2395" s="30"/>
      <c r="L2395" s="30"/>
      <c r="M2395" s="30">
        <f t="shared" si="953"/>
        <v>0</v>
      </c>
      <c r="N2395" s="150">
        <f t="shared" si="954"/>
        <v>0</v>
      </c>
    </row>
    <row r="2396" spans="1:14" ht="31.5" hidden="1" outlineLevel="1">
      <c r="A2396" s="163"/>
      <c r="B2396" s="182" t="str">
        <f t="shared" ref="B2396:E2396" si="981">B1937</f>
        <v>Procurement of Oil Filtering machine for hydraulic power packs installed at CHPD, CSTPS</v>
      </c>
      <c r="C2396" s="31">
        <f t="shared" si="981"/>
        <v>0</v>
      </c>
      <c r="D2396" s="67" t="str">
        <f t="shared" si="981"/>
        <v>-</v>
      </c>
      <c r="E2396" s="30">
        <f t="shared" si="981"/>
        <v>0</v>
      </c>
      <c r="F2396" s="30">
        <f t="shared" si="950"/>
        <v>0.10592246399999999</v>
      </c>
      <c r="G2396" s="30">
        <f t="shared" si="951"/>
        <v>0.10592246399999999</v>
      </c>
      <c r="H2396" s="30">
        <f t="shared" si="952"/>
        <v>0</v>
      </c>
      <c r="I2396" s="30">
        <f>'F4.2'!Z101</f>
        <v>0</v>
      </c>
      <c r="J2396" s="30">
        <f>'F4.2'!AT101</f>
        <v>0</v>
      </c>
      <c r="K2396" s="30"/>
      <c r="L2396" s="30"/>
      <c r="M2396" s="30">
        <f t="shared" si="953"/>
        <v>0</v>
      </c>
      <c r="N2396" s="150">
        <f t="shared" si="954"/>
        <v>0</v>
      </c>
    </row>
    <row r="2397" spans="1:14" ht="15.75" hidden="1" outlineLevel="1">
      <c r="A2397" s="163"/>
      <c r="B2397" s="182" t="str">
        <f t="shared" ref="B2397:E2397" si="982">B1938</f>
        <v>Supply of LT Motors at CHP-D (U#8&amp;9), CSTPS, Chandrapur.</v>
      </c>
      <c r="C2397" s="31">
        <f t="shared" si="982"/>
        <v>0</v>
      </c>
      <c r="D2397" s="67" t="str">
        <f t="shared" si="982"/>
        <v>-</v>
      </c>
      <c r="E2397" s="30">
        <f t="shared" si="982"/>
        <v>0</v>
      </c>
      <c r="F2397" s="30">
        <f t="shared" si="950"/>
        <v>0.11302063600000001</v>
      </c>
      <c r="G2397" s="30">
        <f t="shared" si="951"/>
        <v>0.11302063600000001</v>
      </c>
      <c r="H2397" s="30">
        <f t="shared" si="952"/>
        <v>0</v>
      </c>
      <c r="I2397" s="30">
        <f>'F4.2'!Z102</f>
        <v>0</v>
      </c>
      <c r="J2397" s="30">
        <f>'F4.2'!AT102</f>
        <v>0</v>
      </c>
      <c r="K2397" s="30"/>
      <c r="L2397" s="30"/>
      <c r="M2397" s="30">
        <f t="shared" si="953"/>
        <v>0</v>
      </c>
      <c r="N2397" s="150">
        <f t="shared" si="954"/>
        <v>0</v>
      </c>
    </row>
    <row r="2398" spans="1:14" ht="63" hidden="1" outlineLevel="1">
      <c r="A2398" s="163"/>
      <c r="B2398" s="182" t="str">
        <f t="shared" ref="B2398:E2398" si="983">B1939</f>
        <v xml:space="preserve">Supply and Installation of Oil Cooled Suspended Anodized Winding Magnet &amp; Control Panel at CHP, Unit 8&amp;9, CSTPS, Chandrapur.
</v>
      </c>
      <c r="C2398" s="31">
        <f t="shared" si="983"/>
        <v>0</v>
      </c>
      <c r="D2398" s="67" t="str">
        <f t="shared" si="983"/>
        <v>-</v>
      </c>
      <c r="E2398" s="30">
        <f t="shared" si="983"/>
        <v>0</v>
      </c>
      <c r="F2398" s="30">
        <f t="shared" si="950"/>
        <v>2.2967048000000001</v>
      </c>
      <c r="G2398" s="30">
        <f t="shared" si="951"/>
        <v>2.2967048000000001</v>
      </c>
      <c r="H2398" s="30">
        <f t="shared" si="952"/>
        <v>0</v>
      </c>
      <c r="I2398" s="30">
        <f>'F4.2'!Z103</f>
        <v>0</v>
      </c>
      <c r="J2398" s="30">
        <f>'F4.2'!AT103</f>
        <v>0</v>
      </c>
      <c r="K2398" s="30"/>
      <c r="L2398" s="30"/>
      <c r="M2398" s="30">
        <f t="shared" si="953"/>
        <v>0</v>
      </c>
      <c r="N2398" s="150">
        <f t="shared" si="954"/>
        <v>0</v>
      </c>
    </row>
    <row r="2399" spans="1:14" ht="15.75" hidden="1" outlineLevel="1">
      <c r="A2399" s="163"/>
      <c r="B2399" s="182" t="str">
        <f t="shared" ref="B2399:E2399" si="984">B1940</f>
        <v>Supply of LT power and control cable for CHP-D</v>
      </c>
      <c r="C2399" s="31">
        <f t="shared" si="984"/>
        <v>0</v>
      </c>
      <c r="D2399" s="67" t="str">
        <f t="shared" si="984"/>
        <v>-</v>
      </c>
      <c r="E2399" s="30">
        <f t="shared" si="984"/>
        <v>0</v>
      </c>
      <c r="F2399" s="30">
        <f t="shared" si="950"/>
        <v>0.26256309799999999</v>
      </c>
      <c r="G2399" s="30">
        <f t="shared" si="951"/>
        <v>0.26256309799999999</v>
      </c>
      <c r="H2399" s="30">
        <f t="shared" si="952"/>
        <v>0</v>
      </c>
      <c r="I2399" s="30">
        <f>'F4.2'!Z104</f>
        <v>0</v>
      </c>
      <c r="J2399" s="30">
        <f>'F4.2'!AT104</f>
        <v>0</v>
      </c>
      <c r="K2399" s="30"/>
      <c r="L2399" s="30"/>
      <c r="M2399" s="30">
        <f t="shared" si="953"/>
        <v>0</v>
      </c>
      <c r="N2399" s="150">
        <f t="shared" si="954"/>
        <v>0</v>
      </c>
    </row>
    <row r="2400" spans="1:14" ht="15.75" hidden="1" outlineLevel="1">
      <c r="A2400" s="163"/>
      <c r="B2400" s="182" t="str">
        <f t="shared" ref="B2400:E2400" si="985">B1941</f>
        <v>Supply of LT power and control cable for CHP-D</v>
      </c>
      <c r="C2400" s="31">
        <f t="shared" si="985"/>
        <v>0</v>
      </c>
      <c r="D2400" s="67" t="str">
        <f t="shared" si="985"/>
        <v>-</v>
      </c>
      <c r="E2400" s="30">
        <f t="shared" si="985"/>
        <v>0</v>
      </c>
      <c r="F2400" s="30">
        <f t="shared" si="950"/>
        <v>4.7699999999999999E-2</v>
      </c>
      <c r="G2400" s="30">
        <f t="shared" si="951"/>
        <v>4.7699999999999999E-2</v>
      </c>
      <c r="H2400" s="30">
        <f t="shared" si="952"/>
        <v>0</v>
      </c>
      <c r="I2400" s="30">
        <f>'F4.2'!Z105</f>
        <v>0</v>
      </c>
      <c r="J2400" s="30">
        <f>'F4.2'!AT105</f>
        <v>0</v>
      </c>
      <c r="K2400" s="30"/>
      <c r="L2400" s="30"/>
      <c r="M2400" s="30">
        <f t="shared" si="953"/>
        <v>0</v>
      </c>
      <c r="N2400" s="150">
        <f t="shared" si="954"/>
        <v>0</v>
      </c>
    </row>
    <row r="2401" spans="1:14" ht="18.75" hidden="1" outlineLevel="1">
      <c r="A2401" s="162">
        <f>A1942</f>
        <v>2</v>
      </c>
      <c r="B2401" s="181" t="str">
        <f t="shared" ref="B2401:E2401" si="986">B1942</f>
        <v>Capital Spare</v>
      </c>
      <c r="C2401" s="186">
        <f t="shared" si="986"/>
        <v>0</v>
      </c>
      <c r="D2401" s="207" t="str">
        <f t="shared" si="986"/>
        <v>-</v>
      </c>
      <c r="E2401" s="208">
        <f t="shared" si="986"/>
        <v>0</v>
      </c>
      <c r="F2401" s="208">
        <f t="shared" si="950"/>
        <v>0</v>
      </c>
      <c r="G2401" s="208">
        <f t="shared" si="951"/>
        <v>0</v>
      </c>
      <c r="H2401" s="208">
        <f t="shared" si="952"/>
        <v>0</v>
      </c>
      <c r="I2401" s="30">
        <f>'F4.2'!Z106</f>
        <v>0</v>
      </c>
      <c r="J2401" s="30">
        <f>'F4.2'!AT106</f>
        <v>0</v>
      </c>
      <c r="K2401" s="208"/>
      <c r="L2401" s="208"/>
      <c r="M2401" s="208">
        <f t="shared" si="953"/>
        <v>0</v>
      </c>
      <c r="N2401" s="209">
        <f t="shared" si="954"/>
        <v>0</v>
      </c>
    </row>
    <row r="2402" spans="1:14" ht="18.75" hidden="1" outlineLevel="1">
      <c r="A2402" s="191"/>
      <c r="B2402" s="184" t="str">
        <f t="shared" ref="B2402:E2402" si="987">B1943</f>
        <v>HPT MODULE</v>
      </c>
      <c r="C2402" s="186">
        <f t="shared" si="987"/>
        <v>0</v>
      </c>
      <c r="D2402" s="207" t="str">
        <f t="shared" si="987"/>
        <v>-</v>
      </c>
      <c r="E2402" s="208">
        <f t="shared" si="987"/>
        <v>45.3</v>
      </c>
      <c r="F2402" s="208">
        <f t="shared" si="950"/>
        <v>0</v>
      </c>
      <c r="G2402" s="208">
        <f t="shared" si="951"/>
        <v>0</v>
      </c>
      <c r="H2402" s="208">
        <f t="shared" si="952"/>
        <v>0</v>
      </c>
      <c r="I2402" s="30">
        <f>'F4.2'!Z107</f>
        <v>0</v>
      </c>
      <c r="J2402" s="30">
        <f>'F4.2'!AT107</f>
        <v>0</v>
      </c>
      <c r="K2402" s="208"/>
      <c r="L2402" s="208"/>
      <c r="M2402" s="208">
        <f t="shared" si="953"/>
        <v>0</v>
      </c>
      <c r="N2402" s="209">
        <f t="shared" si="954"/>
        <v>0</v>
      </c>
    </row>
    <row r="2403" spans="1:14" ht="47.25" hidden="1" outlineLevel="1">
      <c r="A2403" s="163"/>
      <c r="B2403" s="182" t="str">
        <f t="shared" ref="B2403:E2403" si="988">B1944</f>
        <v>Procurement of HP turbine Module along with breach nuts and pipe spool pieces (Type: H30-100-2) for Unit-8 &amp; 9, CSTPS, Chandrapur</v>
      </c>
      <c r="C2403" s="31">
        <f t="shared" si="988"/>
        <v>0</v>
      </c>
      <c r="D2403" s="67" t="str">
        <f t="shared" si="988"/>
        <v>-</v>
      </c>
      <c r="E2403" s="30">
        <f t="shared" si="988"/>
        <v>0</v>
      </c>
      <c r="F2403" s="30">
        <f t="shared" si="950"/>
        <v>32.332000000000001</v>
      </c>
      <c r="G2403" s="30">
        <f t="shared" si="951"/>
        <v>32.332000000000001</v>
      </c>
      <c r="H2403" s="30">
        <f t="shared" si="952"/>
        <v>0</v>
      </c>
      <c r="I2403" s="30">
        <f>'F4.2'!Z108</f>
        <v>0</v>
      </c>
      <c r="J2403" s="30">
        <f>'F4.2'!AT108</f>
        <v>0</v>
      </c>
      <c r="K2403" s="30"/>
      <c r="L2403" s="30"/>
      <c r="M2403" s="30">
        <f t="shared" si="953"/>
        <v>0</v>
      </c>
      <c r="N2403" s="150">
        <f t="shared" si="954"/>
        <v>0</v>
      </c>
    </row>
    <row r="2404" spans="1:14" ht="18.75" hidden="1" outlineLevel="1">
      <c r="A2404" s="191"/>
      <c r="B2404" s="184" t="str">
        <f t="shared" ref="B2404:E2404" si="989">B1945</f>
        <v>LPT ROTOR</v>
      </c>
      <c r="C2404" s="186">
        <f t="shared" si="989"/>
        <v>0</v>
      </c>
      <c r="D2404" s="207" t="str">
        <f t="shared" si="989"/>
        <v>-</v>
      </c>
      <c r="E2404" s="208">
        <f t="shared" si="989"/>
        <v>40.700000000000003</v>
      </c>
      <c r="F2404" s="208">
        <f t="shared" si="950"/>
        <v>0</v>
      </c>
      <c r="G2404" s="208">
        <f t="shared" si="951"/>
        <v>0</v>
      </c>
      <c r="H2404" s="208">
        <f t="shared" si="952"/>
        <v>0</v>
      </c>
      <c r="I2404" s="30">
        <f>'F4.2'!Z109</f>
        <v>0</v>
      </c>
      <c r="J2404" s="30">
        <f>'F4.2'!AT109</f>
        <v>0</v>
      </c>
      <c r="K2404" s="208"/>
      <c r="L2404" s="208"/>
      <c r="M2404" s="208">
        <f t="shared" si="953"/>
        <v>0</v>
      </c>
      <c r="N2404" s="209">
        <f t="shared" si="954"/>
        <v>0</v>
      </c>
    </row>
    <row r="2405" spans="1:14" ht="31.5" hidden="1" outlineLevel="1">
      <c r="A2405" s="163"/>
      <c r="B2405" s="182" t="str">
        <f t="shared" ref="B2405:E2405" si="990">B1946</f>
        <v>Procurement of Fully Bladed &amp; Dynamically Balanced LP Rotor (N30-2X10-2) for Unit-8 &amp; 9, CSTPS, Chandrapur</v>
      </c>
      <c r="C2405" s="31">
        <f t="shared" si="990"/>
        <v>0</v>
      </c>
      <c r="D2405" s="67" t="str">
        <f t="shared" si="990"/>
        <v>-</v>
      </c>
      <c r="E2405" s="30">
        <f t="shared" si="990"/>
        <v>0</v>
      </c>
      <c r="F2405" s="30">
        <f t="shared" si="950"/>
        <v>29.03</v>
      </c>
      <c r="G2405" s="30">
        <f t="shared" si="951"/>
        <v>29.03</v>
      </c>
      <c r="H2405" s="30">
        <f t="shared" si="952"/>
        <v>0</v>
      </c>
      <c r="I2405" s="30">
        <f>'F4.2'!Z110</f>
        <v>0</v>
      </c>
      <c r="J2405" s="30">
        <f>'F4.2'!AT110</f>
        <v>0</v>
      </c>
      <c r="K2405" s="30"/>
      <c r="L2405" s="30"/>
      <c r="M2405" s="30">
        <f t="shared" si="953"/>
        <v>0</v>
      </c>
      <c r="N2405" s="150">
        <f t="shared" si="954"/>
        <v>0</v>
      </c>
    </row>
    <row r="2406" spans="1:14" ht="31.5" hidden="1" outlineLevel="1">
      <c r="A2406" s="163"/>
      <c r="B2406" s="182" t="str">
        <f t="shared" ref="B2406:E2406" si="991">B1947</f>
        <v>Procurement of set of Free Standing Moving Blades for  LP Rotor (N30-2X10-2) for Unit-8 &amp; 9, CSTPS, Chandrapur</v>
      </c>
      <c r="C2406" s="31">
        <f t="shared" si="991"/>
        <v>0</v>
      </c>
      <c r="D2406" s="67" t="str">
        <f t="shared" si="991"/>
        <v>-</v>
      </c>
      <c r="E2406" s="30">
        <f t="shared" si="991"/>
        <v>0</v>
      </c>
      <c r="F2406" s="30">
        <f t="shared" si="950"/>
        <v>4.5629311880000003</v>
      </c>
      <c r="G2406" s="30">
        <f t="shared" si="951"/>
        <v>4.5629311880000003</v>
      </c>
      <c r="H2406" s="30">
        <f t="shared" si="952"/>
        <v>0</v>
      </c>
      <c r="I2406" s="30">
        <f>'F4.2'!Z111</f>
        <v>0</v>
      </c>
      <c r="J2406" s="30">
        <f>'F4.2'!AT111</f>
        <v>0</v>
      </c>
      <c r="K2406" s="30"/>
      <c r="L2406" s="30"/>
      <c r="M2406" s="30">
        <f t="shared" si="953"/>
        <v>0</v>
      </c>
      <c r="N2406" s="150">
        <f t="shared" si="954"/>
        <v>0</v>
      </c>
    </row>
    <row r="2407" spans="1:14" ht="18.75" hidden="1" outlineLevel="1">
      <c r="A2407" s="191"/>
      <c r="B2407" s="184" t="str">
        <f t="shared" ref="B2407:E2407" si="992">B1948</f>
        <v>BFP CARTRIDGE ( 2NOS )</v>
      </c>
      <c r="C2407" s="186">
        <f t="shared" si="992"/>
        <v>0</v>
      </c>
      <c r="D2407" s="207" t="str">
        <f t="shared" si="992"/>
        <v>-</v>
      </c>
      <c r="E2407" s="208">
        <f t="shared" si="992"/>
        <v>4.4000000000000004</v>
      </c>
      <c r="F2407" s="208">
        <f t="shared" si="950"/>
        <v>0</v>
      </c>
      <c r="G2407" s="208">
        <f t="shared" si="951"/>
        <v>0</v>
      </c>
      <c r="H2407" s="208">
        <f t="shared" si="952"/>
        <v>0</v>
      </c>
      <c r="I2407" s="30">
        <f>'F4.2'!Z112</f>
        <v>0</v>
      </c>
      <c r="J2407" s="30">
        <f>'F4.2'!AT112</f>
        <v>0</v>
      </c>
      <c r="K2407" s="208"/>
      <c r="L2407" s="208"/>
      <c r="M2407" s="208">
        <f t="shared" si="953"/>
        <v>0</v>
      </c>
      <c r="N2407" s="209">
        <f t="shared" si="954"/>
        <v>0</v>
      </c>
    </row>
    <row r="2408" spans="1:14" ht="47.25" hidden="1" outlineLevel="1">
      <c r="A2408" s="163"/>
      <c r="B2408" s="182" t="str">
        <f t="shared" ref="B2408:E2408" si="993">B1949</f>
        <v>Procurement of cartridge assembly for Boiler Feed Pump model FK-4E-36 (with Four S/H &amp; 2 R/H spray branches) installed at 2X 500MW, CSTPS, Chandrapur.</v>
      </c>
      <c r="C2408" s="31">
        <f t="shared" si="993"/>
        <v>0</v>
      </c>
      <c r="D2408" s="67" t="str">
        <f t="shared" si="993"/>
        <v>-</v>
      </c>
      <c r="E2408" s="30">
        <f t="shared" si="993"/>
        <v>0</v>
      </c>
      <c r="F2408" s="30">
        <f t="shared" si="950"/>
        <v>2.5149599999999999</v>
      </c>
      <c r="G2408" s="30">
        <f t="shared" si="951"/>
        <v>2.5148999999999999</v>
      </c>
      <c r="H2408" s="30">
        <f t="shared" si="952"/>
        <v>5.9999999999948983E-5</v>
      </c>
      <c r="I2408" s="30">
        <f>'F4.2'!Z113</f>
        <v>0</v>
      </c>
      <c r="J2408" s="30">
        <f>'F4.2'!AT113</f>
        <v>0</v>
      </c>
      <c r="K2408" s="30"/>
      <c r="L2408" s="30"/>
      <c r="M2408" s="30">
        <f t="shared" si="953"/>
        <v>0</v>
      </c>
      <c r="N2408" s="150">
        <f t="shared" si="954"/>
        <v>5.9999999999948983E-5</v>
      </c>
    </row>
    <row r="2409" spans="1:14" ht="18.75" hidden="1" outlineLevel="1">
      <c r="A2409" s="191"/>
      <c r="B2409" s="184" t="str">
        <f t="shared" ref="B2409:E2409" si="994">B1950</f>
        <v>BCW PUMP</v>
      </c>
      <c r="C2409" s="186">
        <f t="shared" si="994"/>
        <v>0</v>
      </c>
      <c r="D2409" s="207" t="str">
        <f t="shared" si="994"/>
        <v>-</v>
      </c>
      <c r="E2409" s="208">
        <f t="shared" si="994"/>
        <v>3.5</v>
      </c>
      <c r="F2409" s="208">
        <f t="shared" si="950"/>
        <v>0</v>
      </c>
      <c r="G2409" s="208">
        <f t="shared" si="951"/>
        <v>0</v>
      </c>
      <c r="H2409" s="208">
        <f t="shared" si="952"/>
        <v>0</v>
      </c>
      <c r="I2409" s="30">
        <f>'F4.2'!Z114</f>
        <v>0</v>
      </c>
      <c r="J2409" s="30">
        <f>'F4.2'!AT114</f>
        <v>0</v>
      </c>
      <c r="K2409" s="208"/>
      <c r="L2409" s="208"/>
      <c r="M2409" s="208">
        <f t="shared" si="953"/>
        <v>0</v>
      </c>
      <c r="N2409" s="209">
        <f t="shared" si="954"/>
        <v>0</v>
      </c>
    </row>
    <row r="2410" spans="1:14" ht="47.25" hidden="1" outlineLevel="1">
      <c r="A2410" s="163"/>
      <c r="B2410" s="182" t="str">
        <f t="shared" ref="B2410:E2410" si="995">B1951</f>
        <v xml:space="preserve">Procurement of spares for ‘TOROSHIMA’ make 350KW BCW Pump-Motor installed at Unit-8 &amp;9, CSTPS Chandrapur.
</v>
      </c>
      <c r="C2410" s="31">
        <f t="shared" si="995"/>
        <v>0</v>
      </c>
      <c r="D2410" s="67" t="str">
        <f t="shared" si="995"/>
        <v>-</v>
      </c>
      <c r="E2410" s="30">
        <f t="shared" si="995"/>
        <v>0</v>
      </c>
      <c r="F2410" s="30">
        <f t="shared" si="950"/>
        <v>1.3282729</v>
      </c>
      <c r="G2410" s="30">
        <f t="shared" si="951"/>
        <v>1.3282729</v>
      </c>
      <c r="H2410" s="30">
        <f t="shared" si="952"/>
        <v>0</v>
      </c>
      <c r="I2410" s="30">
        <f>'F4.2'!Z115</f>
        <v>0</v>
      </c>
      <c r="J2410" s="30">
        <f>'F4.2'!AT115</f>
        <v>0</v>
      </c>
      <c r="K2410" s="30"/>
      <c r="L2410" s="30"/>
      <c r="M2410" s="30">
        <f t="shared" si="953"/>
        <v>0</v>
      </c>
      <c r="N2410" s="150">
        <f t="shared" si="954"/>
        <v>0</v>
      </c>
    </row>
    <row r="2411" spans="1:14" ht="47.25" hidden="1" outlineLevel="1">
      <c r="A2411" s="163"/>
      <c r="B2411" s="182" t="str">
        <f t="shared" ref="B2411:E2411" si="996">B1952</f>
        <v>Procurement of various spares for ‘TOROSHIMA’ make Boiler Circulating Water (BCW) pump-motor installed at Unit-8&amp;9, CSTPS Chandrapur.</v>
      </c>
      <c r="C2411" s="31">
        <f t="shared" si="996"/>
        <v>0</v>
      </c>
      <c r="D2411" s="67" t="str">
        <f t="shared" si="996"/>
        <v>-</v>
      </c>
      <c r="E2411" s="30">
        <f t="shared" si="996"/>
        <v>0</v>
      </c>
      <c r="F2411" s="30">
        <f t="shared" si="950"/>
        <v>2.232594593</v>
      </c>
      <c r="G2411" s="30">
        <f t="shared" si="951"/>
        <v>2.232594593</v>
      </c>
      <c r="H2411" s="30">
        <f t="shared" si="952"/>
        <v>0</v>
      </c>
      <c r="I2411" s="30">
        <f>'F4.2'!Z116</f>
        <v>0</v>
      </c>
      <c r="J2411" s="30">
        <f>'F4.2'!AT116</f>
        <v>0</v>
      </c>
      <c r="K2411" s="30"/>
      <c r="L2411" s="30"/>
      <c r="M2411" s="30">
        <f t="shared" si="953"/>
        <v>0</v>
      </c>
      <c r="N2411" s="150">
        <f t="shared" si="954"/>
        <v>0</v>
      </c>
    </row>
    <row r="2412" spans="1:14" ht="18.75" hidden="1" outlineLevel="1">
      <c r="A2412" s="191"/>
      <c r="B2412" s="184" t="str">
        <f t="shared" ref="B2412:E2412" si="997">B1953</f>
        <v>15 MVA DRY TYPE  TRANSFORMER</v>
      </c>
      <c r="C2412" s="186">
        <f t="shared" si="997"/>
        <v>0</v>
      </c>
      <c r="D2412" s="207" t="str">
        <f t="shared" si="997"/>
        <v>-</v>
      </c>
      <c r="E2412" s="208">
        <f t="shared" si="997"/>
        <v>35</v>
      </c>
      <c r="F2412" s="208">
        <f t="shared" si="950"/>
        <v>0</v>
      </c>
      <c r="G2412" s="208">
        <f t="shared" si="951"/>
        <v>0</v>
      </c>
      <c r="H2412" s="208">
        <f t="shared" si="952"/>
        <v>0</v>
      </c>
      <c r="I2412" s="30">
        <f>'F4.2'!Z117</f>
        <v>0</v>
      </c>
      <c r="J2412" s="30">
        <f>'F4.2'!AT117</f>
        <v>0</v>
      </c>
      <c r="K2412" s="208"/>
      <c r="L2412" s="208"/>
      <c r="M2412" s="208">
        <f t="shared" si="953"/>
        <v>0</v>
      </c>
      <c r="N2412" s="209">
        <f t="shared" si="954"/>
        <v>0</v>
      </c>
    </row>
    <row r="2413" spans="1:14" ht="31.5" hidden="1" outlineLevel="1">
      <c r="A2413" s="163"/>
      <c r="B2413" s="182" t="str">
        <f t="shared" ref="B2413:E2413" si="998">B1954</f>
        <v>Procurement of  spare ‘Cast Resin Dry Type Transformers (CRTs)’ of different ratings for Unit-8&amp;9, CSTPS Chandrapur.</v>
      </c>
      <c r="C2413" s="31">
        <f t="shared" si="998"/>
        <v>0</v>
      </c>
      <c r="D2413" s="67" t="str">
        <f t="shared" si="998"/>
        <v>-</v>
      </c>
      <c r="E2413" s="30">
        <f t="shared" si="998"/>
        <v>0</v>
      </c>
      <c r="F2413" s="30">
        <f t="shared" si="950"/>
        <v>6.0212865359999999</v>
      </c>
      <c r="G2413" s="30">
        <f t="shared" si="951"/>
        <v>6.0212865360000007</v>
      </c>
      <c r="H2413" s="30">
        <f t="shared" si="952"/>
        <v>0</v>
      </c>
      <c r="I2413" s="30">
        <f>'F4.2'!Z118</f>
        <v>0</v>
      </c>
      <c r="J2413" s="30">
        <f>'F4.2'!AT118</f>
        <v>0</v>
      </c>
      <c r="K2413" s="30"/>
      <c r="L2413" s="30"/>
      <c r="M2413" s="30">
        <f t="shared" si="953"/>
        <v>0</v>
      </c>
      <c r="N2413" s="150">
        <f t="shared" si="954"/>
        <v>0</v>
      </c>
    </row>
    <row r="2414" spans="1:14" ht="63" hidden="1" outlineLevel="1">
      <c r="A2414" s="163"/>
      <c r="B2414" s="182" t="str">
        <f t="shared" ref="B2414:E2414" si="999">B1955</f>
        <v xml:space="preserve">Procurement of phase coil limb and spares of Cast Resin Dry Type Transformers of different ratings for Unit-8&amp;9, CSTPS Chandrapur.
</v>
      </c>
      <c r="C2414" s="31">
        <f t="shared" si="999"/>
        <v>0</v>
      </c>
      <c r="D2414" s="67" t="str">
        <f t="shared" si="999"/>
        <v>-</v>
      </c>
      <c r="E2414" s="30">
        <f t="shared" si="999"/>
        <v>0</v>
      </c>
      <c r="F2414" s="30">
        <f t="shared" si="950"/>
        <v>7.925546228</v>
      </c>
      <c r="G2414" s="30">
        <f t="shared" si="951"/>
        <v>7.925546228</v>
      </c>
      <c r="H2414" s="30">
        <f t="shared" si="952"/>
        <v>0</v>
      </c>
      <c r="I2414" s="30">
        <f>'F4.2'!Z119</f>
        <v>0</v>
      </c>
      <c r="J2414" s="30">
        <f>'F4.2'!AT119</f>
        <v>0</v>
      </c>
      <c r="K2414" s="30"/>
      <c r="L2414" s="30"/>
      <c r="M2414" s="30">
        <f t="shared" si="953"/>
        <v>0</v>
      </c>
      <c r="N2414" s="150">
        <f t="shared" si="954"/>
        <v>0</v>
      </c>
    </row>
    <row r="2415" spans="1:14" ht="18.75" hidden="1" outlineLevel="1">
      <c r="A2415" s="191"/>
      <c r="B2415" s="184" t="str">
        <f t="shared" ref="B2415:E2415" si="1000">B1956</f>
        <v>BTG+BOP&amp; Other Works</v>
      </c>
      <c r="C2415" s="186">
        <f t="shared" si="1000"/>
        <v>0</v>
      </c>
      <c r="D2415" s="207" t="str">
        <f t="shared" si="1000"/>
        <v>-</v>
      </c>
      <c r="E2415" s="208">
        <f t="shared" si="1000"/>
        <v>20.48</v>
      </c>
      <c r="F2415" s="208">
        <f t="shared" si="950"/>
        <v>0</v>
      </c>
      <c r="G2415" s="208">
        <f t="shared" si="951"/>
        <v>0</v>
      </c>
      <c r="H2415" s="208">
        <f t="shared" si="952"/>
        <v>0</v>
      </c>
      <c r="I2415" s="30">
        <f>'F4.2'!Z120</f>
        <v>0</v>
      </c>
      <c r="J2415" s="30">
        <f>'F4.2'!AT120</f>
        <v>0</v>
      </c>
      <c r="K2415" s="208"/>
      <c r="L2415" s="208"/>
      <c r="M2415" s="208">
        <f t="shared" si="953"/>
        <v>0</v>
      </c>
      <c r="N2415" s="209">
        <f t="shared" si="954"/>
        <v>0</v>
      </c>
    </row>
    <row r="2416" spans="1:14" ht="47.25" hidden="1" outlineLevel="1">
      <c r="A2416" s="163"/>
      <c r="B2416" s="182" t="str">
        <f t="shared" ref="B2416:E2416" si="1001">B1957</f>
        <v>Work of Design, Supply &amp; Installation, Testing &amp; Commissioning of Public Addressing  System for tunnels of CHP-D, CSTPS, Chandrapur.</v>
      </c>
      <c r="C2416" s="31">
        <f t="shared" si="1001"/>
        <v>0</v>
      </c>
      <c r="D2416" s="67" t="str">
        <f t="shared" si="1001"/>
        <v>-</v>
      </c>
      <c r="E2416" s="30">
        <f t="shared" si="1001"/>
        <v>0</v>
      </c>
      <c r="F2416" s="30">
        <f t="shared" si="950"/>
        <v>1.1544108720000001</v>
      </c>
      <c r="G2416" s="30">
        <f t="shared" si="951"/>
        <v>1.1544108720000001</v>
      </c>
      <c r="H2416" s="30">
        <f t="shared" si="952"/>
        <v>0</v>
      </c>
      <c r="I2416" s="30">
        <f>'F4.2'!Z121</f>
        <v>0</v>
      </c>
      <c r="J2416" s="30">
        <f>'F4.2'!AT121</f>
        <v>0</v>
      </c>
      <c r="K2416" s="30"/>
      <c r="L2416" s="30"/>
      <c r="M2416" s="30">
        <f t="shared" si="953"/>
        <v>0</v>
      </c>
      <c r="N2416" s="150">
        <f t="shared" si="954"/>
        <v>0</v>
      </c>
    </row>
    <row r="2417" spans="1:14" ht="47.25" hidden="1" outlineLevel="1">
      <c r="A2417" s="163"/>
      <c r="B2417" s="182" t="str">
        <f t="shared" ref="B2417:E2417" si="1002">B1958</f>
        <v xml:space="preserve">Work of upgradation, installation and extension of 220VDC control supply to various PMCC of CHPD, CSTPS, Chandrapur.
</v>
      </c>
      <c r="C2417" s="31">
        <f t="shared" si="1002"/>
        <v>0</v>
      </c>
      <c r="D2417" s="67" t="str">
        <f t="shared" si="1002"/>
        <v>-</v>
      </c>
      <c r="E2417" s="30">
        <f t="shared" si="1002"/>
        <v>0</v>
      </c>
      <c r="F2417" s="30">
        <f t="shared" si="950"/>
        <v>0.68441180000000001</v>
      </c>
      <c r="G2417" s="30">
        <f t="shared" si="951"/>
        <v>0.68441180000000001</v>
      </c>
      <c r="H2417" s="30">
        <f t="shared" si="952"/>
        <v>0</v>
      </c>
      <c r="I2417" s="30">
        <f>'F4.2'!Z122</f>
        <v>0</v>
      </c>
      <c r="J2417" s="30">
        <f>'F4.2'!AT122</f>
        <v>0</v>
      </c>
      <c r="K2417" s="30"/>
      <c r="L2417" s="30"/>
      <c r="M2417" s="30">
        <f t="shared" si="953"/>
        <v>0</v>
      </c>
      <c r="N2417" s="150">
        <f t="shared" si="954"/>
        <v>0</v>
      </c>
    </row>
    <row r="2418" spans="1:14" ht="31.5" hidden="1" outlineLevel="1">
      <c r="A2418" s="163"/>
      <c r="B2418" s="182" t="str">
        <f t="shared" ref="B2418:E2418" si="1003">B1959</f>
        <v>Work of Apron Feeder in CHP Unit 8&amp;9 (2x500) MW at CHP-D, CSTPS.</v>
      </c>
      <c r="C2418" s="31">
        <f t="shared" si="1003"/>
        <v>0</v>
      </c>
      <c r="D2418" s="67" t="str">
        <f t="shared" si="1003"/>
        <v>-</v>
      </c>
      <c r="E2418" s="30">
        <f t="shared" si="1003"/>
        <v>0</v>
      </c>
      <c r="F2418" s="30">
        <f t="shared" si="950"/>
        <v>2.3388426</v>
      </c>
      <c r="G2418" s="30">
        <f t="shared" si="951"/>
        <v>2.3388426</v>
      </c>
      <c r="H2418" s="30">
        <f t="shared" si="952"/>
        <v>0</v>
      </c>
      <c r="I2418" s="30">
        <f>'F4.2'!Z123</f>
        <v>0</v>
      </c>
      <c r="J2418" s="30">
        <f>'F4.2'!AT123</f>
        <v>0</v>
      </c>
      <c r="K2418" s="30"/>
      <c r="L2418" s="30"/>
      <c r="M2418" s="30">
        <f t="shared" si="953"/>
        <v>0</v>
      </c>
      <c r="N2418" s="150">
        <f t="shared" si="954"/>
        <v>0</v>
      </c>
    </row>
    <row r="2419" spans="1:14" ht="31.5" hidden="1" outlineLevel="1">
      <c r="A2419" s="163"/>
      <c r="B2419" s="182" t="str">
        <f t="shared" ref="B2419:E2419" si="1004">B1960</f>
        <v>Supply of spares for up gradation of rotary parts of travelling conveyor system installed at CHPD, CSTPS, Chandrapur.</v>
      </c>
      <c r="C2419" s="31">
        <f t="shared" si="1004"/>
        <v>0</v>
      </c>
      <c r="D2419" s="67" t="str">
        <f t="shared" si="1004"/>
        <v>-</v>
      </c>
      <c r="E2419" s="30">
        <f t="shared" si="1004"/>
        <v>0</v>
      </c>
      <c r="F2419" s="30">
        <f t="shared" si="950"/>
        <v>0.58938639999999998</v>
      </c>
      <c r="G2419" s="30">
        <f t="shared" si="951"/>
        <v>0.58938639999999998</v>
      </c>
      <c r="H2419" s="30">
        <f t="shared" si="952"/>
        <v>0</v>
      </c>
      <c r="I2419" s="30">
        <f>'F4.2'!Z124</f>
        <v>0</v>
      </c>
      <c r="J2419" s="30">
        <f>'F4.2'!AT124</f>
        <v>0</v>
      </c>
      <c r="K2419" s="30"/>
      <c r="L2419" s="30"/>
      <c r="M2419" s="30">
        <f t="shared" si="953"/>
        <v>0</v>
      </c>
      <c r="N2419" s="150">
        <f t="shared" si="954"/>
        <v>0</v>
      </c>
    </row>
    <row r="2420" spans="1:14" ht="63" hidden="1" outlineLevel="1">
      <c r="A2420" s="163"/>
      <c r="B2420" s="182" t="str">
        <f t="shared" ref="B2420:E2420" si="1005">B1961</f>
        <v>The Work of Design, Engineering, Manufacturing, Supply, Erection &amp; Commissioning of Short Conveyor belt from stack yard of CHP of Unit 5,6&amp;7 to Belt Conveyor 104 A/B at CHP of Unit 8&amp;9, CSTPS, Chandrapur</v>
      </c>
      <c r="C2420" s="31">
        <f t="shared" si="1005"/>
        <v>0</v>
      </c>
      <c r="D2420" s="67" t="str">
        <f t="shared" si="1005"/>
        <v>-</v>
      </c>
      <c r="E2420" s="30">
        <f t="shared" si="1005"/>
        <v>0</v>
      </c>
      <c r="F2420" s="30">
        <f t="shared" si="950"/>
        <v>5.682461</v>
      </c>
      <c r="G2420" s="30">
        <f t="shared" si="951"/>
        <v>5.682461</v>
      </c>
      <c r="H2420" s="30">
        <f t="shared" si="952"/>
        <v>0</v>
      </c>
      <c r="I2420" s="30">
        <f>'F4.2'!Z125</f>
        <v>0</v>
      </c>
      <c r="J2420" s="30">
        <f>'F4.2'!AT125</f>
        <v>0</v>
      </c>
      <c r="K2420" s="30"/>
      <c r="L2420" s="30"/>
      <c r="M2420" s="30">
        <f t="shared" si="953"/>
        <v>0</v>
      </c>
      <c r="N2420" s="150">
        <f t="shared" si="954"/>
        <v>0</v>
      </c>
    </row>
    <row r="2421" spans="1:14" ht="47.25" hidden="1" outlineLevel="1">
      <c r="A2421" s="163"/>
      <c r="B2421" s="182" t="str">
        <f t="shared" ref="B2421:E2421" si="1006">B1962</f>
        <v>Work of design, supply, erection, commissioning of overhead cable tray along with removal &amp; re-routing of power and control cables  at CHP-D, CSTPS, Chandrapur.</v>
      </c>
      <c r="C2421" s="31">
        <f t="shared" si="1006"/>
        <v>0</v>
      </c>
      <c r="D2421" s="67" t="str">
        <f t="shared" si="1006"/>
        <v>-</v>
      </c>
      <c r="E2421" s="30">
        <f t="shared" si="1006"/>
        <v>0</v>
      </c>
      <c r="F2421" s="30">
        <f t="shared" si="950"/>
        <v>0.51324217999999999</v>
      </c>
      <c r="G2421" s="30">
        <f t="shared" si="951"/>
        <v>0.51324217999999999</v>
      </c>
      <c r="H2421" s="30">
        <f t="shared" si="952"/>
        <v>0</v>
      </c>
      <c r="I2421" s="30">
        <f>'F4.2'!Z126</f>
        <v>0</v>
      </c>
      <c r="J2421" s="30">
        <f>'F4.2'!AT126</f>
        <v>0</v>
      </c>
      <c r="K2421" s="30"/>
      <c r="L2421" s="30"/>
      <c r="M2421" s="30">
        <f t="shared" si="953"/>
        <v>0</v>
      </c>
      <c r="N2421" s="150">
        <f t="shared" si="954"/>
        <v>0</v>
      </c>
    </row>
    <row r="2422" spans="1:14" ht="47.25" hidden="1" outlineLevel="1">
      <c r="A2422" s="163"/>
      <c r="B2422" s="182" t="str">
        <f t="shared" ref="B2422:E2422" si="1007">B1963</f>
        <v>Work of provision, modification, retrofitting and revamping of lighting system of transfers points, crusher house and bunker area of CHP-D, CSTPS, Chandrapur.</v>
      </c>
      <c r="C2422" s="31">
        <f t="shared" si="1007"/>
        <v>0</v>
      </c>
      <c r="D2422" s="67" t="str">
        <f t="shared" si="1007"/>
        <v>-</v>
      </c>
      <c r="E2422" s="30">
        <f t="shared" si="1007"/>
        <v>0</v>
      </c>
      <c r="F2422" s="30">
        <f t="shared" si="950"/>
        <v>1.010459813</v>
      </c>
      <c r="G2422" s="30">
        <f t="shared" si="951"/>
        <v>1.010459813</v>
      </c>
      <c r="H2422" s="30">
        <f t="shared" si="952"/>
        <v>0</v>
      </c>
      <c r="I2422" s="30">
        <f>'F4.2'!Z127</f>
        <v>0</v>
      </c>
      <c r="J2422" s="30">
        <f>'F4.2'!AT127</f>
        <v>0</v>
      </c>
      <c r="K2422" s="30"/>
      <c r="L2422" s="30"/>
      <c r="M2422" s="30">
        <f t="shared" si="953"/>
        <v>0</v>
      </c>
      <c r="N2422" s="150">
        <f t="shared" si="954"/>
        <v>0</v>
      </c>
    </row>
    <row r="2423" spans="1:14" ht="63" hidden="1" outlineLevel="1">
      <c r="A2423" s="163"/>
      <c r="B2423" s="182" t="str">
        <f t="shared" ref="B2423:E2423" si="1008">B1964</f>
        <v xml:space="preserve">Procurement of spares for M/s. Weir Minerals make (GEHO pump Model TZPM-1200) for Ash Handling Plant Unit# 8 &amp;9 CSTPS Chandrapur. AHP-III
</v>
      </c>
      <c r="C2423" s="31">
        <f t="shared" si="1008"/>
        <v>0</v>
      </c>
      <c r="D2423" s="67" t="str">
        <f t="shared" si="1008"/>
        <v>-</v>
      </c>
      <c r="E2423" s="30">
        <f t="shared" si="1008"/>
        <v>0</v>
      </c>
      <c r="F2423" s="30">
        <f t="shared" si="950"/>
        <v>2.1060033119999999</v>
      </c>
      <c r="G2423" s="30">
        <f t="shared" si="951"/>
        <v>2.1060033119999999</v>
      </c>
      <c r="H2423" s="30">
        <f t="shared" si="952"/>
        <v>0</v>
      </c>
      <c r="I2423" s="30">
        <f>'F4.2'!Z128</f>
        <v>0</v>
      </c>
      <c r="J2423" s="30">
        <f>'F4.2'!AT128</f>
        <v>0</v>
      </c>
      <c r="K2423" s="30"/>
      <c r="L2423" s="30"/>
      <c r="M2423" s="30">
        <f t="shared" si="953"/>
        <v>0</v>
      </c>
      <c r="N2423" s="150">
        <f t="shared" si="954"/>
        <v>0</v>
      </c>
    </row>
    <row r="2424" spans="1:14" ht="31.5" hidden="1" outlineLevel="1">
      <c r="A2424" s="163"/>
      <c r="B2424" s="182" t="str">
        <f t="shared" ref="B2424:E2424" si="1009">B1965</f>
        <v>Procurement of Gear Box set of internal (MAKE: NEW ALLENBERRY) Spares at CHP-D; CSTPS, Chandrapur.</v>
      </c>
      <c r="C2424" s="31">
        <f t="shared" si="1009"/>
        <v>0</v>
      </c>
      <c r="D2424" s="67" t="str">
        <f t="shared" si="1009"/>
        <v>-</v>
      </c>
      <c r="E2424" s="30">
        <f t="shared" si="1009"/>
        <v>0</v>
      </c>
      <c r="F2424" s="30">
        <f t="shared" si="950"/>
        <v>1.6903999999999999</v>
      </c>
      <c r="G2424" s="30">
        <f t="shared" si="951"/>
        <v>1.6903999999999999</v>
      </c>
      <c r="H2424" s="30">
        <f t="shared" si="952"/>
        <v>0</v>
      </c>
      <c r="I2424" s="30">
        <f>'F4.2'!Z129</f>
        <v>0</v>
      </c>
      <c r="J2424" s="30">
        <f>'F4.2'!AT129</f>
        <v>0</v>
      </c>
      <c r="K2424" s="30"/>
      <c r="L2424" s="30"/>
      <c r="M2424" s="30">
        <f t="shared" si="953"/>
        <v>0</v>
      </c>
      <c r="N2424" s="150">
        <f t="shared" si="954"/>
        <v>0</v>
      </c>
    </row>
    <row r="2425" spans="1:14" ht="47.25" hidden="1" outlineLevel="1">
      <c r="A2425" s="163"/>
      <c r="B2425" s="182" t="str">
        <f t="shared" ref="B2425:E2425" si="1010">B1966</f>
        <v>Supply and Installation of Oil Cooled Suspended Anodized Winding Magnet &amp; Control Panel at CHP, Unit 8&amp;9, CSTPS, Chandrapur.</v>
      </c>
      <c r="C2425" s="31">
        <f t="shared" si="1010"/>
        <v>0</v>
      </c>
      <c r="D2425" s="67" t="str">
        <f t="shared" si="1010"/>
        <v>-</v>
      </c>
      <c r="E2425" s="30">
        <f t="shared" si="1010"/>
        <v>0</v>
      </c>
      <c r="F2425" s="30">
        <f t="shared" si="950"/>
        <v>0</v>
      </c>
      <c r="G2425" s="30">
        <f t="shared" si="951"/>
        <v>0</v>
      </c>
      <c r="H2425" s="30">
        <f t="shared" si="952"/>
        <v>0</v>
      </c>
      <c r="I2425" s="30">
        <f>'F4.2'!Z130</f>
        <v>0</v>
      </c>
      <c r="J2425" s="30">
        <f>'F4.2'!AT130</f>
        <v>0</v>
      </c>
      <c r="K2425" s="30"/>
      <c r="L2425" s="30"/>
      <c r="M2425" s="30">
        <f t="shared" si="953"/>
        <v>0</v>
      </c>
      <c r="N2425" s="150">
        <f t="shared" si="954"/>
        <v>0</v>
      </c>
    </row>
    <row r="2426" spans="1:14" ht="31.5" hidden="1" outlineLevel="1">
      <c r="A2426" s="163"/>
      <c r="B2426" s="182" t="str">
        <f t="shared" ref="B2426:E2426" si="1011">B1967</f>
        <v>196 NT Controller by DT 9 Controller alongwith HMI units for Unit- 8&amp;9 coal feeder system</v>
      </c>
      <c r="C2426" s="31">
        <f t="shared" si="1011"/>
        <v>0</v>
      </c>
      <c r="D2426" s="67" t="str">
        <f t="shared" si="1011"/>
        <v>-</v>
      </c>
      <c r="E2426" s="30">
        <f t="shared" si="1011"/>
        <v>0</v>
      </c>
      <c r="F2426" s="30">
        <f t="shared" si="950"/>
        <v>2.0773899999999998</v>
      </c>
      <c r="G2426" s="30">
        <f t="shared" si="951"/>
        <v>2.0773899999999998</v>
      </c>
      <c r="H2426" s="30">
        <f t="shared" si="952"/>
        <v>0</v>
      </c>
      <c r="I2426" s="30">
        <f>'F4.2'!Z131</f>
        <v>0</v>
      </c>
      <c r="J2426" s="30">
        <f>'F4.2'!AT131</f>
        <v>0</v>
      </c>
      <c r="K2426" s="30"/>
      <c r="L2426" s="30"/>
      <c r="M2426" s="30">
        <f t="shared" si="953"/>
        <v>0</v>
      </c>
      <c r="N2426" s="150">
        <f t="shared" si="954"/>
        <v>0</v>
      </c>
    </row>
    <row r="2427" spans="1:14" ht="47.25" hidden="1" outlineLevel="1">
      <c r="A2427" s="163"/>
      <c r="B2427" s="182" t="str">
        <f t="shared" ref="B2427:E2427" si="1012">B1968</f>
        <v>Procurement of set of CW Impeller duly fitted with wear rings &amp; ACW Impeller duly fitted with wear rings of Mather &amp; Platt make Pumps installed at Unit-8 &amp; 9,CSTPS,Chandrapur</v>
      </c>
      <c r="C2427" s="31">
        <f t="shared" si="1012"/>
        <v>0</v>
      </c>
      <c r="D2427" s="67" t="str">
        <f t="shared" si="1012"/>
        <v>-</v>
      </c>
      <c r="E2427" s="30">
        <f t="shared" si="1012"/>
        <v>0</v>
      </c>
      <c r="F2427" s="30">
        <f t="shared" si="950"/>
        <v>0.70378810800000002</v>
      </c>
      <c r="G2427" s="30">
        <f t="shared" si="951"/>
        <v>0.70378810800000002</v>
      </c>
      <c r="H2427" s="30">
        <f t="shared" si="952"/>
        <v>0</v>
      </c>
      <c r="I2427" s="30">
        <f>'F4.2'!Z132</f>
        <v>0</v>
      </c>
      <c r="J2427" s="30">
        <f>'F4.2'!AT132</f>
        <v>0</v>
      </c>
      <c r="K2427" s="30"/>
      <c r="L2427" s="30"/>
      <c r="M2427" s="30">
        <f t="shared" si="953"/>
        <v>0</v>
      </c>
      <c r="N2427" s="150">
        <f t="shared" si="954"/>
        <v>0</v>
      </c>
    </row>
    <row r="2428" spans="1:14" ht="15.75" hidden="1" outlineLevel="1">
      <c r="A2428" s="163"/>
      <c r="B2428" s="182" t="str">
        <f t="shared" ref="B2428:E2428" si="1013">B1969</f>
        <v>CHP System U#8</v>
      </c>
      <c r="C2428" s="31">
        <f t="shared" si="1013"/>
        <v>0</v>
      </c>
      <c r="D2428" s="67" t="str">
        <f t="shared" si="1013"/>
        <v>-</v>
      </c>
      <c r="E2428" s="30">
        <f t="shared" si="1013"/>
        <v>0</v>
      </c>
      <c r="F2428" s="30">
        <f t="shared" si="950"/>
        <v>0.05</v>
      </c>
      <c r="G2428" s="30">
        <f t="shared" si="951"/>
        <v>0.05</v>
      </c>
      <c r="H2428" s="30">
        <f t="shared" si="952"/>
        <v>0</v>
      </c>
      <c r="I2428" s="30">
        <f>'F4.2'!Z133</f>
        <v>0</v>
      </c>
      <c r="J2428" s="30">
        <f>'F4.2'!AT133</f>
        <v>0</v>
      </c>
      <c r="K2428" s="30"/>
      <c r="L2428" s="30"/>
      <c r="M2428" s="30">
        <f t="shared" si="953"/>
        <v>0</v>
      </c>
      <c r="N2428" s="150">
        <f t="shared" si="954"/>
        <v>0</v>
      </c>
    </row>
    <row r="2429" spans="1:14" ht="15.75" hidden="1" outlineLevel="1">
      <c r="A2429" s="163"/>
      <c r="B2429" s="182" t="str">
        <f t="shared" ref="B2429:E2429" si="1014">B1970</f>
        <v>ISOLATED PHASE BUS DUCT</v>
      </c>
      <c r="C2429" s="31">
        <f t="shared" si="1014"/>
        <v>0</v>
      </c>
      <c r="D2429" s="67" t="str">
        <f t="shared" si="1014"/>
        <v>-</v>
      </c>
      <c r="E2429" s="30">
        <f t="shared" si="1014"/>
        <v>0</v>
      </c>
      <c r="F2429" s="30">
        <f t="shared" si="950"/>
        <v>0.04</v>
      </c>
      <c r="G2429" s="30">
        <f t="shared" si="951"/>
        <v>0.04</v>
      </c>
      <c r="H2429" s="30">
        <f t="shared" si="952"/>
        <v>0</v>
      </c>
      <c r="I2429" s="30">
        <f>'F4.2'!Z134</f>
        <v>0</v>
      </c>
      <c r="J2429" s="30">
        <f>'F4.2'!AT134</f>
        <v>0</v>
      </c>
      <c r="K2429" s="30"/>
      <c r="L2429" s="30"/>
      <c r="M2429" s="30">
        <f t="shared" si="953"/>
        <v>0</v>
      </c>
      <c r="N2429" s="150">
        <f t="shared" si="954"/>
        <v>0</v>
      </c>
    </row>
    <row r="2430" spans="1:14" ht="15.75" hidden="1" outlineLevel="1">
      <c r="A2430" s="163"/>
      <c r="B2430" s="182" t="str">
        <f t="shared" ref="B2430:E2430" si="1015">B1971</f>
        <v>SEGREGATED PHASE BUS DUCT U#8</v>
      </c>
      <c r="C2430" s="31">
        <f t="shared" si="1015"/>
        <v>0</v>
      </c>
      <c r="D2430" s="67" t="str">
        <f t="shared" si="1015"/>
        <v>-</v>
      </c>
      <c r="E2430" s="30">
        <f t="shared" si="1015"/>
        <v>0</v>
      </c>
      <c r="F2430" s="30">
        <f t="shared" si="950"/>
        <v>0.04</v>
      </c>
      <c r="G2430" s="30">
        <f t="shared" si="951"/>
        <v>0.04</v>
      </c>
      <c r="H2430" s="30">
        <f t="shared" si="952"/>
        <v>0</v>
      </c>
      <c r="I2430" s="30">
        <f>'F4.2'!Z135</f>
        <v>0</v>
      </c>
      <c r="J2430" s="30">
        <f>'F4.2'!AT135</f>
        <v>0</v>
      </c>
      <c r="K2430" s="30"/>
      <c r="L2430" s="30"/>
      <c r="M2430" s="30">
        <f t="shared" si="953"/>
        <v>0</v>
      </c>
      <c r="N2430" s="150">
        <f t="shared" si="954"/>
        <v>0</v>
      </c>
    </row>
    <row r="2431" spans="1:14" ht="15.75" hidden="1" outlineLevel="1">
      <c r="A2431" s="163"/>
      <c r="B2431" s="182" t="str">
        <f t="shared" ref="B2431:E2431" si="1016">B1972</f>
        <v>SEGREGATED PHASE BUS DUCT U#9</v>
      </c>
      <c r="C2431" s="31">
        <f t="shared" si="1016"/>
        <v>0</v>
      </c>
      <c r="D2431" s="67" t="str">
        <f t="shared" si="1016"/>
        <v>-</v>
      </c>
      <c r="E2431" s="30">
        <f t="shared" si="1016"/>
        <v>0</v>
      </c>
      <c r="F2431" s="30">
        <f t="shared" si="950"/>
        <v>0.04</v>
      </c>
      <c r="G2431" s="30">
        <f t="shared" si="951"/>
        <v>0.04</v>
      </c>
      <c r="H2431" s="30">
        <f t="shared" si="952"/>
        <v>0</v>
      </c>
      <c r="I2431" s="30">
        <f>'F4.2'!Z136</f>
        <v>0</v>
      </c>
      <c r="J2431" s="30">
        <f>'F4.2'!AT136</f>
        <v>0</v>
      </c>
      <c r="K2431" s="30"/>
      <c r="L2431" s="30"/>
      <c r="M2431" s="30">
        <f t="shared" si="953"/>
        <v>0</v>
      </c>
      <c r="N2431" s="150">
        <f t="shared" si="954"/>
        <v>0</v>
      </c>
    </row>
    <row r="2432" spans="1:14" ht="15.75" hidden="1" outlineLevel="1">
      <c r="A2432" s="163"/>
      <c r="B2432" s="182" t="str">
        <f t="shared" ref="B2432:E2432" si="1017">B1973</f>
        <v>ISOLATED PHASE BUS DUCT U#9</v>
      </c>
      <c r="C2432" s="31">
        <f t="shared" si="1017"/>
        <v>0</v>
      </c>
      <c r="D2432" s="67" t="str">
        <f t="shared" si="1017"/>
        <v>-</v>
      </c>
      <c r="E2432" s="30">
        <f t="shared" si="1017"/>
        <v>0</v>
      </c>
      <c r="F2432" s="30">
        <f t="shared" si="950"/>
        <v>0.04</v>
      </c>
      <c r="G2432" s="30">
        <f t="shared" si="951"/>
        <v>0.04</v>
      </c>
      <c r="H2432" s="30">
        <f t="shared" si="952"/>
        <v>0</v>
      </c>
      <c r="I2432" s="30">
        <f>'F4.2'!Z137</f>
        <v>0</v>
      </c>
      <c r="J2432" s="30">
        <f>'F4.2'!AT137</f>
        <v>0</v>
      </c>
      <c r="K2432" s="30"/>
      <c r="L2432" s="30"/>
      <c r="M2432" s="30">
        <f t="shared" si="953"/>
        <v>0</v>
      </c>
      <c r="N2432" s="150">
        <f t="shared" si="954"/>
        <v>0</v>
      </c>
    </row>
    <row r="2433" spans="1:14" ht="15.75" hidden="1" outlineLevel="1">
      <c r="A2433" s="163"/>
      <c r="B2433" s="182" t="str">
        <f t="shared" ref="B2433:E2433" si="1018">B1974</f>
        <v>DTT &amp; UAT U#8</v>
      </c>
      <c r="C2433" s="31">
        <f t="shared" si="1018"/>
        <v>0</v>
      </c>
      <c r="D2433" s="67" t="str">
        <f t="shared" si="1018"/>
        <v>-</v>
      </c>
      <c r="E2433" s="30">
        <f t="shared" si="1018"/>
        <v>0</v>
      </c>
      <c r="F2433" s="30">
        <f t="shared" ref="F2433:F2496" si="1019">F1974+I1974</f>
        <v>0.03</v>
      </c>
      <c r="G2433" s="30">
        <f t="shared" ref="G2433:G2496" si="1020">G1974+M1974</f>
        <v>0.03</v>
      </c>
      <c r="H2433" s="30">
        <f t="shared" ref="H2433:H2496" si="1021">F2433-G2433</f>
        <v>0</v>
      </c>
      <c r="I2433" s="30">
        <f>'F4.2'!Z138</f>
        <v>0</v>
      </c>
      <c r="J2433" s="30">
        <f>'F4.2'!AT138</f>
        <v>0</v>
      </c>
      <c r="K2433" s="30"/>
      <c r="L2433" s="30"/>
      <c r="M2433" s="30">
        <f t="shared" ref="M2433:M2496" si="1022">SUM(J2433:L2433)</f>
        <v>0</v>
      </c>
      <c r="N2433" s="150">
        <f t="shared" ref="N2433:N2496" si="1023">H2433+I2433-M2433</f>
        <v>0</v>
      </c>
    </row>
    <row r="2434" spans="1:14" ht="15.75" hidden="1" outlineLevel="1">
      <c r="A2434" s="163"/>
      <c r="B2434" s="182" t="str">
        <f t="shared" ref="B2434:E2434" si="1024">B1975</f>
        <v>DTT &amp; UAT U#9</v>
      </c>
      <c r="C2434" s="31">
        <f t="shared" si="1024"/>
        <v>0</v>
      </c>
      <c r="D2434" s="67" t="str">
        <f t="shared" si="1024"/>
        <v>-</v>
      </c>
      <c r="E2434" s="30">
        <f t="shared" si="1024"/>
        <v>0</v>
      </c>
      <c r="F2434" s="30">
        <f t="shared" si="1019"/>
        <v>0.03</v>
      </c>
      <c r="G2434" s="30">
        <f t="shared" si="1020"/>
        <v>0.03</v>
      </c>
      <c r="H2434" s="30">
        <f t="shared" si="1021"/>
        <v>0</v>
      </c>
      <c r="I2434" s="30">
        <f>'F4.2'!Z139</f>
        <v>0</v>
      </c>
      <c r="J2434" s="30">
        <f>'F4.2'!AT139</f>
        <v>0</v>
      </c>
      <c r="K2434" s="30"/>
      <c r="L2434" s="30"/>
      <c r="M2434" s="30">
        <f t="shared" si="1022"/>
        <v>0</v>
      </c>
      <c r="N2434" s="150">
        <f t="shared" si="1023"/>
        <v>0</v>
      </c>
    </row>
    <row r="2435" spans="1:14" ht="15.75" hidden="1" outlineLevel="1">
      <c r="A2435" s="163"/>
      <c r="B2435" s="182" t="str">
        <f t="shared" ref="B2435:E2435" si="1025">B1976</f>
        <v>Cranes and hoists U#8</v>
      </c>
      <c r="C2435" s="31">
        <f t="shared" si="1025"/>
        <v>0</v>
      </c>
      <c r="D2435" s="67" t="str">
        <f t="shared" si="1025"/>
        <v>-</v>
      </c>
      <c r="E2435" s="30">
        <f t="shared" si="1025"/>
        <v>0</v>
      </c>
      <c r="F2435" s="30">
        <f t="shared" si="1019"/>
        <v>0.03</v>
      </c>
      <c r="G2435" s="30">
        <f t="shared" si="1020"/>
        <v>0.03</v>
      </c>
      <c r="H2435" s="30">
        <f t="shared" si="1021"/>
        <v>0</v>
      </c>
      <c r="I2435" s="30">
        <f>'F4.2'!Z140</f>
        <v>0</v>
      </c>
      <c r="J2435" s="30">
        <f>'F4.2'!AT140</f>
        <v>0</v>
      </c>
      <c r="K2435" s="30"/>
      <c r="L2435" s="30"/>
      <c r="M2435" s="30">
        <f t="shared" si="1022"/>
        <v>0</v>
      </c>
      <c r="N2435" s="150">
        <f t="shared" si="1023"/>
        <v>0</v>
      </c>
    </row>
    <row r="2436" spans="1:14" ht="15.75" hidden="1" outlineLevel="1">
      <c r="A2436" s="163"/>
      <c r="B2436" s="182" t="str">
        <f t="shared" ref="B2436:E2436" si="1026">B1977</f>
        <v>RCC Chimney U#8</v>
      </c>
      <c r="C2436" s="31">
        <f t="shared" si="1026"/>
        <v>0</v>
      </c>
      <c r="D2436" s="67" t="str">
        <f t="shared" si="1026"/>
        <v>-</v>
      </c>
      <c r="E2436" s="30">
        <f t="shared" si="1026"/>
        <v>0</v>
      </c>
      <c r="F2436" s="30">
        <f t="shared" si="1019"/>
        <v>9.2899999999999991</v>
      </c>
      <c r="G2436" s="30">
        <f t="shared" si="1020"/>
        <v>9.2899999999999991</v>
      </c>
      <c r="H2436" s="30">
        <f t="shared" si="1021"/>
        <v>0</v>
      </c>
      <c r="I2436" s="30">
        <f>'F4.2'!Z141</f>
        <v>0</v>
      </c>
      <c r="J2436" s="30">
        <f>'F4.2'!AT141</f>
        <v>0</v>
      </c>
      <c r="K2436" s="30"/>
      <c r="L2436" s="30"/>
      <c r="M2436" s="30">
        <f t="shared" si="1022"/>
        <v>0</v>
      </c>
      <c r="N2436" s="150">
        <f t="shared" si="1023"/>
        <v>0</v>
      </c>
    </row>
    <row r="2437" spans="1:14" ht="15.75" hidden="1" outlineLevel="1">
      <c r="A2437" s="163"/>
      <c r="B2437" s="182" t="str">
        <f t="shared" ref="B2437:E2437" si="1027">B1978</f>
        <v>Coal Handling Plant</v>
      </c>
      <c r="C2437" s="31">
        <f t="shared" si="1027"/>
        <v>0</v>
      </c>
      <c r="D2437" s="67" t="str">
        <f t="shared" si="1027"/>
        <v>-</v>
      </c>
      <c r="E2437" s="30">
        <f t="shared" si="1027"/>
        <v>0</v>
      </c>
      <c r="F2437" s="30">
        <f t="shared" si="1019"/>
        <v>41.79</v>
      </c>
      <c r="G2437" s="30">
        <f t="shared" si="1020"/>
        <v>41.79</v>
      </c>
      <c r="H2437" s="30">
        <f t="shared" si="1021"/>
        <v>0</v>
      </c>
      <c r="I2437" s="30">
        <f>'F4.2'!Z142</f>
        <v>0</v>
      </c>
      <c r="J2437" s="30">
        <f>'F4.2'!AT142</f>
        <v>0</v>
      </c>
      <c r="K2437" s="30"/>
      <c r="L2437" s="30"/>
      <c r="M2437" s="30">
        <f t="shared" si="1022"/>
        <v>0</v>
      </c>
      <c r="N2437" s="150">
        <f t="shared" si="1023"/>
        <v>0</v>
      </c>
    </row>
    <row r="2438" spans="1:14" ht="15.75" hidden="1" outlineLevel="1">
      <c r="A2438" s="163"/>
      <c r="B2438" s="182" t="str">
        <f t="shared" ref="B2438:E2438" si="1028">B1979</f>
        <v>Bunker foundation &amp; civil works (Unit 8) U#8</v>
      </c>
      <c r="C2438" s="31">
        <f t="shared" si="1028"/>
        <v>0</v>
      </c>
      <c r="D2438" s="67" t="str">
        <f t="shared" si="1028"/>
        <v>-</v>
      </c>
      <c r="E2438" s="30">
        <f t="shared" si="1028"/>
        <v>0</v>
      </c>
      <c r="F2438" s="30">
        <f t="shared" si="1019"/>
        <v>18.579999999999998</v>
      </c>
      <c r="G2438" s="30">
        <f t="shared" si="1020"/>
        <v>18.579999999999998</v>
      </c>
      <c r="H2438" s="30">
        <f t="shared" si="1021"/>
        <v>0</v>
      </c>
      <c r="I2438" s="30">
        <f>'F4.2'!Z143</f>
        <v>0</v>
      </c>
      <c r="J2438" s="30">
        <f>'F4.2'!AT143</f>
        <v>0</v>
      </c>
      <c r="K2438" s="30"/>
      <c r="L2438" s="30"/>
      <c r="M2438" s="30">
        <f t="shared" si="1022"/>
        <v>0</v>
      </c>
      <c r="N2438" s="150">
        <f t="shared" si="1023"/>
        <v>0</v>
      </c>
    </row>
    <row r="2439" spans="1:14" ht="15.75" hidden="1" outlineLevel="1">
      <c r="A2439" s="163"/>
      <c r="B2439" s="182" t="str">
        <f t="shared" ref="B2439:E2439" si="1029">B1980</f>
        <v>Boiler &amp; Auxiliaries U#9</v>
      </c>
      <c r="C2439" s="31">
        <f t="shared" si="1029"/>
        <v>0</v>
      </c>
      <c r="D2439" s="67" t="str">
        <f t="shared" si="1029"/>
        <v>-</v>
      </c>
      <c r="E2439" s="30">
        <f t="shared" si="1029"/>
        <v>0</v>
      </c>
      <c r="F2439" s="30">
        <f t="shared" si="1019"/>
        <v>9.2889089999999985</v>
      </c>
      <c r="G2439" s="30">
        <f t="shared" si="1020"/>
        <v>9.2871752389999589</v>
      </c>
      <c r="H2439" s="30">
        <f t="shared" si="1021"/>
        <v>1.7337610000396353E-3</v>
      </c>
      <c r="I2439" s="30">
        <f>'F4.2'!Z144</f>
        <v>0</v>
      </c>
      <c r="J2439" s="30">
        <f>'F4.2'!AT144</f>
        <v>0</v>
      </c>
      <c r="K2439" s="30"/>
      <c r="L2439" s="30"/>
      <c r="M2439" s="30">
        <f t="shared" si="1022"/>
        <v>0</v>
      </c>
      <c r="N2439" s="150">
        <f t="shared" si="1023"/>
        <v>1.7337610000396353E-3</v>
      </c>
    </row>
    <row r="2440" spans="1:14" ht="15.75" hidden="1" outlineLevel="1">
      <c r="A2440" s="163"/>
      <c r="B2440" s="182" t="str">
        <f t="shared" ref="B2440:E2440" si="1030">B1981</f>
        <v>ESP U#9</v>
      </c>
      <c r="C2440" s="31">
        <f t="shared" si="1030"/>
        <v>0</v>
      </c>
      <c r="D2440" s="67" t="str">
        <f t="shared" si="1030"/>
        <v>-</v>
      </c>
      <c r="E2440" s="30">
        <f t="shared" si="1030"/>
        <v>0</v>
      </c>
      <c r="F2440" s="30">
        <f t="shared" si="1019"/>
        <v>2.158909</v>
      </c>
      <c r="G2440" s="30">
        <f t="shared" si="1020"/>
        <v>2.158909</v>
      </c>
      <c r="H2440" s="30">
        <f t="shared" si="1021"/>
        <v>0</v>
      </c>
      <c r="I2440" s="30">
        <f>'F4.2'!Z145</f>
        <v>0</v>
      </c>
      <c r="J2440" s="30">
        <f>'F4.2'!AT145</f>
        <v>0</v>
      </c>
      <c r="K2440" s="30"/>
      <c r="L2440" s="30"/>
      <c r="M2440" s="30">
        <f t="shared" si="1022"/>
        <v>0</v>
      </c>
      <c r="N2440" s="150">
        <f t="shared" si="1023"/>
        <v>0</v>
      </c>
    </row>
    <row r="2441" spans="1:14" ht="15.75" hidden="1" outlineLevel="1">
      <c r="A2441" s="163"/>
      <c r="B2441" s="182" t="str">
        <f t="shared" ref="B2441:E2441" si="1031">B1982</f>
        <v>ID fan foundations (Unit 9) U#9</v>
      </c>
      <c r="C2441" s="31">
        <f t="shared" si="1031"/>
        <v>0</v>
      </c>
      <c r="D2441" s="67" t="str">
        <f t="shared" si="1031"/>
        <v>-</v>
      </c>
      <c r="E2441" s="30">
        <f t="shared" si="1031"/>
        <v>0</v>
      </c>
      <c r="F2441" s="30">
        <f t="shared" si="1019"/>
        <v>1.748909</v>
      </c>
      <c r="G2441" s="30">
        <f t="shared" si="1020"/>
        <v>1.748909</v>
      </c>
      <c r="H2441" s="30">
        <f t="shared" si="1021"/>
        <v>0</v>
      </c>
      <c r="I2441" s="30">
        <f>'F4.2'!Z146</f>
        <v>0</v>
      </c>
      <c r="J2441" s="30">
        <f>'F4.2'!AT146</f>
        <v>0</v>
      </c>
      <c r="K2441" s="30"/>
      <c r="L2441" s="30"/>
      <c r="M2441" s="30">
        <f t="shared" si="1022"/>
        <v>0</v>
      </c>
      <c r="N2441" s="150">
        <f t="shared" si="1023"/>
        <v>0</v>
      </c>
    </row>
    <row r="2442" spans="1:14" ht="15.75" hidden="1" outlineLevel="1">
      <c r="A2442" s="163"/>
      <c r="B2442" s="182" t="str">
        <f t="shared" ref="B2442:E2442" si="1032">B1983</f>
        <v>DRY ASH SILO-12M DIA U#8</v>
      </c>
      <c r="C2442" s="31">
        <f t="shared" si="1032"/>
        <v>0</v>
      </c>
      <c r="D2442" s="67" t="str">
        <f t="shared" si="1032"/>
        <v>-</v>
      </c>
      <c r="E2442" s="30">
        <f t="shared" si="1032"/>
        <v>0</v>
      </c>
      <c r="F2442" s="30">
        <f t="shared" si="1019"/>
        <v>1.22</v>
      </c>
      <c r="G2442" s="30">
        <f t="shared" si="1020"/>
        <v>1.22</v>
      </c>
      <c r="H2442" s="30">
        <f t="shared" si="1021"/>
        <v>0</v>
      </c>
      <c r="I2442" s="30">
        <f>'F4.2'!Z147</f>
        <v>0</v>
      </c>
      <c r="J2442" s="30">
        <f>'F4.2'!AT147</f>
        <v>0</v>
      </c>
      <c r="K2442" s="30"/>
      <c r="L2442" s="30"/>
      <c r="M2442" s="30">
        <f t="shared" si="1022"/>
        <v>0</v>
      </c>
      <c r="N2442" s="150">
        <f t="shared" si="1023"/>
        <v>0</v>
      </c>
    </row>
    <row r="2443" spans="1:14" ht="15.75" hidden="1" outlineLevel="1">
      <c r="A2443" s="163"/>
      <c r="B2443" s="182" t="str">
        <f t="shared" ref="B2443:E2443" si="1033">B1984</f>
        <v>FD fan foundations (Unit 9) U#9</v>
      </c>
      <c r="C2443" s="31">
        <f t="shared" si="1033"/>
        <v>0</v>
      </c>
      <c r="D2443" s="67" t="str">
        <f t="shared" si="1033"/>
        <v>-</v>
      </c>
      <c r="E2443" s="30">
        <f t="shared" si="1033"/>
        <v>0</v>
      </c>
      <c r="F2443" s="30">
        <f t="shared" si="1019"/>
        <v>0.62890899999999994</v>
      </c>
      <c r="G2443" s="30">
        <f t="shared" si="1020"/>
        <v>0.62890899999999994</v>
      </c>
      <c r="H2443" s="30">
        <f t="shared" si="1021"/>
        <v>0</v>
      </c>
      <c r="I2443" s="30">
        <f>'F4.2'!Z148</f>
        <v>0</v>
      </c>
      <c r="J2443" s="30">
        <f>'F4.2'!AT148</f>
        <v>0</v>
      </c>
      <c r="K2443" s="30"/>
      <c r="L2443" s="30"/>
      <c r="M2443" s="30">
        <f t="shared" si="1022"/>
        <v>0</v>
      </c>
      <c r="N2443" s="150">
        <f t="shared" si="1023"/>
        <v>0</v>
      </c>
    </row>
    <row r="2444" spans="1:14" ht="15.75" hidden="1" outlineLevel="1">
      <c r="A2444" s="163"/>
      <c r="B2444" s="182" t="str">
        <f t="shared" ref="B2444:E2444" si="1034">B1985</f>
        <v>PA fan foundations (Unit 9) U#9</v>
      </c>
      <c r="C2444" s="31">
        <f t="shared" si="1034"/>
        <v>0</v>
      </c>
      <c r="D2444" s="67" t="str">
        <f t="shared" si="1034"/>
        <v>-</v>
      </c>
      <c r="E2444" s="30">
        <f t="shared" si="1034"/>
        <v>0</v>
      </c>
      <c r="F2444" s="30">
        <f t="shared" si="1019"/>
        <v>0.54890900000000009</v>
      </c>
      <c r="G2444" s="30">
        <f t="shared" si="1020"/>
        <v>0.54890900000000009</v>
      </c>
      <c r="H2444" s="30">
        <f t="shared" si="1021"/>
        <v>0</v>
      </c>
      <c r="I2444" s="30">
        <f>'F4.2'!Z149</f>
        <v>0</v>
      </c>
      <c r="J2444" s="30">
        <f>'F4.2'!AT149</f>
        <v>0</v>
      </c>
      <c r="K2444" s="30"/>
      <c r="L2444" s="30"/>
      <c r="M2444" s="30">
        <f t="shared" si="1022"/>
        <v>0</v>
      </c>
      <c r="N2444" s="150">
        <f t="shared" si="1023"/>
        <v>0</v>
      </c>
    </row>
    <row r="2445" spans="1:14" ht="15.75" hidden="1" outlineLevel="1">
      <c r="A2445" s="163"/>
      <c r="B2445" s="182" t="str">
        <f t="shared" ref="B2445:E2445" si="1035">B1986</f>
        <v>Natural Draft cooling tower- Unit 8 U#8</v>
      </c>
      <c r="C2445" s="31">
        <f t="shared" si="1035"/>
        <v>0</v>
      </c>
      <c r="D2445" s="67" t="str">
        <f t="shared" si="1035"/>
        <v>-</v>
      </c>
      <c r="E2445" s="30">
        <f t="shared" si="1035"/>
        <v>0</v>
      </c>
      <c r="F2445" s="30">
        <f t="shared" si="1019"/>
        <v>0.32</v>
      </c>
      <c r="G2445" s="30">
        <f t="shared" si="1020"/>
        <v>0.32</v>
      </c>
      <c r="H2445" s="30">
        <f t="shared" si="1021"/>
        <v>0</v>
      </c>
      <c r="I2445" s="30">
        <f>'F4.2'!Z150</f>
        <v>0</v>
      </c>
      <c r="J2445" s="30">
        <f>'F4.2'!AT150</f>
        <v>0</v>
      </c>
      <c r="K2445" s="30"/>
      <c r="L2445" s="30"/>
      <c r="M2445" s="30">
        <f t="shared" si="1022"/>
        <v>0</v>
      </c>
      <c r="N2445" s="150">
        <f t="shared" si="1023"/>
        <v>0</v>
      </c>
    </row>
    <row r="2446" spans="1:14" ht="15.75" hidden="1" outlineLevel="1">
      <c r="A2446" s="163"/>
      <c r="B2446" s="182" t="str">
        <f t="shared" ref="B2446:E2446" si="1036">B1987</f>
        <v>Main power house building-Civil Works-Unit no.-9 U</v>
      </c>
      <c r="C2446" s="31">
        <f t="shared" si="1036"/>
        <v>0</v>
      </c>
      <c r="D2446" s="67" t="str">
        <f t="shared" si="1036"/>
        <v>-</v>
      </c>
      <c r="E2446" s="30">
        <f t="shared" si="1036"/>
        <v>0</v>
      </c>
      <c r="F2446" s="30">
        <f t="shared" si="1019"/>
        <v>0.15</v>
      </c>
      <c r="G2446" s="30">
        <f t="shared" si="1020"/>
        <v>0.15</v>
      </c>
      <c r="H2446" s="30">
        <f t="shared" si="1021"/>
        <v>0</v>
      </c>
      <c r="I2446" s="30">
        <f>'F4.2'!Z151</f>
        <v>0</v>
      </c>
      <c r="J2446" s="30">
        <f>'F4.2'!AT151</f>
        <v>0</v>
      </c>
      <c r="K2446" s="30"/>
      <c r="L2446" s="30"/>
      <c r="M2446" s="30">
        <f t="shared" si="1022"/>
        <v>0</v>
      </c>
      <c r="N2446" s="150">
        <f t="shared" si="1023"/>
        <v>0</v>
      </c>
    </row>
    <row r="2447" spans="1:14" ht="15.75" hidden="1" outlineLevel="1">
      <c r="A2447" s="163"/>
      <c r="B2447" s="182" t="str">
        <f t="shared" ref="B2447:E2447" si="1037">B1988</f>
        <v>Structural Steel works for main power house buildi</v>
      </c>
      <c r="C2447" s="31">
        <f t="shared" si="1037"/>
        <v>0</v>
      </c>
      <c r="D2447" s="67" t="str">
        <f t="shared" si="1037"/>
        <v>-</v>
      </c>
      <c r="E2447" s="30">
        <f t="shared" si="1037"/>
        <v>0</v>
      </c>
      <c r="F2447" s="30">
        <f t="shared" si="1019"/>
        <v>0.15</v>
      </c>
      <c r="G2447" s="30">
        <f t="shared" si="1020"/>
        <v>0.15</v>
      </c>
      <c r="H2447" s="30">
        <f t="shared" si="1021"/>
        <v>0</v>
      </c>
      <c r="I2447" s="30">
        <f>'F4.2'!Z152</f>
        <v>0</v>
      </c>
      <c r="J2447" s="30">
        <f>'F4.2'!AT152</f>
        <v>0</v>
      </c>
      <c r="K2447" s="30"/>
      <c r="L2447" s="30"/>
      <c r="M2447" s="30">
        <f t="shared" si="1022"/>
        <v>0</v>
      </c>
      <c r="N2447" s="150">
        <f t="shared" si="1023"/>
        <v>0</v>
      </c>
    </row>
    <row r="2448" spans="1:14" ht="15.75" hidden="1" outlineLevel="1">
      <c r="A2448" s="163"/>
      <c r="B2448" s="182" t="str">
        <f t="shared" ref="B2448:E2448" si="1038">B1989</f>
        <v>Canteen U#8</v>
      </c>
      <c r="C2448" s="31">
        <f t="shared" si="1038"/>
        <v>0</v>
      </c>
      <c r="D2448" s="67" t="str">
        <f t="shared" si="1038"/>
        <v>-</v>
      </c>
      <c r="E2448" s="30">
        <f t="shared" si="1038"/>
        <v>0</v>
      </c>
      <c r="F2448" s="30">
        <f t="shared" si="1019"/>
        <v>0.12</v>
      </c>
      <c r="G2448" s="30">
        <f t="shared" si="1020"/>
        <v>0.12</v>
      </c>
      <c r="H2448" s="30">
        <f t="shared" si="1021"/>
        <v>0</v>
      </c>
      <c r="I2448" s="30">
        <f>'F4.2'!Z153</f>
        <v>0</v>
      </c>
      <c r="J2448" s="30">
        <f>'F4.2'!AT153</f>
        <v>0</v>
      </c>
      <c r="K2448" s="30"/>
      <c r="L2448" s="30"/>
      <c r="M2448" s="30">
        <f t="shared" si="1022"/>
        <v>0</v>
      </c>
      <c r="N2448" s="150">
        <f t="shared" si="1023"/>
        <v>0</v>
      </c>
    </row>
    <row r="2449" spans="1:14" ht="15.75" hidden="1" outlineLevel="1">
      <c r="A2449" s="163"/>
      <c r="B2449" s="182" t="str">
        <f t="shared" ref="B2449:E2449" si="1039">B1990</f>
        <v>Security and time office U#8</v>
      </c>
      <c r="C2449" s="31">
        <f t="shared" si="1039"/>
        <v>0</v>
      </c>
      <c r="D2449" s="67" t="str">
        <f t="shared" si="1039"/>
        <v>-</v>
      </c>
      <c r="E2449" s="30">
        <f t="shared" si="1039"/>
        <v>0</v>
      </c>
      <c r="F2449" s="30">
        <f t="shared" si="1019"/>
        <v>0.12</v>
      </c>
      <c r="G2449" s="30">
        <f t="shared" si="1020"/>
        <v>0.12</v>
      </c>
      <c r="H2449" s="30">
        <f t="shared" si="1021"/>
        <v>0</v>
      </c>
      <c r="I2449" s="30">
        <f>'F4.2'!Z154</f>
        <v>0</v>
      </c>
      <c r="J2449" s="30">
        <f>'F4.2'!AT154</f>
        <v>0</v>
      </c>
      <c r="K2449" s="30"/>
      <c r="L2449" s="30"/>
      <c r="M2449" s="30">
        <f t="shared" si="1022"/>
        <v>0</v>
      </c>
      <c r="N2449" s="150">
        <f t="shared" si="1023"/>
        <v>0</v>
      </c>
    </row>
    <row r="2450" spans="1:14" ht="15.75" hidden="1" outlineLevel="1">
      <c r="A2450" s="163"/>
      <c r="B2450" s="182" t="str">
        <f t="shared" ref="B2450:E2450" si="1040">B1991</f>
        <v>CARS SCOOTERS AND CYCLE SHED U#8</v>
      </c>
      <c r="C2450" s="31">
        <f t="shared" si="1040"/>
        <v>0</v>
      </c>
      <c r="D2450" s="67" t="str">
        <f t="shared" si="1040"/>
        <v>-</v>
      </c>
      <c r="E2450" s="30">
        <f t="shared" si="1040"/>
        <v>0</v>
      </c>
      <c r="F2450" s="30">
        <f t="shared" si="1019"/>
        <v>0.12</v>
      </c>
      <c r="G2450" s="30">
        <f t="shared" si="1020"/>
        <v>0.12</v>
      </c>
      <c r="H2450" s="30">
        <f t="shared" si="1021"/>
        <v>0</v>
      </c>
      <c r="I2450" s="30">
        <f>'F4.2'!Z155</f>
        <v>0</v>
      </c>
      <c r="J2450" s="30">
        <f>'F4.2'!AT155</f>
        <v>0</v>
      </c>
      <c r="K2450" s="30"/>
      <c r="L2450" s="30"/>
      <c r="M2450" s="30">
        <f t="shared" si="1022"/>
        <v>0</v>
      </c>
      <c r="N2450" s="150">
        <f t="shared" si="1023"/>
        <v>0</v>
      </c>
    </row>
    <row r="2451" spans="1:14" ht="15.75" hidden="1" outlineLevel="1">
      <c r="A2451" s="163"/>
      <c r="B2451" s="182" t="str">
        <f t="shared" ref="B2451:E2451" si="1041">B1992</f>
        <v>Fire Station U#8</v>
      </c>
      <c r="C2451" s="31">
        <f t="shared" si="1041"/>
        <v>0</v>
      </c>
      <c r="D2451" s="67" t="str">
        <f t="shared" si="1041"/>
        <v>-</v>
      </c>
      <c r="E2451" s="30">
        <f t="shared" si="1041"/>
        <v>0</v>
      </c>
      <c r="F2451" s="30">
        <f t="shared" si="1019"/>
        <v>0.12</v>
      </c>
      <c r="G2451" s="30">
        <f t="shared" si="1020"/>
        <v>0.12</v>
      </c>
      <c r="H2451" s="30">
        <f t="shared" si="1021"/>
        <v>0</v>
      </c>
      <c r="I2451" s="30">
        <f>'F4.2'!Z156</f>
        <v>0</v>
      </c>
      <c r="J2451" s="30">
        <f>'F4.2'!AT156</f>
        <v>0</v>
      </c>
      <c r="K2451" s="30"/>
      <c r="L2451" s="30"/>
      <c r="M2451" s="30">
        <f t="shared" si="1022"/>
        <v>0</v>
      </c>
      <c r="N2451" s="150">
        <f t="shared" si="1023"/>
        <v>0</v>
      </c>
    </row>
    <row r="2452" spans="1:14" ht="15.75" hidden="1" outlineLevel="1">
      <c r="A2452" s="163"/>
      <c r="B2452" s="182" t="str">
        <f t="shared" ref="B2452:E2452" si="1042">B1993</f>
        <v>Watch towers U#8</v>
      </c>
      <c r="C2452" s="31">
        <f t="shared" si="1042"/>
        <v>0</v>
      </c>
      <c r="D2452" s="67" t="str">
        <f t="shared" si="1042"/>
        <v>-</v>
      </c>
      <c r="E2452" s="30">
        <f t="shared" si="1042"/>
        <v>0</v>
      </c>
      <c r="F2452" s="30">
        <f t="shared" si="1019"/>
        <v>0.12</v>
      </c>
      <c r="G2452" s="30">
        <f t="shared" si="1020"/>
        <v>0.12</v>
      </c>
      <c r="H2452" s="30">
        <f t="shared" si="1021"/>
        <v>0</v>
      </c>
      <c r="I2452" s="30">
        <f>'F4.2'!Z157</f>
        <v>0</v>
      </c>
      <c r="J2452" s="30">
        <f>'F4.2'!AT157</f>
        <v>0</v>
      </c>
      <c r="K2452" s="30"/>
      <c r="L2452" s="30"/>
      <c r="M2452" s="30">
        <f t="shared" si="1022"/>
        <v>0</v>
      </c>
      <c r="N2452" s="150">
        <f t="shared" si="1023"/>
        <v>0</v>
      </c>
    </row>
    <row r="2453" spans="1:14" ht="15.75" hidden="1" outlineLevel="1">
      <c r="A2453" s="163"/>
      <c r="B2453" s="182" t="str">
        <f t="shared" ref="B2453:E2453" si="1043">B1994</f>
        <v>First aid station</v>
      </c>
      <c r="C2453" s="31">
        <f t="shared" si="1043"/>
        <v>0</v>
      </c>
      <c r="D2453" s="67" t="str">
        <f t="shared" si="1043"/>
        <v>-</v>
      </c>
      <c r="E2453" s="30">
        <f t="shared" si="1043"/>
        <v>0</v>
      </c>
      <c r="F2453" s="30">
        <f t="shared" si="1019"/>
        <v>0.12</v>
      </c>
      <c r="G2453" s="30">
        <f t="shared" si="1020"/>
        <v>0.12</v>
      </c>
      <c r="H2453" s="30">
        <f t="shared" si="1021"/>
        <v>0</v>
      </c>
      <c r="I2453" s="30">
        <f>'F4.2'!Z158</f>
        <v>0</v>
      </c>
      <c r="J2453" s="30">
        <f>'F4.2'!AT158</f>
        <v>0</v>
      </c>
      <c r="K2453" s="30"/>
      <c r="L2453" s="30"/>
      <c r="M2453" s="30">
        <f t="shared" si="1022"/>
        <v>0</v>
      </c>
      <c r="N2453" s="150">
        <f t="shared" si="1023"/>
        <v>0</v>
      </c>
    </row>
    <row r="2454" spans="1:14" ht="15.75" hidden="1" outlineLevel="1">
      <c r="A2454" s="163"/>
      <c r="B2454" s="182" t="str">
        <f t="shared" ref="B2454:E2454" si="1044">B1995</f>
        <v>Tranformer yard U#8</v>
      </c>
      <c r="C2454" s="31">
        <f t="shared" si="1044"/>
        <v>0</v>
      </c>
      <c r="D2454" s="67" t="str">
        <f t="shared" si="1044"/>
        <v>-</v>
      </c>
      <c r="E2454" s="30">
        <f t="shared" si="1044"/>
        <v>0</v>
      </c>
      <c r="F2454" s="30">
        <f t="shared" si="1019"/>
        <v>0.02</v>
      </c>
      <c r="G2454" s="30">
        <f t="shared" si="1020"/>
        <v>0.02</v>
      </c>
      <c r="H2454" s="30">
        <f t="shared" si="1021"/>
        <v>0</v>
      </c>
      <c r="I2454" s="30">
        <f>'F4.2'!Z159</f>
        <v>0</v>
      </c>
      <c r="J2454" s="30">
        <f>'F4.2'!AT159</f>
        <v>0</v>
      </c>
      <c r="K2454" s="30"/>
      <c r="L2454" s="30"/>
      <c r="M2454" s="30">
        <f t="shared" si="1022"/>
        <v>0</v>
      </c>
      <c r="N2454" s="150">
        <f t="shared" si="1023"/>
        <v>0</v>
      </c>
    </row>
    <row r="2455" spans="1:14" ht="15.75" hidden="1" outlineLevel="1">
      <c r="A2455" s="163"/>
      <c r="B2455" s="182" t="str">
        <f t="shared" ref="B2455:E2455" si="1045">B1996</f>
        <v>Rain Water Harvesting Scheme U#8&amp;9</v>
      </c>
      <c r="C2455" s="31">
        <f t="shared" si="1045"/>
        <v>0</v>
      </c>
      <c r="D2455" s="67" t="str">
        <f t="shared" si="1045"/>
        <v>-</v>
      </c>
      <c r="E2455" s="30">
        <f t="shared" si="1045"/>
        <v>0</v>
      </c>
      <c r="F2455" s="30">
        <f t="shared" si="1019"/>
        <v>-0.01</v>
      </c>
      <c r="G2455" s="30">
        <f t="shared" si="1020"/>
        <v>-0.01</v>
      </c>
      <c r="H2455" s="30">
        <f t="shared" si="1021"/>
        <v>0</v>
      </c>
      <c r="I2455" s="30">
        <f>'F4.2'!Z160</f>
        <v>0</v>
      </c>
      <c r="J2455" s="30">
        <f>'F4.2'!AT160</f>
        <v>0</v>
      </c>
      <c r="K2455" s="30"/>
      <c r="L2455" s="30"/>
      <c r="M2455" s="30">
        <f t="shared" si="1022"/>
        <v>0</v>
      </c>
      <c r="N2455" s="150">
        <f t="shared" si="1023"/>
        <v>0</v>
      </c>
    </row>
    <row r="2456" spans="1:14" ht="15.75" hidden="1" outlineLevel="1">
      <c r="A2456" s="163"/>
      <c r="B2456" s="182" t="str">
        <f t="shared" ref="B2456:E2456" si="1046">B1997</f>
        <v>Procurement of Advance Multipurpose Fire Tender</v>
      </c>
      <c r="C2456" s="31">
        <f t="shared" si="1046"/>
        <v>0</v>
      </c>
      <c r="D2456" s="67" t="str">
        <f t="shared" si="1046"/>
        <v>-</v>
      </c>
      <c r="E2456" s="30">
        <f t="shared" si="1046"/>
        <v>0</v>
      </c>
      <c r="F2456" s="30">
        <f t="shared" si="1019"/>
        <v>3.45</v>
      </c>
      <c r="G2456" s="30">
        <f t="shared" si="1020"/>
        <v>3.45</v>
      </c>
      <c r="H2456" s="30">
        <f t="shared" si="1021"/>
        <v>0</v>
      </c>
      <c r="I2456" s="30">
        <f>'F4.2'!Z161</f>
        <v>0</v>
      </c>
      <c r="J2456" s="30">
        <f>'F4.2'!AT161</f>
        <v>0</v>
      </c>
      <c r="K2456" s="30"/>
      <c r="L2456" s="30"/>
      <c r="M2456" s="30">
        <f t="shared" si="1022"/>
        <v>0</v>
      </c>
      <c r="N2456" s="150">
        <f t="shared" si="1023"/>
        <v>0</v>
      </c>
    </row>
    <row r="2457" spans="1:14" ht="18.75" hidden="1" outlineLevel="1">
      <c r="A2457" s="191"/>
      <c r="B2457" s="184" t="str">
        <f t="shared" ref="B2457:E2457" si="1047">B1998</f>
        <v>DM Stream</v>
      </c>
      <c r="C2457" s="186">
        <f t="shared" si="1047"/>
        <v>0</v>
      </c>
      <c r="D2457" s="207" t="str">
        <f t="shared" si="1047"/>
        <v>-</v>
      </c>
      <c r="E2457" s="208">
        <f t="shared" si="1047"/>
        <v>29.65</v>
      </c>
      <c r="F2457" s="208">
        <f t="shared" si="1019"/>
        <v>0</v>
      </c>
      <c r="G2457" s="208">
        <f t="shared" si="1020"/>
        <v>0</v>
      </c>
      <c r="H2457" s="208">
        <f t="shared" si="1021"/>
        <v>0</v>
      </c>
      <c r="I2457" s="30">
        <f>'F4.2'!Z162</f>
        <v>0</v>
      </c>
      <c r="J2457" s="30">
        <f>'F4.2'!AT162</f>
        <v>0</v>
      </c>
      <c r="K2457" s="208"/>
      <c r="L2457" s="208"/>
      <c r="M2457" s="208">
        <f t="shared" si="1022"/>
        <v>0</v>
      </c>
      <c r="N2457" s="209">
        <f t="shared" si="1023"/>
        <v>0</v>
      </c>
    </row>
    <row r="2458" spans="1:14" ht="31.5" hidden="1" outlineLevel="1">
      <c r="A2458" s="163"/>
      <c r="B2458" s="182" t="str">
        <f t="shared" ref="B2458:E2458" si="1048">B1999</f>
        <v>DM Stream capacity of 100 M3/Hr in addition to existing stream of WTP.</v>
      </c>
      <c r="C2458" s="31">
        <f t="shared" si="1048"/>
        <v>0</v>
      </c>
      <c r="D2458" s="67" t="str">
        <f t="shared" si="1048"/>
        <v>-</v>
      </c>
      <c r="E2458" s="30">
        <f t="shared" si="1048"/>
        <v>0</v>
      </c>
      <c r="F2458" s="30">
        <f t="shared" si="1019"/>
        <v>0</v>
      </c>
      <c r="G2458" s="30">
        <f t="shared" si="1020"/>
        <v>0</v>
      </c>
      <c r="H2458" s="30">
        <f t="shared" si="1021"/>
        <v>0</v>
      </c>
      <c r="I2458" s="30">
        <f>'F4.2'!Z163</f>
        <v>0</v>
      </c>
      <c r="J2458" s="30">
        <f>'F4.2'!AT163</f>
        <v>0</v>
      </c>
      <c r="K2458" s="30"/>
      <c r="L2458" s="30"/>
      <c r="M2458" s="30">
        <f t="shared" si="1022"/>
        <v>0</v>
      </c>
      <c r="N2458" s="150">
        <f t="shared" si="1023"/>
        <v>0</v>
      </c>
    </row>
    <row r="2459" spans="1:14" ht="18.75" hidden="1" outlineLevel="1">
      <c r="A2459" s="191"/>
      <c r="B2459" s="184" t="str">
        <f t="shared" ref="B2459:E2459" si="1049">B2000</f>
        <v>CIVIL</v>
      </c>
      <c r="C2459" s="186">
        <f t="shared" si="1049"/>
        <v>0</v>
      </c>
      <c r="D2459" s="207" t="str">
        <f t="shared" si="1049"/>
        <v>-</v>
      </c>
      <c r="E2459" s="208">
        <f t="shared" si="1049"/>
        <v>0</v>
      </c>
      <c r="F2459" s="208">
        <f t="shared" si="1019"/>
        <v>0</v>
      </c>
      <c r="G2459" s="208">
        <f t="shared" si="1020"/>
        <v>0</v>
      </c>
      <c r="H2459" s="208">
        <f t="shared" si="1021"/>
        <v>0</v>
      </c>
      <c r="I2459" s="30">
        <f>'F4.2'!Z164</f>
        <v>0</v>
      </c>
      <c r="J2459" s="30">
        <f>'F4.2'!AT164</f>
        <v>0</v>
      </c>
      <c r="K2459" s="208"/>
      <c r="L2459" s="208"/>
      <c r="M2459" s="208">
        <f t="shared" si="1022"/>
        <v>0</v>
      </c>
      <c r="N2459" s="209">
        <f t="shared" si="1023"/>
        <v>0</v>
      </c>
    </row>
    <row r="2460" spans="1:14" ht="15.75" hidden="1" outlineLevel="1">
      <c r="A2460" s="163">
        <f>A2001</f>
        <v>1</v>
      </c>
      <c r="B2460" s="198" t="str">
        <f t="shared" ref="B2460:E2460" si="1050">B2001</f>
        <v>Bridge</v>
      </c>
      <c r="C2460" s="31">
        <f t="shared" si="1050"/>
        <v>0</v>
      </c>
      <c r="D2460" s="67" t="str">
        <f t="shared" si="1050"/>
        <v>-</v>
      </c>
      <c r="E2460" s="30">
        <f t="shared" si="1050"/>
        <v>4.1100000000000003</v>
      </c>
      <c r="F2460" s="30">
        <f t="shared" si="1019"/>
        <v>0</v>
      </c>
      <c r="G2460" s="30">
        <f t="shared" si="1020"/>
        <v>0</v>
      </c>
      <c r="H2460" s="30">
        <f t="shared" si="1021"/>
        <v>0</v>
      </c>
      <c r="I2460" s="30">
        <f>'F4.2'!Z165</f>
        <v>0</v>
      </c>
      <c r="J2460" s="30">
        <f>'F4.2'!AT165</f>
        <v>0</v>
      </c>
      <c r="K2460" s="30"/>
      <c r="L2460" s="30"/>
      <c r="M2460" s="30">
        <f t="shared" si="1022"/>
        <v>0</v>
      </c>
      <c r="N2460" s="150">
        <f t="shared" si="1023"/>
        <v>0</v>
      </c>
    </row>
    <row r="2461" spans="1:14" ht="15.75" hidden="1" outlineLevel="1">
      <c r="A2461" s="163">
        <f>A2002</f>
        <v>2</v>
      </c>
      <c r="B2461" s="198" t="str">
        <f t="shared" ref="B2461:E2461" si="1051">B2002</f>
        <v>Railway, CHP, AHP etc</v>
      </c>
      <c r="C2461" s="31">
        <f t="shared" si="1051"/>
        <v>0</v>
      </c>
      <c r="D2461" s="67" t="str">
        <f t="shared" si="1051"/>
        <v>-</v>
      </c>
      <c r="E2461" s="30">
        <f t="shared" si="1051"/>
        <v>152.96</v>
      </c>
      <c r="F2461" s="30">
        <f t="shared" si="1019"/>
        <v>0</v>
      </c>
      <c r="G2461" s="30">
        <f t="shared" si="1020"/>
        <v>0</v>
      </c>
      <c r="H2461" s="30">
        <f t="shared" si="1021"/>
        <v>0</v>
      </c>
      <c r="I2461" s="30">
        <f>'F4.2'!Z166</f>
        <v>0</v>
      </c>
      <c r="J2461" s="30">
        <f>'F4.2'!AT166</f>
        <v>0</v>
      </c>
      <c r="K2461" s="30"/>
      <c r="L2461" s="30"/>
      <c r="M2461" s="30">
        <f t="shared" si="1022"/>
        <v>0</v>
      </c>
      <c r="N2461" s="150">
        <f t="shared" si="1023"/>
        <v>0</v>
      </c>
    </row>
    <row r="2462" spans="1:14" ht="15.75" hidden="1" outlineLevel="1">
      <c r="A2462" s="163"/>
      <c r="B2462" s="182" t="str">
        <f t="shared" ref="B2462:E2462" si="1052">B2003</f>
        <v>B. G. railway siding Pway works</v>
      </c>
      <c r="C2462" s="31">
        <f t="shared" si="1052"/>
        <v>0</v>
      </c>
      <c r="D2462" s="67" t="str">
        <f t="shared" si="1052"/>
        <v>-</v>
      </c>
      <c r="E2462" s="30">
        <f t="shared" si="1052"/>
        <v>0</v>
      </c>
      <c r="F2462" s="30">
        <f t="shared" si="1019"/>
        <v>41.516523900000003</v>
      </c>
      <c r="G2462" s="30">
        <f t="shared" si="1020"/>
        <v>41.516523900000003</v>
      </c>
      <c r="H2462" s="30">
        <f t="shared" si="1021"/>
        <v>0</v>
      </c>
      <c r="I2462" s="30">
        <f>'F4.2'!Z167</f>
        <v>0</v>
      </c>
      <c r="J2462" s="30">
        <f>'F4.2'!AT167</f>
        <v>0</v>
      </c>
      <c r="K2462" s="30"/>
      <c r="L2462" s="30"/>
      <c r="M2462" s="30">
        <f t="shared" si="1022"/>
        <v>0</v>
      </c>
      <c r="N2462" s="150">
        <f t="shared" si="1023"/>
        <v>0</v>
      </c>
    </row>
    <row r="2463" spans="1:14" ht="15.75" hidden="1" outlineLevel="1">
      <c r="A2463" s="163"/>
      <c r="B2463" s="182" t="str">
        <f t="shared" ref="B2463:E2463" si="1053">B2004</f>
        <v>S &amp; T work for B.G. railway siding</v>
      </c>
      <c r="C2463" s="31">
        <f t="shared" si="1053"/>
        <v>0</v>
      </c>
      <c r="D2463" s="67" t="str">
        <f t="shared" si="1053"/>
        <v>-</v>
      </c>
      <c r="E2463" s="30">
        <f t="shared" si="1053"/>
        <v>0</v>
      </c>
      <c r="F2463" s="30">
        <f t="shared" si="1019"/>
        <v>2.3573568E-2</v>
      </c>
      <c r="G2463" s="30">
        <f t="shared" si="1020"/>
        <v>2.3573568E-2</v>
      </c>
      <c r="H2463" s="30">
        <f t="shared" si="1021"/>
        <v>0</v>
      </c>
      <c r="I2463" s="30">
        <f>'F4.2'!Z168</f>
        <v>0</v>
      </c>
      <c r="J2463" s="30">
        <f>'F4.2'!AT168</f>
        <v>0</v>
      </c>
      <c r="K2463" s="30"/>
      <c r="L2463" s="30"/>
      <c r="M2463" s="30">
        <f t="shared" si="1022"/>
        <v>0</v>
      </c>
      <c r="N2463" s="150">
        <f t="shared" si="1023"/>
        <v>0</v>
      </c>
    </row>
    <row r="2464" spans="1:14" ht="15.75" hidden="1" outlineLevel="1">
      <c r="A2464" s="163"/>
      <c r="B2464" s="182" t="str">
        <f t="shared" ref="B2464:E2464" si="1054">B2005</f>
        <v>Consultancy services for B. G. railway siding</v>
      </c>
      <c r="C2464" s="31">
        <f t="shared" si="1054"/>
        <v>0</v>
      </c>
      <c r="D2464" s="67" t="str">
        <f t="shared" si="1054"/>
        <v>-</v>
      </c>
      <c r="E2464" s="30">
        <f t="shared" si="1054"/>
        <v>0</v>
      </c>
      <c r="F2464" s="30">
        <f t="shared" si="1019"/>
        <v>3.5636000000000001E-2</v>
      </c>
      <c r="G2464" s="30">
        <f t="shared" si="1020"/>
        <v>3.5636000000000001E-2</v>
      </c>
      <c r="H2464" s="30">
        <f t="shared" si="1021"/>
        <v>0</v>
      </c>
      <c r="I2464" s="30">
        <f>'F4.2'!Z169</f>
        <v>0</v>
      </c>
      <c r="J2464" s="30">
        <f>'F4.2'!AT169</f>
        <v>0</v>
      </c>
      <c r="K2464" s="30"/>
      <c r="L2464" s="30"/>
      <c r="M2464" s="30">
        <f t="shared" si="1022"/>
        <v>0</v>
      </c>
      <c r="N2464" s="150">
        <f t="shared" si="1023"/>
        <v>0</v>
      </c>
    </row>
    <row r="2465" spans="1:14" ht="15.75" hidden="1" outlineLevel="1">
      <c r="A2465" s="163"/>
      <c r="B2465" s="182" t="str">
        <f t="shared" ref="B2465:E2465" si="1055">B2006</f>
        <v>Ash infra in Railway</v>
      </c>
      <c r="C2465" s="31">
        <f t="shared" si="1055"/>
        <v>0</v>
      </c>
      <c r="D2465" s="67" t="str">
        <f t="shared" si="1055"/>
        <v>-</v>
      </c>
      <c r="E2465" s="30">
        <f t="shared" si="1055"/>
        <v>0</v>
      </c>
      <c r="F2465" s="30">
        <f t="shared" si="1019"/>
        <v>0</v>
      </c>
      <c r="G2465" s="30">
        <f t="shared" si="1020"/>
        <v>0</v>
      </c>
      <c r="H2465" s="30">
        <f t="shared" si="1021"/>
        <v>0</v>
      </c>
      <c r="I2465" s="30">
        <f>'F4.2'!Z170</f>
        <v>0</v>
      </c>
      <c r="J2465" s="30">
        <f>'F4.2'!AT170</f>
        <v>0</v>
      </c>
      <c r="K2465" s="30"/>
      <c r="L2465" s="30"/>
      <c r="M2465" s="30">
        <f t="shared" si="1022"/>
        <v>0</v>
      </c>
      <c r="N2465" s="150">
        <f t="shared" si="1023"/>
        <v>0</v>
      </c>
    </row>
    <row r="2466" spans="1:14" ht="15.75" hidden="1" outlineLevel="1">
      <c r="A2466" s="163"/>
      <c r="B2466" s="182" t="str">
        <f t="shared" ref="B2466:E2466" si="1056">B2007</f>
        <v>Bunker structure (Unit 8) U#8</v>
      </c>
      <c r="C2466" s="31">
        <f t="shared" si="1056"/>
        <v>0</v>
      </c>
      <c r="D2466" s="67" t="str">
        <f t="shared" si="1056"/>
        <v>-</v>
      </c>
      <c r="E2466" s="30">
        <f t="shared" si="1056"/>
        <v>0</v>
      </c>
      <c r="F2466" s="30">
        <f t="shared" si="1019"/>
        <v>18.57</v>
      </c>
      <c r="G2466" s="30">
        <f t="shared" si="1020"/>
        <v>18.57</v>
      </c>
      <c r="H2466" s="30">
        <f t="shared" si="1021"/>
        <v>0</v>
      </c>
      <c r="I2466" s="30">
        <f>'F4.2'!Z171</f>
        <v>0</v>
      </c>
      <c r="J2466" s="30">
        <f>'F4.2'!AT171</f>
        <v>0</v>
      </c>
      <c r="K2466" s="30"/>
      <c r="L2466" s="30"/>
      <c r="M2466" s="30">
        <f t="shared" si="1022"/>
        <v>0</v>
      </c>
      <c r="N2466" s="150">
        <f t="shared" si="1023"/>
        <v>0</v>
      </c>
    </row>
    <row r="2467" spans="1:14" ht="15.75" hidden="1" outlineLevel="1">
      <c r="A2467" s="163"/>
      <c r="B2467" s="182" t="str">
        <f t="shared" ref="B2467:E2467" si="1057">B2008</f>
        <v>Coal Mills</v>
      </c>
      <c r="C2467" s="31">
        <f t="shared" si="1057"/>
        <v>0</v>
      </c>
      <c r="D2467" s="67" t="str">
        <f t="shared" si="1057"/>
        <v>-</v>
      </c>
      <c r="E2467" s="30">
        <f t="shared" si="1057"/>
        <v>0</v>
      </c>
      <c r="F2467" s="30">
        <f t="shared" si="1019"/>
        <v>1.1389089999999999</v>
      </c>
      <c r="G2467" s="30">
        <f t="shared" si="1020"/>
        <v>1.1389089999999999</v>
      </c>
      <c r="H2467" s="30">
        <f t="shared" si="1021"/>
        <v>0</v>
      </c>
      <c r="I2467" s="30">
        <f>'F4.2'!Z172</f>
        <v>0</v>
      </c>
      <c r="J2467" s="30">
        <f>'F4.2'!AT172</f>
        <v>0</v>
      </c>
      <c r="K2467" s="30"/>
      <c r="L2467" s="30"/>
      <c r="M2467" s="30">
        <f t="shared" si="1022"/>
        <v>0</v>
      </c>
      <c r="N2467" s="150">
        <f t="shared" si="1023"/>
        <v>0</v>
      </c>
    </row>
    <row r="2468" spans="1:14" ht="15.75" hidden="1" outlineLevel="1">
      <c r="A2468" s="163"/>
      <c r="B2468" s="182" t="str">
        <f t="shared" ref="B2468:E2468" si="1058">B2009</f>
        <v>Bunker foundation &amp; civil works (Unit 9) U#9</v>
      </c>
      <c r="C2468" s="31">
        <f t="shared" si="1058"/>
        <v>0</v>
      </c>
      <c r="D2468" s="67" t="str">
        <f t="shared" si="1058"/>
        <v>-</v>
      </c>
      <c r="E2468" s="30">
        <f t="shared" si="1058"/>
        <v>0</v>
      </c>
      <c r="F2468" s="30">
        <f t="shared" si="1019"/>
        <v>0.12</v>
      </c>
      <c r="G2468" s="30">
        <f t="shared" si="1020"/>
        <v>0.12</v>
      </c>
      <c r="H2468" s="30">
        <f t="shared" si="1021"/>
        <v>0</v>
      </c>
      <c r="I2468" s="30">
        <f>'F4.2'!Z173</f>
        <v>0</v>
      </c>
      <c r="J2468" s="30">
        <f>'F4.2'!AT173</f>
        <v>0</v>
      </c>
      <c r="K2468" s="30"/>
      <c r="L2468" s="30"/>
      <c r="M2468" s="30">
        <f t="shared" si="1022"/>
        <v>0</v>
      </c>
      <c r="N2468" s="150">
        <f t="shared" si="1023"/>
        <v>0</v>
      </c>
    </row>
    <row r="2469" spans="1:14" ht="15.75" hidden="1" outlineLevel="1">
      <c r="A2469" s="163"/>
      <c r="B2469" s="182" t="str">
        <f t="shared" ref="B2469:E2469" si="1059">B2010</f>
        <v>Bunker structure (Unit 9) U#9</v>
      </c>
      <c r="C2469" s="31">
        <f t="shared" si="1059"/>
        <v>0</v>
      </c>
      <c r="D2469" s="67" t="str">
        <f t="shared" si="1059"/>
        <v>-</v>
      </c>
      <c r="E2469" s="30">
        <f t="shared" si="1059"/>
        <v>0</v>
      </c>
      <c r="F2469" s="30">
        <f t="shared" si="1019"/>
        <v>0.11</v>
      </c>
      <c r="G2469" s="30">
        <f t="shared" si="1020"/>
        <v>0.11</v>
      </c>
      <c r="H2469" s="30">
        <f t="shared" si="1021"/>
        <v>0</v>
      </c>
      <c r="I2469" s="30">
        <f>'F4.2'!Z174</f>
        <v>0</v>
      </c>
      <c r="J2469" s="30">
        <f>'F4.2'!AT174</f>
        <v>0</v>
      </c>
      <c r="K2469" s="30"/>
      <c r="L2469" s="30"/>
      <c r="M2469" s="30">
        <f t="shared" si="1022"/>
        <v>0</v>
      </c>
      <c r="N2469" s="150">
        <f t="shared" si="1023"/>
        <v>0</v>
      </c>
    </row>
    <row r="2470" spans="1:14" ht="15.75" hidden="1" outlineLevel="1">
      <c r="A2470" s="163"/>
      <c r="B2470" s="182" t="str">
        <f t="shared" ref="B2470:E2470" si="1060">B2011</f>
        <v>HCSS silo-12m dia U#8</v>
      </c>
      <c r="C2470" s="31">
        <f t="shared" si="1060"/>
        <v>0</v>
      </c>
      <c r="D2470" s="67" t="str">
        <f t="shared" si="1060"/>
        <v>-</v>
      </c>
      <c r="E2470" s="30">
        <f t="shared" si="1060"/>
        <v>0</v>
      </c>
      <c r="F2470" s="30">
        <f t="shared" si="1019"/>
        <v>1.1599999999999999</v>
      </c>
      <c r="G2470" s="30">
        <f t="shared" si="1020"/>
        <v>1.1599999999999999</v>
      </c>
      <c r="H2470" s="30">
        <f t="shared" si="1021"/>
        <v>0</v>
      </c>
      <c r="I2470" s="30">
        <f>'F4.2'!Z175</f>
        <v>0</v>
      </c>
      <c r="J2470" s="30">
        <f>'F4.2'!AT175</f>
        <v>0</v>
      </c>
      <c r="K2470" s="30"/>
      <c r="L2470" s="30"/>
      <c r="M2470" s="30">
        <f t="shared" si="1022"/>
        <v>0</v>
      </c>
      <c r="N2470" s="150">
        <f t="shared" si="1023"/>
        <v>0</v>
      </c>
    </row>
    <row r="2471" spans="1:14" ht="15.75" hidden="1" outlineLevel="1">
      <c r="A2471" s="163"/>
      <c r="B2471" s="182" t="str">
        <f t="shared" ref="B2471:E2471" si="1061">B2012</f>
        <v>Ash water PH, HCSD PH, Bottom ash slurry PH U#8</v>
      </c>
      <c r="C2471" s="31">
        <f t="shared" si="1061"/>
        <v>0</v>
      </c>
      <c r="D2471" s="67" t="str">
        <f t="shared" si="1061"/>
        <v>-</v>
      </c>
      <c r="E2471" s="30">
        <f t="shared" si="1061"/>
        <v>0</v>
      </c>
      <c r="F2471" s="30">
        <f t="shared" si="1019"/>
        <v>1.1599999999999999</v>
      </c>
      <c r="G2471" s="30">
        <f t="shared" si="1020"/>
        <v>1.1599999999999999</v>
      </c>
      <c r="H2471" s="30">
        <f t="shared" si="1021"/>
        <v>0</v>
      </c>
      <c r="I2471" s="30">
        <f>'F4.2'!Z176</f>
        <v>0</v>
      </c>
      <c r="J2471" s="30">
        <f>'F4.2'!AT176</f>
        <v>0</v>
      </c>
      <c r="K2471" s="30"/>
      <c r="L2471" s="30"/>
      <c r="M2471" s="30">
        <f t="shared" si="1022"/>
        <v>0</v>
      </c>
      <c r="N2471" s="150">
        <f t="shared" si="1023"/>
        <v>0</v>
      </c>
    </row>
    <row r="2472" spans="1:14" ht="15.75" hidden="1" outlineLevel="1">
      <c r="A2472" s="163"/>
      <c r="B2472" s="182" t="str">
        <f t="shared" ref="B2472:E2472" si="1062">B2013</f>
        <v>Ash compressor house &amp; Control room U#8</v>
      </c>
      <c r="C2472" s="31">
        <f t="shared" si="1062"/>
        <v>0</v>
      </c>
      <c r="D2472" s="67" t="str">
        <f t="shared" si="1062"/>
        <v>-</v>
      </c>
      <c r="E2472" s="30">
        <f t="shared" si="1062"/>
        <v>0</v>
      </c>
      <c r="F2472" s="30">
        <f t="shared" si="1019"/>
        <v>1.1599999999999999</v>
      </c>
      <c r="G2472" s="30">
        <f t="shared" si="1020"/>
        <v>1.1599999999999999</v>
      </c>
      <c r="H2472" s="30">
        <f t="shared" si="1021"/>
        <v>0</v>
      </c>
      <c r="I2472" s="30">
        <f>'F4.2'!Z177</f>
        <v>0</v>
      </c>
      <c r="J2472" s="30">
        <f>'F4.2'!AT177</f>
        <v>0</v>
      </c>
      <c r="K2472" s="30"/>
      <c r="L2472" s="30"/>
      <c r="M2472" s="30">
        <f t="shared" si="1022"/>
        <v>0</v>
      </c>
      <c r="N2472" s="150">
        <f t="shared" si="1023"/>
        <v>0</v>
      </c>
    </row>
    <row r="2473" spans="1:14" ht="15.75" hidden="1" outlineLevel="1">
      <c r="A2473" s="163"/>
      <c r="B2473" s="182" t="str">
        <f t="shared" ref="B2473:E2473" si="1063">B2014</f>
        <v>MILL REJECT SILO U#8</v>
      </c>
      <c r="C2473" s="31">
        <f t="shared" si="1063"/>
        <v>0</v>
      </c>
      <c r="D2473" s="67" t="str">
        <f t="shared" si="1063"/>
        <v>-</v>
      </c>
      <c r="E2473" s="30">
        <f t="shared" si="1063"/>
        <v>0</v>
      </c>
      <c r="F2473" s="30">
        <f t="shared" si="1019"/>
        <v>1.1599999999999999</v>
      </c>
      <c r="G2473" s="30">
        <f t="shared" si="1020"/>
        <v>1.1599999999999999</v>
      </c>
      <c r="H2473" s="30">
        <f t="shared" si="1021"/>
        <v>0</v>
      </c>
      <c r="I2473" s="30">
        <f>'F4.2'!Z178</f>
        <v>0</v>
      </c>
      <c r="J2473" s="30">
        <f>'F4.2'!AT178</f>
        <v>0</v>
      </c>
      <c r="K2473" s="30"/>
      <c r="L2473" s="30"/>
      <c r="M2473" s="30">
        <f t="shared" si="1022"/>
        <v>0</v>
      </c>
      <c r="N2473" s="150">
        <f t="shared" si="1023"/>
        <v>0</v>
      </c>
    </row>
    <row r="2474" spans="1:14" ht="15.75" hidden="1" outlineLevel="1">
      <c r="A2474" s="163"/>
      <c r="B2474" s="182" t="str">
        <f t="shared" ref="B2474:E2474" si="1064">B2015</f>
        <v>Fire protection &amp; Detection system U#8</v>
      </c>
      <c r="C2474" s="31">
        <f t="shared" si="1064"/>
        <v>0</v>
      </c>
      <c r="D2474" s="67" t="str">
        <f t="shared" si="1064"/>
        <v>-</v>
      </c>
      <c r="E2474" s="30">
        <f t="shared" si="1064"/>
        <v>0</v>
      </c>
      <c r="F2474" s="30">
        <f t="shared" si="1019"/>
        <v>0.71422640000000004</v>
      </c>
      <c r="G2474" s="30">
        <f t="shared" si="1020"/>
        <v>0.71422640000000004</v>
      </c>
      <c r="H2474" s="30">
        <f t="shared" si="1021"/>
        <v>0</v>
      </c>
      <c r="I2474" s="30">
        <f>'F4.2'!Z179</f>
        <v>0</v>
      </c>
      <c r="J2474" s="30">
        <f>'F4.2'!AT179</f>
        <v>0</v>
      </c>
      <c r="K2474" s="30"/>
      <c r="L2474" s="30"/>
      <c r="M2474" s="30">
        <f t="shared" si="1022"/>
        <v>0</v>
      </c>
      <c r="N2474" s="150">
        <f t="shared" si="1023"/>
        <v>0</v>
      </c>
    </row>
    <row r="2475" spans="1:14" ht="15.75" hidden="1" outlineLevel="1">
      <c r="A2475" s="247"/>
      <c r="B2475" s="264" t="str">
        <f t="shared" ref="B2475:E2475" si="1065">B2016</f>
        <v>DM Water Pump room U#8</v>
      </c>
      <c r="C2475" s="31">
        <f t="shared" si="1065"/>
        <v>0</v>
      </c>
      <c r="D2475" s="67" t="str">
        <f t="shared" si="1065"/>
        <v>-</v>
      </c>
      <c r="E2475" s="30">
        <f t="shared" si="1065"/>
        <v>0</v>
      </c>
      <c r="F2475" s="30">
        <f t="shared" si="1019"/>
        <v>4.25</v>
      </c>
      <c r="G2475" s="30">
        <f t="shared" si="1020"/>
        <v>0</v>
      </c>
      <c r="H2475" s="30">
        <f t="shared" si="1021"/>
        <v>4.25</v>
      </c>
      <c r="I2475" s="30">
        <f>'F4.2'!Z180</f>
        <v>0</v>
      </c>
      <c r="J2475" s="30">
        <f>'F4.2'!AT180</f>
        <v>0</v>
      </c>
      <c r="K2475" s="30"/>
      <c r="L2475" s="30"/>
      <c r="M2475" s="30">
        <f t="shared" si="1022"/>
        <v>0</v>
      </c>
      <c r="N2475" s="150">
        <f t="shared" si="1023"/>
        <v>4.25</v>
      </c>
    </row>
    <row r="2476" spans="1:14" ht="15.75" hidden="1" outlineLevel="1">
      <c r="A2476" s="247"/>
      <c r="B2476" s="264" t="str">
        <f t="shared" ref="B2476:E2476" si="1066">B2017</f>
        <v>Filter water reservoir &amp; pump house U#8</v>
      </c>
      <c r="C2476" s="31">
        <f t="shared" si="1066"/>
        <v>0</v>
      </c>
      <c r="D2476" s="67" t="str">
        <f t="shared" si="1066"/>
        <v>-</v>
      </c>
      <c r="E2476" s="30">
        <f t="shared" si="1066"/>
        <v>0</v>
      </c>
      <c r="F2476" s="30">
        <f t="shared" si="1019"/>
        <v>4.29</v>
      </c>
      <c r="G2476" s="30">
        <f t="shared" si="1020"/>
        <v>0</v>
      </c>
      <c r="H2476" s="30">
        <f t="shared" si="1021"/>
        <v>4.29</v>
      </c>
      <c r="I2476" s="30">
        <f>'F4.2'!Z181</f>
        <v>0</v>
      </c>
      <c r="J2476" s="30">
        <f>'F4.2'!AT181</f>
        <v>0</v>
      </c>
      <c r="K2476" s="30"/>
      <c r="L2476" s="30"/>
      <c r="M2476" s="30">
        <f t="shared" si="1022"/>
        <v>0</v>
      </c>
      <c r="N2476" s="150">
        <f t="shared" si="1023"/>
        <v>4.29</v>
      </c>
    </row>
    <row r="2477" spans="1:14" ht="15.75" hidden="1" outlineLevel="1">
      <c r="A2477" s="247"/>
      <c r="B2477" s="264" t="str">
        <f t="shared" ref="B2477:E2477" si="1067">B2018</f>
        <v>ACW + RW + Filtered water piping U#8</v>
      </c>
      <c r="C2477" s="31">
        <f t="shared" si="1067"/>
        <v>0</v>
      </c>
      <c r="D2477" s="67" t="str">
        <f t="shared" si="1067"/>
        <v>-</v>
      </c>
      <c r="E2477" s="30">
        <f t="shared" si="1067"/>
        <v>0</v>
      </c>
      <c r="F2477" s="30">
        <f t="shared" si="1019"/>
        <v>2.2409286800000001</v>
      </c>
      <c r="G2477" s="30">
        <f t="shared" si="1020"/>
        <v>-9.6938000000000007E-3</v>
      </c>
      <c r="H2477" s="30">
        <f t="shared" si="1021"/>
        <v>2.2506224800000001</v>
      </c>
      <c r="I2477" s="30">
        <f>'F4.2'!Z182</f>
        <v>0</v>
      </c>
      <c r="J2477" s="30">
        <f>'F4.2'!AT182</f>
        <v>0</v>
      </c>
      <c r="K2477" s="30"/>
      <c r="L2477" s="30"/>
      <c r="M2477" s="30">
        <f t="shared" si="1022"/>
        <v>0</v>
      </c>
      <c r="N2477" s="150">
        <f t="shared" si="1023"/>
        <v>2.2506224800000001</v>
      </c>
    </row>
    <row r="2478" spans="1:14" ht="15.75" hidden="1" outlineLevel="1">
      <c r="A2478" s="247"/>
      <c r="B2478" s="264" t="str">
        <f t="shared" ref="B2478:E2478" si="1068">B2019</f>
        <v>Laboratory Building U#8</v>
      </c>
      <c r="C2478" s="31">
        <f t="shared" si="1068"/>
        <v>0</v>
      </c>
      <c r="D2478" s="67" t="str">
        <f t="shared" si="1068"/>
        <v>-</v>
      </c>
      <c r="E2478" s="30">
        <f t="shared" si="1068"/>
        <v>0</v>
      </c>
      <c r="F2478" s="30">
        <f t="shared" si="1019"/>
        <v>0.12</v>
      </c>
      <c r="G2478" s="30">
        <f t="shared" si="1020"/>
        <v>0</v>
      </c>
      <c r="H2478" s="30">
        <f t="shared" si="1021"/>
        <v>0.12</v>
      </c>
      <c r="I2478" s="30">
        <f>'F4.2'!Z183</f>
        <v>0</v>
      </c>
      <c r="J2478" s="30">
        <f>'F4.2'!AT183</f>
        <v>0</v>
      </c>
      <c r="K2478" s="30"/>
      <c r="L2478" s="30"/>
      <c r="M2478" s="30">
        <f t="shared" si="1022"/>
        <v>0</v>
      </c>
      <c r="N2478" s="150">
        <f t="shared" si="1023"/>
        <v>0.12</v>
      </c>
    </row>
    <row r="2479" spans="1:14" ht="15.75" hidden="1" outlineLevel="1">
      <c r="A2479" s="163">
        <f>A2020</f>
        <v>3</v>
      </c>
      <c r="B2479" s="198" t="str">
        <f t="shared" ref="B2479:E2479" si="1069">B2020</f>
        <v>Staff quarters</v>
      </c>
      <c r="C2479" s="31">
        <f t="shared" si="1069"/>
        <v>0</v>
      </c>
      <c r="D2479" s="67" t="str">
        <f t="shared" si="1069"/>
        <v>-</v>
      </c>
      <c r="E2479" s="30">
        <f t="shared" si="1069"/>
        <v>15.04</v>
      </c>
      <c r="F2479" s="30">
        <f t="shared" si="1019"/>
        <v>0</v>
      </c>
      <c r="G2479" s="30">
        <f t="shared" si="1020"/>
        <v>0</v>
      </c>
      <c r="H2479" s="30">
        <f t="shared" si="1021"/>
        <v>0</v>
      </c>
      <c r="I2479" s="30">
        <f>'F4.2'!Z184</f>
        <v>0</v>
      </c>
      <c r="J2479" s="30">
        <f>'F4.2'!AT184</f>
        <v>0</v>
      </c>
      <c r="K2479" s="30"/>
      <c r="L2479" s="30"/>
      <c r="M2479" s="30">
        <f t="shared" si="1022"/>
        <v>0</v>
      </c>
      <c r="N2479" s="150">
        <f t="shared" si="1023"/>
        <v>0</v>
      </c>
    </row>
    <row r="2480" spans="1:14" ht="47.25" hidden="1" outlineLevel="1">
      <c r="A2480" s="163"/>
      <c r="B2480" s="182" t="str">
        <f t="shared" ref="B2480:E2480" si="1070">B2021</f>
        <v>Work of exterior repair, providing painting to A, D &amp; E type residential buildings and Public Buildings and allied civil works in Urjanagar Colony, CSTPS Chandrapur.</v>
      </c>
      <c r="C2480" s="31">
        <f t="shared" si="1070"/>
        <v>0</v>
      </c>
      <c r="D2480" s="67" t="str">
        <f t="shared" si="1070"/>
        <v>-</v>
      </c>
      <c r="E2480" s="30">
        <f t="shared" si="1070"/>
        <v>0</v>
      </c>
      <c r="F2480" s="30">
        <f t="shared" si="1019"/>
        <v>0</v>
      </c>
      <c r="G2480" s="30">
        <f t="shared" si="1020"/>
        <v>0</v>
      </c>
      <c r="H2480" s="30">
        <f t="shared" si="1021"/>
        <v>0</v>
      </c>
      <c r="I2480" s="30">
        <f>'F4.2'!Z185</f>
        <v>0</v>
      </c>
      <c r="J2480" s="30">
        <f>'F4.2'!AT185</f>
        <v>0</v>
      </c>
      <c r="K2480" s="30"/>
      <c r="L2480" s="30"/>
      <c r="M2480" s="30">
        <f t="shared" si="1022"/>
        <v>0</v>
      </c>
      <c r="N2480" s="150">
        <f t="shared" si="1023"/>
        <v>0</v>
      </c>
    </row>
    <row r="2481" spans="1:14" ht="47.25" hidden="1" outlineLevel="1">
      <c r="A2481" s="163"/>
      <c r="B2481" s="182" t="str">
        <f t="shared" ref="B2481:E2481" si="1071">B2022</f>
        <v xml:space="preserve">Staff Quarters- Repair and renovation of E type staff quarters to extend the life of buildings at CSTPS Chandrapur.
</v>
      </c>
      <c r="C2481" s="31">
        <f t="shared" si="1071"/>
        <v>0</v>
      </c>
      <c r="D2481" s="67" t="str">
        <f t="shared" si="1071"/>
        <v>-</v>
      </c>
      <c r="E2481" s="30">
        <f t="shared" si="1071"/>
        <v>0</v>
      </c>
      <c r="F2481" s="30">
        <f t="shared" si="1019"/>
        <v>0</v>
      </c>
      <c r="G2481" s="30">
        <f t="shared" si="1020"/>
        <v>0</v>
      </c>
      <c r="H2481" s="30">
        <f t="shared" si="1021"/>
        <v>0</v>
      </c>
      <c r="I2481" s="30">
        <f>'F4.2'!Z186</f>
        <v>0</v>
      </c>
      <c r="J2481" s="30">
        <f>'F4.2'!AT186</f>
        <v>0</v>
      </c>
      <c r="K2481" s="30"/>
      <c r="L2481" s="30"/>
      <c r="M2481" s="30">
        <f t="shared" si="1022"/>
        <v>0</v>
      </c>
      <c r="N2481" s="150">
        <f t="shared" si="1023"/>
        <v>0</v>
      </c>
    </row>
    <row r="2482" spans="1:14" ht="31.5" hidden="1" outlineLevel="1">
      <c r="A2482" s="163"/>
      <c r="B2482" s="182" t="str">
        <f t="shared" ref="B2482:E2482" si="1072">B2023</f>
        <v xml:space="preserve">Staff Quarters - Repair and renovation of  'B' type staff quarters in residential colony at CSTPS, Chandrapur. </v>
      </c>
      <c r="C2482" s="31">
        <f t="shared" si="1072"/>
        <v>0</v>
      </c>
      <c r="D2482" s="67" t="str">
        <f t="shared" si="1072"/>
        <v>-</v>
      </c>
      <c r="E2482" s="30">
        <f t="shared" si="1072"/>
        <v>0</v>
      </c>
      <c r="F2482" s="30">
        <f t="shared" si="1019"/>
        <v>0</v>
      </c>
      <c r="G2482" s="30">
        <f t="shared" si="1020"/>
        <v>0</v>
      </c>
      <c r="H2482" s="30">
        <f t="shared" si="1021"/>
        <v>0</v>
      </c>
      <c r="I2482" s="30">
        <f>'F4.2'!Z187</f>
        <v>0</v>
      </c>
      <c r="J2482" s="30">
        <f>'F4.2'!AT187</f>
        <v>0</v>
      </c>
      <c r="K2482" s="30"/>
      <c r="L2482" s="30"/>
      <c r="M2482" s="30">
        <f t="shared" si="1022"/>
        <v>0</v>
      </c>
      <c r="N2482" s="150">
        <f t="shared" si="1023"/>
        <v>0</v>
      </c>
    </row>
    <row r="2483" spans="1:14" ht="15.75" hidden="1" outlineLevel="1">
      <c r="A2483" s="163"/>
      <c r="B2483" s="182" t="str">
        <f t="shared" ref="B2483:E2483" si="1073">B2024</f>
        <v>Repair  of D type quarters in colony at CSTPS Chandrapur.</v>
      </c>
      <c r="C2483" s="31">
        <f t="shared" si="1073"/>
        <v>0</v>
      </c>
      <c r="D2483" s="67" t="str">
        <f t="shared" si="1073"/>
        <v>-</v>
      </c>
      <c r="E2483" s="30">
        <f t="shared" si="1073"/>
        <v>0</v>
      </c>
      <c r="F2483" s="30">
        <f t="shared" si="1019"/>
        <v>0</v>
      </c>
      <c r="G2483" s="30">
        <f t="shared" si="1020"/>
        <v>0</v>
      </c>
      <c r="H2483" s="30">
        <f t="shared" si="1021"/>
        <v>0</v>
      </c>
      <c r="I2483" s="30">
        <f>'F4.2'!Z188</f>
        <v>0</v>
      </c>
      <c r="J2483" s="30">
        <f>'F4.2'!AT188</f>
        <v>0</v>
      </c>
      <c r="K2483" s="30"/>
      <c r="L2483" s="30"/>
      <c r="M2483" s="30">
        <f t="shared" si="1022"/>
        <v>0</v>
      </c>
      <c r="N2483" s="150">
        <f t="shared" si="1023"/>
        <v>0</v>
      </c>
    </row>
    <row r="2484" spans="1:14" ht="15.75" hidden="1" outlineLevel="1">
      <c r="A2484" s="163"/>
      <c r="B2484" s="182" t="str">
        <f t="shared" ref="B2484:E2484" si="1074">B2025</f>
        <v>Repair of C type quarters in colony at CSTPS Chandrapur.</v>
      </c>
      <c r="C2484" s="31">
        <f t="shared" si="1074"/>
        <v>0</v>
      </c>
      <c r="D2484" s="67" t="str">
        <f t="shared" si="1074"/>
        <v>-</v>
      </c>
      <c r="E2484" s="30">
        <f t="shared" si="1074"/>
        <v>0</v>
      </c>
      <c r="F2484" s="30">
        <f t="shared" si="1019"/>
        <v>0</v>
      </c>
      <c r="G2484" s="30">
        <f t="shared" si="1020"/>
        <v>0</v>
      </c>
      <c r="H2484" s="30">
        <f t="shared" si="1021"/>
        <v>0</v>
      </c>
      <c r="I2484" s="30">
        <f>'F4.2'!Z189</f>
        <v>0</v>
      </c>
      <c r="J2484" s="30">
        <f>'F4.2'!AT189</f>
        <v>0</v>
      </c>
      <c r="K2484" s="30"/>
      <c r="L2484" s="30"/>
      <c r="M2484" s="30">
        <f t="shared" si="1022"/>
        <v>0</v>
      </c>
      <c r="N2484" s="150">
        <f t="shared" si="1023"/>
        <v>0</v>
      </c>
    </row>
    <row r="2485" spans="1:14" ht="31.5" hidden="1" outlineLevel="1">
      <c r="A2485" s="163"/>
      <c r="B2485" s="182" t="str">
        <f t="shared" ref="B2485:E2485" si="1075">B2026</f>
        <v>Staff Quarters- Repair and renovation of F and NF  type staff quarters to extend the life of buildings at CSTPS Chandrapur.</v>
      </c>
      <c r="C2485" s="31">
        <f t="shared" si="1075"/>
        <v>0</v>
      </c>
      <c r="D2485" s="67" t="str">
        <f t="shared" si="1075"/>
        <v>-</v>
      </c>
      <c r="E2485" s="30">
        <f t="shared" si="1075"/>
        <v>0</v>
      </c>
      <c r="F2485" s="30">
        <f t="shared" si="1019"/>
        <v>0</v>
      </c>
      <c r="G2485" s="30">
        <f t="shared" si="1020"/>
        <v>0</v>
      </c>
      <c r="H2485" s="30">
        <f t="shared" si="1021"/>
        <v>0</v>
      </c>
      <c r="I2485" s="30">
        <f>'F4.2'!Z190</f>
        <v>0</v>
      </c>
      <c r="J2485" s="30">
        <f>'F4.2'!AT190</f>
        <v>0</v>
      </c>
      <c r="K2485" s="30"/>
      <c r="L2485" s="30"/>
      <c r="M2485" s="30">
        <f t="shared" si="1022"/>
        <v>0</v>
      </c>
      <c r="N2485" s="150">
        <f t="shared" si="1023"/>
        <v>0</v>
      </c>
    </row>
    <row r="2486" spans="1:14" ht="31.5" hidden="1" outlineLevel="1">
      <c r="A2486" s="163"/>
      <c r="B2486" s="182" t="str">
        <f t="shared" ref="B2486:E2486" si="1076">B2027</f>
        <v>Repair and replacement of existing drinking water supply pipelines in E &amp; F type area in colony at CSTPS, Chandrapur.</v>
      </c>
      <c r="C2486" s="31">
        <f t="shared" si="1076"/>
        <v>0</v>
      </c>
      <c r="D2486" s="67" t="str">
        <f t="shared" si="1076"/>
        <v>-</v>
      </c>
      <c r="E2486" s="30">
        <f t="shared" si="1076"/>
        <v>0</v>
      </c>
      <c r="F2486" s="30">
        <f t="shared" si="1019"/>
        <v>0</v>
      </c>
      <c r="G2486" s="30">
        <f t="shared" si="1020"/>
        <v>0</v>
      </c>
      <c r="H2486" s="30">
        <f t="shared" si="1021"/>
        <v>0</v>
      </c>
      <c r="I2486" s="30">
        <f>'F4.2'!Z191</f>
        <v>0</v>
      </c>
      <c r="J2486" s="30">
        <f>'F4.2'!AT191</f>
        <v>0</v>
      </c>
      <c r="K2486" s="30"/>
      <c r="L2486" s="30"/>
      <c r="M2486" s="30">
        <f t="shared" si="1022"/>
        <v>0</v>
      </c>
      <c r="N2486" s="150">
        <f t="shared" si="1023"/>
        <v>0</v>
      </c>
    </row>
    <row r="2487" spans="1:14" ht="31.5" hidden="1" outlineLevel="1">
      <c r="A2487" s="163"/>
      <c r="B2487" s="182" t="str">
        <f t="shared" ref="B2487:E2487" si="1077">B2028</f>
        <v>Repair and replacement of existing sewer lines in E &amp; F type area in colony at CSTPS, Chandrapur.</v>
      </c>
      <c r="C2487" s="31">
        <f t="shared" si="1077"/>
        <v>0</v>
      </c>
      <c r="D2487" s="67" t="str">
        <f t="shared" si="1077"/>
        <v>-</v>
      </c>
      <c r="E2487" s="30">
        <f t="shared" si="1077"/>
        <v>0</v>
      </c>
      <c r="F2487" s="30">
        <f t="shared" si="1019"/>
        <v>0</v>
      </c>
      <c r="G2487" s="30">
        <f t="shared" si="1020"/>
        <v>0</v>
      </c>
      <c r="H2487" s="30">
        <f t="shared" si="1021"/>
        <v>0</v>
      </c>
      <c r="I2487" s="30">
        <f>'F4.2'!Z192</f>
        <v>0</v>
      </c>
      <c r="J2487" s="30">
        <f>'F4.2'!AT192</f>
        <v>0</v>
      </c>
      <c r="K2487" s="30"/>
      <c r="L2487" s="30"/>
      <c r="M2487" s="30">
        <f t="shared" si="1022"/>
        <v>0</v>
      </c>
      <c r="N2487" s="150">
        <f t="shared" si="1023"/>
        <v>0</v>
      </c>
    </row>
    <row r="2488" spans="1:14" ht="31.5" hidden="1" outlineLevel="1">
      <c r="A2488" s="163"/>
      <c r="B2488" s="182" t="str">
        <f t="shared" ref="B2488:E2488" si="1078">B2029</f>
        <v>Work of providing RCC drain along main roads in colony at CSTPS, Chandrapur.</v>
      </c>
      <c r="C2488" s="31">
        <f t="shared" si="1078"/>
        <v>0</v>
      </c>
      <c r="D2488" s="67" t="str">
        <f t="shared" si="1078"/>
        <v>-</v>
      </c>
      <c r="E2488" s="30">
        <f t="shared" si="1078"/>
        <v>0</v>
      </c>
      <c r="F2488" s="30">
        <f t="shared" si="1019"/>
        <v>0</v>
      </c>
      <c r="G2488" s="30">
        <f t="shared" si="1020"/>
        <v>0</v>
      </c>
      <c r="H2488" s="30">
        <f t="shared" si="1021"/>
        <v>0</v>
      </c>
      <c r="I2488" s="30">
        <f>'F4.2'!Z193</f>
        <v>0</v>
      </c>
      <c r="J2488" s="30">
        <f>'F4.2'!AT193</f>
        <v>0</v>
      </c>
      <c r="K2488" s="30"/>
      <c r="L2488" s="30"/>
      <c r="M2488" s="30">
        <f t="shared" si="1022"/>
        <v>0</v>
      </c>
      <c r="N2488" s="150">
        <f t="shared" si="1023"/>
        <v>0</v>
      </c>
    </row>
    <row r="2489" spans="1:14" ht="31.5" hidden="1" outlineLevel="1">
      <c r="A2489" s="163"/>
      <c r="B2489" s="182" t="str">
        <f t="shared" ref="B2489:E2489" si="1079">B2030</f>
        <v>Rerouting and replacement of domestic water supply pipeline from WTP to ESR in colony at CSTPS, Chandrapur.</v>
      </c>
      <c r="C2489" s="31">
        <f t="shared" si="1079"/>
        <v>0</v>
      </c>
      <c r="D2489" s="67" t="str">
        <f t="shared" si="1079"/>
        <v>-</v>
      </c>
      <c r="E2489" s="30">
        <f t="shared" si="1079"/>
        <v>0</v>
      </c>
      <c r="F2489" s="30">
        <f t="shared" si="1019"/>
        <v>0</v>
      </c>
      <c r="G2489" s="30">
        <f t="shared" si="1020"/>
        <v>0</v>
      </c>
      <c r="H2489" s="30">
        <f t="shared" si="1021"/>
        <v>0</v>
      </c>
      <c r="I2489" s="30">
        <f>'F4.2'!Z194</f>
        <v>0</v>
      </c>
      <c r="J2489" s="30">
        <f>'F4.2'!AT194</f>
        <v>0</v>
      </c>
      <c r="K2489" s="30"/>
      <c r="L2489" s="30"/>
      <c r="M2489" s="30">
        <f t="shared" si="1022"/>
        <v>0</v>
      </c>
      <c r="N2489" s="150">
        <f t="shared" si="1023"/>
        <v>0</v>
      </c>
    </row>
    <row r="2490" spans="1:14" ht="47.25" hidden="1" outlineLevel="1">
      <c r="A2490" s="163">
        <f>A2031</f>
        <v>4</v>
      </c>
      <c r="B2490" s="198" t="str">
        <f t="shared" ref="B2490:E2490" si="1080">B2031</f>
        <v>Additional Contengencies approved vide e BR No. MSPGCL/BM-162/165, Dt.29.10.2016 vide resolution no. 2016/2085</v>
      </c>
      <c r="C2490" s="31">
        <f t="shared" si="1080"/>
        <v>0</v>
      </c>
      <c r="D2490" s="67" t="str">
        <f t="shared" si="1080"/>
        <v>-</v>
      </c>
      <c r="E2490" s="30">
        <f t="shared" si="1080"/>
        <v>7.46</v>
      </c>
      <c r="F2490" s="30">
        <f t="shared" si="1019"/>
        <v>0</v>
      </c>
      <c r="G2490" s="30">
        <f t="shared" si="1020"/>
        <v>0</v>
      </c>
      <c r="H2490" s="30">
        <f t="shared" si="1021"/>
        <v>0</v>
      </c>
      <c r="I2490" s="30">
        <f>'F4.2'!Z195</f>
        <v>0</v>
      </c>
      <c r="J2490" s="30">
        <f>'F4.2'!AT195</f>
        <v>0</v>
      </c>
      <c r="K2490" s="30"/>
      <c r="L2490" s="30"/>
      <c r="M2490" s="30">
        <f t="shared" si="1022"/>
        <v>0</v>
      </c>
      <c r="N2490" s="150">
        <f t="shared" si="1023"/>
        <v>0</v>
      </c>
    </row>
    <row r="2491" spans="1:14" ht="31.5" hidden="1" outlineLevel="1">
      <c r="A2491" s="163"/>
      <c r="B2491" s="182" t="str">
        <f t="shared" ref="B2491:E2491" si="1081">B2032</f>
        <v>Landscaping and plantation work at various locations inside plant area at CSTPS, chandrapur.</v>
      </c>
      <c r="C2491" s="31">
        <f t="shared" si="1081"/>
        <v>0</v>
      </c>
      <c r="D2491" s="67" t="str">
        <f t="shared" si="1081"/>
        <v>-</v>
      </c>
      <c r="E2491" s="30">
        <f t="shared" si="1081"/>
        <v>0</v>
      </c>
      <c r="F2491" s="30">
        <f t="shared" si="1019"/>
        <v>3.4265584229999995</v>
      </c>
      <c r="G2491" s="30">
        <f t="shared" si="1020"/>
        <v>3.4265584229999995</v>
      </c>
      <c r="H2491" s="30">
        <f t="shared" si="1021"/>
        <v>0</v>
      </c>
      <c r="I2491" s="30">
        <f>'F4.2'!Z196</f>
        <v>0</v>
      </c>
      <c r="J2491" s="30">
        <f>'F4.2'!AT196</f>
        <v>0</v>
      </c>
      <c r="K2491" s="30"/>
      <c r="L2491" s="30"/>
      <c r="M2491" s="30">
        <f t="shared" si="1022"/>
        <v>0</v>
      </c>
      <c r="N2491" s="150">
        <f t="shared" si="1023"/>
        <v>0</v>
      </c>
    </row>
    <row r="2492" spans="1:14" ht="31.5" hidden="1" outlineLevel="1">
      <c r="A2492" s="163"/>
      <c r="B2492" s="182" t="str">
        <f t="shared" ref="B2492:E2492" si="1082">B2033</f>
        <v>Construction of WBM approach road from point- N to Z Area along ash bund periphery  at CSTPS Chandrapur.</v>
      </c>
      <c r="C2492" s="31">
        <f t="shared" si="1082"/>
        <v>0</v>
      </c>
      <c r="D2492" s="67" t="str">
        <f t="shared" si="1082"/>
        <v>-</v>
      </c>
      <c r="E2492" s="30">
        <f t="shared" si="1082"/>
        <v>0</v>
      </c>
      <c r="F2492" s="30">
        <f t="shared" si="1019"/>
        <v>0</v>
      </c>
      <c r="G2492" s="30">
        <f t="shared" si="1020"/>
        <v>0</v>
      </c>
      <c r="H2492" s="30">
        <f t="shared" si="1021"/>
        <v>0</v>
      </c>
      <c r="I2492" s="30">
        <f>'F4.2'!Z197</f>
        <v>0</v>
      </c>
      <c r="J2492" s="30">
        <f>'F4.2'!AT197</f>
        <v>0</v>
      </c>
      <c r="K2492" s="30"/>
      <c r="L2492" s="30"/>
      <c r="M2492" s="30">
        <f t="shared" si="1022"/>
        <v>0</v>
      </c>
      <c r="N2492" s="150">
        <f t="shared" si="1023"/>
        <v>0</v>
      </c>
    </row>
    <row r="2493" spans="1:14" ht="47.25" hidden="1" outlineLevel="1">
      <c r="A2493" s="163">
        <f>A2034</f>
        <v>5</v>
      </c>
      <c r="B2493" s="198" t="str">
        <f t="shared" ref="B2493:E2493" si="1083">B2034</f>
        <v>Design, Engineering, Supply and commissioning of ash-bund water recovery system (Phase II) at CSTPS Chandrapur</v>
      </c>
      <c r="C2493" s="31">
        <f t="shared" si="1083"/>
        <v>0</v>
      </c>
      <c r="D2493" s="67" t="str">
        <f t="shared" si="1083"/>
        <v>-</v>
      </c>
      <c r="E2493" s="30">
        <f t="shared" si="1083"/>
        <v>27.7</v>
      </c>
      <c r="F2493" s="30">
        <f t="shared" si="1019"/>
        <v>0</v>
      </c>
      <c r="G2493" s="30">
        <f t="shared" si="1020"/>
        <v>0</v>
      </c>
      <c r="H2493" s="30">
        <f t="shared" si="1021"/>
        <v>0</v>
      </c>
      <c r="I2493" s="30">
        <f>'F4.2'!Z198</f>
        <v>0</v>
      </c>
      <c r="J2493" s="30">
        <f>'F4.2'!AT198</f>
        <v>0</v>
      </c>
      <c r="K2493" s="30"/>
      <c r="L2493" s="30"/>
      <c r="M2493" s="30">
        <f t="shared" si="1022"/>
        <v>0</v>
      </c>
      <c r="N2493" s="150">
        <f t="shared" si="1023"/>
        <v>0</v>
      </c>
    </row>
    <row r="2494" spans="1:14" ht="31.5" hidden="1" outlineLevel="1">
      <c r="A2494" s="163"/>
      <c r="B2494" s="182" t="str">
        <f t="shared" ref="B2494:E2494" si="1084">B2035</f>
        <v>Design, Engineering, Supply and commissioning of ash-bund water recovery system (Phase II) at CSTPS Chandrapur</v>
      </c>
      <c r="C2494" s="31">
        <f t="shared" si="1084"/>
        <v>0</v>
      </c>
      <c r="D2494" s="67" t="str">
        <f t="shared" si="1084"/>
        <v>-</v>
      </c>
      <c r="E2494" s="30">
        <f t="shared" si="1084"/>
        <v>0</v>
      </c>
      <c r="F2494" s="30">
        <f t="shared" si="1019"/>
        <v>30.036132117999994</v>
      </c>
      <c r="G2494" s="30">
        <f t="shared" si="1020"/>
        <v>30.036132117999998</v>
      </c>
      <c r="H2494" s="30">
        <f t="shared" si="1021"/>
        <v>0</v>
      </c>
      <c r="I2494" s="30">
        <f>'F4.2'!Z199</f>
        <v>0</v>
      </c>
      <c r="J2494" s="30">
        <f>'F4.2'!AT199</f>
        <v>0</v>
      </c>
      <c r="K2494" s="30"/>
      <c r="L2494" s="30"/>
      <c r="M2494" s="30">
        <f t="shared" si="1022"/>
        <v>0</v>
      </c>
      <c r="N2494" s="150">
        <f t="shared" si="1023"/>
        <v>0</v>
      </c>
    </row>
    <row r="2495" spans="1:14" ht="63" hidden="1" outlineLevel="1">
      <c r="A2495" s="163"/>
      <c r="B2495" s="182" t="str">
        <f t="shared" ref="B2495:E2495" si="1085">B2036</f>
        <v>Providing Consultancy Services for work of Design, Engineering, Supply, Installation &amp; Commissioning of ash bund water recovery system (Phase-II) at CSTPS, Chandrapur (on EPC contract basis).</v>
      </c>
      <c r="C2495" s="31">
        <f t="shared" si="1085"/>
        <v>0</v>
      </c>
      <c r="D2495" s="67" t="str">
        <f t="shared" si="1085"/>
        <v>-</v>
      </c>
      <c r="E2495" s="30">
        <f t="shared" si="1085"/>
        <v>0</v>
      </c>
      <c r="F2495" s="30">
        <f t="shared" si="1019"/>
        <v>0</v>
      </c>
      <c r="G2495" s="30">
        <f t="shared" si="1020"/>
        <v>0</v>
      </c>
      <c r="H2495" s="30">
        <f t="shared" si="1021"/>
        <v>0</v>
      </c>
      <c r="I2495" s="30">
        <f>'F4.2'!Z200</f>
        <v>0</v>
      </c>
      <c r="J2495" s="30">
        <f>'F4.2'!AT200</f>
        <v>0</v>
      </c>
      <c r="K2495" s="30"/>
      <c r="L2495" s="30"/>
      <c r="M2495" s="30">
        <f t="shared" si="1022"/>
        <v>0</v>
      </c>
      <c r="N2495" s="150">
        <f t="shared" si="1023"/>
        <v>0</v>
      </c>
    </row>
    <row r="2496" spans="1:14" ht="47.25" hidden="1" outlineLevel="1">
      <c r="A2496" s="163">
        <f>A2037</f>
        <v>6</v>
      </c>
      <c r="B2496" s="199" t="str">
        <f t="shared" ref="B2496:E2496" si="1086">B2037</f>
        <v>Providing laying, jointing and commissioning of 1600 mm dia. M.S. Pipe line from Erai dam to one day reservoir of stage II, III &amp; IV at CTPS</v>
      </c>
      <c r="C2496" s="31">
        <f t="shared" si="1086"/>
        <v>0</v>
      </c>
      <c r="D2496" s="67" t="str">
        <f t="shared" si="1086"/>
        <v>-</v>
      </c>
      <c r="E2496" s="30">
        <f t="shared" si="1086"/>
        <v>73.62</v>
      </c>
      <c r="F2496" s="30">
        <f t="shared" si="1019"/>
        <v>0</v>
      </c>
      <c r="G2496" s="30">
        <f t="shared" si="1020"/>
        <v>0</v>
      </c>
      <c r="H2496" s="30">
        <f t="shared" si="1021"/>
        <v>0</v>
      </c>
      <c r="I2496" s="30">
        <f>'F4.2'!Z201</f>
        <v>0</v>
      </c>
      <c r="J2496" s="30">
        <f>'F4.2'!AT201</f>
        <v>0</v>
      </c>
      <c r="K2496" s="30"/>
      <c r="L2496" s="30"/>
      <c r="M2496" s="30">
        <f t="shared" si="1022"/>
        <v>0</v>
      </c>
      <c r="N2496" s="150">
        <f t="shared" si="1023"/>
        <v>0</v>
      </c>
    </row>
    <row r="2497" spans="1:14" ht="47.25" hidden="1" outlineLevel="1">
      <c r="A2497" s="163"/>
      <c r="B2497" s="182" t="str">
        <f t="shared" ref="B2497:E2497" si="1087">B2038</f>
        <v>Providing laying, jointing and commissioning of 1600 mm dia. M.S. Pipe line from Erai dam to one day reservoir of stage II, III &amp; IV at CTPS</v>
      </c>
      <c r="C2497" s="31">
        <f t="shared" si="1087"/>
        <v>0</v>
      </c>
      <c r="D2497" s="67" t="str">
        <f t="shared" si="1087"/>
        <v>-</v>
      </c>
      <c r="E2497" s="30">
        <f t="shared" si="1087"/>
        <v>0</v>
      </c>
      <c r="F2497" s="30">
        <f t="shared" ref="F2497:F2560" si="1088">F2038+I2038</f>
        <v>73.609129202999981</v>
      </c>
      <c r="G2497" s="30">
        <f t="shared" ref="G2497:G2560" si="1089">G2038+M2038</f>
        <v>73.609129202999981</v>
      </c>
      <c r="H2497" s="30">
        <f t="shared" ref="H2497:H2571" si="1090">F2497-G2497</f>
        <v>0</v>
      </c>
      <c r="I2497" s="30">
        <f>'F4.2'!Z202</f>
        <v>0</v>
      </c>
      <c r="J2497" s="30">
        <f>'F4.2'!AT202</f>
        <v>0</v>
      </c>
      <c r="K2497" s="30"/>
      <c r="L2497" s="30"/>
      <c r="M2497" s="30">
        <f t="shared" ref="M2497:M2567" si="1091">SUM(J2497:L2497)</f>
        <v>0</v>
      </c>
      <c r="N2497" s="150">
        <f t="shared" ref="N2497:N2571" si="1092">H2497+I2497-M2497</f>
        <v>0</v>
      </c>
    </row>
    <row r="2498" spans="1:14" ht="63" hidden="1" outlineLevel="1">
      <c r="A2498" s="163"/>
      <c r="B2498" s="182" t="str">
        <f t="shared" ref="B2498:E2498" si="1093">B2039</f>
        <v xml:space="preserve">Work of construction of Control Valve rooms on newly laid 1600 mm M.S. Pipeline no. 6 from Erai dam to One day reservoir at CSTPS, Chandrapur.
</v>
      </c>
      <c r="C2498" s="31">
        <f t="shared" si="1093"/>
        <v>0</v>
      </c>
      <c r="D2498" s="67" t="str">
        <f t="shared" si="1093"/>
        <v>-</v>
      </c>
      <c r="E2498" s="30">
        <f t="shared" si="1093"/>
        <v>0</v>
      </c>
      <c r="F2498" s="30">
        <f t="shared" si="1088"/>
        <v>0</v>
      </c>
      <c r="G2498" s="30">
        <f t="shared" si="1089"/>
        <v>0</v>
      </c>
      <c r="H2498" s="30">
        <f t="shared" si="1090"/>
        <v>0</v>
      </c>
      <c r="I2498" s="30">
        <f>'F4.2'!Z203</f>
        <v>0</v>
      </c>
      <c r="J2498" s="30">
        <f>'F4.2'!AT203</f>
        <v>0</v>
      </c>
      <c r="K2498" s="30"/>
      <c r="L2498" s="30"/>
      <c r="M2498" s="30">
        <f t="shared" si="1091"/>
        <v>0</v>
      </c>
      <c r="N2498" s="150">
        <f t="shared" si="1092"/>
        <v>0</v>
      </c>
    </row>
    <row r="2499" spans="1:14" ht="31.5" hidden="1" outlineLevel="1">
      <c r="A2499" s="163">
        <f>A2040</f>
        <v>7</v>
      </c>
      <c r="B2499" s="199" t="str">
        <f t="shared" ref="B2499:E2499" si="1094">B2040</f>
        <v xml:space="preserve">Providing OHE facility for BG Rly siding of proposed Expansion Project at Chandrapur, for Supply of Materials. </v>
      </c>
      <c r="C2499" s="31">
        <f t="shared" si="1094"/>
        <v>0</v>
      </c>
      <c r="D2499" s="67" t="str">
        <f t="shared" si="1094"/>
        <v>-</v>
      </c>
      <c r="E2499" s="30">
        <f t="shared" si="1094"/>
        <v>0.5</v>
      </c>
      <c r="F2499" s="30">
        <f t="shared" si="1088"/>
        <v>0</v>
      </c>
      <c r="G2499" s="30">
        <f t="shared" si="1089"/>
        <v>0</v>
      </c>
      <c r="H2499" s="30">
        <f t="shared" si="1090"/>
        <v>0</v>
      </c>
      <c r="I2499" s="30">
        <f>'F4.2'!Z204</f>
        <v>0</v>
      </c>
      <c r="J2499" s="30">
        <f>'F4.2'!AT204</f>
        <v>0</v>
      </c>
      <c r="K2499" s="30"/>
      <c r="L2499" s="30"/>
      <c r="M2499" s="30">
        <f t="shared" si="1091"/>
        <v>0</v>
      </c>
      <c r="N2499" s="150">
        <f t="shared" si="1092"/>
        <v>0</v>
      </c>
    </row>
    <row r="2500" spans="1:14" ht="31.5" hidden="1" outlineLevel="1">
      <c r="A2500" s="163">
        <f>A2041</f>
        <v>8</v>
      </c>
      <c r="B2500" s="199" t="str">
        <f t="shared" ref="B2500:E2500" si="1095">B2041</f>
        <v>Providing OHE facility for BG Rly siding of proposed Expansion Project at Chandrapur, for errection of OHE Items.</v>
      </c>
      <c r="C2500" s="31">
        <f t="shared" si="1095"/>
        <v>0</v>
      </c>
      <c r="D2500" s="67" t="str">
        <f t="shared" si="1095"/>
        <v>-</v>
      </c>
      <c r="E2500" s="30">
        <f t="shared" si="1095"/>
        <v>2.5</v>
      </c>
      <c r="F2500" s="30">
        <f t="shared" si="1088"/>
        <v>0.7</v>
      </c>
      <c r="G2500" s="30">
        <f t="shared" si="1089"/>
        <v>0</v>
      </c>
      <c r="H2500" s="30">
        <f t="shared" si="1090"/>
        <v>0.7</v>
      </c>
      <c r="I2500" s="30">
        <f>'F4.2'!Z205</f>
        <v>0</v>
      </c>
      <c r="J2500" s="30">
        <f>'F4.2'!AT205</f>
        <v>0</v>
      </c>
      <c r="K2500" s="30"/>
      <c r="L2500" s="30"/>
      <c r="M2500" s="30">
        <f t="shared" si="1091"/>
        <v>0</v>
      </c>
      <c r="N2500" s="150">
        <f t="shared" si="1092"/>
        <v>0.7</v>
      </c>
    </row>
    <row r="2501" spans="1:14" ht="31.5" hidden="1" outlineLevel="1">
      <c r="A2501" s="163">
        <f>A2042</f>
        <v>9</v>
      </c>
      <c r="B2501" s="199" t="str">
        <f t="shared" ref="B2501:E2501" si="1096">B2042</f>
        <v xml:space="preserve">Irrigation scheme for landscaping and Plantation work at Chandrapur expansion project chandrapur. </v>
      </c>
      <c r="C2501" s="31">
        <f t="shared" si="1096"/>
        <v>0</v>
      </c>
      <c r="D2501" s="67" t="str">
        <f t="shared" si="1096"/>
        <v>-</v>
      </c>
      <c r="E2501" s="30">
        <f t="shared" si="1096"/>
        <v>1</v>
      </c>
      <c r="F2501" s="30">
        <f t="shared" si="1088"/>
        <v>0</v>
      </c>
      <c r="G2501" s="30">
        <f t="shared" si="1089"/>
        <v>0</v>
      </c>
      <c r="H2501" s="30">
        <f t="shared" si="1090"/>
        <v>0</v>
      </c>
      <c r="I2501" s="30">
        <f>'F4.2'!Z206</f>
        <v>0</v>
      </c>
      <c r="J2501" s="30">
        <f>'F4.2'!AT206</f>
        <v>0</v>
      </c>
      <c r="K2501" s="30"/>
      <c r="L2501" s="30"/>
      <c r="M2501" s="30">
        <f t="shared" si="1091"/>
        <v>0</v>
      </c>
      <c r="N2501" s="150">
        <f t="shared" si="1092"/>
        <v>0</v>
      </c>
    </row>
    <row r="2502" spans="1:14" ht="15.75" hidden="1" outlineLevel="1">
      <c r="A2502" s="163">
        <f>A2043</f>
        <v>10</v>
      </c>
      <c r="B2502" s="199" t="str">
        <f t="shared" ref="B2502:E2502" si="1097">B2043</f>
        <v xml:space="preserve">Asphalting of WBM road from Nagpur gate to Awanda gate. </v>
      </c>
      <c r="C2502" s="31">
        <f t="shared" si="1097"/>
        <v>0</v>
      </c>
      <c r="D2502" s="67" t="str">
        <f t="shared" si="1097"/>
        <v>-</v>
      </c>
      <c r="E2502" s="30">
        <f t="shared" si="1097"/>
        <v>2</v>
      </c>
      <c r="F2502" s="30">
        <f t="shared" si="1088"/>
        <v>0</v>
      </c>
      <c r="G2502" s="30">
        <f t="shared" si="1089"/>
        <v>0</v>
      </c>
      <c r="H2502" s="30">
        <f t="shared" si="1090"/>
        <v>0</v>
      </c>
      <c r="I2502" s="30">
        <f>'F4.2'!Z207</f>
        <v>0</v>
      </c>
      <c r="J2502" s="30">
        <f>'F4.2'!AT207</f>
        <v>0</v>
      </c>
      <c r="K2502" s="30"/>
      <c r="L2502" s="30"/>
      <c r="M2502" s="30">
        <f t="shared" si="1091"/>
        <v>0</v>
      </c>
      <c r="N2502" s="150">
        <f t="shared" si="1092"/>
        <v>0</v>
      </c>
    </row>
    <row r="2503" spans="1:14" ht="15.75" hidden="1" outlineLevel="1">
      <c r="A2503" s="163"/>
      <c r="B2503" s="182" t="str">
        <f t="shared" ref="B2503:E2503" si="1098">B2044</f>
        <v xml:space="preserve">Asphalting of WBM road from Nagpur gate to Awanda gate. </v>
      </c>
      <c r="C2503" s="31">
        <f t="shared" si="1098"/>
        <v>0</v>
      </c>
      <c r="D2503" s="67" t="str">
        <f t="shared" si="1098"/>
        <v>-</v>
      </c>
      <c r="E2503" s="30">
        <f t="shared" si="1098"/>
        <v>0</v>
      </c>
      <c r="F2503" s="30">
        <f t="shared" si="1088"/>
        <v>0.65140543499999992</v>
      </c>
      <c r="G2503" s="30">
        <f t="shared" si="1089"/>
        <v>0</v>
      </c>
      <c r="H2503" s="30">
        <f t="shared" si="1090"/>
        <v>0.65140543499999992</v>
      </c>
      <c r="I2503" s="30">
        <f>'F4.2'!Z208</f>
        <v>0</v>
      </c>
      <c r="J2503" s="30">
        <f>'F4.2'!AT208</f>
        <v>0</v>
      </c>
      <c r="K2503" s="30"/>
      <c r="L2503" s="30"/>
      <c r="M2503" s="30">
        <f t="shared" si="1091"/>
        <v>0</v>
      </c>
      <c r="N2503" s="150">
        <f t="shared" si="1092"/>
        <v>0.65140543499999992</v>
      </c>
    </row>
    <row r="2504" spans="1:14" ht="47.25" hidden="1" outlineLevel="1">
      <c r="A2504" s="163"/>
      <c r="B2504" s="182" t="str">
        <f t="shared" ref="B2504:E2504" si="1099">B2045</f>
        <v>Asphalting over WBM Road of ADP line Service road from Nagpur gate opening to Awandha junction gate at CSTPS Chandrapur</v>
      </c>
      <c r="C2504" s="31">
        <f t="shared" si="1099"/>
        <v>0</v>
      </c>
      <c r="D2504" s="67" t="str">
        <f t="shared" si="1099"/>
        <v>-</v>
      </c>
      <c r="E2504" s="30">
        <f t="shared" si="1099"/>
        <v>0</v>
      </c>
      <c r="F2504" s="30">
        <f t="shared" si="1088"/>
        <v>0.84833461799999998</v>
      </c>
      <c r="G2504" s="30">
        <f t="shared" si="1089"/>
        <v>0.84833461799999998</v>
      </c>
      <c r="H2504" s="30">
        <f t="shared" si="1090"/>
        <v>0</v>
      </c>
      <c r="I2504" s="30">
        <f>'F4.2'!Z209</f>
        <v>0</v>
      </c>
      <c r="J2504" s="30">
        <f>'F4.2'!AT209</f>
        <v>0</v>
      </c>
      <c r="K2504" s="30"/>
      <c r="L2504" s="30"/>
      <c r="M2504" s="30">
        <f t="shared" si="1091"/>
        <v>0</v>
      </c>
      <c r="N2504" s="150">
        <f t="shared" si="1092"/>
        <v>0</v>
      </c>
    </row>
    <row r="2505" spans="1:14" ht="63" hidden="1" outlineLevel="1">
      <c r="A2505" s="163"/>
      <c r="B2505" s="182" t="str">
        <f t="shared" ref="B2505:E2505" si="1100">B2046</f>
        <v>Asphalting of WBM road from Nagpur gate to Awandha gate at CSTPS Chandrapur
- Asphalting of road from Reject coal gate to Motghat nallah at CSTPS Chandrapur (PHASE - I)</v>
      </c>
      <c r="C2505" s="31">
        <f t="shared" si="1100"/>
        <v>0</v>
      </c>
      <c r="D2505" s="67" t="str">
        <f t="shared" si="1100"/>
        <v>-</v>
      </c>
      <c r="E2505" s="30">
        <f t="shared" si="1100"/>
        <v>0</v>
      </c>
      <c r="F2505" s="30">
        <f t="shared" si="1088"/>
        <v>0.47940899999999997</v>
      </c>
      <c r="G2505" s="30">
        <f t="shared" si="1089"/>
        <v>0.47940899999999997</v>
      </c>
      <c r="H2505" s="30">
        <f t="shared" si="1090"/>
        <v>0</v>
      </c>
      <c r="I2505" s="30">
        <f>'F4.2'!Z210</f>
        <v>0</v>
      </c>
      <c r="J2505" s="30">
        <f>'F4.2'!AT210</f>
        <v>0</v>
      </c>
      <c r="K2505" s="30"/>
      <c r="L2505" s="30"/>
      <c r="M2505" s="30">
        <f t="shared" si="1091"/>
        <v>0</v>
      </c>
      <c r="N2505" s="150">
        <f t="shared" si="1092"/>
        <v>0</v>
      </c>
    </row>
    <row r="2506" spans="1:14" ht="15.75" hidden="1" outlineLevel="1">
      <c r="A2506" s="163">
        <f>A2047</f>
        <v>11</v>
      </c>
      <c r="B2506" s="199" t="str">
        <f t="shared" ref="B2506:E2506" si="1101">B2047</f>
        <v>Foot Over Bridge</v>
      </c>
      <c r="C2506" s="31">
        <f t="shared" si="1101"/>
        <v>0</v>
      </c>
      <c r="D2506" s="67" t="str">
        <f t="shared" si="1101"/>
        <v>-</v>
      </c>
      <c r="E2506" s="30">
        <f t="shared" si="1101"/>
        <v>2</v>
      </c>
      <c r="F2506" s="30">
        <f t="shared" si="1088"/>
        <v>0</v>
      </c>
      <c r="G2506" s="30">
        <f t="shared" si="1089"/>
        <v>0</v>
      </c>
      <c r="H2506" s="30">
        <f t="shared" si="1090"/>
        <v>0</v>
      </c>
      <c r="I2506" s="30">
        <f>'F4.2'!Z211</f>
        <v>0</v>
      </c>
      <c r="J2506" s="30">
        <f>'F4.2'!AT211</f>
        <v>0</v>
      </c>
      <c r="K2506" s="30"/>
      <c r="L2506" s="30"/>
      <c r="M2506" s="30">
        <f t="shared" si="1091"/>
        <v>0</v>
      </c>
      <c r="N2506" s="150">
        <f t="shared" si="1092"/>
        <v>0</v>
      </c>
    </row>
    <row r="2507" spans="1:14" ht="47.25" hidden="1" outlineLevel="1">
      <c r="A2507" s="163">
        <f>A2048</f>
        <v>12</v>
      </c>
      <c r="B2507" s="199" t="str">
        <f t="shared" ref="B2507:E2507" si="1102">B2048</f>
        <v xml:space="preserve">Work of Providing retaining wall for sand hump at Vivekanand nagar station yard under modification work in wardha end fro 2 x 500 MW Expn. Project at CSTPS, Chandrapur. </v>
      </c>
      <c r="C2507" s="31">
        <f t="shared" si="1102"/>
        <v>0</v>
      </c>
      <c r="D2507" s="67" t="str">
        <f t="shared" si="1102"/>
        <v>-</v>
      </c>
      <c r="E2507" s="30">
        <f t="shared" si="1102"/>
        <v>0.3</v>
      </c>
      <c r="F2507" s="30">
        <f t="shared" si="1088"/>
        <v>0.25514720800000001</v>
      </c>
      <c r="G2507" s="30">
        <f t="shared" si="1089"/>
        <v>0.25514720800000001</v>
      </c>
      <c r="H2507" s="30">
        <f t="shared" si="1090"/>
        <v>0</v>
      </c>
      <c r="I2507" s="30">
        <f>'F4.2'!Z212</f>
        <v>0</v>
      </c>
      <c r="J2507" s="30">
        <f>'F4.2'!AT212</f>
        <v>0</v>
      </c>
      <c r="K2507" s="30"/>
      <c r="L2507" s="30"/>
      <c r="M2507" s="30">
        <f t="shared" si="1091"/>
        <v>0</v>
      </c>
      <c r="N2507" s="150">
        <f t="shared" si="1092"/>
        <v>0</v>
      </c>
    </row>
    <row r="2508" spans="1:14" ht="18.75" hidden="1" outlineLevel="1">
      <c r="A2508" s="191"/>
      <c r="B2508" s="184" t="str">
        <f t="shared" ref="B2508:E2508" si="1103">B2049</f>
        <v xml:space="preserve">Additional Capitalization by O &amp; M </v>
      </c>
      <c r="C2508" s="186">
        <f t="shared" si="1103"/>
        <v>0</v>
      </c>
      <c r="D2508" s="207" t="str">
        <f t="shared" si="1103"/>
        <v>-</v>
      </c>
      <c r="E2508" s="208">
        <f t="shared" si="1103"/>
        <v>0</v>
      </c>
      <c r="F2508" s="208">
        <f t="shared" si="1088"/>
        <v>0</v>
      </c>
      <c r="G2508" s="208">
        <f t="shared" si="1089"/>
        <v>0</v>
      </c>
      <c r="H2508" s="208">
        <f t="shared" si="1090"/>
        <v>0</v>
      </c>
      <c r="I2508" s="30">
        <f>'F4.2'!Z213</f>
        <v>0</v>
      </c>
      <c r="J2508" s="30">
        <f>'F4.2'!AT213</f>
        <v>0</v>
      </c>
      <c r="K2508" s="208"/>
      <c r="L2508" s="208"/>
      <c r="M2508" s="208">
        <f t="shared" si="1091"/>
        <v>0</v>
      </c>
      <c r="N2508" s="209">
        <f t="shared" si="1092"/>
        <v>0</v>
      </c>
    </row>
    <row r="2509" spans="1:14" ht="31.5" hidden="1" outlineLevel="1">
      <c r="A2509" s="163">
        <f>A2050</f>
        <v>1</v>
      </c>
      <c r="B2509" s="199" t="str">
        <f t="shared" ref="B2509:E2509" si="1104">B2050</f>
        <v>Procurement of GE make 4000Amp LT Air Circuit Breakers for Unit-8 &amp; 9, CSTPS, Chandrapur.</v>
      </c>
      <c r="C2509" s="31">
        <f t="shared" si="1104"/>
        <v>0</v>
      </c>
      <c r="D2509" s="67" t="str">
        <f t="shared" si="1104"/>
        <v>-</v>
      </c>
      <c r="E2509" s="30">
        <f t="shared" si="1104"/>
        <v>0.9</v>
      </c>
      <c r="F2509" s="30">
        <f t="shared" si="1088"/>
        <v>1.030848</v>
      </c>
      <c r="G2509" s="30">
        <f t="shared" si="1089"/>
        <v>1.030848</v>
      </c>
      <c r="H2509" s="30">
        <f t="shared" si="1090"/>
        <v>0</v>
      </c>
      <c r="I2509" s="30">
        <f>'F4.2'!Z214</f>
        <v>0</v>
      </c>
      <c r="J2509" s="30">
        <f>'F4.2'!AT214</f>
        <v>0</v>
      </c>
      <c r="K2509" s="30"/>
      <c r="L2509" s="30"/>
      <c r="M2509" s="30">
        <f t="shared" si="1091"/>
        <v>0</v>
      </c>
      <c r="N2509" s="150">
        <f t="shared" si="1092"/>
        <v>0</v>
      </c>
    </row>
    <row r="2510" spans="1:14" ht="15.75" hidden="1" outlineLevel="1">
      <c r="A2510" s="163">
        <f>A2051</f>
        <v>2</v>
      </c>
      <c r="B2510" s="199" t="str">
        <f t="shared" ref="B2510:E2510" si="1105">B2051</f>
        <v xml:space="preserve">Air Compressor System </v>
      </c>
      <c r="C2510" s="31">
        <f t="shared" si="1105"/>
        <v>0</v>
      </c>
      <c r="D2510" s="67" t="str">
        <f t="shared" si="1105"/>
        <v>-</v>
      </c>
      <c r="E2510" s="30">
        <f t="shared" si="1105"/>
        <v>0.2</v>
      </c>
      <c r="F2510" s="30">
        <f t="shared" si="1088"/>
        <v>0</v>
      </c>
      <c r="G2510" s="30">
        <f t="shared" si="1089"/>
        <v>0</v>
      </c>
      <c r="H2510" s="30">
        <f t="shared" si="1090"/>
        <v>0</v>
      </c>
      <c r="I2510" s="30">
        <f>'F4.2'!Z215</f>
        <v>0</v>
      </c>
      <c r="J2510" s="30">
        <f>'F4.2'!AT215</f>
        <v>0</v>
      </c>
      <c r="K2510" s="30"/>
      <c r="L2510" s="30"/>
      <c r="M2510" s="30">
        <f t="shared" si="1091"/>
        <v>0</v>
      </c>
      <c r="N2510" s="150">
        <f t="shared" si="1092"/>
        <v>0</v>
      </c>
    </row>
    <row r="2511" spans="1:14" ht="15.75" hidden="1" outlineLevel="1">
      <c r="A2511" s="163">
        <f>A2052</f>
        <v>3</v>
      </c>
      <c r="B2511" s="199" t="str">
        <f t="shared" ref="B2511:E2511" si="1106">B2052</f>
        <v>Energy management Sysytem</v>
      </c>
      <c r="C2511" s="31">
        <f t="shared" si="1106"/>
        <v>0</v>
      </c>
      <c r="D2511" s="67" t="str">
        <f t="shared" si="1106"/>
        <v>-</v>
      </c>
      <c r="E2511" s="30">
        <f t="shared" si="1106"/>
        <v>0.3</v>
      </c>
      <c r="F2511" s="30">
        <f t="shared" si="1088"/>
        <v>0</v>
      </c>
      <c r="G2511" s="30">
        <f t="shared" si="1089"/>
        <v>0</v>
      </c>
      <c r="H2511" s="30">
        <f t="shared" si="1090"/>
        <v>0</v>
      </c>
      <c r="I2511" s="30">
        <f>'F4.2'!Z216</f>
        <v>0</v>
      </c>
      <c r="J2511" s="30">
        <f>'F4.2'!AT216</f>
        <v>0</v>
      </c>
      <c r="K2511" s="30"/>
      <c r="L2511" s="30"/>
      <c r="M2511" s="30">
        <f t="shared" si="1091"/>
        <v>0</v>
      </c>
      <c r="N2511" s="150">
        <f t="shared" si="1092"/>
        <v>0</v>
      </c>
    </row>
    <row r="2512" spans="1:14" ht="31.5" hidden="1" outlineLevel="1">
      <c r="A2512" s="163"/>
      <c r="B2512" s="182" t="str">
        <f t="shared" ref="B2512:E2512" si="1107">B2053</f>
        <v>Supply, Installation, Testing &amp; Commissioning of Energy Management System for  Unit#8 &amp; 9 for CSTPS, Chandrapur.</v>
      </c>
      <c r="C2512" s="31">
        <f t="shared" si="1107"/>
        <v>0</v>
      </c>
      <c r="D2512" s="67" t="str">
        <f t="shared" si="1107"/>
        <v>-</v>
      </c>
      <c r="E2512" s="30">
        <f t="shared" si="1107"/>
        <v>0</v>
      </c>
      <c r="F2512" s="30">
        <f t="shared" si="1088"/>
        <v>0.20054100000000002</v>
      </c>
      <c r="G2512" s="30">
        <f t="shared" si="1089"/>
        <v>0.20054100000000002</v>
      </c>
      <c r="H2512" s="30">
        <f t="shared" si="1090"/>
        <v>0</v>
      </c>
      <c r="I2512" s="30">
        <f>'F4.2'!Z217</f>
        <v>0</v>
      </c>
      <c r="J2512" s="30">
        <f>'F4.2'!AT217</f>
        <v>0</v>
      </c>
      <c r="K2512" s="30"/>
      <c r="L2512" s="30"/>
      <c r="M2512" s="30">
        <f t="shared" si="1091"/>
        <v>0</v>
      </c>
      <c r="N2512" s="150">
        <f t="shared" si="1092"/>
        <v>0</v>
      </c>
    </row>
    <row r="2513" spans="1:14" ht="31.5" hidden="1" outlineLevel="1">
      <c r="A2513" s="163"/>
      <c r="B2513" s="182" t="str">
        <f t="shared" ref="B2513:E2513" si="1108">B2054</f>
        <v>Procurement of Tri-vector 0.2s class Digital Energy meter for  Unit-8&amp;9, CSTPS, Chandrapur.</v>
      </c>
      <c r="C2513" s="31">
        <f t="shared" si="1108"/>
        <v>0</v>
      </c>
      <c r="D2513" s="67" t="str">
        <f t="shared" si="1108"/>
        <v>-</v>
      </c>
      <c r="E2513" s="30">
        <f t="shared" si="1108"/>
        <v>0</v>
      </c>
      <c r="F2513" s="30">
        <f t="shared" si="1088"/>
        <v>9.4871999999999998E-2</v>
      </c>
      <c r="G2513" s="30">
        <f t="shared" si="1089"/>
        <v>9.4871999999999998E-2</v>
      </c>
      <c r="H2513" s="30">
        <f t="shared" si="1090"/>
        <v>0</v>
      </c>
      <c r="I2513" s="30">
        <f>'F4.2'!Z218</f>
        <v>0</v>
      </c>
      <c r="J2513" s="30">
        <f>'F4.2'!AT218</f>
        <v>0</v>
      </c>
      <c r="K2513" s="30"/>
      <c r="L2513" s="30"/>
      <c r="M2513" s="30">
        <f t="shared" si="1091"/>
        <v>0</v>
      </c>
      <c r="N2513" s="150">
        <f t="shared" si="1092"/>
        <v>0</v>
      </c>
    </row>
    <row r="2514" spans="1:14" ht="47.25" hidden="1" outlineLevel="1">
      <c r="A2514" s="163">
        <f>A2055</f>
        <v>4</v>
      </c>
      <c r="B2514" s="199" t="str">
        <f t="shared" ref="B2514:E2514" si="1109">B2055</f>
        <v xml:space="preserve">Supply, Installation &amp; Commissioning of 3D Level Scanners to 64 nos. of ESP hoppers at Unit-8&amp;9 (2X500MW), CSTPS, Chandrapur. </v>
      </c>
      <c r="C2514" s="31">
        <f t="shared" si="1109"/>
        <v>0</v>
      </c>
      <c r="D2514" s="67" t="str">
        <f t="shared" si="1109"/>
        <v>-</v>
      </c>
      <c r="E2514" s="30">
        <f t="shared" si="1109"/>
        <v>3.24</v>
      </c>
      <c r="F2514" s="30">
        <f t="shared" si="1088"/>
        <v>0</v>
      </c>
      <c r="G2514" s="30">
        <f t="shared" si="1089"/>
        <v>0</v>
      </c>
      <c r="H2514" s="30">
        <f t="shared" si="1090"/>
        <v>0</v>
      </c>
      <c r="I2514" s="30">
        <f>'F4.2'!Z219</f>
        <v>0</v>
      </c>
      <c r="J2514" s="30">
        <f>'F4.2'!AT219</f>
        <v>0</v>
      </c>
      <c r="K2514" s="30"/>
      <c r="L2514" s="30"/>
      <c r="M2514" s="30">
        <f t="shared" si="1091"/>
        <v>0</v>
      </c>
      <c r="N2514" s="150">
        <f t="shared" si="1092"/>
        <v>0</v>
      </c>
    </row>
    <row r="2515" spans="1:14" ht="47.25" hidden="1" outlineLevel="1">
      <c r="A2515" s="163"/>
      <c r="B2515" s="182" t="str">
        <f t="shared" ref="B2515:E2515" si="1110">B2056</f>
        <v>Procurement of internal spares for Elecon make PWD-18, PLB-25 ,Pbh-71 type Gearbox for Stacker Reclaimer installed at CHPD, CSTPS.</v>
      </c>
      <c r="C2515" s="31">
        <f t="shared" si="1110"/>
        <v>0</v>
      </c>
      <c r="D2515" s="67" t="str">
        <f t="shared" si="1110"/>
        <v>-</v>
      </c>
      <c r="E2515" s="30">
        <f t="shared" si="1110"/>
        <v>0</v>
      </c>
      <c r="F2515" s="30">
        <f t="shared" si="1088"/>
        <v>1.108850973</v>
      </c>
      <c r="G2515" s="30">
        <f t="shared" si="1089"/>
        <v>1.108850973</v>
      </c>
      <c r="H2515" s="30">
        <f t="shared" si="1090"/>
        <v>0</v>
      </c>
      <c r="I2515" s="30">
        <f>'F4.2'!Z220</f>
        <v>0</v>
      </c>
      <c r="J2515" s="30">
        <f>'F4.2'!AT220</f>
        <v>0</v>
      </c>
      <c r="K2515" s="30"/>
      <c r="L2515" s="30"/>
      <c r="M2515" s="30">
        <f t="shared" si="1091"/>
        <v>0</v>
      </c>
      <c r="N2515" s="150">
        <f t="shared" si="1092"/>
        <v>0</v>
      </c>
    </row>
    <row r="2516" spans="1:14" ht="15.75" hidden="1" outlineLevel="1">
      <c r="A2516" s="163">
        <f>A2057</f>
        <v>5</v>
      </c>
      <c r="B2516" s="199" t="str">
        <f t="shared" ref="B2516:E2516" si="1111">B2057</f>
        <v>4000/2500/1800/800 A GE make LT CKT Brkr</v>
      </c>
      <c r="C2516" s="31">
        <f t="shared" si="1111"/>
        <v>0</v>
      </c>
      <c r="D2516" s="67" t="str">
        <f t="shared" si="1111"/>
        <v>-</v>
      </c>
      <c r="E2516" s="30">
        <f t="shared" si="1111"/>
        <v>0.5</v>
      </c>
      <c r="F2516" s="30">
        <f t="shared" si="1088"/>
        <v>0</v>
      </c>
      <c r="G2516" s="30">
        <f t="shared" si="1089"/>
        <v>0</v>
      </c>
      <c r="H2516" s="30">
        <f t="shared" si="1090"/>
        <v>0</v>
      </c>
      <c r="I2516" s="30">
        <f>'F4.2'!Z221</f>
        <v>0</v>
      </c>
      <c r="J2516" s="30">
        <f>'F4.2'!AT221</f>
        <v>0</v>
      </c>
      <c r="K2516" s="30"/>
      <c r="L2516" s="30"/>
      <c r="M2516" s="30">
        <f t="shared" si="1091"/>
        <v>0</v>
      </c>
      <c r="N2516" s="150">
        <f t="shared" si="1092"/>
        <v>0</v>
      </c>
    </row>
    <row r="2517" spans="1:14" ht="31.5" hidden="1" outlineLevel="1">
      <c r="A2517" s="163"/>
      <c r="B2517" s="182" t="str">
        <f t="shared" ref="B2517:E2517" si="1112">B2058</f>
        <v>LT Air Circuit Breakers for Incomer Feeders at CHP-D, CSTPS, Chandrapur.</v>
      </c>
      <c r="C2517" s="31">
        <f t="shared" si="1112"/>
        <v>0</v>
      </c>
      <c r="D2517" s="67" t="str">
        <f t="shared" si="1112"/>
        <v>-</v>
      </c>
      <c r="E2517" s="30">
        <f t="shared" si="1112"/>
        <v>0</v>
      </c>
      <c r="F2517" s="30">
        <f t="shared" si="1088"/>
        <v>1.420723776</v>
      </c>
      <c r="G2517" s="30">
        <f t="shared" si="1089"/>
        <v>1.420723776</v>
      </c>
      <c r="H2517" s="30">
        <f t="shared" si="1090"/>
        <v>0</v>
      </c>
      <c r="I2517" s="30">
        <f>'F4.2'!Z222</f>
        <v>0</v>
      </c>
      <c r="J2517" s="30">
        <f>'F4.2'!AT222</f>
        <v>0</v>
      </c>
      <c r="K2517" s="30"/>
      <c r="L2517" s="30"/>
      <c r="M2517" s="30">
        <f t="shared" si="1091"/>
        <v>0</v>
      </c>
      <c r="N2517" s="150">
        <f t="shared" si="1092"/>
        <v>0</v>
      </c>
    </row>
    <row r="2518" spans="1:14" ht="15.75" hidden="1" outlineLevel="1">
      <c r="A2518" s="163"/>
      <c r="B2518" s="182" t="str">
        <f t="shared" ref="B2518:E2518" si="1113">B2059</f>
        <v>LT Air Circuit Breakers at CHP, Unit 8&amp;9, CSTPS</v>
      </c>
      <c r="C2518" s="31">
        <f t="shared" si="1113"/>
        <v>0</v>
      </c>
      <c r="D2518" s="67" t="str">
        <f t="shared" si="1113"/>
        <v>-</v>
      </c>
      <c r="E2518" s="30">
        <f t="shared" si="1113"/>
        <v>0</v>
      </c>
      <c r="F2518" s="30">
        <f t="shared" si="1088"/>
        <v>1.014092</v>
      </c>
      <c r="G2518" s="30">
        <f t="shared" si="1089"/>
        <v>1.014092</v>
      </c>
      <c r="H2518" s="30">
        <f t="shared" si="1090"/>
        <v>0</v>
      </c>
      <c r="I2518" s="30">
        <f>'F4.2'!Z223</f>
        <v>0</v>
      </c>
      <c r="J2518" s="30">
        <f>'F4.2'!AT223</f>
        <v>0</v>
      </c>
      <c r="K2518" s="30"/>
      <c r="L2518" s="30"/>
      <c r="M2518" s="30">
        <f t="shared" si="1091"/>
        <v>0</v>
      </c>
      <c r="N2518" s="150">
        <f t="shared" si="1092"/>
        <v>0</v>
      </c>
    </row>
    <row r="2519" spans="1:14" ht="31.5" hidden="1" outlineLevel="1">
      <c r="A2519" s="163">
        <f>A2060</f>
        <v>6</v>
      </c>
      <c r="B2519" s="199" t="str">
        <f t="shared" ref="B2519:E2519" si="1114">B2060</f>
        <v>Replacement of Impact crusher by hammer mill crusher (installed qty.2 No)</v>
      </c>
      <c r="C2519" s="31">
        <f t="shared" si="1114"/>
        <v>0</v>
      </c>
      <c r="D2519" s="67" t="str">
        <f t="shared" si="1114"/>
        <v>-</v>
      </c>
      <c r="E2519" s="30">
        <f t="shared" si="1114"/>
        <v>2</v>
      </c>
      <c r="F2519" s="30">
        <f t="shared" si="1088"/>
        <v>0</v>
      </c>
      <c r="G2519" s="30">
        <f t="shared" si="1089"/>
        <v>0</v>
      </c>
      <c r="H2519" s="30">
        <f t="shared" si="1090"/>
        <v>0</v>
      </c>
      <c r="I2519" s="30">
        <f>'F4.2'!Z224</f>
        <v>0</v>
      </c>
      <c r="J2519" s="30">
        <f>'F4.2'!AT224</f>
        <v>0</v>
      </c>
      <c r="K2519" s="30"/>
      <c r="L2519" s="30"/>
      <c r="M2519" s="30">
        <f t="shared" si="1091"/>
        <v>0</v>
      </c>
      <c r="N2519" s="150">
        <f t="shared" si="1092"/>
        <v>0</v>
      </c>
    </row>
    <row r="2520" spans="1:14" ht="31.5" hidden="1" outlineLevel="1">
      <c r="A2520" s="163">
        <f>A2061</f>
        <v>7</v>
      </c>
      <c r="B2520" s="199" t="str">
        <f t="shared" ref="B2520:E2520" si="1115">B2061</f>
        <v>Replacement of wobbler feeder 1&amp;2 by grizzly screen at CHP-D</v>
      </c>
      <c r="C2520" s="31">
        <f t="shared" si="1115"/>
        <v>0</v>
      </c>
      <c r="D2520" s="67" t="str">
        <f t="shared" si="1115"/>
        <v>-</v>
      </c>
      <c r="E2520" s="30">
        <f t="shared" si="1115"/>
        <v>1.5</v>
      </c>
      <c r="F2520" s="30">
        <f t="shared" si="1088"/>
        <v>0</v>
      </c>
      <c r="G2520" s="30">
        <f t="shared" si="1089"/>
        <v>0</v>
      </c>
      <c r="H2520" s="30">
        <f t="shared" si="1090"/>
        <v>0</v>
      </c>
      <c r="I2520" s="30">
        <f>'F4.2'!Z225</f>
        <v>0</v>
      </c>
      <c r="J2520" s="30">
        <f>'F4.2'!AT225</f>
        <v>0</v>
      </c>
      <c r="K2520" s="30"/>
      <c r="L2520" s="30"/>
      <c r="M2520" s="30">
        <f t="shared" si="1091"/>
        <v>0</v>
      </c>
      <c r="N2520" s="150">
        <f t="shared" si="1092"/>
        <v>0</v>
      </c>
    </row>
    <row r="2521" spans="1:14" ht="31.5" hidden="1" outlineLevel="1">
      <c r="A2521" s="163">
        <f>A2062</f>
        <v>8</v>
      </c>
      <c r="B2521" s="199" t="str">
        <f t="shared" ref="B2521:E2521" si="1116">B2062</f>
        <v>Installation of conveyor system from rope way of CHP-A and crusher house of CHP-D</v>
      </c>
      <c r="C2521" s="31">
        <f t="shared" si="1116"/>
        <v>0</v>
      </c>
      <c r="D2521" s="67" t="str">
        <f t="shared" si="1116"/>
        <v>-</v>
      </c>
      <c r="E2521" s="30">
        <f t="shared" si="1116"/>
        <v>10</v>
      </c>
      <c r="F2521" s="30">
        <f t="shared" si="1088"/>
        <v>0</v>
      </c>
      <c r="G2521" s="30">
        <f t="shared" si="1089"/>
        <v>0</v>
      </c>
      <c r="H2521" s="30">
        <f t="shared" si="1090"/>
        <v>0</v>
      </c>
      <c r="I2521" s="30">
        <f>'F4.2'!Z226</f>
        <v>0</v>
      </c>
      <c r="J2521" s="30">
        <f>'F4.2'!AT226</f>
        <v>0</v>
      </c>
      <c r="K2521" s="30"/>
      <c r="L2521" s="30"/>
      <c r="M2521" s="30">
        <f t="shared" si="1091"/>
        <v>0</v>
      </c>
      <c r="N2521" s="150">
        <f t="shared" si="1092"/>
        <v>0</v>
      </c>
    </row>
    <row r="2522" spans="1:14" ht="47.25" hidden="1" outlineLevel="1">
      <c r="A2522" s="163"/>
      <c r="B2522" s="182" t="str">
        <f t="shared" ref="B2522:E2522" si="1117">B2063</f>
        <v>PLC based control &amp; instrumentation of 6.6 KV HT motors of 1250 KW of Crusher I &amp; II and 200 KW of BC 108A1 &amp; A2 at CHP-D, CSTPS, Chandrapur.</v>
      </c>
      <c r="C2522" s="31">
        <f t="shared" si="1117"/>
        <v>0</v>
      </c>
      <c r="D2522" s="67" t="str">
        <f t="shared" si="1117"/>
        <v>-</v>
      </c>
      <c r="E2522" s="30">
        <f t="shared" si="1117"/>
        <v>0</v>
      </c>
      <c r="F2522" s="30">
        <f t="shared" si="1088"/>
        <v>0.93628268199999998</v>
      </c>
      <c r="G2522" s="30">
        <f t="shared" si="1089"/>
        <v>0.93628268199999998</v>
      </c>
      <c r="H2522" s="30">
        <f t="shared" si="1090"/>
        <v>0</v>
      </c>
      <c r="I2522" s="30">
        <f>'F4.2'!Z227</f>
        <v>0</v>
      </c>
      <c r="J2522" s="30">
        <f>'F4.2'!AT227</f>
        <v>0</v>
      </c>
      <c r="K2522" s="30"/>
      <c r="L2522" s="30"/>
      <c r="M2522" s="30">
        <f t="shared" si="1091"/>
        <v>0</v>
      </c>
      <c r="N2522" s="150">
        <f t="shared" si="1092"/>
        <v>0</v>
      </c>
    </row>
    <row r="2523" spans="1:14" ht="63" hidden="1" outlineLevel="1">
      <c r="A2523" s="163"/>
      <c r="B2523" s="182" t="str">
        <f t="shared" ref="B2523:E2523" si="1118">B2064</f>
        <v>Work of Design, Supply, Erection &amp; Commissioning of Complete Electrical Automation for Short Conveyor from stack yard of CHP-D to Belt Conveyor 107 A/B of CHP-D, CSTPS, Chandrapur.</v>
      </c>
      <c r="C2523" s="31">
        <f t="shared" si="1118"/>
        <v>0</v>
      </c>
      <c r="D2523" s="67" t="str">
        <f t="shared" si="1118"/>
        <v>-</v>
      </c>
      <c r="E2523" s="30">
        <f t="shared" si="1118"/>
        <v>0</v>
      </c>
      <c r="F2523" s="30">
        <f t="shared" si="1088"/>
        <v>0.70094878999999999</v>
      </c>
      <c r="G2523" s="30">
        <f t="shared" si="1089"/>
        <v>0.70094878999999999</v>
      </c>
      <c r="H2523" s="30">
        <f t="shared" si="1090"/>
        <v>0</v>
      </c>
      <c r="I2523" s="30">
        <f>'F4.2'!Z228</f>
        <v>0</v>
      </c>
      <c r="J2523" s="30">
        <f>'F4.2'!AT228</f>
        <v>0</v>
      </c>
      <c r="K2523" s="30"/>
      <c r="L2523" s="30"/>
      <c r="M2523" s="30">
        <f t="shared" si="1091"/>
        <v>0</v>
      </c>
      <c r="N2523" s="150">
        <f t="shared" si="1092"/>
        <v>0</v>
      </c>
    </row>
    <row r="2524" spans="1:14" ht="63" hidden="1" outlineLevel="1">
      <c r="A2524" s="163"/>
      <c r="B2524" s="182" t="str">
        <f t="shared" ref="B2524:E2524" si="1119">B2065</f>
        <v>Work of Design, Supply, Erection &amp; Commissioning of Complete Electrical Automation for Short Conveyor from stack yard of CHP-B to Belt Conveyor 104 A/B of CHP-D, CSTPS, Chandrapur.</v>
      </c>
      <c r="C2524" s="31">
        <f t="shared" si="1119"/>
        <v>0</v>
      </c>
      <c r="D2524" s="67" t="str">
        <f t="shared" si="1119"/>
        <v>-</v>
      </c>
      <c r="E2524" s="30">
        <f t="shared" si="1119"/>
        <v>0</v>
      </c>
      <c r="F2524" s="30">
        <f t="shared" si="1088"/>
        <v>2.2367510399999997</v>
      </c>
      <c r="G2524" s="30">
        <f t="shared" si="1089"/>
        <v>2.2367510400000001</v>
      </c>
      <c r="H2524" s="30">
        <f t="shared" si="1090"/>
        <v>0</v>
      </c>
      <c r="I2524" s="30">
        <f>'F4.2'!Z229</f>
        <v>0</v>
      </c>
      <c r="J2524" s="30">
        <f>'F4.2'!AT229</f>
        <v>0</v>
      </c>
      <c r="K2524" s="30"/>
      <c r="L2524" s="30"/>
      <c r="M2524" s="30">
        <f t="shared" si="1091"/>
        <v>0</v>
      </c>
      <c r="N2524" s="150">
        <f t="shared" si="1092"/>
        <v>0</v>
      </c>
    </row>
    <row r="2525" spans="1:14" ht="63" hidden="1" outlineLevel="1">
      <c r="A2525" s="163"/>
      <c r="B2525" s="182" t="str">
        <f t="shared" ref="B2525:E2525" si="1120">B2066</f>
        <v>WORK OF DESIGN, ENGINEERING, MANUFACTURING, SUPPLY, ERECTION &amp;COMMISSIONING OF SHORT CONVEYOR BELT FROM STACK YARD OF CHP UNIT-8&amp;9 TO CONVEYOR BELT 107A AND B AT CHP UNIT 8&amp;9, CSTPS, CHANDRAPUR.</v>
      </c>
      <c r="C2525" s="31">
        <f t="shared" si="1120"/>
        <v>0</v>
      </c>
      <c r="D2525" s="67" t="str">
        <f t="shared" si="1120"/>
        <v>-</v>
      </c>
      <c r="E2525" s="30">
        <f t="shared" si="1120"/>
        <v>0</v>
      </c>
      <c r="F2525" s="30">
        <f t="shared" si="1088"/>
        <v>4.6947941760000003</v>
      </c>
      <c r="G2525" s="30">
        <f t="shared" si="1089"/>
        <v>4.6947941999999996</v>
      </c>
      <c r="H2525" s="30">
        <f t="shared" si="1090"/>
        <v>-2.3999999321233645E-8</v>
      </c>
      <c r="I2525" s="30">
        <f>'F4.2'!Z230</f>
        <v>0</v>
      </c>
      <c r="J2525" s="30">
        <f>'F4.2'!AT230</f>
        <v>0</v>
      </c>
      <c r="K2525" s="30"/>
      <c r="L2525" s="30"/>
      <c r="M2525" s="30">
        <f t="shared" si="1091"/>
        <v>0</v>
      </c>
      <c r="N2525" s="150">
        <f t="shared" si="1092"/>
        <v>-2.3999999321233645E-8</v>
      </c>
    </row>
    <row r="2526" spans="1:14" ht="47.25" hidden="1" outlineLevel="1">
      <c r="A2526" s="163"/>
      <c r="B2526" s="182" t="str">
        <f t="shared" ref="B2526:E2526" si="1121">B2067</f>
        <v>Design, Supply, Installation and Commissioning of High Performance Energy Chain System  for Side Arm Charger and Stacker Reclaimer of CHP-D, CSTPS, Chandrapur.</v>
      </c>
      <c r="C2526" s="31">
        <f t="shared" si="1121"/>
        <v>0</v>
      </c>
      <c r="D2526" s="67" t="str">
        <f t="shared" si="1121"/>
        <v>-</v>
      </c>
      <c r="E2526" s="30">
        <f t="shared" si="1121"/>
        <v>0</v>
      </c>
      <c r="F2526" s="30">
        <f t="shared" si="1088"/>
        <v>3.8916400000000002</v>
      </c>
      <c r="G2526" s="30">
        <f t="shared" si="1089"/>
        <v>3.8916400000000002</v>
      </c>
      <c r="H2526" s="30">
        <f t="shared" si="1090"/>
        <v>0</v>
      </c>
      <c r="I2526" s="30">
        <f>'F4.2'!Z231</f>
        <v>0</v>
      </c>
      <c r="J2526" s="30">
        <f>'F4.2'!AT231</f>
        <v>0</v>
      </c>
      <c r="K2526" s="30"/>
      <c r="L2526" s="30"/>
      <c r="M2526" s="30">
        <f t="shared" si="1091"/>
        <v>0</v>
      </c>
      <c r="N2526" s="150">
        <f t="shared" si="1092"/>
        <v>0</v>
      </c>
    </row>
    <row r="2527" spans="1:14" ht="31.5" hidden="1" outlineLevel="1">
      <c r="A2527" s="163"/>
      <c r="B2527" s="199" t="str">
        <f t="shared" ref="B2527:E2527" si="1122">B2068</f>
        <v>RBF 103 &amp;104,105 &amp; 106, 107 &amp; 108, and 109 &amp; 110 in to modular Y  chute</v>
      </c>
      <c r="C2527" s="31">
        <f t="shared" si="1122"/>
        <v>0</v>
      </c>
      <c r="D2527" s="67" t="str">
        <f t="shared" si="1122"/>
        <v>-</v>
      </c>
      <c r="E2527" s="30">
        <f t="shared" si="1122"/>
        <v>4</v>
      </c>
      <c r="F2527" s="30">
        <f t="shared" si="1088"/>
        <v>0</v>
      </c>
      <c r="G2527" s="30">
        <f t="shared" si="1089"/>
        <v>0</v>
      </c>
      <c r="H2527" s="30">
        <f t="shared" si="1090"/>
        <v>0</v>
      </c>
      <c r="I2527" s="30">
        <f>'F4.2'!Z232</f>
        <v>0</v>
      </c>
      <c r="J2527" s="30">
        <f>'F4.2'!AT232</f>
        <v>0</v>
      </c>
      <c r="K2527" s="30"/>
      <c r="L2527" s="30"/>
      <c r="M2527" s="30">
        <f t="shared" si="1091"/>
        <v>0</v>
      </c>
      <c r="N2527" s="150">
        <f t="shared" si="1092"/>
        <v>0</v>
      </c>
    </row>
    <row r="2528" spans="1:14" ht="63" hidden="1" outlineLevel="1">
      <c r="A2528" s="163"/>
      <c r="B2528" s="182" t="str">
        <f t="shared" ref="B2528:E2528" si="1123">B2069</f>
        <v>RBF-103 &amp; RBF-104 with Design, development, Manufacturing, Supply &amp; erection of modular Chute as per site condition in place of RBF using sintered silicon Carbide plate with motorized Flap Gate at CHP-D, CSTPS.</v>
      </c>
      <c r="C2528" s="31">
        <f t="shared" si="1123"/>
        <v>0</v>
      </c>
      <c r="D2528" s="67" t="str">
        <f t="shared" si="1123"/>
        <v>-</v>
      </c>
      <c r="E2528" s="30">
        <f t="shared" si="1123"/>
        <v>0</v>
      </c>
      <c r="F2528" s="30">
        <f t="shared" si="1088"/>
        <v>1.1740999999999999</v>
      </c>
      <c r="G2528" s="30">
        <f t="shared" si="1089"/>
        <v>1.1740999999999999</v>
      </c>
      <c r="H2528" s="30">
        <f t="shared" si="1090"/>
        <v>0</v>
      </c>
      <c r="I2528" s="30">
        <f>'F4.2'!Z233</f>
        <v>0</v>
      </c>
      <c r="J2528" s="30">
        <f>'F4.2'!AT233</f>
        <v>0</v>
      </c>
      <c r="K2528" s="30"/>
      <c r="L2528" s="30"/>
      <c r="M2528" s="30">
        <f t="shared" si="1091"/>
        <v>0</v>
      </c>
      <c r="N2528" s="150">
        <f t="shared" si="1092"/>
        <v>0</v>
      </c>
    </row>
    <row r="2529" spans="1:14" ht="63" hidden="1" outlineLevel="1">
      <c r="A2529" s="163"/>
      <c r="B2529" s="182" t="str">
        <f t="shared" ref="B2529:E2529" si="1124">B2070</f>
        <v>RBF-105 &amp; RBF-106 with Design, development, Manufacturing, Supply &amp; erection of modular Chute as per site condition in place of RBF using sintered silicon Carbide plate with motorized Flap Gate at CHP-D, CSTPS.</v>
      </c>
      <c r="C2529" s="31">
        <f t="shared" si="1124"/>
        <v>0</v>
      </c>
      <c r="D2529" s="67" t="str">
        <f t="shared" si="1124"/>
        <v>-</v>
      </c>
      <c r="E2529" s="30">
        <f t="shared" si="1124"/>
        <v>0</v>
      </c>
      <c r="F2529" s="30">
        <f t="shared" si="1088"/>
        <v>1.3168800000000001</v>
      </c>
      <c r="G2529" s="30">
        <f t="shared" si="1089"/>
        <v>1.3168800000000001</v>
      </c>
      <c r="H2529" s="30">
        <f t="shared" si="1090"/>
        <v>0</v>
      </c>
      <c r="I2529" s="30">
        <f>'F4.2'!Z234</f>
        <v>0</v>
      </c>
      <c r="J2529" s="30">
        <f>'F4.2'!AT234</f>
        <v>0</v>
      </c>
      <c r="K2529" s="30"/>
      <c r="L2529" s="30"/>
      <c r="M2529" s="30">
        <f t="shared" si="1091"/>
        <v>0</v>
      </c>
      <c r="N2529" s="150">
        <f t="shared" si="1092"/>
        <v>0</v>
      </c>
    </row>
    <row r="2530" spans="1:14" ht="63" hidden="1" outlineLevel="1">
      <c r="A2530" s="163"/>
      <c r="B2530" s="182" t="str">
        <f t="shared" ref="B2530:E2530" si="1125">B2071</f>
        <v>RBF-107 &amp; RBF-108 with Design, development, Manufacturing, Supply &amp; erection of modular Chute as per site condition in place of RBF using Tungsten Carbide plate with Flap Gate at CHP-D, CSTPS.</v>
      </c>
      <c r="C2530" s="31">
        <f t="shared" si="1125"/>
        <v>0</v>
      </c>
      <c r="D2530" s="67" t="str">
        <f t="shared" si="1125"/>
        <v>-</v>
      </c>
      <c r="E2530" s="30">
        <f t="shared" si="1125"/>
        <v>0</v>
      </c>
      <c r="F2530" s="30">
        <f t="shared" si="1088"/>
        <v>1.15286</v>
      </c>
      <c r="G2530" s="30">
        <f t="shared" si="1089"/>
        <v>1.15286</v>
      </c>
      <c r="H2530" s="30">
        <f t="shared" si="1090"/>
        <v>0</v>
      </c>
      <c r="I2530" s="30">
        <f>'F4.2'!Z235</f>
        <v>0</v>
      </c>
      <c r="J2530" s="30">
        <f>'F4.2'!AT235</f>
        <v>0</v>
      </c>
      <c r="K2530" s="30"/>
      <c r="L2530" s="30"/>
      <c r="M2530" s="30">
        <f t="shared" si="1091"/>
        <v>0</v>
      </c>
      <c r="N2530" s="150">
        <f t="shared" si="1092"/>
        <v>0</v>
      </c>
    </row>
    <row r="2531" spans="1:14" ht="63" hidden="1" outlineLevel="1">
      <c r="A2531" s="163"/>
      <c r="B2531" s="182" t="str">
        <f t="shared" ref="B2531:E2531" si="1126">B2072</f>
        <v>RBF-109 &amp; RBF-110 with design, erection &amp; Installation by trajectory calculation &amp; removal of existing RBF with Y Chute assembly by flow control with Flap Gate arrangement at TP-107 of CHP-D, CSTPS.</v>
      </c>
      <c r="C2531" s="31">
        <f t="shared" si="1126"/>
        <v>0</v>
      </c>
      <c r="D2531" s="67" t="str">
        <f t="shared" si="1126"/>
        <v>-</v>
      </c>
      <c r="E2531" s="30">
        <f t="shared" si="1126"/>
        <v>0</v>
      </c>
      <c r="F2531" s="30">
        <f t="shared" si="1088"/>
        <v>1.1506235460000001</v>
      </c>
      <c r="G2531" s="30">
        <f t="shared" si="1089"/>
        <v>1.1506235460000001</v>
      </c>
      <c r="H2531" s="30">
        <f t="shared" si="1090"/>
        <v>0</v>
      </c>
      <c r="I2531" s="30">
        <f>'F4.2'!Z236</f>
        <v>0</v>
      </c>
      <c r="J2531" s="30">
        <f>'F4.2'!AT236</f>
        <v>0</v>
      </c>
      <c r="K2531" s="30"/>
      <c r="L2531" s="30"/>
      <c r="M2531" s="30">
        <f t="shared" si="1091"/>
        <v>0</v>
      </c>
      <c r="N2531" s="150">
        <f t="shared" si="1092"/>
        <v>0</v>
      </c>
    </row>
    <row r="2532" spans="1:14" ht="31.5" hidden="1" outlineLevel="1">
      <c r="A2532" s="163">
        <f>A2073</f>
        <v>10</v>
      </c>
      <c r="B2532" s="199" t="str">
        <f t="shared" ref="B2532:E2532" si="1127">B2073</f>
        <v>Procurment , Installation and commissioning of Online Insertable Camera systems for Unit-8, 500MW, CSTPS</v>
      </c>
      <c r="C2532" s="31">
        <f t="shared" si="1127"/>
        <v>0</v>
      </c>
      <c r="D2532" s="67" t="str">
        <f t="shared" si="1127"/>
        <v>-</v>
      </c>
      <c r="E2532" s="30">
        <f t="shared" si="1127"/>
        <v>8.6199999999999992</v>
      </c>
      <c r="F2532" s="30">
        <f t="shared" si="1088"/>
        <v>0</v>
      </c>
      <c r="G2532" s="30">
        <f t="shared" si="1089"/>
        <v>0</v>
      </c>
      <c r="H2532" s="30">
        <f t="shared" si="1090"/>
        <v>0</v>
      </c>
      <c r="I2532" s="30">
        <f>'F4.2'!Z237</f>
        <v>0</v>
      </c>
      <c r="J2532" s="30">
        <f>'F4.2'!AT237</f>
        <v>0</v>
      </c>
      <c r="K2532" s="30"/>
      <c r="L2532" s="30"/>
      <c r="M2532" s="30">
        <f t="shared" si="1091"/>
        <v>0</v>
      </c>
      <c r="N2532" s="150">
        <f t="shared" si="1092"/>
        <v>0</v>
      </c>
    </row>
    <row r="2533" spans="1:14" ht="47.25" hidden="1" outlineLevel="1">
      <c r="A2533" s="163"/>
      <c r="B2533" s="182" t="str">
        <f t="shared" ref="B2533:E2533" si="1128">B2074</f>
        <v>Design, Supply, Installation &amp; Commissioning of Energy efficient system for Illumination at Unit 8&amp;9 CSTPS, Chandrapur.</v>
      </c>
      <c r="C2533" s="31">
        <f t="shared" si="1128"/>
        <v>0</v>
      </c>
      <c r="D2533" s="67" t="str">
        <f t="shared" si="1128"/>
        <v>-</v>
      </c>
      <c r="E2533" s="30">
        <f t="shared" si="1128"/>
        <v>0</v>
      </c>
      <c r="F2533" s="30">
        <f t="shared" si="1088"/>
        <v>4.9493780999999997</v>
      </c>
      <c r="G2533" s="30">
        <f t="shared" si="1089"/>
        <v>4.9493780999999997</v>
      </c>
      <c r="H2533" s="30">
        <f t="shared" si="1090"/>
        <v>0</v>
      </c>
      <c r="I2533" s="30">
        <f>'F4.2'!Z238</f>
        <v>0</v>
      </c>
      <c r="J2533" s="30">
        <f>'F4.2'!AT238</f>
        <v>0</v>
      </c>
      <c r="K2533" s="30"/>
      <c r="L2533" s="30"/>
      <c r="M2533" s="30">
        <f t="shared" si="1091"/>
        <v>0</v>
      </c>
      <c r="N2533" s="150">
        <f t="shared" si="1092"/>
        <v>0</v>
      </c>
    </row>
    <row r="2534" spans="1:14" ht="31.5" hidden="1" outlineLevel="1">
      <c r="A2534" s="163">
        <f>A2075</f>
        <v>11</v>
      </c>
      <c r="B2534" s="199" t="str">
        <f t="shared" ref="B2534:E2534" si="1129">B2075</f>
        <v>Construction of Chemical godown shed for unit 8 &amp; 9 at CSTPS,Chandrapur.</v>
      </c>
      <c r="C2534" s="31">
        <f t="shared" si="1129"/>
        <v>0</v>
      </c>
      <c r="D2534" s="67" t="str">
        <f t="shared" si="1129"/>
        <v>-</v>
      </c>
      <c r="E2534" s="30">
        <f t="shared" si="1129"/>
        <v>1.2</v>
      </c>
      <c r="F2534" s="30">
        <f t="shared" si="1088"/>
        <v>0</v>
      </c>
      <c r="G2534" s="30">
        <f t="shared" si="1089"/>
        <v>0</v>
      </c>
      <c r="H2534" s="30">
        <f t="shared" si="1090"/>
        <v>0</v>
      </c>
      <c r="I2534" s="30">
        <f>'F4.2'!Z239</f>
        <v>0</v>
      </c>
      <c r="J2534" s="30">
        <f>'F4.2'!AT239</f>
        <v>0</v>
      </c>
      <c r="K2534" s="30"/>
      <c r="L2534" s="30"/>
      <c r="M2534" s="30">
        <f t="shared" si="1091"/>
        <v>0</v>
      </c>
      <c r="N2534" s="150">
        <f t="shared" si="1092"/>
        <v>0</v>
      </c>
    </row>
    <row r="2535" spans="1:14" ht="31.5" hidden="1" outlineLevel="1">
      <c r="A2535" s="163"/>
      <c r="B2535" s="182" t="str">
        <f t="shared" ref="B2535:E2535" si="1130">B2076</f>
        <v>Construction of Chemical godown shed for unit 8 &amp; 9 at CSTPS,Chandrapur.</v>
      </c>
      <c r="C2535" s="31">
        <f t="shared" si="1130"/>
        <v>0</v>
      </c>
      <c r="D2535" s="67" t="str">
        <f t="shared" si="1130"/>
        <v>-</v>
      </c>
      <c r="E2535" s="30">
        <f t="shared" si="1130"/>
        <v>0</v>
      </c>
      <c r="F2535" s="30">
        <f t="shared" si="1088"/>
        <v>0.42945660599999996</v>
      </c>
      <c r="G2535" s="30">
        <f t="shared" si="1089"/>
        <v>0.42945660599999996</v>
      </c>
      <c r="H2535" s="30">
        <f t="shared" si="1090"/>
        <v>0</v>
      </c>
      <c r="I2535" s="30">
        <f>'F4.2'!Z240</f>
        <v>0</v>
      </c>
      <c r="J2535" s="30">
        <f>'F4.2'!AT240</f>
        <v>0</v>
      </c>
      <c r="K2535" s="30"/>
      <c r="L2535" s="30"/>
      <c r="M2535" s="30">
        <f t="shared" si="1091"/>
        <v>0</v>
      </c>
      <c r="N2535" s="150">
        <f t="shared" si="1092"/>
        <v>0</v>
      </c>
    </row>
    <row r="2536" spans="1:14" ht="47.25" hidden="1" outlineLevel="1">
      <c r="A2536" s="163"/>
      <c r="B2536" s="182" t="str">
        <f t="shared" ref="B2536:E2536" si="1131">B2077</f>
        <v>Comprehencive work of installation, erection, testing and commissioning of MVWS spray system/ Fire safety system for new Bulk Chemical storage godown at CSTPS, Unit 8&amp;9</v>
      </c>
      <c r="C2536" s="31">
        <f t="shared" si="1131"/>
        <v>0</v>
      </c>
      <c r="D2536" s="67" t="str">
        <f t="shared" si="1131"/>
        <v>-</v>
      </c>
      <c r="E2536" s="30">
        <f t="shared" si="1131"/>
        <v>0</v>
      </c>
      <c r="F2536" s="30">
        <f t="shared" si="1088"/>
        <v>0.275834676</v>
      </c>
      <c r="G2536" s="30">
        <f t="shared" si="1089"/>
        <v>0.275834676</v>
      </c>
      <c r="H2536" s="30">
        <f t="shared" si="1090"/>
        <v>0</v>
      </c>
      <c r="I2536" s="30">
        <f>'F4.2'!Z241</f>
        <v>0</v>
      </c>
      <c r="J2536" s="30">
        <f>'F4.2'!AT241</f>
        <v>0</v>
      </c>
      <c r="K2536" s="30"/>
      <c r="L2536" s="30"/>
      <c r="M2536" s="30">
        <f t="shared" si="1091"/>
        <v>0</v>
      </c>
      <c r="N2536" s="150">
        <f t="shared" si="1092"/>
        <v>0</v>
      </c>
    </row>
    <row r="2537" spans="1:14" ht="31.5" hidden="1" outlineLevel="1">
      <c r="A2537" s="163"/>
      <c r="B2537" s="182" t="str">
        <f t="shared" ref="B2537:E2537" si="1132">B2078</f>
        <v>Work of electrification of godown for bulk chemical storage near FOPH building at Chandrapur project site.</v>
      </c>
      <c r="C2537" s="31">
        <f t="shared" si="1132"/>
        <v>0</v>
      </c>
      <c r="D2537" s="67" t="str">
        <f t="shared" si="1132"/>
        <v>-</v>
      </c>
      <c r="E2537" s="30">
        <f t="shared" si="1132"/>
        <v>0</v>
      </c>
      <c r="F2537" s="30">
        <f t="shared" si="1088"/>
        <v>1.8322183999999998E-2</v>
      </c>
      <c r="G2537" s="30">
        <f t="shared" si="1089"/>
        <v>1.8322183999999998E-2</v>
      </c>
      <c r="H2537" s="30">
        <f t="shared" si="1090"/>
        <v>0</v>
      </c>
      <c r="I2537" s="30">
        <f>'F4.2'!Z242</f>
        <v>0</v>
      </c>
      <c r="J2537" s="30">
        <f>'F4.2'!AT242</f>
        <v>0</v>
      </c>
      <c r="K2537" s="30"/>
      <c r="L2537" s="30"/>
      <c r="M2537" s="30">
        <f t="shared" si="1091"/>
        <v>0</v>
      </c>
      <c r="N2537" s="150">
        <f t="shared" si="1092"/>
        <v>0</v>
      </c>
    </row>
    <row r="2538" spans="1:14" ht="31.5" hidden="1" outlineLevel="1">
      <c r="A2538" s="163"/>
      <c r="B2538" s="182" t="str">
        <f t="shared" ref="B2538:E2538" si="1133">B2079</f>
        <v>Construction  of additional  Chemical godown  shed for storage of Lube oil at CSTPS Chandrapur.</v>
      </c>
      <c r="C2538" s="31">
        <f t="shared" si="1133"/>
        <v>0</v>
      </c>
      <c r="D2538" s="67" t="str">
        <f t="shared" si="1133"/>
        <v>-</v>
      </c>
      <c r="E2538" s="30">
        <f t="shared" si="1133"/>
        <v>0</v>
      </c>
      <c r="F2538" s="30">
        <f t="shared" si="1088"/>
        <v>0</v>
      </c>
      <c r="G2538" s="30">
        <f t="shared" si="1089"/>
        <v>0</v>
      </c>
      <c r="H2538" s="30">
        <f t="shared" si="1090"/>
        <v>0</v>
      </c>
      <c r="I2538" s="30">
        <f>'F4.2'!Z243</f>
        <v>0</v>
      </c>
      <c r="J2538" s="30">
        <f>'F4.2'!AT243</f>
        <v>0</v>
      </c>
      <c r="K2538" s="30"/>
      <c r="L2538" s="30"/>
      <c r="M2538" s="30">
        <f t="shared" si="1091"/>
        <v>0</v>
      </c>
      <c r="N2538" s="150">
        <f t="shared" si="1092"/>
        <v>0</v>
      </c>
    </row>
    <row r="2539" spans="1:14" ht="31.5" hidden="1" outlineLevel="1">
      <c r="A2539" s="163">
        <f>A2080</f>
        <v>12</v>
      </c>
      <c r="B2539" s="199" t="str">
        <f t="shared" ref="B2539:E2539" si="1134">B2080</f>
        <v>Construction of RCC retaining wall for approach to RCC Bridge across Irai River, ADPL line at CSTPS</v>
      </c>
      <c r="C2539" s="31">
        <f t="shared" si="1134"/>
        <v>0</v>
      </c>
      <c r="D2539" s="67" t="str">
        <f t="shared" si="1134"/>
        <v>-</v>
      </c>
      <c r="E2539" s="30">
        <f t="shared" si="1134"/>
        <v>8.76</v>
      </c>
      <c r="F2539" s="30">
        <f t="shared" si="1088"/>
        <v>0</v>
      </c>
      <c r="G2539" s="30">
        <f t="shared" si="1089"/>
        <v>0</v>
      </c>
      <c r="H2539" s="30">
        <f t="shared" si="1090"/>
        <v>0</v>
      </c>
      <c r="I2539" s="30">
        <f>'F4.2'!Z244</f>
        <v>0</v>
      </c>
      <c r="J2539" s="30">
        <f>'F4.2'!AT244</f>
        <v>0</v>
      </c>
      <c r="K2539" s="30"/>
      <c r="L2539" s="30"/>
      <c r="M2539" s="30">
        <f t="shared" si="1091"/>
        <v>0</v>
      </c>
      <c r="N2539" s="150">
        <f t="shared" si="1092"/>
        <v>0</v>
      </c>
    </row>
    <row r="2540" spans="1:14" ht="31.5" hidden="1" outlineLevel="1">
      <c r="A2540" s="163"/>
      <c r="B2540" s="182" t="str">
        <f t="shared" ref="B2540:E2540" si="1135">B2081</f>
        <v>Construction of RCC retaining wall for approach to RCC Bridge across Irai River, ADPL line at CSTPS</v>
      </c>
      <c r="C2540" s="31">
        <f t="shared" si="1135"/>
        <v>0</v>
      </c>
      <c r="D2540" s="67" t="str">
        <f t="shared" si="1135"/>
        <v>-</v>
      </c>
      <c r="E2540" s="30">
        <f t="shared" si="1135"/>
        <v>0</v>
      </c>
      <c r="F2540" s="30">
        <f t="shared" si="1088"/>
        <v>4.3482446000000001</v>
      </c>
      <c r="G2540" s="30">
        <f t="shared" si="1089"/>
        <v>4.3482446000000001</v>
      </c>
      <c r="H2540" s="30">
        <f t="shared" si="1090"/>
        <v>0</v>
      </c>
      <c r="I2540" s="30">
        <f>'F4.2'!Z245</f>
        <v>0</v>
      </c>
      <c r="J2540" s="30">
        <f>'F4.2'!AT245</f>
        <v>0</v>
      </c>
      <c r="K2540" s="30"/>
      <c r="L2540" s="30"/>
      <c r="M2540" s="30">
        <f t="shared" si="1091"/>
        <v>0</v>
      </c>
      <c r="N2540" s="150">
        <f t="shared" si="1092"/>
        <v>0</v>
      </c>
    </row>
    <row r="2541" spans="1:14" ht="31.5" hidden="1" outlineLevel="1">
      <c r="A2541" s="163"/>
      <c r="B2541" s="182" t="str">
        <f t="shared" ref="B2541:E2541" si="1136">B2082</f>
        <v>Asphalting of road from Reject coal gate to Motghat nallah at CSTPS Chandrapur (PHASE - II)</v>
      </c>
      <c r="C2541" s="31">
        <f t="shared" si="1136"/>
        <v>0</v>
      </c>
      <c r="D2541" s="67" t="str">
        <f t="shared" si="1136"/>
        <v>-</v>
      </c>
      <c r="E2541" s="30">
        <f t="shared" si="1136"/>
        <v>0</v>
      </c>
      <c r="F2541" s="30">
        <f t="shared" si="1088"/>
        <v>0.87403171600000007</v>
      </c>
      <c r="G2541" s="30">
        <f t="shared" si="1089"/>
        <v>0.87403171600000007</v>
      </c>
      <c r="H2541" s="30">
        <f t="shared" si="1090"/>
        <v>0</v>
      </c>
      <c r="I2541" s="30">
        <f>'F4.2'!Z246</f>
        <v>0</v>
      </c>
      <c r="J2541" s="30">
        <f>'F4.2'!AT246</f>
        <v>0</v>
      </c>
      <c r="K2541" s="30"/>
      <c r="L2541" s="30"/>
      <c r="M2541" s="30">
        <f t="shared" si="1091"/>
        <v>0</v>
      </c>
      <c r="N2541" s="150">
        <f t="shared" si="1092"/>
        <v>0</v>
      </c>
    </row>
    <row r="2542" spans="1:14" ht="31.5" hidden="1" outlineLevel="1">
      <c r="A2542" s="163"/>
      <c r="B2542" s="182" t="str">
        <f t="shared" ref="B2542:E2542" si="1137">B2083</f>
        <v>Providing extension to approaches of RCC bridge across Erai river by constructing WBM road at CSTPS, Chandrapur</v>
      </c>
      <c r="C2542" s="31">
        <f t="shared" si="1137"/>
        <v>0</v>
      </c>
      <c r="D2542" s="67" t="str">
        <f t="shared" si="1137"/>
        <v>-</v>
      </c>
      <c r="E2542" s="30">
        <f t="shared" si="1137"/>
        <v>0</v>
      </c>
      <c r="F2542" s="30">
        <f t="shared" si="1088"/>
        <v>0</v>
      </c>
      <c r="G2542" s="30">
        <f t="shared" si="1089"/>
        <v>0</v>
      </c>
      <c r="H2542" s="30">
        <f t="shared" si="1090"/>
        <v>0</v>
      </c>
      <c r="I2542" s="30">
        <f>'F4.2'!Z247</f>
        <v>0</v>
      </c>
      <c r="J2542" s="30">
        <f>'F4.2'!AT247</f>
        <v>0</v>
      </c>
      <c r="K2542" s="30"/>
      <c r="L2542" s="30"/>
      <c r="M2542" s="30">
        <f t="shared" si="1091"/>
        <v>0</v>
      </c>
      <c r="N2542" s="150">
        <f t="shared" si="1092"/>
        <v>0</v>
      </c>
    </row>
    <row r="2543" spans="1:14" ht="15.75" hidden="1" outlineLevel="1">
      <c r="A2543" s="156"/>
      <c r="B2543" s="151" t="str">
        <f t="shared" ref="B2543:E2543" si="1138">B2084</f>
        <v>UDL</v>
      </c>
      <c r="C2543" s="31">
        <f t="shared" si="1138"/>
        <v>0</v>
      </c>
      <c r="D2543" s="67" t="str">
        <f t="shared" si="1138"/>
        <v>-</v>
      </c>
      <c r="E2543" s="30">
        <f t="shared" si="1138"/>
        <v>0</v>
      </c>
      <c r="F2543" s="30">
        <f t="shared" si="1088"/>
        <v>4.8499999999999996</v>
      </c>
      <c r="G2543" s="30">
        <f t="shared" si="1089"/>
        <v>4.8499999999999996</v>
      </c>
      <c r="H2543" s="30">
        <f t="shared" si="1090"/>
        <v>0</v>
      </c>
      <c r="I2543" s="30">
        <f>'F4.2'!Z248</f>
        <v>0</v>
      </c>
      <c r="J2543" s="30">
        <f>'F4.2'!AT248</f>
        <v>0</v>
      </c>
      <c r="K2543" s="30"/>
      <c r="L2543" s="30"/>
      <c r="M2543" s="30">
        <f t="shared" si="1091"/>
        <v>0</v>
      </c>
      <c r="N2543" s="150">
        <f t="shared" si="1092"/>
        <v>0</v>
      </c>
    </row>
    <row r="2544" spans="1:14" ht="15.75" hidden="1" outlineLevel="1">
      <c r="A2544" s="156"/>
      <c r="B2544" s="86" t="str">
        <f t="shared" ref="B2544:E2544" si="1139">B2085</f>
        <v>B) DPR Schemes</v>
      </c>
      <c r="C2544" s="31">
        <f t="shared" si="1139"/>
        <v>0</v>
      </c>
      <c r="D2544" s="67" t="str">
        <f t="shared" si="1139"/>
        <v>-</v>
      </c>
      <c r="E2544" s="30">
        <f t="shared" si="1139"/>
        <v>0</v>
      </c>
      <c r="F2544" s="30">
        <f t="shared" si="1088"/>
        <v>0</v>
      </c>
      <c r="G2544" s="30">
        <f t="shared" si="1089"/>
        <v>0</v>
      </c>
      <c r="H2544" s="30">
        <f t="shared" si="1090"/>
        <v>0</v>
      </c>
      <c r="I2544" s="30">
        <f>'F4.2'!Z249</f>
        <v>0</v>
      </c>
      <c r="J2544" s="30">
        <f>'F4.2'!AT249</f>
        <v>0</v>
      </c>
      <c r="K2544" s="30"/>
      <c r="L2544" s="30"/>
      <c r="M2544" s="30">
        <f t="shared" si="1091"/>
        <v>0</v>
      </c>
      <c r="N2544" s="150">
        <f t="shared" si="1092"/>
        <v>0</v>
      </c>
    </row>
    <row r="2545" spans="1:16" ht="15.75" hidden="1" outlineLevel="1">
      <c r="A2545" s="153"/>
      <c r="B2545" s="269" t="str">
        <f t="shared" ref="B2545:E2545" si="1140">B2086</f>
        <v>(i) In Principally Approved By MERC</v>
      </c>
      <c r="C2545" s="31">
        <f t="shared" si="1140"/>
        <v>0</v>
      </c>
      <c r="D2545" s="67" t="str">
        <f t="shared" si="1140"/>
        <v>-</v>
      </c>
      <c r="E2545" s="30">
        <f t="shared" si="1140"/>
        <v>0</v>
      </c>
      <c r="F2545" s="30">
        <f t="shared" si="1088"/>
        <v>0</v>
      </c>
      <c r="G2545" s="30">
        <f t="shared" si="1089"/>
        <v>0</v>
      </c>
      <c r="H2545" s="30">
        <f t="shared" si="1090"/>
        <v>0</v>
      </c>
      <c r="I2545" s="30">
        <f>'F4.2'!Z250</f>
        <v>0</v>
      </c>
      <c r="J2545" s="30">
        <f>'F4.2'!AT250</f>
        <v>0</v>
      </c>
      <c r="K2545" s="30"/>
      <c r="L2545" s="30"/>
      <c r="M2545" s="30">
        <f t="shared" si="1091"/>
        <v>0</v>
      </c>
      <c r="N2545" s="150">
        <f t="shared" si="1092"/>
        <v>0</v>
      </c>
    </row>
    <row r="2546" spans="1:16" ht="78.75" hidden="1" outlineLevel="1">
      <c r="A2546" s="28" t="str">
        <f>A2087</f>
        <v>HO
DPR 1</v>
      </c>
      <c r="B2546" s="131" t="str">
        <f t="shared" ref="B2546:E2546" si="1141">B2087</f>
        <v>HMI (Human Machine Interface) Upgradation of ‘SSPA-T3000’ DCS (Distribution Control System), Rockwell make PLC System installed at 3x660MW Unit No. 8, 9 &amp; 10 at Koradi TPS and HMI (Human Machine Interface) Upgradation of MaxDNA DCS System at Unit 8-9, CSTPS, Chandrapur</v>
      </c>
      <c r="C2546" s="31" t="str">
        <f t="shared" si="1141"/>
        <v>MERC/CAPEX/2023-2024/MSPGCL/0515</v>
      </c>
      <c r="D2546" s="67">
        <f t="shared" si="1141"/>
        <v>45208</v>
      </c>
      <c r="E2546" s="30">
        <f t="shared" si="1141"/>
        <v>11.08</v>
      </c>
      <c r="F2546" s="30">
        <f t="shared" si="1088"/>
        <v>0</v>
      </c>
      <c r="G2546" s="30">
        <f t="shared" si="1089"/>
        <v>0</v>
      </c>
      <c r="H2546" s="30">
        <f t="shared" si="1090"/>
        <v>0</v>
      </c>
      <c r="I2546" s="30">
        <f>'F4.2'!Z251</f>
        <v>0</v>
      </c>
      <c r="J2546" s="30">
        <f>'F4.2'!AT251</f>
        <v>0</v>
      </c>
      <c r="K2546" s="30"/>
      <c r="L2546" s="30"/>
      <c r="M2546" s="30">
        <f t="shared" si="1091"/>
        <v>0</v>
      </c>
      <c r="N2546" s="150">
        <f t="shared" si="1092"/>
        <v>0</v>
      </c>
    </row>
    <row r="2547" spans="1:16" ht="47.25" hidden="1" outlineLevel="1">
      <c r="A2547" s="28" t="str">
        <f>A2088</f>
        <v>HO
DPR 1.1</v>
      </c>
      <c r="B2547" s="64" t="str">
        <f t="shared" ref="B2547:E2547" si="1142">B2088</f>
        <v>Supply: HMI (Human machine Interface) up gradation of maxDNA DCS system at Unit – 8 &amp; 9, CSTPS, Chandrapur.</v>
      </c>
      <c r="C2547" s="31" t="str">
        <f t="shared" si="1142"/>
        <v>MERC/CAPEX/2023-2024/MSPGCL/0515</v>
      </c>
      <c r="D2547" s="67">
        <f t="shared" si="1142"/>
        <v>45208</v>
      </c>
      <c r="E2547" s="30">
        <f t="shared" si="1142"/>
        <v>10.52</v>
      </c>
      <c r="F2547" s="30">
        <f t="shared" si="1088"/>
        <v>10.52</v>
      </c>
      <c r="G2547" s="30">
        <f t="shared" si="1089"/>
        <v>21.02</v>
      </c>
      <c r="H2547" s="30">
        <f t="shared" si="1090"/>
        <v>-10.5</v>
      </c>
      <c r="I2547" s="30">
        <f>'F4.2'!Z252</f>
        <v>0</v>
      </c>
      <c r="J2547" s="30">
        <f>'F4.2'!AT252</f>
        <v>0</v>
      </c>
      <c r="K2547" s="30"/>
      <c r="L2547" s="30"/>
      <c r="M2547" s="30">
        <f t="shared" si="1091"/>
        <v>0</v>
      </c>
      <c r="N2547" s="150">
        <f t="shared" si="1092"/>
        <v>-10.5</v>
      </c>
    </row>
    <row r="2548" spans="1:16" ht="47.25" hidden="1" outlineLevel="1">
      <c r="A2548" s="28" t="str">
        <f>A2089</f>
        <v>HO
DPR 1.2</v>
      </c>
      <c r="B2548" s="64" t="str">
        <f t="shared" ref="B2548:E2548" si="1143">B2089</f>
        <v>Works: HMI (Human machine Interface) up gradation of maxDNA DCS system at Unit – 8 &amp; 9, CSTPS, Chandrapur.</v>
      </c>
      <c r="C2548" s="31" t="str">
        <f t="shared" si="1143"/>
        <v>MERC/CAPEX/2023-2024/MSPGCL/0515</v>
      </c>
      <c r="D2548" s="67">
        <f t="shared" si="1143"/>
        <v>45208</v>
      </c>
      <c r="E2548" s="30">
        <f t="shared" si="1143"/>
        <v>0.41</v>
      </c>
      <c r="F2548" s="30">
        <f t="shared" si="1088"/>
        <v>0.41</v>
      </c>
      <c r="G2548" s="30">
        <f t="shared" si="1089"/>
        <v>0.81</v>
      </c>
      <c r="H2548" s="30">
        <f t="shared" si="1090"/>
        <v>-0.40000000000000008</v>
      </c>
      <c r="I2548" s="30">
        <f>'F4.2'!Z253</f>
        <v>0</v>
      </c>
      <c r="J2548" s="30">
        <f>'F4.2'!AT253</f>
        <v>0</v>
      </c>
      <c r="K2548" s="30"/>
      <c r="L2548" s="30"/>
      <c r="M2548" s="30">
        <f t="shared" si="1091"/>
        <v>0</v>
      </c>
      <c r="N2548" s="150">
        <f t="shared" si="1092"/>
        <v>-0.40000000000000008</v>
      </c>
    </row>
    <row r="2549" spans="1:16" ht="31.5" hidden="1" outlineLevel="1">
      <c r="A2549" s="118">
        <f>A2090</f>
        <v>0</v>
      </c>
      <c r="B2549" s="180" t="str">
        <f t="shared" ref="B2549:E2549" si="1144">B2090</f>
        <v>IDC</v>
      </c>
      <c r="C2549" s="31" t="str">
        <f t="shared" si="1144"/>
        <v>MERC/CAPEX/2023-2024/MSPGCL/0515</v>
      </c>
      <c r="D2549" s="67">
        <f t="shared" si="1144"/>
        <v>45208</v>
      </c>
      <c r="E2549" s="30">
        <f t="shared" si="1144"/>
        <v>0.15</v>
      </c>
      <c r="F2549" s="30">
        <f t="shared" si="1088"/>
        <v>0</v>
      </c>
      <c r="G2549" s="30">
        <f t="shared" si="1089"/>
        <v>0</v>
      </c>
      <c r="H2549" s="30">
        <f t="shared" si="1090"/>
        <v>0</v>
      </c>
      <c r="I2549" s="30">
        <f>'F4.2'!Z254</f>
        <v>0</v>
      </c>
      <c r="J2549" s="30">
        <f>'F4.2'!AT254</f>
        <v>0</v>
      </c>
      <c r="K2549" s="30"/>
      <c r="L2549" s="30"/>
      <c r="M2549" s="30">
        <f t="shared" si="1091"/>
        <v>0</v>
      </c>
      <c r="N2549" s="150">
        <f t="shared" si="1092"/>
        <v>0</v>
      </c>
    </row>
    <row r="2550" spans="1:16" ht="110.25" hidden="1" outlineLevel="1">
      <c r="A2550" s="28">
        <f>A2091</f>
        <v>40</v>
      </c>
      <c r="B2550" s="131" t="str">
        <f t="shared" ref="B2550:E2550" si="1145">B2091</f>
        <v>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v>
      </c>
      <c r="C2550" s="31" t="str">
        <f t="shared" si="1145"/>
        <v>MERC/CAPEX/2022-2023/MSPGCL/0458</v>
      </c>
      <c r="D2550" s="67">
        <f t="shared" si="1145"/>
        <v>45174</v>
      </c>
      <c r="E2550" s="30">
        <f t="shared" si="1145"/>
        <v>4.9691780821917808</v>
      </c>
      <c r="F2550" s="30">
        <f t="shared" si="1088"/>
        <v>0</v>
      </c>
      <c r="G2550" s="30">
        <f t="shared" si="1089"/>
        <v>0</v>
      </c>
      <c r="H2550" s="30">
        <f t="shared" si="1090"/>
        <v>0</v>
      </c>
      <c r="I2550" s="30">
        <f>'F4.2'!Z255</f>
        <v>0</v>
      </c>
      <c r="J2550" s="30">
        <f>'F4.2'!AT255</f>
        <v>0</v>
      </c>
      <c r="K2550" s="30"/>
      <c r="L2550" s="30"/>
      <c r="M2550" s="30">
        <f t="shared" si="1091"/>
        <v>0</v>
      </c>
      <c r="N2550" s="150">
        <f t="shared" si="1092"/>
        <v>0</v>
      </c>
    </row>
    <row r="2551" spans="1:16" ht="31.5" hidden="1" outlineLevel="1">
      <c r="A2551" s="31"/>
      <c r="B2551" s="232" t="str">
        <f t="shared" ref="B2551:E2551" si="1146">B2092</f>
        <v>Construction of 4th raising of existing Ash Bund from T.B.L. 198.00 M to T.B.L 201.00 M</v>
      </c>
      <c r="C2551" s="31" t="str">
        <f t="shared" si="1146"/>
        <v>MERC/CAPEX/2022-2023/MSPGCL/0458</v>
      </c>
      <c r="D2551" s="67">
        <f t="shared" si="1146"/>
        <v>45174</v>
      </c>
      <c r="E2551" s="30">
        <f t="shared" si="1146"/>
        <v>34.866502009506846</v>
      </c>
      <c r="F2551" s="30">
        <f t="shared" si="1088"/>
        <v>34.866502009506846</v>
      </c>
      <c r="G2551" s="30">
        <f t="shared" si="1089"/>
        <v>69.733004019013691</v>
      </c>
      <c r="H2551" s="30">
        <f t="shared" si="1090"/>
        <v>-34.866502009506846</v>
      </c>
      <c r="I2551" s="30">
        <f>'F4.2'!Z256</f>
        <v>0</v>
      </c>
      <c r="J2551" s="30">
        <f>'F4.2'!AT256</f>
        <v>0</v>
      </c>
      <c r="K2551" s="30"/>
      <c r="L2551" s="30"/>
      <c r="M2551" s="30">
        <f t="shared" si="1091"/>
        <v>0</v>
      </c>
      <c r="N2551" s="150">
        <f t="shared" si="1092"/>
        <v>-34.866502009506846</v>
      </c>
    </row>
    <row r="2552" spans="1:16" ht="31.5" hidden="1" outlineLevel="1">
      <c r="A2552" s="31"/>
      <c r="B2552" s="232" t="str">
        <f t="shared" ref="B2552:E2552" si="1147">B2093</f>
        <v>Construction of New Drain Wells (12 Nos.) along with necessary connection to existing drain wells at CSTPS</v>
      </c>
      <c r="C2552" s="31">
        <f t="shared" si="1147"/>
        <v>0</v>
      </c>
      <c r="D2552" s="67" t="str">
        <f t="shared" si="1147"/>
        <v>-</v>
      </c>
      <c r="E2552" s="30">
        <f t="shared" si="1147"/>
        <v>0.58492900051369856</v>
      </c>
      <c r="F2552" s="30">
        <f t="shared" si="1088"/>
        <v>0.58492900051369856</v>
      </c>
      <c r="G2552" s="30">
        <f t="shared" si="1089"/>
        <v>1.1698580010273971</v>
      </c>
      <c r="H2552" s="30">
        <f t="shared" si="1090"/>
        <v>-0.58492900051369856</v>
      </c>
      <c r="I2552" s="30">
        <f>'F4.2'!Z257</f>
        <v>0</v>
      </c>
      <c r="J2552" s="30">
        <f>'F4.2'!AT257</f>
        <v>0</v>
      </c>
      <c r="K2552" s="30"/>
      <c r="L2552" s="30"/>
      <c r="M2552" s="30">
        <f t="shared" si="1091"/>
        <v>0</v>
      </c>
      <c r="N2552" s="150">
        <f t="shared" si="1092"/>
        <v>-0.58492900051369856</v>
      </c>
    </row>
    <row r="2553" spans="1:16" ht="31.5" hidden="1" outlineLevel="1">
      <c r="A2553" s="31"/>
      <c r="B2553" s="232" t="str">
        <f t="shared" ref="B2553:E2553" si="1148">B2094</f>
        <v xml:space="preserve"> Construction of waste weir for raising of ash bund (Waste Weir &amp; Non overflow structure)</v>
      </c>
      <c r="C2553" s="31">
        <f t="shared" si="1148"/>
        <v>0</v>
      </c>
      <c r="D2553" s="67" t="str">
        <f t="shared" si="1148"/>
        <v>-</v>
      </c>
      <c r="E2553" s="30">
        <f t="shared" si="1148"/>
        <v>1.4620718993904107</v>
      </c>
      <c r="F2553" s="30">
        <f t="shared" si="1088"/>
        <v>1.4620718993904107</v>
      </c>
      <c r="G2553" s="30">
        <f t="shared" si="1089"/>
        <v>2.9241437987808214</v>
      </c>
      <c r="H2553" s="30">
        <f t="shared" si="1090"/>
        <v>-1.4620718993904107</v>
      </c>
      <c r="I2553" s="30">
        <f>'F4.2'!Z258</f>
        <v>0</v>
      </c>
      <c r="J2553" s="30">
        <f>'F4.2'!AT258</f>
        <v>0</v>
      </c>
      <c r="K2553" s="30"/>
      <c r="L2553" s="30"/>
      <c r="M2553" s="30">
        <f t="shared" si="1091"/>
        <v>0</v>
      </c>
      <c r="N2553" s="150">
        <f t="shared" si="1092"/>
        <v>-1.4620718993904107</v>
      </c>
    </row>
    <row r="2554" spans="1:16" ht="15.75" hidden="1" outlineLevel="1">
      <c r="A2554" s="31"/>
      <c r="B2554" s="232" t="str">
        <f t="shared" ref="B2554:E2554" si="1149">B2095</f>
        <v>Raising of Ash Compartment i.e. Lagoon in Ash Bund</v>
      </c>
      <c r="C2554" s="31">
        <f t="shared" si="1149"/>
        <v>0</v>
      </c>
      <c r="D2554" s="67" t="str">
        <f t="shared" si="1149"/>
        <v>-</v>
      </c>
      <c r="E2554" s="30">
        <f t="shared" si="1149"/>
        <v>8.7868239274657522</v>
      </c>
      <c r="F2554" s="30">
        <f t="shared" si="1088"/>
        <v>8.7868239274657522</v>
      </c>
      <c r="G2554" s="30">
        <f t="shared" si="1089"/>
        <v>17.573647854931504</v>
      </c>
      <c r="H2554" s="30">
        <f t="shared" si="1090"/>
        <v>-8.7868239274657522</v>
      </c>
      <c r="I2554" s="30">
        <f>'F4.2'!Z259</f>
        <v>0</v>
      </c>
      <c r="J2554" s="30">
        <f>'F4.2'!AT259</f>
        <v>0</v>
      </c>
      <c r="K2554" s="30"/>
      <c r="L2554" s="30"/>
      <c r="M2554" s="30">
        <f t="shared" si="1091"/>
        <v>0</v>
      </c>
      <c r="N2554" s="150">
        <f t="shared" si="1092"/>
        <v>-8.7868239274657522</v>
      </c>
    </row>
    <row r="2555" spans="1:16" ht="31.5" hidden="1" outlineLevel="1">
      <c r="A2555" s="31"/>
      <c r="B2555" s="232" t="str">
        <f t="shared" ref="B2555:E2555" si="1150">B2096</f>
        <v>IDC</v>
      </c>
      <c r="C2555" s="31" t="str">
        <f t="shared" si="1150"/>
        <v>MERC/CAPEX/2022-2023/MSPGCL/0458</v>
      </c>
      <c r="D2555" s="67">
        <f t="shared" si="1150"/>
        <v>45174</v>
      </c>
      <c r="E2555" s="30">
        <f t="shared" si="1150"/>
        <v>7.6339726027397248</v>
      </c>
      <c r="F2555" s="30">
        <f t="shared" si="1088"/>
        <v>7.6339726027397248</v>
      </c>
      <c r="G2555" s="30">
        <f t="shared" si="1089"/>
        <v>15.26794520547945</v>
      </c>
      <c r="H2555" s="30">
        <f t="shared" si="1090"/>
        <v>-7.6339726027397248</v>
      </c>
      <c r="I2555" s="30">
        <f>'F4.2'!Z260</f>
        <v>0</v>
      </c>
      <c r="J2555" s="30">
        <f>'F4.2'!AT260</f>
        <v>0</v>
      </c>
      <c r="K2555" s="30"/>
      <c r="L2555" s="30"/>
      <c r="M2555" s="30">
        <f t="shared" si="1091"/>
        <v>0</v>
      </c>
      <c r="N2555" s="150">
        <f t="shared" si="1092"/>
        <v>-7.6339726027397248</v>
      </c>
    </row>
    <row r="2556" spans="1:16" ht="31.5" hidden="1" outlineLevel="1">
      <c r="A2556" s="118"/>
      <c r="B2556" s="180" t="str">
        <f t="shared" ref="B2556:E2556" si="1151">B2097</f>
        <v>IDC</v>
      </c>
      <c r="C2556" s="31" t="str">
        <f t="shared" si="1151"/>
        <v>MERC/CAPEX/2022-2023/MSPGCL/0458</v>
      </c>
      <c r="D2556" s="67">
        <f t="shared" si="1151"/>
        <v>45174</v>
      </c>
      <c r="E2556" s="30">
        <f t="shared" si="1151"/>
        <v>4.9691780821917808</v>
      </c>
      <c r="F2556" s="30">
        <f t="shared" si="1088"/>
        <v>0</v>
      </c>
      <c r="G2556" s="30">
        <f t="shared" si="1089"/>
        <v>0</v>
      </c>
      <c r="H2556" s="30">
        <f t="shared" si="1090"/>
        <v>0</v>
      </c>
      <c r="I2556" s="30">
        <f>'F4.2'!Z261</f>
        <v>0</v>
      </c>
      <c r="J2556" s="30">
        <f>'F4.2'!AT261</f>
        <v>0</v>
      </c>
      <c r="K2556" s="30"/>
      <c r="L2556" s="30"/>
      <c r="M2556" s="30">
        <f t="shared" si="1091"/>
        <v>0</v>
      </c>
      <c r="N2556" s="150">
        <f t="shared" si="1092"/>
        <v>0</v>
      </c>
    </row>
    <row r="2557" spans="1:16" ht="47.25" hidden="1" outlineLevel="1">
      <c r="A2557" s="28">
        <f>A2098</f>
        <v>39</v>
      </c>
      <c r="B2557" s="131" t="str">
        <f t="shared" ref="B2557:E2557" si="1152">B2098</f>
        <v>Flue Gas Desulphurization (FGD) System for 500 MW UnitS (Total 8 Nos) of MSPGCL
(Chandrapur Unit # 8-9)</v>
      </c>
      <c r="C2557" s="31" t="str">
        <f t="shared" si="1152"/>
        <v>MERC/CAPEX/2020-2021/WFH/SBR/21</v>
      </c>
      <c r="D2557" s="67">
        <f t="shared" si="1152"/>
        <v>44036</v>
      </c>
      <c r="E2557" s="30">
        <f t="shared" si="1152"/>
        <v>479.5</v>
      </c>
      <c r="F2557" s="30">
        <f t="shared" si="1088"/>
        <v>0</v>
      </c>
      <c r="G2557" s="30">
        <f t="shared" si="1089"/>
        <v>0</v>
      </c>
      <c r="H2557" s="30">
        <f t="shared" si="1090"/>
        <v>0</v>
      </c>
      <c r="I2557" s="30">
        <f>'F4.2'!Z262</f>
        <v>0</v>
      </c>
      <c r="J2557" s="30">
        <f>'F4.2'!AT262</f>
        <v>0</v>
      </c>
      <c r="K2557" s="30"/>
      <c r="L2557" s="30"/>
      <c r="M2557" s="30">
        <f t="shared" si="1091"/>
        <v>0</v>
      </c>
      <c r="N2557" s="150">
        <f t="shared" si="1092"/>
        <v>0</v>
      </c>
      <c r="O2557" s="211">
        <f t="shared" ref="O2557:O2569" si="1153">MAX(0,IF(M2557=0,0,IF(G2557+M2557&lt;E2557,M2557,E2557-G2557)))</f>
        <v>0</v>
      </c>
      <c r="P2557" s="212">
        <f t="shared" ref="P2557:P2569" si="1154">M2557-O2557</f>
        <v>0</v>
      </c>
    </row>
    <row r="2558" spans="1:16" ht="47.25" hidden="1" outlineLevel="1">
      <c r="A2558" s="31">
        <f>A2099</f>
        <v>39.1</v>
      </c>
      <c r="B2558" s="64" t="str">
        <f t="shared" ref="B2558:E2558" si="1155">B2099</f>
        <v>Flue Gas Desulphurization (FGD) System for 500 MW UnitS (Total 8 Nos) of MSPGCL
(Chandrapur Unit # 8-9)</v>
      </c>
      <c r="C2558" s="31" t="str">
        <f t="shared" si="1155"/>
        <v>MERC/CAPEX/2020-2021/WFH/SBR/21</v>
      </c>
      <c r="D2558" s="67">
        <f t="shared" si="1155"/>
        <v>44036</v>
      </c>
      <c r="E2558" s="30">
        <f t="shared" si="1155"/>
        <v>440.54</v>
      </c>
      <c r="F2558" s="30">
        <f t="shared" si="1088"/>
        <v>797.71</v>
      </c>
      <c r="G2558" s="30">
        <f t="shared" si="1089"/>
        <v>797.71</v>
      </c>
      <c r="H2558" s="30">
        <f t="shared" si="1090"/>
        <v>0</v>
      </c>
      <c r="I2558" s="30">
        <f>'F4.2'!Z263</f>
        <v>0</v>
      </c>
      <c r="J2558" s="30">
        <f>'F4.2'!AT263</f>
        <v>0</v>
      </c>
      <c r="K2558" s="30"/>
      <c r="L2558" s="30"/>
      <c r="M2558" s="30">
        <f t="shared" si="1091"/>
        <v>0</v>
      </c>
      <c r="N2558" s="150">
        <f t="shared" si="1092"/>
        <v>0</v>
      </c>
      <c r="O2558" s="211">
        <f t="shared" si="1153"/>
        <v>0</v>
      </c>
      <c r="P2558" s="212">
        <f t="shared" si="1154"/>
        <v>0</v>
      </c>
    </row>
    <row r="2559" spans="1:16" ht="31.5" hidden="1" outlineLevel="1">
      <c r="A2559" s="118"/>
      <c r="B2559" s="180" t="str">
        <f t="shared" ref="B2559:E2559" si="1156">B2100</f>
        <v>IDC</v>
      </c>
      <c r="C2559" s="31" t="str">
        <f t="shared" si="1156"/>
        <v>MERC/CAPEX/2020-2021/WFH/SBR/21</v>
      </c>
      <c r="D2559" s="67">
        <f t="shared" si="1156"/>
        <v>44036</v>
      </c>
      <c r="E2559" s="30">
        <f t="shared" si="1156"/>
        <v>38.96</v>
      </c>
      <c r="F2559" s="30">
        <f t="shared" si="1088"/>
        <v>0</v>
      </c>
      <c r="G2559" s="30">
        <f t="shared" si="1089"/>
        <v>0</v>
      </c>
      <c r="H2559" s="30">
        <f t="shared" si="1090"/>
        <v>0</v>
      </c>
      <c r="I2559" s="30">
        <f>'F4.2'!Z264</f>
        <v>0</v>
      </c>
      <c r="J2559" s="30">
        <f>'F4.2'!AT264</f>
        <v>0</v>
      </c>
      <c r="K2559" s="30"/>
      <c r="L2559" s="30"/>
      <c r="M2559" s="30">
        <f t="shared" si="1091"/>
        <v>0</v>
      </c>
      <c r="N2559" s="150">
        <f t="shared" si="1092"/>
        <v>0</v>
      </c>
      <c r="O2559" s="211">
        <f t="shared" si="1153"/>
        <v>0</v>
      </c>
      <c r="P2559" s="212">
        <f t="shared" si="1154"/>
        <v>0</v>
      </c>
    </row>
    <row r="2560" spans="1:16" ht="31.5" hidden="1" outlineLevel="1">
      <c r="A2560" s="28">
        <f t="shared" ref="A2560:E2560" si="1157">A2101</f>
        <v>41</v>
      </c>
      <c r="B2560" s="131" t="str">
        <f t="shared" si="1157"/>
        <v>CHP Performance Improvement Schemes at Unit 8-9 of CSTPS, Chandrapur.</v>
      </c>
      <c r="C2560" s="31" t="str">
        <f t="shared" si="1157"/>
        <v>MERC/CAPEX/MSPGCL/2023-24/0586</v>
      </c>
      <c r="D2560" s="67">
        <f t="shared" si="1157"/>
        <v>45233</v>
      </c>
      <c r="E2560" s="30">
        <f t="shared" si="1157"/>
        <v>26.61</v>
      </c>
      <c r="F2560" s="30">
        <f t="shared" si="1088"/>
        <v>0</v>
      </c>
      <c r="G2560" s="30">
        <f t="shared" si="1089"/>
        <v>0</v>
      </c>
      <c r="H2560" s="30">
        <f t="shared" si="1090"/>
        <v>0</v>
      </c>
      <c r="I2560" s="30">
        <f>'F4.2'!Z265</f>
        <v>0</v>
      </c>
      <c r="J2560" s="30">
        <f>'F4.2'!AT265</f>
        <v>0</v>
      </c>
      <c r="K2560" s="30"/>
      <c r="L2560" s="30"/>
      <c r="M2560" s="30">
        <f t="shared" si="1091"/>
        <v>0</v>
      </c>
      <c r="N2560" s="150">
        <f t="shared" si="1092"/>
        <v>0</v>
      </c>
      <c r="O2560" s="211">
        <f t="shared" si="1153"/>
        <v>0</v>
      </c>
      <c r="P2560" s="212">
        <f t="shared" si="1154"/>
        <v>0</v>
      </c>
    </row>
    <row r="2561" spans="1:16" ht="47.25" hidden="1" outlineLevel="1">
      <c r="A2561" s="31">
        <f t="shared" ref="A2561:E2561" si="1158">A2102</f>
        <v>41.1</v>
      </c>
      <c r="B2561" s="64" t="str">
        <f t="shared" si="1158"/>
        <v xml:space="preserve">Work of Design engineering , supply and installation of modular chutes with sintered silicon carbide for smooth flow &amp;center feeding  in CHP 2x500MW CSTPS </v>
      </c>
      <c r="C2561" s="31" t="str">
        <f t="shared" si="1158"/>
        <v>MERC/CAPEX/MSPGCL/2023-24/0586</v>
      </c>
      <c r="D2561" s="67">
        <f t="shared" si="1158"/>
        <v>45233</v>
      </c>
      <c r="E2561" s="30">
        <f t="shared" si="1158"/>
        <v>9.43</v>
      </c>
      <c r="F2561" s="30">
        <f t="shared" ref="F2561:F2624" si="1159">F2102+I2102</f>
        <v>9.43</v>
      </c>
      <c r="G2561" s="30">
        <f t="shared" ref="G2561:G2624" si="1160">G2102+M2102</f>
        <v>9.43</v>
      </c>
      <c r="H2561" s="30">
        <f t="shared" si="1090"/>
        <v>0</v>
      </c>
      <c r="I2561" s="30">
        <f>'F4.2'!Z266</f>
        <v>0</v>
      </c>
      <c r="J2561" s="30">
        <f>'F4.2'!AT266</f>
        <v>0</v>
      </c>
      <c r="K2561" s="30"/>
      <c r="L2561" s="30"/>
      <c r="M2561" s="30">
        <f t="shared" si="1091"/>
        <v>0</v>
      </c>
      <c r="N2561" s="150">
        <f t="shared" si="1092"/>
        <v>0</v>
      </c>
      <c r="O2561" s="211">
        <f t="shared" si="1153"/>
        <v>0</v>
      </c>
      <c r="P2561" s="212">
        <f t="shared" si="1154"/>
        <v>0</v>
      </c>
    </row>
    <row r="2562" spans="1:16" ht="31.5" hidden="1" outlineLevel="1">
      <c r="A2562" s="31">
        <f t="shared" ref="A2562:E2562" si="1161">A2103</f>
        <v>41.2</v>
      </c>
      <c r="B2562" s="64" t="str">
        <f t="shared" si="1161"/>
        <v>Supply erection &amp; commissioning of set of internal of impact crusher spares installed at CHPP-D, CSTPS</v>
      </c>
      <c r="C2562" s="31" t="str">
        <f t="shared" si="1161"/>
        <v>MERC/CAPEX/MSPGCL/2023-24/0586</v>
      </c>
      <c r="D2562" s="67">
        <f t="shared" si="1161"/>
        <v>45233</v>
      </c>
      <c r="E2562" s="30">
        <f t="shared" si="1161"/>
        <v>8.0500000000000007</v>
      </c>
      <c r="F2562" s="30">
        <f t="shared" si="1159"/>
        <v>8.0500000000000007</v>
      </c>
      <c r="G2562" s="30">
        <f t="shared" si="1160"/>
        <v>8.0500000000000007</v>
      </c>
      <c r="H2562" s="30">
        <f t="shared" si="1090"/>
        <v>0</v>
      </c>
      <c r="I2562" s="30">
        <f>'F4.2'!Z267</f>
        <v>0</v>
      </c>
      <c r="J2562" s="30">
        <f>'F4.2'!AT267</f>
        <v>0</v>
      </c>
      <c r="K2562" s="30"/>
      <c r="L2562" s="30"/>
      <c r="M2562" s="30">
        <f t="shared" si="1091"/>
        <v>0</v>
      </c>
      <c r="N2562" s="150">
        <f t="shared" si="1092"/>
        <v>0</v>
      </c>
      <c r="O2562" s="211">
        <f t="shared" si="1153"/>
        <v>0</v>
      </c>
      <c r="P2562" s="212">
        <f t="shared" si="1154"/>
        <v>0</v>
      </c>
    </row>
    <row r="2563" spans="1:16" ht="63" hidden="1" outlineLevel="1">
      <c r="A2563" s="31">
        <f t="shared" ref="A2563:E2563" si="1162">A2104</f>
        <v>41.3</v>
      </c>
      <c r="B2563" s="64" t="str">
        <f t="shared" si="1162"/>
        <v>Scheme for replacement of Scoop coupling/Fluid coupling of conveyor BC-101A/B/C, BC-102A/B, BC-104A/B, BC-105A/B ,BC-106A/B, BC-111A/B/C/D, BC-110A1/B1, BC-110A/B Installed at CHP-D, CSTPS Chandrapur</v>
      </c>
      <c r="C2563" s="31" t="str">
        <f t="shared" si="1162"/>
        <v>MERC/CAPEX/MSPGCL/2023-24/0586</v>
      </c>
      <c r="D2563" s="67">
        <f t="shared" si="1162"/>
        <v>45233</v>
      </c>
      <c r="E2563" s="30">
        <f t="shared" si="1162"/>
        <v>4.67</v>
      </c>
      <c r="F2563" s="30">
        <f t="shared" si="1159"/>
        <v>4.67</v>
      </c>
      <c r="G2563" s="30">
        <f t="shared" si="1160"/>
        <v>4.67</v>
      </c>
      <c r="H2563" s="30">
        <f t="shared" si="1090"/>
        <v>0</v>
      </c>
      <c r="I2563" s="30">
        <f>'F4.2'!Z268</f>
        <v>0</v>
      </c>
      <c r="J2563" s="30">
        <f>'F4.2'!AT268</f>
        <v>0</v>
      </c>
      <c r="K2563" s="30"/>
      <c r="L2563" s="30"/>
      <c r="M2563" s="30">
        <f t="shared" si="1091"/>
        <v>0</v>
      </c>
      <c r="N2563" s="150">
        <f t="shared" si="1092"/>
        <v>0</v>
      </c>
      <c r="O2563" s="211">
        <f t="shared" si="1153"/>
        <v>0</v>
      </c>
      <c r="P2563" s="212">
        <f t="shared" si="1154"/>
        <v>0</v>
      </c>
    </row>
    <row r="2564" spans="1:16" ht="31.5" hidden="1" outlineLevel="1">
      <c r="A2564" s="31">
        <f t="shared" ref="A2564:E2564" si="1163">A2105</f>
        <v>41.4</v>
      </c>
      <c r="B2564" s="64" t="str">
        <f t="shared" si="1163"/>
        <v>Supply erection &amp; commissioning of set of internal of spares of stacker reclaimer installed at CHP-D, CSTPS Chandrapur</v>
      </c>
      <c r="C2564" s="31" t="str">
        <f t="shared" si="1163"/>
        <v>MERC/CAPEX/MSPGCL/2023-24/0586</v>
      </c>
      <c r="D2564" s="67">
        <f t="shared" si="1163"/>
        <v>45233</v>
      </c>
      <c r="E2564" s="30">
        <f t="shared" si="1163"/>
        <v>1.96</v>
      </c>
      <c r="F2564" s="30">
        <f t="shared" si="1159"/>
        <v>1.96</v>
      </c>
      <c r="G2564" s="30">
        <f t="shared" si="1160"/>
        <v>1.96</v>
      </c>
      <c r="H2564" s="30">
        <f t="shared" si="1090"/>
        <v>0</v>
      </c>
      <c r="I2564" s="30">
        <f>'F4.2'!Z269</f>
        <v>0</v>
      </c>
      <c r="J2564" s="30">
        <f>'F4.2'!AT269</f>
        <v>0</v>
      </c>
      <c r="K2564" s="30"/>
      <c r="L2564" s="30"/>
      <c r="M2564" s="30">
        <f t="shared" si="1091"/>
        <v>0</v>
      </c>
      <c r="N2564" s="150">
        <f t="shared" si="1092"/>
        <v>0</v>
      </c>
      <c r="O2564" s="211">
        <f t="shared" si="1153"/>
        <v>0</v>
      </c>
      <c r="P2564" s="212">
        <f t="shared" si="1154"/>
        <v>0</v>
      </c>
    </row>
    <row r="2565" spans="1:16" ht="31.5" hidden="1" outlineLevel="1">
      <c r="A2565" s="31">
        <f t="shared" ref="A2565:E2565" si="1164">A2106</f>
        <v>41.5</v>
      </c>
      <c r="B2565" s="64" t="str">
        <f t="shared" si="1164"/>
        <v>Supply erection &amp; commissioning of set of internal of spares of Wagon tippler installed at CHP-D, CSTPS Chandrapur</v>
      </c>
      <c r="C2565" s="31" t="str">
        <f t="shared" si="1164"/>
        <v>MERC/CAPEX/MSPGCL/2023-24/0586</v>
      </c>
      <c r="D2565" s="67">
        <f t="shared" si="1164"/>
        <v>45233</v>
      </c>
      <c r="E2565" s="30">
        <f t="shared" si="1164"/>
        <v>2.12</v>
      </c>
      <c r="F2565" s="30">
        <f t="shared" si="1159"/>
        <v>2.12</v>
      </c>
      <c r="G2565" s="30">
        <f t="shared" si="1160"/>
        <v>2.12</v>
      </c>
      <c r="H2565" s="30">
        <f t="shared" si="1090"/>
        <v>0</v>
      </c>
      <c r="I2565" s="30">
        <f>'F4.2'!Z270</f>
        <v>0</v>
      </c>
      <c r="J2565" s="30">
        <f>'F4.2'!AT270</f>
        <v>0</v>
      </c>
      <c r="K2565" s="30"/>
      <c r="L2565" s="30"/>
      <c r="M2565" s="30">
        <f t="shared" si="1091"/>
        <v>0</v>
      </c>
      <c r="N2565" s="150">
        <f t="shared" si="1092"/>
        <v>0</v>
      </c>
      <c r="O2565" s="211">
        <f t="shared" si="1153"/>
        <v>0</v>
      </c>
      <c r="P2565" s="212">
        <f t="shared" si="1154"/>
        <v>0</v>
      </c>
    </row>
    <row r="2566" spans="1:16" ht="31.5" hidden="1" outlineLevel="1">
      <c r="A2566" s="118"/>
      <c r="B2566" s="180" t="str">
        <f t="shared" ref="B2566:E2566" si="1165">B2107</f>
        <v>IDC</v>
      </c>
      <c r="C2566" s="31" t="str">
        <f t="shared" si="1165"/>
        <v>MERC/CAPEX/MSPGCL/2023-24/0586</v>
      </c>
      <c r="D2566" s="67">
        <f t="shared" si="1165"/>
        <v>45233</v>
      </c>
      <c r="E2566" s="30">
        <f t="shared" si="1165"/>
        <v>0.38</v>
      </c>
      <c r="F2566" s="30">
        <f t="shared" si="1159"/>
        <v>0</v>
      </c>
      <c r="G2566" s="30">
        <f t="shared" si="1160"/>
        <v>0</v>
      </c>
      <c r="H2566" s="30">
        <f t="shared" si="1090"/>
        <v>0</v>
      </c>
      <c r="I2566" s="30">
        <f>'F4.2'!Z271</f>
        <v>0</v>
      </c>
      <c r="J2566" s="30">
        <f>'F4.2'!AT271</f>
        <v>0</v>
      </c>
      <c r="K2566" s="30"/>
      <c r="L2566" s="30"/>
      <c r="M2566" s="30">
        <f t="shared" si="1091"/>
        <v>0</v>
      </c>
      <c r="N2566" s="150">
        <f t="shared" si="1092"/>
        <v>0</v>
      </c>
      <c r="O2566" s="211">
        <f t="shared" si="1153"/>
        <v>0</v>
      </c>
      <c r="P2566" s="212">
        <f t="shared" si="1154"/>
        <v>0</v>
      </c>
    </row>
    <row r="2567" spans="1:16" ht="31.5" hidden="1" outlineLevel="1">
      <c r="A2567" s="28" t="str">
        <f>A2108</f>
        <v>HO
DPR 2</v>
      </c>
      <c r="B2567" s="230" t="str">
        <f t="shared" ref="B2567:E2567" si="1166">B2108</f>
        <v>Construction of new Administrative Building for Mahagenco at Vidyut Bhawan, Katol Road, Nagpur</v>
      </c>
      <c r="C2567" s="31" t="str">
        <f t="shared" si="1166"/>
        <v>MERC/CAPEX/2021-2022/MSPGCL/063</v>
      </c>
      <c r="D2567" s="67">
        <f t="shared" si="1166"/>
        <v>44604</v>
      </c>
      <c r="E2567" s="30">
        <f t="shared" si="1166"/>
        <v>57</v>
      </c>
      <c r="F2567" s="30">
        <f t="shared" si="1159"/>
        <v>0</v>
      </c>
      <c r="G2567" s="30">
        <f t="shared" si="1160"/>
        <v>0</v>
      </c>
      <c r="H2567" s="30">
        <f t="shared" si="1090"/>
        <v>0</v>
      </c>
      <c r="I2567" s="30">
        <f>'F4.2'!Z272</f>
        <v>0</v>
      </c>
      <c r="J2567" s="30">
        <f>'F4.2'!AT272</f>
        <v>0</v>
      </c>
      <c r="K2567" s="30"/>
      <c r="L2567" s="30"/>
      <c r="M2567" s="30">
        <f t="shared" si="1091"/>
        <v>0</v>
      </c>
      <c r="N2567" s="150">
        <f t="shared" si="1092"/>
        <v>0</v>
      </c>
      <c r="O2567" s="211">
        <f t="shared" si="1153"/>
        <v>0</v>
      </c>
      <c r="P2567" s="212">
        <f t="shared" si="1154"/>
        <v>0</v>
      </c>
    </row>
    <row r="2568" spans="1:16" ht="31.5" hidden="1" outlineLevel="1">
      <c r="A2568" s="31" t="str">
        <f>A2109</f>
        <v>HO
DPR 2.1</v>
      </c>
      <c r="B2568" s="232" t="str">
        <f t="shared" ref="B2568:E2568" si="1167">B2109</f>
        <v>Construction of new Administrative Building for Mahagenco at Vidyut Bhawan, Katol Road, Nagpur</v>
      </c>
      <c r="C2568" s="31" t="str">
        <f t="shared" si="1167"/>
        <v>MERC/CAPEX/2021-2022/MSPGCL/063</v>
      </c>
      <c r="D2568" s="67">
        <f t="shared" si="1167"/>
        <v>44604</v>
      </c>
      <c r="E2568" s="30">
        <f t="shared" si="1167"/>
        <v>54.24</v>
      </c>
      <c r="F2568" s="30">
        <f t="shared" si="1159"/>
        <v>27.12</v>
      </c>
      <c r="G2568" s="30">
        <f t="shared" si="1160"/>
        <v>27.12</v>
      </c>
      <c r="H2568" s="30">
        <f t="shared" si="1090"/>
        <v>0</v>
      </c>
      <c r="I2568" s="30">
        <f>'F4.2'!Z273</f>
        <v>0</v>
      </c>
      <c r="J2568" s="30">
        <f>'F4.2'!AT273</f>
        <v>0</v>
      </c>
      <c r="K2568" s="30"/>
      <c r="L2568" s="30"/>
      <c r="M2568" s="30">
        <f t="shared" ref="M2568:M2631" si="1168">SUM(J2568:L2568)</f>
        <v>0</v>
      </c>
      <c r="N2568" s="150">
        <f t="shared" si="1092"/>
        <v>0</v>
      </c>
      <c r="O2568" s="211">
        <f t="shared" si="1153"/>
        <v>0</v>
      </c>
      <c r="P2568" s="212">
        <f t="shared" si="1154"/>
        <v>0</v>
      </c>
    </row>
    <row r="2569" spans="1:16" ht="31.5" hidden="1" outlineLevel="1">
      <c r="A2569" s="233">
        <f t="shared" ref="A2569:E2569" si="1169">A2110</f>
        <v>0</v>
      </c>
      <c r="B2569" s="232" t="str">
        <f t="shared" si="1169"/>
        <v>IDC</v>
      </c>
      <c r="C2569" s="31" t="str">
        <f t="shared" si="1169"/>
        <v>MERC/CAPEX/2021-2022/MSPGCL/063</v>
      </c>
      <c r="D2569" s="67">
        <f t="shared" si="1169"/>
        <v>44604</v>
      </c>
      <c r="E2569" s="30">
        <f t="shared" si="1169"/>
        <v>2.76</v>
      </c>
      <c r="F2569" s="30">
        <f t="shared" si="1159"/>
        <v>0</v>
      </c>
      <c r="G2569" s="30">
        <f t="shared" si="1160"/>
        <v>0</v>
      </c>
      <c r="H2569" s="30">
        <f t="shared" si="1090"/>
        <v>0</v>
      </c>
      <c r="I2569" s="30">
        <f>'F4.2'!Z274</f>
        <v>0</v>
      </c>
      <c r="J2569" s="30">
        <f>'F4.2'!AT274</f>
        <v>0</v>
      </c>
      <c r="K2569" s="30"/>
      <c r="L2569" s="30"/>
      <c r="M2569" s="30">
        <f t="shared" si="1168"/>
        <v>0</v>
      </c>
      <c r="N2569" s="150">
        <f t="shared" si="1092"/>
        <v>0</v>
      </c>
      <c r="O2569" s="211">
        <f t="shared" si="1153"/>
        <v>0</v>
      </c>
      <c r="P2569" s="212">
        <f t="shared" si="1154"/>
        <v>0</v>
      </c>
    </row>
    <row r="2570" spans="1:16" ht="47.25" hidden="1" outlineLevel="1">
      <c r="A2570" s="28" t="str">
        <f t="shared" ref="A2570:E2570" si="1170">A2111</f>
        <v>A6</v>
      </c>
      <c r="B2570" s="131" t="str">
        <f t="shared" si="1170"/>
        <v>Supply, Installation &amp; Commissioning of Online Coal Flow Monitoring &amp; Balancing System at Unit-8-9, CSTPS, Chandrapur</v>
      </c>
      <c r="C2570" s="31" t="str">
        <f t="shared" si="1170"/>
        <v>MERC/CAPEX/2024-2025/MSPGCL/0457 Dt 26.07.2024</v>
      </c>
      <c r="D2570" s="67">
        <f t="shared" si="1170"/>
        <v>45499</v>
      </c>
      <c r="E2570" s="30">
        <f t="shared" si="1170"/>
        <v>34.21</v>
      </c>
      <c r="F2570" s="30">
        <f t="shared" si="1159"/>
        <v>0</v>
      </c>
      <c r="G2570" s="30">
        <f t="shared" si="1160"/>
        <v>0</v>
      </c>
      <c r="H2570" s="30">
        <f t="shared" si="1090"/>
        <v>0</v>
      </c>
      <c r="I2570" s="30">
        <f>'F4.2'!Z275</f>
        <v>0</v>
      </c>
      <c r="J2570" s="30">
        <f>'F4.2'!AT275</f>
        <v>0</v>
      </c>
      <c r="K2570" s="30"/>
      <c r="L2570" s="30"/>
      <c r="M2570" s="30">
        <f t="shared" si="1168"/>
        <v>0</v>
      </c>
      <c r="N2570" s="150">
        <f t="shared" si="1092"/>
        <v>0</v>
      </c>
    </row>
    <row r="2571" spans="1:16" ht="47.25" hidden="1" outlineLevel="1">
      <c r="A2571" s="28">
        <f t="shared" ref="A2571:E2571" si="1171">A2112</f>
        <v>0</v>
      </c>
      <c r="B2571" s="232" t="str">
        <f t="shared" si="1171"/>
        <v>Supply, installation and commissioning of Online Coal flow monitoring and balancing system for U- 8 &amp; 9, CSTPS, Chandrapur.</v>
      </c>
      <c r="C2571" s="31" t="str">
        <f t="shared" si="1171"/>
        <v>MERC/CAPEX/2024-2025/MSPGCL/0457 Dt 26.07.2024</v>
      </c>
      <c r="D2571" s="67">
        <f t="shared" si="1171"/>
        <v>45499</v>
      </c>
      <c r="E2571" s="30">
        <f t="shared" si="1171"/>
        <v>34.21</v>
      </c>
      <c r="F2571" s="30">
        <f t="shared" si="1159"/>
        <v>17.105</v>
      </c>
      <c r="G2571" s="30">
        <f t="shared" si="1160"/>
        <v>17.105</v>
      </c>
      <c r="H2571" s="30">
        <f t="shared" si="1090"/>
        <v>0</v>
      </c>
      <c r="I2571" s="30">
        <f>'F4.2'!Z276</f>
        <v>17.105</v>
      </c>
      <c r="J2571" s="30">
        <f>'F4.2'!AT276</f>
        <v>17.105</v>
      </c>
      <c r="K2571" s="30"/>
      <c r="L2571" s="30"/>
      <c r="M2571" s="30">
        <f t="shared" si="1168"/>
        <v>17.105</v>
      </c>
      <c r="N2571" s="150">
        <f t="shared" si="1092"/>
        <v>0</v>
      </c>
    </row>
    <row r="2572" spans="1:16" ht="31.5" hidden="1" outlineLevel="1">
      <c r="A2572" s="118">
        <f t="shared" ref="A2572:E2572" si="1172">A2113</f>
        <v>0</v>
      </c>
      <c r="B2572" s="180" t="str">
        <f t="shared" si="1172"/>
        <v>IDC</v>
      </c>
      <c r="C2572" s="31" t="str">
        <f t="shared" si="1172"/>
        <v>MERC/CAPEX/2024-2025/MSPGCL/0457 Dt 26.07.2024</v>
      </c>
      <c r="D2572" s="67">
        <f t="shared" si="1172"/>
        <v>45499</v>
      </c>
      <c r="E2572" s="30">
        <f t="shared" si="1172"/>
        <v>0.31</v>
      </c>
      <c r="F2572" s="30">
        <f t="shared" si="1159"/>
        <v>0</v>
      </c>
      <c r="G2572" s="30">
        <f t="shared" si="1160"/>
        <v>0</v>
      </c>
      <c r="H2572" s="30">
        <f t="shared" ref="H2572:H2635" si="1173">F2572-G2572</f>
        <v>0</v>
      </c>
      <c r="I2572" s="30">
        <f>'F4.2'!Z277</f>
        <v>0</v>
      </c>
      <c r="J2572" s="30">
        <f>'F4.2'!AT277</f>
        <v>0</v>
      </c>
      <c r="K2572" s="30"/>
      <c r="L2572" s="30"/>
      <c r="M2572" s="30">
        <f t="shared" si="1168"/>
        <v>0</v>
      </c>
      <c r="N2572" s="150">
        <f t="shared" ref="N2572:N2635" si="1174">H2572+I2572-M2572</f>
        <v>0</v>
      </c>
    </row>
    <row r="2573" spans="1:16" ht="47.25" hidden="1" outlineLevel="1">
      <c r="A2573" s="28" t="str">
        <f t="shared" ref="A2573:E2573" si="1175">A2114</f>
        <v>A7</v>
      </c>
      <c r="B2573" s="131" t="str">
        <f t="shared" si="1175"/>
        <v>Providing, supplying, laying and commissioning of 1600 mm dia. M.S. Pipe by replacement of existing PSC raw water line from Erai dam to reservoir at CSTPS, Chandrapur</v>
      </c>
      <c r="C2573" s="31" t="str">
        <f t="shared" si="1175"/>
        <v>MERC/CAPEX/2024-2025/MSPGCL/0476 Dt 06.08.2024</v>
      </c>
      <c r="D2573" s="67">
        <f t="shared" si="1175"/>
        <v>45510</v>
      </c>
      <c r="E2573" s="30">
        <f t="shared" si="1175"/>
        <v>40.794520547945204</v>
      </c>
      <c r="F2573" s="30">
        <f t="shared" si="1159"/>
        <v>0</v>
      </c>
      <c r="G2573" s="30">
        <f t="shared" si="1160"/>
        <v>0</v>
      </c>
      <c r="H2573" s="30">
        <f t="shared" si="1173"/>
        <v>0</v>
      </c>
      <c r="I2573" s="30">
        <f>'F4.2'!Z278</f>
        <v>0</v>
      </c>
      <c r="J2573" s="30">
        <f>'F4.2'!AT278</f>
        <v>0</v>
      </c>
      <c r="K2573" s="30"/>
      <c r="L2573" s="30"/>
      <c r="M2573" s="30">
        <f t="shared" si="1168"/>
        <v>0</v>
      </c>
      <c r="N2573" s="150">
        <f t="shared" si="1174"/>
        <v>0</v>
      </c>
    </row>
    <row r="2574" spans="1:16" ht="47.25" hidden="1" outlineLevel="1">
      <c r="A2574" s="227">
        <f t="shared" ref="A2574:E2574" si="1176">A2115</f>
        <v>0</v>
      </c>
      <c r="B2574" s="232" t="str">
        <f t="shared" si="1176"/>
        <v>Providing, supplying, laying and commissioning of 1600mm dia. M.S. pipe by replacement of existing PSC raw water line from Erai dam to reservoir at CSTPS, Chandrapur</v>
      </c>
      <c r="C2574" s="31" t="str">
        <f t="shared" si="1176"/>
        <v>MERC/CAPEX/2024-2025/MSPGCL/0476 Dt 06.08.2024</v>
      </c>
      <c r="D2574" s="67">
        <f t="shared" si="1176"/>
        <v>45510</v>
      </c>
      <c r="E2574" s="30">
        <f t="shared" si="1176"/>
        <v>40.794520547945204</v>
      </c>
      <c r="F2574" s="30">
        <f t="shared" si="1159"/>
        <v>40.794520547945204</v>
      </c>
      <c r="G2574" s="30">
        <f t="shared" si="1160"/>
        <v>40.794520547945204</v>
      </c>
      <c r="H2574" s="30">
        <f t="shared" si="1173"/>
        <v>0</v>
      </c>
      <c r="I2574" s="30">
        <f>'F4.2'!Z279</f>
        <v>0</v>
      </c>
      <c r="J2574" s="30">
        <f>'F4.2'!AT279</f>
        <v>0</v>
      </c>
      <c r="K2574" s="30"/>
      <c r="L2574" s="30"/>
      <c r="M2574" s="30">
        <f t="shared" si="1168"/>
        <v>0</v>
      </c>
      <c r="N2574" s="150">
        <f t="shared" si="1174"/>
        <v>0</v>
      </c>
    </row>
    <row r="2575" spans="1:16" ht="31.5" hidden="1" outlineLevel="1">
      <c r="A2575" s="118">
        <f t="shared" ref="A2575:E2575" si="1177">A2116</f>
        <v>0</v>
      </c>
      <c r="B2575" s="180" t="str">
        <f t="shared" si="1177"/>
        <v>IDC</v>
      </c>
      <c r="C2575" s="31" t="str">
        <f t="shared" si="1177"/>
        <v>MERC/CAPEX/2024-2025/MSPGCL/0476 Dt 06.08.2024</v>
      </c>
      <c r="D2575" s="67">
        <f t="shared" si="1177"/>
        <v>45510</v>
      </c>
      <c r="E2575" s="30">
        <f t="shared" si="1177"/>
        <v>8.83</v>
      </c>
      <c r="F2575" s="30">
        <f t="shared" si="1159"/>
        <v>0</v>
      </c>
      <c r="G2575" s="30">
        <f t="shared" si="1160"/>
        <v>0</v>
      </c>
      <c r="H2575" s="30">
        <f t="shared" si="1173"/>
        <v>0</v>
      </c>
      <c r="I2575" s="30">
        <f>'F4.2'!Z280</f>
        <v>0</v>
      </c>
      <c r="J2575" s="30">
        <f>'F4.2'!AT280</f>
        <v>0</v>
      </c>
      <c r="K2575" s="30"/>
      <c r="L2575" s="30"/>
      <c r="M2575" s="30">
        <f t="shared" si="1168"/>
        <v>0</v>
      </c>
      <c r="N2575" s="150">
        <f t="shared" si="1174"/>
        <v>0</v>
      </c>
    </row>
    <row r="2576" spans="1:16" ht="31.5" hidden="1" outlineLevel="1">
      <c r="A2576" s="28" t="str">
        <f t="shared" ref="A2576:E2576" si="1178">A2117</f>
        <v>A8</v>
      </c>
      <c r="B2576" s="131" t="str">
        <f t="shared" si="1178"/>
        <v>Adoption of Ozonization technique for disinfection of Cooling Water System at U # 8 &amp; 9</v>
      </c>
      <c r="C2576" s="31" t="str">
        <f t="shared" si="1178"/>
        <v>MERC/CAPEX/MSPGCL/2023-2024/0467 Dt 02.08.2024</v>
      </c>
      <c r="D2576" s="67">
        <f t="shared" si="1178"/>
        <v>45506</v>
      </c>
      <c r="E2576" s="30">
        <f t="shared" si="1178"/>
        <v>67</v>
      </c>
      <c r="F2576" s="30">
        <f t="shared" si="1159"/>
        <v>0</v>
      </c>
      <c r="G2576" s="30">
        <f t="shared" si="1160"/>
        <v>0</v>
      </c>
      <c r="H2576" s="30">
        <f t="shared" si="1173"/>
        <v>0</v>
      </c>
      <c r="I2576" s="30">
        <f>'F4.2'!Z281</f>
        <v>0</v>
      </c>
      <c r="J2576" s="30">
        <f>'F4.2'!AT281</f>
        <v>0</v>
      </c>
      <c r="K2576" s="30"/>
      <c r="L2576" s="30"/>
      <c r="M2576" s="30">
        <f t="shared" si="1168"/>
        <v>0</v>
      </c>
      <c r="N2576" s="150">
        <f t="shared" si="1174"/>
        <v>0</v>
      </c>
    </row>
    <row r="2577" spans="1:14" ht="31.5" hidden="1" outlineLevel="1">
      <c r="A2577" s="28">
        <f t="shared" ref="A2577:E2577" si="1179">A2118</f>
        <v>0</v>
      </c>
      <c r="B2577" s="232" t="str">
        <f t="shared" si="1179"/>
        <v>Adoption of Ozonization technique for disinfection of Unit 8&amp;9 Cooling Water at CSTPS.</v>
      </c>
      <c r="C2577" s="31" t="str">
        <f t="shared" si="1179"/>
        <v>MERC/CAPEX/MSPGCL/2023-2024/0467 Dt 02.08.2024</v>
      </c>
      <c r="D2577" s="67">
        <f t="shared" si="1179"/>
        <v>45506</v>
      </c>
      <c r="E2577" s="30">
        <f t="shared" si="1179"/>
        <v>67</v>
      </c>
      <c r="F2577" s="30">
        <f t="shared" si="1159"/>
        <v>67</v>
      </c>
      <c r="G2577" s="30">
        <f t="shared" si="1160"/>
        <v>67</v>
      </c>
      <c r="H2577" s="30">
        <f t="shared" si="1173"/>
        <v>0</v>
      </c>
      <c r="I2577" s="30">
        <f>'F4.2'!Z282</f>
        <v>0</v>
      </c>
      <c r="J2577" s="30">
        <f>'F4.2'!AT282</f>
        <v>0</v>
      </c>
      <c r="K2577" s="30"/>
      <c r="L2577" s="30"/>
      <c r="M2577" s="30">
        <f t="shared" si="1168"/>
        <v>0</v>
      </c>
      <c r="N2577" s="150">
        <f t="shared" si="1174"/>
        <v>0</v>
      </c>
    </row>
    <row r="2578" spans="1:14" ht="31.5" hidden="1" outlineLevel="1">
      <c r="A2578" s="118">
        <f t="shared" ref="A2578:E2578" si="1180">A2119</f>
        <v>0</v>
      </c>
      <c r="B2578" s="180" t="str">
        <f t="shared" si="1180"/>
        <v>IDC</v>
      </c>
      <c r="C2578" s="31" t="str">
        <f t="shared" si="1180"/>
        <v>MERC/CAPEX/MSPGCL/2023-2024/0467 Dt 02.08.2024</v>
      </c>
      <c r="D2578" s="67">
        <f t="shared" si="1180"/>
        <v>45506</v>
      </c>
      <c r="E2578" s="30">
        <f t="shared" si="1180"/>
        <v>2.2000000000000002</v>
      </c>
      <c r="F2578" s="30">
        <f t="shared" si="1159"/>
        <v>0</v>
      </c>
      <c r="G2578" s="30">
        <f t="shared" si="1160"/>
        <v>0</v>
      </c>
      <c r="H2578" s="30">
        <f t="shared" si="1173"/>
        <v>0</v>
      </c>
      <c r="I2578" s="30">
        <f>'F4.2'!Z283</f>
        <v>0</v>
      </c>
      <c r="J2578" s="30">
        <f>'F4.2'!AT283</f>
        <v>0</v>
      </c>
      <c r="K2578" s="30"/>
      <c r="L2578" s="30"/>
      <c r="M2578" s="30">
        <f t="shared" si="1168"/>
        <v>0</v>
      </c>
      <c r="N2578" s="150">
        <f t="shared" si="1174"/>
        <v>0</v>
      </c>
    </row>
    <row r="2579" spans="1:14" ht="15.75" hidden="1" outlineLevel="1">
      <c r="A2579" s="233">
        <f t="shared" ref="A2579:E2579" si="1181">A2120</f>
        <v>0</v>
      </c>
      <c r="B2579" s="232">
        <f t="shared" si="1181"/>
        <v>0</v>
      </c>
      <c r="C2579" s="31">
        <f t="shared" si="1181"/>
        <v>0</v>
      </c>
      <c r="D2579" s="67" t="str">
        <f t="shared" si="1181"/>
        <v>-</v>
      </c>
      <c r="E2579" s="30">
        <f t="shared" si="1181"/>
        <v>0</v>
      </c>
      <c r="F2579" s="30">
        <f t="shared" si="1159"/>
        <v>0</v>
      </c>
      <c r="G2579" s="30">
        <f t="shared" si="1160"/>
        <v>0</v>
      </c>
      <c r="H2579" s="30">
        <f t="shared" si="1173"/>
        <v>0</v>
      </c>
      <c r="I2579" s="30">
        <f>'F4.2'!Z284</f>
        <v>0</v>
      </c>
      <c r="J2579" s="30">
        <f>'F4.2'!AT284</f>
        <v>0</v>
      </c>
      <c r="K2579" s="30"/>
      <c r="L2579" s="30"/>
      <c r="M2579" s="30">
        <f t="shared" si="1168"/>
        <v>0</v>
      </c>
      <c r="N2579" s="150">
        <f t="shared" si="1174"/>
        <v>0</v>
      </c>
    </row>
    <row r="2580" spans="1:14" ht="15.75" hidden="1" outlineLevel="1">
      <c r="A2580" s="233">
        <f t="shared" ref="A2580:E2580" si="1182">A2121</f>
        <v>0</v>
      </c>
      <c r="B2580" s="232">
        <f t="shared" si="1182"/>
        <v>0</v>
      </c>
      <c r="C2580" s="31">
        <f t="shared" si="1182"/>
        <v>0</v>
      </c>
      <c r="D2580" s="67" t="str">
        <f t="shared" si="1182"/>
        <v>-</v>
      </c>
      <c r="E2580" s="30">
        <f t="shared" si="1182"/>
        <v>0</v>
      </c>
      <c r="F2580" s="30">
        <f t="shared" si="1159"/>
        <v>0</v>
      </c>
      <c r="G2580" s="30">
        <f t="shared" si="1160"/>
        <v>0</v>
      </c>
      <c r="H2580" s="30">
        <f t="shared" si="1173"/>
        <v>0</v>
      </c>
      <c r="I2580" s="30">
        <f>'F4.2'!Z285</f>
        <v>0</v>
      </c>
      <c r="J2580" s="30">
        <f>'F4.2'!AT285</f>
        <v>0</v>
      </c>
      <c r="K2580" s="30"/>
      <c r="L2580" s="30"/>
      <c r="M2580" s="30">
        <f t="shared" si="1168"/>
        <v>0</v>
      </c>
      <c r="N2580" s="150">
        <f t="shared" si="1174"/>
        <v>0</v>
      </c>
    </row>
    <row r="2581" spans="1:14" ht="15.75" hidden="1" outlineLevel="1">
      <c r="A2581" s="233">
        <f t="shared" ref="A2581:E2581" si="1183">A2122</f>
        <v>0</v>
      </c>
      <c r="B2581" s="232">
        <f t="shared" si="1183"/>
        <v>0</v>
      </c>
      <c r="C2581" s="31">
        <f t="shared" si="1183"/>
        <v>0</v>
      </c>
      <c r="D2581" s="67" t="str">
        <f t="shared" si="1183"/>
        <v>-</v>
      </c>
      <c r="E2581" s="30">
        <f t="shared" si="1183"/>
        <v>0</v>
      </c>
      <c r="F2581" s="30">
        <f t="shared" si="1159"/>
        <v>0</v>
      </c>
      <c r="G2581" s="30">
        <f t="shared" si="1160"/>
        <v>0</v>
      </c>
      <c r="H2581" s="30">
        <f t="shared" si="1173"/>
        <v>0</v>
      </c>
      <c r="I2581" s="30">
        <f>'F4.2'!Z286</f>
        <v>0</v>
      </c>
      <c r="J2581" s="30">
        <f>'F4.2'!AT286</f>
        <v>0</v>
      </c>
      <c r="K2581" s="30"/>
      <c r="L2581" s="30"/>
      <c r="M2581" s="30">
        <f t="shared" si="1168"/>
        <v>0</v>
      </c>
      <c r="N2581" s="150">
        <f t="shared" si="1174"/>
        <v>0</v>
      </c>
    </row>
    <row r="2582" spans="1:14" ht="15.75" hidden="1" outlineLevel="1">
      <c r="A2582" s="31">
        <f t="shared" ref="A2582:E2583" si="1184">A2123</f>
        <v>0</v>
      </c>
      <c r="B2582" s="64">
        <f t="shared" si="1184"/>
        <v>0</v>
      </c>
      <c r="C2582" s="31">
        <f t="shared" si="1184"/>
        <v>0</v>
      </c>
      <c r="D2582" s="67" t="str">
        <f t="shared" si="1184"/>
        <v>-</v>
      </c>
      <c r="E2582" s="30">
        <f t="shared" si="1184"/>
        <v>0</v>
      </c>
      <c r="F2582" s="30">
        <f t="shared" si="1159"/>
        <v>0</v>
      </c>
      <c r="G2582" s="30">
        <f t="shared" si="1160"/>
        <v>0</v>
      </c>
      <c r="H2582" s="30">
        <f t="shared" si="1173"/>
        <v>0</v>
      </c>
      <c r="I2582" s="30">
        <f>'F4.2'!Z287</f>
        <v>0</v>
      </c>
      <c r="J2582" s="30">
        <f>'F4.2'!AT287</f>
        <v>0</v>
      </c>
      <c r="K2582" s="30"/>
      <c r="L2582" s="30"/>
      <c r="M2582" s="30">
        <f t="shared" si="1168"/>
        <v>0</v>
      </c>
      <c r="N2582" s="150">
        <f t="shared" si="1174"/>
        <v>0</v>
      </c>
    </row>
    <row r="2583" spans="1:14" ht="15.75" hidden="1" outlineLevel="1">
      <c r="A2583" s="31"/>
      <c r="B2583" s="27" t="str">
        <f t="shared" si="1184"/>
        <v>(ii) Submitted to MERC</v>
      </c>
      <c r="C2583" s="31"/>
      <c r="D2583" s="67" t="str">
        <f t="shared" ref="D2583:E2583" si="1185">D2124</f>
        <v>-</v>
      </c>
      <c r="E2583" s="30">
        <f t="shared" si="1185"/>
        <v>0</v>
      </c>
      <c r="F2583" s="30">
        <f t="shared" si="1159"/>
        <v>0</v>
      </c>
      <c r="G2583" s="30">
        <f t="shared" si="1160"/>
        <v>0</v>
      </c>
      <c r="H2583" s="30">
        <f t="shared" si="1173"/>
        <v>0</v>
      </c>
      <c r="I2583" s="30">
        <f>'F4.2'!Z288</f>
        <v>0</v>
      </c>
      <c r="J2583" s="30">
        <f>'F4.2'!AT288</f>
        <v>0</v>
      </c>
      <c r="K2583" s="30"/>
      <c r="L2583" s="30"/>
      <c r="M2583" s="30">
        <f t="shared" si="1168"/>
        <v>0</v>
      </c>
      <c r="N2583" s="150">
        <f t="shared" si="1174"/>
        <v>0</v>
      </c>
    </row>
    <row r="2584" spans="1:14" ht="63" hidden="1" outlineLevel="1">
      <c r="A2584" s="28" t="str">
        <f>A2125</f>
        <v>Y1</v>
      </c>
      <c r="B2584" s="131" t="str">
        <f t="shared" ref="B2584:E2584" si="1186">B2125</f>
        <v>Multiple Schemes for Electrical Maintenance Section and Design, Engineering, Manufacturing, Testing, Unloading at site, E&amp;C of 200MVA, 21/420KV Single Phase Generator Transformer for Unit # 8 &amp; 9, CSTPS</v>
      </c>
      <c r="C2584" s="31" t="str">
        <f t="shared" si="1186"/>
        <v>To be resubmitted</v>
      </c>
      <c r="D2584" s="67" t="str">
        <f t="shared" si="1186"/>
        <v>-</v>
      </c>
      <c r="E2584" s="30">
        <f t="shared" si="1186"/>
        <v>0</v>
      </c>
      <c r="F2584" s="30">
        <f t="shared" si="1159"/>
        <v>0</v>
      </c>
      <c r="G2584" s="30">
        <f t="shared" si="1160"/>
        <v>0</v>
      </c>
      <c r="H2584" s="30">
        <f t="shared" si="1173"/>
        <v>0</v>
      </c>
      <c r="I2584" s="30">
        <f>'F4.2'!Z289</f>
        <v>0</v>
      </c>
      <c r="J2584" s="30">
        <f>'F4.2'!AT289</f>
        <v>0</v>
      </c>
      <c r="K2584" s="30"/>
      <c r="L2584" s="30"/>
      <c r="M2584" s="30">
        <f t="shared" si="1168"/>
        <v>0</v>
      </c>
      <c r="N2584" s="150">
        <f t="shared" si="1174"/>
        <v>0</v>
      </c>
    </row>
    <row r="2585" spans="1:14" ht="31.5" hidden="1" outlineLevel="1">
      <c r="A2585" s="227"/>
      <c r="B2585" s="232" t="str">
        <f t="shared" ref="B2585:E2585" si="1187">B2126</f>
        <v>Procurement of 10MW, 11kV Motor and its recommended spare for Boiler Feed Pump (BFP)</v>
      </c>
      <c r="C2585" s="31" t="str">
        <f t="shared" si="1187"/>
        <v>To be resubmitted</v>
      </c>
      <c r="D2585" s="67" t="str">
        <f t="shared" si="1187"/>
        <v>-</v>
      </c>
      <c r="E2585" s="30">
        <f t="shared" si="1187"/>
        <v>0</v>
      </c>
      <c r="F2585" s="30">
        <f t="shared" si="1159"/>
        <v>4.95</v>
      </c>
      <c r="G2585" s="30">
        <f t="shared" si="1160"/>
        <v>4.95</v>
      </c>
      <c r="H2585" s="30">
        <f t="shared" si="1173"/>
        <v>0</v>
      </c>
      <c r="I2585" s="30">
        <f>'F4.2'!Z290</f>
        <v>0</v>
      </c>
      <c r="J2585" s="30">
        <f>'F4.2'!AT290</f>
        <v>0</v>
      </c>
      <c r="K2585" s="30"/>
      <c r="L2585" s="30"/>
      <c r="M2585" s="30">
        <f t="shared" si="1168"/>
        <v>0</v>
      </c>
      <c r="N2585" s="150">
        <f t="shared" si="1174"/>
        <v>0</v>
      </c>
    </row>
    <row r="2586" spans="1:14" ht="47.25" hidden="1" outlineLevel="1">
      <c r="A2586" s="227"/>
      <c r="B2586" s="232" t="str">
        <f t="shared" ref="B2586:E2586" si="1188">B2127</f>
        <v>Replacement of  NiCd battery sets installed for UPS of Fire Water Pump House, CMRH &amp; SWAS lab   of Unit 8 &amp; 9, CSTPS, Chandrapur.</v>
      </c>
      <c r="C2586" s="31" t="str">
        <f t="shared" si="1188"/>
        <v>To be resubmitted</v>
      </c>
      <c r="D2586" s="67" t="str">
        <f t="shared" si="1188"/>
        <v>-</v>
      </c>
      <c r="E2586" s="30">
        <f t="shared" si="1188"/>
        <v>0</v>
      </c>
      <c r="F2586" s="30">
        <f t="shared" si="1159"/>
        <v>0.86</v>
      </c>
      <c r="G2586" s="30">
        <f t="shared" si="1160"/>
        <v>0.86</v>
      </c>
      <c r="H2586" s="30">
        <f t="shared" si="1173"/>
        <v>0</v>
      </c>
      <c r="I2586" s="30">
        <f>'F4.2'!Z291</f>
        <v>0</v>
      </c>
      <c r="J2586" s="30">
        <f>'F4.2'!AT291</f>
        <v>0</v>
      </c>
      <c r="K2586" s="30"/>
      <c r="L2586" s="30"/>
      <c r="M2586" s="30">
        <f t="shared" si="1168"/>
        <v>0</v>
      </c>
      <c r="N2586" s="150">
        <f t="shared" si="1174"/>
        <v>0</v>
      </c>
    </row>
    <row r="2587" spans="1:14" ht="47.25" hidden="1" outlineLevel="1">
      <c r="A2587" s="227"/>
      <c r="B2587" s="232" t="str">
        <f t="shared" ref="B2587:E2587" si="1189">B2128</f>
        <v>Retrofitting of GE make LT Air Circuit Breakers of various current ratings and procurement of their recommended spares for Unit-8&amp;9, CSTPS</v>
      </c>
      <c r="C2587" s="31" t="str">
        <f t="shared" si="1189"/>
        <v>To be resubmitted</v>
      </c>
      <c r="D2587" s="67" t="str">
        <f t="shared" si="1189"/>
        <v>-</v>
      </c>
      <c r="E2587" s="30">
        <f t="shared" si="1189"/>
        <v>0</v>
      </c>
      <c r="F2587" s="30">
        <f t="shared" si="1159"/>
        <v>4.8499999999999996</v>
      </c>
      <c r="G2587" s="30">
        <f t="shared" si="1160"/>
        <v>4.8499999999999996</v>
      </c>
      <c r="H2587" s="30">
        <f t="shared" si="1173"/>
        <v>0</v>
      </c>
      <c r="I2587" s="30">
        <f>'F4.2'!Z292</f>
        <v>0</v>
      </c>
      <c r="J2587" s="30">
        <f>'F4.2'!AT292</f>
        <v>0</v>
      </c>
      <c r="K2587" s="30"/>
      <c r="L2587" s="30"/>
      <c r="M2587" s="30">
        <f t="shared" si="1168"/>
        <v>0</v>
      </c>
      <c r="N2587" s="150">
        <f t="shared" si="1174"/>
        <v>0</v>
      </c>
    </row>
    <row r="2588" spans="1:14" ht="31.5" hidden="1" outlineLevel="1">
      <c r="A2588" s="227"/>
      <c r="B2588" s="232" t="str">
        <f t="shared" ref="B2588:E2588" si="1190">B2129</f>
        <v>Procurement of BHEL make 6.6kV and 11kV Vacuum Circuit Breakers for Unit-8&amp;9, CSTPS Chandrapur</v>
      </c>
      <c r="C2588" s="31" t="str">
        <f t="shared" si="1190"/>
        <v>To be resubmitted</v>
      </c>
      <c r="D2588" s="67" t="str">
        <f t="shared" si="1190"/>
        <v>-</v>
      </c>
      <c r="E2588" s="30">
        <f t="shared" si="1190"/>
        <v>0</v>
      </c>
      <c r="F2588" s="30">
        <f t="shared" si="1159"/>
        <v>2.0699999999999998</v>
      </c>
      <c r="G2588" s="30">
        <f t="shared" si="1160"/>
        <v>2.0699999999999998</v>
      </c>
      <c r="H2588" s="30">
        <f t="shared" si="1173"/>
        <v>0</v>
      </c>
      <c r="I2588" s="30">
        <f>'F4.2'!Z293</f>
        <v>0</v>
      </c>
      <c r="J2588" s="30">
        <f>'F4.2'!AT293</f>
        <v>0</v>
      </c>
      <c r="K2588" s="30"/>
      <c r="L2588" s="30"/>
      <c r="M2588" s="30">
        <f t="shared" si="1168"/>
        <v>0</v>
      </c>
      <c r="N2588" s="150">
        <f t="shared" si="1174"/>
        <v>0</v>
      </c>
    </row>
    <row r="2589" spans="1:14" ht="15.75" hidden="1" outlineLevel="1">
      <c r="A2589" s="118"/>
      <c r="B2589" s="180" t="str">
        <f t="shared" ref="B2589:E2589" si="1191">B2130</f>
        <v>IDC</v>
      </c>
      <c r="C2589" s="31" t="str">
        <f t="shared" si="1191"/>
        <v>To be resubmitted</v>
      </c>
      <c r="D2589" s="67" t="str">
        <f t="shared" si="1191"/>
        <v>-</v>
      </c>
      <c r="E2589" s="30">
        <f t="shared" si="1191"/>
        <v>0</v>
      </c>
      <c r="F2589" s="30">
        <f t="shared" si="1159"/>
        <v>0</v>
      </c>
      <c r="G2589" s="30">
        <f t="shared" si="1160"/>
        <v>0</v>
      </c>
      <c r="H2589" s="30">
        <f t="shared" si="1173"/>
        <v>0</v>
      </c>
      <c r="I2589" s="30">
        <f>'F4.2'!Z294</f>
        <v>0</v>
      </c>
      <c r="J2589" s="30">
        <f>'F4.2'!AT294</f>
        <v>0</v>
      </c>
      <c r="K2589" s="30"/>
      <c r="L2589" s="30"/>
      <c r="M2589" s="30">
        <f t="shared" si="1168"/>
        <v>0</v>
      </c>
      <c r="N2589" s="150">
        <f t="shared" si="1174"/>
        <v>0</v>
      </c>
    </row>
    <row r="2590" spans="1:14" ht="157.5" hidden="1" outlineLevel="1">
      <c r="A2590" s="28" t="str">
        <f>A2131</f>
        <v>Y5</v>
      </c>
      <c r="B2590" s="131" t="str">
        <f t="shared" ref="B2590:E2590" si="1192">B2131</f>
        <v>Scheme-1: Procurement of assembly of baskets for Air Preheater of type 31.05 VIMT 2000 (72° PA), 
Scheme-2: Procurement of spares for PRDS station pressure control valves and Desuperheating spray Control valves in Boiler at U-8&amp;9, CSTPS, Chandrapur,
Scheme-3: Procurement of complete set of sky climber at U-8&amp;9, CSTPS, Chandrapur.
Scheme-4: Supply, erction, commissioning of oil free rotary screw compressors (including all Civil Electrical, C&amp;I, Testing work) for CMRH system at U-8&amp;9, CSTPS, Chandrapur.</v>
      </c>
      <c r="C2590" s="31" t="str">
        <f t="shared" si="1192"/>
        <v>To be resubmitted</v>
      </c>
      <c r="D2590" s="67" t="str">
        <f t="shared" si="1192"/>
        <v>-</v>
      </c>
      <c r="E2590" s="30">
        <f t="shared" si="1192"/>
        <v>0</v>
      </c>
      <c r="F2590" s="30">
        <f t="shared" si="1159"/>
        <v>0</v>
      </c>
      <c r="G2590" s="30">
        <f t="shared" si="1160"/>
        <v>0</v>
      </c>
      <c r="H2590" s="30">
        <f t="shared" si="1173"/>
        <v>0</v>
      </c>
      <c r="I2590" s="30">
        <f>'F4.2'!Z295</f>
        <v>0</v>
      </c>
      <c r="J2590" s="30">
        <f>'F4.2'!AT295</f>
        <v>0</v>
      </c>
      <c r="K2590" s="30"/>
      <c r="L2590" s="30"/>
      <c r="M2590" s="30">
        <f t="shared" si="1168"/>
        <v>0</v>
      </c>
      <c r="N2590" s="150">
        <f t="shared" si="1174"/>
        <v>0</v>
      </c>
    </row>
    <row r="2591" spans="1:14" ht="47.25" hidden="1" outlineLevel="1">
      <c r="A2591" s="227"/>
      <c r="B2591" s="270" t="str">
        <f t="shared" ref="B2591:E2591" si="1193">B2132</f>
        <v>Scheme-1: Procurement of assembly of baskets for Air Preheater of type 31.5 VIMT 2000 (72° PA) at U-8&amp;9, CSTPS, Chandrapur.</v>
      </c>
      <c r="C2591" s="28" t="str">
        <f t="shared" si="1193"/>
        <v>To be resubmitted</v>
      </c>
      <c r="D2591" s="68" t="str">
        <f t="shared" si="1193"/>
        <v>-</v>
      </c>
      <c r="E2591" s="29">
        <f t="shared" si="1193"/>
        <v>0</v>
      </c>
      <c r="F2591" s="29">
        <f t="shared" si="1159"/>
        <v>15.78</v>
      </c>
      <c r="G2591" s="29">
        <f t="shared" si="1160"/>
        <v>15.78</v>
      </c>
      <c r="H2591" s="29">
        <f t="shared" si="1173"/>
        <v>0</v>
      </c>
      <c r="I2591" s="30">
        <f>'F4.2'!Z296</f>
        <v>0</v>
      </c>
      <c r="J2591" s="30">
        <f>'F4.2'!AT296</f>
        <v>0</v>
      </c>
      <c r="K2591" s="29"/>
      <c r="L2591" s="29"/>
      <c r="M2591" s="29">
        <f t="shared" si="1168"/>
        <v>0</v>
      </c>
      <c r="N2591" s="149">
        <f t="shared" si="1174"/>
        <v>0</v>
      </c>
    </row>
    <row r="2592" spans="1:14" ht="47.25" hidden="1" outlineLevel="1">
      <c r="A2592" s="227"/>
      <c r="B2592" s="270" t="str">
        <f t="shared" ref="B2592:E2592" si="1194">B2133</f>
        <v>Scheme-2: Procurement of spares for PRDS station pressure control valves and Desuperheating spray control valves in Boiler at U-8&amp;9, CSTPS, Chandrapur.</v>
      </c>
      <c r="C2592" s="31" t="str">
        <f t="shared" si="1194"/>
        <v>To be resubmitted</v>
      </c>
      <c r="D2592" s="67" t="str">
        <f t="shared" si="1194"/>
        <v>-</v>
      </c>
      <c r="E2592" s="30">
        <f t="shared" si="1194"/>
        <v>0</v>
      </c>
      <c r="F2592" s="30">
        <f t="shared" si="1159"/>
        <v>6.09</v>
      </c>
      <c r="G2592" s="30">
        <f t="shared" si="1160"/>
        <v>6.09</v>
      </c>
      <c r="H2592" s="30">
        <f t="shared" si="1173"/>
        <v>0</v>
      </c>
      <c r="I2592" s="30">
        <f>'F4.2'!Z297</f>
        <v>0</v>
      </c>
      <c r="J2592" s="30">
        <f>'F4.2'!AT297</f>
        <v>0</v>
      </c>
      <c r="K2592" s="30"/>
      <c r="L2592" s="30"/>
      <c r="M2592" s="30">
        <f t="shared" si="1168"/>
        <v>0</v>
      </c>
      <c r="N2592" s="150">
        <f t="shared" si="1174"/>
        <v>0</v>
      </c>
    </row>
    <row r="2593" spans="1:14" ht="31.5" hidden="1" outlineLevel="1">
      <c r="A2593" s="227"/>
      <c r="B2593" s="270" t="str">
        <f t="shared" ref="B2593:E2593" si="1195">B2134</f>
        <v>Scheme-3: Procurement of complete set of sky climber at U-8&amp;9, CSTPS, Chandrapur.</v>
      </c>
      <c r="C2593" s="31" t="str">
        <f t="shared" si="1195"/>
        <v>To be resubmitted</v>
      </c>
      <c r="D2593" s="67" t="str">
        <f t="shared" si="1195"/>
        <v>-</v>
      </c>
      <c r="E2593" s="30">
        <f t="shared" si="1195"/>
        <v>0</v>
      </c>
      <c r="F2593" s="30">
        <f t="shared" si="1159"/>
        <v>3.16</v>
      </c>
      <c r="G2593" s="30">
        <f t="shared" si="1160"/>
        <v>3.16</v>
      </c>
      <c r="H2593" s="30">
        <f t="shared" si="1173"/>
        <v>0</v>
      </c>
      <c r="I2593" s="30">
        <f>'F4.2'!Z298</f>
        <v>0</v>
      </c>
      <c r="J2593" s="30">
        <f>'F4.2'!AT298</f>
        <v>0</v>
      </c>
      <c r="K2593" s="30"/>
      <c r="L2593" s="30"/>
      <c r="M2593" s="30">
        <f t="shared" si="1168"/>
        <v>0</v>
      </c>
      <c r="N2593" s="150">
        <f t="shared" si="1174"/>
        <v>0</v>
      </c>
    </row>
    <row r="2594" spans="1:14" ht="47.25" hidden="1" outlineLevel="1">
      <c r="A2594" s="227"/>
      <c r="B2594" s="270" t="str">
        <f t="shared" ref="B2594:E2594" si="1196">B2135</f>
        <v>Scheme-4: Supply, erection, commissioning of oil free rotary screw compressors (including all Civil Electrical, C&amp;I, Testing work) for CMRH system at U-8&amp;9, CSTPS, Chandrapur.</v>
      </c>
      <c r="C2594" s="31" t="str">
        <f t="shared" si="1196"/>
        <v>To be resubmitted</v>
      </c>
      <c r="D2594" s="67" t="str">
        <f t="shared" si="1196"/>
        <v>-</v>
      </c>
      <c r="E2594" s="30">
        <f t="shared" si="1196"/>
        <v>0</v>
      </c>
      <c r="F2594" s="30">
        <f t="shared" si="1159"/>
        <v>8.3000000000000007</v>
      </c>
      <c r="G2594" s="30">
        <f t="shared" si="1160"/>
        <v>8.3000000000000007</v>
      </c>
      <c r="H2594" s="30">
        <f t="shared" si="1173"/>
        <v>0</v>
      </c>
      <c r="I2594" s="30">
        <f>'F4.2'!Z299</f>
        <v>0</v>
      </c>
      <c r="J2594" s="30">
        <f>'F4.2'!AT299</f>
        <v>0</v>
      </c>
      <c r="K2594" s="30"/>
      <c r="L2594" s="30"/>
      <c r="M2594" s="30">
        <f t="shared" si="1168"/>
        <v>0</v>
      </c>
      <c r="N2594" s="150">
        <f t="shared" si="1174"/>
        <v>0</v>
      </c>
    </row>
    <row r="2595" spans="1:14" ht="15.75" hidden="1" outlineLevel="1">
      <c r="A2595" s="118"/>
      <c r="B2595" s="180" t="str">
        <f t="shared" ref="B2595:E2595" si="1197">B2136</f>
        <v>IDC</v>
      </c>
      <c r="C2595" s="31" t="str">
        <f t="shared" si="1197"/>
        <v>To be resubmitted</v>
      </c>
      <c r="D2595" s="67" t="str">
        <f t="shared" si="1197"/>
        <v>-</v>
      </c>
      <c r="E2595" s="30">
        <f t="shared" si="1197"/>
        <v>0</v>
      </c>
      <c r="F2595" s="30">
        <f t="shared" si="1159"/>
        <v>0</v>
      </c>
      <c r="G2595" s="30">
        <f t="shared" si="1160"/>
        <v>0</v>
      </c>
      <c r="H2595" s="30">
        <f t="shared" si="1173"/>
        <v>0</v>
      </c>
      <c r="I2595" s="30">
        <f>'F4.2'!Z300</f>
        <v>0</v>
      </c>
      <c r="J2595" s="30">
        <f>'F4.2'!AT300</f>
        <v>0</v>
      </c>
      <c r="K2595" s="30"/>
      <c r="L2595" s="30"/>
      <c r="M2595" s="30">
        <f t="shared" si="1168"/>
        <v>0</v>
      </c>
      <c r="N2595" s="150">
        <f t="shared" si="1174"/>
        <v>0</v>
      </c>
    </row>
    <row r="2596" spans="1:14" ht="157.5" hidden="1" outlineLevel="1">
      <c r="A2596" s="28" t="str">
        <f>A2137</f>
        <v>Y6 &amp;Y7</v>
      </c>
      <c r="B2596" s="131" t="str">
        <f t="shared" ref="B2596:E2596" si="1198">B2137</f>
        <v>Supply, Erection &amp; commissioning/retrofitting of HT Circuit Breaker with SF6 Contactor at AHP at Unit-8&amp;9 &amp; CHP#D and Supply, Installation and Commissioning of MV VFD panel along with integrated online cell redundancy technology with VFD bypass feature arrangement for conveyors 103 A &amp; B of CHP-B, C.S.T.P.S., Chandrapur &amp; 
Design, engineering, manufacturing, testing, unloading at site, E&amp;C of Two No of 200 MVA, 21/420 KV Single Phase Generator Transformers for Unit-8&amp;9, CSTPS, Chandrapur. Through OEM</v>
      </c>
      <c r="C2596" s="31" t="str">
        <f t="shared" si="1198"/>
        <v>To be resubmitted</v>
      </c>
      <c r="D2596" s="67" t="str">
        <f t="shared" si="1198"/>
        <v>-</v>
      </c>
      <c r="E2596" s="30">
        <f t="shared" si="1198"/>
        <v>0</v>
      </c>
      <c r="F2596" s="30">
        <f t="shared" si="1159"/>
        <v>0</v>
      </c>
      <c r="G2596" s="30">
        <f t="shared" si="1160"/>
        <v>0</v>
      </c>
      <c r="H2596" s="30">
        <f t="shared" si="1173"/>
        <v>0</v>
      </c>
      <c r="I2596" s="30">
        <f>'F4.2'!Z301</f>
        <v>0</v>
      </c>
      <c r="J2596" s="30">
        <f>'F4.2'!AT301</f>
        <v>0</v>
      </c>
      <c r="K2596" s="30"/>
      <c r="L2596" s="30"/>
      <c r="M2596" s="30">
        <f t="shared" si="1168"/>
        <v>0</v>
      </c>
      <c r="N2596" s="150">
        <f t="shared" si="1174"/>
        <v>0</v>
      </c>
    </row>
    <row r="2597" spans="1:14" ht="31.5" hidden="1" outlineLevel="1">
      <c r="A2597" s="227"/>
      <c r="B2597" s="270" t="str">
        <f t="shared" ref="B2597:E2597" si="1199">B2138</f>
        <v>Scheme 1: Retrofitting of BHEL make HT Circuit Breaker with SF6 contactor at AHP, Unit#8&amp;9, CSTPS.</v>
      </c>
      <c r="C2597" s="31" t="str">
        <f t="shared" si="1199"/>
        <v>To be resubmitted</v>
      </c>
      <c r="D2597" s="67" t="str">
        <f t="shared" si="1199"/>
        <v>-</v>
      </c>
      <c r="E2597" s="30">
        <f t="shared" si="1199"/>
        <v>0</v>
      </c>
      <c r="F2597" s="30">
        <f t="shared" si="1159"/>
        <v>38.33</v>
      </c>
      <c r="G2597" s="30">
        <f t="shared" si="1160"/>
        <v>38.33</v>
      </c>
      <c r="H2597" s="30">
        <f t="shared" si="1173"/>
        <v>0</v>
      </c>
      <c r="I2597" s="30">
        <f>'F4.2'!Z302</f>
        <v>0</v>
      </c>
      <c r="J2597" s="30">
        <f>'F4.2'!AT302</f>
        <v>0</v>
      </c>
      <c r="K2597" s="30"/>
      <c r="L2597" s="30"/>
      <c r="M2597" s="30">
        <f t="shared" si="1168"/>
        <v>0</v>
      </c>
      <c r="N2597" s="150">
        <f t="shared" si="1174"/>
        <v>0</v>
      </c>
    </row>
    <row r="2598" spans="1:14" ht="31.5" hidden="1" outlineLevel="1">
      <c r="A2598" s="227"/>
      <c r="B2598" s="270" t="str">
        <f t="shared" ref="B2598:E2598" si="1200">B2139</f>
        <v>Scheme 2: Retrofitting of BHEL make HT Circuit Breaker with SF6 contactor at CHP#D, Unit#8&amp;9, CSTPS.</v>
      </c>
      <c r="C2598" s="31" t="str">
        <f t="shared" si="1200"/>
        <v>To be resubmitted</v>
      </c>
      <c r="D2598" s="67" t="str">
        <f t="shared" si="1200"/>
        <v>-</v>
      </c>
      <c r="E2598" s="30">
        <f t="shared" si="1200"/>
        <v>0</v>
      </c>
      <c r="F2598" s="30">
        <f t="shared" si="1159"/>
        <v>5.64</v>
      </c>
      <c r="G2598" s="30">
        <f t="shared" si="1160"/>
        <v>5.64</v>
      </c>
      <c r="H2598" s="30">
        <f t="shared" si="1173"/>
        <v>0</v>
      </c>
      <c r="I2598" s="30">
        <f>'F4.2'!Z303</f>
        <v>0</v>
      </c>
      <c r="J2598" s="30">
        <f>'F4.2'!AT303</f>
        <v>0</v>
      </c>
      <c r="K2598" s="30"/>
      <c r="L2598" s="30"/>
      <c r="M2598" s="30">
        <f t="shared" si="1168"/>
        <v>0</v>
      </c>
      <c r="N2598" s="150">
        <f t="shared" si="1174"/>
        <v>0</v>
      </c>
    </row>
    <row r="2599" spans="1:14" ht="63" hidden="1" outlineLevel="1">
      <c r="A2599" s="227"/>
      <c r="B2599" s="270" t="str">
        <f t="shared" ref="B2599:E2599" si="1201">B2140</f>
        <v>Scheme 3: Supply, Installation and Commissioning of MV VFD panel along with integrated online cell redundancy technology with VFD bypass feature arrangement for conveyors 103 A &amp; B of CHP-B.</v>
      </c>
      <c r="C2599" s="31" t="str">
        <f t="shared" si="1201"/>
        <v>To be resubmitted</v>
      </c>
      <c r="D2599" s="67" t="str">
        <f t="shared" si="1201"/>
        <v>-</v>
      </c>
      <c r="E2599" s="30">
        <f t="shared" si="1201"/>
        <v>0</v>
      </c>
      <c r="F2599" s="30">
        <f t="shared" si="1159"/>
        <v>4.03</v>
      </c>
      <c r="G2599" s="30">
        <f t="shared" si="1160"/>
        <v>4.03</v>
      </c>
      <c r="H2599" s="30">
        <f t="shared" si="1173"/>
        <v>0</v>
      </c>
      <c r="I2599" s="30">
        <f>'F4.2'!Z304</f>
        <v>0</v>
      </c>
      <c r="J2599" s="30">
        <f>'F4.2'!AT304</f>
        <v>0</v>
      </c>
      <c r="K2599" s="30"/>
      <c r="L2599" s="30"/>
      <c r="M2599" s="30">
        <f t="shared" si="1168"/>
        <v>0</v>
      </c>
      <c r="N2599" s="150">
        <f t="shared" si="1174"/>
        <v>0</v>
      </c>
    </row>
    <row r="2600" spans="1:14" ht="63" hidden="1" outlineLevel="1">
      <c r="A2600" s="227"/>
      <c r="B2600" s="270" t="str">
        <f t="shared" ref="B2600:E2600" si="1202">B2141</f>
        <v>Design, engineering, manufacturing, testing, unloading at site, E&amp;C of Two No of 200 MVA, 21/420 KV Single Phase Generator Transformers for Unit-8&amp;9, CSTPS, Chandrapur. Through OEM</v>
      </c>
      <c r="C2600" s="31" t="str">
        <f t="shared" si="1202"/>
        <v>To be resubmitted</v>
      </c>
      <c r="D2600" s="67" t="str">
        <f t="shared" si="1202"/>
        <v>-</v>
      </c>
      <c r="E2600" s="30">
        <f t="shared" si="1202"/>
        <v>0</v>
      </c>
      <c r="F2600" s="30">
        <f t="shared" si="1159"/>
        <v>21.07</v>
      </c>
      <c r="G2600" s="30">
        <f t="shared" si="1160"/>
        <v>21.07</v>
      </c>
      <c r="H2600" s="30">
        <f t="shared" si="1173"/>
        <v>0</v>
      </c>
      <c r="I2600" s="30">
        <f>'F4.2'!Z305</f>
        <v>0</v>
      </c>
      <c r="J2600" s="30">
        <f>'F4.2'!AT305</f>
        <v>0</v>
      </c>
      <c r="K2600" s="30"/>
      <c r="L2600" s="30"/>
      <c r="M2600" s="30">
        <f t="shared" si="1168"/>
        <v>0</v>
      </c>
      <c r="N2600" s="150">
        <f t="shared" si="1174"/>
        <v>0</v>
      </c>
    </row>
    <row r="2601" spans="1:14" ht="15.75" hidden="1" outlineLevel="1">
      <c r="A2601" s="227"/>
      <c r="B2601" s="180" t="str">
        <f t="shared" ref="B2601:E2601" si="1203">B2142</f>
        <v>IDC</v>
      </c>
      <c r="C2601" s="31" t="str">
        <f t="shared" si="1203"/>
        <v>To be resubmitted</v>
      </c>
      <c r="D2601" s="67" t="str">
        <f t="shared" si="1203"/>
        <v>-</v>
      </c>
      <c r="E2601" s="30">
        <f t="shared" si="1203"/>
        <v>0</v>
      </c>
      <c r="F2601" s="30">
        <f t="shared" si="1159"/>
        <v>0</v>
      </c>
      <c r="G2601" s="30">
        <f t="shared" si="1160"/>
        <v>0</v>
      </c>
      <c r="H2601" s="30">
        <f t="shared" si="1173"/>
        <v>0</v>
      </c>
      <c r="I2601" s="30">
        <f>'F4.2'!Z306</f>
        <v>0</v>
      </c>
      <c r="J2601" s="30">
        <f>'F4.2'!AT306</f>
        <v>0</v>
      </c>
      <c r="K2601" s="30"/>
      <c r="L2601" s="30"/>
      <c r="M2601" s="30">
        <f t="shared" si="1168"/>
        <v>0</v>
      </c>
      <c r="N2601" s="150">
        <f t="shared" si="1174"/>
        <v>0</v>
      </c>
    </row>
    <row r="2602" spans="1:14" ht="15.75" hidden="1" outlineLevel="1">
      <c r="A2602" s="31"/>
      <c r="B2602" s="27">
        <f t="shared" ref="B2602:E2602" si="1204">B2143</f>
        <v>0</v>
      </c>
      <c r="C2602" s="31">
        <f t="shared" si="1204"/>
        <v>0</v>
      </c>
      <c r="D2602" s="67" t="str">
        <f t="shared" si="1204"/>
        <v>-</v>
      </c>
      <c r="E2602" s="30">
        <f t="shared" si="1204"/>
        <v>0</v>
      </c>
      <c r="F2602" s="30">
        <f t="shared" si="1159"/>
        <v>0</v>
      </c>
      <c r="G2602" s="30">
        <f t="shared" si="1160"/>
        <v>0</v>
      </c>
      <c r="H2602" s="30">
        <f t="shared" si="1173"/>
        <v>0</v>
      </c>
      <c r="I2602" s="30">
        <f>'F4.2'!Z307</f>
        <v>0</v>
      </c>
      <c r="J2602" s="30">
        <f>'F4.2'!AT307</f>
        <v>0</v>
      </c>
      <c r="K2602" s="30"/>
      <c r="L2602" s="30"/>
      <c r="M2602" s="30">
        <f t="shared" si="1168"/>
        <v>0</v>
      </c>
      <c r="N2602" s="150">
        <f t="shared" si="1174"/>
        <v>0</v>
      </c>
    </row>
    <row r="2603" spans="1:14" ht="15.75" hidden="1" outlineLevel="1">
      <c r="A2603" s="31"/>
      <c r="B2603" s="269" t="str">
        <f t="shared" ref="B2603:E2603" si="1205">B2144</f>
        <v>(iii) Yet to be Submitted to MERC</v>
      </c>
      <c r="C2603" s="31">
        <f t="shared" si="1205"/>
        <v>0</v>
      </c>
      <c r="D2603" s="67" t="str">
        <f t="shared" si="1205"/>
        <v>-</v>
      </c>
      <c r="E2603" s="30">
        <f t="shared" si="1205"/>
        <v>0</v>
      </c>
      <c r="F2603" s="30">
        <f t="shared" si="1159"/>
        <v>0</v>
      </c>
      <c r="G2603" s="30">
        <f t="shared" si="1160"/>
        <v>0</v>
      </c>
      <c r="H2603" s="30">
        <f t="shared" si="1173"/>
        <v>0</v>
      </c>
      <c r="I2603" s="30">
        <f>'F4.2'!Z308</f>
        <v>0</v>
      </c>
      <c r="J2603" s="30">
        <f>'F4.2'!AT308</f>
        <v>0</v>
      </c>
      <c r="K2603" s="30"/>
      <c r="L2603" s="30"/>
      <c r="M2603" s="30">
        <f t="shared" si="1168"/>
        <v>0</v>
      </c>
      <c r="N2603" s="150">
        <f t="shared" si="1174"/>
        <v>0</v>
      </c>
    </row>
    <row r="2604" spans="1:14" ht="15.75" hidden="1" outlineLevel="1">
      <c r="A2604" s="31"/>
      <c r="B2604" s="269">
        <f t="shared" ref="B2604:E2604" si="1206">B2145</f>
        <v>0</v>
      </c>
      <c r="C2604" s="31">
        <f t="shared" si="1206"/>
        <v>0</v>
      </c>
      <c r="D2604" s="67" t="str">
        <f t="shared" si="1206"/>
        <v>-</v>
      </c>
      <c r="E2604" s="30">
        <f t="shared" si="1206"/>
        <v>0</v>
      </c>
      <c r="F2604" s="30">
        <f t="shared" si="1159"/>
        <v>0</v>
      </c>
      <c r="G2604" s="30">
        <f t="shared" si="1160"/>
        <v>0</v>
      </c>
      <c r="H2604" s="30">
        <f t="shared" si="1173"/>
        <v>0</v>
      </c>
      <c r="I2604" s="30">
        <f>'F4.2'!Z309</f>
        <v>0</v>
      </c>
      <c r="J2604" s="30">
        <f>'F4.2'!AT309</f>
        <v>0</v>
      </c>
      <c r="K2604" s="30"/>
      <c r="L2604" s="30"/>
      <c r="M2604" s="30">
        <f t="shared" si="1168"/>
        <v>0</v>
      </c>
      <c r="N2604" s="150">
        <f t="shared" si="1174"/>
        <v>0</v>
      </c>
    </row>
    <row r="2605" spans="1:14" ht="15.75" hidden="1" outlineLevel="1">
      <c r="A2605" s="347"/>
      <c r="B2605" s="360" t="str">
        <f t="shared" ref="B2605:E2605" si="1207">B2146</f>
        <v>Boiler Maintenance -III</v>
      </c>
      <c r="C2605" s="31">
        <f t="shared" si="1207"/>
        <v>0</v>
      </c>
      <c r="D2605" s="67" t="str">
        <f t="shared" si="1207"/>
        <v>-</v>
      </c>
      <c r="E2605" s="30">
        <f t="shared" si="1207"/>
        <v>0</v>
      </c>
      <c r="F2605" s="30">
        <f t="shared" si="1159"/>
        <v>0</v>
      </c>
      <c r="G2605" s="30">
        <f t="shared" si="1160"/>
        <v>0</v>
      </c>
      <c r="H2605" s="30">
        <f t="shared" si="1173"/>
        <v>0</v>
      </c>
      <c r="I2605" s="30">
        <f>'F4.2'!Z310</f>
        <v>0</v>
      </c>
      <c r="J2605" s="30">
        <f>'F4.2'!AT310</f>
        <v>0</v>
      </c>
      <c r="K2605" s="30"/>
      <c r="L2605" s="30"/>
      <c r="M2605" s="30">
        <f t="shared" si="1168"/>
        <v>0</v>
      </c>
      <c r="N2605" s="150">
        <f t="shared" si="1174"/>
        <v>0</v>
      </c>
    </row>
    <row r="2606" spans="1:14" ht="47.25" hidden="1" outlineLevel="1">
      <c r="A2606" s="28">
        <f>A2147</f>
        <v>1</v>
      </c>
      <c r="B2606" s="131" t="str">
        <f t="shared" ref="B2606:E2606" si="1208">B2147</f>
        <v>Procurement of  Air &amp; Flue gas ducts  of Boiler , Blade set and HAD  for PA  and FD Fan ,   SCAPH Coil, ID Fan spares   at Unit-8&amp;9 CSTPS, Chandrapur</v>
      </c>
      <c r="C2606" s="31">
        <f t="shared" si="1208"/>
        <v>0</v>
      </c>
      <c r="D2606" s="67" t="str">
        <f t="shared" si="1208"/>
        <v>-</v>
      </c>
      <c r="E2606" s="30">
        <f t="shared" si="1208"/>
        <v>0</v>
      </c>
      <c r="F2606" s="30">
        <f t="shared" si="1159"/>
        <v>0</v>
      </c>
      <c r="G2606" s="30">
        <f t="shared" si="1160"/>
        <v>0</v>
      </c>
      <c r="H2606" s="30">
        <f t="shared" si="1173"/>
        <v>0</v>
      </c>
      <c r="I2606" s="30">
        <f>'F4.2'!Z311</f>
        <v>0</v>
      </c>
      <c r="J2606" s="30">
        <f>'F4.2'!AT311</f>
        <v>0</v>
      </c>
      <c r="K2606" s="30"/>
      <c r="L2606" s="30"/>
      <c r="M2606" s="30">
        <f t="shared" si="1168"/>
        <v>0</v>
      </c>
      <c r="N2606" s="150">
        <f t="shared" si="1174"/>
        <v>0</v>
      </c>
    </row>
    <row r="2607" spans="1:14" ht="15.75" hidden="1" outlineLevel="1">
      <c r="A2607" s="349"/>
      <c r="B2607" s="270" t="str">
        <f t="shared" ref="B2607:E2607" si="1209">B2148</f>
        <v>Scheme-1 Procurement of Air &amp; flue gas expansion joints</v>
      </c>
      <c r="C2607" s="31">
        <f t="shared" si="1209"/>
        <v>0</v>
      </c>
      <c r="D2607" s="67" t="str">
        <f t="shared" si="1209"/>
        <v>-</v>
      </c>
      <c r="E2607" s="30">
        <f t="shared" si="1209"/>
        <v>0</v>
      </c>
      <c r="F2607" s="30">
        <f t="shared" si="1159"/>
        <v>40</v>
      </c>
      <c r="G2607" s="30">
        <f t="shared" si="1160"/>
        <v>40</v>
      </c>
      <c r="H2607" s="30">
        <f t="shared" si="1173"/>
        <v>0</v>
      </c>
      <c r="I2607" s="30">
        <f>'F4.2'!Z312</f>
        <v>0</v>
      </c>
      <c r="J2607" s="30">
        <f>'F4.2'!AT312</f>
        <v>0</v>
      </c>
      <c r="K2607" s="30"/>
      <c r="L2607" s="30"/>
      <c r="M2607" s="30">
        <f t="shared" si="1168"/>
        <v>0</v>
      </c>
      <c r="N2607" s="150">
        <f t="shared" si="1174"/>
        <v>0</v>
      </c>
    </row>
    <row r="2608" spans="1:14" ht="31.5" hidden="1" outlineLevel="1">
      <c r="A2608" s="31"/>
      <c r="B2608" s="270" t="str">
        <f t="shared" ref="B2608:E2608" si="1210">B2149</f>
        <v>Scheme-2 :Procurement of Blade Set and 2 sets of HAD of PA Fan.</v>
      </c>
      <c r="C2608" s="31">
        <f t="shared" si="1210"/>
        <v>0</v>
      </c>
      <c r="D2608" s="67" t="str">
        <f t="shared" si="1210"/>
        <v>-</v>
      </c>
      <c r="E2608" s="30">
        <f t="shared" si="1210"/>
        <v>0</v>
      </c>
      <c r="F2608" s="30">
        <f t="shared" si="1159"/>
        <v>10</v>
      </c>
      <c r="G2608" s="30">
        <f t="shared" si="1160"/>
        <v>10</v>
      </c>
      <c r="H2608" s="30">
        <f t="shared" si="1173"/>
        <v>0</v>
      </c>
      <c r="I2608" s="30">
        <f>'F4.2'!Z313</f>
        <v>0</v>
      </c>
      <c r="J2608" s="30">
        <f>'F4.2'!AT313</f>
        <v>0</v>
      </c>
      <c r="K2608" s="30"/>
      <c r="L2608" s="30"/>
      <c r="M2608" s="30">
        <f t="shared" si="1168"/>
        <v>0</v>
      </c>
      <c r="N2608" s="150">
        <f t="shared" si="1174"/>
        <v>0</v>
      </c>
    </row>
    <row r="2609" spans="1:14" ht="31.5" hidden="1" outlineLevel="1">
      <c r="A2609" s="31"/>
      <c r="B2609" s="270" t="str">
        <f t="shared" ref="B2609:E2609" si="1211">B2150</f>
        <v>Scheme -3 Procurement of Blade Set and 2 sets of HAD of FD  Fan.</v>
      </c>
      <c r="C2609" s="31">
        <f t="shared" si="1211"/>
        <v>0</v>
      </c>
      <c r="D2609" s="67" t="str">
        <f t="shared" si="1211"/>
        <v>-</v>
      </c>
      <c r="E2609" s="30">
        <f t="shared" si="1211"/>
        <v>0</v>
      </c>
      <c r="F2609" s="30">
        <f t="shared" si="1159"/>
        <v>10</v>
      </c>
      <c r="G2609" s="30">
        <f t="shared" si="1160"/>
        <v>10</v>
      </c>
      <c r="H2609" s="30">
        <f t="shared" si="1173"/>
        <v>0</v>
      </c>
      <c r="I2609" s="30">
        <f>'F4.2'!Z314</f>
        <v>0</v>
      </c>
      <c r="J2609" s="30">
        <f>'F4.2'!AT314</f>
        <v>0</v>
      </c>
      <c r="K2609" s="30"/>
      <c r="L2609" s="30"/>
      <c r="M2609" s="30">
        <f t="shared" si="1168"/>
        <v>0</v>
      </c>
      <c r="N2609" s="150">
        <f t="shared" si="1174"/>
        <v>0</v>
      </c>
    </row>
    <row r="2610" spans="1:14" ht="15.75" hidden="1" outlineLevel="1">
      <c r="A2610" s="28"/>
      <c r="B2610" s="270" t="str">
        <f t="shared" ref="B2610:E2610" si="1212">B2151</f>
        <v>Scheme-4 Procurement of SCAPH Coil for unit- 8&amp;9</v>
      </c>
      <c r="C2610" s="31">
        <f t="shared" si="1212"/>
        <v>0</v>
      </c>
      <c r="D2610" s="67" t="str">
        <f t="shared" si="1212"/>
        <v>-</v>
      </c>
      <c r="E2610" s="30">
        <f t="shared" si="1212"/>
        <v>0</v>
      </c>
      <c r="F2610" s="30">
        <f t="shared" si="1159"/>
        <v>6</v>
      </c>
      <c r="G2610" s="30">
        <f t="shared" si="1160"/>
        <v>6</v>
      </c>
      <c r="H2610" s="30">
        <f t="shared" si="1173"/>
        <v>0</v>
      </c>
      <c r="I2610" s="30">
        <f>'F4.2'!Z315</f>
        <v>0</v>
      </c>
      <c r="J2610" s="30">
        <f>'F4.2'!AT315</f>
        <v>0</v>
      </c>
      <c r="K2610" s="30"/>
      <c r="L2610" s="30"/>
      <c r="M2610" s="30">
        <f t="shared" si="1168"/>
        <v>0</v>
      </c>
      <c r="N2610" s="150">
        <f t="shared" si="1174"/>
        <v>0</v>
      </c>
    </row>
    <row r="2611" spans="1:14" ht="31.5" hidden="1" outlineLevel="1">
      <c r="A2611" s="31"/>
      <c r="B2611" s="270" t="str">
        <f t="shared" ref="B2611:E2611" si="1213">B2152</f>
        <v>Scheme-5 :Procurement of ID Fan Impeller , Shaft and  Blade set at unit-8 &amp; 9, CSTPS</v>
      </c>
      <c r="C2611" s="31">
        <f t="shared" si="1213"/>
        <v>0</v>
      </c>
      <c r="D2611" s="67" t="str">
        <f t="shared" si="1213"/>
        <v>-</v>
      </c>
      <c r="E2611" s="30">
        <f t="shared" si="1213"/>
        <v>0</v>
      </c>
      <c r="F2611" s="30">
        <f t="shared" si="1159"/>
        <v>6</v>
      </c>
      <c r="G2611" s="30">
        <f t="shared" si="1160"/>
        <v>6</v>
      </c>
      <c r="H2611" s="30">
        <f t="shared" si="1173"/>
        <v>0</v>
      </c>
      <c r="I2611" s="30">
        <f>'F4.2'!Z316</f>
        <v>0</v>
      </c>
      <c r="J2611" s="30">
        <f>'F4.2'!AT316</f>
        <v>0</v>
      </c>
      <c r="K2611" s="30"/>
      <c r="L2611" s="30"/>
      <c r="M2611" s="30">
        <f t="shared" si="1168"/>
        <v>0</v>
      </c>
      <c r="N2611" s="150">
        <f t="shared" si="1174"/>
        <v>0</v>
      </c>
    </row>
    <row r="2612" spans="1:14" ht="31.5" hidden="1" outlineLevel="1">
      <c r="A2612" s="31"/>
      <c r="B2612" s="270" t="str">
        <f t="shared" ref="B2612:E2612" si="1214">B2153</f>
        <v>Scheme  6: Procurment of Coal Fuel  pipes for unit -8 &amp;9 , CSTPS</v>
      </c>
      <c r="C2612" s="31">
        <f t="shared" si="1214"/>
        <v>0</v>
      </c>
      <c r="D2612" s="67" t="str">
        <f t="shared" si="1214"/>
        <v>-</v>
      </c>
      <c r="E2612" s="30">
        <f t="shared" si="1214"/>
        <v>0</v>
      </c>
      <c r="F2612" s="30">
        <f t="shared" si="1159"/>
        <v>5</v>
      </c>
      <c r="G2612" s="30">
        <f t="shared" si="1160"/>
        <v>5</v>
      </c>
      <c r="H2612" s="30">
        <f t="shared" si="1173"/>
        <v>0</v>
      </c>
      <c r="I2612" s="30">
        <f>'F4.2'!Z317</f>
        <v>0</v>
      </c>
      <c r="J2612" s="30">
        <f>'F4.2'!AT317</f>
        <v>0</v>
      </c>
      <c r="K2612" s="30"/>
      <c r="L2612" s="30"/>
      <c r="M2612" s="30">
        <f t="shared" si="1168"/>
        <v>0</v>
      </c>
      <c r="N2612" s="150">
        <f t="shared" si="1174"/>
        <v>0</v>
      </c>
    </row>
    <row r="2613" spans="1:14" ht="31.5" hidden="1" outlineLevel="1">
      <c r="A2613" s="28">
        <f>A2154</f>
        <v>2</v>
      </c>
      <c r="B2613" s="131" t="str">
        <f t="shared" ref="B2613:E2613" si="1215">B2154</f>
        <v>Procurement of LTSH and economiser for unit-8&amp;9 CSTPS, Chandrapur</v>
      </c>
      <c r="C2613" s="31">
        <f t="shared" si="1215"/>
        <v>0</v>
      </c>
      <c r="D2613" s="67" t="str">
        <f t="shared" si="1215"/>
        <v>-</v>
      </c>
      <c r="E2613" s="30">
        <f t="shared" si="1215"/>
        <v>0</v>
      </c>
      <c r="F2613" s="30">
        <f t="shared" si="1159"/>
        <v>0</v>
      </c>
      <c r="G2613" s="30">
        <f t="shared" si="1160"/>
        <v>0</v>
      </c>
      <c r="H2613" s="30">
        <f t="shared" si="1173"/>
        <v>0</v>
      </c>
      <c r="I2613" s="30">
        <f>'F4.2'!Z318</f>
        <v>0</v>
      </c>
      <c r="J2613" s="30">
        <f>'F4.2'!AT318</f>
        <v>0</v>
      </c>
      <c r="K2613" s="30"/>
      <c r="L2613" s="30"/>
      <c r="M2613" s="30">
        <f t="shared" si="1168"/>
        <v>0</v>
      </c>
      <c r="N2613" s="150">
        <f t="shared" si="1174"/>
        <v>0</v>
      </c>
    </row>
    <row r="2614" spans="1:14" ht="15.75" hidden="1" outlineLevel="1">
      <c r="A2614" s="31"/>
      <c r="B2614" s="270" t="str">
        <f t="shared" ref="B2614:E2614" si="1216">B2155</f>
        <v>Procurement of LTSH Coil assemsblies  unit- 8&amp;9</v>
      </c>
      <c r="C2614" s="31">
        <f t="shared" si="1216"/>
        <v>0</v>
      </c>
      <c r="D2614" s="67" t="str">
        <f t="shared" si="1216"/>
        <v>-</v>
      </c>
      <c r="E2614" s="30">
        <f t="shared" si="1216"/>
        <v>0</v>
      </c>
      <c r="F2614" s="30">
        <f t="shared" si="1159"/>
        <v>0</v>
      </c>
      <c r="G2614" s="30">
        <f t="shared" si="1160"/>
        <v>0</v>
      </c>
      <c r="H2614" s="30">
        <f t="shared" si="1173"/>
        <v>0</v>
      </c>
      <c r="I2614" s="30">
        <f>'F4.2'!Z319</f>
        <v>0</v>
      </c>
      <c r="J2614" s="30">
        <f>'F4.2'!AT319</f>
        <v>0</v>
      </c>
      <c r="K2614" s="30"/>
      <c r="L2614" s="30"/>
      <c r="M2614" s="30">
        <f t="shared" si="1168"/>
        <v>0</v>
      </c>
      <c r="N2614" s="150">
        <f t="shared" si="1174"/>
        <v>0</v>
      </c>
    </row>
    <row r="2615" spans="1:14" ht="15.75" hidden="1" outlineLevel="1">
      <c r="A2615" s="31"/>
      <c r="B2615" s="270" t="str">
        <f t="shared" ref="B2615:E2615" si="1217">B2156</f>
        <v>Procurement of economiser coil asemblies</v>
      </c>
      <c r="C2615" s="31">
        <f t="shared" si="1217"/>
        <v>0</v>
      </c>
      <c r="D2615" s="67" t="str">
        <f t="shared" si="1217"/>
        <v>-</v>
      </c>
      <c r="E2615" s="30">
        <f t="shared" si="1217"/>
        <v>0</v>
      </c>
      <c r="F2615" s="30">
        <f t="shared" si="1159"/>
        <v>0</v>
      </c>
      <c r="G2615" s="30">
        <f t="shared" si="1160"/>
        <v>0</v>
      </c>
      <c r="H2615" s="30">
        <f t="shared" si="1173"/>
        <v>0</v>
      </c>
      <c r="I2615" s="30">
        <f>'F4.2'!Z320</f>
        <v>0</v>
      </c>
      <c r="J2615" s="30">
        <f>'F4.2'!AT320</f>
        <v>0</v>
      </c>
      <c r="K2615" s="30"/>
      <c r="L2615" s="30"/>
      <c r="M2615" s="30">
        <f t="shared" si="1168"/>
        <v>0</v>
      </c>
      <c r="N2615" s="150">
        <f t="shared" si="1174"/>
        <v>0</v>
      </c>
    </row>
    <row r="2616" spans="1:14" ht="47.25" hidden="1" outlineLevel="1">
      <c r="A2616" s="31"/>
      <c r="B2616" s="270" t="str">
        <f t="shared" ref="B2616:E2616" si="1218">B2157</f>
        <v>Up-gradation of existing belt type gravimetric coal feeders to gravimetric rotary weigh coal feeders of unit- 8&amp;9, at CSTPS, Chandrapur</v>
      </c>
      <c r="C2616" s="31">
        <f t="shared" si="1218"/>
        <v>0</v>
      </c>
      <c r="D2616" s="67" t="str">
        <f t="shared" si="1218"/>
        <v>-</v>
      </c>
      <c r="E2616" s="30">
        <f t="shared" si="1218"/>
        <v>0</v>
      </c>
      <c r="F2616" s="30">
        <f t="shared" si="1159"/>
        <v>10.029999999999999</v>
      </c>
      <c r="G2616" s="30">
        <f t="shared" si="1160"/>
        <v>10.029999999999999</v>
      </c>
      <c r="H2616" s="30">
        <f t="shared" si="1173"/>
        <v>0</v>
      </c>
      <c r="I2616" s="30">
        <f>'F4.2'!Z321</f>
        <v>0</v>
      </c>
      <c r="J2616" s="30">
        <f>'F4.2'!AT321</f>
        <v>0</v>
      </c>
      <c r="K2616" s="30"/>
      <c r="L2616" s="30"/>
      <c r="M2616" s="30">
        <f t="shared" si="1168"/>
        <v>0</v>
      </c>
      <c r="N2616" s="150">
        <f t="shared" si="1174"/>
        <v>0</v>
      </c>
    </row>
    <row r="2617" spans="1:14" ht="31.5" hidden="1" outlineLevel="1">
      <c r="A2617" s="28">
        <f>A2158</f>
        <v>3</v>
      </c>
      <c r="B2617" s="131" t="str">
        <f t="shared" ref="B2617:E2617" si="1219">B2158</f>
        <v>Supply of Quick Erect  Aluminum Boiler Scaffolding system or unit- 8 &amp; 9, (2X500MW), CSTPS, Chandrapur.</v>
      </c>
      <c r="C2617" s="31">
        <f t="shared" si="1219"/>
        <v>0</v>
      </c>
      <c r="D2617" s="67" t="str">
        <f t="shared" si="1219"/>
        <v>-</v>
      </c>
      <c r="E2617" s="30">
        <f t="shared" si="1219"/>
        <v>0</v>
      </c>
      <c r="F2617" s="30">
        <f t="shared" si="1159"/>
        <v>0</v>
      </c>
      <c r="G2617" s="30">
        <f t="shared" si="1160"/>
        <v>0</v>
      </c>
      <c r="H2617" s="30">
        <f t="shared" si="1173"/>
        <v>0</v>
      </c>
      <c r="I2617" s="30">
        <f>'F4.2'!Z322</f>
        <v>0</v>
      </c>
      <c r="J2617" s="30">
        <f>'F4.2'!AT322</f>
        <v>0</v>
      </c>
      <c r="K2617" s="30"/>
      <c r="L2617" s="30"/>
      <c r="M2617" s="30">
        <f t="shared" si="1168"/>
        <v>0</v>
      </c>
      <c r="N2617" s="150">
        <f t="shared" si="1174"/>
        <v>0</v>
      </c>
    </row>
    <row r="2618" spans="1:14" ht="31.5" hidden="1" outlineLevel="1">
      <c r="A2618" s="31"/>
      <c r="B2618" s="270" t="str">
        <f t="shared" ref="B2618:E2618" si="1220">B2159</f>
        <v>Supply of Quick Erect  Aluminum Boiler Scaffolding system or unit- 8 &amp; 9, (2X500MW), CSTPS, Chandrapur.</v>
      </c>
      <c r="C2618" s="31">
        <f t="shared" si="1220"/>
        <v>0</v>
      </c>
      <c r="D2618" s="67" t="str">
        <f t="shared" si="1220"/>
        <v>-</v>
      </c>
      <c r="E2618" s="30">
        <f t="shared" si="1220"/>
        <v>0</v>
      </c>
      <c r="F2618" s="30">
        <f t="shared" si="1159"/>
        <v>35</v>
      </c>
      <c r="G2618" s="30">
        <f t="shared" si="1160"/>
        <v>35</v>
      </c>
      <c r="H2618" s="30">
        <f t="shared" si="1173"/>
        <v>0</v>
      </c>
      <c r="I2618" s="30">
        <f>'F4.2'!Z323</f>
        <v>0</v>
      </c>
      <c r="J2618" s="30">
        <f>'F4.2'!AT323</f>
        <v>0</v>
      </c>
      <c r="K2618" s="30"/>
      <c r="L2618" s="30"/>
      <c r="M2618" s="30">
        <f t="shared" si="1168"/>
        <v>0</v>
      </c>
      <c r="N2618" s="150">
        <f t="shared" si="1174"/>
        <v>0</v>
      </c>
    </row>
    <row r="2619" spans="1:14" ht="15.75" hidden="1" outlineLevel="1">
      <c r="A2619" s="31"/>
      <c r="B2619" s="360" t="str">
        <f t="shared" ref="B2619:E2619" si="1221">B2160</f>
        <v>Turbine Maintenance -III</v>
      </c>
      <c r="C2619" s="31">
        <f t="shared" si="1221"/>
        <v>0</v>
      </c>
      <c r="D2619" s="67" t="str">
        <f t="shared" si="1221"/>
        <v>-</v>
      </c>
      <c r="E2619" s="30">
        <f t="shared" si="1221"/>
        <v>0</v>
      </c>
      <c r="F2619" s="30">
        <f t="shared" si="1159"/>
        <v>0</v>
      </c>
      <c r="G2619" s="30">
        <f t="shared" si="1160"/>
        <v>0</v>
      </c>
      <c r="H2619" s="30">
        <f t="shared" si="1173"/>
        <v>0</v>
      </c>
      <c r="I2619" s="30">
        <f>'F4.2'!Z324</f>
        <v>0</v>
      </c>
      <c r="J2619" s="30">
        <f>'F4.2'!AT324</f>
        <v>0</v>
      </c>
      <c r="K2619" s="30"/>
      <c r="L2619" s="30"/>
      <c r="M2619" s="30">
        <f t="shared" si="1168"/>
        <v>0</v>
      </c>
      <c r="N2619" s="150">
        <f t="shared" si="1174"/>
        <v>0</v>
      </c>
    </row>
    <row r="2620" spans="1:14" ht="31.5" hidden="1" outlineLevel="1">
      <c r="A2620" s="28">
        <f>A2161</f>
        <v>1</v>
      </c>
      <c r="B2620" s="270" t="str">
        <f t="shared" ref="B2620:E2620" si="1222">B2161</f>
        <v>Schemes for Improvement in availability &amp; performance of TG auxiliaries at U-8&amp;9, CSTPS, Chandrapur.</v>
      </c>
      <c r="C2620" s="31">
        <f t="shared" si="1222"/>
        <v>0</v>
      </c>
      <c r="D2620" s="67" t="str">
        <f t="shared" si="1222"/>
        <v>-</v>
      </c>
      <c r="E2620" s="30">
        <f t="shared" si="1222"/>
        <v>0</v>
      </c>
      <c r="F2620" s="30">
        <f t="shared" si="1159"/>
        <v>0</v>
      </c>
      <c r="G2620" s="30">
        <f t="shared" si="1160"/>
        <v>0</v>
      </c>
      <c r="H2620" s="30">
        <f t="shared" si="1173"/>
        <v>0</v>
      </c>
      <c r="I2620" s="30">
        <f>'F4.2'!Z325</f>
        <v>0</v>
      </c>
      <c r="J2620" s="30">
        <f>'F4.2'!AT325</f>
        <v>0</v>
      </c>
      <c r="K2620" s="30"/>
      <c r="L2620" s="30"/>
      <c r="M2620" s="30">
        <f t="shared" si="1168"/>
        <v>0</v>
      </c>
      <c r="N2620" s="150">
        <f t="shared" si="1174"/>
        <v>0</v>
      </c>
    </row>
    <row r="2621" spans="1:14" ht="31.5" hidden="1" outlineLevel="1">
      <c r="A2621" s="31"/>
      <c r="B2621" s="270" t="str">
        <f t="shared" ref="B2621:E2621" si="1223">B2162</f>
        <v>1. Procurement of BFP Booster Pump assembly for Unit-8 &amp; 9, CSTPS Chandrapur</v>
      </c>
      <c r="C2621" s="31">
        <f t="shared" si="1223"/>
        <v>0</v>
      </c>
      <c r="D2621" s="67" t="str">
        <f t="shared" si="1223"/>
        <v>-</v>
      </c>
      <c r="E2621" s="30">
        <f t="shared" si="1223"/>
        <v>0</v>
      </c>
      <c r="F2621" s="30">
        <f t="shared" si="1159"/>
        <v>3.2</v>
      </c>
      <c r="G2621" s="30">
        <f t="shared" si="1160"/>
        <v>3.2</v>
      </c>
      <c r="H2621" s="30">
        <f t="shared" si="1173"/>
        <v>0</v>
      </c>
      <c r="I2621" s="30">
        <f>'F4.2'!Z326</f>
        <v>0</v>
      </c>
      <c r="J2621" s="30">
        <f>'F4.2'!AT326</f>
        <v>0</v>
      </c>
      <c r="K2621" s="30"/>
      <c r="L2621" s="30"/>
      <c r="M2621" s="30">
        <f t="shared" si="1168"/>
        <v>0</v>
      </c>
      <c r="N2621" s="150">
        <f t="shared" si="1174"/>
        <v>0</v>
      </c>
    </row>
    <row r="2622" spans="1:14" ht="31.5" hidden="1" outlineLevel="1">
      <c r="A2622" s="31"/>
      <c r="B2622" s="270" t="str">
        <f t="shared" ref="B2622:E2622" si="1224">B2163</f>
        <v>2. Procurement of Boiler Feed Pump catridge with CI sealing for Unit- 8 &amp; 9, CSTPS Chandrapur</v>
      </c>
      <c r="C2622" s="31">
        <f t="shared" si="1224"/>
        <v>0</v>
      </c>
      <c r="D2622" s="67" t="str">
        <f t="shared" si="1224"/>
        <v>-</v>
      </c>
      <c r="E2622" s="30">
        <f t="shared" si="1224"/>
        <v>0</v>
      </c>
      <c r="F2622" s="30">
        <f t="shared" si="1159"/>
        <v>0</v>
      </c>
      <c r="G2622" s="30">
        <f t="shared" si="1160"/>
        <v>0</v>
      </c>
      <c r="H2622" s="30">
        <f t="shared" si="1173"/>
        <v>0</v>
      </c>
      <c r="I2622" s="30">
        <f>'F4.2'!Z327</f>
        <v>5.2</v>
      </c>
      <c r="J2622" s="30">
        <f>'F4.2'!AT327</f>
        <v>5.2</v>
      </c>
      <c r="K2622" s="30"/>
      <c r="L2622" s="30"/>
      <c r="M2622" s="30">
        <f t="shared" si="1168"/>
        <v>5.2</v>
      </c>
      <c r="N2622" s="150">
        <f t="shared" si="1174"/>
        <v>0</v>
      </c>
    </row>
    <row r="2623" spans="1:14" ht="47.25" hidden="1" outlineLevel="1">
      <c r="A2623" s="31"/>
      <c r="B2623" s="270" t="str">
        <f t="shared" ref="B2623:E2623" si="1225">B2164</f>
        <v>3. Procurement of Modulating type Boiler Feed Pump Recirculation valve (06 Nos)  assembly for  Unit- 8 &amp; 9, CSTPS Chandrapur</v>
      </c>
      <c r="C2623" s="31">
        <f t="shared" si="1225"/>
        <v>0</v>
      </c>
      <c r="D2623" s="67" t="str">
        <f t="shared" si="1225"/>
        <v>-</v>
      </c>
      <c r="E2623" s="30">
        <f t="shared" si="1225"/>
        <v>0</v>
      </c>
      <c r="F2623" s="30">
        <f t="shared" si="1159"/>
        <v>3</v>
      </c>
      <c r="G2623" s="30">
        <f t="shared" si="1160"/>
        <v>3</v>
      </c>
      <c r="H2623" s="30">
        <f t="shared" si="1173"/>
        <v>0</v>
      </c>
      <c r="I2623" s="30">
        <f>'F4.2'!Z328</f>
        <v>0</v>
      </c>
      <c r="J2623" s="30">
        <f>'F4.2'!AT328</f>
        <v>0</v>
      </c>
      <c r="K2623" s="30"/>
      <c r="L2623" s="30"/>
      <c r="M2623" s="30">
        <f t="shared" si="1168"/>
        <v>0</v>
      </c>
      <c r="N2623" s="150">
        <f t="shared" si="1174"/>
        <v>0</v>
      </c>
    </row>
    <row r="2624" spans="1:14" ht="31.5" hidden="1" outlineLevel="1">
      <c r="A2624" s="28"/>
      <c r="B2624" s="270" t="str">
        <f t="shared" ref="B2624:E2624" si="1226">B2165</f>
        <v>4. Procurement of HP Heater HPH-5B assembly for  Unit- 8 &amp; 9, CSTPS Chandrapur</v>
      </c>
      <c r="C2624" s="31">
        <f t="shared" si="1226"/>
        <v>0</v>
      </c>
      <c r="D2624" s="67" t="str">
        <f t="shared" si="1226"/>
        <v>-</v>
      </c>
      <c r="E2624" s="30">
        <f t="shared" si="1226"/>
        <v>0</v>
      </c>
      <c r="F2624" s="30">
        <f t="shared" si="1159"/>
        <v>8</v>
      </c>
      <c r="G2624" s="30">
        <f t="shared" si="1160"/>
        <v>8</v>
      </c>
      <c r="H2624" s="30">
        <f t="shared" si="1173"/>
        <v>0</v>
      </c>
      <c r="I2624" s="30">
        <f>'F4.2'!Z329</f>
        <v>0</v>
      </c>
      <c r="J2624" s="30">
        <f>'F4.2'!AT329</f>
        <v>0</v>
      </c>
      <c r="K2624" s="30"/>
      <c r="L2624" s="30"/>
      <c r="M2624" s="30">
        <f t="shared" si="1168"/>
        <v>0</v>
      </c>
      <c r="N2624" s="150">
        <f t="shared" si="1174"/>
        <v>0</v>
      </c>
    </row>
    <row r="2625" spans="1:14" ht="31.5" hidden="1" outlineLevel="1">
      <c r="A2625" s="31"/>
      <c r="B2625" s="270" t="str">
        <f t="shared" ref="B2625:E2625" si="1227">B2166</f>
        <v>5. Procurement of MDBFP working oil &amp; lube oil coolers for  Unit- 8 &amp; 9, CSTPS Chandrapur</v>
      </c>
      <c r="C2625" s="31">
        <f t="shared" si="1227"/>
        <v>0</v>
      </c>
      <c r="D2625" s="67" t="str">
        <f t="shared" si="1227"/>
        <v>-</v>
      </c>
      <c r="E2625" s="30">
        <f t="shared" si="1227"/>
        <v>0</v>
      </c>
      <c r="F2625" s="30">
        <f t="shared" ref="F2625:F2688" si="1228">F2166+I2166</f>
        <v>0</v>
      </c>
      <c r="G2625" s="30">
        <f t="shared" ref="G2625:G2688" si="1229">G2166+M2166</f>
        <v>0</v>
      </c>
      <c r="H2625" s="30">
        <f t="shared" si="1173"/>
        <v>0</v>
      </c>
      <c r="I2625" s="30">
        <f>'F4.2'!Z330</f>
        <v>1.5</v>
      </c>
      <c r="J2625" s="30">
        <f>'F4.2'!AT330</f>
        <v>1.5</v>
      </c>
      <c r="K2625" s="30"/>
      <c r="L2625" s="30"/>
      <c r="M2625" s="30">
        <f t="shared" si="1168"/>
        <v>1.5</v>
      </c>
      <c r="N2625" s="150">
        <f t="shared" si="1174"/>
        <v>0</v>
      </c>
    </row>
    <row r="2626" spans="1:14" ht="31.5" hidden="1" outlineLevel="1">
      <c r="A2626" s="28"/>
      <c r="B2626" s="270" t="str">
        <f t="shared" ref="B2626:E2626" si="1230">B2167</f>
        <v>6. Procurement of TDBFP Turbine rotor K1401-2 at  Unit- 8 &amp; 9, CSTPS Chandrapur</v>
      </c>
      <c r="C2626" s="31">
        <f t="shared" si="1230"/>
        <v>0</v>
      </c>
      <c r="D2626" s="67" t="str">
        <f t="shared" si="1230"/>
        <v>-</v>
      </c>
      <c r="E2626" s="30">
        <f t="shared" si="1230"/>
        <v>0</v>
      </c>
      <c r="F2626" s="30">
        <f t="shared" si="1228"/>
        <v>7.5</v>
      </c>
      <c r="G2626" s="30">
        <f t="shared" si="1229"/>
        <v>7.5</v>
      </c>
      <c r="H2626" s="30">
        <f t="shared" si="1173"/>
        <v>0</v>
      </c>
      <c r="I2626" s="30">
        <f>'F4.2'!Z331</f>
        <v>0</v>
      </c>
      <c r="J2626" s="30">
        <f>'F4.2'!AT331</f>
        <v>0</v>
      </c>
      <c r="K2626" s="30"/>
      <c r="L2626" s="30"/>
      <c r="M2626" s="30">
        <f t="shared" si="1168"/>
        <v>0</v>
      </c>
      <c r="N2626" s="150">
        <f t="shared" si="1174"/>
        <v>0</v>
      </c>
    </row>
    <row r="2627" spans="1:14" ht="31.5" hidden="1" outlineLevel="1">
      <c r="A2627" s="31"/>
      <c r="B2627" s="270" t="str">
        <f t="shared" ref="B2627:E2627" si="1231">B2168</f>
        <v>7. Procurement of Main TG Jacking oil pumps (2 Nos.) at  Unit- 8 &amp; 9, CSTPS Chandrapur</v>
      </c>
      <c r="C2627" s="31">
        <f t="shared" si="1231"/>
        <v>0</v>
      </c>
      <c r="D2627" s="67" t="str">
        <f t="shared" si="1231"/>
        <v>-</v>
      </c>
      <c r="E2627" s="30">
        <f t="shared" si="1231"/>
        <v>0</v>
      </c>
      <c r="F2627" s="30">
        <f t="shared" si="1228"/>
        <v>0.5</v>
      </c>
      <c r="G2627" s="30">
        <f t="shared" si="1229"/>
        <v>0.5</v>
      </c>
      <c r="H2627" s="30">
        <f t="shared" si="1173"/>
        <v>0</v>
      </c>
      <c r="I2627" s="30">
        <f>'F4.2'!Z332</f>
        <v>0</v>
      </c>
      <c r="J2627" s="30">
        <f>'F4.2'!AT332</f>
        <v>0</v>
      </c>
      <c r="K2627" s="30"/>
      <c r="L2627" s="30"/>
      <c r="M2627" s="30">
        <f t="shared" si="1168"/>
        <v>0</v>
      </c>
      <c r="N2627" s="150">
        <f t="shared" si="1174"/>
        <v>0</v>
      </c>
    </row>
    <row r="2628" spans="1:14" ht="47.25" hidden="1" outlineLevel="1">
      <c r="A2628" s="28"/>
      <c r="B2628" s="270" t="str">
        <f t="shared" ref="B2628:E2628" si="1232">B2169</f>
        <v>8. Procurement of HP  elements of ZR500 Atlas Copco make compressors along with inter &amp; after coolers tube nest at  Unit- 8 &amp; 9, CSTPS Chandrapur</v>
      </c>
      <c r="C2628" s="31">
        <f t="shared" si="1232"/>
        <v>0</v>
      </c>
      <c r="D2628" s="67" t="str">
        <f t="shared" si="1232"/>
        <v>-</v>
      </c>
      <c r="E2628" s="30">
        <f t="shared" si="1232"/>
        <v>0</v>
      </c>
      <c r="F2628" s="30">
        <f t="shared" si="1228"/>
        <v>2</v>
      </c>
      <c r="G2628" s="30">
        <f t="shared" si="1229"/>
        <v>2</v>
      </c>
      <c r="H2628" s="30">
        <f t="shared" si="1173"/>
        <v>0</v>
      </c>
      <c r="I2628" s="30">
        <f>'F4.2'!Z333</f>
        <v>0</v>
      </c>
      <c r="J2628" s="30">
        <f>'F4.2'!AT333</f>
        <v>0</v>
      </c>
      <c r="K2628" s="30"/>
      <c r="L2628" s="30"/>
      <c r="M2628" s="30">
        <f t="shared" si="1168"/>
        <v>0</v>
      </c>
      <c r="N2628" s="150">
        <f t="shared" si="1174"/>
        <v>0</v>
      </c>
    </row>
    <row r="2629" spans="1:14" ht="31.5" hidden="1" outlineLevel="1">
      <c r="A2629" s="31"/>
      <c r="B2629" s="270" t="str">
        <f t="shared" ref="B2629:E2629" si="1233">B2170</f>
        <v>9. Procurement of CW &amp; ACW Pump spares at  Unit- 8 &amp; 9, CSTPS Chandrapur</v>
      </c>
      <c r="C2629" s="31">
        <f t="shared" si="1233"/>
        <v>0</v>
      </c>
      <c r="D2629" s="67" t="str">
        <f t="shared" si="1233"/>
        <v>-</v>
      </c>
      <c r="E2629" s="30">
        <f t="shared" si="1233"/>
        <v>0</v>
      </c>
      <c r="F2629" s="30">
        <f t="shared" si="1228"/>
        <v>1.5</v>
      </c>
      <c r="G2629" s="30">
        <f t="shared" si="1229"/>
        <v>1.5</v>
      </c>
      <c r="H2629" s="30">
        <f t="shared" si="1173"/>
        <v>0</v>
      </c>
      <c r="I2629" s="30">
        <f>'F4.2'!Z334</f>
        <v>0</v>
      </c>
      <c r="J2629" s="30">
        <f>'F4.2'!AT334</f>
        <v>0</v>
      </c>
      <c r="K2629" s="30"/>
      <c r="L2629" s="30"/>
      <c r="M2629" s="30">
        <f t="shared" si="1168"/>
        <v>0</v>
      </c>
      <c r="N2629" s="150">
        <f t="shared" si="1174"/>
        <v>0</v>
      </c>
    </row>
    <row r="2630" spans="1:14" ht="31.5" hidden="1" outlineLevel="1">
      <c r="A2630" s="31"/>
      <c r="B2630" s="270" t="str">
        <f t="shared" ref="B2630:E2630" si="1234">B2171</f>
        <v>10. Procurement of condenser tubes at  Unit- 8 &amp; 9, CSTPS Chandrapur</v>
      </c>
      <c r="C2630" s="31">
        <f t="shared" si="1234"/>
        <v>0</v>
      </c>
      <c r="D2630" s="67" t="str">
        <f t="shared" si="1234"/>
        <v>-</v>
      </c>
      <c r="E2630" s="30">
        <f t="shared" si="1234"/>
        <v>0</v>
      </c>
      <c r="F2630" s="30">
        <f t="shared" si="1228"/>
        <v>0</v>
      </c>
      <c r="G2630" s="30">
        <f t="shared" si="1229"/>
        <v>0</v>
      </c>
      <c r="H2630" s="30">
        <f t="shared" si="1173"/>
        <v>0</v>
      </c>
      <c r="I2630" s="30">
        <f>'F4.2'!Z335</f>
        <v>0</v>
      </c>
      <c r="J2630" s="30">
        <f>'F4.2'!AT335</f>
        <v>0</v>
      </c>
      <c r="K2630" s="30"/>
      <c r="L2630" s="30"/>
      <c r="M2630" s="30">
        <f t="shared" si="1168"/>
        <v>0</v>
      </c>
      <c r="N2630" s="150">
        <f t="shared" si="1174"/>
        <v>0</v>
      </c>
    </row>
    <row r="2631" spans="1:14" ht="31.5" hidden="1" outlineLevel="1">
      <c r="A2631" s="31"/>
      <c r="B2631" s="270" t="str">
        <f t="shared" ref="B2631:E2631" si="1235">B2172</f>
        <v>11. Procurement of HPCF Pump at  Unit- 8 &amp; 9, CSTPS Chandrapur</v>
      </c>
      <c r="C2631" s="31">
        <f t="shared" si="1235"/>
        <v>0</v>
      </c>
      <c r="D2631" s="67" t="str">
        <f t="shared" si="1235"/>
        <v>-</v>
      </c>
      <c r="E2631" s="30">
        <f t="shared" si="1235"/>
        <v>0</v>
      </c>
      <c r="F2631" s="30">
        <f t="shared" si="1228"/>
        <v>0</v>
      </c>
      <c r="G2631" s="30">
        <f t="shared" si="1229"/>
        <v>0</v>
      </c>
      <c r="H2631" s="30">
        <f t="shared" si="1173"/>
        <v>0</v>
      </c>
      <c r="I2631" s="30">
        <f>'F4.2'!Z336</f>
        <v>0</v>
      </c>
      <c r="J2631" s="30">
        <f>'F4.2'!AT336</f>
        <v>0</v>
      </c>
      <c r="K2631" s="30"/>
      <c r="L2631" s="30"/>
      <c r="M2631" s="30">
        <f t="shared" si="1168"/>
        <v>0</v>
      </c>
      <c r="N2631" s="150">
        <f t="shared" si="1174"/>
        <v>0</v>
      </c>
    </row>
    <row r="2632" spans="1:14" ht="63" hidden="1" outlineLevel="1">
      <c r="A2632" s="28">
        <f>A2173</f>
        <v>2</v>
      </c>
      <c r="B2632" s="131" t="str">
        <f t="shared" ref="B2632:E2632" si="1236">B2173</f>
        <v>DPR for performance improvement of Condenser Cooling water system &amp; improvement in system reliability of auxiliary cooling water system installed at Unit-8&amp;9, 2x500MW, CSTPS, Chandrapur</v>
      </c>
      <c r="C2632" s="31">
        <f t="shared" si="1236"/>
        <v>0</v>
      </c>
      <c r="D2632" s="67" t="str">
        <f t="shared" si="1236"/>
        <v>-</v>
      </c>
      <c r="E2632" s="30">
        <f t="shared" si="1236"/>
        <v>0</v>
      </c>
      <c r="F2632" s="30">
        <f t="shared" si="1228"/>
        <v>0</v>
      </c>
      <c r="G2632" s="30">
        <f t="shared" si="1229"/>
        <v>0</v>
      </c>
      <c r="H2632" s="30">
        <f t="shared" si="1173"/>
        <v>0</v>
      </c>
      <c r="I2632" s="30">
        <f>'F4.2'!Z337</f>
        <v>0</v>
      </c>
      <c r="J2632" s="30">
        <f>'F4.2'!AT337</f>
        <v>0</v>
      </c>
      <c r="K2632" s="30"/>
      <c r="L2632" s="30"/>
      <c r="M2632" s="30">
        <f t="shared" ref="M2632:M2695" si="1237">SUM(J2632:L2632)</f>
        <v>0</v>
      </c>
      <c r="N2632" s="150">
        <f t="shared" si="1174"/>
        <v>0</v>
      </c>
    </row>
    <row r="2633" spans="1:14" ht="63" hidden="1" outlineLevel="1">
      <c r="A2633" s="31"/>
      <c r="B2633" s="270" t="str">
        <f t="shared" ref="B2633:E2633" si="1238">B2174</f>
        <v>DPR for performance improvement of Condenser Cooling water system &amp; improvement in system reliability of auxiliary cooling water system installed at Unit-8&amp;9, 2x500MW, CSTPS, Chandrapur</v>
      </c>
      <c r="C2633" s="31">
        <f t="shared" si="1238"/>
        <v>0</v>
      </c>
      <c r="D2633" s="67" t="str">
        <f t="shared" si="1238"/>
        <v>-</v>
      </c>
      <c r="E2633" s="30">
        <f t="shared" si="1238"/>
        <v>0</v>
      </c>
      <c r="F2633" s="30">
        <f t="shared" si="1228"/>
        <v>17</v>
      </c>
      <c r="G2633" s="30">
        <f t="shared" si="1229"/>
        <v>17</v>
      </c>
      <c r="H2633" s="30">
        <f t="shared" si="1173"/>
        <v>0</v>
      </c>
      <c r="I2633" s="30">
        <f>'F4.2'!Z338</f>
        <v>17</v>
      </c>
      <c r="J2633" s="30">
        <f>'F4.2'!AT338</f>
        <v>17</v>
      </c>
      <c r="K2633" s="30"/>
      <c r="L2633" s="30"/>
      <c r="M2633" s="30">
        <f t="shared" si="1237"/>
        <v>17</v>
      </c>
      <c r="N2633" s="150">
        <f t="shared" si="1174"/>
        <v>0</v>
      </c>
    </row>
    <row r="2634" spans="1:14" ht="31.5" hidden="1" outlineLevel="1">
      <c r="A2634" s="28">
        <f>A2175</f>
        <v>3</v>
      </c>
      <c r="B2634" s="131" t="str">
        <f t="shared" ref="B2634:E2634" si="1239">B2175</f>
        <v>Procurement of main turbine IPT module at Unit- 8 &amp; 9, CSTPS Chandrapur</v>
      </c>
      <c r="C2634" s="31">
        <f t="shared" si="1239"/>
        <v>0</v>
      </c>
      <c r="D2634" s="67" t="str">
        <f t="shared" si="1239"/>
        <v>-</v>
      </c>
      <c r="E2634" s="30">
        <f t="shared" si="1239"/>
        <v>0</v>
      </c>
      <c r="F2634" s="30">
        <f t="shared" si="1228"/>
        <v>0</v>
      </c>
      <c r="G2634" s="30">
        <f t="shared" si="1229"/>
        <v>0</v>
      </c>
      <c r="H2634" s="30">
        <f t="shared" si="1173"/>
        <v>0</v>
      </c>
      <c r="I2634" s="30">
        <f>'F4.2'!Z339</f>
        <v>0</v>
      </c>
      <c r="J2634" s="30">
        <f>'F4.2'!AT339</f>
        <v>0</v>
      </c>
      <c r="K2634" s="30"/>
      <c r="L2634" s="30"/>
      <c r="M2634" s="30">
        <f t="shared" si="1237"/>
        <v>0</v>
      </c>
      <c r="N2634" s="150">
        <f t="shared" si="1174"/>
        <v>0</v>
      </c>
    </row>
    <row r="2635" spans="1:14" ht="31.5" hidden="1" outlineLevel="1">
      <c r="A2635" s="31"/>
      <c r="B2635" s="270" t="str">
        <f t="shared" ref="B2635:E2635" si="1240">B2176</f>
        <v xml:space="preserve"> Procurement of main turbine IPT module at  Unit- 8 &amp; 9, CSTPS Chandrapur</v>
      </c>
      <c r="C2635" s="31">
        <f t="shared" si="1240"/>
        <v>0</v>
      </c>
      <c r="D2635" s="67" t="str">
        <f t="shared" si="1240"/>
        <v>-</v>
      </c>
      <c r="E2635" s="30">
        <f t="shared" si="1240"/>
        <v>0</v>
      </c>
      <c r="F2635" s="30">
        <f t="shared" si="1228"/>
        <v>0</v>
      </c>
      <c r="G2635" s="30">
        <f t="shared" si="1229"/>
        <v>0</v>
      </c>
      <c r="H2635" s="30">
        <f t="shared" si="1173"/>
        <v>0</v>
      </c>
      <c r="I2635" s="30">
        <f>'F4.2'!Z340</f>
        <v>0</v>
      </c>
      <c r="J2635" s="30">
        <f>'F4.2'!AT340</f>
        <v>0</v>
      </c>
      <c r="K2635" s="30"/>
      <c r="L2635" s="30"/>
      <c r="M2635" s="30">
        <f t="shared" si="1237"/>
        <v>0</v>
      </c>
      <c r="N2635" s="150">
        <f t="shared" si="1174"/>
        <v>0</v>
      </c>
    </row>
    <row r="2636" spans="1:14" ht="15.75" hidden="1" outlineLevel="1">
      <c r="A2636" s="31"/>
      <c r="B2636" s="360" t="str">
        <f t="shared" ref="B2636:E2636" si="1241">B2177</f>
        <v>Electrical  Maintenance -III</v>
      </c>
      <c r="C2636" s="31">
        <f t="shared" si="1241"/>
        <v>0</v>
      </c>
      <c r="D2636" s="67" t="str">
        <f t="shared" si="1241"/>
        <v>-</v>
      </c>
      <c r="E2636" s="30">
        <f t="shared" si="1241"/>
        <v>0</v>
      </c>
      <c r="F2636" s="30">
        <f t="shared" si="1228"/>
        <v>0</v>
      </c>
      <c r="G2636" s="30">
        <f t="shared" si="1229"/>
        <v>0</v>
      </c>
      <c r="H2636" s="30">
        <f t="shared" ref="H2636:H2699" si="1242">F2636-G2636</f>
        <v>0</v>
      </c>
      <c r="I2636" s="30">
        <f>'F4.2'!Z341</f>
        <v>0</v>
      </c>
      <c r="J2636" s="30">
        <f>'F4.2'!AT341</f>
        <v>0</v>
      </c>
      <c r="K2636" s="30"/>
      <c r="L2636" s="30"/>
      <c r="M2636" s="30">
        <f t="shared" si="1237"/>
        <v>0</v>
      </c>
      <c r="N2636" s="150">
        <f t="shared" ref="N2636:N2699" si="1243">H2636+I2636-M2636</f>
        <v>0</v>
      </c>
    </row>
    <row r="2637" spans="1:14" ht="15.75" hidden="1" outlineLevel="1">
      <c r="A2637" s="28">
        <f>A2178</f>
        <v>1</v>
      </c>
      <c r="B2637" s="131" t="str">
        <f t="shared" ref="B2637:E2637" si="1244">B2178</f>
        <v>Proc of GTR, MDBFP, UPS battery, breakers</v>
      </c>
      <c r="C2637" s="31">
        <f t="shared" si="1244"/>
        <v>0</v>
      </c>
      <c r="D2637" s="67" t="str">
        <f t="shared" si="1244"/>
        <v>-</v>
      </c>
      <c r="E2637" s="30">
        <f t="shared" si="1244"/>
        <v>0</v>
      </c>
      <c r="F2637" s="30">
        <f t="shared" si="1228"/>
        <v>0</v>
      </c>
      <c r="G2637" s="30">
        <f t="shared" si="1229"/>
        <v>0</v>
      </c>
      <c r="H2637" s="30">
        <f t="shared" si="1242"/>
        <v>0</v>
      </c>
      <c r="I2637" s="30">
        <f>'F4.2'!Z342</f>
        <v>0</v>
      </c>
      <c r="J2637" s="30">
        <f>'F4.2'!AT342</f>
        <v>0</v>
      </c>
      <c r="K2637" s="30"/>
      <c r="L2637" s="30"/>
      <c r="M2637" s="30">
        <f t="shared" si="1237"/>
        <v>0</v>
      </c>
      <c r="N2637" s="150">
        <f t="shared" si="1243"/>
        <v>0</v>
      </c>
    </row>
    <row r="2638" spans="1:14" ht="47.25" hidden="1" outlineLevel="1">
      <c r="A2638" s="31"/>
      <c r="B2638" s="270" t="str">
        <f t="shared" ref="B2638:E2638" si="1245">B2179</f>
        <v xml:space="preserve"> Design, engineering, manufacturing, testing, unloading at site, E&amp;C of  200 MVA, 21/420 KV Single Phase Generator Transformer for Unit-8&amp;9, CSTPS, Chandrapur</v>
      </c>
      <c r="C2638" s="31">
        <f t="shared" si="1245"/>
        <v>0</v>
      </c>
      <c r="D2638" s="67" t="str">
        <f t="shared" si="1245"/>
        <v>-</v>
      </c>
      <c r="E2638" s="30">
        <f t="shared" si="1245"/>
        <v>0</v>
      </c>
      <c r="F2638" s="30">
        <f t="shared" si="1228"/>
        <v>21.07</v>
      </c>
      <c r="G2638" s="30">
        <f t="shared" si="1229"/>
        <v>21.07</v>
      </c>
      <c r="H2638" s="30">
        <f t="shared" si="1242"/>
        <v>0</v>
      </c>
      <c r="I2638" s="30">
        <f>'F4.2'!Z343</f>
        <v>0</v>
      </c>
      <c r="J2638" s="30">
        <f>'F4.2'!AT343</f>
        <v>0</v>
      </c>
      <c r="K2638" s="30"/>
      <c r="L2638" s="30"/>
      <c r="M2638" s="30">
        <f t="shared" si="1237"/>
        <v>0</v>
      </c>
      <c r="N2638" s="150">
        <f t="shared" si="1243"/>
        <v>0</v>
      </c>
    </row>
    <row r="2639" spans="1:14" ht="173.25" hidden="1" outlineLevel="1">
      <c r="A2639" s="31"/>
      <c r="B2639" s="270" t="str">
        <f t="shared" ref="B2639:E2639" si="1246">B2180</f>
        <v xml:space="preserve"> Procurement of MDBFP motor and recommended spares 
The Fire Water Pump House UPS Battery set of 240V, 40AH Capacity (1.2V X 176 Cells ) Ni Cd  Type Make- HBL 
The UPS Battery Set at SWAS Lab (Outdoor Area), 45AH Capacity (1.2 V X 276 Cells) Ni Cd type Make- HBL for Unit#8&amp;9 
 The UPS Battery Set at CMRH (Outdoor Area), 69AH Capacity (1.2 V X 280 Cells) Ni Cd type Make- HBL for Unit#8&amp;9  
Retrofitting of 415V GE make ACB of various ratings along with allied spares. 
BHEL make Breakers and spares for 6.6 kV and 11kV panels </v>
      </c>
      <c r="C2639" s="31">
        <f t="shared" si="1246"/>
        <v>0</v>
      </c>
      <c r="D2639" s="67" t="str">
        <f t="shared" si="1246"/>
        <v>-</v>
      </c>
      <c r="E2639" s="30">
        <f t="shared" si="1246"/>
        <v>0</v>
      </c>
      <c r="F2639" s="30">
        <f t="shared" si="1228"/>
        <v>15.07</v>
      </c>
      <c r="G2639" s="30">
        <f t="shared" si="1229"/>
        <v>15.07</v>
      </c>
      <c r="H2639" s="30">
        <f t="shared" si="1242"/>
        <v>0</v>
      </c>
      <c r="I2639" s="30">
        <f>'F4.2'!Z344</f>
        <v>0</v>
      </c>
      <c r="J2639" s="30">
        <f>'F4.2'!AT344</f>
        <v>0</v>
      </c>
      <c r="K2639" s="30"/>
      <c r="L2639" s="30"/>
      <c r="M2639" s="30">
        <f t="shared" si="1237"/>
        <v>0</v>
      </c>
      <c r="N2639" s="150">
        <f t="shared" si="1243"/>
        <v>0</v>
      </c>
    </row>
    <row r="2640" spans="1:14" ht="110.25" hidden="1" outlineLevel="1">
      <c r="A2640" s="28">
        <f>A2181</f>
        <v>2</v>
      </c>
      <c r="B2640" s="131" t="str">
        <f t="shared" ref="B2640:E2640" si="1247">B2181</f>
        <v xml:space="preserve">Design, engineering, manufacturing, testing, unloading at site, E&amp;C of  80 MVA, 420/11/6.9 KV three Phase Station Transformer &amp; 25MVA 21/6.9KV Three phase Unit Aux Transformer as a common pool spares for BTPS 500MW, Khaparkheda 500 MW and Unit-8&amp;9, CSTPS, Chandrapur &amp;
Supply, installation, commissioning and testing of Station Batteries of Unit-8&amp;9 CSTPS alongwith all outdoor batteries </v>
      </c>
      <c r="C2640" s="31">
        <f t="shared" si="1247"/>
        <v>0</v>
      </c>
      <c r="D2640" s="67" t="str">
        <f t="shared" si="1247"/>
        <v>-</v>
      </c>
      <c r="E2640" s="30">
        <f t="shared" si="1247"/>
        <v>0</v>
      </c>
      <c r="F2640" s="30">
        <f t="shared" si="1228"/>
        <v>0</v>
      </c>
      <c r="G2640" s="30">
        <f t="shared" si="1229"/>
        <v>0</v>
      </c>
      <c r="H2640" s="30">
        <f t="shared" si="1242"/>
        <v>0</v>
      </c>
      <c r="I2640" s="30">
        <f>'F4.2'!Z345</f>
        <v>0</v>
      </c>
      <c r="J2640" s="30">
        <f>'F4.2'!AT345</f>
        <v>0</v>
      </c>
      <c r="K2640" s="30"/>
      <c r="L2640" s="30"/>
      <c r="M2640" s="30">
        <f t="shared" si="1237"/>
        <v>0</v>
      </c>
      <c r="N2640" s="150">
        <f t="shared" si="1243"/>
        <v>0</v>
      </c>
    </row>
    <row r="2641" spans="1:14" ht="78.75" hidden="1" outlineLevel="1">
      <c r="A2641" s="28"/>
      <c r="B2641" s="270" t="str">
        <f t="shared" ref="B2641:E2641" si="1248">B2182</f>
        <v>Design, engineering, manufacturing, testing, unloading at site, E&amp;C of  80 MVA, 420/11/6.9 KV three Phase Station Transformer &amp; 25MVA 21/6.9KV Three phase Unit Aux Transformer as a common pool spares for BTPS 500MW, Khaparkheda 500 MW and Unit-8&amp;9, CSTPS, Chandrapur</v>
      </c>
      <c r="C2641" s="31">
        <f t="shared" si="1248"/>
        <v>0</v>
      </c>
      <c r="D2641" s="67" t="str">
        <f t="shared" si="1248"/>
        <v>-</v>
      </c>
      <c r="E2641" s="30">
        <f t="shared" si="1248"/>
        <v>0</v>
      </c>
      <c r="F2641" s="30">
        <f t="shared" si="1228"/>
        <v>22</v>
      </c>
      <c r="G2641" s="30">
        <f t="shared" si="1229"/>
        <v>22</v>
      </c>
      <c r="H2641" s="30">
        <f t="shared" si="1242"/>
        <v>0</v>
      </c>
      <c r="I2641" s="30">
        <f>'F4.2'!Z346</f>
        <v>0</v>
      </c>
      <c r="J2641" s="30">
        <f>'F4.2'!AT346</f>
        <v>0</v>
      </c>
      <c r="K2641" s="30"/>
      <c r="L2641" s="30"/>
      <c r="M2641" s="30">
        <f t="shared" si="1237"/>
        <v>0</v>
      </c>
      <c r="N2641" s="150">
        <f t="shared" si="1243"/>
        <v>0</v>
      </c>
    </row>
    <row r="2642" spans="1:14" ht="31.5" hidden="1" outlineLevel="1">
      <c r="A2642" s="31"/>
      <c r="B2642" s="270" t="str">
        <f t="shared" ref="B2642:E2642" si="1249">B2183</f>
        <v>Supply, installation, commissioning and testing of Station Batteries of Unit-8&amp;9 CSTPS alongwith all outdoor batteries</v>
      </c>
      <c r="C2642" s="31">
        <f t="shared" si="1249"/>
        <v>0</v>
      </c>
      <c r="D2642" s="67" t="str">
        <f t="shared" si="1249"/>
        <v>-</v>
      </c>
      <c r="E2642" s="30">
        <f t="shared" si="1249"/>
        <v>0</v>
      </c>
      <c r="F2642" s="30">
        <f t="shared" si="1228"/>
        <v>0</v>
      </c>
      <c r="G2642" s="30">
        <f t="shared" si="1229"/>
        <v>0</v>
      </c>
      <c r="H2642" s="30">
        <f t="shared" si="1242"/>
        <v>0</v>
      </c>
      <c r="I2642" s="30">
        <f>'F4.2'!Z347</f>
        <v>12</v>
      </c>
      <c r="J2642" s="30">
        <f>'F4.2'!AT347</f>
        <v>12</v>
      </c>
      <c r="K2642" s="30"/>
      <c r="L2642" s="30"/>
      <c r="M2642" s="30">
        <f t="shared" si="1237"/>
        <v>12</v>
      </c>
      <c r="N2642" s="150">
        <f t="shared" si="1243"/>
        <v>0</v>
      </c>
    </row>
    <row r="2643" spans="1:14" ht="15.75" hidden="1" outlineLevel="1">
      <c r="A2643" s="348"/>
      <c r="B2643" s="360" t="str">
        <f t="shared" ref="B2643:E2643" si="1250">B2184</f>
        <v>I&amp;C  -III</v>
      </c>
      <c r="C2643" s="31">
        <f t="shared" si="1250"/>
        <v>0</v>
      </c>
      <c r="D2643" s="67" t="str">
        <f t="shared" si="1250"/>
        <v>-</v>
      </c>
      <c r="E2643" s="30">
        <f t="shared" si="1250"/>
        <v>0</v>
      </c>
      <c r="F2643" s="30">
        <f t="shared" si="1228"/>
        <v>0</v>
      </c>
      <c r="G2643" s="30">
        <f t="shared" si="1229"/>
        <v>0</v>
      </c>
      <c r="H2643" s="30">
        <f t="shared" si="1242"/>
        <v>0</v>
      </c>
      <c r="I2643" s="30">
        <f>'F4.2'!Z348</f>
        <v>0</v>
      </c>
      <c r="J2643" s="30">
        <f>'F4.2'!AT348</f>
        <v>0</v>
      </c>
      <c r="K2643" s="30"/>
      <c r="L2643" s="30"/>
      <c r="M2643" s="30">
        <f t="shared" si="1237"/>
        <v>0</v>
      </c>
      <c r="N2643" s="150">
        <f t="shared" si="1243"/>
        <v>0</v>
      </c>
    </row>
    <row r="2644" spans="1:14" ht="47.25" hidden="1" outlineLevel="1">
      <c r="A2644" s="28">
        <f>A2185</f>
        <v>1</v>
      </c>
      <c r="B2644" s="131" t="str">
        <f t="shared" ref="B2644:E2644" si="1251">B2185</f>
        <v>Upgradation of Analysis &amp; Diagnostics system (A&amp;D) for VMS and TSI system at Unit-8&amp;9, CSTPS, Chandrapur.&amp; other schemes</v>
      </c>
      <c r="C2644" s="31">
        <f t="shared" si="1251"/>
        <v>0</v>
      </c>
      <c r="D2644" s="67" t="str">
        <f t="shared" si="1251"/>
        <v>-</v>
      </c>
      <c r="E2644" s="30">
        <f t="shared" si="1251"/>
        <v>0</v>
      </c>
      <c r="F2644" s="30">
        <f t="shared" si="1228"/>
        <v>0</v>
      </c>
      <c r="G2644" s="30">
        <f t="shared" si="1229"/>
        <v>0</v>
      </c>
      <c r="H2644" s="30">
        <f t="shared" si="1242"/>
        <v>0</v>
      </c>
      <c r="I2644" s="30">
        <f>'F4.2'!Z349</f>
        <v>0</v>
      </c>
      <c r="J2644" s="30">
        <f>'F4.2'!AT349</f>
        <v>0</v>
      </c>
      <c r="K2644" s="30"/>
      <c r="L2644" s="30"/>
      <c r="M2644" s="30">
        <f t="shared" si="1237"/>
        <v>0</v>
      </c>
      <c r="N2644" s="150">
        <f t="shared" si="1243"/>
        <v>0</v>
      </c>
    </row>
    <row r="2645" spans="1:14" ht="31.5" hidden="1" outlineLevel="1">
      <c r="A2645" s="31"/>
      <c r="B2645" s="270" t="str">
        <f t="shared" ref="B2645:E2645" si="1252">B2186</f>
        <v>Upgradation of Analysis &amp; Diagnostics system (A&amp;D) for VMS and TSI system at Unit-8&amp;9, CSTPS, Chandrapur.</v>
      </c>
      <c r="C2645" s="31">
        <f t="shared" si="1252"/>
        <v>0</v>
      </c>
      <c r="D2645" s="67" t="str">
        <f t="shared" si="1252"/>
        <v>-</v>
      </c>
      <c r="E2645" s="30">
        <f t="shared" si="1252"/>
        <v>0</v>
      </c>
      <c r="F2645" s="30">
        <f t="shared" si="1228"/>
        <v>17</v>
      </c>
      <c r="G2645" s="30">
        <f t="shared" si="1229"/>
        <v>17</v>
      </c>
      <c r="H2645" s="30">
        <f t="shared" si="1242"/>
        <v>0</v>
      </c>
      <c r="I2645" s="30">
        <f>'F4.2'!Z350</f>
        <v>0</v>
      </c>
      <c r="J2645" s="30">
        <f>'F4.2'!AT350</f>
        <v>0</v>
      </c>
      <c r="K2645" s="30"/>
      <c r="L2645" s="30"/>
      <c r="M2645" s="30">
        <f t="shared" si="1237"/>
        <v>0</v>
      </c>
      <c r="N2645" s="150">
        <f t="shared" si="1243"/>
        <v>0</v>
      </c>
    </row>
    <row r="2646" spans="1:14" ht="31.5" hidden="1" outlineLevel="1">
      <c r="A2646" s="31"/>
      <c r="B2646" s="270" t="str">
        <f t="shared" ref="B2646:E2646" si="1253">B2187</f>
        <v xml:space="preserve"> Installation of CO analysers at Eco outlet at Unit-8&amp;9, CSTPS Chandrapur.</v>
      </c>
      <c r="C2646" s="31">
        <f t="shared" si="1253"/>
        <v>0</v>
      </c>
      <c r="D2646" s="67" t="str">
        <f t="shared" si="1253"/>
        <v>-</v>
      </c>
      <c r="E2646" s="30">
        <f t="shared" si="1253"/>
        <v>0</v>
      </c>
      <c r="F2646" s="30">
        <f t="shared" si="1228"/>
        <v>2.5</v>
      </c>
      <c r="G2646" s="30">
        <f t="shared" si="1229"/>
        <v>2.5</v>
      </c>
      <c r="H2646" s="30">
        <f t="shared" si="1242"/>
        <v>0</v>
      </c>
      <c r="I2646" s="30">
        <f>'F4.2'!Z351</f>
        <v>0</v>
      </c>
      <c r="J2646" s="30">
        <f>'F4.2'!AT351</f>
        <v>0</v>
      </c>
      <c r="K2646" s="30"/>
      <c r="L2646" s="30"/>
      <c r="M2646" s="30">
        <f t="shared" si="1237"/>
        <v>0</v>
      </c>
      <c r="N2646" s="150">
        <f t="shared" si="1243"/>
        <v>0</v>
      </c>
    </row>
    <row r="2647" spans="1:14" ht="47.25" hidden="1" outlineLevel="1">
      <c r="A2647" s="31"/>
      <c r="B2647" s="270" t="str">
        <f t="shared" ref="B2647:E2647" si="1254">B2188</f>
        <v>Complete Engineering Retrofitting of Existing 196 NT Controller by DT 9 Controller alongwith HMI units for Unit 8/9 coal feeder system.</v>
      </c>
      <c r="C2647" s="31">
        <f t="shared" si="1254"/>
        <v>0</v>
      </c>
      <c r="D2647" s="67" t="str">
        <f t="shared" si="1254"/>
        <v>-</v>
      </c>
      <c r="E2647" s="30">
        <f t="shared" si="1254"/>
        <v>0</v>
      </c>
      <c r="F2647" s="30">
        <f t="shared" si="1228"/>
        <v>2</v>
      </c>
      <c r="G2647" s="30">
        <f t="shared" si="1229"/>
        <v>2</v>
      </c>
      <c r="H2647" s="30">
        <f t="shared" si="1242"/>
        <v>0</v>
      </c>
      <c r="I2647" s="30">
        <f>'F4.2'!Z352</f>
        <v>0</v>
      </c>
      <c r="J2647" s="30">
        <f>'F4.2'!AT352</f>
        <v>0</v>
      </c>
      <c r="K2647" s="30"/>
      <c r="L2647" s="30"/>
      <c r="M2647" s="30">
        <f t="shared" si="1237"/>
        <v>0</v>
      </c>
      <c r="N2647" s="150">
        <f t="shared" si="1243"/>
        <v>0</v>
      </c>
    </row>
    <row r="2648" spans="1:14" ht="15.75" hidden="1" outlineLevel="1">
      <c r="A2648" s="31"/>
      <c r="B2648" s="270" t="str">
        <f t="shared" ref="B2648:E2648" si="1255">B2189</f>
        <v xml:space="preserve"> Supply of spares for LP bypass system.</v>
      </c>
      <c r="C2648" s="31">
        <f t="shared" si="1255"/>
        <v>0</v>
      </c>
      <c r="D2648" s="67" t="str">
        <f t="shared" si="1255"/>
        <v>-</v>
      </c>
      <c r="E2648" s="30">
        <f t="shared" si="1255"/>
        <v>0</v>
      </c>
      <c r="F2648" s="30">
        <f t="shared" si="1228"/>
        <v>2</v>
      </c>
      <c r="G2648" s="30">
        <f t="shared" si="1229"/>
        <v>2</v>
      </c>
      <c r="H2648" s="30">
        <f t="shared" si="1242"/>
        <v>0</v>
      </c>
      <c r="I2648" s="30">
        <f>'F4.2'!Z353</f>
        <v>0</v>
      </c>
      <c r="J2648" s="30">
        <f>'F4.2'!AT353</f>
        <v>0</v>
      </c>
      <c r="K2648" s="30"/>
      <c r="L2648" s="30"/>
      <c r="M2648" s="30">
        <f t="shared" si="1237"/>
        <v>0</v>
      </c>
      <c r="N2648" s="150">
        <f t="shared" si="1243"/>
        <v>0</v>
      </c>
    </row>
    <row r="2649" spans="1:14" ht="15.75" hidden="1" outlineLevel="1">
      <c r="A2649" s="31"/>
      <c r="B2649" s="270" t="str">
        <f t="shared" ref="B2649:E2649" si="1256">B2190</f>
        <v>Supply of spares for maxDNA DCS system</v>
      </c>
      <c r="C2649" s="31">
        <f t="shared" si="1256"/>
        <v>0</v>
      </c>
      <c r="D2649" s="67" t="str">
        <f t="shared" si="1256"/>
        <v>-</v>
      </c>
      <c r="E2649" s="30">
        <f t="shared" si="1256"/>
        <v>0</v>
      </c>
      <c r="F2649" s="30">
        <f t="shared" si="1228"/>
        <v>2</v>
      </c>
      <c r="G2649" s="30">
        <f t="shared" si="1229"/>
        <v>2</v>
      </c>
      <c r="H2649" s="30">
        <f t="shared" si="1242"/>
        <v>0</v>
      </c>
      <c r="I2649" s="30">
        <f>'F4.2'!Z354</f>
        <v>0</v>
      </c>
      <c r="J2649" s="30">
        <f>'F4.2'!AT354</f>
        <v>0</v>
      </c>
      <c r="K2649" s="30"/>
      <c r="L2649" s="30"/>
      <c r="M2649" s="30">
        <f t="shared" si="1237"/>
        <v>0</v>
      </c>
      <c r="N2649" s="150">
        <f t="shared" si="1243"/>
        <v>0</v>
      </c>
    </row>
    <row r="2650" spans="1:14" ht="47.25" hidden="1" outlineLevel="1">
      <c r="A2650" s="28">
        <f>A2191</f>
        <v>2</v>
      </c>
      <c r="B2650" s="131" t="str">
        <f t="shared" ref="B2650:E2650" si="1257">B2191</f>
        <v>Implementation of various Upgradations / Modifications to mitigate the requirements of 40% TML operations of Unit-9, CSTPS, Chandrapur.</v>
      </c>
      <c r="C2650" s="31">
        <f t="shared" si="1257"/>
        <v>0</v>
      </c>
      <c r="D2650" s="67" t="str">
        <f t="shared" si="1257"/>
        <v>-</v>
      </c>
      <c r="E2650" s="30">
        <f t="shared" si="1257"/>
        <v>0</v>
      </c>
      <c r="F2650" s="30">
        <f t="shared" si="1228"/>
        <v>0</v>
      </c>
      <c r="G2650" s="30">
        <f t="shared" si="1229"/>
        <v>0</v>
      </c>
      <c r="H2650" s="30">
        <f t="shared" si="1242"/>
        <v>0</v>
      </c>
      <c r="I2650" s="30">
        <f>'F4.2'!Z355</f>
        <v>0</v>
      </c>
      <c r="J2650" s="30">
        <f>'F4.2'!AT355</f>
        <v>0</v>
      </c>
      <c r="K2650" s="30"/>
      <c r="L2650" s="30"/>
      <c r="M2650" s="30">
        <f t="shared" si="1237"/>
        <v>0</v>
      </c>
      <c r="N2650" s="150">
        <f t="shared" si="1243"/>
        <v>0</v>
      </c>
    </row>
    <row r="2651" spans="1:14" ht="47.25" hidden="1" outlineLevel="1">
      <c r="A2651" s="31"/>
      <c r="B2651" s="270" t="str">
        <f t="shared" ref="B2651:E2651" si="1258">B2192</f>
        <v>Implementation of various Upgradations / Modifications to mitigate the requirements of 40% TML operations of Unit-9, CSTPS, Chandrapur.</v>
      </c>
      <c r="C2651" s="31">
        <f t="shared" si="1258"/>
        <v>0</v>
      </c>
      <c r="D2651" s="67" t="str">
        <f t="shared" si="1258"/>
        <v>-</v>
      </c>
      <c r="E2651" s="30">
        <f t="shared" si="1258"/>
        <v>0</v>
      </c>
      <c r="F2651" s="30">
        <f t="shared" si="1228"/>
        <v>30</v>
      </c>
      <c r="G2651" s="30">
        <f t="shared" si="1229"/>
        <v>30</v>
      </c>
      <c r="H2651" s="30">
        <f t="shared" si="1242"/>
        <v>0</v>
      </c>
      <c r="I2651" s="30">
        <f>'F4.2'!Z356</f>
        <v>0</v>
      </c>
      <c r="J2651" s="30">
        <f>'F4.2'!AT356</f>
        <v>0</v>
      </c>
      <c r="K2651" s="30"/>
      <c r="L2651" s="30"/>
      <c r="M2651" s="30">
        <f t="shared" si="1237"/>
        <v>0</v>
      </c>
      <c r="N2651" s="150">
        <f t="shared" si="1243"/>
        <v>0</v>
      </c>
    </row>
    <row r="2652" spans="1:14" ht="31.5" hidden="1" outlineLevel="1">
      <c r="A2652" s="28">
        <f>A2193</f>
        <v>3</v>
      </c>
      <c r="B2652" s="131" t="str">
        <f t="shared" ref="B2652:E2652" si="1259">B2193</f>
        <v>Upgradation of HMI and hardware of GE make PLCs installed at Unit-8&amp;9, CSTPS, Chandrapur. &amp; other schemes</v>
      </c>
      <c r="C2652" s="31">
        <f t="shared" si="1259"/>
        <v>0</v>
      </c>
      <c r="D2652" s="67" t="str">
        <f t="shared" si="1259"/>
        <v>-</v>
      </c>
      <c r="E2652" s="30">
        <f t="shared" si="1259"/>
        <v>0</v>
      </c>
      <c r="F2652" s="30">
        <f t="shared" si="1228"/>
        <v>0</v>
      </c>
      <c r="G2652" s="30">
        <f t="shared" si="1229"/>
        <v>0</v>
      </c>
      <c r="H2652" s="30">
        <f t="shared" si="1242"/>
        <v>0</v>
      </c>
      <c r="I2652" s="30">
        <f>'F4.2'!Z357</f>
        <v>0</v>
      </c>
      <c r="J2652" s="30">
        <f>'F4.2'!AT357</f>
        <v>0</v>
      </c>
      <c r="K2652" s="30"/>
      <c r="L2652" s="30"/>
      <c r="M2652" s="30">
        <f t="shared" si="1237"/>
        <v>0</v>
      </c>
      <c r="N2652" s="150">
        <f t="shared" si="1243"/>
        <v>0</v>
      </c>
    </row>
    <row r="2653" spans="1:14" ht="31.5" hidden="1" outlineLevel="1">
      <c r="A2653" s="28"/>
      <c r="B2653" s="270" t="str">
        <f t="shared" ref="B2653:E2653" si="1260">B2194</f>
        <v>Upgradation of HMI and hardware of GE make PLCs installed at Unit-8&amp;9, CSTPS, Chandrapur.</v>
      </c>
      <c r="C2653" s="31">
        <f t="shared" si="1260"/>
        <v>0</v>
      </c>
      <c r="D2653" s="67" t="str">
        <f t="shared" si="1260"/>
        <v>-</v>
      </c>
      <c r="E2653" s="30">
        <f t="shared" si="1260"/>
        <v>0</v>
      </c>
      <c r="F2653" s="30">
        <f t="shared" si="1228"/>
        <v>15</v>
      </c>
      <c r="G2653" s="30">
        <f t="shared" si="1229"/>
        <v>15</v>
      </c>
      <c r="H2653" s="30">
        <f t="shared" si="1242"/>
        <v>0</v>
      </c>
      <c r="I2653" s="30">
        <f>'F4.2'!Z358</f>
        <v>0</v>
      </c>
      <c r="J2653" s="30">
        <f>'F4.2'!AT358</f>
        <v>0</v>
      </c>
      <c r="K2653" s="30"/>
      <c r="L2653" s="30"/>
      <c r="M2653" s="30">
        <f t="shared" si="1237"/>
        <v>0</v>
      </c>
      <c r="N2653" s="150">
        <f t="shared" si="1243"/>
        <v>0</v>
      </c>
    </row>
    <row r="2654" spans="1:14" ht="31.5" hidden="1" outlineLevel="1">
      <c r="A2654" s="31"/>
      <c r="B2654" s="270" t="str">
        <f t="shared" ref="B2654:E2654" si="1261">B2195</f>
        <v xml:space="preserve"> Upgradation of TD-BFP Turbovisory system installed at Unit-8&amp;9, CSTPS, Chandrapur</v>
      </c>
      <c r="C2654" s="31">
        <f t="shared" si="1261"/>
        <v>0</v>
      </c>
      <c r="D2654" s="67" t="str">
        <f t="shared" si="1261"/>
        <v>-</v>
      </c>
      <c r="E2654" s="30">
        <f t="shared" si="1261"/>
        <v>0</v>
      </c>
      <c r="F2654" s="30">
        <f t="shared" si="1228"/>
        <v>5</v>
      </c>
      <c r="G2654" s="30">
        <f t="shared" si="1229"/>
        <v>5</v>
      </c>
      <c r="H2654" s="30">
        <f t="shared" si="1242"/>
        <v>0</v>
      </c>
      <c r="I2654" s="30">
        <f>'F4.2'!Z359</f>
        <v>0</v>
      </c>
      <c r="J2654" s="30">
        <f>'F4.2'!AT359</f>
        <v>0</v>
      </c>
      <c r="K2654" s="30"/>
      <c r="L2654" s="30"/>
      <c r="M2654" s="30">
        <f t="shared" si="1237"/>
        <v>0</v>
      </c>
      <c r="N2654" s="150">
        <f t="shared" si="1243"/>
        <v>0</v>
      </c>
    </row>
    <row r="2655" spans="1:14" ht="31.5" hidden="1" outlineLevel="1">
      <c r="A2655" s="31"/>
      <c r="B2655" s="270" t="str">
        <f t="shared" ref="B2655:E2655" si="1262">B2196</f>
        <v>Upgradation of EWLI system installed at Unit-8&amp;9, CSTPS, Chandrapur</v>
      </c>
      <c r="C2655" s="31">
        <f t="shared" si="1262"/>
        <v>0</v>
      </c>
      <c r="D2655" s="67" t="str">
        <f t="shared" si="1262"/>
        <v>-</v>
      </c>
      <c r="E2655" s="30">
        <f t="shared" si="1262"/>
        <v>0</v>
      </c>
      <c r="F2655" s="30">
        <f t="shared" si="1228"/>
        <v>1.5</v>
      </c>
      <c r="G2655" s="30">
        <f t="shared" si="1229"/>
        <v>1.5</v>
      </c>
      <c r="H2655" s="30">
        <f t="shared" si="1242"/>
        <v>0</v>
      </c>
      <c r="I2655" s="30">
        <f>'F4.2'!Z360</f>
        <v>0</v>
      </c>
      <c r="J2655" s="30">
        <f>'F4.2'!AT360</f>
        <v>0</v>
      </c>
      <c r="K2655" s="30"/>
      <c r="L2655" s="30"/>
      <c r="M2655" s="30">
        <f t="shared" si="1237"/>
        <v>0</v>
      </c>
      <c r="N2655" s="150">
        <f t="shared" si="1243"/>
        <v>0</v>
      </c>
    </row>
    <row r="2656" spans="1:14" ht="31.5" hidden="1" outlineLevel="1">
      <c r="A2656" s="31"/>
      <c r="B2656" s="270" t="str">
        <f t="shared" ref="B2656:E2656" si="1263">B2197</f>
        <v>Upgradation of O2 analysers installed at Unit-8&amp;9, CSTPS, Chandrapur</v>
      </c>
      <c r="C2656" s="31">
        <f t="shared" si="1263"/>
        <v>0</v>
      </c>
      <c r="D2656" s="67" t="str">
        <f t="shared" si="1263"/>
        <v>-</v>
      </c>
      <c r="E2656" s="30">
        <f t="shared" si="1263"/>
        <v>0</v>
      </c>
      <c r="F2656" s="30">
        <f t="shared" si="1228"/>
        <v>1</v>
      </c>
      <c r="G2656" s="30">
        <f t="shared" si="1229"/>
        <v>1</v>
      </c>
      <c r="H2656" s="30">
        <f t="shared" si="1242"/>
        <v>0</v>
      </c>
      <c r="I2656" s="30">
        <f>'F4.2'!Z361</f>
        <v>0</v>
      </c>
      <c r="J2656" s="30">
        <f>'F4.2'!AT361</f>
        <v>0</v>
      </c>
      <c r="K2656" s="30"/>
      <c r="L2656" s="30"/>
      <c r="M2656" s="30">
        <f t="shared" si="1237"/>
        <v>0</v>
      </c>
      <c r="N2656" s="150">
        <f t="shared" si="1243"/>
        <v>0</v>
      </c>
    </row>
    <row r="2657" spans="1:14" ht="31.5" hidden="1" outlineLevel="1">
      <c r="A2657" s="28"/>
      <c r="B2657" s="270" t="str">
        <f t="shared" ref="B2657:E2657" si="1264">B2198</f>
        <v xml:space="preserve"> Installation of High temperature Camera system at Unit-8&amp;9, CSTPS, Chandrapur.</v>
      </c>
      <c r="C2657" s="31">
        <f t="shared" si="1264"/>
        <v>0</v>
      </c>
      <c r="D2657" s="67" t="str">
        <f t="shared" si="1264"/>
        <v>-</v>
      </c>
      <c r="E2657" s="30">
        <f t="shared" si="1264"/>
        <v>0</v>
      </c>
      <c r="F2657" s="30">
        <f t="shared" si="1228"/>
        <v>1.5</v>
      </c>
      <c r="G2657" s="30">
        <f t="shared" si="1229"/>
        <v>1.5</v>
      </c>
      <c r="H2657" s="30">
        <f t="shared" si="1242"/>
        <v>0</v>
      </c>
      <c r="I2657" s="30">
        <f>'F4.2'!Z362</f>
        <v>0</v>
      </c>
      <c r="J2657" s="30">
        <f>'F4.2'!AT362</f>
        <v>0</v>
      </c>
      <c r="K2657" s="30"/>
      <c r="L2657" s="30"/>
      <c r="M2657" s="30">
        <f t="shared" si="1237"/>
        <v>0</v>
      </c>
      <c r="N2657" s="150">
        <f t="shared" si="1243"/>
        <v>0</v>
      </c>
    </row>
    <row r="2658" spans="1:14" ht="31.5" hidden="1" outlineLevel="1">
      <c r="A2658" s="31"/>
      <c r="B2658" s="270" t="str">
        <f t="shared" ref="B2658:E2658" si="1265">B2199</f>
        <v>Up-gradation of HEA igniter system at Unit-8&amp;9, CSTPS, Chandrapur.</v>
      </c>
      <c r="C2658" s="31">
        <f t="shared" si="1265"/>
        <v>0</v>
      </c>
      <c r="D2658" s="67" t="str">
        <f t="shared" si="1265"/>
        <v>-</v>
      </c>
      <c r="E2658" s="30">
        <f t="shared" si="1265"/>
        <v>0</v>
      </c>
      <c r="F2658" s="30">
        <f t="shared" si="1228"/>
        <v>1</v>
      </c>
      <c r="G2658" s="30">
        <f t="shared" si="1229"/>
        <v>1</v>
      </c>
      <c r="H2658" s="30">
        <f t="shared" si="1242"/>
        <v>0</v>
      </c>
      <c r="I2658" s="30">
        <f>'F4.2'!Z363</f>
        <v>0</v>
      </c>
      <c r="J2658" s="30">
        <f>'F4.2'!AT363</f>
        <v>0</v>
      </c>
      <c r="K2658" s="30"/>
      <c r="L2658" s="30"/>
      <c r="M2658" s="30">
        <f t="shared" si="1237"/>
        <v>0</v>
      </c>
      <c r="N2658" s="150">
        <f t="shared" si="1243"/>
        <v>0</v>
      </c>
    </row>
    <row r="2659" spans="1:14" ht="31.5" hidden="1" outlineLevel="1">
      <c r="A2659" s="31"/>
      <c r="B2659" s="270" t="str">
        <f t="shared" ref="B2659:E2659" si="1266">B2200</f>
        <v>Up-gradation of Flue Gas Analysers and Opacity Analysers at Unit-8&amp;9, CSTPS, Chandrapur.</v>
      </c>
      <c r="C2659" s="31">
        <f t="shared" si="1266"/>
        <v>0</v>
      </c>
      <c r="D2659" s="67" t="str">
        <f t="shared" si="1266"/>
        <v>-</v>
      </c>
      <c r="E2659" s="30">
        <f t="shared" si="1266"/>
        <v>0</v>
      </c>
      <c r="F2659" s="30">
        <f t="shared" si="1228"/>
        <v>2</v>
      </c>
      <c r="G2659" s="30">
        <f t="shared" si="1229"/>
        <v>2</v>
      </c>
      <c r="H2659" s="30">
        <f t="shared" si="1242"/>
        <v>0</v>
      </c>
      <c r="I2659" s="30">
        <f>'F4.2'!Z364</f>
        <v>0</v>
      </c>
      <c r="J2659" s="30">
        <f>'F4.2'!AT364</f>
        <v>0</v>
      </c>
      <c r="K2659" s="30"/>
      <c r="L2659" s="30"/>
      <c r="M2659" s="30">
        <f t="shared" si="1237"/>
        <v>0</v>
      </c>
      <c r="N2659" s="150">
        <f t="shared" si="1243"/>
        <v>0</v>
      </c>
    </row>
    <row r="2660" spans="1:14" ht="47.25" hidden="1" outlineLevel="1">
      <c r="A2660" s="28">
        <f>A2201</f>
        <v>4</v>
      </c>
      <c r="B2660" s="131" t="str">
        <f t="shared" ref="B2660:E2660" si="1267">B2201</f>
        <v>Implementation of various Upgradations / Modifications to mitigate the requirements of 40% TML operations of Unit-8, CSTPS, Chandrapur.</v>
      </c>
      <c r="C2660" s="31">
        <f t="shared" si="1267"/>
        <v>0</v>
      </c>
      <c r="D2660" s="67" t="str">
        <f t="shared" si="1267"/>
        <v>-</v>
      </c>
      <c r="E2660" s="30">
        <f t="shared" si="1267"/>
        <v>0</v>
      </c>
      <c r="F2660" s="30">
        <f t="shared" si="1228"/>
        <v>0</v>
      </c>
      <c r="G2660" s="30">
        <f t="shared" si="1229"/>
        <v>0</v>
      </c>
      <c r="H2660" s="30">
        <f t="shared" si="1242"/>
        <v>0</v>
      </c>
      <c r="I2660" s="30">
        <f>'F4.2'!Z365</f>
        <v>0</v>
      </c>
      <c r="J2660" s="30">
        <f>'F4.2'!AT365</f>
        <v>0</v>
      </c>
      <c r="K2660" s="30"/>
      <c r="L2660" s="30"/>
      <c r="M2660" s="30">
        <f t="shared" si="1237"/>
        <v>0</v>
      </c>
      <c r="N2660" s="150">
        <f t="shared" si="1243"/>
        <v>0</v>
      </c>
    </row>
    <row r="2661" spans="1:14" ht="47.25" hidden="1" outlineLevel="1">
      <c r="A2661" s="348"/>
      <c r="B2661" s="270" t="str">
        <f t="shared" ref="B2661:E2661" si="1268">B2202</f>
        <v>Implementation of various Upgradations / Modifications to mitigate the requirements of 40% TML operations of Unit-8, CSTPS, Chandrapur.</v>
      </c>
      <c r="C2661" s="31">
        <f t="shared" si="1268"/>
        <v>0</v>
      </c>
      <c r="D2661" s="67" t="str">
        <f t="shared" si="1268"/>
        <v>-</v>
      </c>
      <c r="E2661" s="30">
        <f t="shared" si="1268"/>
        <v>0</v>
      </c>
      <c r="F2661" s="30">
        <f t="shared" si="1228"/>
        <v>0</v>
      </c>
      <c r="G2661" s="30">
        <f t="shared" si="1229"/>
        <v>0</v>
      </c>
      <c r="H2661" s="30">
        <f t="shared" si="1242"/>
        <v>0</v>
      </c>
      <c r="I2661" s="30">
        <f>'F4.2'!Z366</f>
        <v>30</v>
      </c>
      <c r="J2661" s="30">
        <f>'F4.2'!AT366</f>
        <v>30</v>
      </c>
      <c r="K2661" s="30"/>
      <c r="L2661" s="30"/>
      <c r="M2661" s="30">
        <f t="shared" si="1237"/>
        <v>30</v>
      </c>
      <c r="N2661" s="150">
        <f t="shared" si="1243"/>
        <v>0</v>
      </c>
    </row>
    <row r="2662" spans="1:14" ht="15.75" hidden="1" outlineLevel="1">
      <c r="A2662" s="28">
        <f>A2203</f>
        <v>5</v>
      </c>
      <c r="B2662" s="131" t="str">
        <f t="shared" ref="B2662:E2662" si="1269">B2203</f>
        <v>Multiple schemes C&amp;I-3</v>
      </c>
      <c r="C2662" s="31">
        <f t="shared" si="1269"/>
        <v>0</v>
      </c>
      <c r="D2662" s="67" t="str">
        <f t="shared" si="1269"/>
        <v>-</v>
      </c>
      <c r="E2662" s="30">
        <f t="shared" si="1269"/>
        <v>0</v>
      </c>
      <c r="F2662" s="30">
        <f t="shared" si="1228"/>
        <v>0</v>
      </c>
      <c r="G2662" s="30">
        <f t="shared" si="1229"/>
        <v>0</v>
      </c>
      <c r="H2662" s="30">
        <f t="shared" si="1242"/>
        <v>0</v>
      </c>
      <c r="I2662" s="30">
        <f>'F4.2'!Z367</f>
        <v>0</v>
      </c>
      <c r="J2662" s="30">
        <f>'F4.2'!AT367</f>
        <v>0</v>
      </c>
      <c r="K2662" s="30"/>
      <c r="L2662" s="30"/>
      <c r="M2662" s="30">
        <f t="shared" si="1237"/>
        <v>0</v>
      </c>
      <c r="N2662" s="150">
        <f t="shared" si="1243"/>
        <v>0</v>
      </c>
    </row>
    <row r="2663" spans="1:14" ht="31.5" hidden="1" outlineLevel="1">
      <c r="A2663" s="348"/>
      <c r="B2663" s="270" t="str">
        <f t="shared" ref="B2663:E2663" si="1270">B2204</f>
        <v>Total Mercury (Gaseous) Analyzers along with their online data connectivity &amp; Remote calibration U-3 to 9</v>
      </c>
      <c r="C2663" s="31">
        <f t="shared" si="1270"/>
        <v>0</v>
      </c>
      <c r="D2663" s="67" t="str">
        <f t="shared" si="1270"/>
        <v>-</v>
      </c>
      <c r="E2663" s="30">
        <f t="shared" si="1270"/>
        <v>0</v>
      </c>
      <c r="F2663" s="30">
        <f t="shared" si="1228"/>
        <v>3</v>
      </c>
      <c r="G2663" s="30">
        <f t="shared" si="1229"/>
        <v>3</v>
      </c>
      <c r="H2663" s="30">
        <f t="shared" si="1242"/>
        <v>0</v>
      </c>
      <c r="I2663" s="30">
        <f>'F4.2'!Z368</f>
        <v>6</v>
      </c>
      <c r="J2663" s="30">
        <f>'F4.2'!AT368</f>
        <v>6</v>
      </c>
      <c r="K2663" s="30"/>
      <c r="L2663" s="30"/>
      <c r="M2663" s="30">
        <f t="shared" si="1237"/>
        <v>6</v>
      </c>
      <c r="N2663" s="150">
        <f t="shared" si="1243"/>
        <v>0</v>
      </c>
    </row>
    <row r="2664" spans="1:14" ht="31.5" hidden="1" outlineLevel="1">
      <c r="A2664" s="348"/>
      <c r="B2664" s="270" t="str">
        <f t="shared" ref="B2664:E2664" si="1271">B2205</f>
        <v>Procurement of Controllers &amp; Com Boxes for Air Compressors of Unit-8&amp;9.</v>
      </c>
      <c r="C2664" s="31">
        <f t="shared" si="1271"/>
        <v>0</v>
      </c>
      <c r="D2664" s="67" t="str">
        <f t="shared" si="1271"/>
        <v>-</v>
      </c>
      <c r="E2664" s="30">
        <f t="shared" si="1271"/>
        <v>0</v>
      </c>
      <c r="F2664" s="30">
        <f t="shared" si="1228"/>
        <v>5.5</v>
      </c>
      <c r="G2664" s="30">
        <f t="shared" si="1229"/>
        <v>5.5</v>
      </c>
      <c r="H2664" s="30">
        <f t="shared" si="1242"/>
        <v>0</v>
      </c>
      <c r="I2664" s="30">
        <f>'F4.2'!Z369</f>
        <v>0</v>
      </c>
      <c r="J2664" s="30">
        <f>'F4.2'!AT369</f>
        <v>0</v>
      </c>
      <c r="K2664" s="30"/>
      <c r="L2664" s="30"/>
      <c r="M2664" s="30">
        <f t="shared" si="1237"/>
        <v>0</v>
      </c>
      <c r="N2664" s="150">
        <f t="shared" si="1243"/>
        <v>0</v>
      </c>
    </row>
    <row r="2665" spans="1:14" ht="31.5" hidden="1" outlineLevel="1">
      <c r="A2665" s="348"/>
      <c r="B2665" s="270" t="str">
        <f t="shared" ref="B2665:E2665" si="1272">B2206</f>
        <v>Up-gradation of Steam and Water Analysis System (SWAS)  for Unit – 8 &amp; 9</v>
      </c>
      <c r="C2665" s="31">
        <f t="shared" si="1272"/>
        <v>0</v>
      </c>
      <c r="D2665" s="67" t="str">
        <f t="shared" si="1272"/>
        <v>-</v>
      </c>
      <c r="E2665" s="30">
        <f t="shared" si="1272"/>
        <v>0</v>
      </c>
      <c r="F2665" s="30">
        <f t="shared" si="1228"/>
        <v>13</v>
      </c>
      <c r="G2665" s="30">
        <f t="shared" si="1229"/>
        <v>13</v>
      </c>
      <c r="H2665" s="30">
        <f t="shared" si="1242"/>
        <v>0</v>
      </c>
      <c r="I2665" s="30">
        <f>'F4.2'!Z370</f>
        <v>0</v>
      </c>
      <c r="J2665" s="30">
        <f>'F4.2'!AT370</f>
        <v>0</v>
      </c>
      <c r="K2665" s="30"/>
      <c r="L2665" s="30"/>
      <c r="M2665" s="30">
        <f t="shared" si="1237"/>
        <v>0</v>
      </c>
      <c r="N2665" s="150">
        <f t="shared" si="1243"/>
        <v>0</v>
      </c>
    </row>
    <row r="2666" spans="1:14" ht="31.5" hidden="1" outlineLevel="1">
      <c r="A2666" s="348"/>
      <c r="B2666" s="270" t="str">
        <f t="shared" ref="B2666:E2666" si="1273">B2207</f>
        <v>Up-gradation of Servo valve (ST) with proportional valves (PV) for HP bypass system at Unit – 8 &amp; 9</v>
      </c>
      <c r="C2666" s="31">
        <f t="shared" si="1273"/>
        <v>0</v>
      </c>
      <c r="D2666" s="67" t="str">
        <f t="shared" si="1273"/>
        <v>-</v>
      </c>
      <c r="E2666" s="30">
        <f t="shared" si="1273"/>
        <v>0</v>
      </c>
      <c r="F2666" s="30">
        <f t="shared" si="1228"/>
        <v>6</v>
      </c>
      <c r="G2666" s="30">
        <f t="shared" si="1229"/>
        <v>6</v>
      </c>
      <c r="H2666" s="30">
        <f t="shared" si="1242"/>
        <v>0</v>
      </c>
      <c r="I2666" s="30">
        <f>'F4.2'!Z371</f>
        <v>0</v>
      </c>
      <c r="J2666" s="30">
        <f>'F4.2'!AT371</f>
        <v>0</v>
      </c>
      <c r="K2666" s="30"/>
      <c r="L2666" s="30"/>
      <c r="M2666" s="30">
        <f t="shared" si="1237"/>
        <v>0</v>
      </c>
      <c r="N2666" s="150">
        <f t="shared" si="1243"/>
        <v>0</v>
      </c>
    </row>
    <row r="2667" spans="1:14" ht="15.75" hidden="1" outlineLevel="1">
      <c r="A2667" s="348"/>
      <c r="B2667" s="270" t="str">
        <f t="shared" ref="B2667:E2667" si="1274">B2208</f>
        <v>Upgradation of GEHO pump VFD panels for Unit – 8 &amp; 9</v>
      </c>
      <c r="C2667" s="31">
        <f t="shared" si="1274"/>
        <v>0</v>
      </c>
      <c r="D2667" s="67" t="str">
        <f t="shared" si="1274"/>
        <v>-</v>
      </c>
      <c r="E2667" s="30">
        <f t="shared" si="1274"/>
        <v>0</v>
      </c>
      <c r="F2667" s="30">
        <f t="shared" si="1228"/>
        <v>9</v>
      </c>
      <c r="G2667" s="30">
        <f t="shared" si="1229"/>
        <v>9</v>
      </c>
      <c r="H2667" s="30">
        <f t="shared" si="1242"/>
        <v>0</v>
      </c>
      <c r="I2667" s="30">
        <f>'F4.2'!Z372</f>
        <v>0</v>
      </c>
      <c r="J2667" s="30">
        <f>'F4.2'!AT372</f>
        <v>0</v>
      </c>
      <c r="K2667" s="30"/>
      <c r="L2667" s="30"/>
      <c r="M2667" s="30">
        <f t="shared" si="1237"/>
        <v>0</v>
      </c>
      <c r="N2667" s="150">
        <f t="shared" si="1243"/>
        <v>0</v>
      </c>
    </row>
    <row r="2668" spans="1:14" ht="63" hidden="1" outlineLevel="1">
      <c r="A2668" s="28">
        <f>A2209</f>
        <v>6</v>
      </c>
      <c r="B2668" s="131" t="str">
        <f t="shared" ref="B2668:E2668" si="1275">B2209</f>
        <v>Upgradation of measurement and control system installed at CSTPS Unit 8&amp;9 &amp; Upgradation of Numerical Protection Relay of Alstom / Schnieder make installed at Unit-8&amp;9, CSTPS, Chandrapur.</v>
      </c>
      <c r="C2668" s="31">
        <f t="shared" si="1275"/>
        <v>0</v>
      </c>
      <c r="D2668" s="67" t="str">
        <f t="shared" si="1275"/>
        <v>-</v>
      </c>
      <c r="E2668" s="30">
        <f t="shared" si="1275"/>
        <v>0</v>
      </c>
      <c r="F2668" s="30">
        <f t="shared" si="1228"/>
        <v>0</v>
      </c>
      <c r="G2668" s="30">
        <f t="shared" si="1229"/>
        <v>0</v>
      </c>
      <c r="H2668" s="30">
        <f t="shared" si="1242"/>
        <v>0</v>
      </c>
      <c r="I2668" s="30">
        <f>'F4.2'!Z373</f>
        <v>0</v>
      </c>
      <c r="J2668" s="30">
        <f>'F4.2'!AT373</f>
        <v>0</v>
      </c>
      <c r="K2668" s="30"/>
      <c r="L2668" s="30"/>
      <c r="M2668" s="30">
        <f t="shared" si="1237"/>
        <v>0</v>
      </c>
      <c r="N2668" s="150">
        <f t="shared" si="1243"/>
        <v>0</v>
      </c>
    </row>
    <row r="2669" spans="1:14" ht="31.5" hidden="1" outlineLevel="1">
      <c r="A2669" s="348"/>
      <c r="B2669" s="270" t="str">
        <f t="shared" ref="B2669:E2669" si="1276">B2210</f>
        <v>Upgradation of measurement and control system installed at CSTPS Unit 8&amp;9</v>
      </c>
      <c r="C2669" s="31">
        <f t="shared" si="1276"/>
        <v>0</v>
      </c>
      <c r="D2669" s="67" t="str">
        <f t="shared" si="1276"/>
        <v>-</v>
      </c>
      <c r="E2669" s="30">
        <f t="shared" si="1276"/>
        <v>0</v>
      </c>
      <c r="F2669" s="30">
        <f t="shared" si="1228"/>
        <v>0</v>
      </c>
      <c r="G2669" s="30">
        <f t="shared" si="1229"/>
        <v>0</v>
      </c>
      <c r="H2669" s="30">
        <f t="shared" si="1242"/>
        <v>0</v>
      </c>
      <c r="I2669" s="30">
        <f>'F4.2'!Z374</f>
        <v>20</v>
      </c>
      <c r="J2669" s="30">
        <f>'F4.2'!AT374</f>
        <v>20</v>
      </c>
      <c r="K2669" s="30"/>
      <c r="L2669" s="30"/>
      <c r="M2669" s="30">
        <f t="shared" si="1237"/>
        <v>20</v>
      </c>
      <c r="N2669" s="150">
        <f t="shared" si="1243"/>
        <v>0</v>
      </c>
    </row>
    <row r="2670" spans="1:14" ht="31.5" hidden="1" outlineLevel="1">
      <c r="A2670" s="28"/>
      <c r="B2670" s="270" t="str">
        <f t="shared" ref="B2670:E2670" si="1277">B2211</f>
        <v>Upgradation of Numerical Protection Relay of Alstom / Schnieder make installed at Unit-8&amp;9, CSTPS, Chandrapur.</v>
      </c>
      <c r="C2670" s="31">
        <f t="shared" si="1277"/>
        <v>0</v>
      </c>
      <c r="D2670" s="67" t="str">
        <f t="shared" si="1277"/>
        <v>-</v>
      </c>
      <c r="E2670" s="30">
        <f t="shared" si="1277"/>
        <v>0</v>
      </c>
      <c r="F2670" s="30">
        <f t="shared" si="1228"/>
        <v>0</v>
      </c>
      <c r="G2670" s="30">
        <f t="shared" si="1229"/>
        <v>0</v>
      </c>
      <c r="H2670" s="30">
        <f t="shared" si="1242"/>
        <v>0</v>
      </c>
      <c r="I2670" s="30">
        <f>'F4.2'!Z375</f>
        <v>5</v>
      </c>
      <c r="J2670" s="30">
        <f>'F4.2'!AT375</f>
        <v>5</v>
      </c>
      <c r="K2670" s="30"/>
      <c r="L2670" s="30"/>
      <c r="M2670" s="30">
        <f t="shared" si="1237"/>
        <v>5</v>
      </c>
      <c r="N2670" s="150">
        <f t="shared" si="1243"/>
        <v>0</v>
      </c>
    </row>
    <row r="2671" spans="1:14" ht="15.75" hidden="1" outlineLevel="1">
      <c r="A2671" s="348"/>
      <c r="B2671" s="360" t="str">
        <f t="shared" ref="B2671:E2671" si="1278">B2212</f>
        <v>AHP-III</v>
      </c>
      <c r="C2671" s="31">
        <f t="shared" si="1278"/>
        <v>0</v>
      </c>
      <c r="D2671" s="67" t="str">
        <f t="shared" si="1278"/>
        <v>-</v>
      </c>
      <c r="E2671" s="30">
        <f t="shared" si="1278"/>
        <v>0</v>
      </c>
      <c r="F2671" s="30">
        <f t="shared" si="1228"/>
        <v>0</v>
      </c>
      <c r="G2671" s="30">
        <f t="shared" si="1229"/>
        <v>0</v>
      </c>
      <c r="H2671" s="30">
        <f t="shared" si="1242"/>
        <v>0</v>
      </c>
      <c r="I2671" s="30">
        <f>'F4.2'!Z376</f>
        <v>0</v>
      </c>
      <c r="J2671" s="30">
        <f>'F4.2'!AT376</f>
        <v>0</v>
      </c>
      <c r="K2671" s="30"/>
      <c r="L2671" s="30"/>
      <c r="M2671" s="30">
        <f t="shared" si="1237"/>
        <v>0</v>
      </c>
      <c r="N2671" s="150">
        <f t="shared" si="1243"/>
        <v>0</v>
      </c>
    </row>
    <row r="2672" spans="1:14" ht="47.25" hidden="1" outlineLevel="1">
      <c r="A2672" s="28">
        <f>A2213</f>
        <v>1</v>
      </c>
      <c r="B2672" s="131" t="str">
        <f t="shared" ref="B2672:E2672" si="1279">B2213</f>
        <v>supply of piston cylinder assembly, diaphragm assembly, Suction and discharge valve housing assembly of GEHO pump (Model- TZPM 1200). &amp; other schemes</v>
      </c>
      <c r="C2672" s="31">
        <f t="shared" si="1279"/>
        <v>0</v>
      </c>
      <c r="D2672" s="67" t="str">
        <f t="shared" si="1279"/>
        <v>-</v>
      </c>
      <c r="E2672" s="30">
        <f t="shared" si="1279"/>
        <v>0</v>
      </c>
      <c r="F2672" s="30">
        <f t="shared" si="1228"/>
        <v>0</v>
      </c>
      <c r="G2672" s="30">
        <f t="shared" si="1229"/>
        <v>0</v>
      </c>
      <c r="H2672" s="30">
        <f t="shared" si="1242"/>
        <v>0</v>
      </c>
      <c r="I2672" s="30">
        <f>'F4.2'!Z377</f>
        <v>0</v>
      </c>
      <c r="J2672" s="30">
        <f>'F4.2'!AT377</f>
        <v>0</v>
      </c>
      <c r="K2672" s="30"/>
      <c r="L2672" s="30"/>
      <c r="M2672" s="30">
        <f t="shared" si="1237"/>
        <v>0</v>
      </c>
      <c r="N2672" s="150">
        <f t="shared" si="1243"/>
        <v>0</v>
      </c>
    </row>
    <row r="2673" spans="1:14" ht="47.25" hidden="1" outlineLevel="1">
      <c r="A2673" s="31"/>
      <c r="B2673" s="270" t="str">
        <f t="shared" ref="B2673:E2673" si="1280">B2214</f>
        <v>Scheme-1 :supply of piston cylinder assembly, diaphragm assembly, Suction and discharge valve housing assembly of GEHO pump (Model- TZPM 1200).</v>
      </c>
      <c r="C2673" s="31">
        <f t="shared" si="1280"/>
        <v>0</v>
      </c>
      <c r="D2673" s="67" t="str">
        <f t="shared" si="1280"/>
        <v>-</v>
      </c>
      <c r="E2673" s="30">
        <f t="shared" si="1280"/>
        <v>0</v>
      </c>
      <c r="F2673" s="30">
        <f t="shared" si="1228"/>
        <v>13</v>
      </c>
      <c r="G2673" s="30">
        <f t="shared" si="1229"/>
        <v>13</v>
      </c>
      <c r="H2673" s="30">
        <f t="shared" si="1242"/>
        <v>0</v>
      </c>
      <c r="I2673" s="30">
        <f>'F4.2'!Z378</f>
        <v>0</v>
      </c>
      <c r="J2673" s="30">
        <f>'F4.2'!AT378</f>
        <v>0</v>
      </c>
      <c r="K2673" s="30"/>
      <c r="L2673" s="30"/>
      <c r="M2673" s="30">
        <f t="shared" si="1237"/>
        <v>0</v>
      </c>
      <c r="N2673" s="150">
        <f t="shared" si="1243"/>
        <v>0</v>
      </c>
    </row>
    <row r="2674" spans="1:14" ht="63" hidden="1" outlineLevel="1">
      <c r="A2674" s="31"/>
      <c r="B2674" s="270" t="str">
        <f t="shared" ref="B2674:E2674" si="1281">B2215</f>
        <v>Scheme -2 :Procurement of sub assemblies for conveying air compressor model ZR 275 and instrument air compressor model ZR 110 in Ash handling plant Unit-8&amp;9 (2x500MW) at CSTPS, Chandrapur.</v>
      </c>
      <c r="C2674" s="31">
        <f t="shared" si="1281"/>
        <v>0</v>
      </c>
      <c r="D2674" s="67" t="str">
        <f t="shared" si="1281"/>
        <v>-</v>
      </c>
      <c r="E2674" s="30">
        <f t="shared" si="1281"/>
        <v>0</v>
      </c>
      <c r="F2674" s="30">
        <f t="shared" si="1228"/>
        <v>18</v>
      </c>
      <c r="G2674" s="30">
        <f t="shared" si="1229"/>
        <v>18</v>
      </c>
      <c r="H2674" s="30">
        <f t="shared" si="1242"/>
        <v>0</v>
      </c>
      <c r="I2674" s="30">
        <f>'F4.2'!Z379</f>
        <v>0</v>
      </c>
      <c r="J2674" s="30">
        <f>'F4.2'!AT379</f>
        <v>0</v>
      </c>
      <c r="K2674" s="30"/>
      <c r="L2674" s="30"/>
      <c r="M2674" s="30">
        <f t="shared" si="1237"/>
        <v>0</v>
      </c>
      <c r="N2674" s="150">
        <f t="shared" si="1243"/>
        <v>0</v>
      </c>
    </row>
    <row r="2675" spans="1:14" ht="47.25" hidden="1" outlineLevel="1">
      <c r="A2675" s="31"/>
      <c r="B2675" s="270" t="str">
        <f t="shared" ref="B2675:E2675" si="1282">B2216</f>
        <v>Scheme -3  Supply of 10/8 FAH Warman make slurry pump impeller element assembly, Bearing assembly unit, jacket assembly.</v>
      </c>
      <c r="C2675" s="31">
        <f t="shared" si="1282"/>
        <v>0</v>
      </c>
      <c r="D2675" s="67" t="str">
        <f t="shared" si="1282"/>
        <v>-</v>
      </c>
      <c r="E2675" s="30">
        <f t="shared" si="1282"/>
        <v>0</v>
      </c>
      <c r="F2675" s="30">
        <f t="shared" si="1228"/>
        <v>12</v>
      </c>
      <c r="G2675" s="30">
        <f t="shared" si="1229"/>
        <v>12</v>
      </c>
      <c r="H2675" s="30">
        <f t="shared" si="1242"/>
        <v>0</v>
      </c>
      <c r="I2675" s="30">
        <f>'F4.2'!Z380</f>
        <v>0</v>
      </c>
      <c r="J2675" s="30">
        <f>'F4.2'!AT380</f>
        <v>0</v>
      </c>
      <c r="K2675" s="30"/>
      <c r="L2675" s="30"/>
      <c r="M2675" s="30">
        <f t="shared" si="1237"/>
        <v>0</v>
      </c>
      <c r="N2675" s="150">
        <f t="shared" si="1243"/>
        <v>0</v>
      </c>
    </row>
    <row r="2676" spans="1:14" ht="31.5" hidden="1" outlineLevel="1">
      <c r="A2676" s="28">
        <f t="shared" ref="A2676:E2676" si="1283">A2217</f>
        <v>2</v>
      </c>
      <c r="B2676" s="131" t="str">
        <f t="shared" si="1283"/>
        <v>Supply and replacement of 400 NB MSERW pipeline of ash disposal system of unit 8&amp;9 at CSTPS, Chandrapur.</v>
      </c>
      <c r="C2676" s="31">
        <f t="shared" si="1283"/>
        <v>0</v>
      </c>
      <c r="D2676" s="67" t="str">
        <f t="shared" si="1283"/>
        <v>-</v>
      </c>
      <c r="E2676" s="30">
        <f t="shared" si="1283"/>
        <v>0</v>
      </c>
      <c r="F2676" s="30">
        <f t="shared" si="1228"/>
        <v>0</v>
      </c>
      <c r="G2676" s="30">
        <f t="shared" si="1229"/>
        <v>0</v>
      </c>
      <c r="H2676" s="30">
        <f t="shared" si="1242"/>
        <v>0</v>
      </c>
      <c r="I2676" s="30">
        <f>'F4.2'!Z381</f>
        <v>0</v>
      </c>
      <c r="J2676" s="30">
        <f>'F4.2'!AT381</f>
        <v>0</v>
      </c>
      <c r="K2676" s="30"/>
      <c r="L2676" s="30"/>
      <c r="M2676" s="30">
        <f t="shared" si="1237"/>
        <v>0</v>
      </c>
      <c r="N2676" s="150">
        <f t="shared" si="1243"/>
        <v>0</v>
      </c>
    </row>
    <row r="2677" spans="1:14" ht="47.25" hidden="1" outlineLevel="1">
      <c r="A2677" s="31">
        <f t="shared" ref="A2677:E2677" si="1284">A2218</f>
        <v>0</v>
      </c>
      <c r="B2677" s="270" t="str">
        <f t="shared" si="1284"/>
        <v>Scheme-1 :Supply and  replacement of 400 NB MSERW pipeline  of ash disposal system of unit 8&amp;9 at CSTPS, Chandrapur.</v>
      </c>
      <c r="C2677" s="31">
        <f t="shared" si="1284"/>
        <v>0</v>
      </c>
      <c r="D2677" s="67" t="str">
        <f t="shared" si="1284"/>
        <v>-</v>
      </c>
      <c r="E2677" s="30">
        <f t="shared" si="1284"/>
        <v>0</v>
      </c>
      <c r="F2677" s="30">
        <f t="shared" si="1228"/>
        <v>0</v>
      </c>
      <c r="G2677" s="30">
        <f t="shared" si="1229"/>
        <v>0</v>
      </c>
      <c r="H2677" s="30">
        <f t="shared" si="1242"/>
        <v>0</v>
      </c>
      <c r="I2677" s="30">
        <f>'F4.2'!Z382</f>
        <v>70</v>
      </c>
      <c r="J2677" s="30">
        <f>'F4.2'!AT382</f>
        <v>70</v>
      </c>
      <c r="K2677" s="30"/>
      <c r="L2677" s="30"/>
      <c r="M2677" s="30">
        <f t="shared" si="1237"/>
        <v>70</v>
      </c>
      <c r="N2677" s="150">
        <f t="shared" si="1243"/>
        <v>0</v>
      </c>
    </row>
    <row r="2678" spans="1:14" ht="31.5" hidden="1" outlineLevel="1">
      <c r="A2678" s="28">
        <f t="shared" ref="A2678:E2678" si="1285">A2219</f>
        <v>3</v>
      </c>
      <c r="B2678" s="131" t="str">
        <f t="shared" si="1285"/>
        <v>Complete ESP Refurbishment of 1st &amp; 2 nd Row Field of Unit 8&amp;9 at CSTPS.</v>
      </c>
      <c r="C2678" s="31">
        <f t="shared" si="1285"/>
        <v>0</v>
      </c>
      <c r="D2678" s="67" t="str">
        <f t="shared" si="1285"/>
        <v>-</v>
      </c>
      <c r="E2678" s="30">
        <f t="shared" si="1285"/>
        <v>0</v>
      </c>
      <c r="F2678" s="30">
        <f t="shared" si="1228"/>
        <v>0</v>
      </c>
      <c r="G2678" s="30">
        <f t="shared" si="1229"/>
        <v>0</v>
      </c>
      <c r="H2678" s="30">
        <f t="shared" si="1242"/>
        <v>0</v>
      </c>
      <c r="I2678" s="30">
        <f>'F4.2'!Z383</f>
        <v>0</v>
      </c>
      <c r="J2678" s="30">
        <f>'F4.2'!AT383</f>
        <v>0</v>
      </c>
      <c r="K2678" s="30"/>
      <c r="L2678" s="30"/>
      <c r="M2678" s="30">
        <f t="shared" si="1237"/>
        <v>0</v>
      </c>
      <c r="N2678" s="150">
        <f t="shared" si="1243"/>
        <v>0</v>
      </c>
    </row>
    <row r="2679" spans="1:14" ht="31.5" hidden="1" outlineLevel="1">
      <c r="A2679" s="31">
        <f t="shared" ref="A2679:E2679" si="1286">A2220</f>
        <v>0</v>
      </c>
      <c r="B2679" s="270" t="str">
        <f t="shared" si="1286"/>
        <v>Scheme-1 : Complete ESP Refurbishment of 1st &amp; 2 nd Row Field of Unit 8&amp;9 at CSTPS.</v>
      </c>
      <c r="C2679" s="31">
        <f t="shared" si="1286"/>
        <v>0</v>
      </c>
      <c r="D2679" s="67" t="str">
        <f t="shared" si="1286"/>
        <v>-</v>
      </c>
      <c r="E2679" s="30">
        <f t="shared" si="1286"/>
        <v>0</v>
      </c>
      <c r="F2679" s="30">
        <f t="shared" si="1228"/>
        <v>0</v>
      </c>
      <c r="G2679" s="30">
        <f t="shared" si="1229"/>
        <v>0</v>
      </c>
      <c r="H2679" s="30">
        <f t="shared" si="1242"/>
        <v>0</v>
      </c>
      <c r="I2679" s="30">
        <f>'F4.2'!Z384</f>
        <v>0</v>
      </c>
      <c r="J2679" s="30">
        <f>'F4.2'!AT384</f>
        <v>0</v>
      </c>
      <c r="K2679" s="30"/>
      <c r="L2679" s="30"/>
      <c r="M2679" s="30">
        <f t="shared" si="1237"/>
        <v>0</v>
      </c>
      <c r="N2679" s="150">
        <f t="shared" si="1243"/>
        <v>0</v>
      </c>
    </row>
    <row r="2680" spans="1:14" ht="15.75" hidden="1" outlineLevel="1">
      <c r="A2680" s="31">
        <f t="shared" ref="A2680:E2680" si="1287">A2221</f>
        <v>0</v>
      </c>
      <c r="B2680" s="360" t="str">
        <f t="shared" si="1287"/>
        <v>CHP - D</v>
      </c>
      <c r="C2680" s="31">
        <f t="shared" si="1287"/>
        <v>0</v>
      </c>
      <c r="D2680" s="67" t="str">
        <f t="shared" si="1287"/>
        <v>-</v>
      </c>
      <c r="E2680" s="30">
        <f t="shared" si="1287"/>
        <v>0</v>
      </c>
      <c r="F2680" s="30">
        <f t="shared" si="1228"/>
        <v>0</v>
      </c>
      <c r="G2680" s="30">
        <f t="shared" si="1229"/>
        <v>0</v>
      </c>
      <c r="H2680" s="30">
        <f t="shared" si="1242"/>
        <v>0</v>
      </c>
      <c r="I2680" s="30">
        <f>'F4.2'!Z385</f>
        <v>0</v>
      </c>
      <c r="J2680" s="30">
        <f>'F4.2'!AT385</f>
        <v>0</v>
      </c>
      <c r="K2680" s="30"/>
      <c r="L2680" s="30"/>
      <c r="M2680" s="30">
        <f t="shared" si="1237"/>
        <v>0</v>
      </c>
      <c r="N2680" s="150">
        <f t="shared" si="1243"/>
        <v>0</v>
      </c>
    </row>
    <row r="2681" spans="1:14" ht="31.5" hidden="1" outlineLevel="1">
      <c r="A2681" s="28">
        <f t="shared" ref="A2681:E2681" si="1288">A2222</f>
        <v>1</v>
      </c>
      <c r="B2681" s="131" t="str">
        <f t="shared" si="1288"/>
        <v>Upgradation Of Hydraulic Systems with Safety Mechanism for wagon unloading system at CHP-D CSTPS.</v>
      </c>
      <c r="C2681" s="31">
        <f t="shared" si="1288"/>
        <v>0</v>
      </c>
      <c r="D2681" s="67" t="str">
        <f t="shared" si="1288"/>
        <v>-</v>
      </c>
      <c r="E2681" s="30">
        <f t="shared" si="1288"/>
        <v>0</v>
      </c>
      <c r="F2681" s="30">
        <f t="shared" si="1228"/>
        <v>0</v>
      </c>
      <c r="G2681" s="30">
        <f t="shared" si="1229"/>
        <v>0</v>
      </c>
      <c r="H2681" s="30">
        <f t="shared" si="1242"/>
        <v>0</v>
      </c>
      <c r="I2681" s="30">
        <f>'F4.2'!Z386</f>
        <v>0</v>
      </c>
      <c r="J2681" s="30">
        <f>'F4.2'!AT386</f>
        <v>0</v>
      </c>
      <c r="K2681" s="30"/>
      <c r="L2681" s="30"/>
      <c r="M2681" s="30">
        <f t="shared" si="1237"/>
        <v>0</v>
      </c>
      <c r="N2681" s="150">
        <f t="shared" si="1243"/>
        <v>0</v>
      </c>
    </row>
    <row r="2682" spans="1:14" ht="47.25" hidden="1" outlineLevel="1">
      <c r="A2682" s="28">
        <f t="shared" ref="A2682:E2682" si="1289">A2223</f>
        <v>0</v>
      </c>
      <c r="B2682" s="270" t="str">
        <f t="shared" si="1289"/>
        <v>Supply erection &amp; commissioning of wagon tippler, Side Arm Charger, apron feeder and stacker hydraulic drive system with online NAS value monitoring systems.</v>
      </c>
      <c r="C2682" s="31">
        <f t="shared" si="1289"/>
        <v>0</v>
      </c>
      <c r="D2682" s="67" t="str">
        <f t="shared" si="1289"/>
        <v>-</v>
      </c>
      <c r="E2682" s="30">
        <f t="shared" si="1289"/>
        <v>0</v>
      </c>
      <c r="F2682" s="30">
        <f t="shared" si="1228"/>
        <v>16</v>
      </c>
      <c r="G2682" s="30">
        <f t="shared" si="1229"/>
        <v>16</v>
      </c>
      <c r="H2682" s="30">
        <f t="shared" si="1242"/>
        <v>0</v>
      </c>
      <c r="I2682" s="30">
        <f>'F4.2'!Z387</f>
        <v>8</v>
      </c>
      <c r="J2682" s="30">
        <f>'F4.2'!AT387</f>
        <v>8</v>
      </c>
      <c r="K2682" s="30"/>
      <c r="L2682" s="30"/>
      <c r="M2682" s="30">
        <f t="shared" si="1237"/>
        <v>8</v>
      </c>
      <c r="N2682" s="150">
        <f t="shared" si="1243"/>
        <v>0</v>
      </c>
    </row>
    <row r="2683" spans="1:14" ht="15.75" hidden="1" outlineLevel="1">
      <c r="A2683" s="31">
        <f t="shared" ref="A2683:E2683" si="1290">A2224</f>
        <v>0</v>
      </c>
      <c r="B2683" s="270" t="str">
        <f t="shared" si="1290"/>
        <v>Wagon stopping mechanism (Safety)</v>
      </c>
      <c r="C2683" s="31">
        <f t="shared" si="1290"/>
        <v>0</v>
      </c>
      <c r="D2683" s="67" t="str">
        <f t="shared" si="1290"/>
        <v>-</v>
      </c>
      <c r="E2683" s="30">
        <f t="shared" si="1290"/>
        <v>0</v>
      </c>
      <c r="F2683" s="30">
        <f t="shared" si="1228"/>
        <v>4</v>
      </c>
      <c r="G2683" s="30">
        <f t="shared" si="1229"/>
        <v>4</v>
      </c>
      <c r="H2683" s="30">
        <f t="shared" si="1242"/>
        <v>0</v>
      </c>
      <c r="I2683" s="30">
        <f>'F4.2'!Z388</f>
        <v>2</v>
      </c>
      <c r="J2683" s="30">
        <f>'F4.2'!AT388</f>
        <v>2</v>
      </c>
      <c r="K2683" s="30"/>
      <c r="L2683" s="30"/>
      <c r="M2683" s="30">
        <f t="shared" si="1237"/>
        <v>2</v>
      </c>
      <c r="N2683" s="150">
        <f t="shared" si="1243"/>
        <v>0</v>
      </c>
    </row>
    <row r="2684" spans="1:14" ht="31.5" hidden="1" outlineLevel="1">
      <c r="A2684" s="28">
        <f t="shared" ref="A2684:E2684" si="1291">A2225</f>
        <v>2</v>
      </c>
      <c r="B2684" s="131" t="str">
        <f t="shared" si="1291"/>
        <v>Upgardation and Capacity Enhancement of Side Arm Charger Apron Feeder and Bunker Conveyors at CHP-D CSTPS.</v>
      </c>
      <c r="C2684" s="31">
        <f t="shared" si="1291"/>
        <v>0</v>
      </c>
      <c r="D2684" s="67" t="str">
        <f t="shared" si="1291"/>
        <v>-</v>
      </c>
      <c r="E2684" s="30">
        <f t="shared" si="1291"/>
        <v>0</v>
      </c>
      <c r="F2684" s="30">
        <f t="shared" si="1228"/>
        <v>0</v>
      </c>
      <c r="G2684" s="30">
        <f t="shared" si="1229"/>
        <v>0</v>
      </c>
      <c r="H2684" s="30">
        <f t="shared" si="1242"/>
        <v>0</v>
      </c>
      <c r="I2684" s="30">
        <f>'F4.2'!Z389</f>
        <v>0</v>
      </c>
      <c r="J2684" s="30">
        <f>'F4.2'!AT389</f>
        <v>0</v>
      </c>
      <c r="K2684" s="30"/>
      <c r="L2684" s="30"/>
      <c r="M2684" s="30">
        <f t="shared" si="1237"/>
        <v>0</v>
      </c>
      <c r="N2684" s="150">
        <f t="shared" si="1243"/>
        <v>0</v>
      </c>
    </row>
    <row r="2685" spans="1:14" ht="31.5" hidden="1" outlineLevel="1">
      <c r="A2685" s="31">
        <f t="shared" ref="A2685:E2685" si="1292">A2226</f>
        <v>0</v>
      </c>
      <c r="B2685" s="270" t="str">
        <f t="shared" si="1292"/>
        <v xml:space="preserve">capacity enhancement to 60 wagons pulling capacity and associated modification of existing side arm charger </v>
      </c>
      <c r="C2685" s="31">
        <f t="shared" si="1292"/>
        <v>0</v>
      </c>
      <c r="D2685" s="67" t="str">
        <f t="shared" si="1292"/>
        <v>-</v>
      </c>
      <c r="E2685" s="30">
        <f t="shared" si="1292"/>
        <v>0</v>
      </c>
      <c r="F2685" s="30">
        <f t="shared" si="1228"/>
        <v>10</v>
      </c>
      <c r="G2685" s="30">
        <f t="shared" si="1229"/>
        <v>10</v>
      </c>
      <c r="H2685" s="30">
        <f t="shared" si="1242"/>
        <v>0</v>
      </c>
      <c r="I2685" s="30">
        <f>'F4.2'!Z390</f>
        <v>10</v>
      </c>
      <c r="J2685" s="30">
        <f>'F4.2'!AT390</f>
        <v>10</v>
      </c>
      <c r="K2685" s="30"/>
      <c r="L2685" s="30"/>
      <c r="M2685" s="30">
        <f t="shared" si="1237"/>
        <v>10</v>
      </c>
      <c r="N2685" s="150">
        <f t="shared" si="1243"/>
        <v>0</v>
      </c>
    </row>
    <row r="2686" spans="1:14" ht="15.75" hidden="1" outlineLevel="1">
      <c r="A2686" s="28">
        <f t="shared" ref="A2686:E2686" si="1293">A2227</f>
        <v>0</v>
      </c>
      <c r="B2686" s="270" t="str">
        <f t="shared" si="1293"/>
        <v>Capacity enhancement , Commissionng of apron feeder drive</v>
      </c>
      <c r="C2686" s="31">
        <f t="shared" si="1293"/>
        <v>0</v>
      </c>
      <c r="D2686" s="67" t="str">
        <f t="shared" si="1293"/>
        <v>-</v>
      </c>
      <c r="E2686" s="30">
        <f t="shared" si="1293"/>
        <v>0</v>
      </c>
      <c r="F2686" s="30">
        <f t="shared" si="1228"/>
        <v>4</v>
      </c>
      <c r="G2686" s="30">
        <f t="shared" si="1229"/>
        <v>4</v>
      </c>
      <c r="H2686" s="30">
        <f t="shared" si="1242"/>
        <v>0</v>
      </c>
      <c r="I2686" s="30">
        <f>'F4.2'!Z391</f>
        <v>2</v>
      </c>
      <c r="J2686" s="30">
        <f>'F4.2'!AT391</f>
        <v>2</v>
      </c>
      <c r="K2686" s="30"/>
      <c r="L2686" s="30"/>
      <c r="M2686" s="30">
        <f t="shared" si="1237"/>
        <v>2</v>
      </c>
      <c r="N2686" s="150">
        <f t="shared" si="1243"/>
        <v>0</v>
      </c>
    </row>
    <row r="2687" spans="1:14" ht="15.75" hidden="1" outlineLevel="1">
      <c r="A2687" s="31">
        <f t="shared" ref="A2687:E2687" si="1294">A2228</f>
        <v>0</v>
      </c>
      <c r="B2687" s="270" t="str">
        <f t="shared" si="1294"/>
        <v xml:space="preserve">Modification and revamping of Apron Feeder 101,102,103 </v>
      </c>
      <c r="C2687" s="31">
        <f t="shared" si="1294"/>
        <v>0</v>
      </c>
      <c r="D2687" s="67" t="str">
        <f t="shared" si="1294"/>
        <v>-</v>
      </c>
      <c r="E2687" s="30">
        <f t="shared" si="1294"/>
        <v>0</v>
      </c>
      <c r="F2687" s="30">
        <f t="shared" si="1228"/>
        <v>7.5</v>
      </c>
      <c r="G2687" s="30">
        <f t="shared" si="1229"/>
        <v>7.5</v>
      </c>
      <c r="H2687" s="30">
        <f t="shared" si="1242"/>
        <v>0</v>
      </c>
      <c r="I2687" s="30">
        <f>'F4.2'!Z392</f>
        <v>6</v>
      </c>
      <c r="J2687" s="30">
        <f>'F4.2'!AT392</f>
        <v>6</v>
      </c>
      <c r="K2687" s="30"/>
      <c r="L2687" s="30"/>
      <c r="M2687" s="30">
        <f t="shared" si="1237"/>
        <v>6</v>
      </c>
      <c r="N2687" s="150">
        <f t="shared" si="1243"/>
        <v>0</v>
      </c>
    </row>
    <row r="2688" spans="1:14" ht="47.25" hidden="1" outlineLevel="1">
      <c r="A2688" s="31">
        <f t="shared" ref="A2688:E2688" si="1295">A2229</f>
        <v>0</v>
      </c>
      <c r="B2688" s="270" t="str">
        <f t="shared" si="1295"/>
        <v>Supply,Installation and Commissioning of double drive Mechanism with Split Case Bearings for Tripper Trolley and  bunkering conevyor belts of CHP-D, CSTPS</v>
      </c>
      <c r="C2688" s="31">
        <f t="shared" si="1295"/>
        <v>0</v>
      </c>
      <c r="D2688" s="67" t="str">
        <f t="shared" si="1295"/>
        <v>-</v>
      </c>
      <c r="E2688" s="30">
        <f t="shared" si="1295"/>
        <v>0</v>
      </c>
      <c r="F2688" s="30">
        <f t="shared" si="1228"/>
        <v>15</v>
      </c>
      <c r="G2688" s="30">
        <f t="shared" si="1229"/>
        <v>15</v>
      </c>
      <c r="H2688" s="30">
        <f t="shared" si="1242"/>
        <v>0</v>
      </c>
      <c r="I2688" s="30">
        <f>'F4.2'!Z393</f>
        <v>0</v>
      </c>
      <c r="J2688" s="30">
        <f>'F4.2'!AT393</f>
        <v>0</v>
      </c>
      <c r="K2688" s="30"/>
      <c r="L2688" s="30"/>
      <c r="M2688" s="30">
        <f t="shared" si="1237"/>
        <v>0</v>
      </c>
      <c r="N2688" s="150">
        <f t="shared" si="1243"/>
        <v>0</v>
      </c>
    </row>
    <row r="2689" spans="1:14" ht="31.5" hidden="1" outlineLevel="1">
      <c r="A2689" s="31">
        <f t="shared" ref="A2689:E2689" si="1296">A2230</f>
        <v>0</v>
      </c>
      <c r="B2689" s="270" t="str">
        <f t="shared" si="1296"/>
        <v>Modification of Fixed Tripper Head Pulley(Z-Point) of BC110A&amp;B  at CHP-D CSTPS.</v>
      </c>
      <c r="C2689" s="31">
        <f t="shared" si="1296"/>
        <v>0</v>
      </c>
      <c r="D2689" s="67" t="str">
        <f t="shared" si="1296"/>
        <v>-</v>
      </c>
      <c r="E2689" s="30">
        <f t="shared" si="1296"/>
        <v>0</v>
      </c>
      <c r="F2689" s="30">
        <f t="shared" ref="F2689:F2752" si="1297">F2230+I2230</f>
        <v>8</v>
      </c>
      <c r="G2689" s="30">
        <f t="shared" ref="G2689:G2752" si="1298">G2230+M2230</f>
        <v>8</v>
      </c>
      <c r="H2689" s="30">
        <f t="shared" si="1242"/>
        <v>0</v>
      </c>
      <c r="I2689" s="30">
        <f>'F4.2'!Z394</f>
        <v>0</v>
      </c>
      <c r="J2689" s="30">
        <f>'F4.2'!AT394</f>
        <v>0</v>
      </c>
      <c r="K2689" s="30"/>
      <c r="L2689" s="30"/>
      <c r="M2689" s="30">
        <f t="shared" si="1237"/>
        <v>0</v>
      </c>
      <c r="N2689" s="150">
        <f t="shared" si="1243"/>
        <v>0</v>
      </c>
    </row>
    <row r="2690" spans="1:14" ht="47.25" hidden="1" outlineLevel="1">
      <c r="A2690" s="352">
        <f t="shared" ref="A2690:E2690" si="1299">A2231</f>
        <v>0</v>
      </c>
      <c r="B2690" s="270" t="str">
        <f t="shared" si="1299"/>
        <v xml:space="preserve"> Modification, Errection &amp; Commissioning of drive unit capacity enhancement for conveyor  at CHP-D, Chandrapur TPS.</v>
      </c>
      <c r="C2690" s="31">
        <f t="shared" si="1299"/>
        <v>0</v>
      </c>
      <c r="D2690" s="67" t="str">
        <f t="shared" si="1299"/>
        <v>-</v>
      </c>
      <c r="E2690" s="30">
        <f t="shared" si="1299"/>
        <v>0</v>
      </c>
      <c r="F2690" s="30">
        <f t="shared" si="1297"/>
        <v>3</v>
      </c>
      <c r="G2690" s="30">
        <f t="shared" si="1298"/>
        <v>3</v>
      </c>
      <c r="H2690" s="30">
        <f t="shared" si="1242"/>
        <v>0</v>
      </c>
      <c r="I2690" s="30">
        <f>'F4.2'!Z395</f>
        <v>3</v>
      </c>
      <c r="J2690" s="30">
        <f>'F4.2'!AT395</f>
        <v>3</v>
      </c>
      <c r="K2690" s="30"/>
      <c r="L2690" s="30"/>
      <c r="M2690" s="30">
        <f t="shared" si="1237"/>
        <v>3</v>
      </c>
      <c r="N2690" s="150">
        <f t="shared" si="1243"/>
        <v>0</v>
      </c>
    </row>
    <row r="2691" spans="1:14" ht="15.75" hidden="1" outlineLevel="1">
      <c r="A2691" s="28">
        <f t="shared" ref="A2691:E2691" si="1300">A2232</f>
        <v>3</v>
      </c>
      <c r="B2691" s="131" t="str">
        <f t="shared" si="1300"/>
        <v>Performance Improvement Schemes of CHP-D CSTPS</v>
      </c>
      <c r="C2691" s="31">
        <f t="shared" si="1300"/>
        <v>0</v>
      </c>
      <c r="D2691" s="67" t="str">
        <f t="shared" si="1300"/>
        <v>-</v>
      </c>
      <c r="E2691" s="30">
        <f t="shared" si="1300"/>
        <v>0</v>
      </c>
      <c r="F2691" s="30">
        <f t="shared" si="1297"/>
        <v>0</v>
      </c>
      <c r="G2691" s="30">
        <f t="shared" si="1298"/>
        <v>0</v>
      </c>
      <c r="H2691" s="30">
        <f t="shared" si="1242"/>
        <v>0</v>
      </c>
      <c r="I2691" s="30">
        <f>'F4.2'!Z396</f>
        <v>0</v>
      </c>
      <c r="J2691" s="30">
        <f>'F4.2'!AT396</f>
        <v>0</v>
      </c>
      <c r="K2691" s="30"/>
      <c r="L2691" s="30"/>
      <c r="M2691" s="30">
        <f t="shared" si="1237"/>
        <v>0</v>
      </c>
      <c r="N2691" s="150">
        <f t="shared" si="1243"/>
        <v>0</v>
      </c>
    </row>
    <row r="2692" spans="1:14" ht="31.5" hidden="1" outlineLevel="1">
      <c r="A2692" s="31">
        <f t="shared" ref="A2692:E2692" si="1301">A2233</f>
        <v>0</v>
      </c>
      <c r="B2692" s="270" t="str">
        <f t="shared" si="1301"/>
        <v>Design engineering , supply and installation of modular chutes with weld cast Liners ,flap gates and actuators.</v>
      </c>
      <c r="C2692" s="31">
        <f t="shared" si="1301"/>
        <v>0</v>
      </c>
      <c r="D2692" s="67" t="str">
        <f t="shared" si="1301"/>
        <v>-</v>
      </c>
      <c r="E2692" s="30">
        <f t="shared" si="1301"/>
        <v>0</v>
      </c>
      <c r="F2692" s="30">
        <f t="shared" si="1297"/>
        <v>35</v>
      </c>
      <c r="G2692" s="30">
        <f t="shared" si="1298"/>
        <v>35</v>
      </c>
      <c r="H2692" s="30">
        <f t="shared" si="1242"/>
        <v>0</v>
      </c>
      <c r="I2692" s="30">
        <f>'F4.2'!Z397</f>
        <v>15</v>
      </c>
      <c r="J2692" s="30">
        <f>'F4.2'!AT397</f>
        <v>15</v>
      </c>
      <c r="K2692" s="30"/>
      <c r="L2692" s="30"/>
      <c r="M2692" s="30">
        <f t="shared" si="1237"/>
        <v>15</v>
      </c>
      <c r="N2692" s="150">
        <f t="shared" si="1243"/>
        <v>0</v>
      </c>
    </row>
    <row r="2693" spans="1:14" ht="47.25" hidden="1" outlineLevel="1">
      <c r="A2693" s="31">
        <f t="shared" ref="A2693:E2693" si="1302">A2234</f>
        <v>0</v>
      </c>
      <c r="B2693" s="270" t="str">
        <f t="shared" si="1302"/>
        <v>Supply erection &amp; commissioning of set of internal of spares of Wagon tippler and Side Arm Charger installed at CHP-D, CSTPS Chandrapur</v>
      </c>
      <c r="C2693" s="31">
        <f t="shared" si="1302"/>
        <v>0</v>
      </c>
      <c r="D2693" s="67" t="str">
        <f t="shared" si="1302"/>
        <v>-</v>
      </c>
      <c r="E2693" s="30">
        <f t="shared" si="1302"/>
        <v>0</v>
      </c>
      <c r="F2693" s="30">
        <f t="shared" si="1297"/>
        <v>5</v>
      </c>
      <c r="G2693" s="30">
        <f t="shared" si="1298"/>
        <v>5</v>
      </c>
      <c r="H2693" s="30">
        <f t="shared" si="1242"/>
        <v>0</v>
      </c>
      <c r="I2693" s="30">
        <f>'F4.2'!Z398</f>
        <v>0</v>
      </c>
      <c r="J2693" s="30">
        <f>'F4.2'!AT398</f>
        <v>0</v>
      </c>
      <c r="K2693" s="30"/>
      <c r="L2693" s="30"/>
      <c r="M2693" s="30">
        <f t="shared" si="1237"/>
        <v>0</v>
      </c>
      <c r="N2693" s="150">
        <f t="shared" si="1243"/>
        <v>0</v>
      </c>
    </row>
    <row r="2694" spans="1:14" ht="31.5" hidden="1" outlineLevel="1">
      <c r="A2694" s="31">
        <f t="shared" ref="A2694:E2694" si="1303">A2235</f>
        <v>0</v>
      </c>
      <c r="B2694" s="270" t="str">
        <f t="shared" si="1303"/>
        <v>Supply erection &amp; commissioning of set of internal of spares of stacker reclaimer installed at CHP-D, CSTPS Chandrapur</v>
      </c>
      <c r="C2694" s="31">
        <f t="shared" si="1303"/>
        <v>0</v>
      </c>
      <c r="D2694" s="67" t="str">
        <f t="shared" si="1303"/>
        <v>-</v>
      </c>
      <c r="E2694" s="30">
        <f t="shared" si="1303"/>
        <v>0</v>
      </c>
      <c r="F2694" s="30">
        <f t="shared" si="1297"/>
        <v>10</v>
      </c>
      <c r="G2694" s="30">
        <f t="shared" si="1298"/>
        <v>10</v>
      </c>
      <c r="H2694" s="30">
        <f t="shared" si="1242"/>
        <v>0</v>
      </c>
      <c r="I2694" s="30">
        <f>'F4.2'!Z399</f>
        <v>0</v>
      </c>
      <c r="J2694" s="30">
        <f>'F4.2'!AT399</f>
        <v>0</v>
      </c>
      <c r="K2694" s="30"/>
      <c r="L2694" s="30"/>
      <c r="M2694" s="30">
        <f t="shared" si="1237"/>
        <v>0</v>
      </c>
      <c r="N2694" s="150">
        <f t="shared" si="1243"/>
        <v>0</v>
      </c>
    </row>
    <row r="2695" spans="1:14" ht="31.5" hidden="1" outlineLevel="1">
      <c r="A2695" s="31">
        <f t="shared" ref="A2695:E2695" si="1304">A2236</f>
        <v>0</v>
      </c>
      <c r="B2695" s="270" t="str">
        <f t="shared" si="1304"/>
        <v>Supply erection &amp; commissioning of set of internal of spares of Impact crusher  installed at CHP-D, CSTPS Chandrapur</v>
      </c>
      <c r="C2695" s="31">
        <f t="shared" si="1304"/>
        <v>0</v>
      </c>
      <c r="D2695" s="67" t="str">
        <f t="shared" si="1304"/>
        <v>-</v>
      </c>
      <c r="E2695" s="30">
        <f t="shared" si="1304"/>
        <v>0</v>
      </c>
      <c r="F2695" s="30">
        <f t="shared" si="1297"/>
        <v>10</v>
      </c>
      <c r="G2695" s="30">
        <f t="shared" si="1298"/>
        <v>10</v>
      </c>
      <c r="H2695" s="30">
        <f t="shared" si="1242"/>
        <v>0</v>
      </c>
      <c r="I2695" s="30">
        <f>'F4.2'!Z400</f>
        <v>0</v>
      </c>
      <c r="J2695" s="30">
        <f>'F4.2'!AT400</f>
        <v>0</v>
      </c>
      <c r="K2695" s="30"/>
      <c r="L2695" s="30"/>
      <c r="M2695" s="30">
        <f t="shared" si="1237"/>
        <v>0</v>
      </c>
      <c r="N2695" s="150">
        <f t="shared" si="1243"/>
        <v>0</v>
      </c>
    </row>
    <row r="2696" spans="1:14" ht="31.5" hidden="1" outlineLevel="1">
      <c r="A2696" s="28">
        <f t="shared" ref="A2696:E2696" si="1305">A2237</f>
        <v>0</v>
      </c>
      <c r="B2696" s="270" t="str">
        <f t="shared" si="1305"/>
        <v>Supply erection &amp; commissioning of set of internal of spares of wobbler feeder  installed at CHP-D, CSTPS Chandrapur</v>
      </c>
      <c r="C2696" s="31">
        <f t="shared" si="1305"/>
        <v>0</v>
      </c>
      <c r="D2696" s="67" t="str">
        <f t="shared" si="1305"/>
        <v>-</v>
      </c>
      <c r="E2696" s="30">
        <f t="shared" si="1305"/>
        <v>0</v>
      </c>
      <c r="F2696" s="30">
        <f t="shared" si="1297"/>
        <v>10</v>
      </c>
      <c r="G2696" s="30">
        <f t="shared" si="1298"/>
        <v>10</v>
      </c>
      <c r="H2696" s="30">
        <f t="shared" si="1242"/>
        <v>0</v>
      </c>
      <c r="I2696" s="30">
        <f>'F4.2'!Z401</f>
        <v>0</v>
      </c>
      <c r="J2696" s="30">
        <f>'F4.2'!AT401</f>
        <v>0</v>
      </c>
      <c r="K2696" s="30"/>
      <c r="L2696" s="30"/>
      <c r="M2696" s="30">
        <f t="shared" ref="M2696:M2758" si="1306">SUM(J2696:L2696)</f>
        <v>0</v>
      </c>
      <c r="N2696" s="150">
        <f t="shared" si="1243"/>
        <v>0</v>
      </c>
    </row>
    <row r="2697" spans="1:14" ht="47.25" hidden="1" outlineLevel="1">
      <c r="A2697" s="31">
        <f t="shared" ref="A2697:E2697" si="1307">A2238</f>
        <v>0</v>
      </c>
      <c r="B2697" s="270" t="str">
        <f t="shared" si="1307"/>
        <v>Supply erection &amp; commissioning  of 1500 TPH capacity Stacker Recliamer sleeving bearing with fastener of CHP-D (U8&amp;9), CSTPS, Chandrapur</v>
      </c>
      <c r="C2697" s="31">
        <f t="shared" si="1307"/>
        <v>0</v>
      </c>
      <c r="D2697" s="67" t="str">
        <f t="shared" si="1307"/>
        <v>-</v>
      </c>
      <c r="E2697" s="30">
        <f t="shared" si="1307"/>
        <v>0</v>
      </c>
      <c r="F2697" s="30">
        <f t="shared" si="1297"/>
        <v>5</v>
      </c>
      <c r="G2697" s="30">
        <f t="shared" si="1298"/>
        <v>5</v>
      </c>
      <c r="H2697" s="30">
        <f t="shared" si="1242"/>
        <v>0</v>
      </c>
      <c r="I2697" s="30">
        <f>'F4.2'!Z402</f>
        <v>0</v>
      </c>
      <c r="J2697" s="30">
        <f>'F4.2'!AT402</f>
        <v>0</v>
      </c>
      <c r="K2697" s="30"/>
      <c r="L2697" s="30"/>
      <c r="M2697" s="30">
        <f t="shared" si="1306"/>
        <v>0</v>
      </c>
      <c r="N2697" s="150">
        <f t="shared" si="1243"/>
        <v>0</v>
      </c>
    </row>
    <row r="2698" spans="1:14" ht="15.75" hidden="1" outlineLevel="1">
      <c r="A2698" s="31">
        <f t="shared" ref="A2698:E2698" si="1308">A2239</f>
        <v>0</v>
      </c>
      <c r="B2698" s="270" t="str">
        <f t="shared" si="1308"/>
        <v>Supply of Gearbox assemblies at CHP-D CSTPS.</v>
      </c>
      <c r="C2698" s="31">
        <f t="shared" si="1308"/>
        <v>0</v>
      </c>
      <c r="D2698" s="67" t="str">
        <f t="shared" si="1308"/>
        <v>-</v>
      </c>
      <c r="E2698" s="30">
        <f t="shared" si="1308"/>
        <v>0</v>
      </c>
      <c r="F2698" s="30">
        <f t="shared" si="1297"/>
        <v>7</v>
      </c>
      <c r="G2698" s="30">
        <f t="shared" si="1298"/>
        <v>7</v>
      </c>
      <c r="H2698" s="30">
        <f t="shared" si="1242"/>
        <v>0</v>
      </c>
      <c r="I2698" s="30">
        <f>'F4.2'!Z403</f>
        <v>0</v>
      </c>
      <c r="J2698" s="30">
        <f>'F4.2'!AT403</f>
        <v>0</v>
      </c>
      <c r="K2698" s="30"/>
      <c r="L2698" s="30"/>
      <c r="M2698" s="30">
        <f t="shared" si="1306"/>
        <v>0</v>
      </c>
      <c r="N2698" s="150">
        <f t="shared" si="1243"/>
        <v>0</v>
      </c>
    </row>
    <row r="2699" spans="1:14" ht="31.5" hidden="1" outlineLevel="1">
      <c r="A2699" s="31">
        <f t="shared" ref="A2699:E2699" si="1309">A2240</f>
        <v>0</v>
      </c>
      <c r="B2699" s="270" t="str">
        <f t="shared" si="1309"/>
        <v>Structure Strengthening,Modification works of Conveyors at CHP-D CSTPS</v>
      </c>
      <c r="C2699" s="31">
        <f t="shared" si="1309"/>
        <v>0</v>
      </c>
      <c r="D2699" s="67" t="str">
        <f t="shared" si="1309"/>
        <v>-</v>
      </c>
      <c r="E2699" s="30">
        <f t="shared" si="1309"/>
        <v>0</v>
      </c>
      <c r="F2699" s="30">
        <f t="shared" si="1297"/>
        <v>3</v>
      </c>
      <c r="G2699" s="30">
        <f t="shared" si="1298"/>
        <v>3</v>
      </c>
      <c r="H2699" s="30">
        <f t="shared" si="1242"/>
        <v>0</v>
      </c>
      <c r="I2699" s="30">
        <f>'F4.2'!Z404</f>
        <v>0</v>
      </c>
      <c r="J2699" s="30">
        <f>'F4.2'!AT404</f>
        <v>0</v>
      </c>
      <c r="K2699" s="30"/>
      <c r="L2699" s="30"/>
      <c r="M2699" s="30">
        <f t="shared" si="1306"/>
        <v>0</v>
      </c>
      <c r="N2699" s="150">
        <f t="shared" si="1243"/>
        <v>0</v>
      </c>
    </row>
    <row r="2700" spans="1:14" ht="31.5" hidden="1" outlineLevel="1">
      <c r="A2700" s="28">
        <f t="shared" ref="A2700:E2700" si="1310">A2241</f>
        <v>4</v>
      </c>
      <c r="B2700" s="131" t="str">
        <f t="shared" si="1310"/>
        <v>Design, Installation, testing and commissioning  of new conveyor systems of CHP-D,  CSTPS, Chandrapur.</v>
      </c>
      <c r="C2700" s="31">
        <f t="shared" si="1310"/>
        <v>0</v>
      </c>
      <c r="D2700" s="67" t="str">
        <f t="shared" si="1310"/>
        <v>-</v>
      </c>
      <c r="E2700" s="30">
        <f t="shared" si="1310"/>
        <v>0</v>
      </c>
      <c r="F2700" s="30">
        <f t="shared" si="1297"/>
        <v>0</v>
      </c>
      <c r="G2700" s="30">
        <f t="shared" si="1298"/>
        <v>0</v>
      </c>
      <c r="H2700" s="30">
        <f t="shared" ref="H2700:H2758" si="1311">F2700-G2700</f>
        <v>0</v>
      </c>
      <c r="I2700" s="30">
        <f>'F4.2'!Z405</f>
        <v>0</v>
      </c>
      <c r="J2700" s="30">
        <f>'F4.2'!AT405</f>
        <v>0</v>
      </c>
      <c r="K2700" s="30"/>
      <c r="L2700" s="30"/>
      <c r="M2700" s="30">
        <f t="shared" si="1306"/>
        <v>0</v>
      </c>
      <c r="N2700" s="150">
        <f t="shared" ref="N2700:N2758" si="1312">H2700+I2700-M2700</f>
        <v>0</v>
      </c>
    </row>
    <row r="2701" spans="1:14" ht="47.25" hidden="1" outlineLevel="1">
      <c r="A2701" s="31">
        <f t="shared" ref="A2701:E2701" si="1313">A2242</f>
        <v>0</v>
      </c>
      <c r="B2701" s="270" t="str">
        <f t="shared" si="1313"/>
        <v>Design, Installation, testing and commissioning  of conveyor system from crusher house to TP-108 of CHP-D,  CSTPS, Chandrapur.</v>
      </c>
      <c r="C2701" s="31">
        <f t="shared" si="1313"/>
        <v>0</v>
      </c>
      <c r="D2701" s="67" t="str">
        <f t="shared" si="1313"/>
        <v>-</v>
      </c>
      <c r="E2701" s="30">
        <f t="shared" si="1313"/>
        <v>0</v>
      </c>
      <c r="F2701" s="30">
        <f t="shared" si="1297"/>
        <v>50</v>
      </c>
      <c r="G2701" s="30">
        <f t="shared" si="1298"/>
        <v>50</v>
      </c>
      <c r="H2701" s="30">
        <f t="shared" si="1311"/>
        <v>0</v>
      </c>
      <c r="I2701" s="30">
        <f>'F4.2'!Z406</f>
        <v>0</v>
      </c>
      <c r="J2701" s="30">
        <f>'F4.2'!AT406</f>
        <v>0</v>
      </c>
      <c r="K2701" s="30"/>
      <c r="L2701" s="30"/>
      <c r="M2701" s="30">
        <f t="shared" si="1306"/>
        <v>0</v>
      </c>
      <c r="N2701" s="150">
        <f t="shared" si="1312"/>
        <v>0</v>
      </c>
    </row>
    <row r="2702" spans="1:14" ht="78.75" hidden="1" outlineLevel="1">
      <c r="A2702" s="352">
        <f t="shared" ref="A2702:E2702" si="1314">A2243</f>
        <v>0</v>
      </c>
      <c r="B2702" s="270" t="str">
        <f t="shared" si="1314"/>
        <v>Supply, Engineering, erection and commissioning of one 1500TPH crusher, short conveyors from TP 106 and open space of near Stack yard A pile to Crusher inlet and a telescopic conveyor at the output of crusher to Stack Yard B pile of CHPD Unit 8&amp;9, CSTPS.</v>
      </c>
      <c r="C2702" s="31">
        <f t="shared" si="1314"/>
        <v>0</v>
      </c>
      <c r="D2702" s="67" t="str">
        <f t="shared" si="1314"/>
        <v>-</v>
      </c>
      <c r="E2702" s="30">
        <f t="shared" si="1314"/>
        <v>0</v>
      </c>
      <c r="F2702" s="30">
        <f t="shared" si="1297"/>
        <v>15</v>
      </c>
      <c r="G2702" s="30">
        <f t="shared" si="1298"/>
        <v>15</v>
      </c>
      <c r="H2702" s="30">
        <f t="shared" si="1311"/>
        <v>0</v>
      </c>
      <c r="I2702" s="30">
        <f>'F4.2'!Z407</f>
        <v>0</v>
      </c>
      <c r="J2702" s="30">
        <f>'F4.2'!AT407</f>
        <v>0</v>
      </c>
      <c r="K2702" s="30"/>
      <c r="L2702" s="30"/>
      <c r="M2702" s="30">
        <f t="shared" si="1306"/>
        <v>0</v>
      </c>
      <c r="N2702" s="150">
        <f t="shared" si="1312"/>
        <v>0</v>
      </c>
    </row>
    <row r="2703" spans="1:14" ht="47.25" hidden="1" outlineLevel="1">
      <c r="A2703" s="28">
        <f t="shared" ref="A2703:E2703" si="1315">A2244</f>
        <v>5</v>
      </c>
      <c r="B2703" s="131" t="str">
        <f t="shared" si="1315"/>
        <v>Design, Installation and commissioning of conveyor system from rope way of CHP-A to crusher house of CHP-D, CSTPS, Chandrapur.</v>
      </c>
      <c r="C2703" s="31">
        <f t="shared" si="1315"/>
        <v>0</v>
      </c>
      <c r="D2703" s="67" t="str">
        <f t="shared" si="1315"/>
        <v>-</v>
      </c>
      <c r="E2703" s="30">
        <f t="shared" si="1315"/>
        <v>0</v>
      </c>
      <c r="F2703" s="30">
        <f t="shared" si="1297"/>
        <v>0</v>
      </c>
      <c r="G2703" s="30">
        <f t="shared" si="1298"/>
        <v>0</v>
      </c>
      <c r="H2703" s="30">
        <f t="shared" si="1311"/>
        <v>0</v>
      </c>
      <c r="I2703" s="30">
        <f>'F4.2'!Z408</f>
        <v>0</v>
      </c>
      <c r="J2703" s="30">
        <f>'F4.2'!AT408</f>
        <v>0</v>
      </c>
      <c r="K2703" s="30"/>
      <c r="L2703" s="30"/>
      <c r="M2703" s="30">
        <f t="shared" si="1306"/>
        <v>0</v>
      </c>
      <c r="N2703" s="150">
        <f t="shared" si="1312"/>
        <v>0</v>
      </c>
    </row>
    <row r="2704" spans="1:14" ht="78.75" hidden="1" outlineLevel="1">
      <c r="A2704" s="31">
        <f t="shared" ref="A2704:E2704" si="1316">A2245</f>
        <v>0</v>
      </c>
      <c r="B2704" s="270" t="str">
        <f t="shared" si="1316"/>
        <v xml:space="preserve">Design, Installation and commissioning of conveyor system from rope way of CHP-A to crusher house of CHP-D, CSTPS, Chandrapur.
</v>
      </c>
      <c r="C2704" s="31">
        <f t="shared" si="1316"/>
        <v>0</v>
      </c>
      <c r="D2704" s="67" t="str">
        <f t="shared" si="1316"/>
        <v>-</v>
      </c>
      <c r="E2704" s="30">
        <f t="shared" si="1316"/>
        <v>0</v>
      </c>
      <c r="F2704" s="30">
        <f t="shared" si="1297"/>
        <v>0</v>
      </c>
      <c r="G2704" s="30">
        <f t="shared" si="1298"/>
        <v>0</v>
      </c>
      <c r="H2704" s="30">
        <f t="shared" si="1311"/>
        <v>0</v>
      </c>
      <c r="I2704" s="30">
        <f>'F4.2'!Z409</f>
        <v>50</v>
      </c>
      <c r="J2704" s="30">
        <f>'F4.2'!AT409</f>
        <v>50</v>
      </c>
      <c r="K2704" s="30"/>
      <c r="L2704" s="30"/>
      <c r="M2704" s="30">
        <f t="shared" si="1306"/>
        <v>50</v>
      </c>
      <c r="N2704" s="150">
        <f t="shared" si="1312"/>
        <v>0</v>
      </c>
    </row>
    <row r="2705" spans="1:14" ht="15.75" hidden="1" outlineLevel="1">
      <c r="A2705" s="28">
        <f t="shared" ref="A2705:E2705" si="1317">A2246</f>
        <v>6</v>
      </c>
      <c r="B2705" s="131" t="str">
        <f t="shared" si="1317"/>
        <v>Infrastructure  Development Schemes at CHP-D CSTPS</v>
      </c>
      <c r="C2705" s="31">
        <f t="shared" si="1317"/>
        <v>0</v>
      </c>
      <c r="D2705" s="67" t="str">
        <f t="shared" si="1317"/>
        <v>-</v>
      </c>
      <c r="E2705" s="30">
        <f t="shared" si="1317"/>
        <v>0</v>
      </c>
      <c r="F2705" s="30">
        <f t="shared" si="1297"/>
        <v>0</v>
      </c>
      <c r="G2705" s="30">
        <f t="shared" si="1298"/>
        <v>0</v>
      </c>
      <c r="H2705" s="30">
        <f t="shared" si="1311"/>
        <v>0</v>
      </c>
      <c r="I2705" s="30">
        <f>'F4.2'!Z410</f>
        <v>0</v>
      </c>
      <c r="J2705" s="30">
        <f>'F4.2'!AT410</f>
        <v>0</v>
      </c>
      <c r="K2705" s="30"/>
      <c r="L2705" s="30"/>
      <c r="M2705" s="30">
        <f t="shared" si="1306"/>
        <v>0</v>
      </c>
      <c r="N2705" s="150">
        <f t="shared" si="1312"/>
        <v>0</v>
      </c>
    </row>
    <row r="2706" spans="1:14" ht="31.5" hidden="1" outlineLevel="1">
      <c r="A2706" s="31">
        <f t="shared" ref="A2706:E2706" si="1318">A2247</f>
        <v>0</v>
      </c>
      <c r="B2706" s="270" t="str">
        <f t="shared" si="1318"/>
        <v xml:space="preserve">Design, Supply,Installation and Commissioning of EOT Cranes at Wagon Tippler area of CHP-D CSTPS. </v>
      </c>
      <c r="C2706" s="31">
        <f t="shared" si="1318"/>
        <v>0</v>
      </c>
      <c r="D2706" s="67" t="str">
        <f t="shared" si="1318"/>
        <v>-</v>
      </c>
      <c r="E2706" s="30">
        <f t="shared" si="1318"/>
        <v>0</v>
      </c>
      <c r="F2706" s="30">
        <f t="shared" si="1297"/>
        <v>0</v>
      </c>
      <c r="G2706" s="30">
        <f t="shared" si="1298"/>
        <v>0</v>
      </c>
      <c r="H2706" s="30">
        <f t="shared" si="1311"/>
        <v>0</v>
      </c>
      <c r="I2706" s="30">
        <f>'F4.2'!Z411</f>
        <v>15</v>
      </c>
      <c r="J2706" s="30">
        <f>'F4.2'!AT411</f>
        <v>15</v>
      </c>
      <c r="K2706" s="30"/>
      <c r="L2706" s="30"/>
      <c r="M2706" s="30">
        <f t="shared" si="1306"/>
        <v>15</v>
      </c>
      <c r="N2706" s="150">
        <f t="shared" si="1312"/>
        <v>0</v>
      </c>
    </row>
    <row r="2707" spans="1:14" ht="31.5" hidden="1" outlineLevel="1">
      <c r="A2707" s="31">
        <f t="shared" ref="A2707:E2707" si="1319">A2248</f>
        <v>0</v>
      </c>
      <c r="B2707" s="270" t="str">
        <f t="shared" si="1319"/>
        <v>Belt Tracking systems for Carrying/Return 1400/1600 mm belt width</v>
      </c>
      <c r="C2707" s="31">
        <f t="shared" si="1319"/>
        <v>0</v>
      </c>
      <c r="D2707" s="67" t="str">
        <f t="shared" si="1319"/>
        <v>-</v>
      </c>
      <c r="E2707" s="30">
        <f t="shared" si="1319"/>
        <v>0</v>
      </c>
      <c r="F2707" s="30">
        <f t="shared" si="1297"/>
        <v>1.25</v>
      </c>
      <c r="G2707" s="30">
        <f t="shared" si="1298"/>
        <v>1.25</v>
      </c>
      <c r="H2707" s="30">
        <f t="shared" si="1311"/>
        <v>0</v>
      </c>
      <c r="I2707" s="30">
        <f>'F4.2'!Z412</f>
        <v>1.25</v>
      </c>
      <c r="J2707" s="30">
        <f>'F4.2'!AT412</f>
        <v>1.25</v>
      </c>
      <c r="K2707" s="30"/>
      <c r="L2707" s="30"/>
      <c r="M2707" s="30">
        <f t="shared" si="1306"/>
        <v>1.25</v>
      </c>
      <c r="N2707" s="150">
        <f t="shared" si="1312"/>
        <v>0</v>
      </c>
    </row>
    <row r="2708" spans="1:14" ht="31.5" hidden="1" outlineLevel="1">
      <c r="A2708" s="31">
        <f t="shared" ref="A2708:E2708" si="1320">A2249</f>
        <v>0</v>
      </c>
      <c r="B2708" s="270" t="str">
        <f t="shared" si="1320"/>
        <v>Ceramic Lagging by direct bonding on Conveyor Pulleys without Rubber Pad/Rubber Sheets.</v>
      </c>
      <c r="C2708" s="31">
        <f t="shared" si="1320"/>
        <v>0</v>
      </c>
      <c r="D2708" s="67" t="str">
        <f t="shared" si="1320"/>
        <v>-</v>
      </c>
      <c r="E2708" s="30">
        <f t="shared" si="1320"/>
        <v>0</v>
      </c>
      <c r="F2708" s="30">
        <f t="shared" si="1297"/>
        <v>1.5</v>
      </c>
      <c r="G2708" s="30">
        <f t="shared" si="1298"/>
        <v>1.5</v>
      </c>
      <c r="H2708" s="30">
        <f t="shared" si="1311"/>
        <v>0</v>
      </c>
      <c r="I2708" s="30">
        <f>'F4.2'!Z413</f>
        <v>1.5</v>
      </c>
      <c r="J2708" s="30">
        <f>'F4.2'!AT413</f>
        <v>1.5</v>
      </c>
      <c r="K2708" s="30"/>
      <c r="L2708" s="30"/>
      <c r="M2708" s="30">
        <f t="shared" si="1306"/>
        <v>1.5</v>
      </c>
      <c r="N2708" s="150">
        <f t="shared" si="1312"/>
        <v>0</v>
      </c>
    </row>
    <row r="2709" spans="1:14" ht="31.5" hidden="1" outlineLevel="1">
      <c r="A2709" s="28">
        <f t="shared" ref="A2709:E2709" si="1321">A2250</f>
        <v>0</v>
      </c>
      <c r="B2709" s="270" t="str">
        <f t="shared" si="1321"/>
        <v>Rewamping of crane and hoist of CHP, Unit 8&amp;9, CSTPS, Chandrapur</v>
      </c>
      <c r="C2709" s="31">
        <f t="shared" si="1321"/>
        <v>0</v>
      </c>
      <c r="D2709" s="67" t="str">
        <f t="shared" si="1321"/>
        <v>-</v>
      </c>
      <c r="E2709" s="30">
        <f t="shared" si="1321"/>
        <v>0</v>
      </c>
      <c r="F2709" s="30">
        <f t="shared" si="1297"/>
        <v>2.5</v>
      </c>
      <c r="G2709" s="30">
        <f t="shared" si="1298"/>
        <v>2.5</v>
      </c>
      <c r="H2709" s="30">
        <f t="shared" si="1311"/>
        <v>0</v>
      </c>
      <c r="I2709" s="30">
        <f>'F4.2'!Z414</f>
        <v>0</v>
      </c>
      <c r="J2709" s="30">
        <f>'F4.2'!AT414</f>
        <v>0</v>
      </c>
      <c r="K2709" s="30"/>
      <c r="L2709" s="30"/>
      <c r="M2709" s="30">
        <f t="shared" si="1306"/>
        <v>0</v>
      </c>
      <c r="N2709" s="150">
        <f t="shared" si="1312"/>
        <v>0</v>
      </c>
    </row>
    <row r="2710" spans="1:14" ht="31.5" hidden="1" outlineLevel="1">
      <c r="A2710" s="31">
        <f t="shared" ref="A2710:E2710" si="1322">A2251</f>
        <v>0</v>
      </c>
      <c r="B2710" s="270" t="str">
        <f t="shared" si="1322"/>
        <v>Material lifting mechanism at Crusher, bunker and Tunnel area of CHP-D CSTPS.</v>
      </c>
      <c r="C2710" s="31">
        <f t="shared" si="1322"/>
        <v>0</v>
      </c>
      <c r="D2710" s="67" t="str">
        <f t="shared" si="1322"/>
        <v>-</v>
      </c>
      <c r="E2710" s="30">
        <f t="shared" si="1322"/>
        <v>0</v>
      </c>
      <c r="F2710" s="30">
        <f t="shared" si="1297"/>
        <v>10</v>
      </c>
      <c r="G2710" s="30">
        <f t="shared" si="1298"/>
        <v>10</v>
      </c>
      <c r="H2710" s="30">
        <f t="shared" si="1311"/>
        <v>0</v>
      </c>
      <c r="I2710" s="30">
        <f>'F4.2'!Z415</f>
        <v>0</v>
      </c>
      <c r="J2710" s="30">
        <f>'F4.2'!AT415</f>
        <v>0</v>
      </c>
      <c r="K2710" s="30"/>
      <c r="L2710" s="30"/>
      <c r="M2710" s="30">
        <f t="shared" si="1306"/>
        <v>0</v>
      </c>
      <c r="N2710" s="150">
        <f t="shared" si="1312"/>
        <v>0</v>
      </c>
    </row>
    <row r="2711" spans="1:14" ht="15.75" hidden="1" outlineLevel="1">
      <c r="A2711" s="31">
        <f t="shared" ref="A2711:E2711" si="1323">A2252</f>
        <v>0</v>
      </c>
      <c r="B2711" s="270" t="str">
        <f t="shared" si="1323"/>
        <v xml:space="preserve">Revamping, modification of TunnelAir ventilation system </v>
      </c>
      <c r="C2711" s="31">
        <f t="shared" si="1323"/>
        <v>0</v>
      </c>
      <c r="D2711" s="67" t="str">
        <f t="shared" si="1323"/>
        <v>-</v>
      </c>
      <c r="E2711" s="30">
        <f t="shared" si="1323"/>
        <v>0</v>
      </c>
      <c r="F2711" s="30">
        <f t="shared" si="1297"/>
        <v>20</v>
      </c>
      <c r="G2711" s="30">
        <f t="shared" si="1298"/>
        <v>20</v>
      </c>
      <c r="H2711" s="30">
        <f t="shared" si="1311"/>
        <v>0</v>
      </c>
      <c r="I2711" s="30">
        <f>'F4.2'!Z416</f>
        <v>0</v>
      </c>
      <c r="J2711" s="30">
        <f>'F4.2'!AT416</f>
        <v>0</v>
      </c>
      <c r="K2711" s="30"/>
      <c r="L2711" s="30"/>
      <c r="M2711" s="30">
        <f t="shared" si="1306"/>
        <v>0</v>
      </c>
      <c r="N2711" s="150">
        <f t="shared" si="1312"/>
        <v>0</v>
      </c>
    </row>
    <row r="2712" spans="1:14" ht="15.75" hidden="1" outlineLevel="1">
      <c r="A2712" s="31">
        <f t="shared" ref="A2712:E2712" si="1324">A2253</f>
        <v>0</v>
      </c>
      <c r="B2712" s="270" t="str">
        <f t="shared" si="1324"/>
        <v xml:space="preserve">Revamping, modification of DE and DS system </v>
      </c>
      <c r="C2712" s="31">
        <f t="shared" si="1324"/>
        <v>0</v>
      </c>
      <c r="D2712" s="67" t="str">
        <f t="shared" si="1324"/>
        <v>-</v>
      </c>
      <c r="E2712" s="30">
        <f t="shared" si="1324"/>
        <v>0</v>
      </c>
      <c r="F2712" s="30">
        <f t="shared" si="1297"/>
        <v>30</v>
      </c>
      <c r="G2712" s="30">
        <f t="shared" si="1298"/>
        <v>30</v>
      </c>
      <c r="H2712" s="30">
        <f t="shared" si="1311"/>
        <v>0</v>
      </c>
      <c r="I2712" s="30">
        <f>'F4.2'!Z417</f>
        <v>0</v>
      </c>
      <c r="J2712" s="30">
        <f>'F4.2'!AT417</f>
        <v>0</v>
      </c>
      <c r="K2712" s="30"/>
      <c r="L2712" s="30"/>
      <c r="M2712" s="30">
        <f t="shared" si="1306"/>
        <v>0</v>
      </c>
      <c r="N2712" s="150">
        <f t="shared" si="1312"/>
        <v>0</v>
      </c>
    </row>
    <row r="2713" spans="1:14" ht="31.5" hidden="1" outlineLevel="1">
      <c r="A2713" s="31">
        <f t="shared" ref="A2713:E2713" si="1325">A2254</f>
        <v>0</v>
      </c>
      <c r="B2713" s="270" t="str">
        <f t="shared" si="1325"/>
        <v>Revamping, modification of Dewatering and water recirculation system</v>
      </c>
      <c r="C2713" s="31">
        <f t="shared" si="1325"/>
        <v>0</v>
      </c>
      <c r="D2713" s="67" t="str">
        <f t="shared" si="1325"/>
        <v>-</v>
      </c>
      <c r="E2713" s="30">
        <f t="shared" si="1325"/>
        <v>0</v>
      </c>
      <c r="F2713" s="30">
        <f t="shared" si="1297"/>
        <v>30</v>
      </c>
      <c r="G2713" s="30">
        <f t="shared" si="1298"/>
        <v>30</v>
      </c>
      <c r="H2713" s="30">
        <f t="shared" si="1311"/>
        <v>0</v>
      </c>
      <c r="I2713" s="30">
        <f>'F4.2'!Z418</f>
        <v>0</v>
      </c>
      <c r="J2713" s="30">
        <f>'F4.2'!AT418</f>
        <v>0</v>
      </c>
      <c r="K2713" s="30"/>
      <c r="L2713" s="30"/>
      <c r="M2713" s="30">
        <f t="shared" si="1306"/>
        <v>0</v>
      </c>
      <c r="N2713" s="150">
        <f t="shared" si="1312"/>
        <v>0</v>
      </c>
    </row>
    <row r="2714" spans="1:14" ht="31.5" hidden="1" outlineLevel="1">
      <c r="A2714" s="31">
        <f t="shared" ref="A2714:E2714" si="1326">A2255</f>
        <v>0</v>
      </c>
      <c r="B2714" s="270" t="str">
        <f t="shared" si="1326"/>
        <v>Provision of New Office Building with Infrastructure ,Interior Development at CHP-D CSTPS.</v>
      </c>
      <c r="C2714" s="31">
        <f t="shared" si="1326"/>
        <v>0</v>
      </c>
      <c r="D2714" s="67" t="str">
        <f t="shared" si="1326"/>
        <v>-</v>
      </c>
      <c r="E2714" s="30">
        <f t="shared" si="1326"/>
        <v>0</v>
      </c>
      <c r="F2714" s="30">
        <f t="shared" si="1297"/>
        <v>0</v>
      </c>
      <c r="G2714" s="30">
        <f t="shared" si="1298"/>
        <v>0</v>
      </c>
      <c r="H2714" s="30">
        <f t="shared" si="1311"/>
        <v>0</v>
      </c>
      <c r="I2714" s="30">
        <f>'F4.2'!Z419</f>
        <v>10</v>
      </c>
      <c r="J2714" s="30">
        <f>'F4.2'!AT419</f>
        <v>10</v>
      </c>
      <c r="K2714" s="30"/>
      <c r="L2714" s="30"/>
      <c r="M2714" s="30">
        <f t="shared" si="1306"/>
        <v>10</v>
      </c>
      <c r="N2714" s="150">
        <f t="shared" si="1312"/>
        <v>0</v>
      </c>
    </row>
    <row r="2715" spans="1:14" ht="15.75" hidden="1" outlineLevel="1">
      <c r="A2715" s="31">
        <f t="shared" ref="A2715:E2715" si="1327">A2256</f>
        <v>0</v>
      </c>
      <c r="B2715" s="270" t="str">
        <f t="shared" si="1327"/>
        <v>Material Storage Shed Fabrication work at CHP-D CSTPS</v>
      </c>
      <c r="C2715" s="31">
        <f t="shared" si="1327"/>
        <v>0</v>
      </c>
      <c r="D2715" s="67" t="str">
        <f t="shared" si="1327"/>
        <v>-</v>
      </c>
      <c r="E2715" s="30">
        <f t="shared" si="1327"/>
        <v>0</v>
      </c>
      <c r="F2715" s="30">
        <f t="shared" si="1297"/>
        <v>3</v>
      </c>
      <c r="G2715" s="30">
        <f t="shared" si="1298"/>
        <v>3</v>
      </c>
      <c r="H2715" s="30">
        <f t="shared" si="1311"/>
        <v>0</v>
      </c>
      <c r="I2715" s="30">
        <f>'F4.2'!Z420</f>
        <v>0</v>
      </c>
      <c r="J2715" s="30">
        <f>'F4.2'!AT420</f>
        <v>0</v>
      </c>
      <c r="K2715" s="30"/>
      <c r="L2715" s="30"/>
      <c r="M2715" s="30">
        <f t="shared" si="1306"/>
        <v>0</v>
      </c>
      <c r="N2715" s="150">
        <f t="shared" si="1312"/>
        <v>0</v>
      </c>
    </row>
    <row r="2716" spans="1:14" ht="31.5" hidden="1" outlineLevel="1">
      <c r="A2716" s="28">
        <f t="shared" ref="A2716:E2716" si="1328">A2257</f>
        <v>7</v>
      </c>
      <c r="B2716" s="131" t="str">
        <f t="shared" si="1328"/>
        <v>Electrical schemes for improvement in availability &amp; Reliability of CHP-D,CSTPS, Chandrapur</v>
      </c>
      <c r="C2716" s="31">
        <f t="shared" si="1328"/>
        <v>0</v>
      </c>
      <c r="D2716" s="67" t="str">
        <f t="shared" si="1328"/>
        <v>-</v>
      </c>
      <c r="E2716" s="30">
        <f t="shared" si="1328"/>
        <v>0</v>
      </c>
      <c r="F2716" s="30">
        <f t="shared" si="1297"/>
        <v>0</v>
      </c>
      <c r="G2716" s="30">
        <f t="shared" si="1298"/>
        <v>0</v>
      </c>
      <c r="H2716" s="30">
        <f t="shared" si="1311"/>
        <v>0</v>
      </c>
      <c r="I2716" s="30">
        <f>'F4.2'!Z421</f>
        <v>0</v>
      </c>
      <c r="J2716" s="30">
        <f>'F4.2'!AT421</f>
        <v>0</v>
      </c>
      <c r="K2716" s="30"/>
      <c r="L2716" s="30"/>
      <c r="M2716" s="30">
        <f t="shared" si="1306"/>
        <v>0</v>
      </c>
      <c r="N2716" s="150">
        <f t="shared" si="1312"/>
        <v>0</v>
      </c>
    </row>
    <row r="2717" spans="1:14" ht="31.5" hidden="1" outlineLevel="1">
      <c r="A2717" s="31">
        <f t="shared" ref="A2717:E2717" si="1329">A2258</f>
        <v>0</v>
      </c>
      <c r="B2717" s="270" t="str">
        <f t="shared" si="1329"/>
        <v>Design supply installation and commisioning of LED based energy efficient system for illumination at CHPD</v>
      </c>
      <c r="C2717" s="31">
        <f t="shared" si="1329"/>
        <v>0</v>
      </c>
      <c r="D2717" s="67" t="str">
        <f t="shared" si="1329"/>
        <v>-</v>
      </c>
      <c r="E2717" s="30">
        <f t="shared" si="1329"/>
        <v>0</v>
      </c>
      <c r="F2717" s="30">
        <f t="shared" si="1297"/>
        <v>5</v>
      </c>
      <c r="G2717" s="30">
        <f t="shared" si="1298"/>
        <v>5</v>
      </c>
      <c r="H2717" s="30">
        <f t="shared" si="1311"/>
        <v>0</v>
      </c>
      <c r="I2717" s="30">
        <f>'F4.2'!Z422</f>
        <v>5</v>
      </c>
      <c r="J2717" s="30">
        <f>'F4.2'!AT422</f>
        <v>5</v>
      </c>
      <c r="K2717" s="30"/>
      <c r="L2717" s="30"/>
      <c r="M2717" s="30">
        <f t="shared" si="1306"/>
        <v>5</v>
      </c>
      <c r="N2717" s="150">
        <f t="shared" si="1312"/>
        <v>0</v>
      </c>
    </row>
    <row r="2718" spans="1:14" ht="47.25" hidden="1" outlineLevel="1">
      <c r="A2718" s="31">
        <f t="shared" ref="A2718:E2718" si="1330">A2259</f>
        <v>0</v>
      </c>
      <c r="B2718" s="270" t="str">
        <f t="shared" si="1330"/>
        <v>Supply, Erection, Commissioning and Testing of 7.2KV SF6 HT Contactor for retrofitting of existing BHEL make Vacuum Circuit Breakers of CHP-D, CSTPS</v>
      </c>
      <c r="C2718" s="31">
        <f t="shared" si="1330"/>
        <v>0</v>
      </c>
      <c r="D2718" s="67" t="str">
        <f t="shared" si="1330"/>
        <v>-</v>
      </c>
      <c r="E2718" s="30">
        <f t="shared" si="1330"/>
        <v>0</v>
      </c>
      <c r="F2718" s="30">
        <f t="shared" si="1297"/>
        <v>4</v>
      </c>
      <c r="G2718" s="30">
        <f t="shared" si="1298"/>
        <v>4</v>
      </c>
      <c r="H2718" s="30">
        <f t="shared" si="1311"/>
        <v>0</v>
      </c>
      <c r="I2718" s="30">
        <f>'F4.2'!Z423</f>
        <v>0</v>
      </c>
      <c r="J2718" s="30">
        <f>'F4.2'!AT423</f>
        <v>0</v>
      </c>
      <c r="K2718" s="30"/>
      <c r="L2718" s="30"/>
      <c r="M2718" s="30">
        <f t="shared" si="1306"/>
        <v>0</v>
      </c>
      <c r="N2718" s="150">
        <f t="shared" si="1312"/>
        <v>0</v>
      </c>
    </row>
    <row r="2719" spans="1:14" ht="31.5" hidden="1" outlineLevel="1">
      <c r="A2719" s="31">
        <f t="shared" ref="A2719:E2719" si="1331">A2260</f>
        <v>0</v>
      </c>
      <c r="B2719" s="270" t="str">
        <f t="shared" si="1331"/>
        <v>Upgradation of GE make 90-30 series PLC system installed at stacker rclaimer and wagon tippler at CHP-D, CSTPS</v>
      </c>
      <c r="C2719" s="31">
        <f t="shared" si="1331"/>
        <v>0</v>
      </c>
      <c r="D2719" s="67" t="str">
        <f t="shared" si="1331"/>
        <v>-</v>
      </c>
      <c r="E2719" s="30">
        <f t="shared" si="1331"/>
        <v>0</v>
      </c>
      <c r="F2719" s="30">
        <f t="shared" si="1297"/>
        <v>10</v>
      </c>
      <c r="G2719" s="30">
        <f t="shared" si="1298"/>
        <v>10</v>
      </c>
      <c r="H2719" s="30">
        <f t="shared" si="1311"/>
        <v>0</v>
      </c>
      <c r="I2719" s="30">
        <f>'F4.2'!Z424</f>
        <v>0</v>
      </c>
      <c r="J2719" s="30">
        <f>'F4.2'!AT424</f>
        <v>0</v>
      </c>
      <c r="K2719" s="30"/>
      <c r="L2719" s="30"/>
      <c r="M2719" s="30">
        <f t="shared" si="1306"/>
        <v>0</v>
      </c>
      <c r="N2719" s="150">
        <f t="shared" si="1312"/>
        <v>0</v>
      </c>
    </row>
    <row r="2720" spans="1:14" ht="31.5" hidden="1" outlineLevel="1">
      <c r="A2720" s="31">
        <f t="shared" ref="A2720:E2720" si="1332">A2261</f>
        <v>0</v>
      </c>
      <c r="B2720" s="270" t="str">
        <f t="shared" si="1332"/>
        <v>Installation of energy efficient air temperature controlling system at various MCC rooms of CHPD, CSTPS</v>
      </c>
      <c r="C2720" s="31">
        <f t="shared" si="1332"/>
        <v>0</v>
      </c>
      <c r="D2720" s="67" t="str">
        <f t="shared" si="1332"/>
        <v>-</v>
      </c>
      <c r="E2720" s="30">
        <f t="shared" si="1332"/>
        <v>0</v>
      </c>
      <c r="F2720" s="30">
        <f t="shared" si="1297"/>
        <v>5</v>
      </c>
      <c r="G2720" s="30">
        <f t="shared" si="1298"/>
        <v>5</v>
      </c>
      <c r="H2720" s="30">
        <f t="shared" si="1311"/>
        <v>0</v>
      </c>
      <c r="I2720" s="30">
        <f>'F4.2'!Z425</f>
        <v>0</v>
      </c>
      <c r="J2720" s="30">
        <f>'F4.2'!AT425</f>
        <v>0</v>
      </c>
      <c r="K2720" s="30"/>
      <c r="L2720" s="30"/>
      <c r="M2720" s="30">
        <f t="shared" si="1306"/>
        <v>0</v>
      </c>
      <c r="N2720" s="150">
        <f t="shared" si="1312"/>
        <v>0</v>
      </c>
    </row>
    <row r="2721" spans="1:14" ht="31.5" hidden="1" outlineLevel="1">
      <c r="A2721" s="31">
        <f t="shared" ref="A2721:E2721" si="1333">A2262</f>
        <v>0</v>
      </c>
      <c r="B2721" s="270" t="str">
        <f t="shared" si="1333"/>
        <v>Alterration, upgradation of tunnel ventilation system of CHPD, CSTPS</v>
      </c>
      <c r="C2721" s="31">
        <f t="shared" si="1333"/>
        <v>0</v>
      </c>
      <c r="D2721" s="67" t="str">
        <f t="shared" si="1333"/>
        <v>-</v>
      </c>
      <c r="E2721" s="30">
        <f t="shared" si="1333"/>
        <v>0</v>
      </c>
      <c r="F2721" s="30">
        <f t="shared" si="1297"/>
        <v>0</v>
      </c>
      <c r="G2721" s="30">
        <f t="shared" si="1298"/>
        <v>0</v>
      </c>
      <c r="H2721" s="30">
        <f t="shared" si="1311"/>
        <v>0</v>
      </c>
      <c r="I2721" s="30">
        <f>'F4.2'!Z426</f>
        <v>0</v>
      </c>
      <c r="J2721" s="30">
        <f>'F4.2'!AT426</f>
        <v>0</v>
      </c>
      <c r="K2721" s="30"/>
      <c r="L2721" s="30"/>
      <c r="M2721" s="30">
        <f t="shared" si="1306"/>
        <v>0</v>
      </c>
      <c r="N2721" s="150">
        <f t="shared" si="1312"/>
        <v>0</v>
      </c>
    </row>
    <row r="2722" spans="1:14" ht="63" hidden="1" outlineLevel="1">
      <c r="A2722" s="31">
        <f t="shared" ref="A2722:E2722" si="1334">A2263</f>
        <v>0</v>
      </c>
      <c r="B2722" s="270" t="str">
        <f t="shared" si="1334"/>
        <v>Design, Fabrication, Erection &amp; commissioning of cable support structure along with re-routing &amp; trial of auxiliaries at Crusher PMCC, compressor house &amp; short conveyor area at CHP-D, CSTPS</v>
      </c>
      <c r="C2722" s="31">
        <f t="shared" si="1334"/>
        <v>0</v>
      </c>
      <c r="D2722" s="67" t="str">
        <f t="shared" si="1334"/>
        <v>-</v>
      </c>
      <c r="E2722" s="30">
        <f t="shared" si="1334"/>
        <v>0</v>
      </c>
      <c r="F2722" s="30">
        <f t="shared" si="1297"/>
        <v>5</v>
      </c>
      <c r="G2722" s="30">
        <f t="shared" si="1298"/>
        <v>5</v>
      </c>
      <c r="H2722" s="30">
        <f t="shared" si="1311"/>
        <v>0</v>
      </c>
      <c r="I2722" s="30">
        <f>'F4.2'!Z427</f>
        <v>0</v>
      </c>
      <c r="J2722" s="30">
        <f>'F4.2'!AT427</f>
        <v>0</v>
      </c>
      <c r="K2722" s="30"/>
      <c r="L2722" s="30"/>
      <c r="M2722" s="30">
        <f t="shared" si="1306"/>
        <v>0</v>
      </c>
      <c r="N2722" s="150">
        <f t="shared" si="1312"/>
        <v>0</v>
      </c>
    </row>
    <row r="2723" spans="1:14" ht="31.5" hidden="1" outlineLevel="1">
      <c r="A2723" s="28">
        <f t="shared" ref="A2723:E2723" si="1335">A2264</f>
        <v>0</v>
      </c>
      <c r="B2723" s="270" t="str">
        <f t="shared" si="1335"/>
        <v>Supply and installation of LT air circuit breakes at CHP-D, CSTPS</v>
      </c>
      <c r="C2723" s="31">
        <f t="shared" si="1335"/>
        <v>0</v>
      </c>
      <c r="D2723" s="67" t="str">
        <f t="shared" si="1335"/>
        <v>-</v>
      </c>
      <c r="E2723" s="30">
        <f t="shared" si="1335"/>
        <v>0</v>
      </c>
      <c r="F2723" s="30">
        <f t="shared" si="1297"/>
        <v>0</v>
      </c>
      <c r="G2723" s="30">
        <f t="shared" si="1298"/>
        <v>0</v>
      </c>
      <c r="H2723" s="30">
        <f t="shared" si="1311"/>
        <v>0</v>
      </c>
      <c r="I2723" s="30">
        <f>'F4.2'!Z428</f>
        <v>2</v>
      </c>
      <c r="J2723" s="30">
        <f>'F4.2'!AT428</f>
        <v>2</v>
      </c>
      <c r="K2723" s="30"/>
      <c r="L2723" s="30"/>
      <c r="M2723" s="30">
        <f t="shared" si="1306"/>
        <v>2</v>
      </c>
      <c r="N2723" s="150">
        <f t="shared" si="1312"/>
        <v>0</v>
      </c>
    </row>
    <row r="2724" spans="1:14" ht="31.5" hidden="1" outlineLevel="1">
      <c r="A2724" s="31">
        <f t="shared" ref="A2724:E2724" si="1336">A2265</f>
        <v>0</v>
      </c>
      <c r="B2724" s="270" t="str">
        <f t="shared" si="1336"/>
        <v>Design, supply, installation &amp; commissioning of solar based energy efficient illumination system at CHP-D, CSTPS</v>
      </c>
      <c r="C2724" s="31">
        <f t="shared" si="1336"/>
        <v>0</v>
      </c>
      <c r="D2724" s="67" t="str">
        <f t="shared" si="1336"/>
        <v>-</v>
      </c>
      <c r="E2724" s="30">
        <f t="shared" si="1336"/>
        <v>0</v>
      </c>
      <c r="F2724" s="30">
        <f t="shared" si="1297"/>
        <v>10</v>
      </c>
      <c r="G2724" s="30">
        <f t="shared" si="1298"/>
        <v>10</v>
      </c>
      <c r="H2724" s="30">
        <f t="shared" si="1311"/>
        <v>0</v>
      </c>
      <c r="I2724" s="30">
        <f>'F4.2'!Z429</f>
        <v>0</v>
      </c>
      <c r="J2724" s="30">
        <f>'F4.2'!AT429</f>
        <v>0</v>
      </c>
      <c r="K2724" s="30"/>
      <c r="L2724" s="30"/>
      <c r="M2724" s="30">
        <f t="shared" si="1306"/>
        <v>0</v>
      </c>
      <c r="N2724" s="150">
        <f t="shared" si="1312"/>
        <v>0</v>
      </c>
    </row>
    <row r="2725" spans="1:14" ht="31.5" hidden="1" outlineLevel="1">
      <c r="A2725" s="31">
        <f t="shared" ref="A2725:E2725" si="1337">A2266</f>
        <v>0</v>
      </c>
      <c r="B2725" s="270" t="str">
        <f t="shared" si="1337"/>
        <v>Procurement of HT motors for various auxiliaries at CHP-D, CSTPS.</v>
      </c>
      <c r="C2725" s="31">
        <f t="shared" si="1337"/>
        <v>0</v>
      </c>
      <c r="D2725" s="67" t="str">
        <f t="shared" si="1337"/>
        <v>-</v>
      </c>
      <c r="E2725" s="30">
        <f t="shared" si="1337"/>
        <v>0</v>
      </c>
      <c r="F2725" s="30">
        <f t="shared" si="1297"/>
        <v>0</v>
      </c>
      <c r="G2725" s="30">
        <f t="shared" si="1298"/>
        <v>0</v>
      </c>
      <c r="H2725" s="30">
        <f t="shared" si="1311"/>
        <v>0</v>
      </c>
      <c r="I2725" s="30">
        <f>'F4.2'!Z430</f>
        <v>5</v>
      </c>
      <c r="J2725" s="30">
        <f>'F4.2'!AT430</f>
        <v>5</v>
      </c>
      <c r="K2725" s="30"/>
      <c r="L2725" s="30"/>
      <c r="M2725" s="30">
        <f t="shared" si="1306"/>
        <v>5</v>
      </c>
      <c r="N2725" s="150">
        <f t="shared" si="1312"/>
        <v>0</v>
      </c>
    </row>
    <row r="2726" spans="1:14" ht="31.5" hidden="1" outlineLevel="1">
      <c r="A2726" s="31">
        <f t="shared" ref="A2726:E2726" si="1338">A2267</f>
        <v>0</v>
      </c>
      <c r="B2726" s="270" t="str">
        <f t="shared" si="1338"/>
        <v>Supply &amp; installation of high capacity submersible slurry pump at CHP-D, CSTPS</v>
      </c>
      <c r="C2726" s="31">
        <f t="shared" si="1338"/>
        <v>0</v>
      </c>
      <c r="D2726" s="67" t="str">
        <f t="shared" si="1338"/>
        <v>-</v>
      </c>
      <c r="E2726" s="30">
        <f t="shared" si="1338"/>
        <v>0</v>
      </c>
      <c r="F2726" s="30">
        <f t="shared" si="1297"/>
        <v>0</v>
      </c>
      <c r="G2726" s="30">
        <f t="shared" si="1298"/>
        <v>0</v>
      </c>
      <c r="H2726" s="30">
        <f t="shared" si="1311"/>
        <v>0</v>
      </c>
      <c r="I2726" s="30">
        <f>'F4.2'!Z431</f>
        <v>0</v>
      </c>
      <c r="J2726" s="30">
        <f>'F4.2'!AT431</f>
        <v>0</v>
      </c>
      <c r="K2726" s="30"/>
      <c r="L2726" s="30"/>
      <c r="M2726" s="30">
        <f t="shared" si="1306"/>
        <v>0</v>
      </c>
      <c r="N2726" s="150">
        <f t="shared" si="1312"/>
        <v>0</v>
      </c>
    </row>
    <row r="2727" spans="1:14" ht="31.5" hidden="1" outlineLevel="1">
      <c r="A2727" s="31">
        <f t="shared" ref="A2727:E2727" si="1339">A2268</f>
        <v>0</v>
      </c>
      <c r="B2727" s="270" t="str">
        <f t="shared" si="1339"/>
        <v>Reconditioning of MCC Board feeder panels at CHP-D,U #8&amp;9.CSTPS,Chandrapur.</v>
      </c>
      <c r="C2727" s="31">
        <f t="shared" si="1339"/>
        <v>0</v>
      </c>
      <c r="D2727" s="67" t="str">
        <f t="shared" si="1339"/>
        <v>-</v>
      </c>
      <c r="E2727" s="30">
        <f t="shared" si="1339"/>
        <v>0</v>
      </c>
      <c r="F2727" s="30">
        <f t="shared" si="1297"/>
        <v>0</v>
      </c>
      <c r="G2727" s="30">
        <f t="shared" si="1298"/>
        <v>0</v>
      </c>
      <c r="H2727" s="30">
        <f t="shared" si="1311"/>
        <v>0</v>
      </c>
      <c r="I2727" s="30">
        <f>'F4.2'!Z432</f>
        <v>0</v>
      </c>
      <c r="J2727" s="30">
        <f>'F4.2'!AT432</f>
        <v>0</v>
      </c>
      <c r="K2727" s="30"/>
      <c r="L2727" s="30"/>
      <c r="M2727" s="30">
        <f t="shared" si="1306"/>
        <v>0</v>
      </c>
      <c r="N2727" s="150">
        <f t="shared" si="1312"/>
        <v>0</v>
      </c>
    </row>
    <row r="2728" spans="1:14" ht="47.25" hidden="1" outlineLevel="1">
      <c r="A2728" s="28">
        <f t="shared" ref="A2728:E2728" si="1340">A2269</f>
        <v>0</v>
      </c>
      <c r="B2728" s="270" t="str">
        <f t="shared" si="1340"/>
        <v>Supply &amp; installation of anoodized winding magnets along with control panels for installation at various conveyor belts of CHP-D, CSTPS</v>
      </c>
      <c r="C2728" s="31">
        <f t="shared" si="1340"/>
        <v>0</v>
      </c>
      <c r="D2728" s="67" t="str">
        <f t="shared" si="1340"/>
        <v>-</v>
      </c>
      <c r="E2728" s="30">
        <f t="shared" si="1340"/>
        <v>0</v>
      </c>
      <c r="F2728" s="30">
        <f t="shared" si="1297"/>
        <v>0</v>
      </c>
      <c r="G2728" s="30">
        <f t="shared" si="1298"/>
        <v>0</v>
      </c>
      <c r="H2728" s="30">
        <f t="shared" si="1311"/>
        <v>0</v>
      </c>
      <c r="I2728" s="30">
        <f>'F4.2'!Z433</f>
        <v>0</v>
      </c>
      <c r="J2728" s="30">
        <f>'F4.2'!AT433</f>
        <v>0</v>
      </c>
      <c r="K2728" s="30"/>
      <c r="L2728" s="30"/>
      <c r="M2728" s="30">
        <f t="shared" si="1306"/>
        <v>0</v>
      </c>
      <c r="N2728" s="150">
        <f t="shared" si="1312"/>
        <v>0</v>
      </c>
    </row>
    <row r="2729" spans="1:14" ht="31.5" hidden="1" outlineLevel="1">
      <c r="A2729" s="31">
        <f t="shared" ref="A2729:E2729" si="1341">A2270</f>
        <v>0</v>
      </c>
      <c r="B2729" s="270" t="str">
        <f t="shared" si="1341"/>
        <v>Supply of 69 AH HBL make battery set  of CHP-D (U8&amp;9), CSTPS, Chandrapur.</v>
      </c>
      <c r="C2729" s="31">
        <f t="shared" si="1341"/>
        <v>0</v>
      </c>
      <c r="D2729" s="67" t="str">
        <f t="shared" si="1341"/>
        <v>-</v>
      </c>
      <c r="E2729" s="30">
        <f t="shared" si="1341"/>
        <v>0</v>
      </c>
      <c r="F2729" s="30">
        <f t="shared" si="1297"/>
        <v>0</v>
      </c>
      <c r="G2729" s="30">
        <f t="shared" si="1298"/>
        <v>0</v>
      </c>
      <c r="H2729" s="30">
        <f t="shared" si="1311"/>
        <v>0</v>
      </c>
      <c r="I2729" s="30">
        <f>'F4.2'!Z434</f>
        <v>0</v>
      </c>
      <c r="J2729" s="30">
        <f>'F4.2'!AT434</f>
        <v>0</v>
      </c>
      <c r="K2729" s="30"/>
      <c r="L2729" s="30"/>
      <c r="M2729" s="30">
        <f t="shared" si="1306"/>
        <v>0</v>
      </c>
      <c r="N2729" s="150">
        <f t="shared" si="1312"/>
        <v>0</v>
      </c>
    </row>
    <row r="2730" spans="1:14" ht="47.25" hidden="1" outlineLevel="1">
      <c r="A2730" s="31">
        <f t="shared" ref="A2730:E2730" si="1342">A2271</f>
        <v>0</v>
      </c>
      <c r="B2730" s="270" t="str">
        <f t="shared" si="1342"/>
        <v>Supply of 100 AH Exide make  battery banks (2 Set/ 110 Nos battery cells) &amp; battery charge at CHP-D (U8&amp;9), CSTPS, Chandrapur.</v>
      </c>
      <c r="C2730" s="31">
        <f t="shared" si="1342"/>
        <v>0</v>
      </c>
      <c r="D2730" s="67" t="str">
        <f t="shared" si="1342"/>
        <v>-</v>
      </c>
      <c r="E2730" s="30">
        <f t="shared" si="1342"/>
        <v>0</v>
      </c>
      <c r="F2730" s="30">
        <f t="shared" si="1297"/>
        <v>0</v>
      </c>
      <c r="G2730" s="30">
        <f t="shared" si="1298"/>
        <v>0</v>
      </c>
      <c r="H2730" s="30">
        <f t="shared" si="1311"/>
        <v>0</v>
      </c>
      <c r="I2730" s="30">
        <f>'F4.2'!Z435</f>
        <v>0</v>
      </c>
      <c r="J2730" s="30">
        <f>'F4.2'!AT435</f>
        <v>0</v>
      </c>
      <c r="K2730" s="30"/>
      <c r="L2730" s="30"/>
      <c r="M2730" s="30">
        <f t="shared" si="1306"/>
        <v>0</v>
      </c>
      <c r="N2730" s="150">
        <f t="shared" si="1312"/>
        <v>0</v>
      </c>
    </row>
    <row r="2731" spans="1:14" ht="31.5" hidden="1" outlineLevel="1">
      <c r="A2731" s="31">
        <f t="shared" ref="A2731:E2731" si="1343">A2272</f>
        <v>0</v>
      </c>
      <c r="B2731" s="270" t="str">
        <f t="shared" si="1343"/>
        <v>Alterration, upgradation of tunnel ventilation system of CHPD, CSTPS</v>
      </c>
      <c r="C2731" s="31">
        <f t="shared" si="1343"/>
        <v>0</v>
      </c>
      <c r="D2731" s="67" t="str">
        <f t="shared" si="1343"/>
        <v>-</v>
      </c>
      <c r="E2731" s="30">
        <f t="shared" si="1343"/>
        <v>0</v>
      </c>
      <c r="F2731" s="30">
        <f t="shared" si="1297"/>
        <v>0</v>
      </c>
      <c r="G2731" s="30">
        <f t="shared" si="1298"/>
        <v>0</v>
      </c>
      <c r="H2731" s="30">
        <f t="shared" si="1311"/>
        <v>0</v>
      </c>
      <c r="I2731" s="30">
        <f>'F4.2'!Z436</f>
        <v>0</v>
      </c>
      <c r="J2731" s="30">
        <f>'F4.2'!AT436</f>
        <v>0</v>
      </c>
      <c r="K2731" s="30"/>
      <c r="L2731" s="30"/>
      <c r="M2731" s="30">
        <f t="shared" si="1306"/>
        <v>0</v>
      </c>
      <c r="N2731" s="150">
        <f t="shared" si="1312"/>
        <v>0</v>
      </c>
    </row>
    <row r="2732" spans="1:14" ht="31.5" hidden="1" outlineLevel="1">
      <c r="A2732" s="31">
        <f t="shared" ref="A2732:E2732" si="1344">A2273</f>
        <v>0</v>
      </c>
      <c r="B2732" s="270" t="str">
        <f t="shared" si="1344"/>
        <v>Supply of HT/LT Xmers assy of CHP-D (U8&amp;9), CSTPS, Chandrapur.</v>
      </c>
      <c r="C2732" s="31">
        <f t="shared" si="1344"/>
        <v>0</v>
      </c>
      <c r="D2732" s="67" t="str">
        <f t="shared" si="1344"/>
        <v>-</v>
      </c>
      <c r="E2732" s="30">
        <f t="shared" si="1344"/>
        <v>0</v>
      </c>
      <c r="F2732" s="30">
        <f t="shared" si="1297"/>
        <v>0</v>
      </c>
      <c r="G2732" s="30">
        <f t="shared" si="1298"/>
        <v>0</v>
      </c>
      <c r="H2732" s="30">
        <f t="shared" si="1311"/>
        <v>0</v>
      </c>
      <c r="I2732" s="30">
        <f>'F4.2'!Z437</f>
        <v>0</v>
      </c>
      <c r="J2732" s="30">
        <f>'F4.2'!AT437</f>
        <v>0</v>
      </c>
      <c r="K2732" s="30"/>
      <c r="L2732" s="30"/>
      <c r="M2732" s="30">
        <f t="shared" si="1306"/>
        <v>0</v>
      </c>
      <c r="N2732" s="150">
        <f t="shared" si="1312"/>
        <v>0</v>
      </c>
    </row>
    <row r="2733" spans="1:14" ht="31.5" hidden="1" outlineLevel="1">
      <c r="A2733" s="28">
        <f t="shared" ref="A2733:E2733" si="1345">A2274</f>
        <v>0</v>
      </c>
      <c r="B2733" s="270" t="str">
        <f t="shared" si="1345"/>
        <v>Supply of HT/LT Xmers assy of CHP-D (U8&amp;9), CSTPS, Chandrapur.</v>
      </c>
      <c r="C2733" s="31">
        <f t="shared" si="1345"/>
        <v>0</v>
      </c>
      <c r="D2733" s="67" t="str">
        <f t="shared" si="1345"/>
        <v>-</v>
      </c>
      <c r="E2733" s="30">
        <f t="shared" si="1345"/>
        <v>0</v>
      </c>
      <c r="F2733" s="30">
        <f t="shared" si="1297"/>
        <v>0</v>
      </c>
      <c r="G2733" s="30">
        <f t="shared" si="1298"/>
        <v>0</v>
      </c>
      <c r="H2733" s="30">
        <f t="shared" si="1311"/>
        <v>0</v>
      </c>
      <c r="I2733" s="30">
        <f>'F4.2'!Z438</f>
        <v>0</v>
      </c>
      <c r="J2733" s="30">
        <f>'F4.2'!AT438</f>
        <v>0</v>
      </c>
      <c r="K2733" s="30"/>
      <c r="L2733" s="30"/>
      <c r="M2733" s="30">
        <f t="shared" si="1306"/>
        <v>0</v>
      </c>
      <c r="N2733" s="150">
        <f t="shared" si="1312"/>
        <v>0</v>
      </c>
    </row>
    <row r="2734" spans="1:14" ht="15.75" hidden="1" outlineLevel="1">
      <c r="A2734" s="28">
        <f t="shared" ref="A2734:E2734" si="1346">A2275</f>
        <v>0</v>
      </c>
      <c r="B2734" s="360" t="str">
        <f t="shared" si="1346"/>
        <v>WTP-III</v>
      </c>
      <c r="C2734" s="31">
        <f t="shared" si="1346"/>
        <v>0</v>
      </c>
      <c r="D2734" s="67" t="str">
        <f t="shared" si="1346"/>
        <v>-</v>
      </c>
      <c r="E2734" s="30">
        <f t="shared" si="1346"/>
        <v>0</v>
      </c>
      <c r="F2734" s="30">
        <f t="shared" si="1297"/>
        <v>0</v>
      </c>
      <c r="G2734" s="30">
        <f t="shared" si="1298"/>
        <v>0</v>
      </c>
      <c r="H2734" s="30">
        <f t="shared" si="1311"/>
        <v>0</v>
      </c>
      <c r="I2734" s="30">
        <f>'F4.2'!Z439</f>
        <v>0</v>
      </c>
      <c r="J2734" s="30">
        <f>'F4.2'!AT439</f>
        <v>0</v>
      </c>
      <c r="K2734" s="30"/>
      <c r="L2734" s="30"/>
      <c r="M2734" s="30">
        <f t="shared" si="1306"/>
        <v>0</v>
      </c>
      <c r="N2734" s="150">
        <f t="shared" si="1312"/>
        <v>0</v>
      </c>
    </row>
    <row r="2735" spans="1:14" ht="47.25" hidden="1" outlineLevel="1">
      <c r="A2735" s="28">
        <f t="shared" ref="A2735:E2735" si="1347">A2276</f>
        <v>1</v>
      </c>
      <c r="B2735" s="131" t="str">
        <f t="shared" si="1347"/>
        <v>Engineering, installation and commissioning of DM stream capacity of 4800M3/Day for U # 8 &amp; 9 in addition to existing DM stream at WTP, CSTPS, Chandrapur</v>
      </c>
      <c r="C2735" s="31">
        <f t="shared" si="1347"/>
        <v>0</v>
      </c>
      <c r="D2735" s="67" t="str">
        <f t="shared" si="1347"/>
        <v>-</v>
      </c>
      <c r="E2735" s="30">
        <f t="shared" si="1347"/>
        <v>0</v>
      </c>
      <c r="F2735" s="30">
        <f t="shared" si="1297"/>
        <v>0</v>
      </c>
      <c r="G2735" s="30">
        <f t="shared" si="1298"/>
        <v>0</v>
      </c>
      <c r="H2735" s="30">
        <f t="shared" si="1311"/>
        <v>0</v>
      </c>
      <c r="I2735" s="30">
        <f>'F4.2'!Z440</f>
        <v>0</v>
      </c>
      <c r="J2735" s="30">
        <f>'F4.2'!AT440</f>
        <v>0</v>
      </c>
      <c r="K2735" s="30"/>
      <c r="L2735" s="30"/>
      <c r="M2735" s="30">
        <f t="shared" si="1306"/>
        <v>0</v>
      </c>
      <c r="N2735" s="150">
        <f t="shared" si="1312"/>
        <v>0</v>
      </c>
    </row>
    <row r="2736" spans="1:14" ht="47.25" hidden="1" outlineLevel="1">
      <c r="A2736" s="28">
        <f t="shared" ref="A2736:E2736" si="1348">A2277</f>
        <v>0</v>
      </c>
      <c r="B2736" s="270" t="str">
        <f t="shared" si="1348"/>
        <v>Engineering, installation and commissioning of DM stream capacity of 4800M3/Day for U # 8 &amp; 9 in addition to existing DM stream at WTP, CSTPS, Chandrapur</v>
      </c>
      <c r="C2736" s="31">
        <f t="shared" si="1348"/>
        <v>0</v>
      </c>
      <c r="D2736" s="67" t="str">
        <f t="shared" si="1348"/>
        <v>-</v>
      </c>
      <c r="E2736" s="30">
        <f t="shared" si="1348"/>
        <v>0</v>
      </c>
      <c r="F2736" s="30">
        <f t="shared" si="1297"/>
        <v>46.4</v>
      </c>
      <c r="G2736" s="30">
        <f t="shared" si="1298"/>
        <v>46.4</v>
      </c>
      <c r="H2736" s="30">
        <f t="shared" si="1311"/>
        <v>0</v>
      </c>
      <c r="I2736" s="30">
        <f>'F4.2'!Z441</f>
        <v>0</v>
      </c>
      <c r="J2736" s="30">
        <f>'F4.2'!AT441</f>
        <v>0</v>
      </c>
      <c r="K2736" s="30"/>
      <c r="L2736" s="30"/>
      <c r="M2736" s="30">
        <f t="shared" si="1306"/>
        <v>0</v>
      </c>
      <c r="N2736" s="150">
        <f t="shared" si="1312"/>
        <v>0</v>
      </c>
    </row>
    <row r="2737" spans="1:14" ht="15.75" hidden="1" outlineLevel="1">
      <c r="A2737" s="28">
        <f t="shared" ref="A2737:E2737" si="1349">A2278</f>
        <v>0</v>
      </c>
      <c r="B2737" s="360" t="str">
        <f t="shared" si="1349"/>
        <v>Civil - 8&amp;9</v>
      </c>
      <c r="C2737" s="31">
        <f t="shared" si="1349"/>
        <v>0</v>
      </c>
      <c r="D2737" s="67" t="str">
        <f t="shared" si="1349"/>
        <v>-</v>
      </c>
      <c r="E2737" s="30">
        <f t="shared" si="1349"/>
        <v>0</v>
      </c>
      <c r="F2737" s="30">
        <f t="shared" si="1297"/>
        <v>0</v>
      </c>
      <c r="G2737" s="30">
        <f t="shared" si="1298"/>
        <v>0</v>
      </c>
      <c r="H2737" s="30">
        <f t="shared" si="1311"/>
        <v>0</v>
      </c>
      <c r="I2737" s="30">
        <f>'F4.2'!Z442</f>
        <v>0</v>
      </c>
      <c r="J2737" s="30">
        <f>'F4.2'!AT442</f>
        <v>0</v>
      </c>
      <c r="K2737" s="30"/>
      <c r="L2737" s="30"/>
      <c r="M2737" s="30">
        <f t="shared" si="1306"/>
        <v>0</v>
      </c>
      <c r="N2737" s="150">
        <f t="shared" si="1312"/>
        <v>0</v>
      </c>
    </row>
    <row r="2738" spans="1:14" ht="47.25" hidden="1" outlineLevel="1">
      <c r="A2738" s="28">
        <f t="shared" ref="A2738:E2738" si="1350">A2279</f>
        <v>1</v>
      </c>
      <c r="B2738" s="131" t="str">
        <f t="shared" si="1350"/>
        <v>Work of diversion of peripheral nallah towards ash water recovery pump house alogwith construction of waste wear at ash bund area CSTPS, Chandrapur.</v>
      </c>
      <c r="C2738" s="31">
        <f t="shared" si="1350"/>
        <v>0</v>
      </c>
      <c r="D2738" s="67" t="str">
        <f t="shared" si="1350"/>
        <v>-</v>
      </c>
      <c r="E2738" s="30">
        <f t="shared" si="1350"/>
        <v>0</v>
      </c>
      <c r="F2738" s="30">
        <f t="shared" si="1297"/>
        <v>0</v>
      </c>
      <c r="G2738" s="30">
        <f t="shared" si="1298"/>
        <v>0</v>
      </c>
      <c r="H2738" s="30">
        <f t="shared" si="1311"/>
        <v>0</v>
      </c>
      <c r="I2738" s="30">
        <f>'F4.2'!Z443</f>
        <v>0</v>
      </c>
      <c r="J2738" s="30">
        <f>'F4.2'!AT443</f>
        <v>0</v>
      </c>
      <c r="K2738" s="30"/>
      <c r="L2738" s="30"/>
      <c r="M2738" s="30">
        <f t="shared" si="1306"/>
        <v>0</v>
      </c>
      <c r="N2738" s="150">
        <f t="shared" si="1312"/>
        <v>0</v>
      </c>
    </row>
    <row r="2739" spans="1:14" ht="47.25" hidden="1" outlineLevel="1">
      <c r="A2739" s="31">
        <f t="shared" ref="A2739:E2739" si="1351">A2280</f>
        <v>0</v>
      </c>
      <c r="B2739" s="270" t="str">
        <f t="shared" si="1351"/>
        <v>Work of diversion of peripheral nallah towards ash water recovery pump house alogwith construction of waste wear at ash bund area CSTPS, Chandrapur.</v>
      </c>
      <c r="C2739" s="31">
        <f t="shared" si="1351"/>
        <v>0</v>
      </c>
      <c r="D2739" s="67" t="str">
        <f t="shared" si="1351"/>
        <v>-</v>
      </c>
      <c r="E2739" s="30">
        <f t="shared" si="1351"/>
        <v>0</v>
      </c>
      <c r="F2739" s="30">
        <f t="shared" si="1297"/>
        <v>35.4</v>
      </c>
      <c r="G2739" s="30">
        <f t="shared" si="1298"/>
        <v>35.4</v>
      </c>
      <c r="H2739" s="30">
        <f t="shared" si="1311"/>
        <v>0</v>
      </c>
      <c r="I2739" s="30">
        <f>'F4.2'!Z444</f>
        <v>0</v>
      </c>
      <c r="J2739" s="30">
        <f>'F4.2'!AT444</f>
        <v>0</v>
      </c>
      <c r="K2739" s="30"/>
      <c r="L2739" s="30"/>
      <c r="M2739" s="30">
        <f t="shared" si="1306"/>
        <v>0</v>
      </c>
      <c r="N2739" s="150">
        <f t="shared" si="1312"/>
        <v>0</v>
      </c>
    </row>
    <row r="2740" spans="1:14" ht="15.75" hidden="1" outlineLevel="1">
      <c r="A2740" s="28">
        <f t="shared" ref="A2740:E2740" si="1352">A2281</f>
        <v>2</v>
      </c>
      <c r="B2740" s="131" t="str">
        <f t="shared" si="1352"/>
        <v>Infrastructure development of CHP-D area at U-8, 9, CSTPS</v>
      </c>
      <c r="C2740" s="31">
        <f t="shared" si="1352"/>
        <v>0</v>
      </c>
      <c r="D2740" s="67" t="str">
        <f t="shared" si="1352"/>
        <v>-</v>
      </c>
      <c r="E2740" s="30">
        <f t="shared" si="1352"/>
        <v>0</v>
      </c>
      <c r="F2740" s="30">
        <f t="shared" si="1297"/>
        <v>0</v>
      </c>
      <c r="G2740" s="30">
        <f t="shared" si="1298"/>
        <v>0</v>
      </c>
      <c r="H2740" s="30">
        <f t="shared" si="1311"/>
        <v>0</v>
      </c>
      <c r="I2740" s="30">
        <f>'F4.2'!Z445</f>
        <v>0</v>
      </c>
      <c r="J2740" s="30">
        <f>'F4.2'!AT445</f>
        <v>0</v>
      </c>
      <c r="K2740" s="30"/>
      <c r="L2740" s="30"/>
      <c r="M2740" s="30">
        <f t="shared" si="1306"/>
        <v>0</v>
      </c>
      <c r="N2740" s="150">
        <f t="shared" si="1312"/>
        <v>0</v>
      </c>
    </row>
    <row r="2741" spans="1:14" ht="31.5" hidden="1" outlineLevel="1">
      <c r="A2741" s="28">
        <f t="shared" ref="A2741:E2741" si="1353">A2282</f>
        <v>0</v>
      </c>
      <c r="B2741" s="270" t="str">
        <f t="shared" si="1353"/>
        <v>Provision of platform for unloading of coal near TP-106 upto stack pile A of CHP-D</v>
      </c>
      <c r="C2741" s="31">
        <f t="shared" si="1353"/>
        <v>0</v>
      </c>
      <c r="D2741" s="67" t="str">
        <f t="shared" si="1353"/>
        <v>-</v>
      </c>
      <c r="E2741" s="30">
        <f t="shared" si="1353"/>
        <v>0</v>
      </c>
      <c r="F2741" s="30">
        <f t="shared" si="1297"/>
        <v>0</v>
      </c>
      <c r="G2741" s="30">
        <f t="shared" si="1298"/>
        <v>0</v>
      </c>
      <c r="H2741" s="30">
        <f t="shared" si="1311"/>
        <v>0</v>
      </c>
      <c r="I2741" s="30">
        <f>'F4.2'!Z446</f>
        <v>2.5</v>
      </c>
      <c r="J2741" s="30">
        <f>'F4.2'!AT446</f>
        <v>2.5</v>
      </c>
      <c r="K2741" s="30"/>
      <c r="L2741" s="30"/>
      <c r="M2741" s="30">
        <f t="shared" si="1306"/>
        <v>2.5</v>
      </c>
      <c r="N2741" s="150">
        <f t="shared" si="1312"/>
        <v>0</v>
      </c>
    </row>
    <row r="2742" spans="1:14" ht="31.5" hidden="1" outlineLevel="1">
      <c r="A2742" s="31">
        <f t="shared" ref="A2742:E2742" si="1354">A2283</f>
        <v>0</v>
      </c>
      <c r="B2742" s="270" t="str">
        <f t="shared" si="1354"/>
        <v>Provision of WBM Road for fire fighting arrangement at CHP-D U-8,9</v>
      </c>
      <c r="C2742" s="31">
        <f t="shared" si="1354"/>
        <v>0</v>
      </c>
      <c r="D2742" s="67" t="str">
        <f t="shared" si="1354"/>
        <v>-</v>
      </c>
      <c r="E2742" s="30">
        <f t="shared" si="1354"/>
        <v>0</v>
      </c>
      <c r="F2742" s="30">
        <f t="shared" si="1297"/>
        <v>0</v>
      </c>
      <c r="G2742" s="30">
        <f t="shared" si="1298"/>
        <v>0</v>
      </c>
      <c r="H2742" s="30">
        <f t="shared" si="1311"/>
        <v>0</v>
      </c>
      <c r="I2742" s="30">
        <f>'F4.2'!Z447</f>
        <v>2.5</v>
      </c>
      <c r="J2742" s="30">
        <f>'F4.2'!AT447</f>
        <v>2.5</v>
      </c>
      <c r="K2742" s="30"/>
      <c r="L2742" s="30"/>
      <c r="M2742" s="30">
        <f t="shared" si="1306"/>
        <v>2.5</v>
      </c>
      <c r="N2742" s="150">
        <f t="shared" si="1312"/>
        <v>0</v>
      </c>
    </row>
    <row r="2743" spans="1:14" ht="47.25" hidden="1" outlineLevel="1">
      <c r="A2743" s="31">
        <f t="shared" ref="A2743:E2743" si="1355">A2284</f>
        <v>0</v>
      </c>
      <c r="B2743" s="270" t="str">
        <f t="shared" si="1355"/>
        <v>Construction &amp; Pushing RCC box of size 2mx2m under railway track to drain out the surface water near Rly - A cabin Unit-8,9</v>
      </c>
      <c r="C2743" s="31">
        <f t="shared" si="1355"/>
        <v>0</v>
      </c>
      <c r="D2743" s="67" t="str">
        <f t="shared" si="1355"/>
        <v>-</v>
      </c>
      <c r="E2743" s="30">
        <f t="shared" si="1355"/>
        <v>0</v>
      </c>
      <c r="F2743" s="30">
        <f t="shared" si="1297"/>
        <v>0</v>
      </c>
      <c r="G2743" s="30">
        <f t="shared" si="1298"/>
        <v>0</v>
      </c>
      <c r="H2743" s="30">
        <f t="shared" si="1311"/>
        <v>0</v>
      </c>
      <c r="I2743" s="30">
        <f>'F4.2'!Z448</f>
        <v>6</v>
      </c>
      <c r="J2743" s="30">
        <f>'F4.2'!AT448</f>
        <v>6</v>
      </c>
      <c r="K2743" s="30"/>
      <c r="L2743" s="30"/>
      <c r="M2743" s="30">
        <f t="shared" si="1306"/>
        <v>6</v>
      </c>
      <c r="N2743" s="150">
        <f t="shared" si="1312"/>
        <v>0</v>
      </c>
    </row>
    <row r="2744" spans="1:14" ht="31.5" hidden="1" outlineLevel="1">
      <c r="A2744" s="31">
        <f t="shared" ref="A2744:E2744" si="1356">A2285</f>
        <v>0</v>
      </c>
      <c r="B2744" s="270" t="str">
        <f t="shared" si="1356"/>
        <v>Construction of concrete pavement road connecting to reject gate &amp; vinchoda chowk , Y point to ash recovery pump house</v>
      </c>
      <c r="C2744" s="31">
        <f t="shared" si="1356"/>
        <v>0</v>
      </c>
      <c r="D2744" s="67" t="str">
        <f t="shared" si="1356"/>
        <v>-</v>
      </c>
      <c r="E2744" s="30">
        <f t="shared" si="1356"/>
        <v>0</v>
      </c>
      <c r="F2744" s="30">
        <f t="shared" si="1297"/>
        <v>0</v>
      </c>
      <c r="G2744" s="30">
        <f t="shared" si="1298"/>
        <v>0</v>
      </c>
      <c r="H2744" s="30">
        <f t="shared" si="1311"/>
        <v>0</v>
      </c>
      <c r="I2744" s="30">
        <f>'F4.2'!Z449</f>
        <v>30</v>
      </c>
      <c r="J2744" s="30">
        <f>'F4.2'!AT449</f>
        <v>30</v>
      </c>
      <c r="K2744" s="30"/>
      <c r="L2744" s="30"/>
      <c r="M2744" s="30">
        <f t="shared" si="1306"/>
        <v>30</v>
      </c>
      <c r="N2744" s="150">
        <f t="shared" si="1312"/>
        <v>0</v>
      </c>
    </row>
    <row r="2745" spans="1:14" ht="15.75" hidden="1" outlineLevel="1">
      <c r="A2745" s="28" t="str">
        <f t="shared" ref="A2745:E2745" si="1357">A2286</f>
        <v>HO1</v>
      </c>
      <c r="B2745" s="131" t="str">
        <f t="shared" si="1357"/>
        <v xml:space="preserve">CHP Improvement Schemes </v>
      </c>
      <c r="C2745" s="31">
        <f t="shared" si="1357"/>
        <v>0</v>
      </c>
      <c r="D2745" s="67" t="str">
        <f t="shared" si="1357"/>
        <v>-</v>
      </c>
      <c r="E2745" s="30">
        <f t="shared" si="1357"/>
        <v>0</v>
      </c>
      <c r="F2745" s="30">
        <f t="shared" si="1297"/>
        <v>0</v>
      </c>
      <c r="G2745" s="30">
        <f t="shared" si="1298"/>
        <v>0</v>
      </c>
      <c r="H2745" s="30">
        <f t="shared" si="1311"/>
        <v>0</v>
      </c>
      <c r="I2745" s="30">
        <f>'F4.2'!Z450</f>
        <v>0</v>
      </c>
      <c r="J2745" s="30">
        <f>'F4.2'!AT450</f>
        <v>0</v>
      </c>
      <c r="K2745" s="30"/>
      <c r="L2745" s="30"/>
      <c r="M2745" s="30">
        <f t="shared" si="1306"/>
        <v>0</v>
      </c>
      <c r="N2745" s="150">
        <f t="shared" si="1312"/>
        <v>0</v>
      </c>
    </row>
    <row r="2746" spans="1:14" ht="15.75" hidden="1" outlineLevel="1">
      <c r="A2746" s="31">
        <f t="shared" ref="A2746:E2746" si="1358">A2287</f>
        <v>0</v>
      </c>
      <c r="B2746" s="270" t="str">
        <f t="shared" si="1358"/>
        <v>CHP Improvement Schemes at CHP-D</v>
      </c>
      <c r="C2746" s="31">
        <f t="shared" si="1358"/>
        <v>0</v>
      </c>
      <c r="D2746" s="67" t="str">
        <f t="shared" si="1358"/>
        <v>-</v>
      </c>
      <c r="E2746" s="30">
        <f t="shared" si="1358"/>
        <v>0</v>
      </c>
      <c r="F2746" s="30">
        <f t="shared" si="1297"/>
        <v>100</v>
      </c>
      <c r="G2746" s="30">
        <f t="shared" si="1298"/>
        <v>100</v>
      </c>
      <c r="H2746" s="30">
        <f t="shared" si="1311"/>
        <v>0</v>
      </c>
      <c r="I2746" s="30">
        <f>'F4.2'!Z451</f>
        <v>0</v>
      </c>
      <c r="J2746" s="30">
        <f>'F4.2'!AT451</f>
        <v>0</v>
      </c>
      <c r="K2746" s="30"/>
      <c r="L2746" s="30"/>
      <c r="M2746" s="30">
        <f t="shared" si="1306"/>
        <v>0</v>
      </c>
      <c r="N2746" s="150">
        <f t="shared" si="1312"/>
        <v>0</v>
      </c>
    </row>
    <row r="2747" spans="1:14" ht="31.5" hidden="1" outlineLevel="1">
      <c r="A2747" s="28" t="str">
        <f t="shared" ref="A2747:E2747" si="1359">A2288</f>
        <v>HO2</v>
      </c>
      <c r="B2747" s="131" t="str">
        <f t="shared" si="1359"/>
        <v>Developlment &amp; Upgradation of DSM software system for MSPGCL</v>
      </c>
      <c r="C2747" s="31">
        <f t="shared" si="1359"/>
        <v>0</v>
      </c>
      <c r="D2747" s="67" t="str">
        <f t="shared" si="1359"/>
        <v>-</v>
      </c>
      <c r="E2747" s="30">
        <f t="shared" si="1359"/>
        <v>0</v>
      </c>
      <c r="F2747" s="30">
        <f t="shared" si="1297"/>
        <v>0</v>
      </c>
      <c r="G2747" s="30">
        <f t="shared" si="1298"/>
        <v>0</v>
      </c>
      <c r="H2747" s="30">
        <f t="shared" si="1311"/>
        <v>0</v>
      </c>
      <c r="I2747" s="30">
        <f>'F4.2'!Z452</f>
        <v>0</v>
      </c>
      <c r="J2747" s="30">
        <f>'F4.2'!AT452</f>
        <v>0</v>
      </c>
      <c r="K2747" s="30"/>
      <c r="L2747" s="30"/>
      <c r="M2747" s="30">
        <f t="shared" si="1306"/>
        <v>0</v>
      </c>
      <c r="N2747" s="150">
        <f t="shared" si="1312"/>
        <v>0</v>
      </c>
    </row>
    <row r="2748" spans="1:14" ht="31.5" hidden="1" outlineLevel="1">
      <c r="A2748" s="31">
        <f t="shared" ref="A2748:E2748" si="1360">A2289</f>
        <v>0</v>
      </c>
      <c r="B2748" s="270" t="str">
        <f t="shared" si="1360"/>
        <v>Developlment &amp; Upgradation of DSM software system for MSPGCL</v>
      </c>
      <c r="C2748" s="31">
        <f t="shared" si="1360"/>
        <v>0</v>
      </c>
      <c r="D2748" s="67" t="str">
        <f t="shared" si="1360"/>
        <v>-</v>
      </c>
      <c r="E2748" s="30">
        <f t="shared" si="1360"/>
        <v>0</v>
      </c>
      <c r="F2748" s="30">
        <f t="shared" si="1297"/>
        <v>55</v>
      </c>
      <c r="G2748" s="30">
        <f t="shared" si="1298"/>
        <v>55</v>
      </c>
      <c r="H2748" s="30">
        <f t="shared" si="1311"/>
        <v>0</v>
      </c>
      <c r="I2748" s="30">
        <f>'F4.2'!Z453</f>
        <v>0</v>
      </c>
      <c r="J2748" s="30">
        <f>'F4.2'!AT453</f>
        <v>0</v>
      </c>
      <c r="K2748" s="30"/>
      <c r="L2748" s="30"/>
      <c r="M2748" s="30">
        <f t="shared" si="1306"/>
        <v>0</v>
      </c>
      <c r="N2748" s="150">
        <f t="shared" si="1312"/>
        <v>0</v>
      </c>
    </row>
    <row r="2749" spans="1:14" ht="15.75" hidden="1" outlineLevel="1">
      <c r="A2749" s="28">
        <f t="shared" ref="A2749:E2749" si="1361">A2290</f>
        <v>1</v>
      </c>
      <c r="B2749" s="131" t="str">
        <f t="shared" si="1361"/>
        <v>Implementation of Flexible Operation Solutions</v>
      </c>
      <c r="C2749" s="31">
        <f t="shared" si="1361"/>
        <v>0</v>
      </c>
      <c r="D2749" s="67" t="str">
        <f t="shared" si="1361"/>
        <v>-</v>
      </c>
      <c r="E2749" s="30">
        <f t="shared" si="1361"/>
        <v>0</v>
      </c>
      <c r="F2749" s="30">
        <f t="shared" si="1297"/>
        <v>0</v>
      </c>
      <c r="G2749" s="30">
        <f t="shared" si="1298"/>
        <v>0</v>
      </c>
      <c r="H2749" s="30">
        <f t="shared" si="1311"/>
        <v>0</v>
      </c>
      <c r="I2749" s="30">
        <f>'F4.2'!Z454</f>
        <v>0</v>
      </c>
      <c r="J2749" s="30">
        <f>'F4.2'!AT454</f>
        <v>0</v>
      </c>
      <c r="K2749" s="30"/>
      <c r="L2749" s="30"/>
      <c r="M2749" s="30">
        <f t="shared" si="1306"/>
        <v>0</v>
      </c>
      <c r="N2749" s="150">
        <f t="shared" si="1312"/>
        <v>0</v>
      </c>
    </row>
    <row r="2750" spans="1:14" ht="15.75" hidden="1" outlineLevel="1">
      <c r="A2750" s="31">
        <f t="shared" ref="A2750:E2750" si="1362">A2291</f>
        <v>0</v>
      </c>
      <c r="B2750" s="270" t="str">
        <f t="shared" si="1362"/>
        <v>Implementation of Flexible Operation Solutions</v>
      </c>
      <c r="C2750" s="31">
        <f t="shared" si="1362"/>
        <v>0</v>
      </c>
      <c r="D2750" s="67" t="str">
        <f t="shared" si="1362"/>
        <v>-</v>
      </c>
      <c r="E2750" s="30">
        <f t="shared" si="1362"/>
        <v>0</v>
      </c>
      <c r="F2750" s="30">
        <f t="shared" si="1297"/>
        <v>34</v>
      </c>
      <c r="G2750" s="30">
        <f t="shared" si="1298"/>
        <v>34</v>
      </c>
      <c r="H2750" s="30">
        <f t="shared" si="1311"/>
        <v>0</v>
      </c>
      <c r="I2750" s="30">
        <f>'F4.2'!Z455</f>
        <v>0</v>
      </c>
      <c r="J2750" s="30">
        <f>'F4.2'!AT455</f>
        <v>0</v>
      </c>
      <c r="K2750" s="30"/>
      <c r="L2750" s="30"/>
      <c r="M2750" s="30">
        <f t="shared" si="1306"/>
        <v>0</v>
      </c>
      <c r="N2750" s="150">
        <f t="shared" si="1312"/>
        <v>0</v>
      </c>
    </row>
    <row r="2751" spans="1:14" ht="15.75" hidden="1" outlineLevel="1">
      <c r="A2751" s="31">
        <f t="shared" ref="A2751" si="1363">A2292</f>
        <v>0</v>
      </c>
      <c r="B2751" s="269"/>
      <c r="C2751" s="31">
        <f t="shared" ref="C2751:E2751" si="1364">C2292</f>
        <v>0</v>
      </c>
      <c r="D2751" s="67" t="str">
        <f t="shared" si="1364"/>
        <v>-</v>
      </c>
      <c r="E2751" s="30">
        <f t="shared" si="1364"/>
        <v>0</v>
      </c>
      <c r="F2751" s="30">
        <f t="shared" si="1297"/>
        <v>0</v>
      </c>
      <c r="G2751" s="30">
        <f t="shared" si="1298"/>
        <v>0</v>
      </c>
      <c r="H2751" s="30">
        <f t="shared" si="1311"/>
        <v>0</v>
      </c>
      <c r="I2751" s="30">
        <f>'F4.2'!Z456</f>
        <v>0</v>
      </c>
      <c r="J2751" s="30">
        <f>'F4.2'!AT456</f>
        <v>0</v>
      </c>
      <c r="K2751" s="30"/>
      <c r="L2751" s="30"/>
      <c r="M2751" s="30">
        <f t="shared" si="1306"/>
        <v>0</v>
      </c>
      <c r="N2751" s="150">
        <f t="shared" si="1312"/>
        <v>0</v>
      </c>
    </row>
    <row r="2752" spans="1:14" ht="15.75" hidden="1" outlineLevel="1">
      <c r="A2752" s="156">
        <f t="shared" ref="A2752:E2752" si="1365">A2293</f>
        <v>0</v>
      </c>
      <c r="B2752" s="86" t="str">
        <f t="shared" si="1365"/>
        <v>B) Non-DPR Schemes</v>
      </c>
      <c r="C2752" s="31">
        <f t="shared" si="1365"/>
        <v>0</v>
      </c>
      <c r="D2752" s="67" t="str">
        <f t="shared" si="1365"/>
        <v>-</v>
      </c>
      <c r="E2752" s="30">
        <f t="shared" si="1365"/>
        <v>0</v>
      </c>
      <c r="F2752" s="30">
        <f t="shared" si="1297"/>
        <v>0</v>
      </c>
      <c r="G2752" s="30">
        <f t="shared" si="1298"/>
        <v>0</v>
      </c>
      <c r="H2752" s="30">
        <f t="shared" si="1311"/>
        <v>0</v>
      </c>
      <c r="I2752" s="30">
        <f>'F4.2'!Z457</f>
        <v>0</v>
      </c>
      <c r="J2752" s="30">
        <f>'F4.2'!AT457</f>
        <v>0</v>
      </c>
      <c r="K2752" s="30"/>
      <c r="L2752" s="30"/>
      <c r="M2752" s="30">
        <f t="shared" si="1306"/>
        <v>0</v>
      </c>
      <c r="N2752" s="150">
        <f t="shared" si="1312"/>
        <v>0</v>
      </c>
    </row>
    <row r="2753" spans="1:14" ht="15.75" hidden="1" outlineLevel="1">
      <c r="A2753" s="28">
        <f t="shared" ref="A2753:E2753" si="1366">A2294</f>
        <v>1</v>
      </c>
      <c r="B2753" s="230" t="str">
        <f t="shared" si="1366"/>
        <v>General asset</v>
      </c>
      <c r="C2753" s="31">
        <f t="shared" si="1366"/>
        <v>0</v>
      </c>
      <c r="D2753" s="67" t="str">
        <f t="shared" si="1366"/>
        <v>-</v>
      </c>
      <c r="E2753" s="30">
        <f t="shared" si="1366"/>
        <v>0</v>
      </c>
      <c r="F2753" s="30">
        <f t="shared" ref="F2753:F2758" si="1367">F2294+I2294</f>
        <v>3.2096226460000001</v>
      </c>
      <c r="G2753" s="30">
        <f t="shared" ref="G2753:G2758" si="1368">G2294+M2294</f>
        <v>3.2096226460000001</v>
      </c>
      <c r="H2753" s="30">
        <f t="shared" si="1311"/>
        <v>0</v>
      </c>
      <c r="I2753" s="30">
        <f>'F4.2'!Z458</f>
        <v>0</v>
      </c>
      <c r="J2753" s="30">
        <f>'F4.2'!AT458</f>
        <v>0</v>
      </c>
      <c r="K2753" s="30"/>
      <c r="L2753" s="30"/>
      <c r="M2753" s="30">
        <f t="shared" si="1306"/>
        <v>0</v>
      </c>
      <c r="N2753" s="150">
        <f t="shared" si="1312"/>
        <v>0</v>
      </c>
    </row>
    <row r="2754" spans="1:14" ht="47.25" hidden="1" outlineLevel="1">
      <c r="A2754" s="31">
        <f t="shared" ref="A2754:E2754" si="1369">A2295</f>
        <v>2</v>
      </c>
      <c r="B2754" s="257" t="str">
        <f t="shared" si="1369"/>
        <v>Supply, Operation &amp; Maintenance of Mobile Coal Sampling Equipment (MCSE) for coal sampling at loading ends of WCL for Mahagenco</v>
      </c>
      <c r="C2754" s="31">
        <f t="shared" si="1369"/>
        <v>0</v>
      </c>
      <c r="D2754" s="67" t="str">
        <f t="shared" si="1369"/>
        <v>-</v>
      </c>
      <c r="E2754" s="30">
        <f t="shared" si="1369"/>
        <v>0</v>
      </c>
      <c r="F2754" s="30">
        <f t="shared" si="1367"/>
        <v>3.1647599999999998</v>
      </c>
      <c r="G2754" s="30">
        <f t="shared" si="1368"/>
        <v>3.1647599999999998</v>
      </c>
      <c r="H2754" s="30">
        <f t="shared" si="1311"/>
        <v>0</v>
      </c>
      <c r="I2754" s="30">
        <f>'F4.2'!Z459</f>
        <v>0</v>
      </c>
      <c r="J2754" s="30">
        <f>'F4.2'!AT459</f>
        <v>0</v>
      </c>
      <c r="K2754" s="30"/>
      <c r="L2754" s="30"/>
      <c r="M2754" s="30">
        <f t="shared" si="1306"/>
        <v>0</v>
      </c>
      <c r="N2754" s="150">
        <f t="shared" si="1312"/>
        <v>0</v>
      </c>
    </row>
    <row r="2755" spans="1:14" ht="15.75" hidden="1" outlineLevel="1">
      <c r="A2755" s="28">
        <f t="shared" ref="A2755:E2755" si="1370">A2296</f>
        <v>3</v>
      </c>
      <c r="B2755" s="232" t="str">
        <f t="shared" si="1370"/>
        <v>ABC Powder Type and Foam Type Composite Fire Extinguisher</v>
      </c>
      <c r="C2755" s="31">
        <f t="shared" si="1370"/>
        <v>0</v>
      </c>
      <c r="D2755" s="67" t="str">
        <f t="shared" si="1370"/>
        <v>-</v>
      </c>
      <c r="E2755" s="30">
        <f t="shared" si="1370"/>
        <v>0</v>
      </c>
      <c r="F2755" s="30">
        <f t="shared" si="1367"/>
        <v>1.5279598839999999</v>
      </c>
      <c r="G2755" s="30">
        <f t="shared" si="1368"/>
        <v>1.5279598839999999</v>
      </c>
      <c r="H2755" s="30">
        <f t="shared" si="1311"/>
        <v>0</v>
      </c>
      <c r="I2755" s="30">
        <f>'F4.2'!Z460</f>
        <v>0</v>
      </c>
      <c r="J2755" s="30">
        <f>'F4.2'!AT460</f>
        <v>0</v>
      </c>
      <c r="K2755" s="30"/>
      <c r="L2755" s="30"/>
      <c r="M2755" s="30">
        <f t="shared" si="1306"/>
        <v>0</v>
      </c>
      <c r="N2755" s="150">
        <f t="shared" si="1312"/>
        <v>0</v>
      </c>
    </row>
    <row r="2756" spans="1:14" ht="63" hidden="1" outlineLevel="1">
      <c r="A2756" s="31">
        <f t="shared" ref="A2756:E2756" si="1371">A2297</f>
        <v>4</v>
      </c>
      <c r="B2756" s="339" t="str">
        <f t="shared" si="1371"/>
        <v>NON-Detailed Project Report for the Work of Upgradation/Renovation of Crusher House of CHPB of Unit-5, 6&amp;7 at CSTPS Chandrapur (benefit U-8,9 by short conveyor coal stacking in catering emergency)</v>
      </c>
      <c r="C2756" s="31">
        <f t="shared" si="1371"/>
        <v>0</v>
      </c>
      <c r="D2756" s="67" t="str">
        <f t="shared" si="1371"/>
        <v>-</v>
      </c>
      <c r="E2756" s="30">
        <f t="shared" si="1371"/>
        <v>0</v>
      </c>
      <c r="F2756" s="30">
        <f t="shared" si="1367"/>
        <v>2.8807392799999998</v>
      </c>
      <c r="G2756" s="30">
        <f t="shared" si="1368"/>
        <v>2.8807392799999998</v>
      </c>
      <c r="H2756" s="30">
        <f t="shared" si="1311"/>
        <v>0</v>
      </c>
      <c r="I2756" s="30">
        <f>'F4.2'!Z461</f>
        <v>0</v>
      </c>
      <c r="J2756" s="30">
        <f>'F4.2'!AT461</f>
        <v>0</v>
      </c>
      <c r="K2756" s="30"/>
      <c r="L2756" s="30"/>
      <c r="M2756" s="30">
        <f t="shared" si="1306"/>
        <v>0</v>
      </c>
      <c r="N2756" s="150">
        <f t="shared" si="1312"/>
        <v>0</v>
      </c>
    </row>
    <row r="2757" spans="1:14" ht="31.5" hidden="1" outlineLevel="1">
      <c r="A2757" s="28">
        <f t="shared" ref="A2757:E2757" si="1372">A2298</f>
        <v>5</v>
      </c>
      <c r="B2757" s="257" t="str">
        <f t="shared" si="1372"/>
        <v>Extention of stacker reclaimer area for improvement in coal stack management at CHP-D CSTPS Chandrapur U-8,9</v>
      </c>
      <c r="C2757" s="31">
        <f t="shared" si="1372"/>
        <v>0</v>
      </c>
      <c r="D2757" s="67" t="str">
        <f t="shared" si="1372"/>
        <v>-</v>
      </c>
      <c r="E2757" s="30">
        <f t="shared" si="1372"/>
        <v>0</v>
      </c>
      <c r="F2757" s="30">
        <f t="shared" si="1367"/>
        <v>8.4600000000000009</v>
      </c>
      <c r="G2757" s="30">
        <f t="shared" si="1368"/>
        <v>8.4600000000000009</v>
      </c>
      <c r="H2757" s="30">
        <f t="shared" si="1311"/>
        <v>0</v>
      </c>
      <c r="I2757" s="30">
        <f>'F4.2'!Z462</f>
        <v>0</v>
      </c>
      <c r="J2757" s="30">
        <f>'F4.2'!AT462</f>
        <v>0</v>
      </c>
      <c r="K2757" s="30"/>
      <c r="L2757" s="30"/>
      <c r="M2757" s="30">
        <f t="shared" si="1306"/>
        <v>0</v>
      </c>
      <c r="N2757" s="150">
        <f t="shared" si="1312"/>
        <v>0</v>
      </c>
    </row>
    <row r="2758" spans="1:14" ht="31.5" hidden="1" outlineLevel="1">
      <c r="A2758" s="31">
        <f t="shared" ref="A2758:E2758" si="1373">A2299</f>
        <v>6</v>
      </c>
      <c r="B2758" s="257" t="str">
        <f t="shared" si="1373"/>
        <v>Retrofitting of BHEL make HT Circuit Breaker with SF6 Contactor at CHP-D,  Unit-8&amp;9</v>
      </c>
      <c r="C2758" s="31">
        <f t="shared" si="1373"/>
        <v>0</v>
      </c>
      <c r="D2758" s="67" t="str">
        <f t="shared" si="1373"/>
        <v>-</v>
      </c>
      <c r="E2758" s="30">
        <f t="shared" si="1373"/>
        <v>0</v>
      </c>
      <c r="F2758" s="30">
        <f t="shared" si="1367"/>
        <v>4.25</v>
      </c>
      <c r="G2758" s="30">
        <f t="shared" si="1368"/>
        <v>4.25</v>
      </c>
      <c r="H2758" s="30">
        <f t="shared" si="1311"/>
        <v>0</v>
      </c>
      <c r="I2758" s="30">
        <f>'F4.2'!Z463</f>
        <v>0</v>
      </c>
      <c r="J2758" s="30">
        <f>'F4.2'!AT463</f>
        <v>0</v>
      </c>
      <c r="K2758" s="30"/>
      <c r="L2758" s="30"/>
      <c r="M2758" s="30">
        <f t="shared" si="1306"/>
        <v>0</v>
      </c>
      <c r="N2758" s="150">
        <f t="shared" si="1312"/>
        <v>0</v>
      </c>
    </row>
    <row r="2759" spans="1:14" ht="16.5" collapsed="1" thickBot="1">
      <c r="A2759" s="141"/>
      <c r="B2759" s="142" t="str">
        <f t="shared" ref="B2759" si="1374">B2300</f>
        <v>Total</v>
      </c>
      <c r="C2759" s="143"/>
      <c r="D2759" s="144"/>
      <c r="E2759" s="145"/>
      <c r="F2759" s="145">
        <f t="shared" ref="F2759" si="1375">SUM(F2304:F2758)</f>
        <v>2656.3180354255619</v>
      </c>
      <c r="G2759" s="145">
        <f t="shared" ref="G2759" si="1376">SUM(G2304:G2758)</f>
        <v>2708.288389011178</v>
      </c>
      <c r="H2759" s="145">
        <f t="shared" ref="H2759" si="1377">SUM(H2304:H2758)</f>
        <v>-51.970353585616394</v>
      </c>
      <c r="I2759" s="145">
        <f t="shared" ref="I2759" si="1378">SUM(I2304:I2758)</f>
        <v>360.55500000000001</v>
      </c>
      <c r="J2759" s="145">
        <f t="shared" ref="J2759" si="1379">SUM(J2304:J2758)</f>
        <v>360.55500000000001</v>
      </c>
      <c r="K2759" s="145">
        <f t="shared" ref="K2759" si="1380">SUM(K2304:K2758)</f>
        <v>0</v>
      </c>
      <c r="L2759" s="145">
        <f t="shared" ref="L2759" si="1381">SUM(L2304:L2758)</f>
        <v>0</v>
      </c>
      <c r="M2759" s="145">
        <f t="shared" ref="M2759" si="1382">SUM(M2304:M2758)</f>
        <v>360.55500000000001</v>
      </c>
      <c r="N2759" s="145">
        <f t="shared" ref="N2759" si="1383">SUM(N2304:N2758)</f>
        <v>-51.970353585616394</v>
      </c>
    </row>
    <row r="2761" spans="1:14" s="58" customFormat="1">
      <c r="A2761" s="56"/>
      <c r="B2761" s="42" t="s">
        <v>429</v>
      </c>
      <c r="C2761" s="48"/>
      <c r="D2761" s="46"/>
      <c r="E2761" s="57"/>
      <c r="F2761" s="57"/>
      <c r="G2761" s="57"/>
      <c r="H2761" s="57"/>
      <c r="I2761" s="57"/>
      <c r="J2761" s="57"/>
      <c r="K2761" s="57"/>
      <c r="L2761" s="57"/>
      <c r="M2761" s="57"/>
      <c r="N2761" s="57"/>
    </row>
    <row r="2762" spans="1:14" hidden="1" outlineLevel="1">
      <c r="A2762" s="26"/>
      <c r="B2762" s="86" t="str">
        <f t="shared" ref="B2762" si="1384">B2303</f>
        <v>A) Approved Add Cap (Case No. 296 of 2019)</v>
      </c>
      <c r="C2762" s="48"/>
      <c r="D2762" s="46"/>
      <c r="E2762" s="57"/>
      <c r="F2762" s="57"/>
      <c r="G2762" s="57"/>
      <c r="H2762" s="57"/>
      <c r="I2762" s="57"/>
      <c r="J2762" s="57"/>
      <c r="K2762" s="57"/>
      <c r="L2762" s="57"/>
      <c r="M2762" s="57"/>
      <c r="N2762" s="57"/>
    </row>
    <row r="2763" spans="1:14" ht="31.5" hidden="1" outlineLevel="1">
      <c r="A2763" s="163">
        <f>A2304</f>
        <v>1</v>
      </c>
      <c r="B2763" s="181" t="str">
        <f t="shared" ref="B2763:C2763" si="1385">B2304</f>
        <v>Initial Spares</v>
      </c>
      <c r="C2763" s="31" t="str">
        <f t="shared" si="1385"/>
        <v>Approved Add Cap (Case No. 296 of 2019)</v>
      </c>
      <c r="D2763" s="67"/>
      <c r="E2763" s="30"/>
      <c r="F2763" s="30"/>
      <c r="G2763" s="30"/>
      <c r="H2763" s="30"/>
      <c r="I2763" s="30"/>
      <c r="J2763" s="30"/>
      <c r="K2763" s="30"/>
      <c r="L2763" s="30"/>
      <c r="M2763" s="30"/>
      <c r="N2763" s="150"/>
    </row>
    <row r="2764" spans="1:14" ht="18.75" hidden="1" outlineLevel="1">
      <c r="A2764" s="191"/>
      <c r="B2764" s="184" t="str">
        <f t="shared" ref="B2764:E2764" si="1386">B2305</f>
        <v>Boiler &amp; Auxiliaries</v>
      </c>
      <c r="C2764" s="186">
        <f t="shared" si="1386"/>
        <v>0</v>
      </c>
      <c r="D2764" s="207" t="str">
        <f t="shared" si="1386"/>
        <v>-</v>
      </c>
      <c r="E2764" s="208">
        <f t="shared" si="1386"/>
        <v>10.36</v>
      </c>
      <c r="F2764" s="208">
        <f t="shared" ref="F2764:F2827" si="1387">F2305+I2305</f>
        <v>0</v>
      </c>
      <c r="G2764" s="208">
        <f t="shared" ref="G2764:G2827" si="1388">G2305+M2305</f>
        <v>0</v>
      </c>
      <c r="H2764" s="208">
        <f t="shared" ref="H2764:H2827" si="1389">F2764-G2764</f>
        <v>0</v>
      </c>
      <c r="I2764" s="30">
        <f>'F4.2'!AA10</f>
        <v>0</v>
      </c>
      <c r="J2764" s="30">
        <f>'F4.2'!AU10</f>
        <v>0</v>
      </c>
      <c r="K2764" s="208"/>
      <c r="L2764" s="208"/>
      <c r="M2764" s="208">
        <f t="shared" ref="M2764:M2827" si="1390">SUM(J2764:L2764)</f>
        <v>0</v>
      </c>
      <c r="N2764" s="209">
        <f t="shared" ref="N2764:N2827" si="1391">H2764+I2764-M2764</f>
        <v>0</v>
      </c>
    </row>
    <row r="2765" spans="1:14" ht="31.5" hidden="1" outlineLevel="1">
      <c r="A2765" s="163"/>
      <c r="B2765" s="182" t="str">
        <f t="shared" ref="B2765:E2765" si="1392">B2306</f>
        <v>Procurement of Bevel Helical Gear box KMP-350 for XRP 1043 coal mills at unit-8&amp;9,CSTPS, Chandrapur.</v>
      </c>
      <c r="C2765" s="31">
        <f t="shared" si="1392"/>
        <v>0</v>
      </c>
      <c r="D2765" s="67" t="str">
        <f t="shared" si="1392"/>
        <v>-</v>
      </c>
      <c r="E2765" s="30">
        <f t="shared" si="1392"/>
        <v>0</v>
      </c>
      <c r="F2765" s="30">
        <f t="shared" si="1387"/>
        <v>7.4087018999999996</v>
      </c>
      <c r="G2765" s="30">
        <f t="shared" si="1388"/>
        <v>7.4087018999999996</v>
      </c>
      <c r="H2765" s="30">
        <f t="shared" si="1389"/>
        <v>0</v>
      </c>
      <c r="I2765" s="30">
        <f>'F4.2'!AA11</f>
        <v>0</v>
      </c>
      <c r="J2765" s="30">
        <f>'F4.2'!AU11</f>
        <v>0</v>
      </c>
      <c r="K2765" s="30"/>
      <c r="L2765" s="30"/>
      <c r="M2765" s="30">
        <f t="shared" si="1390"/>
        <v>0</v>
      </c>
      <c r="N2765" s="150">
        <f t="shared" si="1391"/>
        <v>0</v>
      </c>
    </row>
    <row r="2766" spans="1:14" ht="47.25" hidden="1" outlineLevel="1">
      <c r="A2766" s="163"/>
      <c r="B2766" s="182" t="str">
        <f t="shared" ref="B2766:E2766" si="1393">B2307</f>
        <v>Procurement of Hydraulic Adjustment (Actuating) Device for PA fan model PAF 19/10.6-2 and FD fan FAF 23/12.5-1 at Unit 8&amp;9, CSTPS, Chandrapur.</v>
      </c>
      <c r="C2766" s="31">
        <f t="shared" si="1393"/>
        <v>0</v>
      </c>
      <c r="D2766" s="67" t="str">
        <f t="shared" si="1393"/>
        <v>-</v>
      </c>
      <c r="E2766" s="30">
        <f t="shared" si="1393"/>
        <v>0</v>
      </c>
      <c r="F2766" s="30">
        <f t="shared" si="1387"/>
        <v>1.3970990080000001</v>
      </c>
      <c r="G2766" s="30">
        <f t="shared" si="1388"/>
        <v>1.3970990080000001</v>
      </c>
      <c r="H2766" s="30">
        <f t="shared" si="1389"/>
        <v>0</v>
      </c>
      <c r="I2766" s="30">
        <f>'F4.2'!AA12</f>
        <v>0</v>
      </c>
      <c r="J2766" s="30">
        <f>'F4.2'!AU12</f>
        <v>0</v>
      </c>
      <c r="K2766" s="30"/>
      <c r="L2766" s="30"/>
      <c r="M2766" s="30">
        <f t="shared" si="1390"/>
        <v>0</v>
      </c>
      <c r="N2766" s="150">
        <f t="shared" si="1391"/>
        <v>0</v>
      </c>
    </row>
    <row r="2767" spans="1:14" ht="31.5" hidden="1" outlineLevel="1">
      <c r="A2767" s="163"/>
      <c r="B2767" s="182" t="str">
        <f t="shared" ref="B2767:E2767" si="1394">B2308</f>
        <v>Procurement of Yokogawa make Zirconia Oxygen Analyser spares for C&amp;I-III, Unit-8&amp;9, CSTPS, Chandrapur</v>
      </c>
      <c r="C2767" s="31">
        <f t="shared" si="1394"/>
        <v>0</v>
      </c>
      <c r="D2767" s="67" t="str">
        <f t="shared" si="1394"/>
        <v>-</v>
      </c>
      <c r="E2767" s="30">
        <f t="shared" si="1394"/>
        <v>0</v>
      </c>
      <c r="F2767" s="30">
        <f t="shared" si="1387"/>
        <v>0.51933050800000002</v>
      </c>
      <c r="G2767" s="30">
        <f t="shared" si="1388"/>
        <v>0.51933050800000002</v>
      </c>
      <c r="H2767" s="30">
        <f t="shared" si="1389"/>
        <v>0</v>
      </c>
      <c r="I2767" s="30">
        <f>'F4.2'!AA13</f>
        <v>0</v>
      </c>
      <c r="J2767" s="30">
        <f>'F4.2'!AU13</f>
        <v>0</v>
      </c>
      <c r="K2767" s="30"/>
      <c r="L2767" s="30"/>
      <c r="M2767" s="30">
        <f t="shared" si="1390"/>
        <v>0</v>
      </c>
      <c r="N2767" s="150">
        <f t="shared" si="1391"/>
        <v>0</v>
      </c>
    </row>
    <row r="2768" spans="1:14" ht="31.5" hidden="1" outlineLevel="1">
      <c r="A2768" s="163"/>
      <c r="B2768" s="182" t="str">
        <f t="shared" ref="B2768:E2768" si="1395">B2309</f>
        <v>Procurement of High pressure valves installed at unit-8&amp;9 ( 2x500 MW),CSTPS, Chandrapur.</v>
      </c>
      <c r="C2768" s="31">
        <f t="shared" si="1395"/>
        <v>0</v>
      </c>
      <c r="D2768" s="67" t="str">
        <f t="shared" si="1395"/>
        <v>-</v>
      </c>
      <c r="E2768" s="30">
        <f t="shared" si="1395"/>
        <v>0</v>
      </c>
      <c r="F2768" s="30">
        <f t="shared" si="1387"/>
        <v>0</v>
      </c>
      <c r="G2768" s="30">
        <f t="shared" si="1388"/>
        <v>0</v>
      </c>
      <c r="H2768" s="30">
        <f t="shared" si="1389"/>
        <v>0</v>
      </c>
      <c r="I2768" s="30">
        <f>'F4.2'!AA14</f>
        <v>0</v>
      </c>
      <c r="J2768" s="30">
        <f>'F4.2'!AU14</f>
        <v>0</v>
      </c>
      <c r="K2768" s="30"/>
      <c r="L2768" s="30"/>
      <c r="M2768" s="30">
        <f t="shared" si="1390"/>
        <v>0</v>
      </c>
      <c r="N2768" s="150">
        <f t="shared" si="1391"/>
        <v>0</v>
      </c>
    </row>
    <row r="2769" spans="1:14" ht="18.75" hidden="1" outlineLevel="1">
      <c r="A2769" s="191"/>
      <c r="B2769" s="184" t="str">
        <f t="shared" ref="B2769:E2769" si="1396">B2310</f>
        <v xml:space="preserve"> Turbine &amp; Aux</v>
      </c>
      <c r="C2769" s="186">
        <f t="shared" si="1396"/>
        <v>0</v>
      </c>
      <c r="D2769" s="207" t="str">
        <f t="shared" si="1396"/>
        <v>-</v>
      </c>
      <c r="E2769" s="208">
        <f t="shared" si="1396"/>
        <v>1.33</v>
      </c>
      <c r="F2769" s="208">
        <f t="shared" si="1387"/>
        <v>0</v>
      </c>
      <c r="G2769" s="208">
        <f t="shared" si="1388"/>
        <v>0</v>
      </c>
      <c r="H2769" s="208">
        <f t="shared" si="1389"/>
        <v>0</v>
      </c>
      <c r="I2769" s="30">
        <f>'F4.2'!AA15</f>
        <v>0</v>
      </c>
      <c r="J2769" s="30">
        <f>'F4.2'!AU15</f>
        <v>0</v>
      </c>
      <c r="K2769" s="208"/>
      <c r="L2769" s="208"/>
      <c r="M2769" s="208">
        <f t="shared" si="1390"/>
        <v>0</v>
      </c>
      <c r="N2769" s="209">
        <f t="shared" si="1391"/>
        <v>0</v>
      </c>
    </row>
    <row r="2770" spans="1:14" ht="47.25" hidden="1" outlineLevel="1">
      <c r="A2770" s="163"/>
      <c r="B2770" s="182" t="str">
        <f t="shared" ref="B2770:E2770" si="1397">B2311</f>
        <v>Procurement of IMI Norgren Herion make Trip solenoid valves for Main Turbine, MD-BFP &amp; TD-BFP of Unit 8 &amp; 9, CSTPS, Chandrapur</v>
      </c>
      <c r="C2770" s="31">
        <f t="shared" si="1397"/>
        <v>0</v>
      </c>
      <c r="D2770" s="67" t="str">
        <f t="shared" si="1397"/>
        <v>-</v>
      </c>
      <c r="E2770" s="30">
        <f t="shared" si="1397"/>
        <v>0</v>
      </c>
      <c r="F2770" s="30">
        <f t="shared" si="1387"/>
        <v>0.37354448499999998</v>
      </c>
      <c r="G2770" s="30">
        <f t="shared" si="1388"/>
        <v>0.37354448499999998</v>
      </c>
      <c r="H2770" s="30">
        <f t="shared" si="1389"/>
        <v>0</v>
      </c>
      <c r="I2770" s="30">
        <f>'F4.2'!AA16</f>
        <v>0</v>
      </c>
      <c r="J2770" s="30">
        <f>'F4.2'!AU16</f>
        <v>0</v>
      </c>
      <c r="K2770" s="30"/>
      <c r="L2770" s="30"/>
      <c r="M2770" s="30">
        <f t="shared" si="1390"/>
        <v>0</v>
      </c>
      <c r="N2770" s="150">
        <f t="shared" si="1391"/>
        <v>0</v>
      </c>
    </row>
    <row r="2771" spans="1:14" ht="31.5" hidden="1" outlineLevel="1">
      <c r="A2771" s="163"/>
      <c r="B2771" s="182" t="str">
        <f t="shared" ref="B2771:E2771" si="1398">B2312</f>
        <v>Procurement of Speed Sensors for 500 MW KWU Turbine for C&amp;I-III, Unit 8 &amp; 9, CSTPS, Chandrapur</v>
      </c>
      <c r="C2771" s="31">
        <f t="shared" si="1398"/>
        <v>0</v>
      </c>
      <c r="D2771" s="67" t="str">
        <f t="shared" si="1398"/>
        <v>-</v>
      </c>
      <c r="E2771" s="30">
        <f t="shared" si="1398"/>
        <v>0</v>
      </c>
      <c r="F2771" s="30">
        <f t="shared" si="1387"/>
        <v>3.8232000000000002E-2</v>
      </c>
      <c r="G2771" s="30">
        <f t="shared" si="1388"/>
        <v>3.8232000000000002E-2</v>
      </c>
      <c r="H2771" s="30">
        <f t="shared" si="1389"/>
        <v>0</v>
      </c>
      <c r="I2771" s="30">
        <f>'F4.2'!AA17</f>
        <v>0</v>
      </c>
      <c r="J2771" s="30">
        <f>'F4.2'!AU17</f>
        <v>0</v>
      </c>
      <c r="K2771" s="30"/>
      <c r="L2771" s="30"/>
      <c r="M2771" s="30">
        <f t="shared" si="1390"/>
        <v>0</v>
      </c>
      <c r="N2771" s="150">
        <f t="shared" si="1391"/>
        <v>0</v>
      </c>
    </row>
    <row r="2772" spans="1:14" ht="47.25" hidden="1" outlineLevel="1">
      <c r="A2772" s="163"/>
      <c r="B2772" s="182" t="str">
        <f t="shared" ref="B2772:E2772" si="1399">B2313</f>
        <v>Procurement of Position Feedback Transmitters for Starting Device and Speeder Gear of Main Turbine for C&amp;I-III, Unit 8 &amp; 9, CSTPS, Chandrapur</v>
      </c>
      <c r="C2772" s="31">
        <f t="shared" si="1399"/>
        <v>0</v>
      </c>
      <c r="D2772" s="67" t="str">
        <f t="shared" si="1399"/>
        <v>-</v>
      </c>
      <c r="E2772" s="30">
        <f t="shared" si="1399"/>
        <v>0</v>
      </c>
      <c r="F2772" s="30">
        <f t="shared" si="1387"/>
        <v>0.1122534</v>
      </c>
      <c r="G2772" s="30">
        <f t="shared" si="1388"/>
        <v>0.1122534</v>
      </c>
      <c r="H2772" s="30">
        <f t="shared" si="1389"/>
        <v>0</v>
      </c>
      <c r="I2772" s="30">
        <f>'F4.2'!AA18</f>
        <v>0</v>
      </c>
      <c r="J2772" s="30">
        <f>'F4.2'!AU18</f>
        <v>0</v>
      </c>
      <c r="K2772" s="30"/>
      <c r="L2772" s="30"/>
      <c r="M2772" s="30">
        <f t="shared" si="1390"/>
        <v>0</v>
      </c>
      <c r="N2772" s="150">
        <f t="shared" si="1391"/>
        <v>0</v>
      </c>
    </row>
    <row r="2773" spans="1:14" ht="31.5" hidden="1" outlineLevel="1">
      <c r="A2773" s="163"/>
      <c r="B2773" s="182" t="str">
        <f t="shared" ref="B2773:E2773" si="1400">B2314</f>
        <v>Procurement of spares for LP bypass system for C&amp;I-III, Unit 8 &amp; 9, CSTPS, Chandrapur on OEM Basis.</v>
      </c>
      <c r="C2773" s="28">
        <f t="shared" si="1400"/>
        <v>0</v>
      </c>
      <c r="D2773" s="68" t="str">
        <f t="shared" si="1400"/>
        <v>-</v>
      </c>
      <c r="E2773" s="29">
        <f t="shared" si="1400"/>
        <v>0</v>
      </c>
      <c r="F2773" s="29">
        <f t="shared" si="1387"/>
        <v>0.43644529999999998</v>
      </c>
      <c r="G2773" s="29">
        <f t="shared" si="1388"/>
        <v>0.43644529999999998</v>
      </c>
      <c r="H2773" s="29">
        <f t="shared" si="1389"/>
        <v>0</v>
      </c>
      <c r="I2773" s="30">
        <f>'F4.2'!AA19</f>
        <v>0</v>
      </c>
      <c r="J2773" s="30">
        <f>'F4.2'!AU19</f>
        <v>0</v>
      </c>
      <c r="K2773" s="29"/>
      <c r="L2773" s="29"/>
      <c r="M2773" s="29">
        <f t="shared" si="1390"/>
        <v>0</v>
      </c>
      <c r="N2773" s="149">
        <f t="shared" si="1391"/>
        <v>0</v>
      </c>
    </row>
    <row r="2774" spans="1:14" ht="31.5" hidden="1" outlineLevel="1">
      <c r="A2774" s="163"/>
      <c r="B2774" s="182" t="str">
        <f t="shared" ref="B2774:E2774" si="1401">B2315</f>
        <v>Procurement of TSE (Turbine Stress Evaluator) temperature elements  for C&amp;I-III, Unit 8 &amp; 9, CSTPS, Chandrapur</v>
      </c>
      <c r="C2774" s="28">
        <f t="shared" si="1401"/>
        <v>0</v>
      </c>
      <c r="D2774" s="68" t="str">
        <f t="shared" si="1401"/>
        <v>-</v>
      </c>
      <c r="E2774" s="29">
        <f t="shared" si="1401"/>
        <v>0</v>
      </c>
      <c r="F2774" s="29">
        <f t="shared" si="1387"/>
        <v>0.20729999999999998</v>
      </c>
      <c r="G2774" s="29">
        <f t="shared" si="1388"/>
        <v>0.20719300899999998</v>
      </c>
      <c r="H2774" s="29">
        <f t="shared" si="1389"/>
        <v>1.0699100000000072E-4</v>
      </c>
      <c r="I2774" s="30">
        <f>'F4.2'!AA20</f>
        <v>0</v>
      </c>
      <c r="J2774" s="30">
        <f>'F4.2'!AU20</f>
        <v>0</v>
      </c>
      <c r="K2774" s="29"/>
      <c r="L2774" s="29"/>
      <c r="M2774" s="29">
        <f t="shared" si="1390"/>
        <v>0</v>
      </c>
      <c r="N2774" s="149">
        <f t="shared" si="1391"/>
        <v>1.0699100000000072E-4</v>
      </c>
    </row>
    <row r="2775" spans="1:14" ht="18.75" hidden="1" outlineLevel="1">
      <c r="A2775" s="183"/>
      <c r="B2775" s="184" t="str">
        <f t="shared" ref="B2775:E2775" si="1402">B2316</f>
        <v xml:space="preserve"> Generator and Auxiliries</v>
      </c>
      <c r="C2775" s="186">
        <f t="shared" si="1402"/>
        <v>0</v>
      </c>
      <c r="D2775" s="207" t="str">
        <f t="shared" si="1402"/>
        <v>-</v>
      </c>
      <c r="E2775" s="208">
        <f t="shared" si="1402"/>
        <v>0.9</v>
      </c>
      <c r="F2775" s="208">
        <f t="shared" si="1387"/>
        <v>0</v>
      </c>
      <c r="G2775" s="208">
        <f t="shared" si="1388"/>
        <v>0</v>
      </c>
      <c r="H2775" s="208">
        <f t="shared" si="1389"/>
        <v>0</v>
      </c>
      <c r="I2775" s="30">
        <f>'F4.2'!AA21</f>
        <v>0</v>
      </c>
      <c r="J2775" s="30">
        <f>'F4.2'!AU21</f>
        <v>0</v>
      </c>
      <c r="K2775" s="208"/>
      <c r="L2775" s="208"/>
      <c r="M2775" s="208">
        <f t="shared" si="1390"/>
        <v>0</v>
      </c>
      <c r="N2775" s="209">
        <f t="shared" si="1391"/>
        <v>0</v>
      </c>
    </row>
    <row r="2776" spans="1:14" ht="31.5" hidden="1" outlineLevel="1">
      <c r="A2776" s="163"/>
      <c r="B2776" s="182" t="str">
        <f t="shared" ref="B2776:E2776" si="1403">B2317</f>
        <v>Procurement of complete set of water cooled bushing for 500MW Generator installed at Unit-8 &amp; 9, CSTPS Chandrapur.</v>
      </c>
      <c r="C2776" s="31">
        <f t="shared" si="1403"/>
        <v>0</v>
      </c>
      <c r="D2776" s="67" t="str">
        <f t="shared" si="1403"/>
        <v>-</v>
      </c>
      <c r="E2776" s="30">
        <f t="shared" si="1403"/>
        <v>0</v>
      </c>
      <c r="F2776" s="30">
        <f t="shared" si="1387"/>
        <v>0.26409149999999998</v>
      </c>
      <c r="G2776" s="30">
        <f t="shared" si="1388"/>
        <v>0.26409149999999998</v>
      </c>
      <c r="H2776" s="30">
        <f t="shared" si="1389"/>
        <v>0</v>
      </c>
      <c r="I2776" s="30">
        <f>'F4.2'!AA22</f>
        <v>0</v>
      </c>
      <c r="J2776" s="30">
        <f>'F4.2'!AU22</f>
        <v>0</v>
      </c>
      <c r="K2776" s="30"/>
      <c r="L2776" s="30"/>
      <c r="M2776" s="30">
        <f t="shared" si="1390"/>
        <v>0</v>
      </c>
      <c r="N2776" s="150">
        <f t="shared" si="1391"/>
        <v>0</v>
      </c>
    </row>
    <row r="2777" spans="1:14" ht="31.5" hidden="1" outlineLevel="1">
      <c r="A2777" s="163"/>
      <c r="B2777" s="182" t="str">
        <f t="shared" ref="B2777:E2777" si="1404">B2318</f>
        <v>Procurement of Tushaco make complete AC Jacking Oil Pump for Unit-8 &amp; 9, CSTPS, Chandrapur</v>
      </c>
      <c r="C2777" s="28">
        <f t="shared" si="1404"/>
        <v>0</v>
      </c>
      <c r="D2777" s="68" t="str">
        <f t="shared" si="1404"/>
        <v>-</v>
      </c>
      <c r="E2777" s="29">
        <f t="shared" si="1404"/>
        <v>0</v>
      </c>
      <c r="F2777" s="29">
        <f t="shared" si="1387"/>
        <v>0.19948749600000001</v>
      </c>
      <c r="G2777" s="29">
        <f t="shared" si="1388"/>
        <v>0.19948749600000001</v>
      </c>
      <c r="H2777" s="29">
        <f t="shared" si="1389"/>
        <v>0</v>
      </c>
      <c r="I2777" s="30">
        <f>'F4.2'!AA23</f>
        <v>0</v>
      </c>
      <c r="J2777" s="30">
        <f>'F4.2'!AU23</f>
        <v>0</v>
      </c>
      <c r="K2777" s="29"/>
      <c r="L2777" s="29"/>
      <c r="M2777" s="29">
        <f t="shared" si="1390"/>
        <v>0</v>
      </c>
      <c r="N2777" s="149">
        <f t="shared" si="1391"/>
        <v>0</v>
      </c>
    </row>
    <row r="2778" spans="1:14" ht="31.5" hidden="1" outlineLevel="1">
      <c r="A2778" s="163"/>
      <c r="B2778" s="182" t="str">
        <f t="shared" ref="B2778:E2778" si="1405">B2319</f>
        <v>Procurement of oil filled Neutral Grounding Transformer for AHP Unit-8&amp;9 CSTPS , Chandrapur.</v>
      </c>
      <c r="C2778" s="31">
        <f t="shared" si="1405"/>
        <v>0</v>
      </c>
      <c r="D2778" s="67" t="str">
        <f t="shared" si="1405"/>
        <v>-</v>
      </c>
      <c r="E2778" s="30">
        <f t="shared" si="1405"/>
        <v>0</v>
      </c>
      <c r="F2778" s="30">
        <f t="shared" si="1387"/>
        <v>0.34775178299999998</v>
      </c>
      <c r="G2778" s="30">
        <f t="shared" si="1388"/>
        <v>0.34775178299999998</v>
      </c>
      <c r="H2778" s="30">
        <f t="shared" si="1389"/>
        <v>0</v>
      </c>
      <c r="I2778" s="30">
        <f>'F4.2'!AA24</f>
        <v>0</v>
      </c>
      <c r="J2778" s="30">
        <f>'F4.2'!AU24</f>
        <v>0</v>
      </c>
      <c r="K2778" s="30"/>
      <c r="L2778" s="30"/>
      <c r="M2778" s="30">
        <f t="shared" si="1390"/>
        <v>0</v>
      </c>
      <c r="N2778" s="150">
        <f t="shared" si="1391"/>
        <v>0</v>
      </c>
    </row>
    <row r="2779" spans="1:14" ht="18.75" hidden="1" outlineLevel="1">
      <c r="A2779" s="191"/>
      <c r="B2779" s="184" t="str">
        <f t="shared" ref="B2779:E2779" si="1406">B2320</f>
        <v xml:space="preserve"> Electrical and Instrumentation </v>
      </c>
      <c r="C2779" s="186">
        <f t="shared" si="1406"/>
        <v>0</v>
      </c>
      <c r="D2779" s="207" t="str">
        <f t="shared" si="1406"/>
        <v>-</v>
      </c>
      <c r="E2779" s="208">
        <f t="shared" si="1406"/>
        <v>29.23</v>
      </c>
      <c r="F2779" s="208">
        <f t="shared" si="1387"/>
        <v>0</v>
      </c>
      <c r="G2779" s="208">
        <f t="shared" si="1388"/>
        <v>0</v>
      </c>
      <c r="H2779" s="208">
        <f t="shared" si="1389"/>
        <v>0</v>
      </c>
      <c r="I2779" s="30">
        <f>'F4.2'!AA25</f>
        <v>0</v>
      </c>
      <c r="J2779" s="30">
        <f>'F4.2'!AU25</f>
        <v>0</v>
      </c>
      <c r="K2779" s="208"/>
      <c r="L2779" s="208"/>
      <c r="M2779" s="208">
        <f t="shared" si="1390"/>
        <v>0</v>
      </c>
      <c r="N2779" s="209">
        <f t="shared" si="1391"/>
        <v>0</v>
      </c>
    </row>
    <row r="2780" spans="1:14" ht="31.5" hidden="1" outlineLevel="1">
      <c r="A2780" s="163"/>
      <c r="B2780" s="182" t="str">
        <f t="shared" ref="B2780:E2780" si="1407">B2321</f>
        <v>‘Procurement of various spares of BHEL make Vacuum Circuit Breakers’ , for Unit-8 &amp; 9, CSTPS, Chandrapur.</v>
      </c>
      <c r="C2780" s="31">
        <f t="shared" si="1407"/>
        <v>0</v>
      </c>
      <c r="D2780" s="67" t="str">
        <f t="shared" si="1407"/>
        <v>-</v>
      </c>
      <c r="E2780" s="30">
        <f t="shared" si="1407"/>
        <v>0</v>
      </c>
      <c r="F2780" s="30">
        <f t="shared" si="1387"/>
        <v>0.49497589800000003</v>
      </c>
      <c r="G2780" s="30">
        <f t="shared" si="1388"/>
        <v>0.49497589800000003</v>
      </c>
      <c r="H2780" s="30">
        <f t="shared" si="1389"/>
        <v>0</v>
      </c>
      <c r="I2780" s="30">
        <f>'F4.2'!AA26</f>
        <v>0</v>
      </c>
      <c r="J2780" s="30">
        <f>'F4.2'!AU26</f>
        <v>0</v>
      </c>
      <c r="K2780" s="30"/>
      <c r="L2780" s="30"/>
      <c r="M2780" s="30">
        <f t="shared" si="1390"/>
        <v>0</v>
      </c>
      <c r="N2780" s="150">
        <f t="shared" si="1391"/>
        <v>0</v>
      </c>
    </row>
    <row r="2781" spans="1:14" ht="47.25" hidden="1" outlineLevel="1">
      <c r="A2781" s="163"/>
      <c r="B2781" s="182" t="str">
        <f t="shared" ref="B2781:E2781" si="1408">B2322</f>
        <v>Supply, erection and commissioning of floor mounted 500KW Resistor Load Bank for D.G. sets installed at Unit-8 &amp; 9, CSTPS, Chandrapur.</v>
      </c>
      <c r="C2781" s="28">
        <f t="shared" si="1408"/>
        <v>0</v>
      </c>
      <c r="D2781" s="68" t="str">
        <f t="shared" si="1408"/>
        <v>-</v>
      </c>
      <c r="E2781" s="29">
        <f t="shared" si="1408"/>
        <v>0</v>
      </c>
      <c r="F2781" s="29">
        <f t="shared" si="1387"/>
        <v>0.27536362000000003</v>
      </c>
      <c r="G2781" s="29">
        <f t="shared" si="1388"/>
        <v>0.27536362000000003</v>
      </c>
      <c r="H2781" s="29">
        <f t="shared" si="1389"/>
        <v>0</v>
      </c>
      <c r="I2781" s="30">
        <f>'F4.2'!AA27</f>
        <v>0</v>
      </c>
      <c r="J2781" s="30">
        <f>'F4.2'!AU27</f>
        <v>0</v>
      </c>
      <c r="K2781" s="29"/>
      <c r="L2781" s="29"/>
      <c r="M2781" s="29">
        <f t="shared" si="1390"/>
        <v>0</v>
      </c>
      <c r="N2781" s="149">
        <f t="shared" si="1391"/>
        <v>0</v>
      </c>
    </row>
    <row r="2782" spans="1:14" ht="31.5" hidden="1" outlineLevel="1">
      <c r="A2782" s="163"/>
      <c r="B2782" s="182" t="str">
        <f t="shared" ref="B2782:E2782" si="1409">B2323</f>
        <v>Procurement of Turbosupervisory system spares of main turbine for C&amp;I-III, Unit 8 &amp; 9, CSTPS, Chandrapur</v>
      </c>
      <c r="C2782" s="31">
        <f t="shared" si="1409"/>
        <v>0</v>
      </c>
      <c r="D2782" s="67" t="str">
        <f t="shared" si="1409"/>
        <v>-</v>
      </c>
      <c r="E2782" s="30">
        <f t="shared" si="1409"/>
        <v>0</v>
      </c>
      <c r="F2782" s="30">
        <f t="shared" si="1387"/>
        <v>1.0365842160000001</v>
      </c>
      <c r="G2782" s="30">
        <f t="shared" si="1388"/>
        <v>1.0365842160000001</v>
      </c>
      <c r="H2782" s="30">
        <f t="shared" si="1389"/>
        <v>0</v>
      </c>
      <c r="I2782" s="30">
        <f>'F4.2'!AA28</f>
        <v>0</v>
      </c>
      <c r="J2782" s="30">
        <f>'F4.2'!AU28</f>
        <v>0</v>
      </c>
      <c r="K2782" s="30"/>
      <c r="L2782" s="30"/>
      <c r="M2782" s="30">
        <f t="shared" si="1390"/>
        <v>0</v>
      </c>
      <c r="N2782" s="150">
        <f t="shared" si="1391"/>
        <v>0</v>
      </c>
    </row>
    <row r="2783" spans="1:14" ht="31.5" hidden="1" outlineLevel="1">
      <c r="A2783" s="163"/>
      <c r="B2783" s="182" t="str">
        <f t="shared" ref="B2783:E2783" si="1410">B2324</f>
        <v>Procurement of Level transmitters for C&amp;I-III, Unit 8 &amp; 9, CSTPS, Chandrapur</v>
      </c>
      <c r="C2783" s="31">
        <f t="shared" si="1410"/>
        <v>0</v>
      </c>
      <c r="D2783" s="67" t="str">
        <f t="shared" si="1410"/>
        <v>-</v>
      </c>
      <c r="E2783" s="30">
        <f t="shared" si="1410"/>
        <v>0</v>
      </c>
      <c r="F2783" s="30">
        <f t="shared" si="1387"/>
        <v>0.1599903</v>
      </c>
      <c r="G2783" s="30">
        <f t="shared" si="1388"/>
        <v>0.1599903</v>
      </c>
      <c r="H2783" s="30">
        <f t="shared" si="1389"/>
        <v>0</v>
      </c>
      <c r="I2783" s="30">
        <f>'F4.2'!AA29</f>
        <v>0</v>
      </c>
      <c r="J2783" s="30">
        <f>'F4.2'!AU29</f>
        <v>0</v>
      </c>
      <c r="K2783" s="30"/>
      <c r="L2783" s="30"/>
      <c r="M2783" s="30">
        <f t="shared" si="1390"/>
        <v>0</v>
      </c>
      <c r="N2783" s="150">
        <f t="shared" si="1391"/>
        <v>0</v>
      </c>
    </row>
    <row r="2784" spans="1:14" ht="31.5" hidden="1" outlineLevel="1">
      <c r="A2784" s="163"/>
      <c r="B2784" s="182" t="str">
        <f t="shared" ref="B2784:E2784" si="1411">B2325</f>
        <v>Procurement of Level transmitters for C&amp;I-III, Unit 8 &amp; 9, CSTPS, Chandrapur</v>
      </c>
      <c r="C2784" s="31">
        <f t="shared" si="1411"/>
        <v>0</v>
      </c>
      <c r="D2784" s="67" t="str">
        <f t="shared" si="1411"/>
        <v>-</v>
      </c>
      <c r="E2784" s="30">
        <f t="shared" si="1411"/>
        <v>0</v>
      </c>
      <c r="F2784" s="30">
        <f t="shared" si="1387"/>
        <v>3.2604800000000003E-2</v>
      </c>
      <c r="G2784" s="30">
        <f t="shared" si="1388"/>
        <v>3.2604800000000003E-2</v>
      </c>
      <c r="H2784" s="30">
        <f t="shared" si="1389"/>
        <v>0</v>
      </c>
      <c r="I2784" s="30">
        <f>'F4.2'!AA30</f>
        <v>0</v>
      </c>
      <c r="J2784" s="30">
        <f>'F4.2'!AU30</f>
        <v>0</v>
      </c>
      <c r="K2784" s="30"/>
      <c r="L2784" s="30"/>
      <c r="M2784" s="30">
        <f t="shared" si="1390"/>
        <v>0</v>
      </c>
      <c r="N2784" s="150">
        <f t="shared" si="1391"/>
        <v>0</v>
      </c>
    </row>
    <row r="2785" spans="1:14" ht="31.5" hidden="1" outlineLevel="1">
      <c r="A2785" s="163"/>
      <c r="B2785" s="182" t="str">
        <f t="shared" ref="B2785:E2785" si="1412">B2326</f>
        <v>Procurement of Level transmitters for C&amp;I-III, Unit 8 &amp; 9, CSTPS, Chandrapur</v>
      </c>
      <c r="C2785" s="31">
        <f t="shared" si="1412"/>
        <v>0</v>
      </c>
      <c r="D2785" s="67" t="str">
        <f t="shared" si="1412"/>
        <v>-</v>
      </c>
      <c r="E2785" s="30">
        <f t="shared" si="1412"/>
        <v>0</v>
      </c>
      <c r="F2785" s="30">
        <f t="shared" si="1387"/>
        <v>4.6972732000000003E-2</v>
      </c>
      <c r="G2785" s="30">
        <f t="shared" si="1388"/>
        <v>4.6972732000000003E-2</v>
      </c>
      <c r="H2785" s="30">
        <f t="shared" si="1389"/>
        <v>0</v>
      </c>
      <c r="I2785" s="30">
        <f>'F4.2'!AA31</f>
        <v>0</v>
      </c>
      <c r="J2785" s="30">
        <f>'F4.2'!AU31</f>
        <v>0</v>
      </c>
      <c r="K2785" s="30"/>
      <c r="L2785" s="30"/>
      <c r="M2785" s="30">
        <f t="shared" si="1390"/>
        <v>0</v>
      </c>
      <c r="N2785" s="150">
        <f t="shared" si="1391"/>
        <v>0</v>
      </c>
    </row>
    <row r="2786" spans="1:14" ht="31.5" hidden="1" outlineLevel="1">
      <c r="A2786" s="163"/>
      <c r="B2786" s="182" t="str">
        <f t="shared" ref="B2786:E2786" si="1413">B2327</f>
        <v>Procurement of GE PLC spares for C&amp;I-III, Unit 8 &amp; 9, CSTPS, Chandrapur.</v>
      </c>
      <c r="C2786" s="31">
        <f t="shared" si="1413"/>
        <v>0</v>
      </c>
      <c r="D2786" s="67" t="str">
        <f t="shared" si="1413"/>
        <v>-</v>
      </c>
      <c r="E2786" s="30">
        <f t="shared" si="1413"/>
        <v>0</v>
      </c>
      <c r="F2786" s="30">
        <f t="shared" si="1387"/>
        <v>0.57304245599999992</v>
      </c>
      <c r="G2786" s="30">
        <f t="shared" si="1388"/>
        <v>0.57304245599999992</v>
      </c>
      <c r="H2786" s="30">
        <f t="shared" si="1389"/>
        <v>0</v>
      </c>
      <c r="I2786" s="30">
        <f>'F4.2'!AA32</f>
        <v>0</v>
      </c>
      <c r="J2786" s="30">
        <f>'F4.2'!AU32</f>
        <v>0</v>
      </c>
      <c r="K2786" s="30"/>
      <c r="L2786" s="30"/>
      <c r="M2786" s="30">
        <f t="shared" si="1390"/>
        <v>0</v>
      </c>
      <c r="N2786" s="150">
        <f t="shared" si="1391"/>
        <v>0</v>
      </c>
    </row>
    <row r="2787" spans="1:14" ht="31.5" hidden="1" outlineLevel="1">
      <c r="A2787" s="163"/>
      <c r="B2787" s="182" t="str">
        <f t="shared" ref="B2787:E2787" si="1414">B2328</f>
        <v>Procurement of spares for GEHO pumps PLC control panels for C&amp;I-III, Unit 8 &amp; 9, CSTPS, Chandrapur.</v>
      </c>
      <c r="C2787" s="28">
        <f t="shared" si="1414"/>
        <v>0</v>
      </c>
      <c r="D2787" s="68" t="str">
        <f t="shared" si="1414"/>
        <v>-</v>
      </c>
      <c r="E2787" s="29">
        <f t="shared" si="1414"/>
        <v>0</v>
      </c>
      <c r="F2787" s="29">
        <f t="shared" si="1387"/>
        <v>8.4377551999999995E-2</v>
      </c>
      <c r="G2787" s="29">
        <f t="shared" si="1388"/>
        <v>8.4377525999999994E-2</v>
      </c>
      <c r="H2787" s="29">
        <f t="shared" si="1389"/>
        <v>2.6000000000192536E-8</v>
      </c>
      <c r="I2787" s="30">
        <f>'F4.2'!AA33</f>
        <v>0</v>
      </c>
      <c r="J2787" s="30">
        <f>'F4.2'!AU33</f>
        <v>0</v>
      </c>
      <c r="K2787" s="29"/>
      <c r="L2787" s="29"/>
      <c r="M2787" s="29">
        <f t="shared" si="1390"/>
        <v>0</v>
      </c>
      <c r="N2787" s="149">
        <f t="shared" si="1391"/>
        <v>2.6000000000192536E-8</v>
      </c>
    </row>
    <row r="2788" spans="1:14" ht="31.5" hidden="1" outlineLevel="1">
      <c r="A2788" s="163"/>
      <c r="B2788" s="182" t="str">
        <f t="shared" ref="B2788:E2788" si="1415">B2329</f>
        <v>Procurement of master calibration lab Instruments for C&amp;I-III, Unit 8 &amp; 9,CSTPS,Chandrapur</v>
      </c>
      <c r="C2788" s="31">
        <f t="shared" si="1415"/>
        <v>0</v>
      </c>
      <c r="D2788" s="67" t="str">
        <f t="shared" si="1415"/>
        <v>-</v>
      </c>
      <c r="E2788" s="30">
        <f t="shared" si="1415"/>
        <v>0</v>
      </c>
      <c r="F2788" s="30">
        <f t="shared" si="1387"/>
        <v>0.30131016799999999</v>
      </c>
      <c r="G2788" s="30">
        <f t="shared" si="1388"/>
        <v>0.30131016799999999</v>
      </c>
      <c r="H2788" s="30">
        <f t="shared" si="1389"/>
        <v>0</v>
      </c>
      <c r="I2788" s="30">
        <f>'F4.2'!AA34</f>
        <v>0</v>
      </c>
      <c r="J2788" s="30">
        <f>'F4.2'!AU34</f>
        <v>0</v>
      </c>
      <c r="K2788" s="30"/>
      <c r="L2788" s="30"/>
      <c r="M2788" s="30">
        <f t="shared" si="1390"/>
        <v>0</v>
      </c>
      <c r="N2788" s="150">
        <f t="shared" si="1391"/>
        <v>0</v>
      </c>
    </row>
    <row r="2789" spans="1:14" ht="31.5" hidden="1" outlineLevel="1">
      <c r="A2789" s="163"/>
      <c r="B2789" s="182" t="str">
        <f t="shared" ref="B2789:E2789" si="1416">B2330</f>
        <v>Procurement of Coal Feeder panel spares for C&amp;I-III, Unit 8 &amp; 9,CSTPS, Chandrapur</v>
      </c>
      <c r="C2789" s="31">
        <f t="shared" si="1416"/>
        <v>0</v>
      </c>
      <c r="D2789" s="67" t="str">
        <f t="shared" si="1416"/>
        <v>-</v>
      </c>
      <c r="E2789" s="30">
        <f t="shared" si="1416"/>
        <v>0</v>
      </c>
      <c r="F2789" s="30">
        <f t="shared" si="1387"/>
        <v>0.58701282999999993</v>
      </c>
      <c r="G2789" s="30">
        <f t="shared" si="1388"/>
        <v>0.58701282999999993</v>
      </c>
      <c r="H2789" s="30">
        <f t="shared" si="1389"/>
        <v>0</v>
      </c>
      <c r="I2789" s="30">
        <f>'F4.2'!AA35</f>
        <v>0</v>
      </c>
      <c r="J2789" s="30">
        <f>'F4.2'!AU35</f>
        <v>0</v>
      </c>
      <c r="K2789" s="30"/>
      <c r="L2789" s="30"/>
      <c r="M2789" s="30">
        <f t="shared" si="1390"/>
        <v>0</v>
      </c>
      <c r="N2789" s="150">
        <f t="shared" si="1391"/>
        <v>0</v>
      </c>
    </row>
    <row r="2790" spans="1:14" ht="31.5" hidden="1" outlineLevel="1">
      <c r="A2790" s="163"/>
      <c r="B2790" s="182" t="str">
        <f t="shared" ref="B2790:E2790" si="1417">B2331</f>
        <v>Procurement of Opacity Monitor (Stack Particulate matter-SPM) spares for C&amp;I-III, Unit 8 &amp; 9, CSTPS, Chandrapur.</v>
      </c>
      <c r="C2790" s="28">
        <f t="shared" si="1417"/>
        <v>0</v>
      </c>
      <c r="D2790" s="68" t="str">
        <f t="shared" si="1417"/>
        <v>-</v>
      </c>
      <c r="E2790" s="29">
        <f t="shared" si="1417"/>
        <v>0</v>
      </c>
      <c r="F2790" s="29">
        <f t="shared" si="1387"/>
        <v>0.14051203999999998</v>
      </c>
      <c r="G2790" s="29">
        <f t="shared" si="1388"/>
        <v>0.14051203999999998</v>
      </c>
      <c r="H2790" s="29">
        <f t="shared" si="1389"/>
        <v>0</v>
      </c>
      <c r="I2790" s="30">
        <f>'F4.2'!AA36</f>
        <v>0</v>
      </c>
      <c r="J2790" s="30">
        <f>'F4.2'!AU36</f>
        <v>0</v>
      </c>
      <c r="K2790" s="29"/>
      <c r="L2790" s="29"/>
      <c r="M2790" s="29">
        <f t="shared" si="1390"/>
        <v>0</v>
      </c>
      <c r="N2790" s="149">
        <f t="shared" si="1391"/>
        <v>0</v>
      </c>
    </row>
    <row r="2791" spans="1:14" ht="47.25" hidden="1" outlineLevel="1">
      <c r="A2791" s="163"/>
      <c r="B2791" s="182" t="str">
        <f t="shared" ref="B2791:E2791" si="1418">B2332</f>
        <v>Procurement of  Forbes Marshall Supervisory system spares For Turbine driven boiler feed pumps (TDBFP) of Unit 8 &amp; 9, CSTPS, Chandrapur</v>
      </c>
      <c r="C2791" s="31">
        <f t="shared" si="1418"/>
        <v>0</v>
      </c>
      <c r="D2791" s="67" t="str">
        <f t="shared" si="1418"/>
        <v>-</v>
      </c>
      <c r="E2791" s="30">
        <f t="shared" si="1418"/>
        <v>0</v>
      </c>
      <c r="F2791" s="30">
        <f t="shared" si="1387"/>
        <v>0.22448697599999998</v>
      </c>
      <c r="G2791" s="30">
        <f t="shared" si="1388"/>
        <v>0.22448697599999998</v>
      </c>
      <c r="H2791" s="30">
        <f t="shared" si="1389"/>
        <v>0</v>
      </c>
      <c r="I2791" s="30">
        <f>'F4.2'!AA37</f>
        <v>0</v>
      </c>
      <c r="J2791" s="30">
        <f>'F4.2'!AU37</f>
        <v>0</v>
      </c>
      <c r="K2791" s="30"/>
      <c r="L2791" s="30"/>
      <c r="M2791" s="30">
        <f t="shared" si="1390"/>
        <v>0</v>
      </c>
      <c r="N2791" s="150">
        <f t="shared" si="1391"/>
        <v>0</v>
      </c>
    </row>
    <row r="2792" spans="1:14" ht="31.5" hidden="1" outlineLevel="1">
      <c r="A2792" s="163"/>
      <c r="B2792" s="182" t="str">
        <f t="shared" ref="B2792:E2792" si="1419">B2333</f>
        <v>Procurement of spares for hydraulic panel of CW pumps for C&amp;I-III, Unit 8 &amp; 9, CSTPS, Chandrapur.</v>
      </c>
      <c r="C2792" s="31">
        <f t="shared" si="1419"/>
        <v>0</v>
      </c>
      <c r="D2792" s="67" t="str">
        <f t="shared" si="1419"/>
        <v>-</v>
      </c>
      <c r="E2792" s="30">
        <f t="shared" si="1419"/>
        <v>0</v>
      </c>
      <c r="F2792" s="30">
        <f t="shared" si="1387"/>
        <v>0.138617196</v>
      </c>
      <c r="G2792" s="30">
        <f t="shared" si="1388"/>
        <v>0.1386</v>
      </c>
      <c r="H2792" s="30">
        <f t="shared" si="1389"/>
        <v>1.7195999999997102E-5</v>
      </c>
      <c r="I2792" s="30">
        <f>'F4.2'!AA38</f>
        <v>0</v>
      </c>
      <c r="J2792" s="30">
        <f>'F4.2'!AU38</f>
        <v>0</v>
      </c>
      <c r="K2792" s="30"/>
      <c r="L2792" s="30"/>
      <c r="M2792" s="30">
        <f t="shared" si="1390"/>
        <v>0</v>
      </c>
      <c r="N2792" s="150">
        <f t="shared" si="1391"/>
        <v>1.7195999999997102E-5</v>
      </c>
    </row>
    <row r="2793" spans="1:14" ht="31.5" hidden="1" outlineLevel="1">
      <c r="A2793" s="163"/>
      <c r="B2793" s="182" t="str">
        <f t="shared" ref="B2793:E2793" si="1420">B2334</f>
        <v>Procurement of H2 Dew point analyzer spares for Unit 8 &amp; 9, CSTPS, Chandrapur</v>
      </c>
      <c r="C2793" s="31">
        <f t="shared" si="1420"/>
        <v>0</v>
      </c>
      <c r="D2793" s="67" t="str">
        <f t="shared" si="1420"/>
        <v>-</v>
      </c>
      <c r="E2793" s="30">
        <f t="shared" si="1420"/>
        <v>0</v>
      </c>
      <c r="F2793" s="30">
        <f t="shared" si="1387"/>
        <v>4.9937599999999999E-2</v>
      </c>
      <c r="G2793" s="30">
        <f t="shared" si="1388"/>
        <v>4.9937599999999999E-2</v>
      </c>
      <c r="H2793" s="30">
        <f t="shared" si="1389"/>
        <v>0</v>
      </c>
      <c r="I2793" s="30">
        <f>'F4.2'!AA39</f>
        <v>0</v>
      </c>
      <c r="J2793" s="30">
        <f>'F4.2'!AU39</f>
        <v>0</v>
      </c>
      <c r="K2793" s="30"/>
      <c r="L2793" s="30"/>
      <c r="M2793" s="30">
        <f t="shared" si="1390"/>
        <v>0</v>
      </c>
      <c r="N2793" s="150">
        <f t="shared" si="1391"/>
        <v>0</v>
      </c>
    </row>
    <row r="2794" spans="1:14" ht="31.5" hidden="1" outlineLevel="1">
      <c r="A2794" s="163"/>
      <c r="B2794" s="182" t="str">
        <f t="shared" ref="B2794:E2794" si="1421">B2335</f>
        <v>Procurement of spares for HP bypass system for C&amp;I-III, Unit 8 &amp; 9, CSTPS, Chandrapur</v>
      </c>
      <c r="C2794" s="31">
        <f t="shared" si="1421"/>
        <v>0</v>
      </c>
      <c r="D2794" s="67" t="str">
        <f t="shared" si="1421"/>
        <v>-</v>
      </c>
      <c r="E2794" s="30">
        <f t="shared" si="1421"/>
        <v>0</v>
      </c>
      <c r="F2794" s="30">
        <f t="shared" si="1387"/>
        <v>0.33964529999999998</v>
      </c>
      <c r="G2794" s="30">
        <f t="shared" si="1388"/>
        <v>0.33964529999999998</v>
      </c>
      <c r="H2794" s="30">
        <f t="shared" si="1389"/>
        <v>0</v>
      </c>
      <c r="I2794" s="30">
        <f>'F4.2'!AA40</f>
        <v>0</v>
      </c>
      <c r="J2794" s="30">
        <f>'F4.2'!AU40</f>
        <v>0</v>
      </c>
      <c r="K2794" s="30"/>
      <c r="L2794" s="30"/>
      <c r="M2794" s="30">
        <f t="shared" si="1390"/>
        <v>0</v>
      </c>
      <c r="N2794" s="150">
        <f t="shared" si="1391"/>
        <v>0</v>
      </c>
    </row>
    <row r="2795" spans="1:14" ht="31.5" hidden="1" outlineLevel="1">
      <c r="A2795" s="163"/>
      <c r="B2795" s="182" t="str">
        <f t="shared" ref="B2795:E2795" si="1422">B2336</f>
        <v>Procurement of spares for Position feedback transmitter for HP bypass system for C&amp;I-III, Unit 8 &amp; 9, CSTPS, Chandrapur</v>
      </c>
      <c r="C2795" s="31">
        <f t="shared" si="1422"/>
        <v>0</v>
      </c>
      <c r="D2795" s="67" t="str">
        <f t="shared" si="1422"/>
        <v>-</v>
      </c>
      <c r="E2795" s="30">
        <f t="shared" si="1422"/>
        <v>0</v>
      </c>
      <c r="F2795" s="30">
        <f t="shared" si="1387"/>
        <v>3.5400000000000001E-2</v>
      </c>
      <c r="G2795" s="30">
        <f t="shared" si="1388"/>
        <v>3.5400000000000001E-2</v>
      </c>
      <c r="H2795" s="30">
        <f t="shared" si="1389"/>
        <v>0</v>
      </c>
      <c r="I2795" s="30">
        <f>'F4.2'!AA41</f>
        <v>0</v>
      </c>
      <c r="J2795" s="30">
        <f>'F4.2'!AU41</f>
        <v>0</v>
      </c>
      <c r="K2795" s="30"/>
      <c r="L2795" s="30"/>
      <c r="M2795" s="30">
        <f t="shared" si="1390"/>
        <v>0</v>
      </c>
      <c r="N2795" s="150">
        <f t="shared" si="1391"/>
        <v>0</v>
      </c>
    </row>
    <row r="2796" spans="1:14" ht="47.25" hidden="1" outlineLevel="1">
      <c r="A2796" s="163"/>
      <c r="B2796" s="182" t="str">
        <f t="shared" ref="B2796:E2796" si="1423">B2337</f>
        <v>Procurement of spares for Atlas Copco make Instrument, Service and Conveying air Compressors for C&amp;I-III, Unit 8 &amp; 9, CSTPS, Chandrapur.</v>
      </c>
      <c r="C2796" s="31">
        <f t="shared" si="1423"/>
        <v>0</v>
      </c>
      <c r="D2796" s="67" t="str">
        <f t="shared" si="1423"/>
        <v>-</v>
      </c>
      <c r="E2796" s="30">
        <f t="shared" si="1423"/>
        <v>0</v>
      </c>
      <c r="F2796" s="30">
        <f t="shared" si="1387"/>
        <v>0.225091877</v>
      </c>
      <c r="G2796" s="30">
        <f t="shared" si="1388"/>
        <v>0.225091877</v>
      </c>
      <c r="H2796" s="30">
        <f t="shared" si="1389"/>
        <v>0</v>
      </c>
      <c r="I2796" s="30">
        <f>'F4.2'!AA42</f>
        <v>0</v>
      </c>
      <c r="J2796" s="30">
        <f>'F4.2'!AU42</f>
        <v>0</v>
      </c>
      <c r="K2796" s="30"/>
      <c r="L2796" s="30"/>
      <c r="M2796" s="30">
        <f t="shared" si="1390"/>
        <v>0</v>
      </c>
      <c r="N2796" s="150">
        <f t="shared" si="1391"/>
        <v>0</v>
      </c>
    </row>
    <row r="2797" spans="1:14" ht="31.5" hidden="1" outlineLevel="1">
      <c r="A2797" s="163"/>
      <c r="B2797" s="182" t="str">
        <f t="shared" ref="B2797:E2797" si="1424">B2338</f>
        <v>Procurement of spares for HEA Ignitors and Flame Scanners for C&amp;I-III, Unit 8 &amp; 9, CSTPS, Chandrapur.</v>
      </c>
      <c r="C2797" s="31">
        <f t="shared" si="1424"/>
        <v>0</v>
      </c>
      <c r="D2797" s="67" t="str">
        <f t="shared" si="1424"/>
        <v>-</v>
      </c>
      <c r="E2797" s="30">
        <f t="shared" si="1424"/>
        <v>0</v>
      </c>
      <c r="F2797" s="30">
        <f t="shared" si="1387"/>
        <v>3.7700999999999998E-2</v>
      </c>
      <c r="G2797" s="30">
        <f t="shared" si="1388"/>
        <v>3.7700999999999998E-2</v>
      </c>
      <c r="H2797" s="30">
        <f t="shared" si="1389"/>
        <v>0</v>
      </c>
      <c r="I2797" s="30">
        <f>'F4.2'!AA43</f>
        <v>0</v>
      </c>
      <c r="J2797" s="30">
        <f>'F4.2'!AU43</f>
        <v>0</v>
      </c>
      <c r="K2797" s="30"/>
      <c r="L2797" s="30"/>
      <c r="M2797" s="30">
        <f t="shared" si="1390"/>
        <v>0</v>
      </c>
      <c r="N2797" s="150">
        <f t="shared" si="1391"/>
        <v>0</v>
      </c>
    </row>
    <row r="2798" spans="1:14" ht="47.25" hidden="1" outlineLevel="1">
      <c r="A2798" s="163"/>
      <c r="B2798" s="182" t="str">
        <f t="shared" ref="B2798:E2798" si="1425">B2339</f>
        <v xml:space="preserve">Procurement of spares for GEHO pumps of Ash Handling System at C&amp;I-III, Unit 8 &amp; 9, CSTPS, Chandrapur
</v>
      </c>
      <c r="C2798" s="31">
        <f t="shared" si="1425"/>
        <v>0</v>
      </c>
      <c r="D2798" s="67" t="str">
        <f t="shared" si="1425"/>
        <v>-</v>
      </c>
      <c r="E2798" s="30">
        <f t="shared" si="1425"/>
        <v>0</v>
      </c>
      <c r="F2798" s="30">
        <f t="shared" si="1387"/>
        <v>0.28860907699999999</v>
      </c>
      <c r="G2798" s="30">
        <f t="shared" si="1388"/>
        <v>0.28860907699999999</v>
      </c>
      <c r="H2798" s="30">
        <f t="shared" si="1389"/>
        <v>0</v>
      </c>
      <c r="I2798" s="30">
        <f>'F4.2'!AA44</f>
        <v>0</v>
      </c>
      <c r="J2798" s="30">
        <f>'F4.2'!AU44</f>
        <v>0</v>
      </c>
      <c r="K2798" s="30"/>
      <c r="L2798" s="30"/>
      <c r="M2798" s="30">
        <f t="shared" si="1390"/>
        <v>0</v>
      </c>
      <c r="N2798" s="150">
        <f t="shared" si="1391"/>
        <v>0</v>
      </c>
    </row>
    <row r="2799" spans="1:14" ht="31.5" hidden="1" outlineLevel="1">
      <c r="A2799" s="163"/>
      <c r="B2799" s="182" t="str">
        <f t="shared" ref="B2799:E2799" si="1426">B2340</f>
        <v>Procurement of Turbine side control valve spares for C&amp;I-III, Unit 8 &amp; 9, CSTPS, Chandrapur</v>
      </c>
      <c r="C2799" s="31">
        <f t="shared" si="1426"/>
        <v>0</v>
      </c>
      <c r="D2799" s="67" t="str">
        <f t="shared" si="1426"/>
        <v>-</v>
      </c>
      <c r="E2799" s="30">
        <f t="shared" si="1426"/>
        <v>0</v>
      </c>
      <c r="F2799" s="30">
        <f t="shared" si="1387"/>
        <v>0.17973878000000001</v>
      </c>
      <c r="G2799" s="30">
        <f t="shared" si="1388"/>
        <v>0.17973878000000001</v>
      </c>
      <c r="H2799" s="30">
        <f t="shared" si="1389"/>
        <v>0</v>
      </c>
      <c r="I2799" s="30">
        <f>'F4.2'!AA45</f>
        <v>0</v>
      </c>
      <c r="J2799" s="30">
        <f>'F4.2'!AU45</f>
        <v>0</v>
      </c>
      <c r="K2799" s="30"/>
      <c r="L2799" s="30"/>
      <c r="M2799" s="30">
        <f t="shared" si="1390"/>
        <v>0</v>
      </c>
      <c r="N2799" s="150">
        <f t="shared" si="1391"/>
        <v>0</v>
      </c>
    </row>
    <row r="2800" spans="1:14" ht="31.5" hidden="1" outlineLevel="1">
      <c r="A2800" s="163"/>
      <c r="B2800" s="182" t="str">
        <f t="shared" ref="B2800:E2800" si="1427">B2341</f>
        <v>Procurement of various numerical protection relays for Unit-8 &amp; 9, CSTPS, Chandrapur.</v>
      </c>
      <c r="C2800" s="31">
        <f t="shared" si="1427"/>
        <v>0</v>
      </c>
      <c r="D2800" s="67" t="str">
        <f t="shared" si="1427"/>
        <v>-</v>
      </c>
      <c r="E2800" s="30">
        <f t="shared" si="1427"/>
        <v>0</v>
      </c>
      <c r="F2800" s="30">
        <f t="shared" si="1387"/>
        <v>0.123074</v>
      </c>
      <c r="G2800" s="30">
        <f t="shared" si="1388"/>
        <v>0.123074</v>
      </c>
      <c r="H2800" s="30">
        <f t="shared" si="1389"/>
        <v>0</v>
      </c>
      <c r="I2800" s="30">
        <f>'F4.2'!AA46</f>
        <v>0</v>
      </c>
      <c r="J2800" s="30">
        <f>'F4.2'!AU46</f>
        <v>0</v>
      </c>
      <c r="K2800" s="30"/>
      <c r="L2800" s="30"/>
      <c r="M2800" s="30">
        <f t="shared" si="1390"/>
        <v>0</v>
      </c>
      <c r="N2800" s="150">
        <f t="shared" si="1391"/>
        <v>0</v>
      </c>
    </row>
    <row r="2801" spans="1:14" ht="31.5" hidden="1" outlineLevel="1">
      <c r="A2801" s="163"/>
      <c r="B2801" s="182" t="str">
        <f t="shared" ref="B2801:E2801" si="1428">B2342</f>
        <v>Procurement of various numerical protection relays for Unit-8 &amp; 9, CSTPS, Chandrapur.</v>
      </c>
      <c r="C2801" s="31">
        <f t="shared" si="1428"/>
        <v>0</v>
      </c>
      <c r="D2801" s="67" t="str">
        <f t="shared" si="1428"/>
        <v>-</v>
      </c>
      <c r="E2801" s="30">
        <f t="shared" si="1428"/>
        <v>0</v>
      </c>
      <c r="F2801" s="30">
        <f t="shared" si="1387"/>
        <v>0.1318414</v>
      </c>
      <c r="G2801" s="30">
        <f t="shared" si="1388"/>
        <v>0.1318414</v>
      </c>
      <c r="H2801" s="30">
        <f t="shared" si="1389"/>
        <v>0</v>
      </c>
      <c r="I2801" s="30">
        <f>'F4.2'!AA47</f>
        <v>0</v>
      </c>
      <c r="J2801" s="30">
        <f>'F4.2'!AU47</f>
        <v>0</v>
      </c>
      <c r="K2801" s="30"/>
      <c r="L2801" s="30"/>
      <c r="M2801" s="30">
        <f t="shared" si="1390"/>
        <v>0</v>
      </c>
      <c r="N2801" s="150">
        <f t="shared" si="1391"/>
        <v>0</v>
      </c>
    </row>
    <row r="2802" spans="1:14" ht="31.5" hidden="1" outlineLevel="1">
      <c r="A2802" s="163"/>
      <c r="B2802" s="182" t="str">
        <f t="shared" ref="B2802:E2802" si="1429">B2343</f>
        <v>Procurement of various numerical protection relays for Unit-8 &amp; 9, CSTPS, Chandrapur.</v>
      </c>
      <c r="C2802" s="31">
        <f t="shared" si="1429"/>
        <v>0</v>
      </c>
      <c r="D2802" s="67" t="str">
        <f t="shared" si="1429"/>
        <v>-</v>
      </c>
      <c r="E2802" s="30">
        <f t="shared" si="1429"/>
        <v>0</v>
      </c>
      <c r="F2802" s="30">
        <f t="shared" si="1387"/>
        <v>0.13862640000000001</v>
      </c>
      <c r="G2802" s="30">
        <f t="shared" si="1388"/>
        <v>0.13862640000000001</v>
      </c>
      <c r="H2802" s="30">
        <f t="shared" si="1389"/>
        <v>0</v>
      </c>
      <c r="I2802" s="30">
        <f>'F4.2'!AA48</f>
        <v>0</v>
      </c>
      <c r="J2802" s="30">
        <f>'F4.2'!AU48</f>
        <v>0</v>
      </c>
      <c r="K2802" s="30"/>
      <c r="L2802" s="30"/>
      <c r="M2802" s="30">
        <f t="shared" si="1390"/>
        <v>0</v>
      </c>
      <c r="N2802" s="150">
        <f t="shared" si="1391"/>
        <v>0</v>
      </c>
    </row>
    <row r="2803" spans="1:14" ht="47.25" hidden="1" outlineLevel="1">
      <c r="A2803" s="163"/>
      <c r="B2803" s="182" t="str">
        <f t="shared" ref="B2803:E2803" si="1430">B2344</f>
        <v>Procurement of spares for DB POWER make UPS system installed at HCSD Pump House, Unit-8 &amp; 9, CSTPS, Chandrapur.</v>
      </c>
      <c r="C2803" s="31">
        <f t="shared" si="1430"/>
        <v>0</v>
      </c>
      <c r="D2803" s="67" t="str">
        <f t="shared" si="1430"/>
        <v>-</v>
      </c>
      <c r="E2803" s="30">
        <f t="shared" si="1430"/>
        <v>0</v>
      </c>
      <c r="F2803" s="30">
        <f t="shared" si="1387"/>
        <v>6.475721999999999E-2</v>
      </c>
      <c r="G2803" s="30">
        <f t="shared" si="1388"/>
        <v>6.4757220000000004E-2</v>
      </c>
      <c r="H2803" s="30">
        <f t="shared" si="1389"/>
        <v>0</v>
      </c>
      <c r="I2803" s="30">
        <f>'F4.2'!AA49</f>
        <v>0</v>
      </c>
      <c r="J2803" s="30">
        <f>'F4.2'!AU49</f>
        <v>0</v>
      </c>
      <c r="K2803" s="30"/>
      <c r="L2803" s="30"/>
      <c r="M2803" s="30">
        <f t="shared" si="1390"/>
        <v>0</v>
      </c>
      <c r="N2803" s="150">
        <f t="shared" si="1391"/>
        <v>0</v>
      </c>
    </row>
    <row r="2804" spans="1:14" ht="63" hidden="1" outlineLevel="1">
      <c r="A2804" s="163"/>
      <c r="B2804" s="182" t="str">
        <f t="shared" ref="B2804:E2804" si="1431">B2345</f>
        <v xml:space="preserve">Procurement of Fully Automatic Capacitance &amp; Dissipation Factor (Tan- Delta) measuring kit for Unit-8 &amp;9, CSTPS, Chandrapur.
</v>
      </c>
      <c r="C2804" s="31">
        <f t="shared" si="1431"/>
        <v>0</v>
      </c>
      <c r="D2804" s="67" t="str">
        <f t="shared" si="1431"/>
        <v>-</v>
      </c>
      <c r="E2804" s="30">
        <f t="shared" si="1431"/>
        <v>0</v>
      </c>
      <c r="F2804" s="30">
        <f t="shared" si="1387"/>
        <v>0.48288219599999999</v>
      </c>
      <c r="G2804" s="30">
        <f t="shared" si="1388"/>
        <v>0.48288219599999999</v>
      </c>
      <c r="H2804" s="30">
        <f t="shared" si="1389"/>
        <v>0</v>
      </c>
      <c r="I2804" s="30">
        <f>'F4.2'!AA50</f>
        <v>0</v>
      </c>
      <c r="J2804" s="30">
        <f>'F4.2'!AU50</f>
        <v>0</v>
      </c>
      <c r="K2804" s="30"/>
      <c r="L2804" s="30"/>
      <c r="M2804" s="30">
        <f t="shared" si="1390"/>
        <v>0</v>
      </c>
      <c r="N2804" s="150">
        <f t="shared" si="1391"/>
        <v>0</v>
      </c>
    </row>
    <row r="2805" spans="1:14" ht="47.25" hidden="1" outlineLevel="1">
      <c r="A2805" s="163"/>
      <c r="B2805" s="182" t="str">
        <f t="shared" ref="B2805:E2805" si="1432">B2346</f>
        <v xml:space="preserve">Supply of various VFD spares for ID fans of Unit-8 &amp; 9, CSTPS, Chandrapur.
</v>
      </c>
      <c r="C2805" s="31">
        <f t="shared" si="1432"/>
        <v>0</v>
      </c>
      <c r="D2805" s="67" t="str">
        <f t="shared" si="1432"/>
        <v>-</v>
      </c>
      <c r="E2805" s="30">
        <f t="shared" si="1432"/>
        <v>0</v>
      </c>
      <c r="F2805" s="30">
        <f t="shared" si="1387"/>
        <v>0.54599939000000008</v>
      </c>
      <c r="G2805" s="30">
        <f t="shared" si="1388"/>
        <v>0.54599939000000008</v>
      </c>
      <c r="H2805" s="30">
        <f t="shared" si="1389"/>
        <v>0</v>
      </c>
      <c r="I2805" s="30">
        <f>'F4.2'!AA51</f>
        <v>0</v>
      </c>
      <c r="J2805" s="30">
        <f>'F4.2'!AU51</f>
        <v>0</v>
      </c>
      <c r="K2805" s="30"/>
      <c r="L2805" s="30"/>
      <c r="M2805" s="30">
        <f t="shared" si="1390"/>
        <v>0</v>
      </c>
      <c r="N2805" s="150">
        <f t="shared" si="1391"/>
        <v>0</v>
      </c>
    </row>
    <row r="2806" spans="1:14" ht="31.5" hidden="1" outlineLevel="1">
      <c r="A2806" s="163"/>
      <c r="B2806" s="182" t="str">
        <f t="shared" ref="B2806:E2806" si="1433">B2347</f>
        <v>Procurement of  DAVR spares installed at Unit -8&amp;9 CSTPS, Chandrapur.</v>
      </c>
      <c r="C2806" s="31">
        <f t="shared" si="1433"/>
        <v>0</v>
      </c>
      <c r="D2806" s="67" t="str">
        <f t="shared" si="1433"/>
        <v>-</v>
      </c>
      <c r="E2806" s="30">
        <f t="shared" si="1433"/>
        <v>0</v>
      </c>
      <c r="F2806" s="30">
        <f t="shared" si="1387"/>
        <v>0.59450259999999999</v>
      </c>
      <c r="G2806" s="30">
        <f t="shared" si="1388"/>
        <v>0.59450259999999999</v>
      </c>
      <c r="H2806" s="30">
        <f t="shared" si="1389"/>
        <v>0</v>
      </c>
      <c r="I2806" s="30">
        <f>'F4.2'!AA52</f>
        <v>0</v>
      </c>
      <c r="J2806" s="30">
        <f>'F4.2'!AU52</f>
        <v>0</v>
      </c>
      <c r="K2806" s="30"/>
      <c r="L2806" s="30"/>
      <c r="M2806" s="30">
        <f t="shared" si="1390"/>
        <v>0</v>
      </c>
      <c r="N2806" s="150">
        <f t="shared" si="1391"/>
        <v>0</v>
      </c>
    </row>
    <row r="2807" spans="1:14" ht="31.5" hidden="1" outlineLevel="1">
      <c r="A2807" s="163"/>
      <c r="B2807" s="182" t="str">
        <f t="shared" ref="B2807:E2807" si="1434">B2348</f>
        <v>Procurement of 3 phase relay test kit for Unit-8 &amp;9, CSTPS, Chandrapur.</v>
      </c>
      <c r="C2807" s="31">
        <f t="shared" si="1434"/>
        <v>0</v>
      </c>
      <c r="D2807" s="67" t="str">
        <f t="shared" si="1434"/>
        <v>-</v>
      </c>
      <c r="E2807" s="30">
        <f t="shared" si="1434"/>
        <v>0</v>
      </c>
      <c r="F2807" s="30">
        <f t="shared" si="1387"/>
        <v>0.35388199999999997</v>
      </c>
      <c r="G2807" s="30">
        <f t="shared" si="1388"/>
        <v>0.35388199999999997</v>
      </c>
      <c r="H2807" s="30">
        <f t="shared" si="1389"/>
        <v>0</v>
      </c>
      <c r="I2807" s="30">
        <f>'F4.2'!AA53</f>
        <v>0</v>
      </c>
      <c r="J2807" s="30">
        <f>'F4.2'!AU53</f>
        <v>0</v>
      </c>
      <c r="K2807" s="30"/>
      <c r="L2807" s="30"/>
      <c r="M2807" s="30">
        <f t="shared" si="1390"/>
        <v>0</v>
      </c>
      <c r="N2807" s="150">
        <f t="shared" si="1391"/>
        <v>0</v>
      </c>
    </row>
    <row r="2808" spans="1:14" ht="31.5" hidden="1" outlineLevel="1">
      <c r="A2808" s="163"/>
      <c r="B2808" s="182" t="str">
        <f t="shared" ref="B2808:E2808" si="1435">B2349</f>
        <v>Procurement of spares for Fast Bus Transfer System (FBTS) installed at Unit-8 &amp; 9, CSTPS, Chandrapur.</v>
      </c>
      <c r="C2808" s="31">
        <f t="shared" si="1435"/>
        <v>0</v>
      </c>
      <c r="D2808" s="67" t="str">
        <f t="shared" si="1435"/>
        <v>-</v>
      </c>
      <c r="E2808" s="30">
        <f t="shared" si="1435"/>
        <v>0</v>
      </c>
      <c r="F2808" s="30">
        <f t="shared" si="1387"/>
        <v>0.37287999999999999</v>
      </c>
      <c r="G2808" s="30">
        <f t="shared" si="1388"/>
        <v>0.37287999999999999</v>
      </c>
      <c r="H2808" s="30">
        <f t="shared" si="1389"/>
        <v>0</v>
      </c>
      <c r="I2808" s="30">
        <f>'F4.2'!AA54</f>
        <v>0</v>
      </c>
      <c r="J2808" s="30">
        <f>'F4.2'!AU54</f>
        <v>0</v>
      </c>
      <c r="K2808" s="30"/>
      <c r="L2808" s="30"/>
      <c r="M2808" s="30">
        <f t="shared" si="1390"/>
        <v>0</v>
      </c>
      <c r="N2808" s="150">
        <f t="shared" si="1391"/>
        <v>0</v>
      </c>
    </row>
    <row r="2809" spans="1:14" ht="31.5" hidden="1" outlineLevel="1">
      <c r="A2809" s="163"/>
      <c r="B2809" s="182" t="str">
        <f t="shared" ref="B2809:E2809" si="1436">B2350</f>
        <v>Procurement of various spares for battery chargers installed at Unit-8&amp;9, CSTPS, Chandrapur.</v>
      </c>
      <c r="C2809" s="31">
        <f t="shared" si="1436"/>
        <v>0</v>
      </c>
      <c r="D2809" s="67" t="str">
        <f t="shared" si="1436"/>
        <v>-</v>
      </c>
      <c r="E2809" s="30">
        <f t="shared" si="1436"/>
        <v>0</v>
      </c>
      <c r="F2809" s="30">
        <f t="shared" si="1387"/>
        <v>0.400216352</v>
      </c>
      <c r="G2809" s="30">
        <f t="shared" si="1388"/>
        <v>0.400216352</v>
      </c>
      <c r="H2809" s="30">
        <f t="shared" si="1389"/>
        <v>0</v>
      </c>
      <c r="I2809" s="30">
        <f>'F4.2'!AA55</f>
        <v>0</v>
      </c>
      <c r="J2809" s="30">
        <f>'F4.2'!AU55</f>
        <v>0</v>
      </c>
      <c r="K2809" s="30"/>
      <c r="L2809" s="30"/>
      <c r="M2809" s="30">
        <f t="shared" si="1390"/>
        <v>0</v>
      </c>
      <c r="N2809" s="150">
        <f t="shared" si="1391"/>
        <v>0</v>
      </c>
    </row>
    <row r="2810" spans="1:14" ht="47.25" hidden="1" outlineLevel="1">
      <c r="A2810" s="163"/>
      <c r="B2810" s="182" t="str">
        <f t="shared" ref="B2810:E2810" si="1437">B2351</f>
        <v>Procurement of Auto synchronizing Relay (ASR) &amp; Load Shedding Relay (LSR)  installed at Unit-8 &amp;9, CSTPS, Chandrapur.</v>
      </c>
      <c r="C2810" s="31">
        <f t="shared" si="1437"/>
        <v>0</v>
      </c>
      <c r="D2810" s="67" t="str">
        <f t="shared" si="1437"/>
        <v>-</v>
      </c>
      <c r="E2810" s="30">
        <f t="shared" si="1437"/>
        <v>0</v>
      </c>
      <c r="F2810" s="30">
        <f t="shared" si="1387"/>
        <v>0.34973135</v>
      </c>
      <c r="G2810" s="30">
        <f t="shared" si="1388"/>
        <v>0.34973135</v>
      </c>
      <c r="H2810" s="30">
        <f t="shared" si="1389"/>
        <v>0</v>
      </c>
      <c r="I2810" s="30">
        <f>'F4.2'!AA56</f>
        <v>0</v>
      </c>
      <c r="J2810" s="30">
        <f>'F4.2'!AU56</f>
        <v>0</v>
      </c>
      <c r="K2810" s="30"/>
      <c r="L2810" s="30"/>
      <c r="M2810" s="30">
        <f t="shared" si="1390"/>
        <v>0</v>
      </c>
      <c r="N2810" s="150">
        <f t="shared" si="1391"/>
        <v>0</v>
      </c>
    </row>
    <row r="2811" spans="1:14" ht="31.5" hidden="1" outlineLevel="1">
      <c r="A2811" s="163"/>
      <c r="B2811" s="182" t="str">
        <f t="shared" ref="B2811:E2811" si="1438">B2352</f>
        <v>Procurement of ESP spares i.e. Field Controller, Thyristor and Trigger card for ESP of Unit-8 &amp; 9, CSTPS Chandrapur.</v>
      </c>
      <c r="C2811" s="31">
        <f t="shared" si="1438"/>
        <v>0</v>
      </c>
      <c r="D2811" s="67" t="str">
        <f t="shared" si="1438"/>
        <v>-</v>
      </c>
      <c r="E2811" s="30">
        <f t="shared" si="1438"/>
        <v>0</v>
      </c>
      <c r="F2811" s="30">
        <f t="shared" si="1387"/>
        <v>0.26744699999999999</v>
      </c>
      <c r="G2811" s="30">
        <f t="shared" si="1388"/>
        <v>0.26744699999999999</v>
      </c>
      <c r="H2811" s="30">
        <f t="shared" si="1389"/>
        <v>0</v>
      </c>
      <c r="I2811" s="30">
        <f>'F4.2'!AA57</f>
        <v>0</v>
      </c>
      <c r="J2811" s="30">
        <f>'F4.2'!AU57</f>
        <v>0</v>
      </c>
      <c r="K2811" s="30"/>
      <c r="L2811" s="30"/>
      <c r="M2811" s="30">
        <f t="shared" si="1390"/>
        <v>0</v>
      </c>
      <c r="N2811" s="150">
        <f t="shared" si="1391"/>
        <v>0</v>
      </c>
    </row>
    <row r="2812" spans="1:14" ht="31.5" hidden="1" outlineLevel="1">
      <c r="A2812" s="163"/>
      <c r="B2812" s="182" t="str">
        <f t="shared" ref="B2812:E2812" si="1439">B2353</f>
        <v>Procurement of various VFD spares for GEHO pump of Unit-8 &amp; 9, CSTPS, Chandrapur.</v>
      </c>
      <c r="C2812" s="31">
        <f t="shared" si="1439"/>
        <v>0</v>
      </c>
      <c r="D2812" s="67" t="str">
        <f t="shared" si="1439"/>
        <v>-</v>
      </c>
      <c r="E2812" s="30">
        <f t="shared" si="1439"/>
        <v>0</v>
      </c>
      <c r="F2812" s="30">
        <f t="shared" si="1387"/>
        <v>0.54416256799999996</v>
      </c>
      <c r="G2812" s="30">
        <f t="shared" si="1388"/>
        <v>0.54416256799999996</v>
      </c>
      <c r="H2812" s="30">
        <f t="shared" si="1389"/>
        <v>0</v>
      </c>
      <c r="I2812" s="30">
        <f>'F4.2'!AA58</f>
        <v>0</v>
      </c>
      <c r="J2812" s="30">
        <f>'F4.2'!AU58</f>
        <v>0</v>
      </c>
      <c r="K2812" s="30"/>
      <c r="L2812" s="30"/>
      <c r="M2812" s="30">
        <f t="shared" si="1390"/>
        <v>0</v>
      </c>
      <c r="N2812" s="150">
        <f t="shared" si="1391"/>
        <v>0</v>
      </c>
    </row>
    <row r="2813" spans="1:14" ht="47.25" hidden="1" outlineLevel="1">
      <c r="A2813" s="163"/>
      <c r="B2813" s="182" t="str">
        <f t="shared" ref="B2813:E2813" si="1440">B2354</f>
        <v>Design, Supply, Erection &amp; Commissioning of On-Line Dissolved Gas Analyzers for various Transformers installed at Unit-8 &amp; 9, CSTPS, Chandrapur.</v>
      </c>
      <c r="C2813" s="31">
        <f t="shared" si="1440"/>
        <v>0</v>
      </c>
      <c r="D2813" s="67" t="str">
        <f t="shared" si="1440"/>
        <v>-</v>
      </c>
      <c r="E2813" s="30">
        <f t="shared" si="1440"/>
        <v>0</v>
      </c>
      <c r="F2813" s="30">
        <f t="shared" si="1387"/>
        <v>3.1775039999999999</v>
      </c>
      <c r="G2813" s="30">
        <f t="shared" si="1388"/>
        <v>3.1775039999999999</v>
      </c>
      <c r="H2813" s="30">
        <f t="shared" si="1389"/>
        <v>0</v>
      </c>
      <c r="I2813" s="30">
        <f>'F4.2'!AA59</f>
        <v>0</v>
      </c>
      <c r="J2813" s="30">
        <f>'F4.2'!AU59</f>
        <v>0</v>
      </c>
      <c r="K2813" s="30"/>
      <c r="L2813" s="30"/>
      <c r="M2813" s="30">
        <f t="shared" si="1390"/>
        <v>0</v>
      </c>
      <c r="N2813" s="150">
        <f t="shared" si="1391"/>
        <v>0</v>
      </c>
    </row>
    <row r="2814" spans="1:14" ht="63" hidden="1" outlineLevel="1">
      <c r="A2814" s="163"/>
      <c r="B2814" s="182" t="str">
        <f t="shared" ref="B2814:E2814" si="1441">B2355</f>
        <v xml:space="preserve">Supply, Erection &amp; Commissioning of On-Line Dissolved Gas Analyzers for Station Transformers -8B, Unit-8 &amp; 9, CSTPS, Chandrapur
</v>
      </c>
      <c r="C2814" s="31">
        <f t="shared" si="1441"/>
        <v>0</v>
      </c>
      <c r="D2814" s="67" t="str">
        <f t="shared" si="1441"/>
        <v>-</v>
      </c>
      <c r="E2814" s="30">
        <f t="shared" si="1441"/>
        <v>0</v>
      </c>
      <c r="F2814" s="30">
        <f t="shared" si="1387"/>
        <v>0.30519225</v>
      </c>
      <c r="G2814" s="30">
        <f t="shared" si="1388"/>
        <v>0.30519225</v>
      </c>
      <c r="H2814" s="30">
        <f t="shared" si="1389"/>
        <v>0</v>
      </c>
      <c r="I2814" s="30">
        <f>'F4.2'!AA60</f>
        <v>0</v>
      </c>
      <c r="J2814" s="30">
        <f>'F4.2'!AU60</f>
        <v>0</v>
      </c>
      <c r="K2814" s="30"/>
      <c r="L2814" s="30"/>
      <c r="M2814" s="30">
        <f t="shared" si="1390"/>
        <v>0</v>
      </c>
      <c r="N2814" s="150">
        <f t="shared" si="1391"/>
        <v>0</v>
      </c>
    </row>
    <row r="2815" spans="1:14" ht="47.25" hidden="1" outlineLevel="1">
      <c r="A2815" s="163"/>
      <c r="B2815" s="182" t="str">
        <f t="shared" ref="B2815:E2815" si="1442">B2356</f>
        <v>Procurement of ‘TOROSHIMA’ make 350 KW, 6.6KV, Boiler Circulating Water (BCW) Pump Motor  (without pump casing) for Unit-8&amp;9, CSTPS Chandrapur.</v>
      </c>
      <c r="C2815" s="31">
        <f t="shared" si="1442"/>
        <v>0</v>
      </c>
      <c r="D2815" s="67" t="str">
        <f t="shared" si="1442"/>
        <v>-</v>
      </c>
      <c r="E2815" s="30">
        <f t="shared" si="1442"/>
        <v>0</v>
      </c>
      <c r="F2815" s="30">
        <f t="shared" si="1387"/>
        <v>4.2036736000000001</v>
      </c>
      <c r="G2815" s="30">
        <f t="shared" si="1388"/>
        <v>4.2036736000000001</v>
      </c>
      <c r="H2815" s="30">
        <f t="shared" si="1389"/>
        <v>0</v>
      </c>
      <c r="I2815" s="30">
        <f>'F4.2'!AA61</f>
        <v>0</v>
      </c>
      <c r="J2815" s="30">
        <f>'F4.2'!AU61</f>
        <v>0</v>
      </c>
      <c r="K2815" s="30"/>
      <c r="L2815" s="30"/>
      <c r="M2815" s="30">
        <f t="shared" si="1390"/>
        <v>0</v>
      </c>
      <c r="N2815" s="150">
        <f t="shared" si="1391"/>
        <v>0</v>
      </c>
    </row>
    <row r="2816" spans="1:14" ht="31.5" hidden="1" outlineLevel="1">
      <c r="A2816" s="163"/>
      <c r="B2816" s="182" t="str">
        <f t="shared" ref="B2816:E2816" si="1443">B2357</f>
        <v>Procurement of 90kVA ESP Rectiformer  for  Unit-8 &amp; 9, CSTPS, Chandrapur.</v>
      </c>
      <c r="C2816" s="31">
        <f t="shared" si="1443"/>
        <v>0</v>
      </c>
      <c r="D2816" s="67" t="str">
        <f t="shared" si="1443"/>
        <v>-</v>
      </c>
      <c r="E2816" s="30">
        <f t="shared" si="1443"/>
        <v>0</v>
      </c>
      <c r="F2816" s="30">
        <f t="shared" si="1387"/>
        <v>0.29877599999999999</v>
      </c>
      <c r="G2816" s="30">
        <f t="shared" si="1388"/>
        <v>0.29877599999999999</v>
      </c>
      <c r="H2816" s="30">
        <f t="shared" si="1389"/>
        <v>0</v>
      </c>
      <c r="I2816" s="30">
        <f>'F4.2'!AA62</f>
        <v>0</v>
      </c>
      <c r="J2816" s="30">
        <f>'F4.2'!AU62</f>
        <v>0</v>
      </c>
      <c r="K2816" s="30"/>
      <c r="L2816" s="30"/>
      <c r="M2816" s="30">
        <f t="shared" si="1390"/>
        <v>0</v>
      </c>
      <c r="N2816" s="150">
        <f t="shared" si="1391"/>
        <v>0</v>
      </c>
    </row>
    <row r="2817" spans="1:14" ht="31.5" hidden="1" outlineLevel="1">
      <c r="A2817" s="163"/>
      <c r="B2817" s="182" t="str">
        <f t="shared" ref="B2817:E2817" si="1444">B2358</f>
        <v>Supply erection &amp; commissioning of Aviation Lighting for NDCT of Unit-8&amp;9, CSTPS Chandrapur</v>
      </c>
      <c r="C2817" s="31">
        <f t="shared" si="1444"/>
        <v>0</v>
      </c>
      <c r="D2817" s="67" t="str">
        <f t="shared" si="1444"/>
        <v>-</v>
      </c>
      <c r="E2817" s="30">
        <f t="shared" si="1444"/>
        <v>0</v>
      </c>
      <c r="F2817" s="30">
        <f t="shared" si="1387"/>
        <v>0.57261016200000003</v>
      </c>
      <c r="G2817" s="30">
        <f t="shared" si="1388"/>
        <v>0.57261016200000003</v>
      </c>
      <c r="H2817" s="30">
        <f t="shared" si="1389"/>
        <v>0</v>
      </c>
      <c r="I2817" s="30">
        <f>'F4.2'!AA63</f>
        <v>0</v>
      </c>
      <c r="J2817" s="30">
        <f>'F4.2'!AU63</f>
        <v>0</v>
      </c>
      <c r="K2817" s="30"/>
      <c r="L2817" s="30"/>
      <c r="M2817" s="30">
        <f t="shared" si="1390"/>
        <v>0</v>
      </c>
      <c r="N2817" s="150">
        <f t="shared" si="1391"/>
        <v>0</v>
      </c>
    </row>
    <row r="2818" spans="1:14" ht="31.5" hidden="1" outlineLevel="1">
      <c r="A2818" s="163"/>
      <c r="B2818" s="182" t="str">
        <f t="shared" ref="B2818:E2818" si="1445">B2359</f>
        <v>Procurement of Transformer oil storage tanks of different capacity for Unit-8&amp;9 CSTPS Chandrapur.</v>
      </c>
      <c r="C2818" s="31">
        <f t="shared" si="1445"/>
        <v>0</v>
      </c>
      <c r="D2818" s="67" t="str">
        <f t="shared" si="1445"/>
        <v>-</v>
      </c>
      <c r="E2818" s="30">
        <f t="shared" si="1445"/>
        <v>0</v>
      </c>
      <c r="F2818" s="30">
        <f t="shared" si="1387"/>
        <v>0.57023500000000005</v>
      </c>
      <c r="G2818" s="30">
        <f t="shared" si="1388"/>
        <v>0.57023500000000005</v>
      </c>
      <c r="H2818" s="30">
        <f t="shared" si="1389"/>
        <v>0</v>
      </c>
      <c r="I2818" s="30">
        <f>'F4.2'!AA64</f>
        <v>0</v>
      </c>
      <c r="J2818" s="30">
        <f>'F4.2'!AU64</f>
        <v>0</v>
      </c>
      <c r="K2818" s="30"/>
      <c r="L2818" s="30"/>
      <c r="M2818" s="30">
        <f t="shared" si="1390"/>
        <v>0</v>
      </c>
      <c r="N2818" s="150">
        <f t="shared" si="1391"/>
        <v>0</v>
      </c>
    </row>
    <row r="2819" spans="1:14" ht="31.5" hidden="1" outlineLevel="1">
      <c r="A2819" s="163"/>
      <c r="B2819" s="182" t="str">
        <f t="shared" ref="B2819:E2819" si="1446">B2360</f>
        <v>Procurement of 2000kW &amp; 315kW, 6.6 kV HT motors for CW &amp; ACW Pump installed at Unit-8&amp;9, CSTPS, Chandrapur.</v>
      </c>
      <c r="C2819" s="31">
        <f t="shared" si="1446"/>
        <v>0</v>
      </c>
      <c r="D2819" s="67" t="str">
        <f t="shared" si="1446"/>
        <v>-</v>
      </c>
      <c r="E2819" s="30">
        <f t="shared" si="1446"/>
        <v>0</v>
      </c>
      <c r="F2819" s="30">
        <f t="shared" si="1387"/>
        <v>1.450495826</v>
      </c>
      <c r="G2819" s="30">
        <f t="shared" si="1388"/>
        <v>1.450495826</v>
      </c>
      <c r="H2819" s="30">
        <f t="shared" si="1389"/>
        <v>0</v>
      </c>
      <c r="I2819" s="30">
        <f>'F4.2'!AA65</f>
        <v>0</v>
      </c>
      <c r="J2819" s="30">
        <f>'F4.2'!AU65</f>
        <v>0</v>
      </c>
      <c r="K2819" s="30"/>
      <c r="L2819" s="30"/>
      <c r="M2819" s="30">
        <f t="shared" si="1390"/>
        <v>0</v>
      </c>
      <c r="N2819" s="150">
        <f t="shared" si="1391"/>
        <v>0</v>
      </c>
    </row>
    <row r="2820" spans="1:14" ht="31.5" hidden="1" outlineLevel="1">
      <c r="A2820" s="163"/>
      <c r="B2820" s="182" t="str">
        <f t="shared" ref="B2820:E2820" si="1447">B2361</f>
        <v>Procurement of 3.25MVA, 6.6/2.3kV VFD Transformers of vector group DY11 for  Unit-8 &amp; 9, CSTPS, Chandrapur.</v>
      </c>
      <c r="C2820" s="31">
        <f t="shared" si="1447"/>
        <v>0</v>
      </c>
      <c r="D2820" s="67" t="str">
        <f t="shared" si="1447"/>
        <v>-</v>
      </c>
      <c r="E2820" s="30">
        <f t="shared" si="1447"/>
        <v>0</v>
      </c>
      <c r="F2820" s="30">
        <f t="shared" si="1387"/>
        <v>0.39410000000000001</v>
      </c>
      <c r="G2820" s="30">
        <f t="shared" si="1388"/>
        <v>0.39410000000000001</v>
      </c>
      <c r="H2820" s="30">
        <f t="shared" si="1389"/>
        <v>0</v>
      </c>
      <c r="I2820" s="30">
        <f>'F4.2'!AA66</f>
        <v>0</v>
      </c>
      <c r="J2820" s="30">
        <f>'F4.2'!AU66</f>
        <v>0</v>
      </c>
      <c r="K2820" s="30"/>
      <c r="L2820" s="30"/>
      <c r="M2820" s="30">
        <f t="shared" si="1390"/>
        <v>0</v>
      </c>
      <c r="N2820" s="150">
        <f t="shared" si="1391"/>
        <v>0</v>
      </c>
    </row>
    <row r="2821" spans="1:14" ht="31.5" hidden="1" outlineLevel="1">
      <c r="A2821" s="163"/>
      <c r="B2821" s="182" t="str">
        <f t="shared" ref="B2821:E2821" si="1448">B2362</f>
        <v>Procurement of 3.25MVA, 6.6/2.3kV VFD Transformer of vector group ‘Dd0’ for  Unit-8 &amp; 9, CSTPS, Chandrapur.</v>
      </c>
      <c r="C2821" s="31">
        <f t="shared" si="1448"/>
        <v>0</v>
      </c>
      <c r="D2821" s="67" t="str">
        <f t="shared" si="1448"/>
        <v>-</v>
      </c>
      <c r="E2821" s="30">
        <f t="shared" si="1448"/>
        <v>0</v>
      </c>
      <c r="F2821" s="30">
        <f t="shared" si="1387"/>
        <v>0.39050000000000001</v>
      </c>
      <c r="G2821" s="30">
        <f t="shared" si="1388"/>
        <v>0.39050000000000001</v>
      </c>
      <c r="H2821" s="30">
        <f t="shared" si="1389"/>
        <v>0</v>
      </c>
      <c r="I2821" s="30">
        <f>'F4.2'!AA67</f>
        <v>0</v>
      </c>
      <c r="J2821" s="30">
        <f>'F4.2'!AU67</f>
        <v>0</v>
      </c>
      <c r="K2821" s="30"/>
      <c r="L2821" s="30"/>
      <c r="M2821" s="30">
        <f t="shared" si="1390"/>
        <v>0</v>
      </c>
      <c r="N2821" s="150">
        <f t="shared" si="1391"/>
        <v>0</v>
      </c>
    </row>
    <row r="2822" spans="1:14" ht="47.25" hidden="1" outlineLevel="1">
      <c r="A2822" s="163"/>
      <c r="B2822" s="182" t="str">
        <f t="shared" ref="B2822:E2822" si="1449">B2363</f>
        <v>Procurement of ‘MARATHON’ makes HT/LT Induction motors for various Critical auxiliaries installed at Unit-8 &amp;9, CSTPS Chandrapur.</v>
      </c>
      <c r="C2822" s="31">
        <f t="shared" si="1449"/>
        <v>0</v>
      </c>
      <c r="D2822" s="67" t="str">
        <f t="shared" si="1449"/>
        <v>-</v>
      </c>
      <c r="E2822" s="30">
        <f t="shared" si="1449"/>
        <v>0</v>
      </c>
      <c r="F2822" s="30">
        <f t="shared" si="1387"/>
        <v>0</v>
      </c>
      <c r="G2822" s="30">
        <f t="shared" si="1388"/>
        <v>0</v>
      </c>
      <c r="H2822" s="30">
        <f t="shared" si="1389"/>
        <v>0</v>
      </c>
      <c r="I2822" s="30">
        <f>'F4.2'!AA68</f>
        <v>0</v>
      </c>
      <c r="J2822" s="30">
        <f>'F4.2'!AU68</f>
        <v>0</v>
      </c>
      <c r="K2822" s="30"/>
      <c r="L2822" s="30"/>
      <c r="M2822" s="30">
        <f t="shared" si="1390"/>
        <v>0</v>
      </c>
      <c r="N2822" s="150">
        <f t="shared" si="1391"/>
        <v>0</v>
      </c>
    </row>
    <row r="2823" spans="1:14" ht="31.5" hidden="1" outlineLevel="1">
      <c r="A2823" s="163"/>
      <c r="B2823" s="182" t="str">
        <f t="shared" ref="B2823:E2823" si="1450">B2364</f>
        <v xml:space="preserve"> Supply of 1.2V, Ni-Cd battery cells for Unit-8&amp;9, CSTPS Chandrapur.</v>
      </c>
      <c r="C2823" s="31">
        <f t="shared" si="1450"/>
        <v>0</v>
      </c>
      <c r="D2823" s="67" t="str">
        <f t="shared" si="1450"/>
        <v>-</v>
      </c>
      <c r="E2823" s="30">
        <f t="shared" si="1450"/>
        <v>0</v>
      </c>
      <c r="F2823" s="30">
        <f t="shared" si="1387"/>
        <v>0.12495855900000001</v>
      </c>
      <c r="G2823" s="30">
        <f t="shared" si="1388"/>
        <v>0.12495855900000001</v>
      </c>
      <c r="H2823" s="30">
        <f t="shared" si="1389"/>
        <v>0</v>
      </c>
      <c r="I2823" s="30">
        <f>'F4.2'!AA69</f>
        <v>0</v>
      </c>
      <c r="J2823" s="30">
        <f>'F4.2'!AU69</f>
        <v>0</v>
      </c>
      <c r="K2823" s="30"/>
      <c r="L2823" s="30"/>
      <c r="M2823" s="30">
        <f t="shared" si="1390"/>
        <v>0</v>
      </c>
      <c r="N2823" s="150">
        <f t="shared" si="1391"/>
        <v>0</v>
      </c>
    </row>
    <row r="2824" spans="1:14" ht="31.5" hidden="1" outlineLevel="1">
      <c r="A2824" s="163"/>
      <c r="B2824" s="182" t="str">
        <f t="shared" ref="B2824:E2824" si="1451">B2365</f>
        <v xml:space="preserve"> Supply of 1.2V, Ni-Cd battery cells for Unit-8&amp;9, CSTPS Chandrapur.</v>
      </c>
      <c r="C2824" s="31">
        <f t="shared" si="1451"/>
        <v>0</v>
      </c>
      <c r="D2824" s="67" t="str">
        <f t="shared" si="1451"/>
        <v>-</v>
      </c>
      <c r="E2824" s="30">
        <f t="shared" si="1451"/>
        <v>0</v>
      </c>
      <c r="F2824" s="30">
        <f t="shared" si="1387"/>
        <v>0.1893088</v>
      </c>
      <c r="G2824" s="30">
        <f t="shared" si="1388"/>
        <v>0.1893088</v>
      </c>
      <c r="H2824" s="30">
        <f t="shared" si="1389"/>
        <v>0</v>
      </c>
      <c r="I2824" s="30">
        <f>'F4.2'!AA70</f>
        <v>0</v>
      </c>
      <c r="J2824" s="30">
        <f>'F4.2'!AU70</f>
        <v>0</v>
      </c>
      <c r="K2824" s="30"/>
      <c r="L2824" s="30"/>
      <c r="M2824" s="30">
        <f t="shared" si="1390"/>
        <v>0</v>
      </c>
      <c r="N2824" s="150">
        <f t="shared" si="1391"/>
        <v>0</v>
      </c>
    </row>
    <row r="2825" spans="1:14" ht="47.25" hidden="1" outlineLevel="1">
      <c r="A2825" s="163"/>
      <c r="B2825" s="182" t="str">
        <f t="shared" ref="B2825:E2825" si="1452">B2366</f>
        <v>Procurement of ‘Air Core DC Reactor’ for VFD and ‘NGR’ for UAT/ Station Transformers installed at Unit-8 &amp; 9, CSTPS, Chandrapur.</v>
      </c>
      <c r="C2825" s="31">
        <f t="shared" si="1452"/>
        <v>0</v>
      </c>
      <c r="D2825" s="67" t="str">
        <f t="shared" si="1452"/>
        <v>-</v>
      </c>
      <c r="E2825" s="30">
        <f t="shared" si="1452"/>
        <v>0</v>
      </c>
      <c r="F2825" s="30">
        <f t="shared" si="1387"/>
        <v>0.44367988200000003</v>
      </c>
      <c r="G2825" s="30">
        <f t="shared" si="1388"/>
        <v>0.44367988200000003</v>
      </c>
      <c r="H2825" s="30">
        <f t="shared" si="1389"/>
        <v>0</v>
      </c>
      <c r="I2825" s="30">
        <f>'F4.2'!AA71</f>
        <v>0</v>
      </c>
      <c r="J2825" s="30">
        <f>'F4.2'!AU71</f>
        <v>0</v>
      </c>
      <c r="K2825" s="30"/>
      <c r="L2825" s="30"/>
      <c r="M2825" s="30">
        <f t="shared" si="1390"/>
        <v>0</v>
      </c>
      <c r="N2825" s="150">
        <f t="shared" si="1391"/>
        <v>0</v>
      </c>
    </row>
    <row r="2826" spans="1:14" ht="47.25" hidden="1" outlineLevel="1">
      <c r="A2826" s="163"/>
      <c r="B2826" s="182" t="str">
        <f t="shared" ref="B2826:E2826" si="1453">B2367</f>
        <v>Procurement of ‘Air Core DC Reactor’ for VFD and ‘NGR’ for UAT/ Station Transformers installed at Unit-8 &amp; 9, CSTPS, Chandrapur.</v>
      </c>
      <c r="C2826" s="31">
        <f t="shared" si="1453"/>
        <v>0</v>
      </c>
      <c r="D2826" s="67" t="str">
        <f t="shared" si="1453"/>
        <v>-</v>
      </c>
      <c r="E2826" s="30">
        <f t="shared" si="1453"/>
        <v>0</v>
      </c>
      <c r="F2826" s="30">
        <f t="shared" si="1387"/>
        <v>0.12551129</v>
      </c>
      <c r="G2826" s="30">
        <f t="shared" si="1388"/>
        <v>0.12551129</v>
      </c>
      <c r="H2826" s="30">
        <f t="shared" si="1389"/>
        <v>0</v>
      </c>
      <c r="I2826" s="30">
        <f>'F4.2'!AA72</f>
        <v>0</v>
      </c>
      <c r="J2826" s="30">
        <f>'F4.2'!AU72</f>
        <v>0</v>
      </c>
      <c r="K2826" s="30"/>
      <c r="L2826" s="30"/>
      <c r="M2826" s="30">
        <f t="shared" si="1390"/>
        <v>0</v>
      </c>
      <c r="N2826" s="150">
        <f t="shared" si="1391"/>
        <v>0</v>
      </c>
    </row>
    <row r="2827" spans="1:14" ht="31.5" hidden="1" outlineLevel="1">
      <c r="A2827" s="163"/>
      <c r="B2827" s="182" t="str">
        <f t="shared" ref="B2827:E2827" si="1454">B2368</f>
        <v>Procurement of ‘BHEL’ make 680 KW, 6.6KV, Coal Mill Motor for Unit-8&amp;9, CSTPS Chandrapur.</v>
      </c>
      <c r="C2827" s="31">
        <f t="shared" si="1454"/>
        <v>0</v>
      </c>
      <c r="D2827" s="67" t="str">
        <f t="shared" si="1454"/>
        <v>-</v>
      </c>
      <c r="E2827" s="30">
        <f t="shared" si="1454"/>
        <v>0</v>
      </c>
      <c r="F2827" s="30">
        <f t="shared" si="1387"/>
        <v>0.37913400000000003</v>
      </c>
      <c r="G2827" s="30">
        <f t="shared" si="1388"/>
        <v>0.37913400000000003</v>
      </c>
      <c r="H2827" s="30">
        <f t="shared" si="1389"/>
        <v>0</v>
      </c>
      <c r="I2827" s="30">
        <f>'F4.2'!AA73</f>
        <v>0</v>
      </c>
      <c r="J2827" s="30">
        <f>'F4.2'!AU73</f>
        <v>0</v>
      </c>
      <c r="K2827" s="30"/>
      <c r="L2827" s="30"/>
      <c r="M2827" s="30">
        <f t="shared" si="1390"/>
        <v>0</v>
      </c>
      <c r="N2827" s="150">
        <f t="shared" si="1391"/>
        <v>0</v>
      </c>
    </row>
    <row r="2828" spans="1:14" ht="47.25" hidden="1" outlineLevel="1">
      <c r="A2828" s="163"/>
      <c r="B2828" s="182" t="str">
        <f t="shared" ref="B2828:E2828" si="1455">B2369</f>
        <v>Procurement of 400kV OIP Condenser Bushing for Generator Transformer &amp; Station Transformer of Unit-8&amp;9, CSTPS, Chandrapur.</v>
      </c>
      <c r="C2828" s="31">
        <f t="shared" si="1455"/>
        <v>0</v>
      </c>
      <c r="D2828" s="67" t="str">
        <f t="shared" si="1455"/>
        <v>-</v>
      </c>
      <c r="E2828" s="30">
        <f t="shared" si="1455"/>
        <v>0</v>
      </c>
      <c r="F2828" s="30">
        <f t="shared" ref="F2828:F2891" si="1456">F2369+I2369</f>
        <v>0.49063730999999994</v>
      </c>
      <c r="G2828" s="30">
        <f t="shared" ref="G2828:G2891" si="1457">G2369+M2369</f>
        <v>0.49063730999999994</v>
      </c>
      <c r="H2828" s="30">
        <f t="shared" ref="H2828:H2891" si="1458">F2828-G2828</f>
        <v>0</v>
      </c>
      <c r="I2828" s="30">
        <f>'F4.2'!AA74</f>
        <v>0</v>
      </c>
      <c r="J2828" s="30">
        <f>'F4.2'!AU74</f>
        <v>0</v>
      </c>
      <c r="K2828" s="30"/>
      <c r="L2828" s="30"/>
      <c r="M2828" s="30">
        <f t="shared" ref="M2828:M2891" si="1459">SUM(J2828:L2828)</f>
        <v>0</v>
      </c>
      <c r="N2828" s="150">
        <f t="shared" ref="N2828:N2891" si="1460">H2828+I2828-M2828</f>
        <v>0</v>
      </c>
    </row>
    <row r="2829" spans="1:14" ht="31.5" hidden="1" outlineLevel="1">
      <c r="A2829" s="163"/>
      <c r="B2829" s="182" t="str">
        <f t="shared" ref="B2829:E2829" si="1461">B2370</f>
        <v>Procurement of  ‘11kW DC motor with Control Cabinet’  for  Unit-8 &amp; 9, CSTPS, Chandrapur.</v>
      </c>
      <c r="C2829" s="31">
        <f t="shared" si="1461"/>
        <v>0</v>
      </c>
      <c r="D2829" s="67" t="str">
        <f t="shared" si="1461"/>
        <v>-</v>
      </c>
      <c r="E2829" s="30">
        <f t="shared" si="1461"/>
        <v>0</v>
      </c>
      <c r="F2829" s="30">
        <f t="shared" si="1456"/>
        <v>0.22420000000000001</v>
      </c>
      <c r="G2829" s="30">
        <f t="shared" si="1457"/>
        <v>0.22420000000000001</v>
      </c>
      <c r="H2829" s="30">
        <f t="shared" si="1458"/>
        <v>0</v>
      </c>
      <c r="I2829" s="30">
        <f>'F4.2'!AA75</f>
        <v>0</v>
      </c>
      <c r="J2829" s="30">
        <f>'F4.2'!AU75</f>
        <v>0</v>
      </c>
      <c r="K2829" s="30"/>
      <c r="L2829" s="30"/>
      <c r="M2829" s="30">
        <f t="shared" si="1459"/>
        <v>0</v>
      </c>
      <c r="N2829" s="150">
        <f t="shared" si="1460"/>
        <v>0</v>
      </c>
    </row>
    <row r="2830" spans="1:14" ht="31.5" hidden="1" outlineLevel="1">
      <c r="A2830" s="163"/>
      <c r="B2830" s="182" t="str">
        <f t="shared" ref="B2830:E2830" si="1462">B2371</f>
        <v>Procurement of 37kW, 415V motors for Primary Water Pump installed at Unit-8 &amp;9, CSTPS Chandrapur.</v>
      </c>
      <c r="C2830" s="31">
        <f t="shared" si="1462"/>
        <v>0</v>
      </c>
      <c r="D2830" s="67" t="str">
        <f t="shared" si="1462"/>
        <v>-</v>
      </c>
      <c r="E2830" s="30">
        <f t="shared" si="1462"/>
        <v>0</v>
      </c>
      <c r="F2830" s="30">
        <f t="shared" si="1456"/>
        <v>9.6850860000000007E-3</v>
      </c>
      <c r="G2830" s="30">
        <f t="shared" si="1457"/>
        <v>9.6850860000000007E-3</v>
      </c>
      <c r="H2830" s="30">
        <f t="shared" si="1458"/>
        <v>0</v>
      </c>
      <c r="I2830" s="30">
        <f>'F4.2'!AA76</f>
        <v>0</v>
      </c>
      <c r="J2830" s="30">
        <f>'F4.2'!AU76</f>
        <v>0</v>
      </c>
      <c r="K2830" s="30"/>
      <c r="L2830" s="30"/>
      <c r="M2830" s="30">
        <f t="shared" si="1459"/>
        <v>0</v>
      </c>
      <c r="N2830" s="150">
        <f t="shared" si="1460"/>
        <v>0</v>
      </c>
    </row>
    <row r="2831" spans="1:14" ht="47.25" hidden="1" outlineLevel="1">
      <c r="A2831" s="163"/>
      <c r="B2831" s="182" t="str">
        <f t="shared" ref="B2831:E2831" si="1463">B2372</f>
        <v xml:space="preserve">Procurement of 15 KW, 415V LT Motor for Service Building &amp; TG Building Lift installed at Unit-8&amp;9, CSTPS Chandrapur.
</v>
      </c>
      <c r="C2831" s="31">
        <f t="shared" si="1463"/>
        <v>0</v>
      </c>
      <c r="D2831" s="67" t="str">
        <f t="shared" si="1463"/>
        <v>-</v>
      </c>
      <c r="E2831" s="30">
        <f t="shared" si="1463"/>
        <v>0</v>
      </c>
      <c r="F2831" s="30">
        <f t="shared" si="1456"/>
        <v>9.5155199999999995E-2</v>
      </c>
      <c r="G2831" s="30">
        <f t="shared" si="1457"/>
        <v>9.5155199999999995E-2</v>
      </c>
      <c r="H2831" s="30">
        <f t="shared" si="1458"/>
        <v>0</v>
      </c>
      <c r="I2831" s="30">
        <f>'F4.2'!AA77</f>
        <v>0</v>
      </c>
      <c r="J2831" s="30">
        <f>'F4.2'!AU77</f>
        <v>0</v>
      </c>
      <c r="K2831" s="30"/>
      <c r="L2831" s="30"/>
      <c r="M2831" s="30">
        <f t="shared" si="1459"/>
        <v>0</v>
      </c>
      <c r="N2831" s="150">
        <f t="shared" si="1460"/>
        <v>0</v>
      </c>
    </row>
    <row r="2832" spans="1:14" ht="47.25" hidden="1" outlineLevel="1">
      <c r="A2832" s="163"/>
      <c r="B2832" s="182" t="str">
        <f t="shared" ref="B2832:E2832" si="1464">B2373</f>
        <v xml:space="preserve">Procurement of 16KW, 415V LT Motor for Boiler Lift installed at Unit-8&amp;9, CSTPS Chandrapur.
</v>
      </c>
      <c r="C2832" s="31">
        <f t="shared" si="1464"/>
        <v>0</v>
      </c>
      <c r="D2832" s="67" t="str">
        <f t="shared" si="1464"/>
        <v>-</v>
      </c>
      <c r="E2832" s="30">
        <f t="shared" si="1464"/>
        <v>0</v>
      </c>
      <c r="F2832" s="30">
        <f t="shared" si="1456"/>
        <v>4.4179023999999997E-2</v>
      </c>
      <c r="G2832" s="30">
        <f t="shared" si="1457"/>
        <v>4.4179023999999997E-2</v>
      </c>
      <c r="H2832" s="30">
        <f t="shared" si="1458"/>
        <v>0</v>
      </c>
      <c r="I2832" s="30">
        <f>'F4.2'!AA78</f>
        <v>0</v>
      </c>
      <c r="J2832" s="30">
        <f>'F4.2'!AU78</f>
        <v>0</v>
      </c>
      <c r="K2832" s="30"/>
      <c r="L2832" s="30"/>
      <c r="M2832" s="30">
        <f t="shared" si="1459"/>
        <v>0</v>
      </c>
      <c r="N2832" s="150">
        <f t="shared" si="1460"/>
        <v>0</v>
      </c>
    </row>
    <row r="2833" spans="1:14" ht="47.25" hidden="1" outlineLevel="1">
      <c r="A2833" s="163"/>
      <c r="B2833" s="182" t="str">
        <f t="shared" ref="B2833:E2833" si="1465">B2374</f>
        <v>Supply, Erection, Testing and Commissioning of Hydrastep-Electronic Drum Level Indicator and its associated accessories for Unit-9, CSTPS, Chandrapur</v>
      </c>
      <c r="C2833" s="31">
        <f t="shared" si="1465"/>
        <v>0</v>
      </c>
      <c r="D2833" s="67" t="str">
        <f t="shared" si="1465"/>
        <v>-</v>
      </c>
      <c r="E2833" s="30">
        <f t="shared" si="1465"/>
        <v>0</v>
      </c>
      <c r="F2833" s="30">
        <f t="shared" si="1456"/>
        <v>0.27376</v>
      </c>
      <c r="G2833" s="30">
        <f t="shared" si="1457"/>
        <v>0.27376</v>
      </c>
      <c r="H2833" s="30">
        <f t="shared" si="1458"/>
        <v>0</v>
      </c>
      <c r="I2833" s="30">
        <f>'F4.2'!AA79</f>
        <v>0</v>
      </c>
      <c r="J2833" s="30">
        <f>'F4.2'!AU79</f>
        <v>0</v>
      </c>
      <c r="K2833" s="30"/>
      <c r="L2833" s="30"/>
      <c r="M2833" s="30">
        <f t="shared" si="1459"/>
        <v>0</v>
      </c>
      <c r="N2833" s="150">
        <f t="shared" si="1460"/>
        <v>0</v>
      </c>
    </row>
    <row r="2834" spans="1:14" ht="47.25" hidden="1" outlineLevel="1">
      <c r="A2834" s="163"/>
      <c r="B2834" s="182" t="str">
        <f t="shared" ref="B2834:E2834" si="1466">B2375</f>
        <v>Procurement of spares for BHEL make Hydrastep (Electronic Water Level Indicator -BHELVISION 20M) for Unit 8 &amp; 9, CSTPS, Chandrapur on OEM basis.</v>
      </c>
      <c r="C2834" s="31">
        <f t="shared" si="1466"/>
        <v>0</v>
      </c>
      <c r="D2834" s="67" t="str">
        <f t="shared" si="1466"/>
        <v>-</v>
      </c>
      <c r="E2834" s="30">
        <f t="shared" si="1466"/>
        <v>0</v>
      </c>
      <c r="F2834" s="30">
        <f t="shared" si="1456"/>
        <v>8.4171569000000002E-2</v>
      </c>
      <c r="G2834" s="30">
        <f t="shared" si="1457"/>
        <v>8.4171569000000002E-2</v>
      </c>
      <c r="H2834" s="30">
        <f t="shared" si="1458"/>
        <v>0</v>
      </c>
      <c r="I2834" s="30">
        <f>'F4.2'!AA80</f>
        <v>0</v>
      </c>
      <c r="J2834" s="30">
        <f>'F4.2'!AU80</f>
        <v>0</v>
      </c>
      <c r="K2834" s="30"/>
      <c r="L2834" s="30"/>
      <c r="M2834" s="30">
        <f t="shared" si="1459"/>
        <v>0</v>
      </c>
      <c r="N2834" s="150">
        <f t="shared" si="1460"/>
        <v>0</v>
      </c>
    </row>
    <row r="2835" spans="1:14" ht="47.25" hidden="1" outlineLevel="1">
      <c r="A2835" s="163"/>
      <c r="B2835" s="182" t="str">
        <f t="shared" ref="B2835:E2835" si="1467">B2376</f>
        <v>Procurement of Electrodes for Hydrastep (Electronic Water Level Indicator -BHELVISION 20M) for Unit 8 &amp; 9, CSTPS, Chandrapur.</v>
      </c>
      <c r="C2835" s="31">
        <f t="shared" si="1467"/>
        <v>0</v>
      </c>
      <c r="D2835" s="67" t="str">
        <f t="shared" si="1467"/>
        <v>-</v>
      </c>
      <c r="E2835" s="30">
        <f t="shared" si="1467"/>
        <v>0</v>
      </c>
      <c r="F2835" s="30">
        <f t="shared" si="1456"/>
        <v>0.10384</v>
      </c>
      <c r="G2835" s="30">
        <f t="shared" si="1457"/>
        <v>0.10384</v>
      </c>
      <c r="H2835" s="30">
        <f t="shared" si="1458"/>
        <v>0</v>
      </c>
      <c r="I2835" s="30">
        <f>'F4.2'!AA81</f>
        <v>0</v>
      </c>
      <c r="J2835" s="30">
        <f>'F4.2'!AU81</f>
        <v>0</v>
      </c>
      <c r="K2835" s="30"/>
      <c r="L2835" s="30"/>
      <c r="M2835" s="30">
        <f t="shared" si="1459"/>
        <v>0</v>
      </c>
      <c r="N2835" s="150">
        <f t="shared" si="1460"/>
        <v>0</v>
      </c>
    </row>
    <row r="2836" spans="1:14" ht="31.5" hidden="1" outlineLevel="1">
      <c r="A2836" s="163"/>
      <c r="B2836" s="182" t="str">
        <f t="shared" ref="B2836:E2836" si="1468">B2377</f>
        <v>Engineering &amp; Retrofitting of 196 NT Controller to DT 9 Controller for Unit-8 &amp; 9 Coal Feeder System.</v>
      </c>
      <c r="C2836" s="31">
        <f t="shared" si="1468"/>
        <v>0</v>
      </c>
      <c r="D2836" s="67" t="str">
        <f t="shared" si="1468"/>
        <v>-</v>
      </c>
      <c r="E2836" s="30">
        <f t="shared" si="1468"/>
        <v>0</v>
      </c>
      <c r="F2836" s="30">
        <f t="shared" si="1456"/>
        <v>0.38075886000000003</v>
      </c>
      <c r="G2836" s="30">
        <f t="shared" si="1457"/>
        <v>0.38075886000000003</v>
      </c>
      <c r="H2836" s="30">
        <f t="shared" si="1458"/>
        <v>0</v>
      </c>
      <c r="I2836" s="30">
        <f>'F4.2'!AA82</f>
        <v>0</v>
      </c>
      <c r="J2836" s="30">
        <f>'F4.2'!AU82</f>
        <v>0</v>
      </c>
      <c r="K2836" s="30"/>
      <c r="L2836" s="30"/>
      <c r="M2836" s="30">
        <f t="shared" si="1459"/>
        <v>0</v>
      </c>
      <c r="N2836" s="150">
        <f t="shared" si="1460"/>
        <v>0</v>
      </c>
    </row>
    <row r="2837" spans="1:14" ht="47.25" hidden="1" outlineLevel="1">
      <c r="A2837" s="163"/>
      <c r="B2837" s="182" t="str">
        <f t="shared" ref="B2837:E2837" si="1469">B2378</f>
        <v xml:space="preserve"> Procurement of spares for BHEL make Acoustic steam leak detection system (BHELSONIC) (BS10) for Unit 8 &amp; 9, CSTPS, Chandrapur</v>
      </c>
      <c r="C2837" s="31">
        <f t="shared" si="1469"/>
        <v>0</v>
      </c>
      <c r="D2837" s="67" t="str">
        <f t="shared" si="1469"/>
        <v>-</v>
      </c>
      <c r="E2837" s="30">
        <f t="shared" si="1469"/>
        <v>0</v>
      </c>
      <c r="F2837" s="30">
        <f t="shared" si="1456"/>
        <v>7.7806934999999994E-2</v>
      </c>
      <c r="G2837" s="30">
        <f t="shared" si="1457"/>
        <v>7.7806934999999994E-2</v>
      </c>
      <c r="H2837" s="30">
        <f t="shared" si="1458"/>
        <v>0</v>
      </c>
      <c r="I2837" s="30">
        <f>'F4.2'!AA83</f>
        <v>0</v>
      </c>
      <c r="J2837" s="30">
        <f>'F4.2'!AU83</f>
        <v>0</v>
      </c>
      <c r="K2837" s="30"/>
      <c r="L2837" s="30"/>
      <c r="M2837" s="30">
        <f t="shared" si="1459"/>
        <v>0</v>
      </c>
      <c r="N2837" s="150">
        <f t="shared" si="1460"/>
        <v>0</v>
      </c>
    </row>
    <row r="2838" spans="1:14" ht="31.5" hidden="1" outlineLevel="1">
      <c r="A2838" s="163"/>
      <c r="B2838" s="182" t="str">
        <f t="shared" ref="B2838:E2838" si="1470">B2379</f>
        <v>Procurement of LT Circuit Breaker assemblies for ESP LT Panels (LTMSB &amp; ACP) of Unit-8&amp;9, CSTPS, Chandrapur.</v>
      </c>
      <c r="C2838" s="31">
        <f t="shared" si="1470"/>
        <v>0</v>
      </c>
      <c r="D2838" s="67" t="str">
        <f t="shared" si="1470"/>
        <v>-</v>
      </c>
      <c r="E2838" s="30">
        <f t="shared" si="1470"/>
        <v>0</v>
      </c>
      <c r="F2838" s="30">
        <f t="shared" si="1456"/>
        <v>0.25429000000000002</v>
      </c>
      <c r="G2838" s="30">
        <f t="shared" si="1457"/>
        <v>0.25429000000000002</v>
      </c>
      <c r="H2838" s="30">
        <f t="shared" si="1458"/>
        <v>0</v>
      </c>
      <c r="I2838" s="30">
        <f>'F4.2'!AA84</f>
        <v>0</v>
      </c>
      <c r="J2838" s="30">
        <f>'F4.2'!AU84</f>
        <v>0</v>
      </c>
      <c r="K2838" s="30"/>
      <c r="L2838" s="30"/>
      <c r="M2838" s="30">
        <f t="shared" si="1459"/>
        <v>0</v>
      </c>
      <c r="N2838" s="150">
        <f t="shared" si="1460"/>
        <v>0</v>
      </c>
    </row>
    <row r="2839" spans="1:14" ht="47.25" hidden="1" outlineLevel="1">
      <c r="A2839" s="163"/>
      <c r="B2839" s="182" t="str">
        <f t="shared" ref="B2839:E2839" si="1471">B2380</f>
        <v xml:space="preserve">
Procurement of spares for BHEL make maxDNA Distributed control system for C&amp;I-III, Unit 8 &amp; 9, CSTPS, Chandrapur</v>
      </c>
      <c r="C2839" s="31">
        <f t="shared" si="1471"/>
        <v>0</v>
      </c>
      <c r="D2839" s="67" t="str">
        <f t="shared" si="1471"/>
        <v>-</v>
      </c>
      <c r="E2839" s="30">
        <f t="shared" si="1471"/>
        <v>0</v>
      </c>
      <c r="F2839" s="30">
        <f t="shared" si="1456"/>
        <v>1.1170411899999999</v>
      </c>
      <c r="G2839" s="30">
        <f t="shared" si="1457"/>
        <v>1.1170411899999999</v>
      </c>
      <c r="H2839" s="30">
        <f t="shared" si="1458"/>
        <v>0</v>
      </c>
      <c r="I2839" s="30">
        <f>'F4.2'!AA85</f>
        <v>0</v>
      </c>
      <c r="J2839" s="30">
        <f>'F4.2'!AU85</f>
        <v>0</v>
      </c>
      <c r="K2839" s="30"/>
      <c r="L2839" s="30"/>
      <c r="M2839" s="30">
        <f t="shared" si="1459"/>
        <v>0</v>
      </c>
      <c r="N2839" s="150">
        <f t="shared" si="1460"/>
        <v>0</v>
      </c>
    </row>
    <row r="2840" spans="1:14" ht="47.25" hidden="1" outlineLevel="1">
      <c r="A2840" s="163"/>
      <c r="B2840" s="182" t="str">
        <f t="shared" ref="B2840:E2840" si="1472">B2381</f>
        <v>Supply of Transformer oil BDV test kit DTA 100C and Oil Tan Delta &amp; Resistivity Tester DTL C at Unit-8&amp;9, CSTPS, Chandrapur.</v>
      </c>
      <c r="C2840" s="31">
        <f t="shared" si="1472"/>
        <v>0</v>
      </c>
      <c r="D2840" s="67" t="str">
        <f t="shared" si="1472"/>
        <v>-</v>
      </c>
      <c r="E2840" s="30">
        <f t="shared" si="1472"/>
        <v>0</v>
      </c>
      <c r="F2840" s="30">
        <f t="shared" si="1456"/>
        <v>0.47597660000000003</v>
      </c>
      <c r="G2840" s="30">
        <f t="shared" si="1457"/>
        <v>0.47597660000000003</v>
      </c>
      <c r="H2840" s="30">
        <f t="shared" si="1458"/>
        <v>0</v>
      </c>
      <c r="I2840" s="30">
        <f>'F4.2'!AA86</f>
        <v>0</v>
      </c>
      <c r="J2840" s="30">
        <f>'F4.2'!AU86</f>
        <v>0</v>
      </c>
      <c r="K2840" s="30"/>
      <c r="L2840" s="30"/>
      <c r="M2840" s="30">
        <f t="shared" si="1459"/>
        <v>0</v>
      </c>
      <c r="N2840" s="150">
        <f t="shared" si="1460"/>
        <v>0</v>
      </c>
    </row>
    <row r="2841" spans="1:14" ht="18.75" hidden="1" outlineLevel="1">
      <c r="A2841" s="191"/>
      <c r="B2841" s="184" t="str">
        <f t="shared" ref="B2841:E2841" si="1473">B2382</f>
        <v xml:space="preserve"> Outdoor Plant ( CHP/AHP/WTP)</v>
      </c>
      <c r="C2841" s="186">
        <f t="shared" si="1473"/>
        <v>0</v>
      </c>
      <c r="D2841" s="207" t="str">
        <f t="shared" si="1473"/>
        <v>-</v>
      </c>
      <c r="E2841" s="208">
        <f t="shared" si="1473"/>
        <v>5</v>
      </c>
      <c r="F2841" s="208">
        <f t="shared" si="1456"/>
        <v>0</v>
      </c>
      <c r="G2841" s="208">
        <f t="shared" si="1457"/>
        <v>0</v>
      </c>
      <c r="H2841" s="208">
        <f t="shared" si="1458"/>
        <v>0</v>
      </c>
      <c r="I2841" s="30">
        <f>'F4.2'!AA87</f>
        <v>0</v>
      </c>
      <c r="J2841" s="30">
        <f>'F4.2'!AU87</f>
        <v>0</v>
      </c>
      <c r="K2841" s="208"/>
      <c r="L2841" s="208"/>
      <c r="M2841" s="208">
        <f t="shared" si="1459"/>
        <v>0</v>
      </c>
      <c r="N2841" s="209">
        <f t="shared" si="1460"/>
        <v>0</v>
      </c>
    </row>
    <row r="2842" spans="1:14" ht="31.5" hidden="1" outlineLevel="1">
      <c r="A2842" s="163"/>
      <c r="B2842" s="182" t="str">
        <f t="shared" ref="B2842:E2842" si="1474">B2383</f>
        <v>Procurement of spares for Elecon make KCN-560 type Gearbox for Apron Feeder installed at CHPD, CSTPS.</v>
      </c>
      <c r="C2842" s="31">
        <f t="shared" si="1474"/>
        <v>0</v>
      </c>
      <c r="D2842" s="67" t="str">
        <f t="shared" si="1474"/>
        <v>-</v>
      </c>
      <c r="E2842" s="30">
        <f t="shared" si="1474"/>
        <v>0</v>
      </c>
      <c r="F2842" s="30">
        <f t="shared" si="1456"/>
        <v>1.6716671999999999</v>
      </c>
      <c r="G2842" s="30">
        <f t="shared" si="1457"/>
        <v>1.67166726</v>
      </c>
      <c r="H2842" s="30">
        <f t="shared" si="1458"/>
        <v>-6.0000000079440952E-8</v>
      </c>
      <c r="I2842" s="30">
        <f>'F4.2'!AA88</f>
        <v>0</v>
      </c>
      <c r="J2842" s="30">
        <f>'F4.2'!AU88</f>
        <v>0</v>
      </c>
      <c r="K2842" s="30"/>
      <c r="L2842" s="30"/>
      <c r="M2842" s="30">
        <f t="shared" si="1459"/>
        <v>0</v>
      </c>
      <c r="N2842" s="150">
        <f t="shared" si="1460"/>
        <v>-6.0000000079440952E-8</v>
      </c>
    </row>
    <row r="2843" spans="1:14" ht="31.5" hidden="1" outlineLevel="1">
      <c r="A2843" s="163"/>
      <c r="B2843" s="182" t="str">
        <f t="shared" ref="B2843:E2843" si="1475">B2384</f>
        <v>Procurement of spares of CKB-280,225,200,8180 typ gearbox installed at CHP-D</v>
      </c>
      <c r="C2843" s="31">
        <f t="shared" si="1475"/>
        <v>0</v>
      </c>
      <c r="D2843" s="67" t="str">
        <f t="shared" si="1475"/>
        <v>-</v>
      </c>
      <c r="E2843" s="30">
        <f t="shared" si="1475"/>
        <v>0</v>
      </c>
      <c r="F2843" s="30">
        <f t="shared" si="1456"/>
        <v>1.0015471119999999</v>
      </c>
      <c r="G2843" s="30">
        <f t="shared" si="1457"/>
        <v>1.0015471119999999</v>
      </c>
      <c r="H2843" s="30">
        <f t="shared" si="1458"/>
        <v>0</v>
      </c>
      <c r="I2843" s="30">
        <f>'F4.2'!AA89</f>
        <v>0</v>
      </c>
      <c r="J2843" s="30">
        <f>'F4.2'!AU89</f>
        <v>0</v>
      </c>
      <c r="K2843" s="30"/>
      <c r="L2843" s="30"/>
      <c r="M2843" s="30">
        <f t="shared" si="1459"/>
        <v>0</v>
      </c>
      <c r="N2843" s="150">
        <f t="shared" si="1460"/>
        <v>0</v>
      </c>
    </row>
    <row r="2844" spans="1:14" ht="31.5" hidden="1" outlineLevel="1">
      <c r="A2844" s="163"/>
      <c r="B2844" s="182" t="str">
        <f t="shared" ref="B2844:E2844" si="1476">B2385</f>
        <v>Procurement of Gear Box (MAKE: NEW ALLENBERRY) Spares at CHP-D; CSTPS, Chandrapur.</v>
      </c>
      <c r="C2844" s="31">
        <f t="shared" si="1476"/>
        <v>0</v>
      </c>
      <c r="D2844" s="67" t="str">
        <f t="shared" si="1476"/>
        <v>-</v>
      </c>
      <c r="E2844" s="30">
        <f t="shared" si="1476"/>
        <v>0</v>
      </c>
      <c r="F2844" s="30">
        <f t="shared" si="1456"/>
        <v>0.51769883900000002</v>
      </c>
      <c r="G2844" s="30">
        <f t="shared" si="1457"/>
        <v>0.51769882099999998</v>
      </c>
      <c r="H2844" s="30">
        <f t="shared" si="1458"/>
        <v>1.8000000046036746E-8</v>
      </c>
      <c r="I2844" s="30">
        <f>'F4.2'!AA90</f>
        <v>0</v>
      </c>
      <c r="J2844" s="30">
        <f>'F4.2'!AU90</f>
        <v>0</v>
      </c>
      <c r="K2844" s="30"/>
      <c r="L2844" s="30"/>
      <c r="M2844" s="30">
        <f t="shared" si="1459"/>
        <v>0</v>
      </c>
      <c r="N2844" s="150">
        <f t="shared" si="1460"/>
        <v>1.8000000046036746E-8</v>
      </c>
    </row>
    <row r="2845" spans="1:14" ht="31.5" hidden="1" outlineLevel="1">
      <c r="A2845" s="163"/>
      <c r="B2845" s="182" t="str">
        <f t="shared" ref="B2845:E2845" si="1477">B2386</f>
        <v>Procurement of spares for m/s Elecon make Impact Crusher installed at CHP Unit 8&amp;9 CSTPS, Chandrapur</v>
      </c>
      <c r="C2845" s="31">
        <f t="shared" si="1477"/>
        <v>0</v>
      </c>
      <c r="D2845" s="67" t="str">
        <f t="shared" si="1477"/>
        <v>-</v>
      </c>
      <c r="E2845" s="30">
        <f t="shared" si="1477"/>
        <v>0</v>
      </c>
      <c r="F2845" s="30">
        <f t="shared" si="1456"/>
        <v>0.84102961300000012</v>
      </c>
      <c r="G2845" s="30">
        <f t="shared" si="1457"/>
        <v>0.84102961300000012</v>
      </c>
      <c r="H2845" s="30">
        <f t="shared" si="1458"/>
        <v>0</v>
      </c>
      <c r="I2845" s="30">
        <f>'F4.2'!AA91</f>
        <v>0</v>
      </c>
      <c r="J2845" s="30">
        <f>'F4.2'!AU91</f>
        <v>0</v>
      </c>
      <c r="K2845" s="30"/>
      <c r="L2845" s="30"/>
      <c r="M2845" s="30">
        <f t="shared" si="1459"/>
        <v>0</v>
      </c>
      <c r="N2845" s="150">
        <f t="shared" si="1460"/>
        <v>0</v>
      </c>
    </row>
    <row r="2846" spans="1:14" ht="31.5" hidden="1" outlineLevel="1">
      <c r="A2846" s="163"/>
      <c r="B2846" s="182" t="str">
        <f t="shared" ref="B2846:E2846" si="1478">B2387</f>
        <v>Procurement of V belt pulley of rotor for Impact crusher installed at CHP-D, CSTPS</v>
      </c>
      <c r="C2846" s="31">
        <f t="shared" si="1478"/>
        <v>0</v>
      </c>
      <c r="D2846" s="67" t="str">
        <f t="shared" si="1478"/>
        <v>-</v>
      </c>
      <c r="E2846" s="30">
        <f t="shared" si="1478"/>
        <v>0</v>
      </c>
      <c r="F2846" s="30">
        <f t="shared" si="1456"/>
        <v>0.11864201399999999</v>
      </c>
      <c r="G2846" s="30">
        <f t="shared" si="1457"/>
        <v>0.11864201399999999</v>
      </c>
      <c r="H2846" s="30">
        <f t="shared" si="1458"/>
        <v>0</v>
      </c>
      <c r="I2846" s="30">
        <f>'F4.2'!AA92</f>
        <v>0</v>
      </c>
      <c r="J2846" s="30">
        <f>'F4.2'!AU92</f>
        <v>0</v>
      </c>
      <c r="K2846" s="30"/>
      <c r="L2846" s="30"/>
      <c r="M2846" s="30">
        <f t="shared" si="1459"/>
        <v>0</v>
      </c>
      <c r="N2846" s="150">
        <f t="shared" si="1460"/>
        <v>0</v>
      </c>
    </row>
    <row r="2847" spans="1:14" ht="31.5" hidden="1" outlineLevel="1">
      <c r="A2847" s="163"/>
      <c r="B2847" s="182" t="str">
        <f t="shared" ref="B2847:E2847" si="1479">B2388</f>
        <v>Procurement of Spares for hydraulic systems installed at CHPD, CSTPS.</v>
      </c>
      <c r="C2847" s="31">
        <f t="shared" si="1479"/>
        <v>0</v>
      </c>
      <c r="D2847" s="67" t="str">
        <f t="shared" si="1479"/>
        <v>-</v>
      </c>
      <c r="E2847" s="30">
        <f t="shared" si="1479"/>
        <v>0</v>
      </c>
      <c r="F2847" s="30">
        <f t="shared" si="1456"/>
        <v>0.47537285600000001</v>
      </c>
      <c r="G2847" s="30">
        <f t="shared" si="1457"/>
        <v>0.47537285600000001</v>
      </c>
      <c r="H2847" s="30">
        <f t="shared" si="1458"/>
        <v>0</v>
      </c>
      <c r="I2847" s="30">
        <f>'F4.2'!AA93</f>
        <v>0</v>
      </c>
      <c r="J2847" s="30">
        <f>'F4.2'!AU93</f>
        <v>0</v>
      </c>
      <c r="K2847" s="30"/>
      <c r="L2847" s="30"/>
      <c r="M2847" s="30">
        <f t="shared" si="1459"/>
        <v>0</v>
      </c>
      <c r="N2847" s="150">
        <f t="shared" si="1460"/>
        <v>0</v>
      </c>
    </row>
    <row r="2848" spans="1:14" ht="31.5" hidden="1" outlineLevel="1">
      <c r="A2848" s="163"/>
      <c r="B2848" s="182" t="str">
        <f t="shared" ref="B2848:E2848" si="1480">B2389</f>
        <v>Procurement of Spares for hydraulic systems installed at CHPD, CSTPS.</v>
      </c>
      <c r="C2848" s="31">
        <f t="shared" si="1480"/>
        <v>0</v>
      </c>
      <c r="D2848" s="67" t="str">
        <f t="shared" si="1480"/>
        <v>-</v>
      </c>
      <c r="E2848" s="30">
        <f t="shared" si="1480"/>
        <v>0</v>
      </c>
      <c r="F2848" s="30">
        <f t="shared" si="1456"/>
        <v>2.8603790000000004E-2</v>
      </c>
      <c r="G2848" s="30">
        <f t="shared" si="1457"/>
        <v>2.8603790000000004E-2</v>
      </c>
      <c r="H2848" s="30">
        <f t="shared" si="1458"/>
        <v>0</v>
      </c>
      <c r="I2848" s="30">
        <f>'F4.2'!AA94</f>
        <v>0</v>
      </c>
      <c r="J2848" s="30">
        <f>'F4.2'!AU94</f>
        <v>0</v>
      </c>
      <c r="K2848" s="30"/>
      <c r="L2848" s="30"/>
      <c r="M2848" s="30">
        <f t="shared" si="1459"/>
        <v>0</v>
      </c>
      <c r="N2848" s="150">
        <f t="shared" si="1460"/>
        <v>0</v>
      </c>
    </row>
    <row r="2849" spans="1:14" ht="47.25" hidden="1" outlineLevel="1">
      <c r="A2849" s="163"/>
      <c r="B2849" s="182" t="str">
        <f t="shared" ref="B2849:E2849" si="1481">B2390</f>
        <v xml:space="preserve">Procurement of drive &amp; non drive pulley for various conveyors installed at CHP D, CSTPS, Chandrapur.
</v>
      </c>
      <c r="C2849" s="31">
        <f t="shared" si="1481"/>
        <v>0</v>
      </c>
      <c r="D2849" s="67" t="str">
        <f t="shared" si="1481"/>
        <v>-</v>
      </c>
      <c r="E2849" s="30">
        <f t="shared" si="1481"/>
        <v>0</v>
      </c>
      <c r="F2849" s="30">
        <f t="shared" si="1456"/>
        <v>0.25791539200000002</v>
      </c>
      <c r="G2849" s="30">
        <f t="shared" si="1457"/>
        <v>0.25791539200000002</v>
      </c>
      <c r="H2849" s="30">
        <f t="shared" si="1458"/>
        <v>0</v>
      </c>
      <c r="I2849" s="30">
        <f>'F4.2'!AA95</f>
        <v>0</v>
      </c>
      <c r="J2849" s="30">
        <f>'F4.2'!AU95</f>
        <v>0</v>
      </c>
      <c r="K2849" s="30"/>
      <c r="L2849" s="30"/>
      <c r="M2849" s="30">
        <f t="shared" si="1459"/>
        <v>0</v>
      </c>
      <c r="N2849" s="150">
        <f t="shared" si="1460"/>
        <v>0</v>
      </c>
    </row>
    <row r="2850" spans="1:14" ht="47.25" hidden="1" outlineLevel="1">
      <c r="A2850" s="163"/>
      <c r="B2850" s="182" t="str">
        <f t="shared" ref="B2850:E2850" si="1482">B2391</f>
        <v xml:space="preserve">Procurement of drive &amp; non drive pulley for various conveyors installed at CHP D, CSTPS, Chandrapur.
</v>
      </c>
      <c r="C2850" s="31">
        <f t="shared" si="1482"/>
        <v>0</v>
      </c>
      <c r="D2850" s="67" t="str">
        <f t="shared" si="1482"/>
        <v>-</v>
      </c>
      <c r="E2850" s="30">
        <f t="shared" si="1482"/>
        <v>0</v>
      </c>
      <c r="F2850" s="30">
        <f t="shared" si="1456"/>
        <v>9.1400192000000005E-2</v>
      </c>
      <c r="G2850" s="30">
        <f t="shared" si="1457"/>
        <v>9.1400192000000005E-2</v>
      </c>
      <c r="H2850" s="30">
        <f t="shared" si="1458"/>
        <v>0</v>
      </c>
      <c r="I2850" s="30">
        <f>'F4.2'!AA96</f>
        <v>0</v>
      </c>
      <c r="J2850" s="30">
        <f>'F4.2'!AU96</f>
        <v>0</v>
      </c>
      <c r="K2850" s="30"/>
      <c r="L2850" s="30"/>
      <c r="M2850" s="30">
        <f t="shared" si="1459"/>
        <v>0</v>
      </c>
      <c r="N2850" s="150">
        <f t="shared" si="1460"/>
        <v>0</v>
      </c>
    </row>
    <row r="2851" spans="1:14" ht="31.5" hidden="1" outlineLevel="1">
      <c r="A2851" s="163"/>
      <c r="B2851" s="182" t="str">
        <f t="shared" ref="B2851:E2851" si="1483">B2392</f>
        <v>Procurement of Chain links for apron feeder installed at CHP D, CSTPS, Chandrapur.</v>
      </c>
      <c r="C2851" s="31">
        <f t="shared" si="1483"/>
        <v>0</v>
      </c>
      <c r="D2851" s="67" t="str">
        <f t="shared" si="1483"/>
        <v>-</v>
      </c>
      <c r="E2851" s="30">
        <f t="shared" si="1483"/>
        <v>0</v>
      </c>
      <c r="F2851" s="30">
        <f t="shared" si="1456"/>
        <v>0.40288975999999999</v>
      </c>
      <c r="G2851" s="30">
        <f t="shared" si="1457"/>
        <v>0.40288975999999999</v>
      </c>
      <c r="H2851" s="30">
        <f t="shared" si="1458"/>
        <v>0</v>
      </c>
      <c r="I2851" s="30">
        <f>'F4.2'!AA97</f>
        <v>0</v>
      </c>
      <c r="J2851" s="30">
        <f>'F4.2'!AU97</f>
        <v>0</v>
      </c>
      <c r="K2851" s="30"/>
      <c r="L2851" s="30"/>
      <c r="M2851" s="30">
        <f t="shared" si="1459"/>
        <v>0</v>
      </c>
      <c r="N2851" s="150">
        <f t="shared" si="1460"/>
        <v>0</v>
      </c>
    </row>
    <row r="2852" spans="1:14" ht="47.25" hidden="1" outlineLevel="1">
      <c r="A2852" s="163"/>
      <c r="B2852" s="182" t="str">
        <f t="shared" ref="B2852:E2852" si="1484">B2393</f>
        <v>Procurement of internal spares for Elecon make PWD-18, PLB-25 &amp; SCN-180 type Gearbox for Stacker Reclaimer &amp; wobbler feeder installed at CHP D, CSTPS.</v>
      </c>
      <c r="C2852" s="31">
        <f t="shared" si="1484"/>
        <v>0</v>
      </c>
      <c r="D2852" s="67" t="str">
        <f t="shared" si="1484"/>
        <v>-</v>
      </c>
      <c r="E2852" s="30">
        <f t="shared" si="1484"/>
        <v>0</v>
      </c>
      <c r="F2852" s="30">
        <f t="shared" si="1456"/>
        <v>0.52773893599999999</v>
      </c>
      <c r="G2852" s="30">
        <f t="shared" si="1457"/>
        <v>0.52773890499999998</v>
      </c>
      <c r="H2852" s="30">
        <f t="shared" si="1458"/>
        <v>3.1000000011438544E-8</v>
      </c>
      <c r="I2852" s="30">
        <f>'F4.2'!AA98</f>
        <v>0</v>
      </c>
      <c r="J2852" s="30">
        <f>'F4.2'!AU98</f>
        <v>0</v>
      </c>
      <c r="K2852" s="30"/>
      <c r="L2852" s="30"/>
      <c r="M2852" s="30">
        <f t="shared" si="1459"/>
        <v>0</v>
      </c>
      <c r="N2852" s="150">
        <f t="shared" si="1460"/>
        <v>3.1000000011438544E-8</v>
      </c>
    </row>
    <row r="2853" spans="1:14" ht="15.75" hidden="1" outlineLevel="1">
      <c r="A2853" s="163"/>
      <c r="B2853" s="182" t="str">
        <f t="shared" ref="B2853:E2853" si="1485">B2394</f>
        <v>Supply of GE Make Switchgear Spares for GE Make LT Feeders</v>
      </c>
      <c r="C2853" s="31">
        <f t="shared" si="1485"/>
        <v>0</v>
      </c>
      <c r="D2853" s="67" t="str">
        <f t="shared" si="1485"/>
        <v>-</v>
      </c>
      <c r="E2853" s="30">
        <f t="shared" si="1485"/>
        <v>0</v>
      </c>
      <c r="F2853" s="30">
        <f t="shared" si="1456"/>
        <v>0.1248464</v>
      </c>
      <c r="G2853" s="30">
        <f t="shared" si="1457"/>
        <v>0.1248464</v>
      </c>
      <c r="H2853" s="30">
        <f t="shared" si="1458"/>
        <v>0</v>
      </c>
      <c r="I2853" s="30">
        <f>'F4.2'!AA99</f>
        <v>0</v>
      </c>
      <c r="J2853" s="30">
        <f>'F4.2'!AU99</f>
        <v>0</v>
      </c>
      <c r="K2853" s="30"/>
      <c r="L2853" s="30"/>
      <c r="M2853" s="30">
        <f t="shared" si="1459"/>
        <v>0</v>
      </c>
      <c r="N2853" s="150">
        <f t="shared" si="1460"/>
        <v>0</v>
      </c>
    </row>
    <row r="2854" spans="1:14" ht="31.5" hidden="1" outlineLevel="1">
      <c r="A2854" s="163"/>
      <c r="B2854" s="182" t="str">
        <f t="shared" ref="B2854:E2854" si="1486">B2395</f>
        <v>Procurement of spares for Fluidomat make scoop coupling installed at CHP–D, CSTPS, Chandrapur</v>
      </c>
      <c r="C2854" s="31">
        <f t="shared" si="1486"/>
        <v>0</v>
      </c>
      <c r="D2854" s="67" t="str">
        <f t="shared" si="1486"/>
        <v>-</v>
      </c>
      <c r="E2854" s="30">
        <f t="shared" si="1486"/>
        <v>0</v>
      </c>
      <c r="F2854" s="30">
        <f t="shared" si="1456"/>
        <v>0.48355316100000001</v>
      </c>
      <c r="G2854" s="30">
        <f t="shared" si="1457"/>
        <v>0.48355316100000001</v>
      </c>
      <c r="H2854" s="30">
        <f t="shared" si="1458"/>
        <v>0</v>
      </c>
      <c r="I2854" s="30">
        <f>'F4.2'!AA100</f>
        <v>0</v>
      </c>
      <c r="J2854" s="30">
        <f>'F4.2'!AU100</f>
        <v>0</v>
      </c>
      <c r="K2854" s="30"/>
      <c r="L2854" s="30"/>
      <c r="M2854" s="30">
        <f t="shared" si="1459"/>
        <v>0</v>
      </c>
      <c r="N2854" s="150">
        <f t="shared" si="1460"/>
        <v>0</v>
      </c>
    </row>
    <row r="2855" spans="1:14" ht="31.5" hidden="1" outlineLevel="1">
      <c r="A2855" s="163"/>
      <c r="B2855" s="182" t="str">
        <f t="shared" ref="B2855:E2855" si="1487">B2396</f>
        <v>Procurement of Oil Filtering machine for hydraulic power packs installed at CHPD, CSTPS</v>
      </c>
      <c r="C2855" s="31">
        <f t="shared" si="1487"/>
        <v>0</v>
      </c>
      <c r="D2855" s="67" t="str">
        <f t="shared" si="1487"/>
        <v>-</v>
      </c>
      <c r="E2855" s="30">
        <f t="shared" si="1487"/>
        <v>0</v>
      </c>
      <c r="F2855" s="30">
        <f t="shared" si="1456"/>
        <v>0.10592246399999999</v>
      </c>
      <c r="G2855" s="30">
        <f t="shared" si="1457"/>
        <v>0.10592246399999999</v>
      </c>
      <c r="H2855" s="30">
        <f t="shared" si="1458"/>
        <v>0</v>
      </c>
      <c r="I2855" s="30">
        <f>'F4.2'!AA101</f>
        <v>0</v>
      </c>
      <c r="J2855" s="30">
        <f>'F4.2'!AU101</f>
        <v>0</v>
      </c>
      <c r="K2855" s="30"/>
      <c r="L2855" s="30"/>
      <c r="M2855" s="30">
        <f t="shared" si="1459"/>
        <v>0</v>
      </c>
      <c r="N2855" s="150">
        <f t="shared" si="1460"/>
        <v>0</v>
      </c>
    </row>
    <row r="2856" spans="1:14" ht="15.75" hidden="1" outlineLevel="1">
      <c r="A2856" s="163"/>
      <c r="B2856" s="182" t="str">
        <f t="shared" ref="B2856:E2856" si="1488">B2397</f>
        <v>Supply of LT Motors at CHP-D (U#8&amp;9), CSTPS, Chandrapur.</v>
      </c>
      <c r="C2856" s="31">
        <f t="shared" si="1488"/>
        <v>0</v>
      </c>
      <c r="D2856" s="67" t="str">
        <f t="shared" si="1488"/>
        <v>-</v>
      </c>
      <c r="E2856" s="30">
        <f t="shared" si="1488"/>
        <v>0</v>
      </c>
      <c r="F2856" s="30">
        <f t="shared" si="1456"/>
        <v>0.11302063600000001</v>
      </c>
      <c r="G2856" s="30">
        <f t="shared" si="1457"/>
        <v>0.11302063600000001</v>
      </c>
      <c r="H2856" s="30">
        <f t="shared" si="1458"/>
        <v>0</v>
      </c>
      <c r="I2856" s="30">
        <f>'F4.2'!AA102</f>
        <v>0</v>
      </c>
      <c r="J2856" s="30">
        <f>'F4.2'!AU102</f>
        <v>0</v>
      </c>
      <c r="K2856" s="30"/>
      <c r="L2856" s="30"/>
      <c r="M2856" s="30">
        <f t="shared" si="1459"/>
        <v>0</v>
      </c>
      <c r="N2856" s="150">
        <f t="shared" si="1460"/>
        <v>0</v>
      </c>
    </row>
    <row r="2857" spans="1:14" ht="63" hidden="1" outlineLevel="1">
      <c r="A2857" s="163"/>
      <c r="B2857" s="182" t="str">
        <f t="shared" ref="B2857:E2857" si="1489">B2398</f>
        <v xml:space="preserve">Supply and Installation of Oil Cooled Suspended Anodized Winding Magnet &amp; Control Panel at CHP, Unit 8&amp;9, CSTPS, Chandrapur.
</v>
      </c>
      <c r="C2857" s="31">
        <f t="shared" si="1489"/>
        <v>0</v>
      </c>
      <c r="D2857" s="67" t="str">
        <f t="shared" si="1489"/>
        <v>-</v>
      </c>
      <c r="E2857" s="30">
        <f t="shared" si="1489"/>
        <v>0</v>
      </c>
      <c r="F2857" s="30">
        <f t="shared" si="1456"/>
        <v>2.2967048000000001</v>
      </c>
      <c r="G2857" s="30">
        <f t="shared" si="1457"/>
        <v>2.2967048000000001</v>
      </c>
      <c r="H2857" s="30">
        <f t="shared" si="1458"/>
        <v>0</v>
      </c>
      <c r="I2857" s="30">
        <f>'F4.2'!AA103</f>
        <v>0</v>
      </c>
      <c r="J2857" s="30">
        <f>'F4.2'!AU103</f>
        <v>0</v>
      </c>
      <c r="K2857" s="30"/>
      <c r="L2857" s="30"/>
      <c r="M2857" s="30">
        <f t="shared" si="1459"/>
        <v>0</v>
      </c>
      <c r="N2857" s="150">
        <f t="shared" si="1460"/>
        <v>0</v>
      </c>
    </row>
    <row r="2858" spans="1:14" ht="15.75" hidden="1" outlineLevel="1">
      <c r="A2858" s="163"/>
      <c r="B2858" s="182" t="str">
        <f t="shared" ref="B2858:E2858" si="1490">B2399</f>
        <v>Supply of LT power and control cable for CHP-D</v>
      </c>
      <c r="C2858" s="31">
        <f t="shared" si="1490"/>
        <v>0</v>
      </c>
      <c r="D2858" s="67" t="str">
        <f t="shared" si="1490"/>
        <v>-</v>
      </c>
      <c r="E2858" s="30">
        <f t="shared" si="1490"/>
        <v>0</v>
      </c>
      <c r="F2858" s="30">
        <f t="shared" si="1456"/>
        <v>0.26256309799999999</v>
      </c>
      <c r="G2858" s="30">
        <f t="shared" si="1457"/>
        <v>0.26256309799999999</v>
      </c>
      <c r="H2858" s="30">
        <f t="shared" si="1458"/>
        <v>0</v>
      </c>
      <c r="I2858" s="30">
        <f>'F4.2'!AA104</f>
        <v>0</v>
      </c>
      <c r="J2858" s="30">
        <f>'F4.2'!AU104</f>
        <v>0</v>
      </c>
      <c r="K2858" s="30"/>
      <c r="L2858" s="30"/>
      <c r="M2858" s="30">
        <f t="shared" si="1459"/>
        <v>0</v>
      </c>
      <c r="N2858" s="150">
        <f t="shared" si="1460"/>
        <v>0</v>
      </c>
    </row>
    <row r="2859" spans="1:14" ht="15.75" hidden="1" outlineLevel="1">
      <c r="A2859" s="163"/>
      <c r="B2859" s="182" t="str">
        <f t="shared" ref="B2859:E2859" si="1491">B2400</f>
        <v>Supply of LT power and control cable for CHP-D</v>
      </c>
      <c r="C2859" s="31">
        <f t="shared" si="1491"/>
        <v>0</v>
      </c>
      <c r="D2859" s="67" t="str">
        <f t="shared" si="1491"/>
        <v>-</v>
      </c>
      <c r="E2859" s="30">
        <f t="shared" si="1491"/>
        <v>0</v>
      </c>
      <c r="F2859" s="30">
        <f t="shared" si="1456"/>
        <v>4.7699999999999999E-2</v>
      </c>
      <c r="G2859" s="30">
        <f t="shared" si="1457"/>
        <v>4.7699999999999999E-2</v>
      </c>
      <c r="H2859" s="30">
        <f t="shared" si="1458"/>
        <v>0</v>
      </c>
      <c r="I2859" s="30">
        <f>'F4.2'!AA105</f>
        <v>0</v>
      </c>
      <c r="J2859" s="30">
        <f>'F4.2'!AU105</f>
        <v>0</v>
      </c>
      <c r="K2859" s="30"/>
      <c r="L2859" s="30"/>
      <c r="M2859" s="30">
        <f t="shared" si="1459"/>
        <v>0</v>
      </c>
      <c r="N2859" s="150">
        <f t="shared" si="1460"/>
        <v>0</v>
      </c>
    </row>
    <row r="2860" spans="1:14" ht="18.75" hidden="1" outlineLevel="1">
      <c r="A2860" s="162">
        <f>A2401</f>
        <v>2</v>
      </c>
      <c r="B2860" s="181" t="str">
        <f t="shared" ref="B2860:E2860" si="1492">B2401</f>
        <v>Capital Spare</v>
      </c>
      <c r="C2860" s="186">
        <f t="shared" si="1492"/>
        <v>0</v>
      </c>
      <c r="D2860" s="207" t="str">
        <f t="shared" si="1492"/>
        <v>-</v>
      </c>
      <c r="E2860" s="208">
        <f t="shared" si="1492"/>
        <v>0</v>
      </c>
      <c r="F2860" s="208">
        <f t="shared" si="1456"/>
        <v>0</v>
      </c>
      <c r="G2860" s="208">
        <f t="shared" si="1457"/>
        <v>0</v>
      </c>
      <c r="H2860" s="208">
        <f t="shared" si="1458"/>
        <v>0</v>
      </c>
      <c r="I2860" s="30">
        <f>'F4.2'!AA106</f>
        <v>0</v>
      </c>
      <c r="J2860" s="30">
        <f>'F4.2'!AU106</f>
        <v>0</v>
      </c>
      <c r="K2860" s="208"/>
      <c r="L2860" s="208"/>
      <c r="M2860" s="208">
        <f t="shared" si="1459"/>
        <v>0</v>
      </c>
      <c r="N2860" s="209">
        <f t="shared" si="1460"/>
        <v>0</v>
      </c>
    </row>
    <row r="2861" spans="1:14" ht="18.75" hidden="1" outlineLevel="1">
      <c r="A2861" s="191"/>
      <c r="B2861" s="184" t="str">
        <f t="shared" ref="B2861:E2861" si="1493">B2402</f>
        <v>HPT MODULE</v>
      </c>
      <c r="C2861" s="186">
        <f t="shared" si="1493"/>
        <v>0</v>
      </c>
      <c r="D2861" s="207" t="str">
        <f t="shared" si="1493"/>
        <v>-</v>
      </c>
      <c r="E2861" s="208">
        <f t="shared" si="1493"/>
        <v>45.3</v>
      </c>
      <c r="F2861" s="208">
        <f t="shared" si="1456"/>
        <v>0</v>
      </c>
      <c r="G2861" s="208">
        <f t="shared" si="1457"/>
        <v>0</v>
      </c>
      <c r="H2861" s="208">
        <f t="shared" si="1458"/>
        <v>0</v>
      </c>
      <c r="I2861" s="30">
        <f>'F4.2'!AA107</f>
        <v>0</v>
      </c>
      <c r="J2861" s="30">
        <f>'F4.2'!AU107</f>
        <v>0</v>
      </c>
      <c r="K2861" s="208"/>
      <c r="L2861" s="208"/>
      <c r="M2861" s="208">
        <f t="shared" si="1459"/>
        <v>0</v>
      </c>
      <c r="N2861" s="209">
        <f t="shared" si="1460"/>
        <v>0</v>
      </c>
    </row>
    <row r="2862" spans="1:14" ht="47.25" hidden="1" outlineLevel="1">
      <c r="A2862" s="163"/>
      <c r="B2862" s="182" t="str">
        <f t="shared" ref="B2862:E2862" si="1494">B2403</f>
        <v>Procurement of HP turbine Module along with breach nuts and pipe spool pieces (Type: H30-100-2) for Unit-8 &amp; 9, CSTPS, Chandrapur</v>
      </c>
      <c r="C2862" s="31">
        <f t="shared" si="1494"/>
        <v>0</v>
      </c>
      <c r="D2862" s="67" t="str">
        <f t="shared" si="1494"/>
        <v>-</v>
      </c>
      <c r="E2862" s="30">
        <f t="shared" si="1494"/>
        <v>0</v>
      </c>
      <c r="F2862" s="30">
        <f t="shared" si="1456"/>
        <v>32.332000000000001</v>
      </c>
      <c r="G2862" s="30">
        <f t="shared" si="1457"/>
        <v>32.332000000000001</v>
      </c>
      <c r="H2862" s="30">
        <f t="shared" si="1458"/>
        <v>0</v>
      </c>
      <c r="I2862" s="30">
        <f>'F4.2'!AA108</f>
        <v>0</v>
      </c>
      <c r="J2862" s="30">
        <f>'F4.2'!AU108</f>
        <v>0</v>
      </c>
      <c r="K2862" s="30"/>
      <c r="L2862" s="30"/>
      <c r="M2862" s="30">
        <f t="shared" si="1459"/>
        <v>0</v>
      </c>
      <c r="N2862" s="150">
        <f t="shared" si="1460"/>
        <v>0</v>
      </c>
    </row>
    <row r="2863" spans="1:14" ht="18.75" hidden="1" outlineLevel="1">
      <c r="A2863" s="191"/>
      <c r="B2863" s="184" t="str">
        <f t="shared" ref="B2863:E2863" si="1495">B2404</f>
        <v>LPT ROTOR</v>
      </c>
      <c r="C2863" s="186">
        <f t="shared" si="1495"/>
        <v>0</v>
      </c>
      <c r="D2863" s="207" t="str">
        <f t="shared" si="1495"/>
        <v>-</v>
      </c>
      <c r="E2863" s="208">
        <f t="shared" si="1495"/>
        <v>40.700000000000003</v>
      </c>
      <c r="F2863" s="208">
        <f t="shared" si="1456"/>
        <v>0</v>
      </c>
      <c r="G2863" s="208">
        <f t="shared" si="1457"/>
        <v>0</v>
      </c>
      <c r="H2863" s="208">
        <f t="shared" si="1458"/>
        <v>0</v>
      </c>
      <c r="I2863" s="30">
        <f>'F4.2'!AA109</f>
        <v>0</v>
      </c>
      <c r="J2863" s="30">
        <f>'F4.2'!AU109</f>
        <v>0</v>
      </c>
      <c r="K2863" s="208"/>
      <c r="L2863" s="208"/>
      <c r="M2863" s="208">
        <f t="shared" si="1459"/>
        <v>0</v>
      </c>
      <c r="N2863" s="209">
        <f t="shared" si="1460"/>
        <v>0</v>
      </c>
    </row>
    <row r="2864" spans="1:14" ht="31.5" hidden="1" outlineLevel="1">
      <c r="A2864" s="163"/>
      <c r="B2864" s="182" t="str">
        <f t="shared" ref="B2864:E2864" si="1496">B2405</f>
        <v>Procurement of Fully Bladed &amp; Dynamically Balanced LP Rotor (N30-2X10-2) for Unit-8 &amp; 9, CSTPS, Chandrapur</v>
      </c>
      <c r="C2864" s="31">
        <f t="shared" si="1496"/>
        <v>0</v>
      </c>
      <c r="D2864" s="67" t="str">
        <f t="shared" si="1496"/>
        <v>-</v>
      </c>
      <c r="E2864" s="30">
        <f t="shared" si="1496"/>
        <v>0</v>
      </c>
      <c r="F2864" s="30">
        <f t="shared" si="1456"/>
        <v>29.03</v>
      </c>
      <c r="G2864" s="30">
        <f t="shared" si="1457"/>
        <v>29.03</v>
      </c>
      <c r="H2864" s="30">
        <f t="shared" si="1458"/>
        <v>0</v>
      </c>
      <c r="I2864" s="30">
        <f>'F4.2'!AA110</f>
        <v>0</v>
      </c>
      <c r="J2864" s="30">
        <f>'F4.2'!AU110</f>
        <v>0</v>
      </c>
      <c r="K2864" s="30"/>
      <c r="L2864" s="30"/>
      <c r="M2864" s="30">
        <f t="shared" si="1459"/>
        <v>0</v>
      </c>
      <c r="N2864" s="150">
        <f t="shared" si="1460"/>
        <v>0</v>
      </c>
    </row>
    <row r="2865" spans="1:14" ht="31.5" hidden="1" outlineLevel="1">
      <c r="A2865" s="163"/>
      <c r="B2865" s="182" t="str">
        <f t="shared" ref="B2865:E2865" si="1497">B2406</f>
        <v>Procurement of set of Free Standing Moving Blades for  LP Rotor (N30-2X10-2) for Unit-8 &amp; 9, CSTPS, Chandrapur</v>
      </c>
      <c r="C2865" s="31">
        <f t="shared" si="1497"/>
        <v>0</v>
      </c>
      <c r="D2865" s="67" t="str">
        <f t="shared" si="1497"/>
        <v>-</v>
      </c>
      <c r="E2865" s="30">
        <f t="shared" si="1497"/>
        <v>0</v>
      </c>
      <c r="F2865" s="30">
        <f t="shared" si="1456"/>
        <v>4.5629311880000003</v>
      </c>
      <c r="G2865" s="30">
        <f t="shared" si="1457"/>
        <v>4.5629311880000003</v>
      </c>
      <c r="H2865" s="30">
        <f t="shared" si="1458"/>
        <v>0</v>
      </c>
      <c r="I2865" s="30">
        <f>'F4.2'!AA111</f>
        <v>0</v>
      </c>
      <c r="J2865" s="30">
        <f>'F4.2'!AU111</f>
        <v>0</v>
      </c>
      <c r="K2865" s="30"/>
      <c r="L2865" s="30"/>
      <c r="M2865" s="30">
        <f t="shared" si="1459"/>
        <v>0</v>
      </c>
      <c r="N2865" s="150">
        <f t="shared" si="1460"/>
        <v>0</v>
      </c>
    </row>
    <row r="2866" spans="1:14" ht="18.75" hidden="1" outlineLevel="1">
      <c r="A2866" s="191"/>
      <c r="B2866" s="184" t="str">
        <f t="shared" ref="B2866:E2866" si="1498">B2407</f>
        <v>BFP CARTRIDGE ( 2NOS )</v>
      </c>
      <c r="C2866" s="186">
        <f t="shared" si="1498"/>
        <v>0</v>
      </c>
      <c r="D2866" s="207" t="str">
        <f t="shared" si="1498"/>
        <v>-</v>
      </c>
      <c r="E2866" s="208">
        <f t="shared" si="1498"/>
        <v>4.4000000000000004</v>
      </c>
      <c r="F2866" s="208">
        <f t="shared" si="1456"/>
        <v>0</v>
      </c>
      <c r="G2866" s="208">
        <f t="shared" si="1457"/>
        <v>0</v>
      </c>
      <c r="H2866" s="208">
        <f t="shared" si="1458"/>
        <v>0</v>
      </c>
      <c r="I2866" s="30">
        <f>'F4.2'!AA112</f>
        <v>0</v>
      </c>
      <c r="J2866" s="30">
        <f>'F4.2'!AU112</f>
        <v>0</v>
      </c>
      <c r="K2866" s="208"/>
      <c r="L2866" s="208"/>
      <c r="M2866" s="208">
        <f t="shared" si="1459"/>
        <v>0</v>
      </c>
      <c r="N2866" s="209">
        <f t="shared" si="1460"/>
        <v>0</v>
      </c>
    </row>
    <row r="2867" spans="1:14" ht="47.25" hidden="1" outlineLevel="1">
      <c r="A2867" s="163"/>
      <c r="B2867" s="182" t="str">
        <f t="shared" ref="B2867:E2867" si="1499">B2408</f>
        <v>Procurement of cartridge assembly for Boiler Feed Pump model FK-4E-36 (with Four S/H &amp; 2 R/H spray branches) installed at 2X 500MW, CSTPS, Chandrapur.</v>
      </c>
      <c r="C2867" s="31">
        <f t="shared" si="1499"/>
        <v>0</v>
      </c>
      <c r="D2867" s="67" t="str">
        <f t="shared" si="1499"/>
        <v>-</v>
      </c>
      <c r="E2867" s="30">
        <f t="shared" si="1499"/>
        <v>0</v>
      </c>
      <c r="F2867" s="30">
        <f t="shared" si="1456"/>
        <v>2.5149599999999999</v>
      </c>
      <c r="G2867" s="30">
        <f t="shared" si="1457"/>
        <v>2.5148999999999999</v>
      </c>
      <c r="H2867" s="30">
        <f t="shared" si="1458"/>
        <v>5.9999999999948983E-5</v>
      </c>
      <c r="I2867" s="30">
        <f>'F4.2'!AA113</f>
        <v>0</v>
      </c>
      <c r="J2867" s="30">
        <f>'F4.2'!AU113</f>
        <v>0</v>
      </c>
      <c r="K2867" s="30"/>
      <c r="L2867" s="30"/>
      <c r="M2867" s="30">
        <f t="shared" si="1459"/>
        <v>0</v>
      </c>
      <c r="N2867" s="150">
        <f t="shared" si="1460"/>
        <v>5.9999999999948983E-5</v>
      </c>
    </row>
    <row r="2868" spans="1:14" ht="18.75" hidden="1" outlineLevel="1">
      <c r="A2868" s="191"/>
      <c r="B2868" s="184" t="str">
        <f t="shared" ref="B2868:E2868" si="1500">B2409</f>
        <v>BCW PUMP</v>
      </c>
      <c r="C2868" s="186">
        <f t="shared" si="1500"/>
        <v>0</v>
      </c>
      <c r="D2868" s="207" t="str">
        <f t="shared" si="1500"/>
        <v>-</v>
      </c>
      <c r="E2868" s="208">
        <f t="shared" si="1500"/>
        <v>3.5</v>
      </c>
      <c r="F2868" s="208">
        <f t="shared" si="1456"/>
        <v>0</v>
      </c>
      <c r="G2868" s="208">
        <f t="shared" si="1457"/>
        <v>0</v>
      </c>
      <c r="H2868" s="208">
        <f t="shared" si="1458"/>
        <v>0</v>
      </c>
      <c r="I2868" s="30">
        <f>'F4.2'!AA114</f>
        <v>0</v>
      </c>
      <c r="J2868" s="30">
        <f>'F4.2'!AU114</f>
        <v>0</v>
      </c>
      <c r="K2868" s="208"/>
      <c r="L2868" s="208"/>
      <c r="M2868" s="208">
        <f t="shared" si="1459"/>
        <v>0</v>
      </c>
      <c r="N2868" s="209">
        <f t="shared" si="1460"/>
        <v>0</v>
      </c>
    </row>
    <row r="2869" spans="1:14" ht="47.25" hidden="1" outlineLevel="1">
      <c r="A2869" s="163"/>
      <c r="B2869" s="182" t="str">
        <f t="shared" ref="B2869:E2869" si="1501">B2410</f>
        <v xml:space="preserve">Procurement of spares for ‘TOROSHIMA’ make 350KW BCW Pump-Motor installed at Unit-8 &amp;9, CSTPS Chandrapur.
</v>
      </c>
      <c r="C2869" s="31">
        <f t="shared" si="1501"/>
        <v>0</v>
      </c>
      <c r="D2869" s="67" t="str">
        <f t="shared" si="1501"/>
        <v>-</v>
      </c>
      <c r="E2869" s="30">
        <f t="shared" si="1501"/>
        <v>0</v>
      </c>
      <c r="F2869" s="30">
        <f t="shared" si="1456"/>
        <v>1.3282729</v>
      </c>
      <c r="G2869" s="30">
        <f t="shared" si="1457"/>
        <v>1.3282729</v>
      </c>
      <c r="H2869" s="30">
        <f t="shared" si="1458"/>
        <v>0</v>
      </c>
      <c r="I2869" s="30">
        <f>'F4.2'!AA115</f>
        <v>0</v>
      </c>
      <c r="J2869" s="30">
        <f>'F4.2'!AU115</f>
        <v>0</v>
      </c>
      <c r="K2869" s="30"/>
      <c r="L2869" s="30"/>
      <c r="M2869" s="30">
        <f t="shared" si="1459"/>
        <v>0</v>
      </c>
      <c r="N2869" s="150">
        <f t="shared" si="1460"/>
        <v>0</v>
      </c>
    </row>
    <row r="2870" spans="1:14" ht="47.25" hidden="1" outlineLevel="1">
      <c r="A2870" s="163"/>
      <c r="B2870" s="182" t="str">
        <f t="shared" ref="B2870:E2870" si="1502">B2411</f>
        <v>Procurement of various spares for ‘TOROSHIMA’ make Boiler Circulating Water (BCW) pump-motor installed at Unit-8&amp;9, CSTPS Chandrapur.</v>
      </c>
      <c r="C2870" s="31">
        <f t="shared" si="1502"/>
        <v>0</v>
      </c>
      <c r="D2870" s="67" t="str">
        <f t="shared" si="1502"/>
        <v>-</v>
      </c>
      <c r="E2870" s="30">
        <f t="shared" si="1502"/>
        <v>0</v>
      </c>
      <c r="F2870" s="30">
        <f t="shared" si="1456"/>
        <v>2.232594593</v>
      </c>
      <c r="G2870" s="30">
        <f t="shared" si="1457"/>
        <v>2.232594593</v>
      </c>
      <c r="H2870" s="30">
        <f t="shared" si="1458"/>
        <v>0</v>
      </c>
      <c r="I2870" s="30">
        <f>'F4.2'!AA116</f>
        <v>0</v>
      </c>
      <c r="J2870" s="30">
        <f>'F4.2'!AU116</f>
        <v>0</v>
      </c>
      <c r="K2870" s="30"/>
      <c r="L2870" s="30"/>
      <c r="M2870" s="30">
        <f t="shared" si="1459"/>
        <v>0</v>
      </c>
      <c r="N2870" s="150">
        <f t="shared" si="1460"/>
        <v>0</v>
      </c>
    </row>
    <row r="2871" spans="1:14" ht="18.75" hidden="1" outlineLevel="1">
      <c r="A2871" s="191"/>
      <c r="B2871" s="184" t="str">
        <f t="shared" ref="B2871:E2871" si="1503">B2412</f>
        <v>15 MVA DRY TYPE  TRANSFORMER</v>
      </c>
      <c r="C2871" s="186">
        <f t="shared" si="1503"/>
        <v>0</v>
      </c>
      <c r="D2871" s="207" t="str">
        <f t="shared" si="1503"/>
        <v>-</v>
      </c>
      <c r="E2871" s="208">
        <f t="shared" si="1503"/>
        <v>35</v>
      </c>
      <c r="F2871" s="208">
        <f t="shared" si="1456"/>
        <v>0</v>
      </c>
      <c r="G2871" s="208">
        <f t="shared" si="1457"/>
        <v>0</v>
      </c>
      <c r="H2871" s="208">
        <f t="shared" si="1458"/>
        <v>0</v>
      </c>
      <c r="I2871" s="30">
        <f>'F4.2'!AA117</f>
        <v>0</v>
      </c>
      <c r="J2871" s="30">
        <f>'F4.2'!AU117</f>
        <v>0</v>
      </c>
      <c r="K2871" s="208"/>
      <c r="L2871" s="208"/>
      <c r="M2871" s="208">
        <f t="shared" si="1459"/>
        <v>0</v>
      </c>
      <c r="N2871" s="209">
        <f t="shared" si="1460"/>
        <v>0</v>
      </c>
    </row>
    <row r="2872" spans="1:14" ht="31.5" hidden="1" outlineLevel="1">
      <c r="A2872" s="163"/>
      <c r="B2872" s="182" t="str">
        <f t="shared" ref="B2872:E2872" si="1504">B2413</f>
        <v>Procurement of  spare ‘Cast Resin Dry Type Transformers (CRTs)’ of different ratings for Unit-8&amp;9, CSTPS Chandrapur.</v>
      </c>
      <c r="C2872" s="31">
        <f t="shared" si="1504"/>
        <v>0</v>
      </c>
      <c r="D2872" s="67" t="str">
        <f t="shared" si="1504"/>
        <v>-</v>
      </c>
      <c r="E2872" s="30">
        <f t="shared" si="1504"/>
        <v>0</v>
      </c>
      <c r="F2872" s="30">
        <f t="shared" si="1456"/>
        <v>6.0212865359999999</v>
      </c>
      <c r="G2872" s="30">
        <f t="shared" si="1457"/>
        <v>6.0212865360000007</v>
      </c>
      <c r="H2872" s="30">
        <f t="shared" si="1458"/>
        <v>0</v>
      </c>
      <c r="I2872" s="30">
        <f>'F4.2'!AA118</f>
        <v>0</v>
      </c>
      <c r="J2872" s="30">
        <f>'F4.2'!AU118</f>
        <v>0</v>
      </c>
      <c r="K2872" s="30"/>
      <c r="L2872" s="30"/>
      <c r="M2872" s="30">
        <f t="shared" si="1459"/>
        <v>0</v>
      </c>
      <c r="N2872" s="150">
        <f t="shared" si="1460"/>
        <v>0</v>
      </c>
    </row>
    <row r="2873" spans="1:14" ht="63" hidden="1" outlineLevel="1">
      <c r="A2873" s="163"/>
      <c r="B2873" s="182" t="str">
        <f t="shared" ref="B2873:E2873" si="1505">B2414</f>
        <v xml:space="preserve">Procurement of phase coil limb and spares of Cast Resin Dry Type Transformers of different ratings for Unit-8&amp;9, CSTPS Chandrapur.
</v>
      </c>
      <c r="C2873" s="31">
        <f t="shared" si="1505"/>
        <v>0</v>
      </c>
      <c r="D2873" s="67" t="str">
        <f t="shared" si="1505"/>
        <v>-</v>
      </c>
      <c r="E2873" s="30">
        <f t="shared" si="1505"/>
        <v>0</v>
      </c>
      <c r="F2873" s="30">
        <f t="shared" si="1456"/>
        <v>7.925546228</v>
      </c>
      <c r="G2873" s="30">
        <f t="shared" si="1457"/>
        <v>7.925546228</v>
      </c>
      <c r="H2873" s="30">
        <f t="shared" si="1458"/>
        <v>0</v>
      </c>
      <c r="I2873" s="30">
        <f>'F4.2'!AA119</f>
        <v>0</v>
      </c>
      <c r="J2873" s="30">
        <f>'F4.2'!AU119</f>
        <v>0</v>
      </c>
      <c r="K2873" s="30"/>
      <c r="L2873" s="30"/>
      <c r="M2873" s="30">
        <f t="shared" si="1459"/>
        <v>0</v>
      </c>
      <c r="N2873" s="150">
        <f t="shared" si="1460"/>
        <v>0</v>
      </c>
    </row>
    <row r="2874" spans="1:14" ht="18.75" hidden="1" outlineLevel="1">
      <c r="A2874" s="191"/>
      <c r="B2874" s="184" t="str">
        <f t="shared" ref="B2874:E2874" si="1506">B2415</f>
        <v>BTG+BOP&amp; Other Works</v>
      </c>
      <c r="C2874" s="186">
        <f t="shared" si="1506"/>
        <v>0</v>
      </c>
      <c r="D2874" s="207" t="str">
        <f t="shared" si="1506"/>
        <v>-</v>
      </c>
      <c r="E2874" s="208">
        <f t="shared" si="1506"/>
        <v>20.48</v>
      </c>
      <c r="F2874" s="208">
        <f t="shared" si="1456"/>
        <v>0</v>
      </c>
      <c r="G2874" s="208">
        <f t="shared" si="1457"/>
        <v>0</v>
      </c>
      <c r="H2874" s="208">
        <f t="shared" si="1458"/>
        <v>0</v>
      </c>
      <c r="I2874" s="30">
        <f>'F4.2'!AA120</f>
        <v>0</v>
      </c>
      <c r="J2874" s="30">
        <f>'F4.2'!AU120</f>
        <v>0</v>
      </c>
      <c r="K2874" s="208"/>
      <c r="L2874" s="208"/>
      <c r="M2874" s="208">
        <f t="shared" si="1459"/>
        <v>0</v>
      </c>
      <c r="N2874" s="209">
        <f t="shared" si="1460"/>
        <v>0</v>
      </c>
    </row>
    <row r="2875" spans="1:14" ht="47.25" hidden="1" outlineLevel="1">
      <c r="A2875" s="163"/>
      <c r="B2875" s="182" t="str">
        <f t="shared" ref="B2875:E2875" si="1507">B2416</f>
        <v>Work of Design, Supply &amp; Installation, Testing &amp; Commissioning of Public Addressing  System for tunnels of CHP-D, CSTPS, Chandrapur.</v>
      </c>
      <c r="C2875" s="31">
        <f t="shared" si="1507"/>
        <v>0</v>
      </c>
      <c r="D2875" s="67" t="str">
        <f t="shared" si="1507"/>
        <v>-</v>
      </c>
      <c r="E2875" s="30">
        <f t="shared" si="1507"/>
        <v>0</v>
      </c>
      <c r="F2875" s="30">
        <f t="shared" si="1456"/>
        <v>1.1544108720000001</v>
      </c>
      <c r="G2875" s="30">
        <f t="shared" si="1457"/>
        <v>1.1544108720000001</v>
      </c>
      <c r="H2875" s="30">
        <f t="shared" si="1458"/>
        <v>0</v>
      </c>
      <c r="I2875" s="30">
        <f>'F4.2'!AA121</f>
        <v>0</v>
      </c>
      <c r="J2875" s="30">
        <f>'F4.2'!AU121</f>
        <v>0</v>
      </c>
      <c r="K2875" s="30"/>
      <c r="L2875" s="30"/>
      <c r="M2875" s="30">
        <f t="shared" si="1459"/>
        <v>0</v>
      </c>
      <c r="N2875" s="150">
        <f t="shared" si="1460"/>
        <v>0</v>
      </c>
    </row>
    <row r="2876" spans="1:14" ht="47.25" hidden="1" outlineLevel="1">
      <c r="A2876" s="163"/>
      <c r="B2876" s="182" t="str">
        <f t="shared" ref="B2876:E2876" si="1508">B2417</f>
        <v xml:space="preserve">Work of upgradation, installation and extension of 220VDC control supply to various PMCC of CHPD, CSTPS, Chandrapur.
</v>
      </c>
      <c r="C2876" s="31">
        <f t="shared" si="1508"/>
        <v>0</v>
      </c>
      <c r="D2876" s="67" t="str">
        <f t="shared" si="1508"/>
        <v>-</v>
      </c>
      <c r="E2876" s="30">
        <f t="shared" si="1508"/>
        <v>0</v>
      </c>
      <c r="F2876" s="30">
        <f t="shared" si="1456"/>
        <v>0.68441180000000001</v>
      </c>
      <c r="G2876" s="30">
        <f t="shared" si="1457"/>
        <v>0.68441180000000001</v>
      </c>
      <c r="H2876" s="30">
        <f t="shared" si="1458"/>
        <v>0</v>
      </c>
      <c r="I2876" s="30">
        <f>'F4.2'!AA122</f>
        <v>0</v>
      </c>
      <c r="J2876" s="30">
        <f>'F4.2'!AU122</f>
        <v>0</v>
      </c>
      <c r="K2876" s="30"/>
      <c r="L2876" s="30"/>
      <c r="M2876" s="30">
        <f t="shared" si="1459"/>
        <v>0</v>
      </c>
      <c r="N2876" s="150">
        <f t="shared" si="1460"/>
        <v>0</v>
      </c>
    </row>
    <row r="2877" spans="1:14" ht="31.5" hidden="1" outlineLevel="1">
      <c r="A2877" s="163"/>
      <c r="B2877" s="182" t="str">
        <f t="shared" ref="B2877:E2877" si="1509">B2418</f>
        <v>Work of Apron Feeder in CHP Unit 8&amp;9 (2x500) MW at CHP-D, CSTPS.</v>
      </c>
      <c r="C2877" s="31">
        <f t="shared" si="1509"/>
        <v>0</v>
      </c>
      <c r="D2877" s="67" t="str">
        <f t="shared" si="1509"/>
        <v>-</v>
      </c>
      <c r="E2877" s="30">
        <f t="shared" si="1509"/>
        <v>0</v>
      </c>
      <c r="F2877" s="30">
        <f t="shared" si="1456"/>
        <v>2.3388426</v>
      </c>
      <c r="G2877" s="30">
        <f t="shared" si="1457"/>
        <v>2.3388426</v>
      </c>
      <c r="H2877" s="30">
        <f t="shared" si="1458"/>
        <v>0</v>
      </c>
      <c r="I2877" s="30">
        <f>'F4.2'!AA123</f>
        <v>0</v>
      </c>
      <c r="J2877" s="30">
        <f>'F4.2'!AU123</f>
        <v>0</v>
      </c>
      <c r="K2877" s="30"/>
      <c r="L2877" s="30"/>
      <c r="M2877" s="30">
        <f t="shared" si="1459"/>
        <v>0</v>
      </c>
      <c r="N2877" s="150">
        <f t="shared" si="1460"/>
        <v>0</v>
      </c>
    </row>
    <row r="2878" spans="1:14" ht="31.5" hidden="1" outlineLevel="1">
      <c r="A2878" s="163"/>
      <c r="B2878" s="182" t="str">
        <f t="shared" ref="B2878:E2878" si="1510">B2419</f>
        <v>Supply of spares for up gradation of rotary parts of travelling conveyor system installed at CHPD, CSTPS, Chandrapur.</v>
      </c>
      <c r="C2878" s="31">
        <f t="shared" si="1510"/>
        <v>0</v>
      </c>
      <c r="D2878" s="67" t="str">
        <f t="shared" si="1510"/>
        <v>-</v>
      </c>
      <c r="E2878" s="30">
        <f t="shared" si="1510"/>
        <v>0</v>
      </c>
      <c r="F2878" s="30">
        <f t="shared" si="1456"/>
        <v>0.58938639999999998</v>
      </c>
      <c r="G2878" s="30">
        <f t="shared" si="1457"/>
        <v>0.58938639999999998</v>
      </c>
      <c r="H2878" s="30">
        <f t="shared" si="1458"/>
        <v>0</v>
      </c>
      <c r="I2878" s="30">
        <f>'F4.2'!AA124</f>
        <v>0</v>
      </c>
      <c r="J2878" s="30">
        <f>'F4.2'!AU124</f>
        <v>0</v>
      </c>
      <c r="K2878" s="30"/>
      <c r="L2878" s="30"/>
      <c r="M2878" s="30">
        <f t="shared" si="1459"/>
        <v>0</v>
      </c>
      <c r="N2878" s="150">
        <f t="shared" si="1460"/>
        <v>0</v>
      </c>
    </row>
    <row r="2879" spans="1:14" ht="63" hidden="1" outlineLevel="1">
      <c r="A2879" s="163"/>
      <c r="B2879" s="182" t="str">
        <f t="shared" ref="B2879:E2879" si="1511">B2420</f>
        <v>The Work of Design, Engineering, Manufacturing, Supply, Erection &amp; Commissioning of Short Conveyor belt from stack yard of CHP of Unit 5,6&amp;7 to Belt Conveyor 104 A/B at CHP of Unit 8&amp;9, CSTPS, Chandrapur</v>
      </c>
      <c r="C2879" s="31">
        <f t="shared" si="1511"/>
        <v>0</v>
      </c>
      <c r="D2879" s="67" t="str">
        <f t="shared" si="1511"/>
        <v>-</v>
      </c>
      <c r="E2879" s="30">
        <f t="shared" si="1511"/>
        <v>0</v>
      </c>
      <c r="F2879" s="30">
        <f t="shared" si="1456"/>
        <v>5.682461</v>
      </c>
      <c r="G2879" s="30">
        <f t="shared" si="1457"/>
        <v>5.682461</v>
      </c>
      <c r="H2879" s="30">
        <f t="shared" si="1458"/>
        <v>0</v>
      </c>
      <c r="I2879" s="30">
        <f>'F4.2'!AA125</f>
        <v>0</v>
      </c>
      <c r="J2879" s="30">
        <f>'F4.2'!AU125</f>
        <v>0</v>
      </c>
      <c r="K2879" s="30"/>
      <c r="L2879" s="30"/>
      <c r="M2879" s="30">
        <f t="shared" si="1459"/>
        <v>0</v>
      </c>
      <c r="N2879" s="150">
        <f t="shared" si="1460"/>
        <v>0</v>
      </c>
    </row>
    <row r="2880" spans="1:14" ht="47.25" hidden="1" outlineLevel="1">
      <c r="A2880" s="163"/>
      <c r="B2880" s="182" t="str">
        <f t="shared" ref="B2880:E2880" si="1512">B2421</f>
        <v>Work of design, supply, erection, commissioning of overhead cable tray along with removal &amp; re-routing of power and control cables  at CHP-D, CSTPS, Chandrapur.</v>
      </c>
      <c r="C2880" s="31">
        <f t="shared" si="1512"/>
        <v>0</v>
      </c>
      <c r="D2880" s="67" t="str">
        <f t="shared" si="1512"/>
        <v>-</v>
      </c>
      <c r="E2880" s="30">
        <f t="shared" si="1512"/>
        <v>0</v>
      </c>
      <c r="F2880" s="30">
        <f t="shared" si="1456"/>
        <v>0.51324217999999999</v>
      </c>
      <c r="G2880" s="30">
        <f t="shared" si="1457"/>
        <v>0.51324217999999999</v>
      </c>
      <c r="H2880" s="30">
        <f t="shared" si="1458"/>
        <v>0</v>
      </c>
      <c r="I2880" s="30">
        <f>'F4.2'!AA126</f>
        <v>0</v>
      </c>
      <c r="J2880" s="30">
        <f>'F4.2'!AU126</f>
        <v>0</v>
      </c>
      <c r="K2880" s="30"/>
      <c r="L2880" s="30"/>
      <c r="M2880" s="30">
        <f t="shared" si="1459"/>
        <v>0</v>
      </c>
      <c r="N2880" s="150">
        <f t="shared" si="1460"/>
        <v>0</v>
      </c>
    </row>
    <row r="2881" spans="1:14" ht="47.25" hidden="1" outlineLevel="1">
      <c r="A2881" s="163"/>
      <c r="B2881" s="182" t="str">
        <f t="shared" ref="B2881:E2881" si="1513">B2422</f>
        <v>Work of provision, modification, retrofitting and revamping of lighting system of transfers points, crusher house and bunker area of CHP-D, CSTPS, Chandrapur.</v>
      </c>
      <c r="C2881" s="31">
        <f t="shared" si="1513"/>
        <v>0</v>
      </c>
      <c r="D2881" s="67" t="str">
        <f t="shared" si="1513"/>
        <v>-</v>
      </c>
      <c r="E2881" s="30">
        <f t="shared" si="1513"/>
        <v>0</v>
      </c>
      <c r="F2881" s="30">
        <f t="shared" si="1456"/>
        <v>1.010459813</v>
      </c>
      <c r="G2881" s="30">
        <f t="shared" si="1457"/>
        <v>1.010459813</v>
      </c>
      <c r="H2881" s="30">
        <f t="shared" si="1458"/>
        <v>0</v>
      </c>
      <c r="I2881" s="30">
        <f>'F4.2'!AA127</f>
        <v>0</v>
      </c>
      <c r="J2881" s="30">
        <f>'F4.2'!AU127</f>
        <v>0</v>
      </c>
      <c r="K2881" s="30"/>
      <c r="L2881" s="30"/>
      <c r="M2881" s="30">
        <f t="shared" si="1459"/>
        <v>0</v>
      </c>
      <c r="N2881" s="150">
        <f t="shared" si="1460"/>
        <v>0</v>
      </c>
    </row>
    <row r="2882" spans="1:14" ht="63" hidden="1" outlineLevel="1">
      <c r="A2882" s="163"/>
      <c r="B2882" s="182" t="str">
        <f t="shared" ref="B2882:E2882" si="1514">B2423</f>
        <v xml:space="preserve">Procurement of spares for M/s. Weir Minerals make (GEHO pump Model TZPM-1200) for Ash Handling Plant Unit# 8 &amp;9 CSTPS Chandrapur. AHP-III
</v>
      </c>
      <c r="C2882" s="31">
        <f t="shared" si="1514"/>
        <v>0</v>
      </c>
      <c r="D2882" s="67" t="str">
        <f t="shared" si="1514"/>
        <v>-</v>
      </c>
      <c r="E2882" s="30">
        <f t="shared" si="1514"/>
        <v>0</v>
      </c>
      <c r="F2882" s="30">
        <f t="shared" si="1456"/>
        <v>2.1060033119999999</v>
      </c>
      <c r="G2882" s="30">
        <f t="shared" si="1457"/>
        <v>2.1060033119999999</v>
      </c>
      <c r="H2882" s="30">
        <f t="shared" si="1458"/>
        <v>0</v>
      </c>
      <c r="I2882" s="30">
        <f>'F4.2'!AA128</f>
        <v>0</v>
      </c>
      <c r="J2882" s="30">
        <f>'F4.2'!AU128</f>
        <v>0</v>
      </c>
      <c r="K2882" s="30"/>
      <c r="L2882" s="30"/>
      <c r="M2882" s="30">
        <f t="shared" si="1459"/>
        <v>0</v>
      </c>
      <c r="N2882" s="150">
        <f t="shared" si="1460"/>
        <v>0</v>
      </c>
    </row>
    <row r="2883" spans="1:14" ht="31.5" hidden="1" outlineLevel="1">
      <c r="A2883" s="163"/>
      <c r="B2883" s="182" t="str">
        <f t="shared" ref="B2883:E2883" si="1515">B2424</f>
        <v>Procurement of Gear Box set of internal (MAKE: NEW ALLENBERRY) Spares at CHP-D; CSTPS, Chandrapur.</v>
      </c>
      <c r="C2883" s="31">
        <f t="shared" si="1515"/>
        <v>0</v>
      </c>
      <c r="D2883" s="67" t="str">
        <f t="shared" si="1515"/>
        <v>-</v>
      </c>
      <c r="E2883" s="30">
        <f t="shared" si="1515"/>
        <v>0</v>
      </c>
      <c r="F2883" s="30">
        <f t="shared" si="1456"/>
        <v>1.6903999999999999</v>
      </c>
      <c r="G2883" s="30">
        <f t="shared" si="1457"/>
        <v>1.6903999999999999</v>
      </c>
      <c r="H2883" s="30">
        <f t="shared" si="1458"/>
        <v>0</v>
      </c>
      <c r="I2883" s="30">
        <f>'F4.2'!AA129</f>
        <v>0</v>
      </c>
      <c r="J2883" s="30">
        <f>'F4.2'!AU129</f>
        <v>0</v>
      </c>
      <c r="K2883" s="30"/>
      <c r="L2883" s="30"/>
      <c r="M2883" s="30">
        <f t="shared" si="1459"/>
        <v>0</v>
      </c>
      <c r="N2883" s="150">
        <f t="shared" si="1460"/>
        <v>0</v>
      </c>
    </row>
    <row r="2884" spans="1:14" ht="47.25" hidden="1" outlineLevel="1">
      <c r="A2884" s="163"/>
      <c r="B2884" s="182" t="str">
        <f t="shared" ref="B2884:E2884" si="1516">B2425</f>
        <v>Supply and Installation of Oil Cooled Suspended Anodized Winding Magnet &amp; Control Panel at CHP, Unit 8&amp;9, CSTPS, Chandrapur.</v>
      </c>
      <c r="C2884" s="31">
        <f t="shared" si="1516"/>
        <v>0</v>
      </c>
      <c r="D2884" s="67" t="str">
        <f t="shared" si="1516"/>
        <v>-</v>
      </c>
      <c r="E2884" s="30">
        <f t="shared" si="1516"/>
        <v>0</v>
      </c>
      <c r="F2884" s="30">
        <f t="shared" si="1456"/>
        <v>0</v>
      </c>
      <c r="G2884" s="30">
        <f t="shared" si="1457"/>
        <v>0</v>
      </c>
      <c r="H2884" s="30">
        <f t="shared" si="1458"/>
        <v>0</v>
      </c>
      <c r="I2884" s="30">
        <f>'F4.2'!AA130</f>
        <v>0</v>
      </c>
      <c r="J2884" s="30">
        <f>'F4.2'!AU130</f>
        <v>0</v>
      </c>
      <c r="K2884" s="30"/>
      <c r="L2884" s="30"/>
      <c r="M2884" s="30">
        <f t="shared" si="1459"/>
        <v>0</v>
      </c>
      <c r="N2884" s="150">
        <f t="shared" si="1460"/>
        <v>0</v>
      </c>
    </row>
    <row r="2885" spans="1:14" ht="31.5" hidden="1" outlineLevel="1">
      <c r="A2885" s="163"/>
      <c r="B2885" s="182" t="str">
        <f t="shared" ref="B2885:E2885" si="1517">B2426</f>
        <v>196 NT Controller by DT 9 Controller alongwith HMI units for Unit- 8&amp;9 coal feeder system</v>
      </c>
      <c r="C2885" s="31">
        <f t="shared" si="1517"/>
        <v>0</v>
      </c>
      <c r="D2885" s="67" t="str">
        <f t="shared" si="1517"/>
        <v>-</v>
      </c>
      <c r="E2885" s="30">
        <f t="shared" si="1517"/>
        <v>0</v>
      </c>
      <c r="F2885" s="30">
        <f t="shared" si="1456"/>
        <v>2.0773899999999998</v>
      </c>
      <c r="G2885" s="30">
        <f t="shared" si="1457"/>
        <v>2.0773899999999998</v>
      </c>
      <c r="H2885" s="30">
        <f t="shared" si="1458"/>
        <v>0</v>
      </c>
      <c r="I2885" s="30">
        <f>'F4.2'!AA131</f>
        <v>0</v>
      </c>
      <c r="J2885" s="30">
        <f>'F4.2'!AU131</f>
        <v>0</v>
      </c>
      <c r="K2885" s="30"/>
      <c r="L2885" s="30"/>
      <c r="M2885" s="30">
        <f t="shared" si="1459"/>
        <v>0</v>
      </c>
      <c r="N2885" s="150">
        <f t="shared" si="1460"/>
        <v>0</v>
      </c>
    </row>
    <row r="2886" spans="1:14" ht="47.25" hidden="1" outlineLevel="1">
      <c r="A2886" s="163"/>
      <c r="B2886" s="182" t="str">
        <f t="shared" ref="B2886:E2886" si="1518">B2427</f>
        <v>Procurement of set of CW Impeller duly fitted with wear rings &amp; ACW Impeller duly fitted with wear rings of Mather &amp; Platt make Pumps installed at Unit-8 &amp; 9,CSTPS,Chandrapur</v>
      </c>
      <c r="C2886" s="31">
        <f t="shared" si="1518"/>
        <v>0</v>
      </c>
      <c r="D2886" s="67" t="str">
        <f t="shared" si="1518"/>
        <v>-</v>
      </c>
      <c r="E2886" s="30">
        <f t="shared" si="1518"/>
        <v>0</v>
      </c>
      <c r="F2886" s="30">
        <f t="shared" si="1456"/>
        <v>0.70378810800000002</v>
      </c>
      <c r="G2886" s="30">
        <f t="shared" si="1457"/>
        <v>0.70378810800000002</v>
      </c>
      <c r="H2886" s="30">
        <f t="shared" si="1458"/>
        <v>0</v>
      </c>
      <c r="I2886" s="30">
        <f>'F4.2'!AA132</f>
        <v>0</v>
      </c>
      <c r="J2886" s="30">
        <f>'F4.2'!AU132</f>
        <v>0</v>
      </c>
      <c r="K2886" s="30"/>
      <c r="L2886" s="30"/>
      <c r="M2886" s="30">
        <f t="shared" si="1459"/>
        <v>0</v>
      </c>
      <c r="N2886" s="150">
        <f t="shared" si="1460"/>
        <v>0</v>
      </c>
    </row>
    <row r="2887" spans="1:14" ht="15.75" hidden="1" outlineLevel="1">
      <c r="A2887" s="163"/>
      <c r="B2887" s="182" t="str">
        <f t="shared" ref="B2887:E2887" si="1519">B2428</f>
        <v>CHP System U#8</v>
      </c>
      <c r="C2887" s="31">
        <f t="shared" si="1519"/>
        <v>0</v>
      </c>
      <c r="D2887" s="67" t="str">
        <f t="shared" si="1519"/>
        <v>-</v>
      </c>
      <c r="E2887" s="30">
        <f t="shared" si="1519"/>
        <v>0</v>
      </c>
      <c r="F2887" s="30">
        <f t="shared" si="1456"/>
        <v>0.05</v>
      </c>
      <c r="G2887" s="30">
        <f t="shared" si="1457"/>
        <v>0.05</v>
      </c>
      <c r="H2887" s="30">
        <f t="shared" si="1458"/>
        <v>0</v>
      </c>
      <c r="I2887" s="30">
        <f>'F4.2'!AA133</f>
        <v>0</v>
      </c>
      <c r="J2887" s="30">
        <f>'F4.2'!AU133</f>
        <v>0</v>
      </c>
      <c r="K2887" s="30"/>
      <c r="L2887" s="30"/>
      <c r="M2887" s="30">
        <f t="shared" si="1459"/>
        <v>0</v>
      </c>
      <c r="N2887" s="150">
        <f t="shared" si="1460"/>
        <v>0</v>
      </c>
    </row>
    <row r="2888" spans="1:14" ht="15.75" hidden="1" outlineLevel="1">
      <c r="A2888" s="163"/>
      <c r="B2888" s="182" t="str">
        <f t="shared" ref="B2888:E2888" si="1520">B2429</f>
        <v>ISOLATED PHASE BUS DUCT</v>
      </c>
      <c r="C2888" s="31">
        <f t="shared" si="1520"/>
        <v>0</v>
      </c>
      <c r="D2888" s="67" t="str">
        <f t="shared" si="1520"/>
        <v>-</v>
      </c>
      <c r="E2888" s="30">
        <f t="shared" si="1520"/>
        <v>0</v>
      </c>
      <c r="F2888" s="30">
        <f t="shared" si="1456"/>
        <v>0.04</v>
      </c>
      <c r="G2888" s="30">
        <f t="shared" si="1457"/>
        <v>0.04</v>
      </c>
      <c r="H2888" s="30">
        <f t="shared" si="1458"/>
        <v>0</v>
      </c>
      <c r="I2888" s="30">
        <f>'F4.2'!AA134</f>
        <v>0</v>
      </c>
      <c r="J2888" s="30">
        <f>'F4.2'!AU134</f>
        <v>0</v>
      </c>
      <c r="K2888" s="30"/>
      <c r="L2888" s="30"/>
      <c r="M2888" s="30">
        <f t="shared" si="1459"/>
        <v>0</v>
      </c>
      <c r="N2888" s="150">
        <f t="shared" si="1460"/>
        <v>0</v>
      </c>
    </row>
    <row r="2889" spans="1:14" ht="15.75" hidden="1" outlineLevel="1">
      <c r="A2889" s="163"/>
      <c r="B2889" s="182" t="str">
        <f t="shared" ref="B2889:E2889" si="1521">B2430</f>
        <v>SEGREGATED PHASE BUS DUCT U#8</v>
      </c>
      <c r="C2889" s="31">
        <f t="shared" si="1521"/>
        <v>0</v>
      </c>
      <c r="D2889" s="67" t="str">
        <f t="shared" si="1521"/>
        <v>-</v>
      </c>
      <c r="E2889" s="30">
        <f t="shared" si="1521"/>
        <v>0</v>
      </c>
      <c r="F2889" s="30">
        <f t="shared" si="1456"/>
        <v>0.04</v>
      </c>
      <c r="G2889" s="30">
        <f t="shared" si="1457"/>
        <v>0.04</v>
      </c>
      <c r="H2889" s="30">
        <f t="shared" si="1458"/>
        <v>0</v>
      </c>
      <c r="I2889" s="30">
        <f>'F4.2'!AA135</f>
        <v>0</v>
      </c>
      <c r="J2889" s="30">
        <f>'F4.2'!AU135</f>
        <v>0</v>
      </c>
      <c r="K2889" s="30"/>
      <c r="L2889" s="30"/>
      <c r="M2889" s="30">
        <f t="shared" si="1459"/>
        <v>0</v>
      </c>
      <c r="N2889" s="150">
        <f t="shared" si="1460"/>
        <v>0</v>
      </c>
    </row>
    <row r="2890" spans="1:14" ht="15.75" hidden="1" outlineLevel="1">
      <c r="A2890" s="163"/>
      <c r="B2890" s="182" t="str">
        <f t="shared" ref="B2890:E2890" si="1522">B2431</f>
        <v>SEGREGATED PHASE BUS DUCT U#9</v>
      </c>
      <c r="C2890" s="31">
        <f t="shared" si="1522"/>
        <v>0</v>
      </c>
      <c r="D2890" s="67" t="str">
        <f t="shared" si="1522"/>
        <v>-</v>
      </c>
      <c r="E2890" s="30">
        <f t="shared" si="1522"/>
        <v>0</v>
      </c>
      <c r="F2890" s="30">
        <f t="shared" si="1456"/>
        <v>0.04</v>
      </c>
      <c r="G2890" s="30">
        <f t="shared" si="1457"/>
        <v>0.04</v>
      </c>
      <c r="H2890" s="30">
        <f t="shared" si="1458"/>
        <v>0</v>
      </c>
      <c r="I2890" s="30">
        <f>'F4.2'!AA136</f>
        <v>0</v>
      </c>
      <c r="J2890" s="30">
        <f>'F4.2'!AU136</f>
        <v>0</v>
      </c>
      <c r="K2890" s="30"/>
      <c r="L2890" s="30"/>
      <c r="M2890" s="30">
        <f t="shared" si="1459"/>
        <v>0</v>
      </c>
      <c r="N2890" s="150">
        <f t="shared" si="1460"/>
        <v>0</v>
      </c>
    </row>
    <row r="2891" spans="1:14" ht="15.75" hidden="1" outlineLevel="1">
      <c r="A2891" s="163"/>
      <c r="B2891" s="182" t="str">
        <f t="shared" ref="B2891:E2891" si="1523">B2432</f>
        <v>ISOLATED PHASE BUS DUCT U#9</v>
      </c>
      <c r="C2891" s="31">
        <f t="shared" si="1523"/>
        <v>0</v>
      </c>
      <c r="D2891" s="67" t="str">
        <f t="shared" si="1523"/>
        <v>-</v>
      </c>
      <c r="E2891" s="30">
        <f t="shared" si="1523"/>
        <v>0</v>
      </c>
      <c r="F2891" s="30">
        <f t="shared" si="1456"/>
        <v>0.04</v>
      </c>
      <c r="G2891" s="30">
        <f t="shared" si="1457"/>
        <v>0.04</v>
      </c>
      <c r="H2891" s="30">
        <f t="shared" si="1458"/>
        <v>0</v>
      </c>
      <c r="I2891" s="30">
        <f>'F4.2'!AA137</f>
        <v>0</v>
      </c>
      <c r="J2891" s="30">
        <f>'F4.2'!AU137</f>
        <v>0</v>
      </c>
      <c r="K2891" s="30"/>
      <c r="L2891" s="30"/>
      <c r="M2891" s="30">
        <f t="shared" si="1459"/>
        <v>0</v>
      </c>
      <c r="N2891" s="150">
        <f t="shared" si="1460"/>
        <v>0</v>
      </c>
    </row>
    <row r="2892" spans="1:14" ht="15.75" hidden="1" outlineLevel="1">
      <c r="A2892" s="163"/>
      <c r="B2892" s="182" t="str">
        <f t="shared" ref="B2892:E2892" si="1524">B2433</f>
        <v>DTT &amp; UAT U#8</v>
      </c>
      <c r="C2892" s="31">
        <f t="shared" si="1524"/>
        <v>0</v>
      </c>
      <c r="D2892" s="67" t="str">
        <f t="shared" si="1524"/>
        <v>-</v>
      </c>
      <c r="E2892" s="30">
        <f t="shared" si="1524"/>
        <v>0</v>
      </c>
      <c r="F2892" s="30">
        <f t="shared" ref="F2892:F2955" si="1525">F2433+I2433</f>
        <v>0.03</v>
      </c>
      <c r="G2892" s="30">
        <f t="shared" ref="G2892:G2955" si="1526">G2433+M2433</f>
        <v>0.03</v>
      </c>
      <c r="H2892" s="30">
        <f t="shared" ref="H2892:H2955" si="1527">F2892-G2892</f>
        <v>0</v>
      </c>
      <c r="I2892" s="30">
        <f>'F4.2'!AA138</f>
        <v>0</v>
      </c>
      <c r="J2892" s="30">
        <f>'F4.2'!AU138</f>
        <v>0</v>
      </c>
      <c r="K2892" s="30"/>
      <c r="L2892" s="30"/>
      <c r="M2892" s="30">
        <f t="shared" ref="M2892:M2955" si="1528">SUM(J2892:L2892)</f>
        <v>0</v>
      </c>
      <c r="N2892" s="150">
        <f t="shared" ref="N2892:N2955" si="1529">H2892+I2892-M2892</f>
        <v>0</v>
      </c>
    </row>
    <row r="2893" spans="1:14" ht="15.75" hidden="1" outlineLevel="1">
      <c r="A2893" s="163"/>
      <c r="B2893" s="182" t="str">
        <f t="shared" ref="B2893:E2893" si="1530">B2434</f>
        <v>DTT &amp; UAT U#9</v>
      </c>
      <c r="C2893" s="31">
        <f t="shared" si="1530"/>
        <v>0</v>
      </c>
      <c r="D2893" s="67" t="str">
        <f t="shared" si="1530"/>
        <v>-</v>
      </c>
      <c r="E2893" s="30">
        <f t="shared" si="1530"/>
        <v>0</v>
      </c>
      <c r="F2893" s="30">
        <f t="shared" si="1525"/>
        <v>0.03</v>
      </c>
      <c r="G2893" s="30">
        <f t="shared" si="1526"/>
        <v>0.03</v>
      </c>
      <c r="H2893" s="30">
        <f t="shared" si="1527"/>
        <v>0</v>
      </c>
      <c r="I2893" s="30">
        <f>'F4.2'!AA139</f>
        <v>0</v>
      </c>
      <c r="J2893" s="30">
        <f>'F4.2'!AU139</f>
        <v>0</v>
      </c>
      <c r="K2893" s="30"/>
      <c r="L2893" s="30"/>
      <c r="M2893" s="30">
        <f t="shared" si="1528"/>
        <v>0</v>
      </c>
      <c r="N2893" s="150">
        <f t="shared" si="1529"/>
        <v>0</v>
      </c>
    </row>
    <row r="2894" spans="1:14" ht="15.75" hidden="1" outlineLevel="1">
      <c r="A2894" s="163"/>
      <c r="B2894" s="182" t="str">
        <f t="shared" ref="B2894:E2894" si="1531">B2435</f>
        <v>Cranes and hoists U#8</v>
      </c>
      <c r="C2894" s="31">
        <f t="shared" si="1531"/>
        <v>0</v>
      </c>
      <c r="D2894" s="67" t="str">
        <f t="shared" si="1531"/>
        <v>-</v>
      </c>
      <c r="E2894" s="30">
        <f t="shared" si="1531"/>
        <v>0</v>
      </c>
      <c r="F2894" s="30">
        <f t="shared" si="1525"/>
        <v>0.03</v>
      </c>
      <c r="G2894" s="30">
        <f t="shared" si="1526"/>
        <v>0.03</v>
      </c>
      <c r="H2894" s="30">
        <f t="shared" si="1527"/>
        <v>0</v>
      </c>
      <c r="I2894" s="30">
        <f>'F4.2'!AA140</f>
        <v>0</v>
      </c>
      <c r="J2894" s="30">
        <f>'F4.2'!AU140</f>
        <v>0</v>
      </c>
      <c r="K2894" s="30"/>
      <c r="L2894" s="30"/>
      <c r="M2894" s="30">
        <f t="shared" si="1528"/>
        <v>0</v>
      </c>
      <c r="N2894" s="150">
        <f t="shared" si="1529"/>
        <v>0</v>
      </c>
    </row>
    <row r="2895" spans="1:14" ht="15.75" hidden="1" outlineLevel="1">
      <c r="A2895" s="163"/>
      <c r="B2895" s="182" t="str">
        <f t="shared" ref="B2895:E2895" si="1532">B2436</f>
        <v>RCC Chimney U#8</v>
      </c>
      <c r="C2895" s="31">
        <f t="shared" si="1532"/>
        <v>0</v>
      </c>
      <c r="D2895" s="67" t="str">
        <f t="shared" si="1532"/>
        <v>-</v>
      </c>
      <c r="E2895" s="30">
        <f t="shared" si="1532"/>
        <v>0</v>
      </c>
      <c r="F2895" s="30">
        <f t="shared" si="1525"/>
        <v>9.2899999999999991</v>
      </c>
      <c r="G2895" s="30">
        <f t="shared" si="1526"/>
        <v>9.2899999999999991</v>
      </c>
      <c r="H2895" s="30">
        <f t="shared" si="1527"/>
        <v>0</v>
      </c>
      <c r="I2895" s="30">
        <f>'F4.2'!AA141</f>
        <v>0</v>
      </c>
      <c r="J2895" s="30">
        <f>'F4.2'!AU141</f>
        <v>0</v>
      </c>
      <c r="K2895" s="30"/>
      <c r="L2895" s="30"/>
      <c r="M2895" s="30">
        <f t="shared" si="1528"/>
        <v>0</v>
      </c>
      <c r="N2895" s="150">
        <f t="shared" si="1529"/>
        <v>0</v>
      </c>
    </row>
    <row r="2896" spans="1:14" ht="15.75" hidden="1" outlineLevel="1">
      <c r="A2896" s="163"/>
      <c r="B2896" s="182" t="str">
        <f t="shared" ref="B2896:E2896" si="1533">B2437</f>
        <v>Coal Handling Plant</v>
      </c>
      <c r="C2896" s="31">
        <f t="shared" si="1533"/>
        <v>0</v>
      </c>
      <c r="D2896" s="67" t="str">
        <f t="shared" si="1533"/>
        <v>-</v>
      </c>
      <c r="E2896" s="30">
        <f t="shared" si="1533"/>
        <v>0</v>
      </c>
      <c r="F2896" s="30">
        <f t="shared" si="1525"/>
        <v>41.79</v>
      </c>
      <c r="G2896" s="30">
        <f t="shared" si="1526"/>
        <v>41.79</v>
      </c>
      <c r="H2896" s="30">
        <f t="shared" si="1527"/>
        <v>0</v>
      </c>
      <c r="I2896" s="30">
        <f>'F4.2'!AA142</f>
        <v>0</v>
      </c>
      <c r="J2896" s="30">
        <f>'F4.2'!AU142</f>
        <v>0</v>
      </c>
      <c r="K2896" s="30"/>
      <c r="L2896" s="30"/>
      <c r="M2896" s="30">
        <f t="shared" si="1528"/>
        <v>0</v>
      </c>
      <c r="N2896" s="150">
        <f t="shared" si="1529"/>
        <v>0</v>
      </c>
    </row>
    <row r="2897" spans="1:14" ht="15.75" hidden="1" outlineLevel="1">
      <c r="A2897" s="163"/>
      <c r="B2897" s="182" t="str">
        <f t="shared" ref="B2897:E2897" si="1534">B2438</f>
        <v>Bunker foundation &amp; civil works (Unit 8) U#8</v>
      </c>
      <c r="C2897" s="31">
        <f t="shared" si="1534"/>
        <v>0</v>
      </c>
      <c r="D2897" s="67" t="str">
        <f t="shared" si="1534"/>
        <v>-</v>
      </c>
      <c r="E2897" s="30">
        <f t="shared" si="1534"/>
        <v>0</v>
      </c>
      <c r="F2897" s="30">
        <f t="shared" si="1525"/>
        <v>18.579999999999998</v>
      </c>
      <c r="G2897" s="30">
        <f t="shared" si="1526"/>
        <v>18.579999999999998</v>
      </c>
      <c r="H2897" s="30">
        <f t="shared" si="1527"/>
        <v>0</v>
      </c>
      <c r="I2897" s="30">
        <f>'F4.2'!AA143</f>
        <v>0</v>
      </c>
      <c r="J2897" s="30">
        <f>'F4.2'!AU143</f>
        <v>0</v>
      </c>
      <c r="K2897" s="30"/>
      <c r="L2897" s="30"/>
      <c r="M2897" s="30">
        <f t="shared" si="1528"/>
        <v>0</v>
      </c>
      <c r="N2897" s="150">
        <f t="shared" si="1529"/>
        <v>0</v>
      </c>
    </row>
    <row r="2898" spans="1:14" ht="15.75" hidden="1" outlineLevel="1">
      <c r="A2898" s="163"/>
      <c r="B2898" s="182" t="str">
        <f t="shared" ref="B2898:E2898" si="1535">B2439</f>
        <v>Boiler &amp; Auxiliaries U#9</v>
      </c>
      <c r="C2898" s="31">
        <f t="shared" si="1535"/>
        <v>0</v>
      </c>
      <c r="D2898" s="67" t="str">
        <f t="shared" si="1535"/>
        <v>-</v>
      </c>
      <c r="E2898" s="30">
        <f t="shared" si="1535"/>
        <v>0</v>
      </c>
      <c r="F2898" s="30">
        <f t="shared" si="1525"/>
        <v>9.2889089999999985</v>
      </c>
      <c r="G2898" s="30">
        <f t="shared" si="1526"/>
        <v>9.2871752389999589</v>
      </c>
      <c r="H2898" s="30">
        <f t="shared" si="1527"/>
        <v>1.7337610000396353E-3</v>
      </c>
      <c r="I2898" s="30">
        <f>'F4.2'!AA144</f>
        <v>0</v>
      </c>
      <c r="J2898" s="30">
        <f>'F4.2'!AU144</f>
        <v>0</v>
      </c>
      <c r="K2898" s="30"/>
      <c r="L2898" s="30"/>
      <c r="M2898" s="30">
        <f t="shared" si="1528"/>
        <v>0</v>
      </c>
      <c r="N2898" s="150">
        <f t="shared" si="1529"/>
        <v>1.7337610000396353E-3</v>
      </c>
    </row>
    <row r="2899" spans="1:14" ht="15.75" hidden="1" outlineLevel="1">
      <c r="A2899" s="163"/>
      <c r="B2899" s="182" t="str">
        <f t="shared" ref="B2899:E2899" si="1536">B2440</f>
        <v>ESP U#9</v>
      </c>
      <c r="C2899" s="31">
        <f t="shared" si="1536"/>
        <v>0</v>
      </c>
      <c r="D2899" s="67" t="str">
        <f t="shared" si="1536"/>
        <v>-</v>
      </c>
      <c r="E2899" s="30">
        <f t="shared" si="1536"/>
        <v>0</v>
      </c>
      <c r="F2899" s="30">
        <f t="shared" si="1525"/>
        <v>2.158909</v>
      </c>
      <c r="G2899" s="30">
        <f t="shared" si="1526"/>
        <v>2.158909</v>
      </c>
      <c r="H2899" s="30">
        <f t="shared" si="1527"/>
        <v>0</v>
      </c>
      <c r="I2899" s="30">
        <f>'F4.2'!AA145</f>
        <v>0</v>
      </c>
      <c r="J2899" s="30">
        <f>'F4.2'!AU145</f>
        <v>0</v>
      </c>
      <c r="K2899" s="30"/>
      <c r="L2899" s="30"/>
      <c r="M2899" s="30">
        <f t="shared" si="1528"/>
        <v>0</v>
      </c>
      <c r="N2899" s="150">
        <f t="shared" si="1529"/>
        <v>0</v>
      </c>
    </row>
    <row r="2900" spans="1:14" ht="15.75" hidden="1" outlineLevel="1">
      <c r="A2900" s="163"/>
      <c r="B2900" s="182" t="str">
        <f t="shared" ref="B2900:E2900" si="1537">B2441</f>
        <v>ID fan foundations (Unit 9) U#9</v>
      </c>
      <c r="C2900" s="31">
        <f t="shared" si="1537"/>
        <v>0</v>
      </c>
      <c r="D2900" s="67" t="str">
        <f t="shared" si="1537"/>
        <v>-</v>
      </c>
      <c r="E2900" s="30">
        <f t="shared" si="1537"/>
        <v>0</v>
      </c>
      <c r="F2900" s="30">
        <f t="shared" si="1525"/>
        <v>1.748909</v>
      </c>
      <c r="G2900" s="30">
        <f t="shared" si="1526"/>
        <v>1.748909</v>
      </c>
      <c r="H2900" s="30">
        <f t="shared" si="1527"/>
        <v>0</v>
      </c>
      <c r="I2900" s="30">
        <f>'F4.2'!AA146</f>
        <v>0</v>
      </c>
      <c r="J2900" s="30">
        <f>'F4.2'!AU146</f>
        <v>0</v>
      </c>
      <c r="K2900" s="30"/>
      <c r="L2900" s="30"/>
      <c r="M2900" s="30">
        <f t="shared" si="1528"/>
        <v>0</v>
      </c>
      <c r="N2900" s="150">
        <f t="shared" si="1529"/>
        <v>0</v>
      </c>
    </row>
    <row r="2901" spans="1:14" ht="15.75" hidden="1" outlineLevel="1">
      <c r="A2901" s="163"/>
      <c r="B2901" s="182" t="str">
        <f t="shared" ref="B2901:E2901" si="1538">B2442</f>
        <v>DRY ASH SILO-12M DIA U#8</v>
      </c>
      <c r="C2901" s="31">
        <f t="shared" si="1538"/>
        <v>0</v>
      </c>
      <c r="D2901" s="67" t="str">
        <f t="shared" si="1538"/>
        <v>-</v>
      </c>
      <c r="E2901" s="30">
        <f t="shared" si="1538"/>
        <v>0</v>
      </c>
      <c r="F2901" s="30">
        <f t="shared" si="1525"/>
        <v>1.22</v>
      </c>
      <c r="G2901" s="30">
        <f t="shared" si="1526"/>
        <v>1.22</v>
      </c>
      <c r="H2901" s="30">
        <f t="shared" si="1527"/>
        <v>0</v>
      </c>
      <c r="I2901" s="30">
        <f>'F4.2'!AA147</f>
        <v>0</v>
      </c>
      <c r="J2901" s="30">
        <f>'F4.2'!AU147</f>
        <v>0</v>
      </c>
      <c r="K2901" s="30"/>
      <c r="L2901" s="30"/>
      <c r="M2901" s="30">
        <f t="shared" si="1528"/>
        <v>0</v>
      </c>
      <c r="N2901" s="150">
        <f t="shared" si="1529"/>
        <v>0</v>
      </c>
    </row>
    <row r="2902" spans="1:14" ht="15.75" hidden="1" outlineLevel="1">
      <c r="A2902" s="163"/>
      <c r="B2902" s="182" t="str">
        <f t="shared" ref="B2902:E2902" si="1539">B2443</f>
        <v>FD fan foundations (Unit 9) U#9</v>
      </c>
      <c r="C2902" s="31">
        <f t="shared" si="1539"/>
        <v>0</v>
      </c>
      <c r="D2902" s="67" t="str">
        <f t="shared" si="1539"/>
        <v>-</v>
      </c>
      <c r="E2902" s="30">
        <f t="shared" si="1539"/>
        <v>0</v>
      </c>
      <c r="F2902" s="30">
        <f t="shared" si="1525"/>
        <v>0.62890899999999994</v>
      </c>
      <c r="G2902" s="30">
        <f t="shared" si="1526"/>
        <v>0.62890899999999994</v>
      </c>
      <c r="H2902" s="30">
        <f t="shared" si="1527"/>
        <v>0</v>
      </c>
      <c r="I2902" s="30">
        <f>'F4.2'!AA148</f>
        <v>0</v>
      </c>
      <c r="J2902" s="30">
        <f>'F4.2'!AU148</f>
        <v>0</v>
      </c>
      <c r="K2902" s="30"/>
      <c r="L2902" s="30"/>
      <c r="M2902" s="30">
        <f t="shared" si="1528"/>
        <v>0</v>
      </c>
      <c r="N2902" s="150">
        <f t="shared" si="1529"/>
        <v>0</v>
      </c>
    </row>
    <row r="2903" spans="1:14" ht="15.75" hidden="1" outlineLevel="1">
      <c r="A2903" s="163"/>
      <c r="B2903" s="182" t="str">
        <f t="shared" ref="B2903:E2903" si="1540">B2444</f>
        <v>PA fan foundations (Unit 9) U#9</v>
      </c>
      <c r="C2903" s="31">
        <f t="shared" si="1540"/>
        <v>0</v>
      </c>
      <c r="D2903" s="67" t="str">
        <f t="shared" si="1540"/>
        <v>-</v>
      </c>
      <c r="E2903" s="30">
        <f t="shared" si="1540"/>
        <v>0</v>
      </c>
      <c r="F2903" s="30">
        <f t="shared" si="1525"/>
        <v>0.54890900000000009</v>
      </c>
      <c r="G2903" s="30">
        <f t="shared" si="1526"/>
        <v>0.54890900000000009</v>
      </c>
      <c r="H2903" s="30">
        <f t="shared" si="1527"/>
        <v>0</v>
      </c>
      <c r="I2903" s="30">
        <f>'F4.2'!AA149</f>
        <v>0</v>
      </c>
      <c r="J2903" s="30">
        <f>'F4.2'!AU149</f>
        <v>0</v>
      </c>
      <c r="K2903" s="30"/>
      <c r="L2903" s="30"/>
      <c r="M2903" s="30">
        <f t="shared" si="1528"/>
        <v>0</v>
      </c>
      <c r="N2903" s="150">
        <f t="shared" si="1529"/>
        <v>0</v>
      </c>
    </row>
    <row r="2904" spans="1:14" ht="15.75" hidden="1" outlineLevel="1">
      <c r="A2904" s="163"/>
      <c r="B2904" s="182" t="str">
        <f t="shared" ref="B2904:E2904" si="1541">B2445</f>
        <v>Natural Draft cooling tower- Unit 8 U#8</v>
      </c>
      <c r="C2904" s="31">
        <f t="shared" si="1541"/>
        <v>0</v>
      </c>
      <c r="D2904" s="67" t="str">
        <f t="shared" si="1541"/>
        <v>-</v>
      </c>
      <c r="E2904" s="30">
        <f t="shared" si="1541"/>
        <v>0</v>
      </c>
      <c r="F2904" s="30">
        <f t="shared" si="1525"/>
        <v>0.32</v>
      </c>
      <c r="G2904" s="30">
        <f t="shared" si="1526"/>
        <v>0.32</v>
      </c>
      <c r="H2904" s="30">
        <f t="shared" si="1527"/>
        <v>0</v>
      </c>
      <c r="I2904" s="30">
        <f>'F4.2'!AA150</f>
        <v>0</v>
      </c>
      <c r="J2904" s="30">
        <f>'F4.2'!AU150</f>
        <v>0</v>
      </c>
      <c r="K2904" s="30"/>
      <c r="L2904" s="30"/>
      <c r="M2904" s="30">
        <f t="shared" si="1528"/>
        <v>0</v>
      </c>
      <c r="N2904" s="150">
        <f t="shared" si="1529"/>
        <v>0</v>
      </c>
    </row>
    <row r="2905" spans="1:14" ht="15.75" hidden="1" outlineLevel="1">
      <c r="A2905" s="163"/>
      <c r="B2905" s="182" t="str">
        <f t="shared" ref="B2905:E2905" si="1542">B2446</f>
        <v>Main power house building-Civil Works-Unit no.-9 U</v>
      </c>
      <c r="C2905" s="31">
        <f t="shared" si="1542"/>
        <v>0</v>
      </c>
      <c r="D2905" s="67" t="str">
        <f t="shared" si="1542"/>
        <v>-</v>
      </c>
      <c r="E2905" s="30">
        <f t="shared" si="1542"/>
        <v>0</v>
      </c>
      <c r="F2905" s="30">
        <f t="shared" si="1525"/>
        <v>0.15</v>
      </c>
      <c r="G2905" s="30">
        <f t="shared" si="1526"/>
        <v>0.15</v>
      </c>
      <c r="H2905" s="30">
        <f t="shared" si="1527"/>
        <v>0</v>
      </c>
      <c r="I2905" s="30">
        <f>'F4.2'!AA151</f>
        <v>0</v>
      </c>
      <c r="J2905" s="30">
        <f>'F4.2'!AU151</f>
        <v>0</v>
      </c>
      <c r="K2905" s="30"/>
      <c r="L2905" s="30"/>
      <c r="M2905" s="30">
        <f t="shared" si="1528"/>
        <v>0</v>
      </c>
      <c r="N2905" s="150">
        <f t="shared" si="1529"/>
        <v>0</v>
      </c>
    </row>
    <row r="2906" spans="1:14" ht="15.75" hidden="1" outlineLevel="1">
      <c r="A2906" s="163"/>
      <c r="B2906" s="182" t="str">
        <f t="shared" ref="B2906:E2906" si="1543">B2447</f>
        <v>Structural Steel works for main power house buildi</v>
      </c>
      <c r="C2906" s="31">
        <f t="shared" si="1543"/>
        <v>0</v>
      </c>
      <c r="D2906" s="67" t="str">
        <f t="shared" si="1543"/>
        <v>-</v>
      </c>
      <c r="E2906" s="30">
        <f t="shared" si="1543"/>
        <v>0</v>
      </c>
      <c r="F2906" s="30">
        <f t="shared" si="1525"/>
        <v>0.15</v>
      </c>
      <c r="G2906" s="30">
        <f t="shared" si="1526"/>
        <v>0.15</v>
      </c>
      <c r="H2906" s="30">
        <f t="shared" si="1527"/>
        <v>0</v>
      </c>
      <c r="I2906" s="30">
        <f>'F4.2'!AA152</f>
        <v>0</v>
      </c>
      <c r="J2906" s="30">
        <f>'F4.2'!AU152</f>
        <v>0</v>
      </c>
      <c r="K2906" s="30"/>
      <c r="L2906" s="30"/>
      <c r="M2906" s="30">
        <f t="shared" si="1528"/>
        <v>0</v>
      </c>
      <c r="N2906" s="150">
        <f t="shared" si="1529"/>
        <v>0</v>
      </c>
    </row>
    <row r="2907" spans="1:14" ht="15.75" hidden="1" outlineLevel="1">
      <c r="A2907" s="163"/>
      <c r="B2907" s="182" t="str">
        <f t="shared" ref="B2907:E2907" si="1544">B2448</f>
        <v>Canteen U#8</v>
      </c>
      <c r="C2907" s="31">
        <f t="shared" si="1544"/>
        <v>0</v>
      </c>
      <c r="D2907" s="67" t="str">
        <f t="shared" si="1544"/>
        <v>-</v>
      </c>
      <c r="E2907" s="30">
        <f t="shared" si="1544"/>
        <v>0</v>
      </c>
      <c r="F2907" s="30">
        <f t="shared" si="1525"/>
        <v>0.12</v>
      </c>
      <c r="G2907" s="30">
        <f t="shared" si="1526"/>
        <v>0.12</v>
      </c>
      <c r="H2907" s="30">
        <f t="shared" si="1527"/>
        <v>0</v>
      </c>
      <c r="I2907" s="30">
        <f>'F4.2'!AA153</f>
        <v>0</v>
      </c>
      <c r="J2907" s="30">
        <f>'F4.2'!AU153</f>
        <v>0</v>
      </c>
      <c r="K2907" s="30"/>
      <c r="L2907" s="30"/>
      <c r="M2907" s="30">
        <f t="shared" si="1528"/>
        <v>0</v>
      </c>
      <c r="N2907" s="150">
        <f t="shared" si="1529"/>
        <v>0</v>
      </c>
    </row>
    <row r="2908" spans="1:14" ht="15.75" hidden="1" outlineLevel="1">
      <c r="A2908" s="163"/>
      <c r="B2908" s="182" t="str">
        <f t="shared" ref="B2908:E2908" si="1545">B2449</f>
        <v>Security and time office U#8</v>
      </c>
      <c r="C2908" s="31">
        <f t="shared" si="1545"/>
        <v>0</v>
      </c>
      <c r="D2908" s="67" t="str">
        <f t="shared" si="1545"/>
        <v>-</v>
      </c>
      <c r="E2908" s="30">
        <f t="shared" si="1545"/>
        <v>0</v>
      </c>
      <c r="F2908" s="30">
        <f t="shared" si="1525"/>
        <v>0.12</v>
      </c>
      <c r="G2908" s="30">
        <f t="shared" si="1526"/>
        <v>0.12</v>
      </c>
      <c r="H2908" s="30">
        <f t="shared" si="1527"/>
        <v>0</v>
      </c>
      <c r="I2908" s="30">
        <f>'F4.2'!AA154</f>
        <v>0</v>
      </c>
      <c r="J2908" s="30">
        <f>'F4.2'!AU154</f>
        <v>0</v>
      </c>
      <c r="K2908" s="30"/>
      <c r="L2908" s="30"/>
      <c r="M2908" s="30">
        <f t="shared" si="1528"/>
        <v>0</v>
      </c>
      <c r="N2908" s="150">
        <f t="shared" si="1529"/>
        <v>0</v>
      </c>
    </row>
    <row r="2909" spans="1:14" ht="15.75" hidden="1" outlineLevel="1">
      <c r="A2909" s="163"/>
      <c r="B2909" s="182" t="str">
        <f t="shared" ref="B2909:E2909" si="1546">B2450</f>
        <v>CARS SCOOTERS AND CYCLE SHED U#8</v>
      </c>
      <c r="C2909" s="31">
        <f t="shared" si="1546"/>
        <v>0</v>
      </c>
      <c r="D2909" s="67" t="str">
        <f t="shared" si="1546"/>
        <v>-</v>
      </c>
      <c r="E2909" s="30">
        <f t="shared" si="1546"/>
        <v>0</v>
      </c>
      <c r="F2909" s="30">
        <f t="shared" si="1525"/>
        <v>0.12</v>
      </c>
      <c r="G2909" s="30">
        <f t="shared" si="1526"/>
        <v>0.12</v>
      </c>
      <c r="H2909" s="30">
        <f t="shared" si="1527"/>
        <v>0</v>
      </c>
      <c r="I2909" s="30">
        <f>'F4.2'!AA155</f>
        <v>0</v>
      </c>
      <c r="J2909" s="30">
        <f>'F4.2'!AU155</f>
        <v>0</v>
      </c>
      <c r="K2909" s="30"/>
      <c r="L2909" s="30"/>
      <c r="M2909" s="30">
        <f t="shared" si="1528"/>
        <v>0</v>
      </c>
      <c r="N2909" s="150">
        <f t="shared" si="1529"/>
        <v>0</v>
      </c>
    </row>
    <row r="2910" spans="1:14" ht="15.75" hidden="1" outlineLevel="1">
      <c r="A2910" s="163"/>
      <c r="B2910" s="182" t="str">
        <f t="shared" ref="B2910:E2910" si="1547">B2451</f>
        <v>Fire Station U#8</v>
      </c>
      <c r="C2910" s="31">
        <f t="shared" si="1547"/>
        <v>0</v>
      </c>
      <c r="D2910" s="67" t="str">
        <f t="shared" si="1547"/>
        <v>-</v>
      </c>
      <c r="E2910" s="30">
        <f t="shared" si="1547"/>
        <v>0</v>
      </c>
      <c r="F2910" s="30">
        <f t="shared" si="1525"/>
        <v>0.12</v>
      </c>
      <c r="G2910" s="30">
        <f t="shared" si="1526"/>
        <v>0.12</v>
      </c>
      <c r="H2910" s="30">
        <f t="shared" si="1527"/>
        <v>0</v>
      </c>
      <c r="I2910" s="30">
        <f>'F4.2'!AA156</f>
        <v>0</v>
      </c>
      <c r="J2910" s="30">
        <f>'F4.2'!AU156</f>
        <v>0</v>
      </c>
      <c r="K2910" s="30"/>
      <c r="L2910" s="30"/>
      <c r="M2910" s="30">
        <f t="shared" si="1528"/>
        <v>0</v>
      </c>
      <c r="N2910" s="150">
        <f t="shared" si="1529"/>
        <v>0</v>
      </c>
    </row>
    <row r="2911" spans="1:14" ht="15.75" hidden="1" outlineLevel="1">
      <c r="A2911" s="163"/>
      <c r="B2911" s="182" t="str">
        <f t="shared" ref="B2911:E2911" si="1548">B2452</f>
        <v>Watch towers U#8</v>
      </c>
      <c r="C2911" s="31">
        <f t="shared" si="1548"/>
        <v>0</v>
      </c>
      <c r="D2911" s="67" t="str">
        <f t="shared" si="1548"/>
        <v>-</v>
      </c>
      <c r="E2911" s="30">
        <f t="shared" si="1548"/>
        <v>0</v>
      </c>
      <c r="F2911" s="30">
        <f t="shared" si="1525"/>
        <v>0.12</v>
      </c>
      <c r="G2911" s="30">
        <f t="shared" si="1526"/>
        <v>0.12</v>
      </c>
      <c r="H2911" s="30">
        <f t="shared" si="1527"/>
        <v>0</v>
      </c>
      <c r="I2911" s="30">
        <f>'F4.2'!AA157</f>
        <v>0</v>
      </c>
      <c r="J2911" s="30">
        <f>'F4.2'!AU157</f>
        <v>0</v>
      </c>
      <c r="K2911" s="30"/>
      <c r="L2911" s="30"/>
      <c r="M2911" s="30">
        <f t="shared" si="1528"/>
        <v>0</v>
      </c>
      <c r="N2911" s="150">
        <f t="shared" si="1529"/>
        <v>0</v>
      </c>
    </row>
    <row r="2912" spans="1:14" ht="15.75" hidden="1" outlineLevel="1">
      <c r="A2912" s="163"/>
      <c r="B2912" s="182" t="str">
        <f t="shared" ref="B2912:E2912" si="1549">B2453</f>
        <v>First aid station</v>
      </c>
      <c r="C2912" s="31">
        <f t="shared" si="1549"/>
        <v>0</v>
      </c>
      <c r="D2912" s="67" t="str">
        <f t="shared" si="1549"/>
        <v>-</v>
      </c>
      <c r="E2912" s="30">
        <f t="shared" si="1549"/>
        <v>0</v>
      </c>
      <c r="F2912" s="30">
        <f t="shared" si="1525"/>
        <v>0.12</v>
      </c>
      <c r="G2912" s="30">
        <f t="shared" si="1526"/>
        <v>0.12</v>
      </c>
      <c r="H2912" s="30">
        <f t="shared" si="1527"/>
        <v>0</v>
      </c>
      <c r="I2912" s="30">
        <f>'F4.2'!AA158</f>
        <v>0</v>
      </c>
      <c r="J2912" s="30">
        <f>'F4.2'!AU158</f>
        <v>0</v>
      </c>
      <c r="K2912" s="30"/>
      <c r="L2912" s="30"/>
      <c r="M2912" s="30">
        <f t="shared" si="1528"/>
        <v>0</v>
      </c>
      <c r="N2912" s="150">
        <f t="shared" si="1529"/>
        <v>0</v>
      </c>
    </row>
    <row r="2913" spans="1:14" ht="15.75" hidden="1" outlineLevel="1">
      <c r="A2913" s="163"/>
      <c r="B2913" s="182" t="str">
        <f t="shared" ref="B2913:E2913" si="1550">B2454</f>
        <v>Tranformer yard U#8</v>
      </c>
      <c r="C2913" s="31">
        <f t="shared" si="1550"/>
        <v>0</v>
      </c>
      <c r="D2913" s="67" t="str">
        <f t="shared" si="1550"/>
        <v>-</v>
      </c>
      <c r="E2913" s="30">
        <f t="shared" si="1550"/>
        <v>0</v>
      </c>
      <c r="F2913" s="30">
        <f t="shared" si="1525"/>
        <v>0.02</v>
      </c>
      <c r="G2913" s="30">
        <f t="shared" si="1526"/>
        <v>0.02</v>
      </c>
      <c r="H2913" s="30">
        <f t="shared" si="1527"/>
        <v>0</v>
      </c>
      <c r="I2913" s="30">
        <f>'F4.2'!AA159</f>
        <v>0</v>
      </c>
      <c r="J2913" s="30">
        <f>'F4.2'!AU159</f>
        <v>0</v>
      </c>
      <c r="K2913" s="30"/>
      <c r="L2913" s="30"/>
      <c r="M2913" s="30">
        <f t="shared" si="1528"/>
        <v>0</v>
      </c>
      <c r="N2913" s="150">
        <f t="shared" si="1529"/>
        <v>0</v>
      </c>
    </row>
    <row r="2914" spans="1:14" ht="15.75" hidden="1" outlineLevel="1">
      <c r="A2914" s="163"/>
      <c r="B2914" s="182" t="str">
        <f t="shared" ref="B2914:E2914" si="1551">B2455</f>
        <v>Rain Water Harvesting Scheme U#8&amp;9</v>
      </c>
      <c r="C2914" s="31">
        <f t="shared" si="1551"/>
        <v>0</v>
      </c>
      <c r="D2914" s="67" t="str">
        <f t="shared" si="1551"/>
        <v>-</v>
      </c>
      <c r="E2914" s="30">
        <f t="shared" si="1551"/>
        <v>0</v>
      </c>
      <c r="F2914" s="30">
        <f t="shared" si="1525"/>
        <v>-0.01</v>
      </c>
      <c r="G2914" s="30">
        <f t="shared" si="1526"/>
        <v>-0.01</v>
      </c>
      <c r="H2914" s="30">
        <f t="shared" si="1527"/>
        <v>0</v>
      </c>
      <c r="I2914" s="30">
        <f>'F4.2'!AA160</f>
        <v>0</v>
      </c>
      <c r="J2914" s="30">
        <f>'F4.2'!AU160</f>
        <v>0</v>
      </c>
      <c r="K2914" s="30"/>
      <c r="L2914" s="30"/>
      <c r="M2914" s="30">
        <f t="shared" si="1528"/>
        <v>0</v>
      </c>
      <c r="N2914" s="150">
        <f t="shared" si="1529"/>
        <v>0</v>
      </c>
    </row>
    <row r="2915" spans="1:14" ht="15.75" hidden="1" outlineLevel="1">
      <c r="A2915" s="163"/>
      <c r="B2915" s="182" t="str">
        <f t="shared" ref="B2915:E2915" si="1552">B2456</f>
        <v>Procurement of Advance Multipurpose Fire Tender</v>
      </c>
      <c r="C2915" s="31">
        <f t="shared" si="1552"/>
        <v>0</v>
      </c>
      <c r="D2915" s="67" t="str">
        <f t="shared" si="1552"/>
        <v>-</v>
      </c>
      <c r="E2915" s="30">
        <f t="shared" si="1552"/>
        <v>0</v>
      </c>
      <c r="F2915" s="30">
        <f t="shared" si="1525"/>
        <v>3.45</v>
      </c>
      <c r="G2915" s="30">
        <f t="shared" si="1526"/>
        <v>3.45</v>
      </c>
      <c r="H2915" s="30">
        <f t="shared" si="1527"/>
        <v>0</v>
      </c>
      <c r="I2915" s="30">
        <f>'F4.2'!AA161</f>
        <v>0</v>
      </c>
      <c r="J2915" s="30">
        <f>'F4.2'!AU161</f>
        <v>0</v>
      </c>
      <c r="K2915" s="30"/>
      <c r="L2915" s="30"/>
      <c r="M2915" s="30">
        <f t="shared" si="1528"/>
        <v>0</v>
      </c>
      <c r="N2915" s="150">
        <f t="shared" si="1529"/>
        <v>0</v>
      </c>
    </row>
    <row r="2916" spans="1:14" ht="18.75" hidden="1" outlineLevel="1">
      <c r="A2916" s="191"/>
      <c r="B2916" s="184" t="str">
        <f t="shared" ref="B2916:E2916" si="1553">B2457</f>
        <v>DM Stream</v>
      </c>
      <c r="C2916" s="186">
        <f t="shared" si="1553"/>
        <v>0</v>
      </c>
      <c r="D2916" s="207" t="str">
        <f t="shared" si="1553"/>
        <v>-</v>
      </c>
      <c r="E2916" s="208">
        <f t="shared" si="1553"/>
        <v>29.65</v>
      </c>
      <c r="F2916" s="208">
        <f t="shared" si="1525"/>
        <v>0</v>
      </c>
      <c r="G2916" s="208">
        <f t="shared" si="1526"/>
        <v>0</v>
      </c>
      <c r="H2916" s="208">
        <f t="shared" si="1527"/>
        <v>0</v>
      </c>
      <c r="I2916" s="30">
        <f>'F4.2'!AA162</f>
        <v>0</v>
      </c>
      <c r="J2916" s="30">
        <f>'F4.2'!AU162</f>
        <v>0</v>
      </c>
      <c r="K2916" s="208"/>
      <c r="L2916" s="208"/>
      <c r="M2916" s="208">
        <f t="shared" si="1528"/>
        <v>0</v>
      </c>
      <c r="N2916" s="209">
        <f t="shared" si="1529"/>
        <v>0</v>
      </c>
    </row>
    <row r="2917" spans="1:14" ht="31.5" hidden="1" outlineLevel="1">
      <c r="A2917" s="163"/>
      <c r="B2917" s="182" t="str">
        <f t="shared" ref="B2917:E2917" si="1554">B2458</f>
        <v>DM Stream capacity of 100 M3/Hr in addition to existing stream of WTP.</v>
      </c>
      <c r="C2917" s="31">
        <f t="shared" si="1554"/>
        <v>0</v>
      </c>
      <c r="D2917" s="67" t="str">
        <f t="shared" si="1554"/>
        <v>-</v>
      </c>
      <c r="E2917" s="30">
        <f t="shared" si="1554"/>
        <v>0</v>
      </c>
      <c r="F2917" s="30">
        <f t="shared" si="1525"/>
        <v>0</v>
      </c>
      <c r="G2917" s="30">
        <f t="shared" si="1526"/>
        <v>0</v>
      </c>
      <c r="H2917" s="30">
        <f t="shared" si="1527"/>
        <v>0</v>
      </c>
      <c r="I2917" s="30">
        <f>'F4.2'!AA163</f>
        <v>0</v>
      </c>
      <c r="J2917" s="30">
        <f>'F4.2'!AU163</f>
        <v>0</v>
      </c>
      <c r="K2917" s="30"/>
      <c r="L2917" s="30"/>
      <c r="M2917" s="30">
        <f t="shared" si="1528"/>
        <v>0</v>
      </c>
      <c r="N2917" s="150">
        <f t="shared" si="1529"/>
        <v>0</v>
      </c>
    </row>
    <row r="2918" spans="1:14" ht="18.75" hidden="1" outlineLevel="1">
      <c r="A2918" s="191"/>
      <c r="B2918" s="184" t="str">
        <f t="shared" ref="B2918:E2918" si="1555">B2459</f>
        <v>CIVIL</v>
      </c>
      <c r="C2918" s="186">
        <f t="shared" si="1555"/>
        <v>0</v>
      </c>
      <c r="D2918" s="207" t="str">
        <f t="shared" si="1555"/>
        <v>-</v>
      </c>
      <c r="E2918" s="208">
        <f t="shared" si="1555"/>
        <v>0</v>
      </c>
      <c r="F2918" s="208">
        <f t="shared" si="1525"/>
        <v>0</v>
      </c>
      <c r="G2918" s="208">
        <f t="shared" si="1526"/>
        <v>0</v>
      </c>
      <c r="H2918" s="208">
        <f t="shared" si="1527"/>
        <v>0</v>
      </c>
      <c r="I2918" s="30">
        <f>'F4.2'!AA164</f>
        <v>0</v>
      </c>
      <c r="J2918" s="30">
        <f>'F4.2'!AU164</f>
        <v>0</v>
      </c>
      <c r="K2918" s="208"/>
      <c r="L2918" s="208"/>
      <c r="M2918" s="208">
        <f t="shared" si="1528"/>
        <v>0</v>
      </c>
      <c r="N2918" s="209">
        <f t="shared" si="1529"/>
        <v>0</v>
      </c>
    </row>
    <row r="2919" spans="1:14" ht="15.75" hidden="1" outlineLevel="1">
      <c r="A2919" s="163">
        <f>A2460</f>
        <v>1</v>
      </c>
      <c r="B2919" s="198" t="str">
        <f t="shared" ref="B2919:E2919" si="1556">B2460</f>
        <v>Bridge</v>
      </c>
      <c r="C2919" s="31">
        <f t="shared" si="1556"/>
        <v>0</v>
      </c>
      <c r="D2919" s="67" t="str">
        <f t="shared" si="1556"/>
        <v>-</v>
      </c>
      <c r="E2919" s="30">
        <f t="shared" si="1556"/>
        <v>4.1100000000000003</v>
      </c>
      <c r="F2919" s="30">
        <f t="shared" si="1525"/>
        <v>0</v>
      </c>
      <c r="G2919" s="30">
        <f t="shared" si="1526"/>
        <v>0</v>
      </c>
      <c r="H2919" s="30">
        <f t="shared" si="1527"/>
        <v>0</v>
      </c>
      <c r="I2919" s="30">
        <f>'F4.2'!AA165</f>
        <v>0</v>
      </c>
      <c r="J2919" s="30">
        <f>'F4.2'!AU165</f>
        <v>0</v>
      </c>
      <c r="K2919" s="30"/>
      <c r="L2919" s="30"/>
      <c r="M2919" s="30">
        <f t="shared" si="1528"/>
        <v>0</v>
      </c>
      <c r="N2919" s="150">
        <f t="shared" si="1529"/>
        <v>0</v>
      </c>
    </row>
    <row r="2920" spans="1:14" ht="15.75" hidden="1" outlineLevel="1">
      <c r="A2920" s="163">
        <f>A2461</f>
        <v>2</v>
      </c>
      <c r="B2920" s="198" t="str">
        <f t="shared" ref="B2920:E2920" si="1557">B2461</f>
        <v>Railway, CHP, AHP etc</v>
      </c>
      <c r="C2920" s="31">
        <f t="shared" si="1557"/>
        <v>0</v>
      </c>
      <c r="D2920" s="67" t="str">
        <f t="shared" si="1557"/>
        <v>-</v>
      </c>
      <c r="E2920" s="30">
        <f t="shared" si="1557"/>
        <v>152.96</v>
      </c>
      <c r="F2920" s="30">
        <f t="shared" si="1525"/>
        <v>0</v>
      </c>
      <c r="G2920" s="30">
        <f t="shared" si="1526"/>
        <v>0</v>
      </c>
      <c r="H2920" s="30">
        <f t="shared" si="1527"/>
        <v>0</v>
      </c>
      <c r="I2920" s="30">
        <f>'F4.2'!AA166</f>
        <v>0</v>
      </c>
      <c r="J2920" s="30">
        <f>'F4.2'!AU166</f>
        <v>0</v>
      </c>
      <c r="K2920" s="30"/>
      <c r="L2920" s="30"/>
      <c r="M2920" s="30">
        <f t="shared" si="1528"/>
        <v>0</v>
      </c>
      <c r="N2920" s="150">
        <f t="shared" si="1529"/>
        <v>0</v>
      </c>
    </row>
    <row r="2921" spans="1:14" ht="15.75" hidden="1" outlineLevel="1">
      <c r="A2921" s="163"/>
      <c r="B2921" s="182" t="str">
        <f t="shared" ref="B2921:E2921" si="1558">B2462</f>
        <v>B. G. railway siding Pway works</v>
      </c>
      <c r="C2921" s="31">
        <f t="shared" si="1558"/>
        <v>0</v>
      </c>
      <c r="D2921" s="67" t="str">
        <f t="shared" si="1558"/>
        <v>-</v>
      </c>
      <c r="E2921" s="30">
        <f t="shared" si="1558"/>
        <v>0</v>
      </c>
      <c r="F2921" s="30">
        <f t="shared" si="1525"/>
        <v>41.516523900000003</v>
      </c>
      <c r="G2921" s="30">
        <f t="shared" si="1526"/>
        <v>41.516523900000003</v>
      </c>
      <c r="H2921" s="30">
        <f t="shared" si="1527"/>
        <v>0</v>
      </c>
      <c r="I2921" s="30">
        <f>'F4.2'!AA167</f>
        <v>0</v>
      </c>
      <c r="J2921" s="30">
        <f>'F4.2'!AU167</f>
        <v>0</v>
      </c>
      <c r="K2921" s="30"/>
      <c r="L2921" s="30"/>
      <c r="M2921" s="30">
        <f t="shared" si="1528"/>
        <v>0</v>
      </c>
      <c r="N2921" s="150">
        <f t="shared" si="1529"/>
        <v>0</v>
      </c>
    </row>
    <row r="2922" spans="1:14" ht="15.75" hidden="1" outlineLevel="1">
      <c r="A2922" s="163"/>
      <c r="B2922" s="182" t="str">
        <f t="shared" ref="B2922:E2922" si="1559">B2463</f>
        <v>S &amp; T work for B.G. railway siding</v>
      </c>
      <c r="C2922" s="31">
        <f t="shared" si="1559"/>
        <v>0</v>
      </c>
      <c r="D2922" s="67" t="str">
        <f t="shared" si="1559"/>
        <v>-</v>
      </c>
      <c r="E2922" s="30">
        <f t="shared" si="1559"/>
        <v>0</v>
      </c>
      <c r="F2922" s="30">
        <f t="shared" si="1525"/>
        <v>2.3573568E-2</v>
      </c>
      <c r="G2922" s="30">
        <f t="shared" si="1526"/>
        <v>2.3573568E-2</v>
      </c>
      <c r="H2922" s="30">
        <f t="shared" si="1527"/>
        <v>0</v>
      </c>
      <c r="I2922" s="30">
        <f>'F4.2'!AA168</f>
        <v>0</v>
      </c>
      <c r="J2922" s="30">
        <f>'F4.2'!AU168</f>
        <v>0</v>
      </c>
      <c r="K2922" s="30"/>
      <c r="L2922" s="30"/>
      <c r="M2922" s="30">
        <f t="shared" si="1528"/>
        <v>0</v>
      </c>
      <c r="N2922" s="150">
        <f t="shared" si="1529"/>
        <v>0</v>
      </c>
    </row>
    <row r="2923" spans="1:14" ht="15.75" hidden="1" outlineLevel="1">
      <c r="A2923" s="163"/>
      <c r="B2923" s="182" t="str">
        <f t="shared" ref="B2923:E2923" si="1560">B2464</f>
        <v>Consultancy services for B. G. railway siding</v>
      </c>
      <c r="C2923" s="31">
        <f t="shared" si="1560"/>
        <v>0</v>
      </c>
      <c r="D2923" s="67" t="str">
        <f t="shared" si="1560"/>
        <v>-</v>
      </c>
      <c r="E2923" s="30">
        <f t="shared" si="1560"/>
        <v>0</v>
      </c>
      <c r="F2923" s="30">
        <f t="shared" si="1525"/>
        <v>3.5636000000000001E-2</v>
      </c>
      <c r="G2923" s="30">
        <f t="shared" si="1526"/>
        <v>3.5636000000000001E-2</v>
      </c>
      <c r="H2923" s="30">
        <f t="shared" si="1527"/>
        <v>0</v>
      </c>
      <c r="I2923" s="30">
        <f>'F4.2'!AA169</f>
        <v>0</v>
      </c>
      <c r="J2923" s="30">
        <f>'F4.2'!AU169</f>
        <v>0</v>
      </c>
      <c r="K2923" s="30"/>
      <c r="L2923" s="30"/>
      <c r="M2923" s="30">
        <f t="shared" si="1528"/>
        <v>0</v>
      </c>
      <c r="N2923" s="150">
        <f t="shared" si="1529"/>
        <v>0</v>
      </c>
    </row>
    <row r="2924" spans="1:14" ht="15.75" hidden="1" outlineLevel="1">
      <c r="A2924" s="163"/>
      <c r="B2924" s="182" t="str">
        <f t="shared" ref="B2924:E2924" si="1561">B2465</f>
        <v>Ash infra in Railway</v>
      </c>
      <c r="C2924" s="31">
        <f t="shared" si="1561"/>
        <v>0</v>
      </c>
      <c r="D2924" s="67" t="str">
        <f t="shared" si="1561"/>
        <v>-</v>
      </c>
      <c r="E2924" s="30">
        <f t="shared" si="1561"/>
        <v>0</v>
      </c>
      <c r="F2924" s="30">
        <f t="shared" si="1525"/>
        <v>0</v>
      </c>
      <c r="G2924" s="30">
        <f t="shared" si="1526"/>
        <v>0</v>
      </c>
      <c r="H2924" s="30">
        <f t="shared" si="1527"/>
        <v>0</v>
      </c>
      <c r="I2924" s="30">
        <f>'F4.2'!AA170</f>
        <v>0</v>
      </c>
      <c r="J2924" s="30">
        <f>'F4.2'!AU170</f>
        <v>0</v>
      </c>
      <c r="K2924" s="30"/>
      <c r="L2924" s="30"/>
      <c r="M2924" s="30">
        <f t="shared" si="1528"/>
        <v>0</v>
      </c>
      <c r="N2924" s="150">
        <f t="shared" si="1529"/>
        <v>0</v>
      </c>
    </row>
    <row r="2925" spans="1:14" ht="15.75" hidden="1" outlineLevel="1">
      <c r="A2925" s="163"/>
      <c r="B2925" s="182" t="str">
        <f t="shared" ref="B2925:E2925" si="1562">B2466</f>
        <v>Bunker structure (Unit 8) U#8</v>
      </c>
      <c r="C2925" s="31">
        <f t="shared" si="1562"/>
        <v>0</v>
      </c>
      <c r="D2925" s="67" t="str">
        <f t="shared" si="1562"/>
        <v>-</v>
      </c>
      <c r="E2925" s="30">
        <f t="shared" si="1562"/>
        <v>0</v>
      </c>
      <c r="F2925" s="30">
        <f t="shared" si="1525"/>
        <v>18.57</v>
      </c>
      <c r="G2925" s="30">
        <f t="shared" si="1526"/>
        <v>18.57</v>
      </c>
      <c r="H2925" s="30">
        <f t="shared" si="1527"/>
        <v>0</v>
      </c>
      <c r="I2925" s="30">
        <f>'F4.2'!AA171</f>
        <v>0</v>
      </c>
      <c r="J2925" s="30">
        <f>'F4.2'!AU171</f>
        <v>0</v>
      </c>
      <c r="K2925" s="30"/>
      <c r="L2925" s="30"/>
      <c r="M2925" s="30">
        <f t="shared" si="1528"/>
        <v>0</v>
      </c>
      <c r="N2925" s="150">
        <f t="shared" si="1529"/>
        <v>0</v>
      </c>
    </row>
    <row r="2926" spans="1:14" ht="15.75" hidden="1" outlineLevel="1">
      <c r="A2926" s="163"/>
      <c r="B2926" s="182" t="str">
        <f t="shared" ref="B2926:E2926" si="1563">B2467</f>
        <v>Coal Mills</v>
      </c>
      <c r="C2926" s="31">
        <f t="shared" si="1563"/>
        <v>0</v>
      </c>
      <c r="D2926" s="67" t="str">
        <f t="shared" si="1563"/>
        <v>-</v>
      </c>
      <c r="E2926" s="30">
        <f t="shared" si="1563"/>
        <v>0</v>
      </c>
      <c r="F2926" s="30">
        <f t="shared" si="1525"/>
        <v>1.1389089999999999</v>
      </c>
      <c r="G2926" s="30">
        <f t="shared" si="1526"/>
        <v>1.1389089999999999</v>
      </c>
      <c r="H2926" s="30">
        <f t="shared" si="1527"/>
        <v>0</v>
      </c>
      <c r="I2926" s="30">
        <f>'F4.2'!AA172</f>
        <v>0</v>
      </c>
      <c r="J2926" s="30">
        <f>'F4.2'!AU172</f>
        <v>0</v>
      </c>
      <c r="K2926" s="30"/>
      <c r="L2926" s="30"/>
      <c r="M2926" s="30">
        <f t="shared" si="1528"/>
        <v>0</v>
      </c>
      <c r="N2926" s="150">
        <f t="shared" si="1529"/>
        <v>0</v>
      </c>
    </row>
    <row r="2927" spans="1:14" ht="15.75" hidden="1" outlineLevel="1">
      <c r="A2927" s="163"/>
      <c r="B2927" s="182" t="str">
        <f t="shared" ref="B2927:E2927" si="1564">B2468</f>
        <v>Bunker foundation &amp; civil works (Unit 9) U#9</v>
      </c>
      <c r="C2927" s="31">
        <f t="shared" si="1564"/>
        <v>0</v>
      </c>
      <c r="D2927" s="67" t="str">
        <f t="shared" si="1564"/>
        <v>-</v>
      </c>
      <c r="E2927" s="30">
        <f t="shared" si="1564"/>
        <v>0</v>
      </c>
      <c r="F2927" s="30">
        <f t="shared" si="1525"/>
        <v>0.12</v>
      </c>
      <c r="G2927" s="30">
        <f t="shared" si="1526"/>
        <v>0.12</v>
      </c>
      <c r="H2927" s="30">
        <f t="shared" si="1527"/>
        <v>0</v>
      </c>
      <c r="I2927" s="30">
        <f>'F4.2'!AA173</f>
        <v>0</v>
      </c>
      <c r="J2927" s="30">
        <f>'F4.2'!AU173</f>
        <v>0</v>
      </c>
      <c r="K2927" s="30"/>
      <c r="L2927" s="30"/>
      <c r="M2927" s="30">
        <f t="shared" si="1528"/>
        <v>0</v>
      </c>
      <c r="N2927" s="150">
        <f t="shared" si="1529"/>
        <v>0</v>
      </c>
    </row>
    <row r="2928" spans="1:14" ht="15.75" hidden="1" outlineLevel="1">
      <c r="A2928" s="163"/>
      <c r="B2928" s="182" t="str">
        <f t="shared" ref="B2928:E2928" si="1565">B2469</f>
        <v>Bunker structure (Unit 9) U#9</v>
      </c>
      <c r="C2928" s="31">
        <f t="shared" si="1565"/>
        <v>0</v>
      </c>
      <c r="D2928" s="67" t="str">
        <f t="shared" si="1565"/>
        <v>-</v>
      </c>
      <c r="E2928" s="30">
        <f t="shared" si="1565"/>
        <v>0</v>
      </c>
      <c r="F2928" s="30">
        <f t="shared" si="1525"/>
        <v>0.11</v>
      </c>
      <c r="G2928" s="30">
        <f t="shared" si="1526"/>
        <v>0.11</v>
      </c>
      <c r="H2928" s="30">
        <f t="shared" si="1527"/>
        <v>0</v>
      </c>
      <c r="I2928" s="30">
        <f>'F4.2'!AA174</f>
        <v>0</v>
      </c>
      <c r="J2928" s="30">
        <f>'F4.2'!AU174</f>
        <v>0</v>
      </c>
      <c r="K2928" s="30"/>
      <c r="L2928" s="30"/>
      <c r="M2928" s="30">
        <f t="shared" si="1528"/>
        <v>0</v>
      </c>
      <c r="N2928" s="150">
        <f t="shared" si="1529"/>
        <v>0</v>
      </c>
    </row>
    <row r="2929" spans="1:14" ht="15.75" hidden="1" outlineLevel="1">
      <c r="A2929" s="163"/>
      <c r="B2929" s="182" t="str">
        <f t="shared" ref="B2929:E2929" si="1566">B2470</f>
        <v>HCSS silo-12m dia U#8</v>
      </c>
      <c r="C2929" s="31">
        <f t="shared" si="1566"/>
        <v>0</v>
      </c>
      <c r="D2929" s="67" t="str">
        <f t="shared" si="1566"/>
        <v>-</v>
      </c>
      <c r="E2929" s="30">
        <f t="shared" si="1566"/>
        <v>0</v>
      </c>
      <c r="F2929" s="30">
        <f t="shared" si="1525"/>
        <v>1.1599999999999999</v>
      </c>
      <c r="G2929" s="30">
        <f t="shared" si="1526"/>
        <v>1.1599999999999999</v>
      </c>
      <c r="H2929" s="30">
        <f t="shared" si="1527"/>
        <v>0</v>
      </c>
      <c r="I2929" s="30">
        <f>'F4.2'!AA175</f>
        <v>0</v>
      </c>
      <c r="J2929" s="30">
        <f>'F4.2'!AU175</f>
        <v>0</v>
      </c>
      <c r="K2929" s="30"/>
      <c r="L2929" s="30"/>
      <c r="M2929" s="30">
        <f t="shared" si="1528"/>
        <v>0</v>
      </c>
      <c r="N2929" s="150">
        <f t="shared" si="1529"/>
        <v>0</v>
      </c>
    </row>
    <row r="2930" spans="1:14" ht="15.75" hidden="1" outlineLevel="1">
      <c r="A2930" s="163"/>
      <c r="B2930" s="182" t="str">
        <f t="shared" ref="B2930:E2930" si="1567">B2471</f>
        <v>Ash water PH, HCSD PH, Bottom ash slurry PH U#8</v>
      </c>
      <c r="C2930" s="31">
        <f t="shared" si="1567"/>
        <v>0</v>
      </c>
      <c r="D2930" s="67" t="str">
        <f t="shared" si="1567"/>
        <v>-</v>
      </c>
      <c r="E2930" s="30">
        <f t="shared" si="1567"/>
        <v>0</v>
      </c>
      <c r="F2930" s="30">
        <f t="shared" si="1525"/>
        <v>1.1599999999999999</v>
      </c>
      <c r="G2930" s="30">
        <f t="shared" si="1526"/>
        <v>1.1599999999999999</v>
      </c>
      <c r="H2930" s="30">
        <f t="shared" si="1527"/>
        <v>0</v>
      </c>
      <c r="I2930" s="30">
        <f>'F4.2'!AA176</f>
        <v>0</v>
      </c>
      <c r="J2930" s="30">
        <f>'F4.2'!AU176</f>
        <v>0</v>
      </c>
      <c r="K2930" s="30"/>
      <c r="L2930" s="30"/>
      <c r="M2930" s="30">
        <f t="shared" si="1528"/>
        <v>0</v>
      </c>
      <c r="N2930" s="150">
        <f t="shared" si="1529"/>
        <v>0</v>
      </c>
    </row>
    <row r="2931" spans="1:14" ht="15.75" hidden="1" outlineLevel="1">
      <c r="A2931" s="163"/>
      <c r="B2931" s="182" t="str">
        <f t="shared" ref="B2931:E2931" si="1568">B2472</f>
        <v>Ash compressor house &amp; Control room U#8</v>
      </c>
      <c r="C2931" s="31">
        <f t="shared" si="1568"/>
        <v>0</v>
      </c>
      <c r="D2931" s="67" t="str">
        <f t="shared" si="1568"/>
        <v>-</v>
      </c>
      <c r="E2931" s="30">
        <f t="shared" si="1568"/>
        <v>0</v>
      </c>
      <c r="F2931" s="30">
        <f t="shared" si="1525"/>
        <v>1.1599999999999999</v>
      </c>
      <c r="G2931" s="30">
        <f t="shared" si="1526"/>
        <v>1.1599999999999999</v>
      </c>
      <c r="H2931" s="30">
        <f t="shared" si="1527"/>
        <v>0</v>
      </c>
      <c r="I2931" s="30">
        <f>'F4.2'!AA177</f>
        <v>0</v>
      </c>
      <c r="J2931" s="30">
        <f>'F4.2'!AU177</f>
        <v>0</v>
      </c>
      <c r="K2931" s="30"/>
      <c r="L2931" s="30"/>
      <c r="M2931" s="30">
        <f t="shared" si="1528"/>
        <v>0</v>
      </c>
      <c r="N2931" s="150">
        <f t="shared" si="1529"/>
        <v>0</v>
      </c>
    </row>
    <row r="2932" spans="1:14" ht="15.75" hidden="1" outlineLevel="1">
      <c r="A2932" s="163"/>
      <c r="B2932" s="182" t="str">
        <f t="shared" ref="B2932:E2932" si="1569">B2473</f>
        <v>MILL REJECT SILO U#8</v>
      </c>
      <c r="C2932" s="31">
        <f t="shared" si="1569"/>
        <v>0</v>
      </c>
      <c r="D2932" s="67" t="str">
        <f t="shared" si="1569"/>
        <v>-</v>
      </c>
      <c r="E2932" s="30">
        <f t="shared" si="1569"/>
        <v>0</v>
      </c>
      <c r="F2932" s="30">
        <f t="shared" si="1525"/>
        <v>1.1599999999999999</v>
      </c>
      <c r="G2932" s="30">
        <f t="shared" si="1526"/>
        <v>1.1599999999999999</v>
      </c>
      <c r="H2932" s="30">
        <f t="shared" si="1527"/>
        <v>0</v>
      </c>
      <c r="I2932" s="30">
        <f>'F4.2'!AA178</f>
        <v>0</v>
      </c>
      <c r="J2932" s="30">
        <f>'F4.2'!AU178</f>
        <v>0</v>
      </c>
      <c r="K2932" s="30"/>
      <c r="L2932" s="30"/>
      <c r="M2932" s="30">
        <f t="shared" si="1528"/>
        <v>0</v>
      </c>
      <c r="N2932" s="150">
        <f t="shared" si="1529"/>
        <v>0</v>
      </c>
    </row>
    <row r="2933" spans="1:14" ht="15.75" hidden="1" outlineLevel="1">
      <c r="A2933" s="163"/>
      <c r="B2933" s="182" t="str">
        <f t="shared" ref="B2933:E2933" si="1570">B2474</f>
        <v>Fire protection &amp; Detection system U#8</v>
      </c>
      <c r="C2933" s="31">
        <f t="shared" si="1570"/>
        <v>0</v>
      </c>
      <c r="D2933" s="67" t="str">
        <f t="shared" si="1570"/>
        <v>-</v>
      </c>
      <c r="E2933" s="30">
        <f t="shared" si="1570"/>
        <v>0</v>
      </c>
      <c r="F2933" s="30">
        <f t="shared" si="1525"/>
        <v>0.71422640000000004</v>
      </c>
      <c r="G2933" s="30">
        <f t="shared" si="1526"/>
        <v>0.71422640000000004</v>
      </c>
      <c r="H2933" s="30">
        <f t="shared" si="1527"/>
        <v>0</v>
      </c>
      <c r="I2933" s="30">
        <f>'F4.2'!AA179</f>
        <v>0</v>
      </c>
      <c r="J2933" s="30">
        <f>'F4.2'!AU179</f>
        <v>0</v>
      </c>
      <c r="K2933" s="30"/>
      <c r="L2933" s="30"/>
      <c r="M2933" s="30">
        <f t="shared" si="1528"/>
        <v>0</v>
      </c>
      <c r="N2933" s="150">
        <f t="shared" si="1529"/>
        <v>0</v>
      </c>
    </row>
    <row r="2934" spans="1:14" ht="15.75" hidden="1" outlineLevel="1">
      <c r="A2934" s="247"/>
      <c r="B2934" s="264" t="str">
        <f t="shared" ref="B2934:E2934" si="1571">B2475</f>
        <v>DM Water Pump room U#8</v>
      </c>
      <c r="C2934" s="31">
        <f t="shared" si="1571"/>
        <v>0</v>
      </c>
      <c r="D2934" s="67" t="str">
        <f t="shared" si="1571"/>
        <v>-</v>
      </c>
      <c r="E2934" s="30">
        <f t="shared" si="1571"/>
        <v>0</v>
      </c>
      <c r="F2934" s="30">
        <f t="shared" si="1525"/>
        <v>4.25</v>
      </c>
      <c r="G2934" s="30">
        <f t="shared" si="1526"/>
        <v>0</v>
      </c>
      <c r="H2934" s="30">
        <f t="shared" si="1527"/>
        <v>4.25</v>
      </c>
      <c r="I2934" s="30">
        <f>'F4.2'!AA180</f>
        <v>0</v>
      </c>
      <c r="J2934" s="30">
        <f>'F4.2'!AU180</f>
        <v>0</v>
      </c>
      <c r="K2934" s="30"/>
      <c r="L2934" s="30"/>
      <c r="M2934" s="30">
        <f t="shared" si="1528"/>
        <v>0</v>
      </c>
      <c r="N2934" s="150">
        <f t="shared" si="1529"/>
        <v>4.25</v>
      </c>
    </row>
    <row r="2935" spans="1:14" ht="15.75" hidden="1" outlineLevel="1">
      <c r="A2935" s="247"/>
      <c r="B2935" s="264" t="str">
        <f t="shared" ref="B2935:E2935" si="1572">B2476</f>
        <v>Filter water reservoir &amp; pump house U#8</v>
      </c>
      <c r="C2935" s="31">
        <f t="shared" si="1572"/>
        <v>0</v>
      </c>
      <c r="D2935" s="67" t="str">
        <f t="shared" si="1572"/>
        <v>-</v>
      </c>
      <c r="E2935" s="30">
        <f t="shared" si="1572"/>
        <v>0</v>
      </c>
      <c r="F2935" s="30">
        <f t="shared" si="1525"/>
        <v>4.29</v>
      </c>
      <c r="G2935" s="30">
        <f t="shared" si="1526"/>
        <v>0</v>
      </c>
      <c r="H2935" s="30">
        <f t="shared" si="1527"/>
        <v>4.29</v>
      </c>
      <c r="I2935" s="30">
        <f>'F4.2'!AA181</f>
        <v>0</v>
      </c>
      <c r="J2935" s="30">
        <f>'F4.2'!AU181</f>
        <v>0</v>
      </c>
      <c r="K2935" s="30"/>
      <c r="L2935" s="30"/>
      <c r="M2935" s="30">
        <f t="shared" si="1528"/>
        <v>0</v>
      </c>
      <c r="N2935" s="150">
        <f t="shared" si="1529"/>
        <v>4.29</v>
      </c>
    </row>
    <row r="2936" spans="1:14" ht="15.75" hidden="1" outlineLevel="1">
      <c r="A2936" s="247"/>
      <c r="B2936" s="264" t="str">
        <f t="shared" ref="B2936:E2936" si="1573">B2477</f>
        <v>ACW + RW + Filtered water piping U#8</v>
      </c>
      <c r="C2936" s="31">
        <f t="shared" si="1573"/>
        <v>0</v>
      </c>
      <c r="D2936" s="67" t="str">
        <f t="shared" si="1573"/>
        <v>-</v>
      </c>
      <c r="E2936" s="30">
        <f t="shared" si="1573"/>
        <v>0</v>
      </c>
      <c r="F2936" s="30">
        <f t="shared" si="1525"/>
        <v>2.2409286800000001</v>
      </c>
      <c r="G2936" s="30">
        <f t="shared" si="1526"/>
        <v>-9.6938000000000007E-3</v>
      </c>
      <c r="H2936" s="30">
        <f t="shared" si="1527"/>
        <v>2.2506224800000001</v>
      </c>
      <c r="I2936" s="30">
        <f>'F4.2'!AA182</f>
        <v>0</v>
      </c>
      <c r="J2936" s="30">
        <f>'F4.2'!AU182</f>
        <v>0</v>
      </c>
      <c r="K2936" s="30"/>
      <c r="L2936" s="30"/>
      <c r="M2936" s="30">
        <f t="shared" si="1528"/>
        <v>0</v>
      </c>
      <c r="N2936" s="150">
        <f t="shared" si="1529"/>
        <v>2.2506224800000001</v>
      </c>
    </row>
    <row r="2937" spans="1:14" ht="15.75" hidden="1" outlineLevel="1">
      <c r="A2937" s="247"/>
      <c r="B2937" s="264" t="str">
        <f t="shared" ref="B2937:E2937" si="1574">B2478</f>
        <v>Laboratory Building U#8</v>
      </c>
      <c r="C2937" s="31">
        <f t="shared" si="1574"/>
        <v>0</v>
      </c>
      <c r="D2937" s="67" t="str">
        <f t="shared" si="1574"/>
        <v>-</v>
      </c>
      <c r="E2937" s="30">
        <f t="shared" si="1574"/>
        <v>0</v>
      </c>
      <c r="F2937" s="30">
        <f t="shared" si="1525"/>
        <v>0.12</v>
      </c>
      <c r="G2937" s="30">
        <f t="shared" si="1526"/>
        <v>0</v>
      </c>
      <c r="H2937" s="30">
        <f t="shared" si="1527"/>
        <v>0.12</v>
      </c>
      <c r="I2937" s="30">
        <f>'F4.2'!AA183</f>
        <v>0</v>
      </c>
      <c r="J2937" s="30">
        <f>'F4.2'!AU183</f>
        <v>0</v>
      </c>
      <c r="K2937" s="30"/>
      <c r="L2937" s="30"/>
      <c r="M2937" s="30">
        <f t="shared" si="1528"/>
        <v>0</v>
      </c>
      <c r="N2937" s="150">
        <f t="shared" si="1529"/>
        <v>0.12</v>
      </c>
    </row>
    <row r="2938" spans="1:14" ht="15.75" hidden="1" outlineLevel="1">
      <c r="A2938" s="163">
        <f>A2479</f>
        <v>3</v>
      </c>
      <c r="B2938" s="198" t="str">
        <f t="shared" ref="B2938:E2938" si="1575">B2479</f>
        <v>Staff quarters</v>
      </c>
      <c r="C2938" s="31">
        <f t="shared" si="1575"/>
        <v>0</v>
      </c>
      <c r="D2938" s="67" t="str">
        <f t="shared" si="1575"/>
        <v>-</v>
      </c>
      <c r="E2938" s="30">
        <f t="shared" si="1575"/>
        <v>15.04</v>
      </c>
      <c r="F2938" s="30">
        <f t="shared" si="1525"/>
        <v>0</v>
      </c>
      <c r="G2938" s="30">
        <f t="shared" si="1526"/>
        <v>0</v>
      </c>
      <c r="H2938" s="30">
        <f t="shared" si="1527"/>
        <v>0</v>
      </c>
      <c r="I2938" s="30">
        <f>'F4.2'!AA184</f>
        <v>0</v>
      </c>
      <c r="J2938" s="30">
        <f>'F4.2'!AU184</f>
        <v>0</v>
      </c>
      <c r="K2938" s="30"/>
      <c r="L2938" s="30"/>
      <c r="M2938" s="30">
        <f t="shared" si="1528"/>
        <v>0</v>
      </c>
      <c r="N2938" s="150">
        <f t="shared" si="1529"/>
        <v>0</v>
      </c>
    </row>
    <row r="2939" spans="1:14" ht="47.25" hidden="1" outlineLevel="1">
      <c r="A2939" s="163"/>
      <c r="B2939" s="182" t="str">
        <f t="shared" ref="B2939:E2939" si="1576">B2480</f>
        <v>Work of exterior repair, providing painting to A, D &amp; E type residential buildings and Public Buildings and allied civil works in Urjanagar Colony, CSTPS Chandrapur.</v>
      </c>
      <c r="C2939" s="31">
        <f t="shared" si="1576"/>
        <v>0</v>
      </c>
      <c r="D2939" s="67" t="str">
        <f t="shared" si="1576"/>
        <v>-</v>
      </c>
      <c r="E2939" s="30">
        <f t="shared" si="1576"/>
        <v>0</v>
      </c>
      <c r="F2939" s="30">
        <f t="shared" si="1525"/>
        <v>0</v>
      </c>
      <c r="G2939" s="30">
        <f t="shared" si="1526"/>
        <v>0</v>
      </c>
      <c r="H2939" s="30">
        <f t="shared" si="1527"/>
        <v>0</v>
      </c>
      <c r="I2939" s="30">
        <f>'F4.2'!AA185</f>
        <v>0</v>
      </c>
      <c r="J2939" s="30">
        <f>'F4.2'!AU185</f>
        <v>0</v>
      </c>
      <c r="K2939" s="30"/>
      <c r="L2939" s="30"/>
      <c r="M2939" s="30">
        <f t="shared" si="1528"/>
        <v>0</v>
      </c>
      <c r="N2939" s="150">
        <f t="shared" si="1529"/>
        <v>0</v>
      </c>
    </row>
    <row r="2940" spans="1:14" ht="47.25" hidden="1" outlineLevel="1">
      <c r="A2940" s="163"/>
      <c r="B2940" s="182" t="str">
        <f t="shared" ref="B2940:E2940" si="1577">B2481</f>
        <v xml:space="preserve">Staff Quarters- Repair and renovation of E type staff quarters to extend the life of buildings at CSTPS Chandrapur.
</v>
      </c>
      <c r="C2940" s="31">
        <f t="shared" si="1577"/>
        <v>0</v>
      </c>
      <c r="D2940" s="67" t="str">
        <f t="shared" si="1577"/>
        <v>-</v>
      </c>
      <c r="E2940" s="30">
        <f t="shared" si="1577"/>
        <v>0</v>
      </c>
      <c r="F2940" s="30">
        <f t="shared" si="1525"/>
        <v>0</v>
      </c>
      <c r="G2940" s="30">
        <f t="shared" si="1526"/>
        <v>0</v>
      </c>
      <c r="H2940" s="30">
        <f t="shared" si="1527"/>
        <v>0</v>
      </c>
      <c r="I2940" s="30">
        <f>'F4.2'!AA186</f>
        <v>0</v>
      </c>
      <c r="J2940" s="30">
        <f>'F4.2'!AU186</f>
        <v>0</v>
      </c>
      <c r="K2940" s="30"/>
      <c r="L2940" s="30"/>
      <c r="M2940" s="30">
        <f t="shared" si="1528"/>
        <v>0</v>
      </c>
      <c r="N2940" s="150">
        <f t="shared" si="1529"/>
        <v>0</v>
      </c>
    </row>
    <row r="2941" spans="1:14" ht="31.5" hidden="1" outlineLevel="1">
      <c r="A2941" s="163"/>
      <c r="B2941" s="182" t="str">
        <f t="shared" ref="B2941:E2941" si="1578">B2482</f>
        <v xml:space="preserve">Staff Quarters - Repair and renovation of  'B' type staff quarters in residential colony at CSTPS, Chandrapur. </v>
      </c>
      <c r="C2941" s="31">
        <f t="shared" si="1578"/>
        <v>0</v>
      </c>
      <c r="D2941" s="67" t="str">
        <f t="shared" si="1578"/>
        <v>-</v>
      </c>
      <c r="E2941" s="30">
        <f t="shared" si="1578"/>
        <v>0</v>
      </c>
      <c r="F2941" s="30">
        <f t="shared" si="1525"/>
        <v>0</v>
      </c>
      <c r="G2941" s="30">
        <f t="shared" si="1526"/>
        <v>0</v>
      </c>
      <c r="H2941" s="30">
        <f t="shared" si="1527"/>
        <v>0</v>
      </c>
      <c r="I2941" s="30">
        <f>'F4.2'!AA187</f>
        <v>0</v>
      </c>
      <c r="J2941" s="30">
        <f>'F4.2'!AU187</f>
        <v>0</v>
      </c>
      <c r="K2941" s="30"/>
      <c r="L2941" s="30"/>
      <c r="M2941" s="30">
        <f t="shared" si="1528"/>
        <v>0</v>
      </c>
      <c r="N2941" s="150">
        <f t="shared" si="1529"/>
        <v>0</v>
      </c>
    </row>
    <row r="2942" spans="1:14" ht="15.75" hidden="1" outlineLevel="1">
      <c r="A2942" s="163"/>
      <c r="B2942" s="182" t="str">
        <f t="shared" ref="B2942:E2942" si="1579">B2483</f>
        <v>Repair  of D type quarters in colony at CSTPS Chandrapur.</v>
      </c>
      <c r="C2942" s="31">
        <f t="shared" si="1579"/>
        <v>0</v>
      </c>
      <c r="D2942" s="67" t="str">
        <f t="shared" si="1579"/>
        <v>-</v>
      </c>
      <c r="E2942" s="30">
        <f t="shared" si="1579"/>
        <v>0</v>
      </c>
      <c r="F2942" s="30">
        <f t="shared" si="1525"/>
        <v>0</v>
      </c>
      <c r="G2942" s="30">
        <f t="shared" si="1526"/>
        <v>0</v>
      </c>
      <c r="H2942" s="30">
        <f t="shared" si="1527"/>
        <v>0</v>
      </c>
      <c r="I2942" s="30">
        <f>'F4.2'!AA188</f>
        <v>0</v>
      </c>
      <c r="J2942" s="30">
        <f>'F4.2'!AU188</f>
        <v>0</v>
      </c>
      <c r="K2942" s="30"/>
      <c r="L2942" s="30"/>
      <c r="M2942" s="30">
        <f t="shared" si="1528"/>
        <v>0</v>
      </c>
      <c r="N2942" s="150">
        <f t="shared" si="1529"/>
        <v>0</v>
      </c>
    </row>
    <row r="2943" spans="1:14" ht="15.75" hidden="1" outlineLevel="1">
      <c r="A2943" s="163"/>
      <c r="B2943" s="182" t="str">
        <f t="shared" ref="B2943:E2943" si="1580">B2484</f>
        <v>Repair of C type quarters in colony at CSTPS Chandrapur.</v>
      </c>
      <c r="C2943" s="31">
        <f t="shared" si="1580"/>
        <v>0</v>
      </c>
      <c r="D2943" s="67" t="str">
        <f t="shared" si="1580"/>
        <v>-</v>
      </c>
      <c r="E2943" s="30">
        <f t="shared" si="1580"/>
        <v>0</v>
      </c>
      <c r="F2943" s="30">
        <f t="shared" si="1525"/>
        <v>0</v>
      </c>
      <c r="G2943" s="30">
        <f t="shared" si="1526"/>
        <v>0</v>
      </c>
      <c r="H2943" s="30">
        <f t="shared" si="1527"/>
        <v>0</v>
      </c>
      <c r="I2943" s="30">
        <f>'F4.2'!AA189</f>
        <v>0</v>
      </c>
      <c r="J2943" s="30">
        <f>'F4.2'!AU189</f>
        <v>0</v>
      </c>
      <c r="K2943" s="30"/>
      <c r="L2943" s="30"/>
      <c r="M2943" s="30">
        <f t="shared" si="1528"/>
        <v>0</v>
      </c>
      <c r="N2943" s="150">
        <f t="shared" si="1529"/>
        <v>0</v>
      </c>
    </row>
    <row r="2944" spans="1:14" ht="31.5" hidden="1" outlineLevel="1">
      <c r="A2944" s="163"/>
      <c r="B2944" s="182" t="str">
        <f t="shared" ref="B2944:E2944" si="1581">B2485</f>
        <v>Staff Quarters- Repair and renovation of F and NF  type staff quarters to extend the life of buildings at CSTPS Chandrapur.</v>
      </c>
      <c r="C2944" s="31">
        <f t="shared" si="1581"/>
        <v>0</v>
      </c>
      <c r="D2944" s="67" t="str">
        <f t="shared" si="1581"/>
        <v>-</v>
      </c>
      <c r="E2944" s="30">
        <f t="shared" si="1581"/>
        <v>0</v>
      </c>
      <c r="F2944" s="30">
        <f t="shared" si="1525"/>
        <v>0</v>
      </c>
      <c r="G2944" s="30">
        <f t="shared" si="1526"/>
        <v>0</v>
      </c>
      <c r="H2944" s="30">
        <f t="shared" si="1527"/>
        <v>0</v>
      </c>
      <c r="I2944" s="30">
        <f>'F4.2'!AA190</f>
        <v>0</v>
      </c>
      <c r="J2944" s="30">
        <f>'F4.2'!AU190</f>
        <v>0</v>
      </c>
      <c r="K2944" s="30"/>
      <c r="L2944" s="30"/>
      <c r="M2944" s="30">
        <f t="shared" si="1528"/>
        <v>0</v>
      </c>
      <c r="N2944" s="150">
        <f t="shared" si="1529"/>
        <v>0</v>
      </c>
    </row>
    <row r="2945" spans="1:14" ht="31.5" hidden="1" outlineLevel="1">
      <c r="A2945" s="163"/>
      <c r="B2945" s="182" t="str">
        <f t="shared" ref="B2945:E2945" si="1582">B2486</f>
        <v>Repair and replacement of existing drinking water supply pipelines in E &amp; F type area in colony at CSTPS, Chandrapur.</v>
      </c>
      <c r="C2945" s="31">
        <f t="shared" si="1582"/>
        <v>0</v>
      </c>
      <c r="D2945" s="67" t="str">
        <f t="shared" si="1582"/>
        <v>-</v>
      </c>
      <c r="E2945" s="30">
        <f t="shared" si="1582"/>
        <v>0</v>
      </c>
      <c r="F2945" s="30">
        <f t="shared" si="1525"/>
        <v>0</v>
      </c>
      <c r="G2945" s="30">
        <f t="shared" si="1526"/>
        <v>0</v>
      </c>
      <c r="H2945" s="30">
        <f t="shared" si="1527"/>
        <v>0</v>
      </c>
      <c r="I2945" s="30">
        <f>'F4.2'!AA191</f>
        <v>0</v>
      </c>
      <c r="J2945" s="30">
        <f>'F4.2'!AU191</f>
        <v>0</v>
      </c>
      <c r="K2945" s="30"/>
      <c r="L2945" s="30"/>
      <c r="M2945" s="30">
        <f t="shared" si="1528"/>
        <v>0</v>
      </c>
      <c r="N2945" s="150">
        <f t="shared" si="1529"/>
        <v>0</v>
      </c>
    </row>
    <row r="2946" spans="1:14" ht="31.5" hidden="1" outlineLevel="1">
      <c r="A2946" s="163"/>
      <c r="B2946" s="182" t="str">
        <f t="shared" ref="B2946:E2946" si="1583">B2487</f>
        <v>Repair and replacement of existing sewer lines in E &amp; F type area in colony at CSTPS, Chandrapur.</v>
      </c>
      <c r="C2946" s="31">
        <f t="shared" si="1583"/>
        <v>0</v>
      </c>
      <c r="D2946" s="67" t="str">
        <f t="shared" si="1583"/>
        <v>-</v>
      </c>
      <c r="E2946" s="30">
        <f t="shared" si="1583"/>
        <v>0</v>
      </c>
      <c r="F2946" s="30">
        <f t="shared" si="1525"/>
        <v>0</v>
      </c>
      <c r="G2946" s="30">
        <f t="shared" si="1526"/>
        <v>0</v>
      </c>
      <c r="H2946" s="30">
        <f t="shared" si="1527"/>
        <v>0</v>
      </c>
      <c r="I2946" s="30">
        <f>'F4.2'!AA192</f>
        <v>0</v>
      </c>
      <c r="J2946" s="30">
        <f>'F4.2'!AU192</f>
        <v>0</v>
      </c>
      <c r="K2946" s="30"/>
      <c r="L2946" s="30"/>
      <c r="M2946" s="30">
        <f t="shared" si="1528"/>
        <v>0</v>
      </c>
      <c r="N2946" s="150">
        <f t="shared" si="1529"/>
        <v>0</v>
      </c>
    </row>
    <row r="2947" spans="1:14" ht="31.5" hidden="1" outlineLevel="1">
      <c r="A2947" s="163"/>
      <c r="B2947" s="182" t="str">
        <f t="shared" ref="B2947:E2947" si="1584">B2488</f>
        <v>Work of providing RCC drain along main roads in colony at CSTPS, Chandrapur.</v>
      </c>
      <c r="C2947" s="31">
        <f t="shared" si="1584"/>
        <v>0</v>
      </c>
      <c r="D2947" s="67" t="str">
        <f t="shared" si="1584"/>
        <v>-</v>
      </c>
      <c r="E2947" s="30">
        <f t="shared" si="1584"/>
        <v>0</v>
      </c>
      <c r="F2947" s="30">
        <f t="shared" si="1525"/>
        <v>0</v>
      </c>
      <c r="G2947" s="30">
        <f t="shared" si="1526"/>
        <v>0</v>
      </c>
      <c r="H2947" s="30">
        <f t="shared" si="1527"/>
        <v>0</v>
      </c>
      <c r="I2947" s="30">
        <f>'F4.2'!AA193</f>
        <v>0</v>
      </c>
      <c r="J2947" s="30">
        <f>'F4.2'!AU193</f>
        <v>0</v>
      </c>
      <c r="K2947" s="30"/>
      <c r="L2947" s="30"/>
      <c r="M2947" s="30">
        <f t="shared" si="1528"/>
        <v>0</v>
      </c>
      <c r="N2947" s="150">
        <f t="shared" si="1529"/>
        <v>0</v>
      </c>
    </row>
    <row r="2948" spans="1:14" ht="31.5" hidden="1" outlineLevel="1">
      <c r="A2948" s="163"/>
      <c r="B2948" s="182" t="str">
        <f t="shared" ref="B2948:E2948" si="1585">B2489</f>
        <v>Rerouting and replacement of domestic water supply pipeline from WTP to ESR in colony at CSTPS, Chandrapur.</v>
      </c>
      <c r="C2948" s="31">
        <f t="shared" si="1585"/>
        <v>0</v>
      </c>
      <c r="D2948" s="67" t="str">
        <f t="shared" si="1585"/>
        <v>-</v>
      </c>
      <c r="E2948" s="30">
        <f t="shared" si="1585"/>
        <v>0</v>
      </c>
      <c r="F2948" s="30">
        <f t="shared" si="1525"/>
        <v>0</v>
      </c>
      <c r="G2948" s="30">
        <f t="shared" si="1526"/>
        <v>0</v>
      </c>
      <c r="H2948" s="30">
        <f t="shared" si="1527"/>
        <v>0</v>
      </c>
      <c r="I2948" s="30">
        <f>'F4.2'!AA194</f>
        <v>0</v>
      </c>
      <c r="J2948" s="30">
        <f>'F4.2'!AU194</f>
        <v>0</v>
      </c>
      <c r="K2948" s="30"/>
      <c r="L2948" s="30"/>
      <c r="M2948" s="30">
        <f t="shared" si="1528"/>
        <v>0</v>
      </c>
      <c r="N2948" s="150">
        <f t="shared" si="1529"/>
        <v>0</v>
      </c>
    </row>
    <row r="2949" spans="1:14" ht="47.25" hidden="1" outlineLevel="1">
      <c r="A2949" s="163">
        <f>A2490</f>
        <v>4</v>
      </c>
      <c r="B2949" s="198" t="str">
        <f t="shared" ref="B2949:E2949" si="1586">B2490</f>
        <v>Additional Contengencies approved vide e BR No. MSPGCL/BM-162/165, Dt.29.10.2016 vide resolution no. 2016/2085</v>
      </c>
      <c r="C2949" s="31">
        <f t="shared" si="1586"/>
        <v>0</v>
      </c>
      <c r="D2949" s="67" t="str">
        <f t="shared" si="1586"/>
        <v>-</v>
      </c>
      <c r="E2949" s="30">
        <f t="shared" si="1586"/>
        <v>7.46</v>
      </c>
      <c r="F2949" s="30">
        <f t="shared" si="1525"/>
        <v>0</v>
      </c>
      <c r="G2949" s="30">
        <f t="shared" si="1526"/>
        <v>0</v>
      </c>
      <c r="H2949" s="30">
        <f t="shared" si="1527"/>
        <v>0</v>
      </c>
      <c r="I2949" s="30">
        <f>'F4.2'!AA195</f>
        <v>0</v>
      </c>
      <c r="J2949" s="30">
        <f>'F4.2'!AU195</f>
        <v>0</v>
      </c>
      <c r="K2949" s="30"/>
      <c r="L2949" s="30"/>
      <c r="M2949" s="30">
        <f t="shared" si="1528"/>
        <v>0</v>
      </c>
      <c r="N2949" s="150">
        <f t="shared" si="1529"/>
        <v>0</v>
      </c>
    </row>
    <row r="2950" spans="1:14" ht="31.5" hidden="1" outlineLevel="1">
      <c r="A2950" s="163"/>
      <c r="B2950" s="182" t="str">
        <f t="shared" ref="B2950:E2950" si="1587">B2491</f>
        <v>Landscaping and plantation work at various locations inside plant area at CSTPS, chandrapur.</v>
      </c>
      <c r="C2950" s="31">
        <f t="shared" si="1587"/>
        <v>0</v>
      </c>
      <c r="D2950" s="67" t="str">
        <f t="shared" si="1587"/>
        <v>-</v>
      </c>
      <c r="E2950" s="30">
        <f t="shared" si="1587"/>
        <v>0</v>
      </c>
      <c r="F2950" s="30">
        <f t="shared" si="1525"/>
        <v>3.4265584229999995</v>
      </c>
      <c r="G2950" s="30">
        <f t="shared" si="1526"/>
        <v>3.4265584229999995</v>
      </c>
      <c r="H2950" s="30">
        <f t="shared" si="1527"/>
        <v>0</v>
      </c>
      <c r="I2950" s="30">
        <f>'F4.2'!AA196</f>
        <v>0</v>
      </c>
      <c r="J2950" s="30">
        <f>'F4.2'!AU196</f>
        <v>0</v>
      </c>
      <c r="K2950" s="30"/>
      <c r="L2950" s="30"/>
      <c r="M2950" s="30">
        <f t="shared" si="1528"/>
        <v>0</v>
      </c>
      <c r="N2950" s="150">
        <f t="shared" si="1529"/>
        <v>0</v>
      </c>
    </row>
    <row r="2951" spans="1:14" ht="31.5" hidden="1" outlineLevel="1">
      <c r="A2951" s="163"/>
      <c r="B2951" s="182" t="str">
        <f t="shared" ref="B2951:E2951" si="1588">B2492</f>
        <v>Construction of WBM approach road from point- N to Z Area along ash bund periphery  at CSTPS Chandrapur.</v>
      </c>
      <c r="C2951" s="31">
        <f t="shared" si="1588"/>
        <v>0</v>
      </c>
      <c r="D2951" s="67" t="str">
        <f t="shared" si="1588"/>
        <v>-</v>
      </c>
      <c r="E2951" s="30">
        <f t="shared" si="1588"/>
        <v>0</v>
      </c>
      <c r="F2951" s="30">
        <f t="shared" si="1525"/>
        <v>0</v>
      </c>
      <c r="G2951" s="30">
        <f t="shared" si="1526"/>
        <v>0</v>
      </c>
      <c r="H2951" s="30">
        <f t="shared" si="1527"/>
        <v>0</v>
      </c>
      <c r="I2951" s="30">
        <f>'F4.2'!AA197</f>
        <v>0</v>
      </c>
      <c r="J2951" s="30">
        <f>'F4.2'!AU197</f>
        <v>0</v>
      </c>
      <c r="K2951" s="30"/>
      <c r="L2951" s="30"/>
      <c r="M2951" s="30">
        <f t="shared" si="1528"/>
        <v>0</v>
      </c>
      <c r="N2951" s="150">
        <f t="shared" si="1529"/>
        <v>0</v>
      </c>
    </row>
    <row r="2952" spans="1:14" ht="47.25" hidden="1" outlineLevel="1">
      <c r="A2952" s="163">
        <f>A2493</f>
        <v>5</v>
      </c>
      <c r="B2952" s="198" t="str">
        <f t="shared" ref="B2952:E2952" si="1589">B2493</f>
        <v>Design, Engineering, Supply and commissioning of ash-bund water recovery system (Phase II) at CSTPS Chandrapur</v>
      </c>
      <c r="C2952" s="31">
        <f t="shared" si="1589"/>
        <v>0</v>
      </c>
      <c r="D2952" s="67" t="str">
        <f t="shared" si="1589"/>
        <v>-</v>
      </c>
      <c r="E2952" s="30">
        <f t="shared" si="1589"/>
        <v>27.7</v>
      </c>
      <c r="F2952" s="30">
        <f t="shared" si="1525"/>
        <v>0</v>
      </c>
      <c r="G2952" s="30">
        <f t="shared" si="1526"/>
        <v>0</v>
      </c>
      <c r="H2952" s="30">
        <f t="shared" si="1527"/>
        <v>0</v>
      </c>
      <c r="I2952" s="30">
        <f>'F4.2'!AA198</f>
        <v>0</v>
      </c>
      <c r="J2952" s="30">
        <f>'F4.2'!AU198</f>
        <v>0</v>
      </c>
      <c r="K2952" s="30"/>
      <c r="L2952" s="30"/>
      <c r="M2952" s="30">
        <f t="shared" si="1528"/>
        <v>0</v>
      </c>
      <c r="N2952" s="150">
        <f t="shared" si="1529"/>
        <v>0</v>
      </c>
    </row>
    <row r="2953" spans="1:14" ht="31.5" hidden="1" outlineLevel="1">
      <c r="A2953" s="163"/>
      <c r="B2953" s="182" t="str">
        <f t="shared" ref="B2953:E2953" si="1590">B2494</f>
        <v>Design, Engineering, Supply and commissioning of ash-bund water recovery system (Phase II) at CSTPS Chandrapur</v>
      </c>
      <c r="C2953" s="31">
        <f t="shared" si="1590"/>
        <v>0</v>
      </c>
      <c r="D2953" s="67" t="str">
        <f t="shared" si="1590"/>
        <v>-</v>
      </c>
      <c r="E2953" s="30">
        <f t="shared" si="1590"/>
        <v>0</v>
      </c>
      <c r="F2953" s="30">
        <f t="shared" si="1525"/>
        <v>30.036132117999994</v>
      </c>
      <c r="G2953" s="30">
        <f t="shared" si="1526"/>
        <v>30.036132117999998</v>
      </c>
      <c r="H2953" s="30">
        <f t="shared" si="1527"/>
        <v>0</v>
      </c>
      <c r="I2953" s="30">
        <f>'F4.2'!AA199</f>
        <v>0</v>
      </c>
      <c r="J2953" s="30">
        <f>'F4.2'!AU199</f>
        <v>0</v>
      </c>
      <c r="K2953" s="30"/>
      <c r="L2953" s="30"/>
      <c r="M2953" s="30">
        <f t="shared" si="1528"/>
        <v>0</v>
      </c>
      <c r="N2953" s="150">
        <f t="shared" si="1529"/>
        <v>0</v>
      </c>
    </row>
    <row r="2954" spans="1:14" ht="63" hidden="1" outlineLevel="1">
      <c r="A2954" s="163"/>
      <c r="B2954" s="182" t="str">
        <f t="shared" ref="B2954:E2954" si="1591">B2495</f>
        <v>Providing Consultancy Services for work of Design, Engineering, Supply, Installation &amp; Commissioning of ash bund water recovery system (Phase-II) at CSTPS, Chandrapur (on EPC contract basis).</v>
      </c>
      <c r="C2954" s="31">
        <f t="shared" si="1591"/>
        <v>0</v>
      </c>
      <c r="D2954" s="67" t="str">
        <f t="shared" si="1591"/>
        <v>-</v>
      </c>
      <c r="E2954" s="30">
        <f t="shared" si="1591"/>
        <v>0</v>
      </c>
      <c r="F2954" s="30">
        <f t="shared" si="1525"/>
        <v>0</v>
      </c>
      <c r="G2954" s="30">
        <f t="shared" si="1526"/>
        <v>0</v>
      </c>
      <c r="H2954" s="30">
        <f t="shared" si="1527"/>
        <v>0</v>
      </c>
      <c r="I2954" s="30">
        <f>'F4.2'!AA200</f>
        <v>0</v>
      </c>
      <c r="J2954" s="30">
        <f>'F4.2'!AU200</f>
        <v>0</v>
      </c>
      <c r="K2954" s="30"/>
      <c r="L2954" s="30"/>
      <c r="M2954" s="30">
        <f t="shared" si="1528"/>
        <v>0</v>
      </c>
      <c r="N2954" s="150">
        <f t="shared" si="1529"/>
        <v>0</v>
      </c>
    </row>
    <row r="2955" spans="1:14" ht="47.25" hidden="1" outlineLevel="1">
      <c r="A2955" s="163">
        <f>A2496</f>
        <v>6</v>
      </c>
      <c r="B2955" s="199" t="str">
        <f t="shared" ref="B2955:E2955" si="1592">B2496</f>
        <v>Providing laying, jointing and commissioning of 1600 mm dia. M.S. Pipe line from Erai dam to one day reservoir of stage II, III &amp; IV at CTPS</v>
      </c>
      <c r="C2955" s="31">
        <f t="shared" si="1592"/>
        <v>0</v>
      </c>
      <c r="D2955" s="67" t="str">
        <f t="shared" si="1592"/>
        <v>-</v>
      </c>
      <c r="E2955" s="30">
        <f t="shared" si="1592"/>
        <v>73.62</v>
      </c>
      <c r="F2955" s="30">
        <f t="shared" si="1525"/>
        <v>0</v>
      </c>
      <c r="G2955" s="30">
        <f t="shared" si="1526"/>
        <v>0</v>
      </c>
      <c r="H2955" s="30">
        <f t="shared" si="1527"/>
        <v>0</v>
      </c>
      <c r="I2955" s="30">
        <f>'F4.2'!AA201</f>
        <v>0</v>
      </c>
      <c r="J2955" s="30">
        <f>'F4.2'!AU201</f>
        <v>0</v>
      </c>
      <c r="K2955" s="30"/>
      <c r="L2955" s="30"/>
      <c r="M2955" s="30">
        <f t="shared" si="1528"/>
        <v>0</v>
      </c>
      <c r="N2955" s="150">
        <f t="shared" si="1529"/>
        <v>0</v>
      </c>
    </row>
    <row r="2956" spans="1:14" ht="47.25" hidden="1" outlineLevel="1">
      <c r="A2956" s="163"/>
      <c r="B2956" s="182" t="str">
        <f t="shared" ref="B2956:E2956" si="1593">B2497</f>
        <v>Providing laying, jointing and commissioning of 1600 mm dia. M.S. Pipe line from Erai dam to one day reservoir of stage II, III &amp; IV at CTPS</v>
      </c>
      <c r="C2956" s="31">
        <f t="shared" si="1593"/>
        <v>0</v>
      </c>
      <c r="D2956" s="67" t="str">
        <f t="shared" si="1593"/>
        <v>-</v>
      </c>
      <c r="E2956" s="30">
        <f t="shared" si="1593"/>
        <v>0</v>
      </c>
      <c r="F2956" s="30">
        <f t="shared" ref="F2956:F3019" si="1594">F2497+I2497</f>
        <v>73.609129202999981</v>
      </c>
      <c r="G2956" s="30">
        <f t="shared" ref="G2956:G3019" si="1595">G2497+M2497</f>
        <v>73.609129202999981</v>
      </c>
      <c r="H2956" s="30">
        <f t="shared" ref="H2956:H3030" si="1596">F2956-G2956</f>
        <v>0</v>
      </c>
      <c r="I2956" s="30">
        <f>'F4.2'!AA202</f>
        <v>0</v>
      </c>
      <c r="J2956" s="30">
        <f>'F4.2'!AU202</f>
        <v>0</v>
      </c>
      <c r="K2956" s="30"/>
      <c r="L2956" s="30"/>
      <c r="M2956" s="30">
        <f t="shared" ref="M2956:M3026" si="1597">SUM(J2956:L2956)</f>
        <v>0</v>
      </c>
      <c r="N2956" s="150">
        <f t="shared" ref="N2956:N3030" si="1598">H2956+I2956-M2956</f>
        <v>0</v>
      </c>
    </row>
    <row r="2957" spans="1:14" ht="63" hidden="1" outlineLevel="1">
      <c r="A2957" s="163"/>
      <c r="B2957" s="182" t="str">
        <f t="shared" ref="B2957:E2957" si="1599">B2498</f>
        <v xml:space="preserve">Work of construction of Control Valve rooms on newly laid 1600 mm M.S. Pipeline no. 6 from Erai dam to One day reservoir at CSTPS, Chandrapur.
</v>
      </c>
      <c r="C2957" s="31">
        <f t="shared" si="1599"/>
        <v>0</v>
      </c>
      <c r="D2957" s="67" t="str">
        <f t="shared" si="1599"/>
        <v>-</v>
      </c>
      <c r="E2957" s="30">
        <f t="shared" si="1599"/>
        <v>0</v>
      </c>
      <c r="F2957" s="30">
        <f t="shared" si="1594"/>
        <v>0</v>
      </c>
      <c r="G2957" s="30">
        <f t="shared" si="1595"/>
        <v>0</v>
      </c>
      <c r="H2957" s="30">
        <f t="shared" si="1596"/>
        <v>0</v>
      </c>
      <c r="I2957" s="30">
        <f>'F4.2'!AA203</f>
        <v>0</v>
      </c>
      <c r="J2957" s="30">
        <f>'F4.2'!AU203</f>
        <v>0</v>
      </c>
      <c r="K2957" s="30"/>
      <c r="L2957" s="30"/>
      <c r="M2957" s="30">
        <f t="shared" si="1597"/>
        <v>0</v>
      </c>
      <c r="N2957" s="150">
        <f t="shared" si="1598"/>
        <v>0</v>
      </c>
    </row>
    <row r="2958" spans="1:14" ht="31.5" hidden="1" outlineLevel="1">
      <c r="A2958" s="163">
        <f>A2499</f>
        <v>7</v>
      </c>
      <c r="B2958" s="199" t="str">
        <f t="shared" ref="B2958:E2958" si="1600">B2499</f>
        <v xml:space="preserve">Providing OHE facility for BG Rly siding of proposed Expansion Project at Chandrapur, for Supply of Materials. </v>
      </c>
      <c r="C2958" s="31">
        <f t="shared" si="1600"/>
        <v>0</v>
      </c>
      <c r="D2958" s="67" t="str">
        <f t="shared" si="1600"/>
        <v>-</v>
      </c>
      <c r="E2958" s="30">
        <f t="shared" si="1600"/>
        <v>0.5</v>
      </c>
      <c r="F2958" s="30">
        <f t="shared" si="1594"/>
        <v>0</v>
      </c>
      <c r="G2958" s="30">
        <f t="shared" si="1595"/>
        <v>0</v>
      </c>
      <c r="H2958" s="30">
        <f t="shared" si="1596"/>
        <v>0</v>
      </c>
      <c r="I2958" s="30">
        <f>'F4.2'!AA204</f>
        <v>0</v>
      </c>
      <c r="J2958" s="30">
        <f>'F4.2'!AU204</f>
        <v>0</v>
      </c>
      <c r="K2958" s="30"/>
      <c r="L2958" s="30"/>
      <c r="M2958" s="30">
        <f t="shared" si="1597"/>
        <v>0</v>
      </c>
      <c r="N2958" s="150">
        <f t="shared" si="1598"/>
        <v>0</v>
      </c>
    </row>
    <row r="2959" spans="1:14" ht="31.5" hidden="1" outlineLevel="1">
      <c r="A2959" s="163">
        <f>A2500</f>
        <v>8</v>
      </c>
      <c r="B2959" s="199" t="str">
        <f t="shared" ref="B2959:E2959" si="1601">B2500</f>
        <v>Providing OHE facility for BG Rly siding of proposed Expansion Project at Chandrapur, for errection of OHE Items.</v>
      </c>
      <c r="C2959" s="31">
        <f t="shared" si="1601"/>
        <v>0</v>
      </c>
      <c r="D2959" s="67" t="str">
        <f t="shared" si="1601"/>
        <v>-</v>
      </c>
      <c r="E2959" s="30">
        <f t="shared" si="1601"/>
        <v>2.5</v>
      </c>
      <c r="F2959" s="30">
        <f t="shared" si="1594"/>
        <v>0.7</v>
      </c>
      <c r="G2959" s="30">
        <f t="shared" si="1595"/>
        <v>0</v>
      </c>
      <c r="H2959" s="30">
        <f t="shared" si="1596"/>
        <v>0.7</v>
      </c>
      <c r="I2959" s="30">
        <f>'F4.2'!AA205</f>
        <v>0</v>
      </c>
      <c r="J2959" s="30">
        <f>'F4.2'!AU205</f>
        <v>0</v>
      </c>
      <c r="K2959" s="30"/>
      <c r="L2959" s="30"/>
      <c r="M2959" s="30">
        <f t="shared" si="1597"/>
        <v>0</v>
      </c>
      <c r="N2959" s="150">
        <f t="shared" si="1598"/>
        <v>0.7</v>
      </c>
    </row>
    <row r="2960" spans="1:14" ht="31.5" hidden="1" outlineLevel="1">
      <c r="A2960" s="163">
        <f>A2501</f>
        <v>9</v>
      </c>
      <c r="B2960" s="199" t="str">
        <f t="shared" ref="B2960:E2960" si="1602">B2501</f>
        <v xml:space="preserve">Irrigation scheme for landscaping and Plantation work at Chandrapur expansion project chandrapur. </v>
      </c>
      <c r="C2960" s="31">
        <f t="shared" si="1602"/>
        <v>0</v>
      </c>
      <c r="D2960" s="67" t="str">
        <f t="shared" si="1602"/>
        <v>-</v>
      </c>
      <c r="E2960" s="30">
        <f t="shared" si="1602"/>
        <v>1</v>
      </c>
      <c r="F2960" s="30">
        <f t="shared" si="1594"/>
        <v>0</v>
      </c>
      <c r="G2960" s="30">
        <f t="shared" si="1595"/>
        <v>0</v>
      </c>
      <c r="H2960" s="30">
        <f t="shared" si="1596"/>
        <v>0</v>
      </c>
      <c r="I2960" s="30">
        <f>'F4.2'!AA206</f>
        <v>0</v>
      </c>
      <c r="J2960" s="30">
        <f>'F4.2'!AU206</f>
        <v>0</v>
      </c>
      <c r="K2960" s="30"/>
      <c r="L2960" s="30"/>
      <c r="M2960" s="30">
        <f t="shared" si="1597"/>
        <v>0</v>
      </c>
      <c r="N2960" s="150">
        <f t="shared" si="1598"/>
        <v>0</v>
      </c>
    </row>
    <row r="2961" spans="1:14" ht="15.75" hidden="1" outlineLevel="1">
      <c r="A2961" s="163">
        <f>A2502</f>
        <v>10</v>
      </c>
      <c r="B2961" s="199" t="str">
        <f t="shared" ref="B2961:E2961" si="1603">B2502</f>
        <v xml:space="preserve">Asphalting of WBM road from Nagpur gate to Awanda gate. </v>
      </c>
      <c r="C2961" s="31">
        <f t="shared" si="1603"/>
        <v>0</v>
      </c>
      <c r="D2961" s="67" t="str">
        <f t="shared" si="1603"/>
        <v>-</v>
      </c>
      <c r="E2961" s="30">
        <f t="shared" si="1603"/>
        <v>2</v>
      </c>
      <c r="F2961" s="30">
        <f t="shared" si="1594"/>
        <v>0</v>
      </c>
      <c r="G2961" s="30">
        <f t="shared" si="1595"/>
        <v>0</v>
      </c>
      <c r="H2961" s="30">
        <f t="shared" si="1596"/>
        <v>0</v>
      </c>
      <c r="I2961" s="30">
        <f>'F4.2'!AA207</f>
        <v>0</v>
      </c>
      <c r="J2961" s="30">
        <f>'F4.2'!AU207</f>
        <v>0</v>
      </c>
      <c r="K2961" s="30"/>
      <c r="L2961" s="30"/>
      <c r="M2961" s="30">
        <f t="shared" si="1597"/>
        <v>0</v>
      </c>
      <c r="N2961" s="150">
        <f t="shared" si="1598"/>
        <v>0</v>
      </c>
    </row>
    <row r="2962" spans="1:14" ht="15.75" hidden="1" outlineLevel="1">
      <c r="A2962" s="163"/>
      <c r="B2962" s="182" t="str">
        <f t="shared" ref="B2962:E2962" si="1604">B2503</f>
        <v xml:space="preserve">Asphalting of WBM road from Nagpur gate to Awanda gate. </v>
      </c>
      <c r="C2962" s="31">
        <f t="shared" si="1604"/>
        <v>0</v>
      </c>
      <c r="D2962" s="67" t="str">
        <f t="shared" si="1604"/>
        <v>-</v>
      </c>
      <c r="E2962" s="30">
        <f t="shared" si="1604"/>
        <v>0</v>
      </c>
      <c r="F2962" s="30">
        <f t="shared" si="1594"/>
        <v>0.65140543499999992</v>
      </c>
      <c r="G2962" s="30">
        <f t="shared" si="1595"/>
        <v>0</v>
      </c>
      <c r="H2962" s="30">
        <f t="shared" si="1596"/>
        <v>0.65140543499999992</v>
      </c>
      <c r="I2962" s="30">
        <f>'F4.2'!AA208</f>
        <v>0</v>
      </c>
      <c r="J2962" s="30">
        <f>'F4.2'!AU208</f>
        <v>0</v>
      </c>
      <c r="K2962" s="30"/>
      <c r="L2962" s="30"/>
      <c r="M2962" s="30">
        <f t="shared" si="1597"/>
        <v>0</v>
      </c>
      <c r="N2962" s="150">
        <f t="shared" si="1598"/>
        <v>0.65140543499999992</v>
      </c>
    </row>
    <row r="2963" spans="1:14" ht="47.25" hidden="1" outlineLevel="1">
      <c r="A2963" s="163"/>
      <c r="B2963" s="182" t="str">
        <f t="shared" ref="B2963:E2963" si="1605">B2504</f>
        <v>Asphalting over WBM Road of ADP line Service road from Nagpur gate opening to Awandha junction gate at CSTPS Chandrapur</v>
      </c>
      <c r="C2963" s="31">
        <f t="shared" si="1605"/>
        <v>0</v>
      </c>
      <c r="D2963" s="67" t="str">
        <f t="shared" si="1605"/>
        <v>-</v>
      </c>
      <c r="E2963" s="30">
        <f t="shared" si="1605"/>
        <v>0</v>
      </c>
      <c r="F2963" s="30">
        <f t="shared" si="1594"/>
        <v>0.84833461799999998</v>
      </c>
      <c r="G2963" s="30">
        <f t="shared" si="1595"/>
        <v>0.84833461799999998</v>
      </c>
      <c r="H2963" s="30">
        <f t="shared" si="1596"/>
        <v>0</v>
      </c>
      <c r="I2963" s="30">
        <f>'F4.2'!AA209</f>
        <v>0</v>
      </c>
      <c r="J2963" s="30">
        <f>'F4.2'!AU209</f>
        <v>0</v>
      </c>
      <c r="K2963" s="30"/>
      <c r="L2963" s="30"/>
      <c r="M2963" s="30">
        <f t="shared" si="1597"/>
        <v>0</v>
      </c>
      <c r="N2963" s="150">
        <f t="shared" si="1598"/>
        <v>0</v>
      </c>
    </row>
    <row r="2964" spans="1:14" ht="63" hidden="1" outlineLevel="1">
      <c r="A2964" s="163"/>
      <c r="B2964" s="182" t="str">
        <f t="shared" ref="B2964:E2964" si="1606">B2505</f>
        <v>Asphalting of WBM road from Nagpur gate to Awandha gate at CSTPS Chandrapur
- Asphalting of road from Reject coal gate to Motghat nallah at CSTPS Chandrapur (PHASE - I)</v>
      </c>
      <c r="C2964" s="31">
        <f t="shared" si="1606"/>
        <v>0</v>
      </c>
      <c r="D2964" s="67" t="str">
        <f t="shared" si="1606"/>
        <v>-</v>
      </c>
      <c r="E2964" s="30">
        <f t="shared" si="1606"/>
        <v>0</v>
      </c>
      <c r="F2964" s="30">
        <f t="shared" si="1594"/>
        <v>0.47940899999999997</v>
      </c>
      <c r="G2964" s="30">
        <f t="shared" si="1595"/>
        <v>0.47940899999999997</v>
      </c>
      <c r="H2964" s="30">
        <f t="shared" si="1596"/>
        <v>0</v>
      </c>
      <c r="I2964" s="30">
        <f>'F4.2'!AA210</f>
        <v>0</v>
      </c>
      <c r="J2964" s="30">
        <f>'F4.2'!AU210</f>
        <v>0</v>
      </c>
      <c r="K2964" s="30"/>
      <c r="L2964" s="30"/>
      <c r="M2964" s="30">
        <f t="shared" si="1597"/>
        <v>0</v>
      </c>
      <c r="N2964" s="150">
        <f t="shared" si="1598"/>
        <v>0</v>
      </c>
    </row>
    <row r="2965" spans="1:14" ht="15.75" hidden="1" outlineLevel="1">
      <c r="A2965" s="163">
        <f>A2506</f>
        <v>11</v>
      </c>
      <c r="B2965" s="199" t="str">
        <f t="shared" ref="B2965:E2965" si="1607">B2506</f>
        <v>Foot Over Bridge</v>
      </c>
      <c r="C2965" s="31">
        <f t="shared" si="1607"/>
        <v>0</v>
      </c>
      <c r="D2965" s="67" t="str">
        <f t="shared" si="1607"/>
        <v>-</v>
      </c>
      <c r="E2965" s="30">
        <f t="shared" si="1607"/>
        <v>2</v>
      </c>
      <c r="F2965" s="30">
        <f t="shared" si="1594"/>
        <v>0</v>
      </c>
      <c r="G2965" s="30">
        <f t="shared" si="1595"/>
        <v>0</v>
      </c>
      <c r="H2965" s="30">
        <f t="shared" si="1596"/>
        <v>0</v>
      </c>
      <c r="I2965" s="30">
        <f>'F4.2'!AA211</f>
        <v>0</v>
      </c>
      <c r="J2965" s="30">
        <f>'F4.2'!AU211</f>
        <v>0</v>
      </c>
      <c r="K2965" s="30"/>
      <c r="L2965" s="30"/>
      <c r="M2965" s="30">
        <f t="shared" si="1597"/>
        <v>0</v>
      </c>
      <c r="N2965" s="150">
        <f t="shared" si="1598"/>
        <v>0</v>
      </c>
    </row>
    <row r="2966" spans="1:14" ht="47.25" hidden="1" outlineLevel="1">
      <c r="A2966" s="163">
        <f>A2507</f>
        <v>12</v>
      </c>
      <c r="B2966" s="199" t="str">
        <f t="shared" ref="B2966:E2966" si="1608">B2507</f>
        <v xml:space="preserve">Work of Providing retaining wall for sand hump at Vivekanand nagar station yard under modification work in wardha end fro 2 x 500 MW Expn. Project at CSTPS, Chandrapur. </v>
      </c>
      <c r="C2966" s="31">
        <f t="shared" si="1608"/>
        <v>0</v>
      </c>
      <c r="D2966" s="67" t="str">
        <f t="shared" si="1608"/>
        <v>-</v>
      </c>
      <c r="E2966" s="30">
        <f t="shared" si="1608"/>
        <v>0.3</v>
      </c>
      <c r="F2966" s="30">
        <f t="shared" si="1594"/>
        <v>0.25514720800000001</v>
      </c>
      <c r="G2966" s="30">
        <f t="shared" si="1595"/>
        <v>0.25514720800000001</v>
      </c>
      <c r="H2966" s="30">
        <f t="shared" si="1596"/>
        <v>0</v>
      </c>
      <c r="I2966" s="30">
        <f>'F4.2'!AA212</f>
        <v>0</v>
      </c>
      <c r="J2966" s="30">
        <f>'F4.2'!AU212</f>
        <v>0</v>
      </c>
      <c r="K2966" s="30"/>
      <c r="L2966" s="30"/>
      <c r="M2966" s="30">
        <f t="shared" si="1597"/>
        <v>0</v>
      </c>
      <c r="N2966" s="150">
        <f t="shared" si="1598"/>
        <v>0</v>
      </c>
    </row>
    <row r="2967" spans="1:14" ht="18.75" hidden="1" outlineLevel="1">
      <c r="A2967" s="191"/>
      <c r="B2967" s="184" t="str">
        <f t="shared" ref="B2967:E2967" si="1609">B2508</f>
        <v xml:space="preserve">Additional Capitalization by O &amp; M </v>
      </c>
      <c r="C2967" s="186">
        <f t="shared" si="1609"/>
        <v>0</v>
      </c>
      <c r="D2967" s="207" t="str">
        <f t="shared" si="1609"/>
        <v>-</v>
      </c>
      <c r="E2967" s="208">
        <f t="shared" si="1609"/>
        <v>0</v>
      </c>
      <c r="F2967" s="208">
        <f t="shared" si="1594"/>
        <v>0</v>
      </c>
      <c r="G2967" s="208">
        <f t="shared" si="1595"/>
        <v>0</v>
      </c>
      <c r="H2967" s="208">
        <f t="shared" si="1596"/>
        <v>0</v>
      </c>
      <c r="I2967" s="30">
        <f>'F4.2'!AA213</f>
        <v>0</v>
      </c>
      <c r="J2967" s="30">
        <f>'F4.2'!AU213</f>
        <v>0</v>
      </c>
      <c r="K2967" s="208"/>
      <c r="L2967" s="208"/>
      <c r="M2967" s="208">
        <f t="shared" si="1597"/>
        <v>0</v>
      </c>
      <c r="N2967" s="209">
        <f t="shared" si="1598"/>
        <v>0</v>
      </c>
    </row>
    <row r="2968" spans="1:14" ht="31.5" hidden="1" outlineLevel="1">
      <c r="A2968" s="163">
        <f>A2509</f>
        <v>1</v>
      </c>
      <c r="B2968" s="199" t="str">
        <f t="shared" ref="B2968:E2968" si="1610">B2509</f>
        <v>Procurement of GE make 4000Amp LT Air Circuit Breakers for Unit-8 &amp; 9, CSTPS, Chandrapur.</v>
      </c>
      <c r="C2968" s="31">
        <f t="shared" si="1610"/>
        <v>0</v>
      </c>
      <c r="D2968" s="67" t="str">
        <f t="shared" si="1610"/>
        <v>-</v>
      </c>
      <c r="E2968" s="30">
        <f t="shared" si="1610"/>
        <v>0.9</v>
      </c>
      <c r="F2968" s="30">
        <f t="shared" si="1594"/>
        <v>1.030848</v>
      </c>
      <c r="G2968" s="30">
        <f t="shared" si="1595"/>
        <v>1.030848</v>
      </c>
      <c r="H2968" s="30">
        <f t="shared" si="1596"/>
        <v>0</v>
      </c>
      <c r="I2968" s="30">
        <f>'F4.2'!AA214</f>
        <v>0</v>
      </c>
      <c r="J2968" s="30">
        <f>'F4.2'!AU214</f>
        <v>0</v>
      </c>
      <c r="K2968" s="30"/>
      <c r="L2968" s="30"/>
      <c r="M2968" s="30">
        <f t="shared" si="1597"/>
        <v>0</v>
      </c>
      <c r="N2968" s="150">
        <f t="shared" si="1598"/>
        <v>0</v>
      </c>
    </row>
    <row r="2969" spans="1:14" ht="15.75" hidden="1" outlineLevel="1">
      <c r="A2969" s="163">
        <f>A2510</f>
        <v>2</v>
      </c>
      <c r="B2969" s="199" t="str">
        <f t="shared" ref="B2969:E2969" si="1611">B2510</f>
        <v xml:space="preserve">Air Compressor System </v>
      </c>
      <c r="C2969" s="31">
        <f t="shared" si="1611"/>
        <v>0</v>
      </c>
      <c r="D2969" s="67" t="str">
        <f t="shared" si="1611"/>
        <v>-</v>
      </c>
      <c r="E2969" s="30">
        <f t="shared" si="1611"/>
        <v>0.2</v>
      </c>
      <c r="F2969" s="30">
        <f t="shared" si="1594"/>
        <v>0</v>
      </c>
      <c r="G2969" s="30">
        <f t="shared" si="1595"/>
        <v>0</v>
      </c>
      <c r="H2969" s="30">
        <f t="shared" si="1596"/>
        <v>0</v>
      </c>
      <c r="I2969" s="30">
        <f>'F4.2'!AA215</f>
        <v>0</v>
      </c>
      <c r="J2969" s="30">
        <f>'F4.2'!AU215</f>
        <v>0</v>
      </c>
      <c r="K2969" s="30"/>
      <c r="L2969" s="30"/>
      <c r="M2969" s="30">
        <f t="shared" si="1597"/>
        <v>0</v>
      </c>
      <c r="N2969" s="150">
        <f t="shared" si="1598"/>
        <v>0</v>
      </c>
    </row>
    <row r="2970" spans="1:14" ht="15.75" hidden="1" outlineLevel="1">
      <c r="A2970" s="163">
        <f>A2511</f>
        <v>3</v>
      </c>
      <c r="B2970" s="199" t="str">
        <f t="shared" ref="B2970:E2970" si="1612">B2511</f>
        <v>Energy management Sysytem</v>
      </c>
      <c r="C2970" s="31">
        <f t="shared" si="1612"/>
        <v>0</v>
      </c>
      <c r="D2970" s="67" t="str">
        <f t="shared" si="1612"/>
        <v>-</v>
      </c>
      <c r="E2970" s="30">
        <f t="shared" si="1612"/>
        <v>0.3</v>
      </c>
      <c r="F2970" s="30">
        <f t="shared" si="1594"/>
        <v>0</v>
      </c>
      <c r="G2970" s="30">
        <f t="shared" si="1595"/>
        <v>0</v>
      </c>
      <c r="H2970" s="30">
        <f t="shared" si="1596"/>
        <v>0</v>
      </c>
      <c r="I2970" s="30">
        <f>'F4.2'!AA216</f>
        <v>0</v>
      </c>
      <c r="J2970" s="30">
        <f>'F4.2'!AU216</f>
        <v>0</v>
      </c>
      <c r="K2970" s="30"/>
      <c r="L2970" s="30"/>
      <c r="M2970" s="30">
        <f t="shared" si="1597"/>
        <v>0</v>
      </c>
      <c r="N2970" s="150">
        <f t="shared" si="1598"/>
        <v>0</v>
      </c>
    </row>
    <row r="2971" spans="1:14" ht="31.5" hidden="1" outlineLevel="1">
      <c r="A2971" s="163"/>
      <c r="B2971" s="182" t="str">
        <f t="shared" ref="B2971:E2971" si="1613">B2512</f>
        <v>Supply, Installation, Testing &amp; Commissioning of Energy Management System for  Unit#8 &amp; 9 for CSTPS, Chandrapur.</v>
      </c>
      <c r="C2971" s="31">
        <f t="shared" si="1613"/>
        <v>0</v>
      </c>
      <c r="D2971" s="67" t="str">
        <f t="shared" si="1613"/>
        <v>-</v>
      </c>
      <c r="E2971" s="30">
        <f t="shared" si="1613"/>
        <v>0</v>
      </c>
      <c r="F2971" s="30">
        <f t="shared" si="1594"/>
        <v>0.20054100000000002</v>
      </c>
      <c r="G2971" s="30">
        <f t="shared" si="1595"/>
        <v>0.20054100000000002</v>
      </c>
      <c r="H2971" s="30">
        <f t="shared" si="1596"/>
        <v>0</v>
      </c>
      <c r="I2971" s="30">
        <f>'F4.2'!AA217</f>
        <v>0</v>
      </c>
      <c r="J2971" s="30">
        <f>'F4.2'!AU217</f>
        <v>0</v>
      </c>
      <c r="K2971" s="30"/>
      <c r="L2971" s="30"/>
      <c r="M2971" s="30">
        <f t="shared" si="1597"/>
        <v>0</v>
      </c>
      <c r="N2971" s="150">
        <f t="shared" si="1598"/>
        <v>0</v>
      </c>
    </row>
    <row r="2972" spans="1:14" ht="31.5" hidden="1" outlineLevel="1">
      <c r="A2972" s="163"/>
      <c r="B2972" s="182" t="str">
        <f t="shared" ref="B2972:E2972" si="1614">B2513</f>
        <v>Procurement of Tri-vector 0.2s class Digital Energy meter for  Unit-8&amp;9, CSTPS, Chandrapur.</v>
      </c>
      <c r="C2972" s="31">
        <f t="shared" si="1614"/>
        <v>0</v>
      </c>
      <c r="D2972" s="67" t="str">
        <f t="shared" si="1614"/>
        <v>-</v>
      </c>
      <c r="E2972" s="30">
        <f t="shared" si="1614"/>
        <v>0</v>
      </c>
      <c r="F2972" s="30">
        <f t="shared" si="1594"/>
        <v>9.4871999999999998E-2</v>
      </c>
      <c r="G2972" s="30">
        <f t="shared" si="1595"/>
        <v>9.4871999999999998E-2</v>
      </c>
      <c r="H2972" s="30">
        <f t="shared" si="1596"/>
        <v>0</v>
      </c>
      <c r="I2972" s="30">
        <f>'F4.2'!AA218</f>
        <v>0</v>
      </c>
      <c r="J2972" s="30">
        <f>'F4.2'!AU218</f>
        <v>0</v>
      </c>
      <c r="K2972" s="30"/>
      <c r="L2972" s="30"/>
      <c r="M2972" s="30">
        <f t="shared" si="1597"/>
        <v>0</v>
      </c>
      <c r="N2972" s="150">
        <f t="shared" si="1598"/>
        <v>0</v>
      </c>
    </row>
    <row r="2973" spans="1:14" ht="47.25" hidden="1" outlineLevel="1">
      <c r="A2973" s="163">
        <f>A2514</f>
        <v>4</v>
      </c>
      <c r="B2973" s="199" t="str">
        <f t="shared" ref="B2973:E2973" si="1615">B2514</f>
        <v xml:space="preserve">Supply, Installation &amp; Commissioning of 3D Level Scanners to 64 nos. of ESP hoppers at Unit-8&amp;9 (2X500MW), CSTPS, Chandrapur. </v>
      </c>
      <c r="C2973" s="31">
        <f t="shared" si="1615"/>
        <v>0</v>
      </c>
      <c r="D2973" s="67" t="str">
        <f t="shared" si="1615"/>
        <v>-</v>
      </c>
      <c r="E2973" s="30">
        <f t="shared" si="1615"/>
        <v>3.24</v>
      </c>
      <c r="F2973" s="30">
        <f t="shared" si="1594"/>
        <v>0</v>
      </c>
      <c r="G2973" s="30">
        <f t="shared" si="1595"/>
        <v>0</v>
      </c>
      <c r="H2973" s="30">
        <f t="shared" si="1596"/>
        <v>0</v>
      </c>
      <c r="I2973" s="30">
        <f>'F4.2'!AA219</f>
        <v>0</v>
      </c>
      <c r="J2973" s="30">
        <f>'F4.2'!AU219</f>
        <v>0</v>
      </c>
      <c r="K2973" s="30"/>
      <c r="L2973" s="30"/>
      <c r="M2973" s="30">
        <f t="shared" si="1597"/>
        <v>0</v>
      </c>
      <c r="N2973" s="150">
        <f t="shared" si="1598"/>
        <v>0</v>
      </c>
    </row>
    <row r="2974" spans="1:14" ht="47.25" hidden="1" outlineLevel="1">
      <c r="A2974" s="163"/>
      <c r="B2974" s="182" t="str">
        <f t="shared" ref="B2974:E2974" si="1616">B2515</f>
        <v>Procurement of internal spares for Elecon make PWD-18, PLB-25 ,Pbh-71 type Gearbox for Stacker Reclaimer installed at CHPD, CSTPS.</v>
      </c>
      <c r="C2974" s="31">
        <f t="shared" si="1616"/>
        <v>0</v>
      </c>
      <c r="D2974" s="67" t="str">
        <f t="shared" si="1616"/>
        <v>-</v>
      </c>
      <c r="E2974" s="30">
        <f t="shared" si="1616"/>
        <v>0</v>
      </c>
      <c r="F2974" s="30">
        <f t="shared" si="1594"/>
        <v>1.108850973</v>
      </c>
      <c r="G2974" s="30">
        <f t="shared" si="1595"/>
        <v>1.108850973</v>
      </c>
      <c r="H2974" s="30">
        <f t="shared" si="1596"/>
        <v>0</v>
      </c>
      <c r="I2974" s="30">
        <f>'F4.2'!AA220</f>
        <v>0</v>
      </c>
      <c r="J2974" s="30">
        <f>'F4.2'!AU220</f>
        <v>0</v>
      </c>
      <c r="K2974" s="30"/>
      <c r="L2974" s="30"/>
      <c r="M2974" s="30">
        <f t="shared" si="1597"/>
        <v>0</v>
      </c>
      <c r="N2974" s="150">
        <f t="shared" si="1598"/>
        <v>0</v>
      </c>
    </row>
    <row r="2975" spans="1:14" ht="15.75" hidden="1" outlineLevel="1">
      <c r="A2975" s="163">
        <f>A2516</f>
        <v>5</v>
      </c>
      <c r="B2975" s="199" t="str">
        <f t="shared" ref="B2975:E2975" si="1617">B2516</f>
        <v>4000/2500/1800/800 A GE make LT CKT Brkr</v>
      </c>
      <c r="C2975" s="31">
        <f t="shared" si="1617"/>
        <v>0</v>
      </c>
      <c r="D2975" s="67" t="str">
        <f t="shared" si="1617"/>
        <v>-</v>
      </c>
      <c r="E2975" s="30">
        <f t="shared" si="1617"/>
        <v>0.5</v>
      </c>
      <c r="F2975" s="30">
        <f t="shared" si="1594"/>
        <v>0</v>
      </c>
      <c r="G2975" s="30">
        <f t="shared" si="1595"/>
        <v>0</v>
      </c>
      <c r="H2975" s="30">
        <f t="shared" si="1596"/>
        <v>0</v>
      </c>
      <c r="I2975" s="30">
        <f>'F4.2'!AA221</f>
        <v>0</v>
      </c>
      <c r="J2975" s="30">
        <f>'F4.2'!AU221</f>
        <v>0</v>
      </c>
      <c r="K2975" s="30"/>
      <c r="L2975" s="30"/>
      <c r="M2975" s="30">
        <f t="shared" si="1597"/>
        <v>0</v>
      </c>
      <c r="N2975" s="150">
        <f t="shared" si="1598"/>
        <v>0</v>
      </c>
    </row>
    <row r="2976" spans="1:14" ht="31.5" hidden="1" outlineLevel="1">
      <c r="A2976" s="163"/>
      <c r="B2976" s="182" t="str">
        <f t="shared" ref="B2976:E2976" si="1618">B2517</f>
        <v>LT Air Circuit Breakers for Incomer Feeders at CHP-D, CSTPS, Chandrapur.</v>
      </c>
      <c r="C2976" s="31">
        <f t="shared" si="1618"/>
        <v>0</v>
      </c>
      <c r="D2976" s="67" t="str">
        <f t="shared" si="1618"/>
        <v>-</v>
      </c>
      <c r="E2976" s="30">
        <f t="shared" si="1618"/>
        <v>0</v>
      </c>
      <c r="F2976" s="30">
        <f t="shared" si="1594"/>
        <v>1.420723776</v>
      </c>
      <c r="G2976" s="30">
        <f t="shared" si="1595"/>
        <v>1.420723776</v>
      </c>
      <c r="H2976" s="30">
        <f t="shared" si="1596"/>
        <v>0</v>
      </c>
      <c r="I2976" s="30">
        <f>'F4.2'!AA222</f>
        <v>0</v>
      </c>
      <c r="J2976" s="30">
        <f>'F4.2'!AU222</f>
        <v>0</v>
      </c>
      <c r="K2976" s="30"/>
      <c r="L2976" s="30"/>
      <c r="M2976" s="30">
        <f t="shared" si="1597"/>
        <v>0</v>
      </c>
      <c r="N2976" s="150">
        <f t="shared" si="1598"/>
        <v>0</v>
      </c>
    </row>
    <row r="2977" spans="1:14" ht="15.75" hidden="1" outlineLevel="1">
      <c r="A2977" s="163"/>
      <c r="B2977" s="182" t="str">
        <f t="shared" ref="B2977:E2977" si="1619">B2518</f>
        <v>LT Air Circuit Breakers at CHP, Unit 8&amp;9, CSTPS</v>
      </c>
      <c r="C2977" s="31">
        <f t="shared" si="1619"/>
        <v>0</v>
      </c>
      <c r="D2977" s="67" t="str">
        <f t="shared" si="1619"/>
        <v>-</v>
      </c>
      <c r="E2977" s="30">
        <f t="shared" si="1619"/>
        <v>0</v>
      </c>
      <c r="F2977" s="30">
        <f t="shared" si="1594"/>
        <v>1.014092</v>
      </c>
      <c r="G2977" s="30">
        <f t="shared" si="1595"/>
        <v>1.014092</v>
      </c>
      <c r="H2977" s="30">
        <f t="shared" si="1596"/>
        <v>0</v>
      </c>
      <c r="I2977" s="30">
        <f>'F4.2'!AA223</f>
        <v>0</v>
      </c>
      <c r="J2977" s="30">
        <f>'F4.2'!AU223</f>
        <v>0</v>
      </c>
      <c r="K2977" s="30"/>
      <c r="L2977" s="30"/>
      <c r="M2977" s="30">
        <f t="shared" si="1597"/>
        <v>0</v>
      </c>
      <c r="N2977" s="150">
        <f t="shared" si="1598"/>
        <v>0</v>
      </c>
    </row>
    <row r="2978" spans="1:14" ht="31.5" hidden="1" outlineLevel="1">
      <c r="A2978" s="163">
        <f>A2519</f>
        <v>6</v>
      </c>
      <c r="B2978" s="199" t="str">
        <f t="shared" ref="B2978:E2978" si="1620">B2519</f>
        <v>Replacement of Impact crusher by hammer mill crusher (installed qty.2 No)</v>
      </c>
      <c r="C2978" s="31">
        <f t="shared" si="1620"/>
        <v>0</v>
      </c>
      <c r="D2978" s="67" t="str">
        <f t="shared" si="1620"/>
        <v>-</v>
      </c>
      <c r="E2978" s="30">
        <f t="shared" si="1620"/>
        <v>2</v>
      </c>
      <c r="F2978" s="30">
        <f t="shared" si="1594"/>
        <v>0</v>
      </c>
      <c r="G2978" s="30">
        <f t="shared" si="1595"/>
        <v>0</v>
      </c>
      <c r="H2978" s="30">
        <f t="shared" si="1596"/>
        <v>0</v>
      </c>
      <c r="I2978" s="30">
        <f>'F4.2'!AA224</f>
        <v>0</v>
      </c>
      <c r="J2978" s="30">
        <f>'F4.2'!AU224</f>
        <v>0</v>
      </c>
      <c r="K2978" s="30"/>
      <c r="L2978" s="30"/>
      <c r="M2978" s="30">
        <f t="shared" si="1597"/>
        <v>0</v>
      </c>
      <c r="N2978" s="150">
        <f t="shared" si="1598"/>
        <v>0</v>
      </c>
    </row>
    <row r="2979" spans="1:14" ht="31.5" hidden="1" outlineLevel="1">
      <c r="A2979" s="163">
        <f>A2520</f>
        <v>7</v>
      </c>
      <c r="B2979" s="199" t="str">
        <f t="shared" ref="B2979:E2979" si="1621">B2520</f>
        <v>Replacement of wobbler feeder 1&amp;2 by grizzly screen at CHP-D</v>
      </c>
      <c r="C2979" s="31">
        <f t="shared" si="1621"/>
        <v>0</v>
      </c>
      <c r="D2979" s="67" t="str">
        <f t="shared" si="1621"/>
        <v>-</v>
      </c>
      <c r="E2979" s="30">
        <f t="shared" si="1621"/>
        <v>1.5</v>
      </c>
      <c r="F2979" s="30">
        <f t="shared" si="1594"/>
        <v>0</v>
      </c>
      <c r="G2979" s="30">
        <f t="shared" si="1595"/>
        <v>0</v>
      </c>
      <c r="H2979" s="30">
        <f t="shared" si="1596"/>
        <v>0</v>
      </c>
      <c r="I2979" s="30">
        <f>'F4.2'!AA225</f>
        <v>0</v>
      </c>
      <c r="J2979" s="30">
        <f>'F4.2'!AU225</f>
        <v>0</v>
      </c>
      <c r="K2979" s="30"/>
      <c r="L2979" s="30"/>
      <c r="M2979" s="30">
        <f t="shared" si="1597"/>
        <v>0</v>
      </c>
      <c r="N2979" s="150">
        <f t="shared" si="1598"/>
        <v>0</v>
      </c>
    </row>
    <row r="2980" spans="1:14" ht="31.5" hidden="1" outlineLevel="1">
      <c r="A2980" s="163">
        <f>A2521</f>
        <v>8</v>
      </c>
      <c r="B2980" s="199" t="str">
        <f t="shared" ref="B2980:E2980" si="1622">B2521</f>
        <v>Installation of conveyor system from rope way of CHP-A and crusher house of CHP-D</v>
      </c>
      <c r="C2980" s="31">
        <f t="shared" si="1622"/>
        <v>0</v>
      </c>
      <c r="D2980" s="67" t="str">
        <f t="shared" si="1622"/>
        <v>-</v>
      </c>
      <c r="E2980" s="30">
        <f t="shared" si="1622"/>
        <v>10</v>
      </c>
      <c r="F2980" s="30">
        <f t="shared" si="1594"/>
        <v>0</v>
      </c>
      <c r="G2980" s="30">
        <f t="shared" si="1595"/>
        <v>0</v>
      </c>
      <c r="H2980" s="30">
        <f t="shared" si="1596"/>
        <v>0</v>
      </c>
      <c r="I2980" s="30">
        <f>'F4.2'!AA226</f>
        <v>0</v>
      </c>
      <c r="J2980" s="30">
        <f>'F4.2'!AU226</f>
        <v>0</v>
      </c>
      <c r="K2980" s="30"/>
      <c r="L2980" s="30"/>
      <c r="M2980" s="30">
        <f t="shared" si="1597"/>
        <v>0</v>
      </c>
      <c r="N2980" s="150">
        <f t="shared" si="1598"/>
        <v>0</v>
      </c>
    </row>
    <row r="2981" spans="1:14" ht="47.25" hidden="1" outlineLevel="1">
      <c r="A2981" s="163"/>
      <c r="B2981" s="182" t="str">
        <f t="shared" ref="B2981:E2981" si="1623">B2522</f>
        <v>PLC based control &amp; instrumentation of 6.6 KV HT motors of 1250 KW of Crusher I &amp; II and 200 KW of BC 108A1 &amp; A2 at CHP-D, CSTPS, Chandrapur.</v>
      </c>
      <c r="C2981" s="31">
        <f t="shared" si="1623"/>
        <v>0</v>
      </c>
      <c r="D2981" s="67" t="str">
        <f t="shared" si="1623"/>
        <v>-</v>
      </c>
      <c r="E2981" s="30">
        <f t="shared" si="1623"/>
        <v>0</v>
      </c>
      <c r="F2981" s="30">
        <f t="shared" si="1594"/>
        <v>0.93628268199999998</v>
      </c>
      <c r="G2981" s="30">
        <f t="shared" si="1595"/>
        <v>0.93628268199999998</v>
      </c>
      <c r="H2981" s="30">
        <f t="shared" si="1596"/>
        <v>0</v>
      </c>
      <c r="I2981" s="30">
        <f>'F4.2'!AA227</f>
        <v>0</v>
      </c>
      <c r="J2981" s="30">
        <f>'F4.2'!AU227</f>
        <v>0</v>
      </c>
      <c r="K2981" s="30"/>
      <c r="L2981" s="30"/>
      <c r="M2981" s="30">
        <f t="shared" si="1597"/>
        <v>0</v>
      </c>
      <c r="N2981" s="150">
        <f t="shared" si="1598"/>
        <v>0</v>
      </c>
    </row>
    <row r="2982" spans="1:14" ht="63" hidden="1" outlineLevel="1">
      <c r="A2982" s="163"/>
      <c r="B2982" s="182" t="str">
        <f t="shared" ref="B2982:E2982" si="1624">B2523</f>
        <v>Work of Design, Supply, Erection &amp; Commissioning of Complete Electrical Automation for Short Conveyor from stack yard of CHP-D to Belt Conveyor 107 A/B of CHP-D, CSTPS, Chandrapur.</v>
      </c>
      <c r="C2982" s="31">
        <f t="shared" si="1624"/>
        <v>0</v>
      </c>
      <c r="D2982" s="67" t="str">
        <f t="shared" si="1624"/>
        <v>-</v>
      </c>
      <c r="E2982" s="30">
        <f t="shared" si="1624"/>
        <v>0</v>
      </c>
      <c r="F2982" s="30">
        <f t="shared" si="1594"/>
        <v>0.70094878999999999</v>
      </c>
      <c r="G2982" s="30">
        <f t="shared" si="1595"/>
        <v>0.70094878999999999</v>
      </c>
      <c r="H2982" s="30">
        <f t="shared" si="1596"/>
        <v>0</v>
      </c>
      <c r="I2982" s="30">
        <f>'F4.2'!AA228</f>
        <v>0</v>
      </c>
      <c r="J2982" s="30">
        <f>'F4.2'!AU228</f>
        <v>0</v>
      </c>
      <c r="K2982" s="30"/>
      <c r="L2982" s="30"/>
      <c r="M2982" s="30">
        <f t="shared" si="1597"/>
        <v>0</v>
      </c>
      <c r="N2982" s="150">
        <f t="shared" si="1598"/>
        <v>0</v>
      </c>
    </row>
    <row r="2983" spans="1:14" ht="63" hidden="1" outlineLevel="1">
      <c r="A2983" s="163"/>
      <c r="B2983" s="182" t="str">
        <f t="shared" ref="B2983:E2983" si="1625">B2524</f>
        <v>Work of Design, Supply, Erection &amp; Commissioning of Complete Electrical Automation for Short Conveyor from stack yard of CHP-B to Belt Conveyor 104 A/B of CHP-D, CSTPS, Chandrapur.</v>
      </c>
      <c r="C2983" s="31">
        <f t="shared" si="1625"/>
        <v>0</v>
      </c>
      <c r="D2983" s="67" t="str">
        <f t="shared" si="1625"/>
        <v>-</v>
      </c>
      <c r="E2983" s="30">
        <f t="shared" si="1625"/>
        <v>0</v>
      </c>
      <c r="F2983" s="30">
        <f t="shared" si="1594"/>
        <v>2.2367510399999997</v>
      </c>
      <c r="G2983" s="30">
        <f t="shared" si="1595"/>
        <v>2.2367510400000001</v>
      </c>
      <c r="H2983" s="30">
        <f t="shared" si="1596"/>
        <v>0</v>
      </c>
      <c r="I2983" s="30">
        <f>'F4.2'!AA229</f>
        <v>0</v>
      </c>
      <c r="J2983" s="30">
        <f>'F4.2'!AU229</f>
        <v>0</v>
      </c>
      <c r="K2983" s="30"/>
      <c r="L2983" s="30"/>
      <c r="M2983" s="30">
        <f t="shared" si="1597"/>
        <v>0</v>
      </c>
      <c r="N2983" s="150">
        <f t="shared" si="1598"/>
        <v>0</v>
      </c>
    </row>
    <row r="2984" spans="1:14" ht="63" hidden="1" outlineLevel="1">
      <c r="A2984" s="163"/>
      <c r="B2984" s="182" t="str">
        <f t="shared" ref="B2984:E2984" si="1626">B2525</f>
        <v>WORK OF DESIGN, ENGINEERING, MANUFACTURING, SUPPLY, ERECTION &amp;COMMISSIONING OF SHORT CONVEYOR BELT FROM STACK YARD OF CHP UNIT-8&amp;9 TO CONVEYOR BELT 107A AND B AT CHP UNIT 8&amp;9, CSTPS, CHANDRAPUR.</v>
      </c>
      <c r="C2984" s="31">
        <f t="shared" si="1626"/>
        <v>0</v>
      </c>
      <c r="D2984" s="67" t="str">
        <f t="shared" si="1626"/>
        <v>-</v>
      </c>
      <c r="E2984" s="30">
        <f t="shared" si="1626"/>
        <v>0</v>
      </c>
      <c r="F2984" s="30">
        <f t="shared" si="1594"/>
        <v>4.6947941760000003</v>
      </c>
      <c r="G2984" s="30">
        <f t="shared" si="1595"/>
        <v>4.6947941999999996</v>
      </c>
      <c r="H2984" s="30">
        <f t="shared" si="1596"/>
        <v>-2.3999999321233645E-8</v>
      </c>
      <c r="I2984" s="30">
        <f>'F4.2'!AA230</f>
        <v>0</v>
      </c>
      <c r="J2984" s="30">
        <f>'F4.2'!AU230</f>
        <v>0</v>
      </c>
      <c r="K2984" s="30"/>
      <c r="L2984" s="30"/>
      <c r="M2984" s="30">
        <f t="shared" si="1597"/>
        <v>0</v>
      </c>
      <c r="N2984" s="150">
        <f t="shared" si="1598"/>
        <v>-2.3999999321233645E-8</v>
      </c>
    </row>
    <row r="2985" spans="1:14" ht="47.25" hidden="1" outlineLevel="1">
      <c r="A2985" s="163"/>
      <c r="B2985" s="182" t="str">
        <f t="shared" ref="B2985:E2985" si="1627">B2526</f>
        <v>Design, Supply, Installation and Commissioning of High Performance Energy Chain System  for Side Arm Charger and Stacker Reclaimer of CHP-D, CSTPS, Chandrapur.</v>
      </c>
      <c r="C2985" s="31">
        <f t="shared" si="1627"/>
        <v>0</v>
      </c>
      <c r="D2985" s="67" t="str">
        <f t="shared" si="1627"/>
        <v>-</v>
      </c>
      <c r="E2985" s="30">
        <f t="shared" si="1627"/>
        <v>0</v>
      </c>
      <c r="F2985" s="30">
        <f t="shared" si="1594"/>
        <v>3.8916400000000002</v>
      </c>
      <c r="G2985" s="30">
        <f t="shared" si="1595"/>
        <v>3.8916400000000002</v>
      </c>
      <c r="H2985" s="30">
        <f t="shared" si="1596"/>
        <v>0</v>
      </c>
      <c r="I2985" s="30">
        <f>'F4.2'!AA231</f>
        <v>0</v>
      </c>
      <c r="J2985" s="30">
        <f>'F4.2'!AU231</f>
        <v>0</v>
      </c>
      <c r="K2985" s="30"/>
      <c r="L2985" s="30"/>
      <c r="M2985" s="30">
        <f t="shared" si="1597"/>
        <v>0</v>
      </c>
      <c r="N2985" s="150">
        <f t="shared" si="1598"/>
        <v>0</v>
      </c>
    </row>
    <row r="2986" spans="1:14" ht="31.5" hidden="1" outlineLevel="1">
      <c r="A2986" s="163"/>
      <c r="B2986" s="199" t="str">
        <f t="shared" ref="B2986:E2986" si="1628">B2527</f>
        <v>RBF 103 &amp;104,105 &amp; 106, 107 &amp; 108, and 109 &amp; 110 in to modular Y  chute</v>
      </c>
      <c r="C2986" s="31">
        <f t="shared" si="1628"/>
        <v>0</v>
      </c>
      <c r="D2986" s="67" t="str">
        <f t="shared" si="1628"/>
        <v>-</v>
      </c>
      <c r="E2986" s="30">
        <f t="shared" si="1628"/>
        <v>4</v>
      </c>
      <c r="F2986" s="30">
        <f t="shared" si="1594"/>
        <v>0</v>
      </c>
      <c r="G2986" s="30">
        <f t="shared" si="1595"/>
        <v>0</v>
      </c>
      <c r="H2986" s="30">
        <f t="shared" si="1596"/>
        <v>0</v>
      </c>
      <c r="I2986" s="30">
        <f>'F4.2'!AA232</f>
        <v>0</v>
      </c>
      <c r="J2986" s="30">
        <f>'F4.2'!AU232</f>
        <v>0</v>
      </c>
      <c r="K2986" s="30"/>
      <c r="L2986" s="30"/>
      <c r="M2986" s="30">
        <f t="shared" si="1597"/>
        <v>0</v>
      </c>
      <c r="N2986" s="150">
        <f t="shared" si="1598"/>
        <v>0</v>
      </c>
    </row>
    <row r="2987" spans="1:14" ht="63" hidden="1" outlineLevel="1">
      <c r="A2987" s="163"/>
      <c r="B2987" s="182" t="str">
        <f t="shared" ref="B2987:E2987" si="1629">B2528</f>
        <v>RBF-103 &amp; RBF-104 with Design, development, Manufacturing, Supply &amp; erection of modular Chute as per site condition in place of RBF using sintered silicon Carbide plate with motorized Flap Gate at CHP-D, CSTPS.</v>
      </c>
      <c r="C2987" s="31">
        <f t="shared" si="1629"/>
        <v>0</v>
      </c>
      <c r="D2987" s="67" t="str">
        <f t="shared" si="1629"/>
        <v>-</v>
      </c>
      <c r="E2987" s="30">
        <f t="shared" si="1629"/>
        <v>0</v>
      </c>
      <c r="F2987" s="30">
        <f t="shared" si="1594"/>
        <v>1.1740999999999999</v>
      </c>
      <c r="G2987" s="30">
        <f t="shared" si="1595"/>
        <v>1.1740999999999999</v>
      </c>
      <c r="H2987" s="30">
        <f t="shared" si="1596"/>
        <v>0</v>
      </c>
      <c r="I2987" s="30">
        <f>'F4.2'!AA233</f>
        <v>0</v>
      </c>
      <c r="J2987" s="30">
        <f>'F4.2'!AU233</f>
        <v>0</v>
      </c>
      <c r="K2987" s="30"/>
      <c r="L2987" s="30"/>
      <c r="M2987" s="30">
        <f t="shared" si="1597"/>
        <v>0</v>
      </c>
      <c r="N2987" s="150">
        <f t="shared" si="1598"/>
        <v>0</v>
      </c>
    </row>
    <row r="2988" spans="1:14" ht="63" hidden="1" outlineLevel="1">
      <c r="A2988" s="163"/>
      <c r="B2988" s="182" t="str">
        <f t="shared" ref="B2988:E2988" si="1630">B2529</f>
        <v>RBF-105 &amp; RBF-106 with Design, development, Manufacturing, Supply &amp; erection of modular Chute as per site condition in place of RBF using sintered silicon Carbide plate with motorized Flap Gate at CHP-D, CSTPS.</v>
      </c>
      <c r="C2988" s="31">
        <f t="shared" si="1630"/>
        <v>0</v>
      </c>
      <c r="D2988" s="67" t="str">
        <f t="shared" si="1630"/>
        <v>-</v>
      </c>
      <c r="E2988" s="30">
        <f t="shared" si="1630"/>
        <v>0</v>
      </c>
      <c r="F2988" s="30">
        <f t="shared" si="1594"/>
        <v>1.3168800000000001</v>
      </c>
      <c r="G2988" s="30">
        <f t="shared" si="1595"/>
        <v>1.3168800000000001</v>
      </c>
      <c r="H2988" s="30">
        <f t="shared" si="1596"/>
        <v>0</v>
      </c>
      <c r="I2988" s="30">
        <f>'F4.2'!AA234</f>
        <v>0</v>
      </c>
      <c r="J2988" s="30">
        <f>'F4.2'!AU234</f>
        <v>0</v>
      </c>
      <c r="K2988" s="30"/>
      <c r="L2988" s="30"/>
      <c r="M2988" s="30">
        <f t="shared" si="1597"/>
        <v>0</v>
      </c>
      <c r="N2988" s="150">
        <f t="shared" si="1598"/>
        <v>0</v>
      </c>
    </row>
    <row r="2989" spans="1:14" ht="63" hidden="1" outlineLevel="1">
      <c r="A2989" s="163"/>
      <c r="B2989" s="182" t="str">
        <f t="shared" ref="B2989:E2989" si="1631">B2530</f>
        <v>RBF-107 &amp; RBF-108 with Design, development, Manufacturing, Supply &amp; erection of modular Chute as per site condition in place of RBF using Tungsten Carbide plate with Flap Gate at CHP-D, CSTPS.</v>
      </c>
      <c r="C2989" s="31">
        <f t="shared" si="1631"/>
        <v>0</v>
      </c>
      <c r="D2989" s="67" t="str">
        <f t="shared" si="1631"/>
        <v>-</v>
      </c>
      <c r="E2989" s="30">
        <f t="shared" si="1631"/>
        <v>0</v>
      </c>
      <c r="F2989" s="30">
        <f t="shared" si="1594"/>
        <v>1.15286</v>
      </c>
      <c r="G2989" s="30">
        <f t="shared" si="1595"/>
        <v>1.15286</v>
      </c>
      <c r="H2989" s="30">
        <f t="shared" si="1596"/>
        <v>0</v>
      </c>
      <c r="I2989" s="30">
        <f>'F4.2'!AA235</f>
        <v>0</v>
      </c>
      <c r="J2989" s="30">
        <f>'F4.2'!AU235</f>
        <v>0</v>
      </c>
      <c r="K2989" s="30"/>
      <c r="L2989" s="30"/>
      <c r="M2989" s="30">
        <f t="shared" si="1597"/>
        <v>0</v>
      </c>
      <c r="N2989" s="150">
        <f t="shared" si="1598"/>
        <v>0</v>
      </c>
    </row>
    <row r="2990" spans="1:14" ht="63" hidden="1" outlineLevel="1">
      <c r="A2990" s="163"/>
      <c r="B2990" s="182" t="str">
        <f t="shared" ref="B2990:E2990" si="1632">B2531</f>
        <v>RBF-109 &amp; RBF-110 with design, erection &amp; Installation by trajectory calculation &amp; removal of existing RBF with Y Chute assembly by flow control with Flap Gate arrangement at TP-107 of CHP-D, CSTPS.</v>
      </c>
      <c r="C2990" s="31">
        <f t="shared" si="1632"/>
        <v>0</v>
      </c>
      <c r="D2990" s="67" t="str">
        <f t="shared" si="1632"/>
        <v>-</v>
      </c>
      <c r="E2990" s="30">
        <f t="shared" si="1632"/>
        <v>0</v>
      </c>
      <c r="F2990" s="30">
        <f t="shared" si="1594"/>
        <v>1.1506235460000001</v>
      </c>
      <c r="G2990" s="30">
        <f t="shared" si="1595"/>
        <v>1.1506235460000001</v>
      </c>
      <c r="H2990" s="30">
        <f t="shared" si="1596"/>
        <v>0</v>
      </c>
      <c r="I2990" s="30">
        <f>'F4.2'!AA236</f>
        <v>0</v>
      </c>
      <c r="J2990" s="30">
        <f>'F4.2'!AU236</f>
        <v>0</v>
      </c>
      <c r="K2990" s="30"/>
      <c r="L2990" s="30"/>
      <c r="M2990" s="30">
        <f t="shared" si="1597"/>
        <v>0</v>
      </c>
      <c r="N2990" s="150">
        <f t="shared" si="1598"/>
        <v>0</v>
      </c>
    </row>
    <row r="2991" spans="1:14" ht="31.5" hidden="1" outlineLevel="1">
      <c r="A2991" s="163">
        <f>A2532</f>
        <v>10</v>
      </c>
      <c r="B2991" s="199" t="str">
        <f t="shared" ref="B2991:E2991" si="1633">B2532</f>
        <v>Procurment , Installation and commissioning of Online Insertable Camera systems for Unit-8, 500MW, CSTPS</v>
      </c>
      <c r="C2991" s="31">
        <f t="shared" si="1633"/>
        <v>0</v>
      </c>
      <c r="D2991" s="67" t="str">
        <f t="shared" si="1633"/>
        <v>-</v>
      </c>
      <c r="E2991" s="30">
        <f t="shared" si="1633"/>
        <v>8.6199999999999992</v>
      </c>
      <c r="F2991" s="30">
        <f t="shared" si="1594"/>
        <v>0</v>
      </c>
      <c r="G2991" s="30">
        <f t="shared" si="1595"/>
        <v>0</v>
      </c>
      <c r="H2991" s="30">
        <f t="shared" si="1596"/>
        <v>0</v>
      </c>
      <c r="I2991" s="30">
        <f>'F4.2'!AA237</f>
        <v>0</v>
      </c>
      <c r="J2991" s="30">
        <f>'F4.2'!AU237</f>
        <v>0</v>
      </c>
      <c r="K2991" s="30"/>
      <c r="L2991" s="30"/>
      <c r="M2991" s="30">
        <f t="shared" si="1597"/>
        <v>0</v>
      </c>
      <c r="N2991" s="150">
        <f t="shared" si="1598"/>
        <v>0</v>
      </c>
    </row>
    <row r="2992" spans="1:14" ht="47.25" hidden="1" outlineLevel="1">
      <c r="A2992" s="163"/>
      <c r="B2992" s="182" t="str">
        <f t="shared" ref="B2992:E2992" si="1634">B2533</f>
        <v>Design, Supply, Installation &amp; Commissioning of Energy efficient system for Illumination at Unit 8&amp;9 CSTPS, Chandrapur.</v>
      </c>
      <c r="C2992" s="31">
        <f t="shared" si="1634"/>
        <v>0</v>
      </c>
      <c r="D2992" s="67" t="str">
        <f t="shared" si="1634"/>
        <v>-</v>
      </c>
      <c r="E2992" s="30">
        <f t="shared" si="1634"/>
        <v>0</v>
      </c>
      <c r="F2992" s="30">
        <f t="shared" si="1594"/>
        <v>4.9493780999999997</v>
      </c>
      <c r="G2992" s="30">
        <f t="shared" si="1595"/>
        <v>4.9493780999999997</v>
      </c>
      <c r="H2992" s="30">
        <f t="shared" si="1596"/>
        <v>0</v>
      </c>
      <c r="I2992" s="30">
        <f>'F4.2'!AA238</f>
        <v>0</v>
      </c>
      <c r="J2992" s="30">
        <f>'F4.2'!AU238</f>
        <v>0</v>
      </c>
      <c r="K2992" s="30"/>
      <c r="L2992" s="30"/>
      <c r="M2992" s="30">
        <f t="shared" si="1597"/>
        <v>0</v>
      </c>
      <c r="N2992" s="150">
        <f t="shared" si="1598"/>
        <v>0</v>
      </c>
    </row>
    <row r="2993" spans="1:14" ht="31.5" hidden="1" outlineLevel="1">
      <c r="A2993" s="163">
        <f>A2534</f>
        <v>11</v>
      </c>
      <c r="B2993" s="199" t="str">
        <f t="shared" ref="B2993:E2993" si="1635">B2534</f>
        <v>Construction of Chemical godown shed for unit 8 &amp; 9 at CSTPS,Chandrapur.</v>
      </c>
      <c r="C2993" s="31">
        <f t="shared" si="1635"/>
        <v>0</v>
      </c>
      <c r="D2993" s="67" t="str">
        <f t="shared" si="1635"/>
        <v>-</v>
      </c>
      <c r="E2993" s="30">
        <f t="shared" si="1635"/>
        <v>1.2</v>
      </c>
      <c r="F2993" s="30">
        <f t="shared" si="1594"/>
        <v>0</v>
      </c>
      <c r="G2993" s="30">
        <f t="shared" si="1595"/>
        <v>0</v>
      </c>
      <c r="H2993" s="30">
        <f t="shared" si="1596"/>
        <v>0</v>
      </c>
      <c r="I2993" s="30">
        <f>'F4.2'!AA239</f>
        <v>0</v>
      </c>
      <c r="J2993" s="30">
        <f>'F4.2'!AU239</f>
        <v>0</v>
      </c>
      <c r="K2993" s="30"/>
      <c r="L2993" s="30"/>
      <c r="M2993" s="30">
        <f t="shared" si="1597"/>
        <v>0</v>
      </c>
      <c r="N2993" s="150">
        <f t="shared" si="1598"/>
        <v>0</v>
      </c>
    </row>
    <row r="2994" spans="1:14" ht="31.5" hidden="1" outlineLevel="1">
      <c r="A2994" s="163"/>
      <c r="B2994" s="182" t="str">
        <f t="shared" ref="B2994:E2994" si="1636">B2535</f>
        <v>Construction of Chemical godown shed for unit 8 &amp; 9 at CSTPS,Chandrapur.</v>
      </c>
      <c r="C2994" s="31">
        <f t="shared" si="1636"/>
        <v>0</v>
      </c>
      <c r="D2994" s="67" t="str">
        <f t="shared" si="1636"/>
        <v>-</v>
      </c>
      <c r="E2994" s="30">
        <f t="shared" si="1636"/>
        <v>0</v>
      </c>
      <c r="F2994" s="30">
        <f t="shared" si="1594"/>
        <v>0.42945660599999996</v>
      </c>
      <c r="G2994" s="30">
        <f t="shared" si="1595"/>
        <v>0.42945660599999996</v>
      </c>
      <c r="H2994" s="30">
        <f t="shared" si="1596"/>
        <v>0</v>
      </c>
      <c r="I2994" s="30">
        <f>'F4.2'!AA240</f>
        <v>0</v>
      </c>
      <c r="J2994" s="30">
        <f>'F4.2'!AU240</f>
        <v>0</v>
      </c>
      <c r="K2994" s="30"/>
      <c r="L2994" s="30"/>
      <c r="M2994" s="30">
        <f t="shared" si="1597"/>
        <v>0</v>
      </c>
      <c r="N2994" s="150">
        <f t="shared" si="1598"/>
        <v>0</v>
      </c>
    </row>
    <row r="2995" spans="1:14" ht="47.25" hidden="1" outlineLevel="1">
      <c r="A2995" s="163"/>
      <c r="B2995" s="182" t="str">
        <f t="shared" ref="B2995:E2995" si="1637">B2536</f>
        <v>Comprehencive work of installation, erection, testing and commissioning of MVWS spray system/ Fire safety system for new Bulk Chemical storage godown at CSTPS, Unit 8&amp;9</v>
      </c>
      <c r="C2995" s="31">
        <f t="shared" si="1637"/>
        <v>0</v>
      </c>
      <c r="D2995" s="67" t="str">
        <f t="shared" si="1637"/>
        <v>-</v>
      </c>
      <c r="E2995" s="30">
        <f t="shared" si="1637"/>
        <v>0</v>
      </c>
      <c r="F2995" s="30">
        <f t="shared" si="1594"/>
        <v>0.275834676</v>
      </c>
      <c r="G2995" s="30">
        <f t="shared" si="1595"/>
        <v>0.275834676</v>
      </c>
      <c r="H2995" s="30">
        <f t="shared" si="1596"/>
        <v>0</v>
      </c>
      <c r="I2995" s="30">
        <f>'F4.2'!AA241</f>
        <v>0</v>
      </c>
      <c r="J2995" s="30">
        <f>'F4.2'!AU241</f>
        <v>0</v>
      </c>
      <c r="K2995" s="30"/>
      <c r="L2995" s="30"/>
      <c r="M2995" s="30">
        <f t="shared" si="1597"/>
        <v>0</v>
      </c>
      <c r="N2995" s="150">
        <f t="shared" si="1598"/>
        <v>0</v>
      </c>
    </row>
    <row r="2996" spans="1:14" ht="31.5" hidden="1" outlineLevel="1">
      <c r="A2996" s="163"/>
      <c r="B2996" s="182" t="str">
        <f t="shared" ref="B2996:E2996" si="1638">B2537</f>
        <v>Work of electrification of godown for bulk chemical storage near FOPH building at Chandrapur project site.</v>
      </c>
      <c r="C2996" s="31">
        <f t="shared" si="1638"/>
        <v>0</v>
      </c>
      <c r="D2996" s="67" t="str">
        <f t="shared" si="1638"/>
        <v>-</v>
      </c>
      <c r="E2996" s="30">
        <f t="shared" si="1638"/>
        <v>0</v>
      </c>
      <c r="F2996" s="30">
        <f t="shared" si="1594"/>
        <v>1.8322183999999998E-2</v>
      </c>
      <c r="G2996" s="30">
        <f t="shared" si="1595"/>
        <v>1.8322183999999998E-2</v>
      </c>
      <c r="H2996" s="30">
        <f t="shared" si="1596"/>
        <v>0</v>
      </c>
      <c r="I2996" s="30">
        <f>'F4.2'!AA242</f>
        <v>0</v>
      </c>
      <c r="J2996" s="30">
        <f>'F4.2'!AU242</f>
        <v>0</v>
      </c>
      <c r="K2996" s="30"/>
      <c r="L2996" s="30"/>
      <c r="M2996" s="30">
        <f t="shared" si="1597"/>
        <v>0</v>
      </c>
      <c r="N2996" s="150">
        <f t="shared" si="1598"/>
        <v>0</v>
      </c>
    </row>
    <row r="2997" spans="1:14" ht="31.5" hidden="1" outlineLevel="1">
      <c r="A2997" s="163"/>
      <c r="B2997" s="182" t="str">
        <f t="shared" ref="B2997:E2997" si="1639">B2538</f>
        <v>Construction  of additional  Chemical godown  shed for storage of Lube oil at CSTPS Chandrapur.</v>
      </c>
      <c r="C2997" s="31">
        <f t="shared" si="1639"/>
        <v>0</v>
      </c>
      <c r="D2997" s="67" t="str">
        <f t="shared" si="1639"/>
        <v>-</v>
      </c>
      <c r="E2997" s="30">
        <f t="shared" si="1639"/>
        <v>0</v>
      </c>
      <c r="F2997" s="30">
        <f t="shared" si="1594"/>
        <v>0</v>
      </c>
      <c r="G2997" s="30">
        <f t="shared" si="1595"/>
        <v>0</v>
      </c>
      <c r="H2997" s="30">
        <f t="shared" si="1596"/>
        <v>0</v>
      </c>
      <c r="I2997" s="30">
        <f>'F4.2'!AA243</f>
        <v>0</v>
      </c>
      <c r="J2997" s="30">
        <f>'F4.2'!AU243</f>
        <v>0</v>
      </c>
      <c r="K2997" s="30"/>
      <c r="L2997" s="30"/>
      <c r="M2997" s="30">
        <f t="shared" si="1597"/>
        <v>0</v>
      </c>
      <c r="N2997" s="150">
        <f t="shared" si="1598"/>
        <v>0</v>
      </c>
    </row>
    <row r="2998" spans="1:14" ht="31.5" hidden="1" outlineLevel="1">
      <c r="A2998" s="163">
        <f>A2539</f>
        <v>12</v>
      </c>
      <c r="B2998" s="199" t="str">
        <f t="shared" ref="B2998:E2998" si="1640">B2539</f>
        <v>Construction of RCC retaining wall for approach to RCC Bridge across Irai River, ADPL line at CSTPS</v>
      </c>
      <c r="C2998" s="31">
        <f t="shared" si="1640"/>
        <v>0</v>
      </c>
      <c r="D2998" s="67" t="str">
        <f t="shared" si="1640"/>
        <v>-</v>
      </c>
      <c r="E2998" s="30">
        <f t="shared" si="1640"/>
        <v>8.76</v>
      </c>
      <c r="F2998" s="30">
        <f t="shared" si="1594"/>
        <v>0</v>
      </c>
      <c r="G2998" s="30">
        <f t="shared" si="1595"/>
        <v>0</v>
      </c>
      <c r="H2998" s="30">
        <f t="shared" si="1596"/>
        <v>0</v>
      </c>
      <c r="I2998" s="30">
        <f>'F4.2'!AA244</f>
        <v>0</v>
      </c>
      <c r="J2998" s="30">
        <f>'F4.2'!AU244</f>
        <v>0</v>
      </c>
      <c r="K2998" s="30"/>
      <c r="L2998" s="30"/>
      <c r="M2998" s="30">
        <f t="shared" si="1597"/>
        <v>0</v>
      </c>
      <c r="N2998" s="150">
        <f t="shared" si="1598"/>
        <v>0</v>
      </c>
    </row>
    <row r="2999" spans="1:14" ht="31.5" hidden="1" outlineLevel="1">
      <c r="A2999" s="163"/>
      <c r="B2999" s="182" t="str">
        <f t="shared" ref="B2999:E2999" si="1641">B2540</f>
        <v>Construction of RCC retaining wall for approach to RCC Bridge across Irai River, ADPL line at CSTPS</v>
      </c>
      <c r="C2999" s="31">
        <f t="shared" si="1641"/>
        <v>0</v>
      </c>
      <c r="D2999" s="67" t="str">
        <f t="shared" si="1641"/>
        <v>-</v>
      </c>
      <c r="E2999" s="30">
        <f t="shared" si="1641"/>
        <v>0</v>
      </c>
      <c r="F2999" s="30">
        <f t="shared" si="1594"/>
        <v>4.3482446000000001</v>
      </c>
      <c r="G2999" s="30">
        <f t="shared" si="1595"/>
        <v>4.3482446000000001</v>
      </c>
      <c r="H2999" s="30">
        <f t="shared" si="1596"/>
        <v>0</v>
      </c>
      <c r="I2999" s="30">
        <f>'F4.2'!AA245</f>
        <v>0</v>
      </c>
      <c r="J2999" s="30">
        <f>'F4.2'!AU245</f>
        <v>0</v>
      </c>
      <c r="K2999" s="30"/>
      <c r="L2999" s="30"/>
      <c r="M2999" s="30">
        <f t="shared" si="1597"/>
        <v>0</v>
      </c>
      <c r="N2999" s="150">
        <f t="shared" si="1598"/>
        <v>0</v>
      </c>
    </row>
    <row r="3000" spans="1:14" ht="31.5" hidden="1" outlineLevel="1">
      <c r="A3000" s="163"/>
      <c r="B3000" s="182" t="str">
        <f t="shared" ref="B3000:E3000" si="1642">B2541</f>
        <v>Asphalting of road from Reject coal gate to Motghat nallah at CSTPS Chandrapur (PHASE - II)</v>
      </c>
      <c r="C3000" s="31">
        <f t="shared" si="1642"/>
        <v>0</v>
      </c>
      <c r="D3000" s="67" t="str">
        <f t="shared" si="1642"/>
        <v>-</v>
      </c>
      <c r="E3000" s="30">
        <f t="shared" si="1642"/>
        <v>0</v>
      </c>
      <c r="F3000" s="30">
        <f t="shared" si="1594"/>
        <v>0.87403171600000007</v>
      </c>
      <c r="G3000" s="30">
        <f t="shared" si="1595"/>
        <v>0.87403171600000007</v>
      </c>
      <c r="H3000" s="30">
        <f t="shared" si="1596"/>
        <v>0</v>
      </c>
      <c r="I3000" s="30">
        <f>'F4.2'!AA246</f>
        <v>0</v>
      </c>
      <c r="J3000" s="30">
        <f>'F4.2'!AU246</f>
        <v>0</v>
      </c>
      <c r="K3000" s="30"/>
      <c r="L3000" s="30"/>
      <c r="M3000" s="30">
        <f t="shared" si="1597"/>
        <v>0</v>
      </c>
      <c r="N3000" s="150">
        <f t="shared" si="1598"/>
        <v>0</v>
      </c>
    </row>
    <row r="3001" spans="1:14" ht="31.5" hidden="1" outlineLevel="1">
      <c r="A3001" s="163"/>
      <c r="B3001" s="182" t="str">
        <f t="shared" ref="B3001:E3001" si="1643">B2542</f>
        <v>Providing extension to approaches of RCC bridge across Erai river by constructing WBM road at CSTPS, Chandrapur</v>
      </c>
      <c r="C3001" s="31">
        <f t="shared" si="1643"/>
        <v>0</v>
      </c>
      <c r="D3001" s="67" t="str">
        <f t="shared" si="1643"/>
        <v>-</v>
      </c>
      <c r="E3001" s="30">
        <f t="shared" si="1643"/>
        <v>0</v>
      </c>
      <c r="F3001" s="30">
        <f t="shared" si="1594"/>
        <v>0</v>
      </c>
      <c r="G3001" s="30">
        <f t="shared" si="1595"/>
        <v>0</v>
      </c>
      <c r="H3001" s="30">
        <f t="shared" si="1596"/>
        <v>0</v>
      </c>
      <c r="I3001" s="30">
        <f>'F4.2'!AA247</f>
        <v>0</v>
      </c>
      <c r="J3001" s="30">
        <f>'F4.2'!AU247</f>
        <v>0</v>
      </c>
      <c r="K3001" s="30"/>
      <c r="L3001" s="30"/>
      <c r="M3001" s="30">
        <f t="shared" si="1597"/>
        <v>0</v>
      </c>
      <c r="N3001" s="150">
        <f t="shared" si="1598"/>
        <v>0</v>
      </c>
    </row>
    <row r="3002" spans="1:14" ht="15.75" hidden="1" outlineLevel="1">
      <c r="A3002" s="156"/>
      <c r="B3002" s="151" t="str">
        <f t="shared" ref="B3002:E3002" si="1644">B2543</f>
        <v>UDL</v>
      </c>
      <c r="C3002" s="31">
        <f t="shared" si="1644"/>
        <v>0</v>
      </c>
      <c r="D3002" s="67" t="str">
        <f t="shared" si="1644"/>
        <v>-</v>
      </c>
      <c r="E3002" s="30">
        <f t="shared" si="1644"/>
        <v>0</v>
      </c>
      <c r="F3002" s="30">
        <f t="shared" si="1594"/>
        <v>4.8499999999999996</v>
      </c>
      <c r="G3002" s="30">
        <f t="shared" si="1595"/>
        <v>4.8499999999999996</v>
      </c>
      <c r="H3002" s="30">
        <f t="shared" si="1596"/>
        <v>0</v>
      </c>
      <c r="I3002" s="30">
        <f>'F4.2'!AA248</f>
        <v>0</v>
      </c>
      <c r="J3002" s="30">
        <f>'F4.2'!AU248</f>
        <v>0</v>
      </c>
      <c r="K3002" s="30"/>
      <c r="L3002" s="30"/>
      <c r="M3002" s="30">
        <f t="shared" si="1597"/>
        <v>0</v>
      </c>
      <c r="N3002" s="150">
        <f t="shared" si="1598"/>
        <v>0</v>
      </c>
    </row>
    <row r="3003" spans="1:14" ht="15.75" hidden="1" outlineLevel="1">
      <c r="A3003" s="156"/>
      <c r="B3003" s="86" t="str">
        <f t="shared" ref="B3003:E3003" si="1645">B2544</f>
        <v>B) DPR Schemes</v>
      </c>
      <c r="C3003" s="31">
        <f t="shared" si="1645"/>
        <v>0</v>
      </c>
      <c r="D3003" s="67" t="str">
        <f t="shared" si="1645"/>
        <v>-</v>
      </c>
      <c r="E3003" s="30">
        <f t="shared" si="1645"/>
        <v>0</v>
      </c>
      <c r="F3003" s="30">
        <f t="shared" si="1594"/>
        <v>0</v>
      </c>
      <c r="G3003" s="30">
        <f t="shared" si="1595"/>
        <v>0</v>
      </c>
      <c r="H3003" s="30">
        <f t="shared" si="1596"/>
        <v>0</v>
      </c>
      <c r="I3003" s="30">
        <f>'F4.2'!AA249</f>
        <v>0</v>
      </c>
      <c r="J3003" s="30">
        <f>'F4.2'!AU249</f>
        <v>0</v>
      </c>
      <c r="K3003" s="30"/>
      <c r="L3003" s="30"/>
      <c r="M3003" s="30">
        <f t="shared" si="1597"/>
        <v>0</v>
      </c>
      <c r="N3003" s="150">
        <f t="shared" si="1598"/>
        <v>0</v>
      </c>
    </row>
    <row r="3004" spans="1:14" ht="15.75" hidden="1" outlineLevel="1">
      <c r="A3004" s="153"/>
      <c r="B3004" s="269" t="str">
        <f t="shared" ref="B3004:E3004" si="1646">B2545</f>
        <v>(i) In Principally Approved By MERC</v>
      </c>
      <c r="C3004" s="31">
        <f t="shared" si="1646"/>
        <v>0</v>
      </c>
      <c r="D3004" s="67" t="str">
        <f t="shared" si="1646"/>
        <v>-</v>
      </c>
      <c r="E3004" s="30">
        <f t="shared" si="1646"/>
        <v>0</v>
      </c>
      <c r="F3004" s="30">
        <f t="shared" si="1594"/>
        <v>0</v>
      </c>
      <c r="G3004" s="30">
        <f t="shared" si="1595"/>
        <v>0</v>
      </c>
      <c r="H3004" s="30">
        <f t="shared" si="1596"/>
        <v>0</v>
      </c>
      <c r="I3004" s="30">
        <f>'F4.2'!AA250</f>
        <v>0</v>
      </c>
      <c r="J3004" s="30">
        <f>'F4.2'!AU250</f>
        <v>0</v>
      </c>
      <c r="K3004" s="30"/>
      <c r="L3004" s="30"/>
      <c r="M3004" s="30">
        <f t="shared" si="1597"/>
        <v>0</v>
      </c>
      <c r="N3004" s="150">
        <f t="shared" si="1598"/>
        <v>0</v>
      </c>
    </row>
    <row r="3005" spans="1:14" ht="78.75" hidden="1" outlineLevel="1">
      <c r="A3005" s="28" t="str">
        <f>A2546</f>
        <v>HO
DPR 1</v>
      </c>
      <c r="B3005" s="131" t="str">
        <f t="shared" ref="B3005:E3005" si="1647">B2546</f>
        <v>HMI (Human Machine Interface) Upgradation of ‘SSPA-T3000’ DCS (Distribution Control System), Rockwell make PLC System installed at 3x660MW Unit No. 8, 9 &amp; 10 at Koradi TPS and HMI (Human Machine Interface) Upgradation of MaxDNA DCS System at Unit 8-9, CSTPS, Chandrapur</v>
      </c>
      <c r="C3005" s="31" t="str">
        <f t="shared" si="1647"/>
        <v>MERC/CAPEX/2023-2024/MSPGCL/0515</v>
      </c>
      <c r="D3005" s="67">
        <f t="shared" si="1647"/>
        <v>45208</v>
      </c>
      <c r="E3005" s="30">
        <f t="shared" si="1647"/>
        <v>11.08</v>
      </c>
      <c r="F3005" s="30">
        <f t="shared" si="1594"/>
        <v>0</v>
      </c>
      <c r="G3005" s="30">
        <f t="shared" si="1595"/>
        <v>0</v>
      </c>
      <c r="H3005" s="30">
        <f t="shared" si="1596"/>
        <v>0</v>
      </c>
      <c r="I3005" s="30">
        <f>'F4.2'!AA251</f>
        <v>0</v>
      </c>
      <c r="J3005" s="30">
        <f>'F4.2'!AU251</f>
        <v>0</v>
      </c>
      <c r="K3005" s="30"/>
      <c r="L3005" s="30"/>
      <c r="M3005" s="30">
        <f t="shared" si="1597"/>
        <v>0</v>
      </c>
      <c r="N3005" s="150">
        <f t="shared" si="1598"/>
        <v>0</v>
      </c>
    </row>
    <row r="3006" spans="1:14" ht="47.25" hidden="1" outlineLevel="1">
      <c r="A3006" s="28" t="str">
        <f>A2547</f>
        <v>HO
DPR 1.1</v>
      </c>
      <c r="B3006" s="64" t="str">
        <f t="shared" ref="B3006:E3006" si="1648">B2547</f>
        <v>Supply: HMI (Human machine Interface) up gradation of maxDNA DCS system at Unit – 8 &amp; 9, CSTPS, Chandrapur.</v>
      </c>
      <c r="C3006" s="31" t="str">
        <f t="shared" si="1648"/>
        <v>MERC/CAPEX/2023-2024/MSPGCL/0515</v>
      </c>
      <c r="D3006" s="67">
        <f t="shared" si="1648"/>
        <v>45208</v>
      </c>
      <c r="E3006" s="30">
        <f t="shared" si="1648"/>
        <v>10.52</v>
      </c>
      <c r="F3006" s="30">
        <f t="shared" si="1594"/>
        <v>10.52</v>
      </c>
      <c r="G3006" s="30">
        <f t="shared" si="1595"/>
        <v>21.02</v>
      </c>
      <c r="H3006" s="30">
        <f t="shared" si="1596"/>
        <v>-10.5</v>
      </c>
      <c r="I3006" s="30">
        <f>'F4.2'!AA252</f>
        <v>0</v>
      </c>
      <c r="J3006" s="30">
        <f>'F4.2'!AU252</f>
        <v>0</v>
      </c>
      <c r="K3006" s="30"/>
      <c r="L3006" s="30"/>
      <c r="M3006" s="30">
        <f t="shared" si="1597"/>
        <v>0</v>
      </c>
      <c r="N3006" s="150">
        <f t="shared" si="1598"/>
        <v>-10.5</v>
      </c>
    </row>
    <row r="3007" spans="1:14" ht="47.25" hidden="1" outlineLevel="1">
      <c r="A3007" s="28" t="str">
        <f>A2548</f>
        <v>HO
DPR 1.2</v>
      </c>
      <c r="B3007" s="64" t="str">
        <f t="shared" ref="B3007:E3007" si="1649">B2548</f>
        <v>Works: HMI (Human machine Interface) up gradation of maxDNA DCS system at Unit – 8 &amp; 9, CSTPS, Chandrapur.</v>
      </c>
      <c r="C3007" s="31" t="str">
        <f t="shared" si="1649"/>
        <v>MERC/CAPEX/2023-2024/MSPGCL/0515</v>
      </c>
      <c r="D3007" s="67">
        <f t="shared" si="1649"/>
        <v>45208</v>
      </c>
      <c r="E3007" s="30">
        <f t="shared" si="1649"/>
        <v>0.41</v>
      </c>
      <c r="F3007" s="30">
        <f t="shared" si="1594"/>
        <v>0.41</v>
      </c>
      <c r="G3007" s="30">
        <f t="shared" si="1595"/>
        <v>0.81</v>
      </c>
      <c r="H3007" s="30">
        <f t="shared" si="1596"/>
        <v>-0.40000000000000008</v>
      </c>
      <c r="I3007" s="30">
        <f>'F4.2'!AA253</f>
        <v>0</v>
      </c>
      <c r="J3007" s="30">
        <f>'F4.2'!AU253</f>
        <v>0</v>
      </c>
      <c r="K3007" s="30"/>
      <c r="L3007" s="30"/>
      <c r="M3007" s="30">
        <f t="shared" si="1597"/>
        <v>0</v>
      </c>
      <c r="N3007" s="150">
        <f t="shared" si="1598"/>
        <v>-0.40000000000000008</v>
      </c>
    </row>
    <row r="3008" spans="1:14" ht="31.5" hidden="1" outlineLevel="1">
      <c r="A3008" s="118">
        <f>A2549</f>
        <v>0</v>
      </c>
      <c r="B3008" s="180" t="str">
        <f t="shared" ref="B3008:E3008" si="1650">B2549</f>
        <v>IDC</v>
      </c>
      <c r="C3008" s="31" t="str">
        <f t="shared" si="1650"/>
        <v>MERC/CAPEX/2023-2024/MSPGCL/0515</v>
      </c>
      <c r="D3008" s="67">
        <f t="shared" si="1650"/>
        <v>45208</v>
      </c>
      <c r="E3008" s="30">
        <f t="shared" si="1650"/>
        <v>0.15</v>
      </c>
      <c r="F3008" s="30">
        <f t="shared" si="1594"/>
        <v>0</v>
      </c>
      <c r="G3008" s="30">
        <f t="shared" si="1595"/>
        <v>0</v>
      </c>
      <c r="H3008" s="30">
        <f t="shared" si="1596"/>
        <v>0</v>
      </c>
      <c r="I3008" s="30">
        <f>'F4.2'!AA254</f>
        <v>0</v>
      </c>
      <c r="J3008" s="30">
        <f>'F4.2'!AU254</f>
        <v>0</v>
      </c>
      <c r="K3008" s="30"/>
      <c r="L3008" s="30"/>
      <c r="M3008" s="30">
        <f t="shared" si="1597"/>
        <v>0</v>
      </c>
      <c r="N3008" s="150">
        <f t="shared" si="1598"/>
        <v>0</v>
      </c>
    </row>
    <row r="3009" spans="1:16" ht="110.25" hidden="1" outlineLevel="1">
      <c r="A3009" s="28">
        <f>A2550</f>
        <v>40</v>
      </c>
      <c r="B3009" s="131" t="str">
        <f t="shared" ref="B3009:E3009" si="1651">B2550</f>
        <v>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v>
      </c>
      <c r="C3009" s="31" t="str">
        <f t="shared" si="1651"/>
        <v>MERC/CAPEX/2022-2023/MSPGCL/0458</v>
      </c>
      <c r="D3009" s="67">
        <f t="shared" si="1651"/>
        <v>45174</v>
      </c>
      <c r="E3009" s="30">
        <f t="shared" si="1651"/>
        <v>4.9691780821917808</v>
      </c>
      <c r="F3009" s="30">
        <f t="shared" si="1594"/>
        <v>0</v>
      </c>
      <c r="G3009" s="30">
        <f t="shared" si="1595"/>
        <v>0</v>
      </c>
      <c r="H3009" s="30">
        <f t="shared" si="1596"/>
        <v>0</v>
      </c>
      <c r="I3009" s="30">
        <f>'F4.2'!AA255</f>
        <v>0</v>
      </c>
      <c r="J3009" s="30">
        <f>'F4.2'!AU255</f>
        <v>0</v>
      </c>
      <c r="K3009" s="30"/>
      <c r="L3009" s="30"/>
      <c r="M3009" s="30">
        <f t="shared" si="1597"/>
        <v>0</v>
      </c>
      <c r="N3009" s="150">
        <f t="shared" si="1598"/>
        <v>0</v>
      </c>
    </row>
    <row r="3010" spans="1:16" ht="31.5" hidden="1" outlineLevel="1">
      <c r="A3010" s="31"/>
      <c r="B3010" s="232" t="str">
        <f t="shared" ref="B3010:E3010" si="1652">B2551</f>
        <v>Construction of 4th raising of existing Ash Bund from T.B.L. 198.00 M to T.B.L 201.00 M</v>
      </c>
      <c r="C3010" s="31" t="str">
        <f t="shared" si="1652"/>
        <v>MERC/CAPEX/2022-2023/MSPGCL/0458</v>
      </c>
      <c r="D3010" s="67">
        <f t="shared" si="1652"/>
        <v>45174</v>
      </c>
      <c r="E3010" s="30">
        <f t="shared" si="1652"/>
        <v>34.866502009506846</v>
      </c>
      <c r="F3010" s="30">
        <f t="shared" si="1594"/>
        <v>34.866502009506846</v>
      </c>
      <c r="G3010" s="30">
        <f t="shared" si="1595"/>
        <v>69.733004019013691</v>
      </c>
      <c r="H3010" s="30">
        <f t="shared" si="1596"/>
        <v>-34.866502009506846</v>
      </c>
      <c r="I3010" s="30">
        <f>'F4.2'!AA256</f>
        <v>0</v>
      </c>
      <c r="J3010" s="30">
        <f>'F4.2'!AU256</f>
        <v>0</v>
      </c>
      <c r="K3010" s="30"/>
      <c r="L3010" s="30"/>
      <c r="M3010" s="30">
        <f t="shared" si="1597"/>
        <v>0</v>
      </c>
      <c r="N3010" s="150">
        <f t="shared" si="1598"/>
        <v>-34.866502009506846</v>
      </c>
    </row>
    <row r="3011" spans="1:16" ht="31.5" hidden="1" outlineLevel="1">
      <c r="A3011" s="31"/>
      <c r="B3011" s="232" t="str">
        <f t="shared" ref="B3011:E3011" si="1653">B2552</f>
        <v>Construction of New Drain Wells (12 Nos.) along with necessary connection to existing drain wells at CSTPS</v>
      </c>
      <c r="C3011" s="31">
        <f t="shared" si="1653"/>
        <v>0</v>
      </c>
      <c r="D3011" s="67" t="str">
        <f t="shared" si="1653"/>
        <v>-</v>
      </c>
      <c r="E3011" s="30">
        <f t="shared" si="1653"/>
        <v>0.58492900051369856</v>
      </c>
      <c r="F3011" s="30">
        <f t="shared" si="1594"/>
        <v>0.58492900051369856</v>
      </c>
      <c r="G3011" s="30">
        <f t="shared" si="1595"/>
        <v>1.1698580010273971</v>
      </c>
      <c r="H3011" s="30">
        <f t="shared" si="1596"/>
        <v>-0.58492900051369856</v>
      </c>
      <c r="I3011" s="30">
        <f>'F4.2'!AA257</f>
        <v>0</v>
      </c>
      <c r="J3011" s="30">
        <f>'F4.2'!AU257</f>
        <v>0</v>
      </c>
      <c r="K3011" s="30"/>
      <c r="L3011" s="30"/>
      <c r="M3011" s="30">
        <f t="shared" si="1597"/>
        <v>0</v>
      </c>
      <c r="N3011" s="150">
        <f t="shared" si="1598"/>
        <v>-0.58492900051369856</v>
      </c>
    </row>
    <row r="3012" spans="1:16" ht="31.5" hidden="1" outlineLevel="1">
      <c r="A3012" s="31"/>
      <c r="B3012" s="232" t="str">
        <f t="shared" ref="B3012:E3012" si="1654">B2553</f>
        <v xml:space="preserve"> Construction of waste weir for raising of ash bund (Waste Weir &amp; Non overflow structure)</v>
      </c>
      <c r="C3012" s="31">
        <f t="shared" si="1654"/>
        <v>0</v>
      </c>
      <c r="D3012" s="67" t="str">
        <f t="shared" si="1654"/>
        <v>-</v>
      </c>
      <c r="E3012" s="30">
        <f t="shared" si="1654"/>
        <v>1.4620718993904107</v>
      </c>
      <c r="F3012" s="30">
        <f t="shared" si="1594"/>
        <v>1.4620718993904107</v>
      </c>
      <c r="G3012" s="30">
        <f t="shared" si="1595"/>
        <v>2.9241437987808214</v>
      </c>
      <c r="H3012" s="30">
        <f t="shared" si="1596"/>
        <v>-1.4620718993904107</v>
      </c>
      <c r="I3012" s="30">
        <f>'F4.2'!AA258</f>
        <v>0</v>
      </c>
      <c r="J3012" s="30">
        <f>'F4.2'!AU258</f>
        <v>0</v>
      </c>
      <c r="K3012" s="30"/>
      <c r="L3012" s="30"/>
      <c r="M3012" s="30">
        <f t="shared" si="1597"/>
        <v>0</v>
      </c>
      <c r="N3012" s="150">
        <f t="shared" si="1598"/>
        <v>-1.4620718993904107</v>
      </c>
    </row>
    <row r="3013" spans="1:16" ht="15.75" hidden="1" outlineLevel="1">
      <c r="A3013" s="31"/>
      <c r="B3013" s="232" t="str">
        <f t="shared" ref="B3013:E3013" si="1655">B2554</f>
        <v>Raising of Ash Compartment i.e. Lagoon in Ash Bund</v>
      </c>
      <c r="C3013" s="31">
        <f t="shared" si="1655"/>
        <v>0</v>
      </c>
      <c r="D3013" s="67" t="str">
        <f t="shared" si="1655"/>
        <v>-</v>
      </c>
      <c r="E3013" s="30">
        <f t="shared" si="1655"/>
        <v>8.7868239274657522</v>
      </c>
      <c r="F3013" s="30">
        <f t="shared" si="1594"/>
        <v>8.7868239274657522</v>
      </c>
      <c r="G3013" s="30">
        <f t="shared" si="1595"/>
        <v>17.573647854931504</v>
      </c>
      <c r="H3013" s="30">
        <f t="shared" si="1596"/>
        <v>-8.7868239274657522</v>
      </c>
      <c r="I3013" s="30">
        <f>'F4.2'!AA259</f>
        <v>0</v>
      </c>
      <c r="J3013" s="30">
        <f>'F4.2'!AU259</f>
        <v>0</v>
      </c>
      <c r="K3013" s="30"/>
      <c r="L3013" s="30"/>
      <c r="M3013" s="30">
        <f t="shared" si="1597"/>
        <v>0</v>
      </c>
      <c r="N3013" s="150">
        <f t="shared" si="1598"/>
        <v>-8.7868239274657522</v>
      </c>
    </row>
    <row r="3014" spans="1:16" ht="31.5" hidden="1" outlineLevel="1">
      <c r="A3014" s="31"/>
      <c r="B3014" s="232" t="str">
        <f t="shared" ref="B3014:E3014" si="1656">B2555</f>
        <v>IDC</v>
      </c>
      <c r="C3014" s="31" t="str">
        <f t="shared" si="1656"/>
        <v>MERC/CAPEX/2022-2023/MSPGCL/0458</v>
      </c>
      <c r="D3014" s="67">
        <f t="shared" si="1656"/>
        <v>45174</v>
      </c>
      <c r="E3014" s="30">
        <f t="shared" si="1656"/>
        <v>7.6339726027397248</v>
      </c>
      <c r="F3014" s="30">
        <f t="shared" si="1594"/>
        <v>7.6339726027397248</v>
      </c>
      <c r="G3014" s="30">
        <f t="shared" si="1595"/>
        <v>15.26794520547945</v>
      </c>
      <c r="H3014" s="30">
        <f t="shared" si="1596"/>
        <v>-7.6339726027397248</v>
      </c>
      <c r="I3014" s="30">
        <f>'F4.2'!AA260</f>
        <v>0</v>
      </c>
      <c r="J3014" s="30">
        <f>'F4.2'!AU260</f>
        <v>0</v>
      </c>
      <c r="K3014" s="30"/>
      <c r="L3014" s="30"/>
      <c r="M3014" s="30">
        <f t="shared" si="1597"/>
        <v>0</v>
      </c>
      <c r="N3014" s="150">
        <f t="shared" si="1598"/>
        <v>-7.6339726027397248</v>
      </c>
    </row>
    <row r="3015" spans="1:16" ht="31.5" hidden="1" outlineLevel="1">
      <c r="A3015" s="118"/>
      <c r="B3015" s="180" t="str">
        <f t="shared" ref="B3015:E3015" si="1657">B2556</f>
        <v>IDC</v>
      </c>
      <c r="C3015" s="31" t="str">
        <f t="shared" si="1657"/>
        <v>MERC/CAPEX/2022-2023/MSPGCL/0458</v>
      </c>
      <c r="D3015" s="67">
        <f t="shared" si="1657"/>
        <v>45174</v>
      </c>
      <c r="E3015" s="30">
        <f t="shared" si="1657"/>
        <v>4.9691780821917808</v>
      </c>
      <c r="F3015" s="30">
        <f t="shared" si="1594"/>
        <v>0</v>
      </c>
      <c r="G3015" s="30">
        <f t="shared" si="1595"/>
        <v>0</v>
      </c>
      <c r="H3015" s="30">
        <f t="shared" si="1596"/>
        <v>0</v>
      </c>
      <c r="I3015" s="30">
        <f>'F4.2'!AA261</f>
        <v>0</v>
      </c>
      <c r="J3015" s="30">
        <f>'F4.2'!AU261</f>
        <v>0</v>
      </c>
      <c r="K3015" s="30"/>
      <c r="L3015" s="30"/>
      <c r="M3015" s="30">
        <f t="shared" si="1597"/>
        <v>0</v>
      </c>
      <c r="N3015" s="150">
        <f t="shared" si="1598"/>
        <v>0</v>
      </c>
    </row>
    <row r="3016" spans="1:16" ht="47.25" hidden="1" outlineLevel="1">
      <c r="A3016" s="28">
        <f>A2557</f>
        <v>39</v>
      </c>
      <c r="B3016" s="131" t="str">
        <f t="shared" ref="B3016:E3016" si="1658">B2557</f>
        <v>Flue Gas Desulphurization (FGD) System for 500 MW UnitS (Total 8 Nos) of MSPGCL
(Chandrapur Unit # 8-9)</v>
      </c>
      <c r="C3016" s="31" t="str">
        <f t="shared" si="1658"/>
        <v>MERC/CAPEX/2020-2021/WFH/SBR/21</v>
      </c>
      <c r="D3016" s="67">
        <f t="shared" si="1658"/>
        <v>44036</v>
      </c>
      <c r="E3016" s="30">
        <f t="shared" si="1658"/>
        <v>479.5</v>
      </c>
      <c r="F3016" s="30">
        <f t="shared" si="1594"/>
        <v>0</v>
      </c>
      <c r="G3016" s="30">
        <f t="shared" si="1595"/>
        <v>0</v>
      </c>
      <c r="H3016" s="30">
        <f t="shared" si="1596"/>
        <v>0</v>
      </c>
      <c r="I3016" s="30">
        <f>'F4.2'!AA262</f>
        <v>0</v>
      </c>
      <c r="J3016" s="30">
        <f>'F4.2'!AU262</f>
        <v>0</v>
      </c>
      <c r="K3016" s="30"/>
      <c r="L3016" s="30"/>
      <c r="M3016" s="30">
        <f t="shared" si="1597"/>
        <v>0</v>
      </c>
      <c r="N3016" s="150">
        <f t="shared" si="1598"/>
        <v>0</v>
      </c>
      <c r="O3016" s="211">
        <f t="shared" ref="O3016:O3028" si="1659">MAX(0,IF(M3016=0,0,IF(G3016+M3016&lt;E3016,M3016,E3016-G3016)))</f>
        <v>0</v>
      </c>
      <c r="P3016" s="212">
        <f t="shared" ref="P3016:P3028" si="1660">M3016-O3016</f>
        <v>0</v>
      </c>
    </row>
    <row r="3017" spans="1:16" ht="47.25" hidden="1" outlineLevel="1">
      <c r="A3017" s="31">
        <f>A2558</f>
        <v>39.1</v>
      </c>
      <c r="B3017" s="64" t="str">
        <f t="shared" ref="B3017:E3017" si="1661">B2558</f>
        <v>Flue Gas Desulphurization (FGD) System for 500 MW UnitS (Total 8 Nos) of MSPGCL
(Chandrapur Unit # 8-9)</v>
      </c>
      <c r="C3017" s="31" t="str">
        <f t="shared" si="1661"/>
        <v>MERC/CAPEX/2020-2021/WFH/SBR/21</v>
      </c>
      <c r="D3017" s="67">
        <f t="shared" si="1661"/>
        <v>44036</v>
      </c>
      <c r="E3017" s="30">
        <f t="shared" si="1661"/>
        <v>440.54</v>
      </c>
      <c r="F3017" s="30">
        <f t="shared" si="1594"/>
        <v>797.71</v>
      </c>
      <c r="G3017" s="30">
        <f t="shared" si="1595"/>
        <v>797.71</v>
      </c>
      <c r="H3017" s="30">
        <f t="shared" si="1596"/>
        <v>0</v>
      </c>
      <c r="I3017" s="30">
        <f>'F4.2'!AA263</f>
        <v>0</v>
      </c>
      <c r="J3017" s="30">
        <f>'F4.2'!AU263</f>
        <v>0</v>
      </c>
      <c r="K3017" s="30"/>
      <c r="L3017" s="30"/>
      <c r="M3017" s="30">
        <f t="shared" si="1597"/>
        <v>0</v>
      </c>
      <c r="N3017" s="150">
        <f t="shared" si="1598"/>
        <v>0</v>
      </c>
      <c r="O3017" s="211">
        <f t="shared" si="1659"/>
        <v>0</v>
      </c>
      <c r="P3017" s="212">
        <f t="shared" si="1660"/>
        <v>0</v>
      </c>
    </row>
    <row r="3018" spans="1:16" ht="31.5" hidden="1" outlineLevel="1">
      <c r="A3018" s="118"/>
      <c r="B3018" s="180" t="str">
        <f t="shared" ref="B3018:E3018" si="1662">B2559</f>
        <v>IDC</v>
      </c>
      <c r="C3018" s="31" t="str">
        <f t="shared" si="1662"/>
        <v>MERC/CAPEX/2020-2021/WFH/SBR/21</v>
      </c>
      <c r="D3018" s="67">
        <f t="shared" si="1662"/>
        <v>44036</v>
      </c>
      <c r="E3018" s="30">
        <f t="shared" si="1662"/>
        <v>38.96</v>
      </c>
      <c r="F3018" s="30">
        <f t="shared" si="1594"/>
        <v>0</v>
      </c>
      <c r="G3018" s="30">
        <f t="shared" si="1595"/>
        <v>0</v>
      </c>
      <c r="H3018" s="30">
        <f t="shared" si="1596"/>
        <v>0</v>
      </c>
      <c r="I3018" s="30">
        <f>'F4.2'!AA264</f>
        <v>0</v>
      </c>
      <c r="J3018" s="30">
        <f>'F4.2'!AU264</f>
        <v>0</v>
      </c>
      <c r="K3018" s="30"/>
      <c r="L3018" s="30"/>
      <c r="M3018" s="30">
        <f t="shared" si="1597"/>
        <v>0</v>
      </c>
      <c r="N3018" s="150">
        <f t="shared" si="1598"/>
        <v>0</v>
      </c>
      <c r="O3018" s="211">
        <f t="shared" si="1659"/>
        <v>0</v>
      </c>
      <c r="P3018" s="212">
        <f t="shared" si="1660"/>
        <v>0</v>
      </c>
    </row>
    <row r="3019" spans="1:16" ht="31.5" hidden="1" outlineLevel="1">
      <c r="A3019" s="28">
        <f t="shared" ref="A3019:E3019" si="1663">A2560</f>
        <v>41</v>
      </c>
      <c r="B3019" s="131" t="str">
        <f t="shared" si="1663"/>
        <v>CHP Performance Improvement Schemes at Unit 8-9 of CSTPS, Chandrapur.</v>
      </c>
      <c r="C3019" s="31" t="str">
        <f t="shared" si="1663"/>
        <v>MERC/CAPEX/MSPGCL/2023-24/0586</v>
      </c>
      <c r="D3019" s="67">
        <f t="shared" si="1663"/>
        <v>45233</v>
      </c>
      <c r="E3019" s="30">
        <f t="shared" si="1663"/>
        <v>26.61</v>
      </c>
      <c r="F3019" s="30">
        <f t="shared" si="1594"/>
        <v>0</v>
      </c>
      <c r="G3019" s="30">
        <f t="shared" si="1595"/>
        <v>0</v>
      </c>
      <c r="H3019" s="30">
        <f t="shared" si="1596"/>
        <v>0</v>
      </c>
      <c r="I3019" s="30">
        <f>'F4.2'!AA265</f>
        <v>0</v>
      </c>
      <c r="J3019" s="30">
        <f>'F4.2'!AU265</f>
        <v>0</v>
      </c>
      <c r="K3019" s="30"/>
      <c r="L3019" s="30"/>
      <c r="M3019" s="30">
        <f t="shared" si="1597"/>
        <v>0</v>
      </c>
      <c r="N3019" s="150">
        <f t="shared" si="1598"/>
        <v>0</v>
      </c>
      <c r="O3019" s="211">
        <f t="shared" si="1659"/>
        <v>0</v>
      </c>
      <c r="P3019" s="212">
        <f t="shared" si="1660"/>
        <v>0</v>
      </c>
    </row>
    <row r="3020" spans="1:16" ht="47.25" hidden="1" outlineLevel="1">
      <c r="A3020" s="31">
        <f t="shared" ref="A3020:E3020" si="1664">A2561</f>
        <v>41.1</v>
      </c>
      <c r="B3020" s="64" t="str">
        <f t="shared" si="1664"/>
        <v xml:space="preserve">Work of Design engineering , supply and installation of modular chutes with sintered silicon carbide for smooth flow &amp;center feeding  in CHP 2x500MW CSTPS </v>
      </c>
      <c r="C3020" s="31" t="str">
        <f t="shared" si="1664"/>
        <v>MERC/CAPEX/MSPGCL/2023-24/0586</v>
      </c>
      <c r="D3020" s="67">
        <f t="shared" si="1664"/>
        <v>45233</v>
      </c>
      <c r="E3020" s="30">
        <f t="shared" si="1664"/>
        <v>9.43</v>
      </c>
      <c r="F3020" s="30">
        <f t="shared" ref="F3020:F3083" si="1665">F2561+I2561</f>
        <v>9.43</v>
      </c>
      <c r="G3020" s="30">
        <f t="shared" ref="G3020:G3083" si="1666">G2561+M2561</f>
        <v>9.43</v>
      </c>
      <c r="H3020" s="30">
        <f t="shared" si="1596"/>
        <v>0</v>
      </c>
      <c r="I3020" s="30">
        <f>'F4.2'!AA266</f>
        <v>0</v>
      </c>
      <c r="J3020" s="30">
        <f>'F4.2'!AU266</f>
        <v>0</v>
      </c>
      <c r="K3020" s="30"/>
      <c r="L3020" s="30"/>
      <c r="M3020" s="30">
        <f t="shared" si="1597"/>
        <v>0</v>
      </c>
      <c r="N3020" s="150">
        <f t="shared" si="1598"/>
        <v>0</v>
      </c>
      <c r="O3020" s="211">
        <f t="shared" si="1659"/>
        <v>0</v>
      </c>
      <c r="P3020" s="212">
        <f t="shared" si="1660"/>
        <v>0</v>
      </c>
    </row>
    <row r="3021" spans="1:16" ht="31.5" hidden="1" outlineLevel="1">
      <c r="A3021" s="31">
        <f t="shared" ref="A3021:E3021" si="1667">A2562</f>
        <v>41.2</v>
      </c>
      <c r="B3021" s="64" t="str">
        <f t="shared" si="1667"/>
        <v>Supply erection &amp; commissioning of set of internal of impact crusher spares installed at CHPP-D, CSTPS</v>
      </c>
      <c r="C3021" s="31" t="str">
        <f t="shared" si="1667"/>
        <v>MERC/CAPEX/MSPGCL/2023-24/0586</v>
      </c>
      <c r="D3021" s="67">
        <f t="shared" si="1667"/>
        <v>45233</v>
      </c>
      <c r="E3021" s="30">
        <f t="shared" si="1667"/>
        <v>8.0500000000000007</v>
      </c>
      <c r="F3021" s="30">
        <f t="shared" si="1665"/>
        <v>8.0500000000000007</v>
      </c>
      <c r="G3021" s="30">
        <f t="shared" si="1666"/>
        <v>8.0500000000000007</v>
      </c>
      <c r="H3021" s="30">
        <f t="shared" si="1596"/>
        <v>0</v>
      </c>
      <c r="I3021" s="30">
        <f>'F4.2'!AA267</f>
        <v>0</v>
      </c>
      <c r="J3021" s="30">
        <f>'F4.2'!AU267</f>
        <v>0</v>
      </c>
      <c r="K3021" s="30"/>
      <c r="L3021" s="30"/>
      <c r="M3021" s="30">
        <f t="shared" si="1597"/>
        <v>0</v>
      </c>
      <c r="N3021" s="150">
        <f t="shared" si="1598"/>
        <v>0</v>
      </c>
      <c r="O3021" s="211">
        <f t="shared" si="1659"/>
        <v>0</v>
      </c>
      <c r="P3021" s="212">
        <f t="shared" si="1660"/>
        <v>0</v>
      </c>
    </row>
    <row r="3022" spans="1:16" ht="63" hidden="1" outlineLevel="1">
      <c r="A3022" s="31">
        <f t="shared" ref="A3022:E3022" si="1668">A2563</f>
        <v>41.3</v>
      </c>
      <c r="B3022" s="64" t="str">
        <f t="shared" si="1668"/>
        <v>Scheme for replacement of Scoop coupling/Fluid coupling of conveyor BC-101A/B/C, BC-102A/B, BC-104A/B, BC-105A/B ,BC-106A/B, BC-111A/B/C/D, BC-110A1/B1, BC-110A/B Installed at CHP-D, CSTPS Chandrapur</v>
      </c>
      <c r="C3022" s="31" t="str">
        <f t="shared" si="1668"/>
        <v>MERC/CAPEX/MSPGCL/2023-24/0586</v>
      </c>
      <c r="D3022" s="67">
        <f t="shared" si="1668"/>
        <v>45233</v>
      </c>
      <c r="E3022" s="30">
        <f t="shared" si="1668"/>
        <v>4.67</v>
      </c>
      <c r="F3022" s="30">
        <f t="shared" si="1665"/>
        <v>4.67</v>
      </c>
      <c r="G3022" s="30">
        <f t="shared" si="1666"/>
        <v>4.67</v>
      </c>
      <c r="H3022" s="30">
        <f t="shared" si="1596"/>
        <v>0</v>
      </c>
      <c r="I3022" s="30">
        <f>'F4.2'!AA268</f>
        <v>0</v>
      </c>
      <c r="J3022" s="30">
        <f>'F4.2'!AU268</f>
        <v>0</v>
      </c>
      <c r="K3022" s="30"/>
      <c r="L3022" s="30"/>
      <c r="M3022" s="30">
        <f t="shared" si="1597"/>
        <v>0</v>
      </c>
      <c r="N3022" s="150">
        <f t="shared" si="1598"/>
        <v>0</v>
      </c>
      <c r="O3022" s="211">
        <f t="shared" si="1659"/>
        <v>0</v>
      </c>
      <c r="P3022" s="212">
        <f t="shared" si="1660"/>
        <v>0</v>
      </c>
    </row>
    <row r="3023" spans="1:16" ht="31.5" hidden="1" outlineLevel="1">
      <c r="A3023" s="31">
        <f t="shared" ref="A3023:E3023" si="1669">A2564</f>
        <v>41.4</v>
      </c>
      <c r="B3023" s="64" t="str">
        <f t="shared" si="1669"/>
        <v>Supply erection &amp; commissioning of set of internal of spares of stacker reclaimer installed at CHP-D, CSTPS Chandrapur</v>
      </c>
      <c r="C3023" s="31" t="str">
        <f t="shared" si="1669"/>
        <v>MERC/CAPEX/MSPGCL/2023-24/0586</v>
      </c>
      <c r="D3023" s="67">
        <f t="shared" si="1669"/>
        <v>45233</v>
      </c>
      <c r="E3023" s="30">
        <f t="shared" si="1669"/>
        <v>1.96</v>
      </c>
      <c r="F3023" s="30">
        <f t="shared" si="1665"/>
        <v>1.96</v>
      </c>
      <c r="G3023" s="30">
        <f t="shared" si="1666"/>
        <v>1.96</v>
      </c>
      <c r="H3023" s="30">
        <f t="shared" si="1596"/>
        <v>0</v>
      </c>
      <c r="I3023" s="30">
        <f>'F4.2'!AA269</f>
        <v>0</v>
      </c>
      <c r="J3023" s="30">
        <f>'F4.2'!AU269</f>
        <v>0</v>
      </c>
      <c r="K3023" s="30"/>
      <c r="L3023" s="30"/>
      <c r="M3023" s="30">
        <f t="shared" si="1597"/>
        <v>0</v>
      </c>
      <c r="N3023" s="150">
        <f t="shared" si="1598"/>
        <v>0</v>
      </c>
      <c r="O3023" s="211">
        <f t="shared" si="1659"/>
        <v>0</v>
      </c>
      <c r="P3023" s="212">
        <f t="shared" si="1660"/>
        <v>0</v>
      </c>
    </row>
    <row r="3024" spans="1:16" ht="31.5" hidden="1" outlineLevel="1">
      <c r="A3024" s="31">
        <f t="shared" ref="A3024:E3024" si="1670">A2565</f>
        <v>41.5</v>
      </c>
      <c r="B3024" s="64" t="str">
        <f t="shared" si="1670"/>
        <v>Supply erection &amp; commissioning of set of internal of spares of Wagon tippler installed at CHP-D, CSTPS Chandrapur</v>
      </c>
      <c r="C3024" s="31" t="str">
        <f t="shared" si="1670"/>
        <v>MERC/CAPEX/MSPGCL/2023-24/0586</v>
      </c>
      <c r="D3024" s="67">
        <f t="shared" si="1670"/>
        <v>45233</v>
      </c>
      <c r="E3024" s="30">
        <f t="shared" si="1670"/>
        <v>2.12</v>
      </c>
      <c r="F3024" s="30">
        <f t="shared" si="1665"/>
        <v>2.12</v>
      </c>
      <c r="G3024" s="30">
        <f t="shared" si="1666"/>
        <v>2.12</v>
      </c>
      <c r="H3024" s="30">
        <f t="shared" si="1596"/>
        <v>0</v>
      </c>
      <c r="I3024" s="30">
        <f>'F4.2'!AA270</f>
        <v>0</v>
      </c>
      <c r="J3024" s="30">
        <f>'F4.2'!AU270</f>
        <v>0</v>
      </c>
      <c r="K3024" s="30"/>
      <c r="L3024" s="30"/>
      <c r="M3024" s="30">
        <f t="shared" si="1597"/>
        <v>0</v>
      </c>
      <c r="N3024" s="150">
        <f t="shared" si="1598"/>
        <v>0</v>
      </c>
      <c r="O3024" s="211">
        <f t="shared" si="1659"/>
        <v>0</v>
      </c>
      <c r="P3024" s="212">
        <f t="shared" si="1660"/>
        <v>0</v>
      </c>
    </row>
    <row r="3025" spans="1:16" ht="31.5" hidden="1" outlineLevel="1">
      <c r="A3025" s="118"/>
      <c r="B3025" s="180" t="str">
        <f t="shared" ref="B3025:E3025" si="1671">B2566</f>
        <v>IDC</v>
      </c>
      <c r="C3025" s="31" t="str">
        <f t="shared" si="1671"/>
        <v>MERC/CAPEX/MSPGCL/2023-24/0586</v>
      </c>
      <c r="D3025" s="67">
        <f t="shared" si="1671"/>
        <v>45233</v>
      </c>
      <c r="E3025" s="30">
        <f t="shared" si="1671"/>
        <v>0.38</v>
      </c>
      <c r="F3025" s="30">
        <f t="shared" si="1665"/>
        <v>0</v>
      </c>
      <c r="G3025" s="30">
        <f t="shared" si="1666"/>
        <v>0</v>
      </c>
      <c r="H3025" s="30">
        <f t="shared" si="1596"/>
        <v>0</v>
      </c>
      <c r="I3025" s="30">
        <f>'F4.2'!AA271</f>
        <v>0</v>
      </c>
      <c r="J3025" s="30">
        <f>'F4.2'!AU271</f>
        <v>0</v>
      </c>
      <c r="K3025" s="30"/>
      <c r="L3025" s="30"/>
      <c r="M3025" s="30">
        <f t="shared" si="1597"/>
        <v>0</v>
      </c>
      <c r="N3025" s="150">
        <f t="shared" si="1598"/>
        <v>0</v>
      </c>
      <c r="O3025" s="211">
        <f t="shared" si="1659"/>
        <v>0</v>
      </c>
      <c r="P3025" s="212">
        <f t="shared" si="1660"/>
        <v>0</v>
      </c>
    </row>
    <row r="3026" spans="1:16" ht="31.5" hidden="1" outlineLevel="1">
      <c r="A3026" s="28" t="str">
        <f>A2567</f>
        <v>HO
DPR 2</v>
      </c>
      <c r="B3026" s="230" t="str">
        <f t="shared" ref="B3026:E3026" si="1672">B2567</f>
        <v>Construction of new Administrative Building for Mahagenco at Vidyut Bhawan, Katol Road, Nagpur</v>
      </c>
      <c r="C3026" s="31" t="str">
        <f t="shared" si="1672"/>
        <v>MERC/CAPEX/2021-2022/MSPGCL/063</v>
      </c>
      <c r="D3026" s="67">
        <f t="shared" si="1672"/>
        <v>44604</v>
      </c>
      <c r="E3026" s="30">
        <f t="shared" si="1672"/>
        <v>57</v>
      </c>
      <c r="F3026" s="30">
        <f t="shared" si="1665"/>
        <v>0</v>
      </c>
      <c r="G3026" s="30">
        <f t="shared" si="1666"/>
        <v>0</v>
      </c>
      <c r="H3026" s="30">
        <f t="shared" si="1596"/>
        <v>0</v>
      </c>
      <c r="I3026" s="30">
        <f>'F4.2'!AA272</f>
        <v>0</v>
      </c>
      <c r="J3026" s="30">
        <f>'F4.2'!AU272</f>
        <v>0</v>
      </c>
      <c r="K3026" s="30"/>
      <c r="L3026" s="30"/>
      <c r="M3026" s="30">
        <f t="shared" si="1597"/>
        <v>0</v>
      </c>
      <c r="N3026" s="150">
        <f t="shared" si="1598"/>
        <v>0</v>
      </c>
      <c r="O3026" s="211">
        <f t="shared" si="1659"/>
        <v>0</v>
      </c>
      <c r="P3026" s="212">
        <f t="shared" si="1660"/>
        <v>0</v>
      </c>
    </row>
    <row r="3027" spans="1:16" ht="31.5" hidden="1" outlineLevel="1">
      <c r="A3027" s="31" t="str">
        <f>A2568</f>
        <v>HO
DPR 2.1</v>
      </c>
      <c r="B3027" s="232" t="str">
        <f t="shared" ref="B3027:E3027" si="1673">B2568</f>
        <v>Construction of new Administrative Building for Mahagenco at Vidyut Bhawan, Katol Road, Nagpur</v>
      </c>
      <c r="C3027" s="31" t="str">
        <f t="shared" si="1673"/>
        <v>MERC/CAPEX/2021-2022/MSPGCL/063</v>
      </c>
      <c r="D3027" s="67">
        <f t="shared" si="1673"/>
        <v>44604</v>
      </c>
      <c r="E3027" s="30">
        <f t="shared" si="1673"/>
        <v>54.24</v>
      </c>
      <c r="F3027" s="30">
        <f t="shared" si="1665"/>
        <v>27.12</v>
      </c>
      <c r="G3027" s="30">
        <f t="shared" si="1666"/>
        <v>27.12</v>
      </c>
      <c r="H3027" s="30">
        <f t="shared" si="1596"/>
        <v>0</v>
      </c>
      <c r="I3027" s="30">
        <f>'F4.2'!AA273</f>
        <v>0</v>
      </c>
      <c r="J3027" s="30">
        <f>'F4.2'!AU273</f>
        <v>0</v>
      </c>
      <c r="K3027" s="30"/>
      <c r="L3027" s="30"/>
      <c r="M3027" s="30">
        <f t="shared" ref="M3027:M3090" si="1674">SUM(J3027:L3027)</f>
        <v>0</v>
      </c>
      <c r="N3027" s="150">
        <f t="shared" si="1598"/>
        <v>0</v>
      </c>
      <c r="O3027" s="211">
        <f t="shared" si="1659"/>
        <v>0</v>
      </c>
      <c r="P3027" s="212">
        <f t="shared" si="1660"/>
        <v>0</v>
      </c>
    </row>
    <row r="3028" spans="1:16" ht="31.5" hidden="1" outlineLevel="1">
      <c r="A3028" s="233">
        <f t="shared" ref="A3028:E3028" si="1675">A2569</f>
        <v>0</v>
      </c>
      <c r="B3028" s="232" t="str">
        <f t="shared" si="1675"/>
        <v>IDC</v>
      </c>
      <c r="C3028" s="31" t="str">
        <f t="shared" si="1675"/>
        <v>MERC/CAPEX/2021-2022/MSPGCL/063</v>
      </c>
      <c r="D3028" s="67">
        <f t="shared" si="1675"/>
        <v>44604</v>
      </c>
      <c r="E3028" s="30">
        <f t="shared" si="1675"/>
        <v>2.76</v>
      </c>
      <c r="F3028" s="30">
        <f t="shared" si="1665"/>
        <v>0</v>
      </c>
      <c r="G3028" s="30">
        <f t="shared" si="1666"/>
        <v>0</v>
      </c>
      <c r="H3028" s="30">
        <f t="shared" si="1596"/>
        <v>0</v>
      </c>
      <c r="I3028" s="30">
        <f>'F4.2'!AA274</f>
        <v>0</v>
      </c>
      <c r="J3028" s="30">
        <f>'F4.2'!AU274</f>
        <v>0</v>
      </c>
      <c r="K3028" s="30"/>
      <c r="L3028" s="30"/>
      <c r="M3028" s="30">
        <f t="shared" si="1674"/>
        <v>0</v>
      </c>
      <c r="N3028" s="150">
        <f t="shared" si="1598"/>
        <v>0</v>
      </c>
      <c r="O3028" s="211">
        <f t="shared" si="1659"/>
        <v>0</v>
      </c>
      <c r="P3028" s="212">
        <f t="shared" si="1660"/>
        <v>0</v>
      </c>
    </row>
    <row r="3029" spans="1:16" ht="47.25" hidden="1" outlineLevel="1">
      <c r="A3029" s="28" t="str">
        <f t="shared" ref="A3029:E3029" si="1676">A2570</f>
        <v>A6</v>
      </c>
      <c r="B3029" s="131" t="str">
        <f t="shared" si="1676"/>
        <v>Supply, Installation &amp; Commissioning of Online Coal Flow Monitoring &amp; Balancing System at Unit-8-9, CSTPS, Chandrapur</v>
      </c>
      <c r="C3029" s="31" t="str">
        <f t="shared" si="1676"/>
        <v>MERC/CAPEX/2024-2025/MSPGCL/0457 Dt 26.07.2024</v>
      </c>
      <c r="D3029" s="67">
        <f t="shared" si="1676"/>
        <v>45499</v>
      </c>
      <c r="E3029" s="30">
        <f t="shared" si="1676"/>
        <v>34.21</v>
      </c>
      <c r="F3029" s="30">
        <f t="shared" si="1665"/>
        <v>0</v>
      </c>
      <c r="G3029" s="30">
        <f t="shared" si="1666"/>
        <v>0</v>
      </c>
      <c r="H3029" s="30">
        <f t="shared" si="1596"/>
        <v>0</v>
      </c>
      <c r="I3029" s="30">
        <f>'F4.2'!AA275</f>
        <v>0</v>
      </c>
      <c r="J3029" s="30">
        <f>'F4.2'!AU275</f>
        <v>0</v>
      </c>
      <c r="K3029" s="30"/>
      <c r="L3029" s="30"/>
      <c r="M3029" s="30">
        <f t="shared" si="1674"/>
        <v>0</v>
      </c>
      <c r="N3029" s="150">
        <f t="shared" si="1598"/>
        <v>0</v>
      </c>
    </row>
    <row r="3030" spans="1:16" ht="47.25" hidden="1" outlineLevel="1">
      <c r="A3030" s="28">
        <f t="shared" ref="A3030:E3030" si="1677">A2571</f>
        <v>0</v>
      </c>
      <c r="B3030" s="232" t="str">
        <f t="shared" si="1677"/>
        <v>Supply, installation and commissioning of Online Coal flow monitoring and balancing system for U- 8 &amp; 9, CSTPS, Chandrapur.</v>
      </c>
      <c r="C3030" s="31" t="str">
        <f t="shared" si="1677"/>
        <v>MERC/CAPEX/2024-2025/MSPGCL/0457 Dt 26.07.2024</v>
      </c>
      <c r="D3030" s="67">
        <f t="shared" si="1677"/>
        <v>45499</v>
      </c>
      <c r="E3030" s="30">
        <f t="shared" si="1677"/>
        <v>34.21</v>
      </c>
      <c r="F3030" s="30">
        <f t="shared" si="1665"/>
        <v>34.21</v>
      </c>
      <c r="G3030" s="30">
        <f t="shared" si="1666"/>
        <v>34.21</v>
      </c>
      <c r="H3030" s="30">
        <f t="shared" si="1596"/>
        <v>0</v>
      </c>
      <c r="I3030" s="30">
        <f>'F4.2'!AA276</f>
        <v>0</v>
      </c>
      <c r="J3030" s="30">
        <f>'F4.2'!AU276</f>
        <v>0</v>
      </c>
      <c r="K3030" s="30"/>
      <c r="L3030" s="30"/>
      <c r="M3030" s="30">
        <f t="shared" si="1674"/>
        <v>0</v>
      </c>
      <c r="N3030" s="150">
        <f t="shared" si="1598"/>
        <v>0</v>
      </c>
    </row>
    <row r="3031" spans="1:16" ht="31.5" hidden="1" outlineLevel="1">
      <c r="A3031" s="118">
        <f t="shared" ref="A3031:E3031" si="1678">A2572</f>
        <v>0</v>
      </c>
      <c r="B3031" s="180" t="str">
        <f t="shared" si="1678"/>
        <v>IDC</v>
      </c>
      <c r="C3031" s="31" t="str">
        <f t="shared" si="1678"/>
        <v>MERC/CAPEX/2024-2025/MSPGCL/0457 Dt 26.07.2024</v>
      </c>
      <c r="D3031" s="67">
        <f t="shared" si="1678"/>
        <v>45499</v>
      </c>
      <c r="E3031" s="30">
        <f t="shared" si="1678"/>
        <v>0.31</v>
      </c>
      <c r="F3031" s="30">
        <f t="shared" si="1665"/>
        <v>0</v>
      </c>
      <c r="G3031" s="30">
        <f t="shared" si="1666"/>
        <v>0</v>
      </c>
      <c r="H3031" s="30">
        <f t="shared" ref="H3031:H3094" si="1679">F3031-G3031</f>
        <v>0</v>
      </c>
      <c r="I3031" s="30">
        <f>'F4.2'!AA277</f>
        <v>0</v>
      </c>
      <c r="J3031" s="30">
        <f>'F4.2'!AU277</f>
        <v>0</v>
      </c>
      <c r="K3031" s="30"/>
      <c r="L3031" s="30"/>
      <c r="M3031" s="30">
        <f t="shared" si="1674"/>
        <v>0</v>
      </c>
      <c r="N3031" s="150">
        <f t="shared" ref="N3031:N3094" si="1680">H3031+I3031-M3031</f>
        <v>0</v>
      </c>
    </row>
    <row r="3032" spans="1:16" ht="47.25" hidden="1" outlineLevel="1">
      <c r="A3032" s="28" t="str">
        <f t="shared" ref="A3032:E3032" si="1681">A2573</f>
        <v>A7</v>
      </c>
      <c r="B3032" s="131" t="str">
        <f t="shared" si="1681"/>
        <v>Providing, supplying, laying and commissioning of 1600 mm dia. M.S. Pipe by replacement of existing PSC raw water line from Erai dam to reservoir at CSTPS, Chandrapur</v>
      </c>
      <c r="C3032" s="31" t="str">
        <f t="shared" si="1681"/>
        <v>MERC/CAPEX/2024-2025/MSPGCL/0476 Dt 06.08.2024</v>
      </c>
      <c r="D3032" s="67">
        <f t="shared" si="1681"/>
        <v>45510</v>
      </c>
      <c r="E3032" s="30">
        <f t="shared" si="1681"/>
        <v>40.794520547945204</v>
      </c>
      <c r="F3032" s="30">
        <f t="shared" si="1665"/>
        <v>0</v>
      </c>
      <c r="G3032" s="30">
        <f t="shared" si="1666"/>
        <v>0</v>
      </c>
      <c r="H3032" s="30">
        <f t="shared" si="1679"/>
        <v>0</v>
      </c>
      <c r="I3032" s="30">
        <f>'F4.2'!AA278</f>
        <v>0</v>
      </c>
      <c r="J3032" s="30">
        <f>'F4.2'!AU278</f>
        <v>0</v>
      </c>
      <c r="K3032" s="30"/>
      <c r="L3032" s="30"/>
      <c r="M3032" s="30">
        <f t="shared" si="1674"/>
        <v>0</v>
      </c>
      <c r="N3032" s="150">
        <f t="shared" si="1680"/>
        <v>0</v>
      </c>
    </row>
    <row r="3033" spans="1:16" ht="47.25" hidden="1" outlineLevel="1">
      <c r="A3033" s="227">
        <f t="shared" ref="A3033:E3033" si="1682">A2574</f>
        <v>0</v>
      </c>
      <c r="B3033" s="232" t="str">
        <f t="shared" si="1682"/>
        <v>Providing, supplying, laying and commissioning of 1600mm dia. M.S. pipe by replacement of existing PSC raw water line from Erai dam to reservoir at CSTPS, Chandrapur</v>
      </c>
      <c r="C3033" s="31" t="str">
        <f t="shared" si="1682"/>
        <v>MERC/CAPEX/2024-2025/MSPGCL/0476 Dt 06.08.2024</v>
      </c>
      <c r="D3033" s="67">
        <f t="shared" si="1682"/>
        <v>45510</v>
      </c>
      <c r="E3033" s="30">
        <f t="shared" si="1682"/>
        <v>40.794520547945204</v>
      </c>
      <c r="F3033" s="30">
        <f t="shared" si="1665"/>
        <v>40.794520547945204</v>
      </c>
      <c r="G3033" s="30">
        <f t="shared" si="1666"/>
        <v>40.794520547945204</v>
      </c>
      <c r="H3033" s="30">
        <f t="shared" si="1679"/>
        <v>0</v>
      </c>
      <c r="I3033" s="30">
        <f>'F4.2'!AA279</f>
        <v>0</v>
      </c>
      <c r="J3033" s="30">
        <f>'F4.2'!AU279</f>
        <v>0</v>
      </c>
      <c r="K3033" s="30"/>
      <c r="L3033" s="30"/>
      <c r="M3033" s="30">
        <f t="shared" si="1674"/>
        <v>0</v>
      </c>
      <c r="N3033" s="150">
        <f t="shared" si="1680"/>
        <v>0</v>
      </c>
    </row>
    <row r="3034" spans="1:16" ht="31.5" hidden="1" outlineLevel="1">
      <c r="A3034" s="118">
        <f t="shared" ref="A3034:E3034" si="1683">A2575</f>
        <v>0</v>
      </c>
      <c r="B3034" s="180" t="str">
        <f t="shared" si="1683"/>
        <v>IDC</v>
      </c>
      <c r="C3034" s="31" t="str">
        <f t="shared" si="1683"/>
        <v>MERC/CAPEX/2024-2025/MSPGCL/0476 Dt 06.08.2024</v>
      </c>
      <c r="D3034" s="67">
        <f t="shared" si="1683"/>
        <v>45510</v>
      </c>
      <c r="E3034" s="30">
        <f t="shared" si="1683"/>
        <v>8.83</v>
      </c>
      <c r="F3034" s="30">
        <f t="shared" si="1665"/>
        <v>0</v>
      </c>
      <c r="G3034" s="30">
        <f t="shared" si="1666"/>
        <v>0</v>
      </c>
      <c r="H3034" s="30">
        <f t="shared" si="1679"/>
        <v>0</v>
      </c>
      <c r="I3034" s="30">
        <f>'F4.2'!AA280</f>
        <v>0</v>
      </c>
      <c r="J3034" s="30">
        <f>'F4.2'!AU280</f>
        <v>0</v>
      </c>
      <c r="K3034" s="30"/>
      <c r="L3034" s="30"/>
      <c r="M3034" s="30">
        <f t="shared" si="1674"/>
        <v>0</v>
      </c>
      <c r="N3034" s="150">
        <f t="shared" si="1680"/>
        <v>0</v>
      </c>
    </row>
    <row r="3035" spans="1:16" ht="31.5" hidden="1" outlineLevel="1">
      <c r="A3035" s="28" t="str">
        <f t="shared" ref="A3035:E3035" si="1684">A2576</f>
        <v>A8</v>
      </c>
      <c r="B3035" s="131" t="str">
        <f t="shared" si="1684"/>
        <v>Adoption of Ozonization technique for disinfection of Cooling Water System at U # 8 &amp; 9</v>
      </c>
      <c r="C3035" s="31" t="str">
        <f t="shared" si="1684"/>
        <v>MERC/CAPEX/MSPGCL/2023-2024/0467 Dt 02.08.2024</v>
      </c>
      <c r="D3035" s="67">
        <f t="shared" si="1684"/>
        <v>45506</v>
      </c>
      <c r="E3035" s="30">
        <f t="shared" si="1684"/>
        <v>67</v>
      </c>
      <c r="F3035" s="30">
        <f t="shared" si="1665"/>
        <v>0</v>
      </c>
      <c r="G3035" s="30">
        <f t="shared" si="1666"/>
        <v>0</v>
      </c>
      <c r="H3035" s="30">
        <f t="shared" si="1679"/>
        <v>0</v>
      </c>
      <c r="I3035" s="30">
        <f>'F4.2'!AA281</f>
        <v>0</v>
      </c>
      <c r="J3035" s="30">
        <f>'F4.2'!AU281</f>
        <v>0</v>
      </c>
      <c r="K3035" s="30"/>
      <c r="L3035" s="30"/>
      <c r="M3035" s="30">
        <f t="shared" si="1674"/>
        <v>0</v>
      </c>
      <c r="N3035" s="150">
        <f t="shared" si="1680"/>
        <v>0</v>
      </c>
    </row>
    <row r="3036" spans="1:16" ht="31.5" hidden="1" outlineLevel="1">
      <c r="A3036" s="28">
        <f t="shared" ref="A3036:E3036" si="1685">A2577</f>
        <v>0</v>
      </c>
      <c r="B3036" s="232" t="str">
        <f t="shared" si="1685"/>
        <v>Adoption of Ozonization technique for disinfection of Unit 8&amp;9 Cooling Water at CSTPS.</v>
      </c>
      <c r="C3036" s="31" t="str">
        <f t="shared" si="1685"/>
        <v>MERC/CAPEX/MSPGCL/2023-2024/0467 Dt 02.08.2024</v>
      </c>
      <c r="D3036" s="67">
        <f t="shared" si="1685"/>
        <v>45506</v>
      </c>
      <c r="E3036" s="30">
        <f t="shared" si="1685"/>
        <v>67</v>
      </c>
      <c r="F3036" s="30">
        <f t="shared" si="1665"/>
        <v>67</v>
      </c>
      <c r="G3036" s="30">
        <f t="shared" si="1666"/>
        <v>67</v>
      </c>
      <c r="H3036" s="30">
        <f t="shared" si="1679"/>
        <v>0</v>
      </c>
      <c r="I3036" s="30">
        <f>'F4.2'!AA282</f>
        <v>0</v>
      </c>
      <c r="J3036" s="30">
        <f>'F4.2'!AU282</f>
        <v>0</v>
      </c>
      <c r="K3036" s="30"/>
      <c r="L3036" s="30"/>
      <c r="M3036" s="30">
        <f t="shared" si="1674"/>
        <v>0</v>
      </c>
      <c r="N3036" s="150">
        <f t="shared" si="1680"/>
        <v>0</v>
      </c>
    </row>
    <row r="3037" spans="1:16" ht="31.5" hidden="1" outlineLevel="1">
      <c r="A3037" s="118">
        <f t="shared" ref="A3037:E3037" si="1686">A2578</f>
        <v>0</v>
      </c>
      <c r="B3037" s="180" t="str">
        <f t="shared" si="1686"/>
        <v>IDC</v>
      </c>
      <c r="C3037" s="31" t="str">
        <f t="shared" si="1686"/>
        <v>MERC/CAPEX/MSPGCL/2023-2024/0467 Dt 02.08.2024</v>
      </c>
      <c r="D3037" s="67">
        <f t="shared" si="1686"/>
        <v>45506</v>
      </c>
      <c r="E3037" s="30">
        <f t="shared" si="1686"/>
        <v>2.2000000000000002</v>
      </c>
      <c r="F3037" s="30">
        <f t="shared" si="1665"/>
        <v>0</v>
      </c>
      <c r="G3037" s="30">
        <f t="shared" si="1666"/>
        <v>0</v>
      </c>
      <c r="H3037" s="30">
        <f t="shared" si="1679"/>
        <v>0</v>
      </c>
      <c r="I3037" s="30">
        <f>'F4.2'!AA283</f>
        <v>0</v>
      </c>
      <c r="J3037" s="30">
        <f>'F4.2'!AU283</f>
        <v>0</v>
      </c>
      <c r="K3037" s="30"/>
      <c r="L3037" s="30"/>
      <c r="M3037" s="30">
        <f t="shared" si="1674"/>
        <v>0</v>
      </c>
      <c r="N3037" s="150">
        <f t="shared" si="1680"/>
        <v>0</v>
      </c>
    </row>
    <row r="3038" spans="1:16" ht="15.75" hidden="1" outlineLevel="1">
      <c r="A3038" s="233">
        <f t="shared" ref="A3038:E3038" si="1687">A2579</f>
        <v>0</v>
      </c>
      <c r="B3038" s="232">
        <f t="shared" si="1687"/>
        <v>0</v>
      </c>
      <c r="C3038" s="31">
        <f t="shared" si="1687"/>
        <v>0</v>
      </c>
      <c r="D3038" s="67" t="str">
        <f t="shared" si="1687"/>
        <v>-</v>
      </c>
      <c r="E3038" s="30">
        <f t="shared" si="1687"/>
        <v>0</v>
      </c>
      <c r="F3038" s="30">
        <f t="shared" si="1665"/>
        <v>0</v>
      </c>
      <c r="G3038" s="30">
        <f t="shared" si="1666"/>
        <v>0</v>
      </c>
      <c r="H3038" s="30">
        <f t="shared" si="1679"/>
        <v>0</v>
      </c>
      <c r="I3038" s="30">
        <f>'F4.2'!AA284</f>
        <v>0</v>
      </c>
      <c r="J3038" s="30">
        <f>'F4.2'!AU284</f>
        <v>0</v>
      </c>
      <c r="K3038" s="30"/>
      <c r="L3038" s="30"/>
      <c r="M3038" s="30">
        <f t="shared" si="1674"/>
        <v>0</v>
      </c>
      <c r="N3038" s="150">
        <f t="shared" si="1680"/>
        <v>0</v>
      </c>
    </row>
    <row r="3039" spans="1:16" ht="15.75" hidden="1" outlineLevel="1">
      <c r="A3039" s="233">
        <f t="shared" ref="A3039:E3039" si="1688">A2580</f>
        <v>0</v>
      </c>
      <c r="B3039" s="232">
        <f t="shared" si="1688"/>
        <v>0</v>
      </c>
      <c r="C3039" s="31">
        <f t="shared" si="1688"/>
        <v>0</v>
      </c>
      <c r="D3039" s="67" t="str">
        <f t="shared" si="1688"/>
        <v>-</v>
      </c>
      <c r="E3039" s="30">
        <f t="shared" si="1688"/>
        <v>0</v>
      </c>
      <c r="F3039" s="30">
        <f t="shared" si="1665"/>
        <v>0</v>
      </c>
      <c r="G3039" s="30">
        <f t="shared" si="1666"/>
        <v>0</v>
      </c>
      <c r="H3039" s="30">
        <f t="shared" si="1679"/>
        <v>0</v>
      </c>
      <c r="I3039" s="30">
        <f>'F4.2'!AA285</f>
        <v>0</v>
      </c>
      <c r="J3039" s="30">
        <f>'F4.2'!AU285</f>
        <v>0</v>
      </c>
      <c r="K3039" s="30"/>
      <c r="L3039" s="30"/>
      <c r="M3039" s="30">
        <f t="shared" si="1674"/>
        <v>0</v>
      </c>
      <c r="N3039" s="150">
        <f t="shared" si="1680"/>
        <v>0</v>
      </c>
    </row>
    <row r="3040" spans="1:16" ht="15.75" hidden="1" outlineLevel="1">
      <c r="A3040" s="233">
        <f t="shared" ref="A3040:E3040" si="1689">A2581</f>
        <v>0</v>
      </c>
      <c r="B3040" s="232">
        <f t="shared" si="1689"/>
        <v>0</v>
      </c>
      <c r="C3040" s="31">
        <f t="shared" si="1689"/>
        <v>0</v>
      </c>
      <c r="D3040" s="67" t="str">
        <f t="shared" si="1689"/>
        <v>-</v>
      </c>
      <c r="E3040" s="30">
        <f t="shared" si="1689"/>
        <v>0</v>
      </c>
      <c r="F3040" s="30">
        <f t="shared" si="1665"/>
        <v>0</v>
      </c>
      <c r="G3040" s="30">
        <f t="shared" si="1666"/>
        <v>0</v>
      </c>
      <c r="H3040" s="30">
        <f t="shared" si="1679"/>
        <v>0</v>
      </c>
      <c r="I3040" s="30">
        <f>'F4.2'!AA286</f>
        <v>0</v>
      </c>
      <c r="J3040" s="30">
        <f>'F4.2'!AU286</f>
        <v>0</v>
      </c>
      <c r="K3040" s="30"/>
      <c r="L3040" s="30"/>
      <c r="M3040" s="30">
        <f t="shared" si="1674"/>
        <v>0</v>
      </c>
      <c r="N3040" s="150">
        <f t="shared" si="1680"/>
        <v>0</v>
      </c>
    </row>
    <row r="3041" spans="1:14" ht="15.75" hidden="1" outlineLevel="1">
      <c r="A3041" s="31">
        <f t="shared" ref="A3041:E3041" si="1690">A2582</f>
        <v>0</v>
      </c>
      <c r="B3041" s="64">
        <f t="shared" si="1690"/>
        <v>0</v>
      </c>
      <c r="C3041" s="31">
        <f t="shared" si="1690"/>
        <v>0</v>
      </c>
      <c r="D3041" s="67" t="str">
        <f t="shared" si="1690"/>
        <v>-</v>
      </c>
      <c r="E3041" s="30">
        <f t="shared" si="1690"/>
        <v>0</v>
      </c>
      <c r="F3041" s="30">
        <f t="shared" si="1665"/>
        <v>0</v>
      </c>
      <c r="G3041" s="30">
        <f t="shared" si="1666"/>
        <v>0</v>
      </c>
      <c r="H3041" s="30">
        <f t="shared" si="1679"/>
        <v>0</v>
      </c>
      <c r="I3041" s="30">
        <f>'F4.2'!AA287</f>
        <v>0</v>
      </c>
      <c r="J3041" s="30">
        <f>'F4.2'!AU287</f>
        <v>0</v>
      </c>
      <c r="K3041" s="30"/>
      <c r="L3041" s="30"/>
      <c r="M3041" s="30">
        <f t="shared" si="1674"/>
        <v>0</v>
      </c>
      <c r="N3041" s="150">
        <f t="shared" si="1680"/>
        <v>0</v>
      </c>
    </row>
    <row r="3042" spans="1:14" ht="15.75" hidden="1" outlineLevel="1">
      <c r="A3042" s="31"/>
      <c r="B3042" s="27" t="str">
        <f t="shared" ref="B3042" si="1691">B2583</f>
        <v>(ii) Submitted to MERC</v>
      </c>
      <c r="C3042" s="31"/>
      <c r="D3042" s="67" t="str">
        <f t="shared" ref="D3042:E3042" si="1692">D2583</f>
        <v>-</v>
      </c>
      <c r="E3042" s="30">
        <f t="shared" si="1692"/>
        <v>0</v>
      </c>
      <c r="F3042" s="30">
        <f t="shared" si="1665"/>
        <v>0</v>
      </c>
      <c r="G3042" s="30">
        <f t="shared" si="1666"/>
        <v>0</v>
      </c>
      <c r="H3042" s="30">
        <f t="shared" si="1679"/>
        <v>0</v>
      </c>
      <c r="I3042" s="30">
        <f>'F4.2'!AA288</f>
        <v>0</v>
      </c>
      <c r="J3042" s="30">
        <f>'F4.2'!AU288</f>
        <v>0</v>
      </c>
      <c r="K3042" s="30"/>
      <c r="L3042" s="30"/>
      <c r="M3042" s="30">
        <f t="shared" si="1674"/>
        <v>0</v>
      </c>
      <c r="N3042" s="150">
        <f t="shared" si="1680"/>
        <v>0</v>
      </c>
    </row>
    <row r="3043" spans="1:14" ht="63" hidden="1" outlineLevel="1">
      <c r="A3043" s="28" t="str">
        <f>A2584</f>
        <v>Y1</v>
      </c>
      <c r="B3043" s="131" t="str">
        <f t="shared" ref="B3043:E3043" si="1693">B2584</f>
        <v>Multiple Schemes for Electrical Maintenance Section and Design, Engineering, Manufacturing, Testing, Unloading at site, E&amp;C of 200MVA, 21/420KV Single Phase Generator Transformer for Unit # 8 &amp; 9, CSTPS</v>
      </c>
      <c r="C3043" s="31" t="str">
        <f t="shared" si="1693"/>
        <v>To be resubmitted</v>
      </c>
      <c r="D3043" s="67" t="str">
        <f t="shared" si="1693"/>
        <v>-</v>
      </c>
      <c r="E3043" s="30">
        <f t="shared" si="1693"/>
        <v>0</v>
      </c>
      <c r="F3043" s="30">
        <f t="shared" si="1665"/>
        <v>0</v>
      </c>
      <c r="G3043" s="30">
        <f t="shared" si="1666"/>
        <v>0</v>
      </c>
      <c r="H3043" s="30">
        <f t="shared" si="1679"/>
        <v>0</v>
      </c>
      <c r="I3043" s="30">
        <f>'F4.2'!AA289</f>
        <v>0</v>
      </c>
      <c r="J3043" s="30">
        <f>'F4.2'!AU289</f>
        <v>0</v>
      </c>
      <c r="K3043" s="30"/>
      <c r="L3043" s="30"/>
      <c r="M3043" s="30">
        <f t="shared" si="1674"/>
        <v>0</v>
      </c>
      <c r="N3043" s="150">
        <f t="shared" si="1680"/>
        <v>0</v>
      </c>
    </row>
    <row r="3044" spans="1:14" ht="31.5" hidden="1" outlineLevel="1">
      <c r="A3044" s="227"/>
      <c r="B3044" s="232" t="str">
        <f t="shared" ref="B3044:E3044" si="1694">B2585</f>
        <v>Procurement of 10MW, 11kV Motor and its recommended spare for Boiler Feed Pump (BFP)</v>
      </c>
      <c r="C3044" s="31" t="str">
        <f t="shared" si="1694"/>
        <v>To be resubmitted</v>
      </c>
      <c r="D3044" s="67" t="str">
        <f t="shared" si="1694"/>
        <v>-</v>
      </c>
      <c r="E3044" s="30">
        <f t="shared" si="1694"/>
        <v>0</v>
      </c>
      <c r="F3044" s="30">
        <f t="shared" si="1665"/>
        <v>4.95</v>
      </c>
      <c r="G3044" s="30">
        <f t="shared" si="1666"/>
        <v>4.95</v>
      </c>
      <c r="H3044" s="30">
        <f t="shared" si="1679"/>
        <v>0</v>
      </c>
      <c r="I3044" s="30">
        <f>'F4.2'!AA290</f>
        <v>0</v>
      </c>
      <c r="J3044" s="30">
        <f>'F4.2'!AU290</f>
        <v>0</v>
      </c>
      <c r="K3044" s="30"/>
      <c r="L3044" s="30"/>
      <c r="M3044" s="30">
        <f t="shared" si="1674"/>
        <v>0</v>
      </c>
      <c r="N3044" s="150">
        <f t="shared" si="1680"/>
        <v>0</v>
      </c>
    </row>
    <row r="3045" spans="1:14" ht="47.25" hidden="1" outlineLevel="1">
      <c r="A3045" s="227"/>
      <c r="B3045" s="232" t="str">
        <f t="shared" ref="B3045:E3045" si="1695">B2586</f>
        <v>Replacement of  NiCd battery sets installed for UPS of Fire Water Pump House, CMRH &amp; SWAS lab   of Unit 8 &amp; 9, CSTPS, Chandrapur.</v>
      </c>
      <c r="C3045" s="31" t="str">
        <f t="shared" si="1695"/>
        <v>To be resubmitted</v>
      </c>
      <c r="D3045" s="67" t="str">
        <f t="shared" si="1695"/>
        <v>-</v>
      </c>
      <c r="E3045" s="30">
        <f t="shared" si="1695"/>
        <v>0</v>
      </c>
      <c r="F3045" s="30">
        <f t="shared" si="1665"/>
        <v>0.86</v>
      </c>
      <c r="G3045" s="30">
        <f t="shared" si="1666"/>
        <v>0.86</v>
      </c>
      <c r="H3045" s="30">
        <f t="shared" si="1679"/>
        <v>0</v>
      </c>
      <c r="I3045" s="30">
        <f>'F4.2'!AA291</f>
        <v>0</v>
      </c>
      <c r="J3045" s="30">
        <f>'F4.2'!AU291</f>
        <v>0</v>
      </c>
      <c r="K3045" s="30"/>
      <c r="L3045" s="30"/>
      <c r="M3045" s="30">
        <f t="shared" si="1674"/>
        <v>0</v>
      </c>
      <c r="N3045" s="150">
        <f t="shared" si="1680"/>
        <v>0</v>
      </c>
    </row>
    <row r="3046" spans="1:14" ht="47.25" hidden="1" outlineLevel="1">
      <c r="A3046" s="227"/>
      <c r="B3046" s="232" t="str">
        <f t="shared" ref="B3046:E3046" si="1696">B2587</f>
        <v>Retrofitting of GE make LT Air Circuit Breakers of various current ratings and procurement of their recommended spares for Unit-8&amp;9, CSTPS</v>
      </c>
      <c r="C3046" s="31" t="str">
        <f t="shared" si="1696"/>
        <v>To be resubmitted</v>
      </c>
      <c r="D3046" s="67" t="str">
        <f t="shared" si="1696"/>
        <v>-</v>
      </c>
      <c r="E3046" s="30">
        <f t="shared" si="1696"/>
        <v>0</v>
      </c>
      <c r="F3046" s="30">
        <f t="shared" si="1665"/>
        <v>4.8499999999999996</v>
      </c>
      <c r="G3046" s="30">
        <f t="shared" si="1666"/>
        <v>4.8499999999999996</v>
      </c>
      <c r="H3046" s="30">
        <f t="shared" si="1679"/>
        <v>0</v>
      </c>
      <c r="I3046" s="30">
        <f>'F4.2'!AA292</f>
        <v>0</v>
      </c>
      <c r="J3046" s="30">
        <f>'F4.2'!AU292</f>
        <v>0</v>
      </c>
      <c r="K3046" s="30"/>
      <c r="L3046" s="30"/>
      <c r="M3046" s="30">
        <f t="shared" si="1674"/>
        <v>0</v>
      </c>
      <c r="N3046" s="150">
        <f t="shared" si="1680"/>
        <v>0</v>
      </c>
    </row>
    <row r="3047" spans="1:14" ht="31.5" hidden="1" outlineLevel="1">
      <c r="A3047" s="227"/>
      <c r="B3047" s="232" t="str">
        <f t="shared" ref="B3047:E3047" si="1697">B2588</f>
        <v>Procurement of BHEL make 6.6kV and 11kV Vacuum Circuit Breakers for Unit-8&amp;9, CSTPS Chandrapur</v>
      </c>
      <c r="C3047" s="31" t="str">
        <f t="shared" si="1697"/>
        <v>To be resubmitted</v>
      </c>
      <c r="D3047" s="67" t="str">
        <f t="shared" si="1697"/>
        <v>-</v>
      </c>
      <c r="E3047" s="30">
        <f t="shared" si="1697"/>
        <v>0</v>
      </c>
      <c r="F3047" s="30">
        <f t="shared" si="1665"/>
        <v>2.0699999999999998</v>
      </c>
      <c r="G3047" s="30">
        <f t="shared" si="1666"/>
        <v>2.0699999999999998</v>
      </c>
      <c r="H3047" s="30">
        <f t="shared" si="1679"/>
        <v>0</v>
      </c>
      <c r="I3047" s="30">
        <f>'F4.2'!AA293</f>
        <v>0</v>
      </c>
      <c r="J3047" s="30">
        <f>'F4.2'!AU293</f>
        <v>0</v>
      </c>
      <c r="K3047" s="30"/>
      <c r="L3047" s="30"/>
      <c r="M3047" s="30">
        <f t="shared" si="1674"/>
        <v>0</v>
      </c>
      <c r="N3047" s="150">
        <f t="shared" si="1680"/>
        <v>0</v>
      </c>
    </row>
    <row r="3048" spans="1:14" ht="15.75" hidden="1" outlineLevel="1">
      <c r="A3048" s="118"/>
      <c r="B3048" s="180" t="str">
        <f t="shared" ref="B3048:E3048" si="1698">B2589</f>
        <v>IDC</v>
      </c>
      <c r="C3048" s="31" t="str">
        <f t="shared" si="1698"/>
        <v>To be resubmitted</v>
      </c>
      <c r="D3048" s="67" t="str">
        <f t="shared" si="1698"/>
        <v>-</v>
      </c>
      <c r="E3048" s="30">
        <f t="shared" si="1698"/>
        <v>0</v>
      </c>
      <c r="F3048" s="30">
        <f t="shared" si="1665"/>
        <v>0</v>
      </c>
      <c r="G3048" s="30">
        <f t="shared" si="1666"/>
        <v>0</v>
      </c>
      <c r="H3048" s="30">
        <f t="shared" si="1679"/>
        <v>0</v>
      </c>
      <c r="I3048" s="30">
        <f>'F4.2'!AA294</f>
        <v>0</v>
      </c>
      <c r="J3048" s="30">
        <f>'F4.2'!AU294</f>
        <v>0</v>
      </c>
      <c r="K3048" s="30"/>
      <c r="L3048" s="30"/>
      <c r="M3048" s="30">
        <f t="shared" si="1674"/>
        <v>0</v>
      </c>
      <c r="N3048" s="150">
        <f t="shared" si="1680"/>
        <v>0</v>
      </c>
    </row>
    <row r="3049" spans="1:14" ht="157.5" hidden="1" outlineLevel="1">
      <c r="A3049" s="28" t="str">
        <f>A2590</f>
        <v>Y5</v>
      </c>
      <c r="B3049" s="131" t="str">
        <f t="shared" ref="B3049:E3049" si="1699">B2590</f>
        <v>Scheme-1: Procurement of assembly of baskets for Air Preheater of type 31.05 VIMT 2000 (72° PA), 
Scheme-2: Procurement of spares for PRDS station pressure control valves and Desuperheating spray Control valves in Boiler at U-8&amp;9, CSTPS, Chandrapur,
Scheme-3: Procurement of complete set of sky climber at U-8&amp;9, CSTPS, Chandrapur.
Scheme-4: Supply, erction, commissioning of oil free rotary screw compressors (including all Civil Electrical, C&amp;I, Testing work) for CMRH system at U-8&amp;9, CSTPS, Chandrapur.</v>
      </c>
      <c r="C3049" s="31" t="str">
        <f t="shared" si="1699"/>
        <v>To be resubmitted</v>
      </c>
      <c r="D3049" s="67" t="str">
        <f t="shared" si="1699"/>
        <v>-</v>
      </c>
      <c r="E3049" s="30">
        <f t="shared" si="1699"/>
        <v>0</v>
      </c>
      <c r="F3049" s="30">
        <f t="shared" si="1665"/>
        <v>0</v>
      </c>
      <c r="G3049" s="30">
        <f t="shared" si="1666"/>
        <v>0</v>
      </c>
      <c r="H3049" s="30">
        <f t="shared" si="1679"/>
        <v>0</v>
      </c>
      <c r="I3049" s="30">
        <f>'F4.2'!AA295</f>
        <v>0</v>
      </c>
      <c r="J3049" s="30">
        <f>'F4.2'!AU295</f>
        <v>0</v>
      </c>
      <c r="K3049" s="30"/>
      <c r="L3049" s="30"/>
      <c r="M3049" s="30">
        <f t="shared" si="1674"/>
        <v>0</v>
      </c>
      <c r="N3049" s="150">
        <f t="shared" si="1680"/>
        <v>0</v>
      </c>
    </row>
    <row r="3050" spans="1:14" ht="47.25" hidden="1" outlineLevel="1">
      <c r="A3050" s="227"/>
      <c r="B3050" s="270" t="str">
        <f t="shared" ref="B3050:E3050" si="1700">B2591</f>
        <v>Scheme-1: Procurement of assembly of baskets for Air Preheater of type 31.5 VIMT 2000 (72° PA) at U-8&amp;9, CSTPS, Chandrapur.</v>
      </c>
      <c r="C3050" s="28" t="str">
        <f t="shared" si="1700"/>
        <v>To be resubmitted</v>
      </c>
      <c r="D3050" s="68" t="str">
        <f t="shared" si="1700"/>
        <v>-</v>
      </c>
      <c r="E3050" s="29">
        <f t="shared" si="1700"/>
        <v>0</v>
      </c>
      <c r="F3050" s="29">
        <f t="shared" si="1665"/>
        <v>15.78</v>
      </c>
      <c r="G3050" s="29">
        <f t="shared" si="1666"/>
        <v>15.78</v>
      </c>
      <c r="H3050" s="29">
        <f t="shared" si="1679"/>
        <v>0</v>
      </c>
      <c r="I3050" s="30">
        <f>'F4.2'!AA296</f>
        <v>0</v>
      </c>
      <c r="J3050" s="30">
        <f>'F4.2'!AU296</f>
        <v>0</v>
      </c>
      <c r="K3050" s="29"/>
      <c r="L3050" s="29"/>
      <c r="M3050" s="29">
        <f t="shared" si="1674"/>
        <v>0</v>
      </c>
      <c r="N3050" s="149">
        <f t="shared" si="1680"/>
        <v>0</v>
      </c>
    </row>
    <row r="3051" spans="1:14" ht="47.25" hidden="1" outlineLevel="1">
      <c r="A3051" s="227"/>
      <c r="B3051" s="270" t="str">
        <f t="shared" ref="B3051:E3051" si="1701">B2592</f>
        <v>Scheme-2: Procurement of spares for PRDS station pressure control valves and Desuperheating spray control valves in Boiler at U-8&amp;9, CSTPS, Chandrapur.</v>
      </c>
      <c r="C3051" s="31" t="str">
        <f t="shared" si="1701"/>
        <v>To be resubmitted</v>
      </c>
      <c r="D3051" s="67" t="str">
        <f t="shared" si="1701"/>
        <v>-</v>
      </c>
      <c r="E3051" s="30">
        <f t="shared" si="1701"/>
        <v>0</v>
      </c>
      <c r="F3051" s="30">
        <f t="shared" si="1665"/>
        <v>6.09</v>
      </c>
      <c r="G3051" s="30">
        <f t="shared" si="1666"/>
        <v>6.09</v>
      </c>
      <c r="H3051" s="30">
        <f t="shared" si="1679"/>
        <v>0</v>
      </c>
      <c r="I3051" s="30">
        <f>'F4.2'!AA297</f>
        <v>0</v>
      </c>
      <c r="J3051" s="30">
        <f>'F4.2'!AU297</f>
        <v>0</v>
      </c>
      <c r="K3051" s="30"/>
      <c r="L3051" s="30"/>
      <c r="M3051" s="30">
        <f t="shared" si="1674"/>
        <v>0</v>
      </c>
      <c r="N3051" s="150">
        <f t="shared" si="1680"/>
        <v>0</v>
      </c>
    </row>
    <row r="3052" spans="1:14" ht="31.5" hidden="1" outlineLevel="1">
      <c r="A3052" s="227"/>
      <c r="B3052" s="270" t="str">
        <f t="shared" ref="B3052:E3052" si="1702">B2593</f>
        <v>Scheme-3: Procurement of complete set of sky climber at U-8&amp;9, CSTPS, Chandrapur.</v>
      </c>
      <c r="C3052" s="31" t="str">
        <f t="shared" si="1702"/>
        <v>To be resubmitted</v>
      </c>
      <c r="D3052" s="67" t="str">
        <f t="shared" si="1702"/>
        <v>-</v>
      </c>
      <c r="E3052" s="30">
        <f t="shared" si="1702"/>
        <v>0</v>
      </c>
      <c r="F3052" s="30">
        <f t="shared" si="1665"/>
        <v>3.16</v>
      </c>
      <c r="G3052" s="30">
        <f t="shared" si="1666"/>
        <v>3.16</v>
      </c>
      <c r="H3052" s="30">
        <f t="shared" si="1679"/>
        <v>0</v>
      </c>
      <c r="I3052" s="30">
        <f>'F4.2'!AA298</f>
        <v>0</v>
      </c>
      <c r="J3052" s="30">
        <f>'F4.2'!AU298</f>
        <v>0</v>
      </c>
      <c r="K3052" s="30"/>
      <c r="L3052" s="30"/>
      <c r="M3052" s="30">
        <f t="shared" si="1674"/>
        <v>0</v>
      </c>
      <c r="N3052" s="150">
        <f t="shared" si="1680"/>
        <v>0</v>
      </c>
    </row>
    <row r="3053" spans="1:14" ht="47.25" hidden="1" outlineLevel="1">
      <c r="A3053" s="227"/>
      <c r="B3053" s="270" t="str">
        <f t="shared" ref="B3053:E3053" si="1703">B2594</f>
        <v>Scheme-4: Supply, erection, commissioning of oil free rotary screw compressors (including all Civil Electrical, C&amp;I, Testing work) for CMRH system at U-8&amp;9, CSTPS, Chandrapur.</v>
      </c>
      <c r="C3053" s="31" t="str">
        <f t="shared" si="1703"/>
        <v>To be resubmitted</v>
      </c>
      <c r="D3053" s="67" t="str">
        <f t="shared" si="1703"/>
        <v>-</v>
      </c>
      <c r="E3053" s="30">
        <f t="shared" si="1703"/>
        <v>0</v>
      </c>
      <c r="F3053" s="30">
        <f t="shared" si="1665"/>
        <v>8.3000000000000007</v>
      </c>
      <c r="G3053" s="30">
        <f t="shared" si="1666"/>
        <v>8.3000000000000007</v>
      </c>
      <c r="H3053" s="30">
        <f t="shared" si="1679"/>
        <v>0</v>
      </c>
      <c r="I3053" s="30">
        <f>'F4.2'!AA299</f>
        <v>0</v>
      </c>
      <c r="J3053" s="30">
        <f>'F4.2'!AU299</f>
        <v>0</v>
      </c>
      <c r="K3053" s="30"/>
      <c r="L3053" s="30"/>
      <c r="M3053" s="30">
        <f t="shared" si="1674"/>
        <v>0</v>
      </c>
      <c r="N3053" s="150">
        <f t="shared" si="1680"/>
        <v>0</v>
      </c>
    </row>
    <row r="3054" spans="1:14" ht="15.75" hidden="1" outlineLevel="1">
      <c r="A3054" s="118"/>
      <c r="B3054" s="180" t="str">
        <f t="shared" ref="B3054:E3054" si="1704">B2595</f>
        <v>IDC</v>
      </c>
      <c r="C3054" s="31" t="str">
        <f t="shared" si="1704"/>
        <v>To be resubmitted</v>
      </c>
      <c r="D3054" s="67" t="str">
        <f t="shared" si="1704"/>
        <v>-</v>
      </c>
      <c r="E3054" s="30">
        <f t="shared" si="1704"/>
        <v>0</v>
      </c>
      <c r="F3054" s="30">
        <f t="shared" si="1665"/>
        <v>0</v>
      </c>
      <c r="G3054" s="30">
        <f t="shared" si="1666"/>
        <v>0</v>
      </c>
      <c r="H3054" s="30">
        <f t="shared" si="1679"/>
        <v>0</v>
      </c>
      <c r="I3054" s="30">
        <f>'F4.2'!AA300</f>
        <v>0</v>
      </c>
      <c r="J3054" s="30">
        <f>'F4.2'!AU300</f>
        <v>0</v>
      </c>
      <c r="K3054" s="30"/>
      <c r="L3054" s="30"/>
      <c r="M3054" s="30">
        <f t="shared" si="1674"/>
        <v>0</v>
      </c>
      <c r="N3054" s="150">
        <f t="shared" si="1680"/>
        <v>0</v>
      </c>
    </row>
    <row r="3055" spans="1:14" ht="157.5" hidden="1" outlineLevel="1">
      <c r="A3055" s="28" t="str">
        <f>A2596</f>
        <v>Y6 &amp;Y7</v>
      </c>
      <c r="B3055" s="131" t="str">
        <f t="shared" ref="B3055:E3055" si="1705">B2596</f>
        <v>Supply, Erection &amp; commissioning/retrofitting of HT Circuit Breaker with SF6 Contactor at AHP at Unit-8&amp;9 &amp; CHP#D and Supply, Installation and Commissioning of MV VFD panel along with integrated online cell redundancy technology with VFD bypass feature arrangement for conveyors 103 A &amp; B of CHP-B, C.S.T.P.S., Chandrapur &amp; 
Design, engineering, manufacturing, testing, unloading at site, E&amp;C of Two No of 200 MVA, 21/420 KV Single Phase Generator Transformers for Unit-8&amp;9, CSTPS, Chandrapur. Through OEM</v>
      </c>
      <c r="C3055" s="31" t="str">
        <f t="shared" si="1705"/>
        <v>To be resubmitted</v>
      </c>
      <c r="D3055" s="67" t="str">
        <f t="shared" si="1705"/>
        <v>-</v>
      </c>
      <c r="E3055" s="30">
        <f t="shared" si="1705"/>
        <v>0</v>
      </c>
      <c r="F3055" s="30">
        <f t="shared" si="1665"/>
        <v>0</v>
      </c>
      <c r="G3055" s="30">
        <f t="shared" si="1666"/>
        <v>0</v>
      </c>
      <c r="H3055" s="30">
        <f t="shared" si="1679"/>
        <v>0</v>
      </c>
      <c r="I3055" s="30">
        <f>'F4.2'!AA301</f>
        <v>0</v>
      </c>
      <c r="J3055" s="30">
        <f>'F4.2'!AU301</f>
        <v>0</v>
      </c>
      <c r="K3055" s="30"/>
      <c r="L3055" s="30"/>
      <c r="M3055" s="30">
        <f t="shared" si="1674"/>
        <v>0</v>
      </c>
      <c r="N3055" s="150">
        <f t="shared" si="1680"/>
        <v>0</v>
      </c>
    </row>
    <row r="3056" spans="1:14" ht="31.5" hidden="1" outlineLevel="1">
      <c r="A3056" s="227"/>
      <c r="B3056" s="270" t="str">
        <f t="shared" ref="B3056:E3056" si="1706">B2597</f>
        <v>Scheme 1: Retrofitting of BHEL make HT Circuit Breaker with SF6 contactor at AHP, Unit#8&amp;9, CSTPS.</v>
      </c>
      <c r="C3056" s="31" t="str">
        <f t="shared" si="1706"/>
        <v>To be resubmitted</v>
      </c>
      <c r="D3056" s="67" t="str">
        <f t="shared" si="1706"/>
        <v>-</v>
      </c>
      <c r="E3056" s="30">
        <f t="shared" si="1706"/>
        <v>0</v>
      </c>
      <c r="F3056" s="30">
        <f t="shared" si="1665"/>
        <v>38.33</v>
      </c>
      <c r="G3056" s="30">
        <f t="shared" si="1666"/>
        <v>38.33</v>
      </c>
      <c r="H3056" s="30">
        <f t="shared" si="1679"/>
        <v>0</v>
      </c>
      <c r="I3056" s="30">
        <f>'F4.2'!AA302</f>
        <v>0</v>
      </c>
      <c r="J3056" s="30">
        <f>'F4.2'!AU302</f>
        <v>0</v>
      </c>
      <c r="K3056" s="30"/>
      <c r="L3056" s="30"/>
      <c r="M3056" s="30">
        <f t="shared" si="1674"/>
        <v>0</v>
      </c>
      <c r="N3056" s="150">
        <f t="shared" si="1680"/>
        <v>0</v>
      </c>
    </row>
    <row r="3057" spans="1:14" ht="31.5" hidden="1" outlineLevel="1">
      <c r="A3057" s="227"/>
      <c r="B3057" s="270" t="str">
        <f t="shared" ref="B3057:E3057" si="1707">B2598</f>
        <v>Scheme 2: Retrofitting of BHEL make HT Circuit Breaker with SF6 contactor at CHP#D, Unit#8&amp;9, CSTPS.</v>
      </c>
      <c r="C3057" s="31" t="str">
        <f t="shared" si="1707"/>
        <v>To be resubmitted</v>
      </c>
      <c r="D3057" s="67" t="str">
        <f t="shared" si="1707"/>
        <v>-</v>
      </c>
      <c r="E3057" s="30">
        <f t="shared" si="1707"/>
        <v>0</v>
      </c>
      <c r="F3057" s="30">
        <f t="shared" si="1665"/>
        <v>5.64</v>
      </c>
      <c r="G3057" s="30">
        <f t="shared" si="1666"/>
        <v>5.64</v>
      </c>
      <c r="H3057" s="30">
        <f t="shared" si="1679"/>
        <v>0</v>
      </c>
      <c r="I3057" s="30">
        <f>'F4.2'!AA303</f>
        <v>0</v>
      </c>
      <c r="J3057" s="30">
        <f>'F4.2'!AU303</f>
        <v>0</v>
      </c>
      <c r="K3057" s="30"/>
      <c r="L3057" s="30"/>
      <c r="M3057" s="30">
        <f t="shared" si="1674"/>
        <v>0</v>
      </c>
      <c r="N3057" s="150">
        <f t="shared" si="1680"/>
        <v>0</v>
      </c>
    </row>
    <row r="3058" spans="1:14" ht="63" hidden="1" outlineLevel="1">
      <c r="A3058" s="227"/>
      <c r="B3058" s="270" t="str">
        <f t="shared" ref="B3058:E3058" si="1708">B2599</f>
        <v>Scheme 3: Supply, Installation and Commissioning of MV VFD panel along with integrated online cell redundancy technology with VFD bypass feature arrangement for conveyors 103 A &amp; B of CHP-B.</v>
      </c>
      <c r="C3058" s="31" t="str">
        <f t="shared" si="1708"/>
        <v>To be resubmitted</v>
      </c>
      <c r="D3058" s="67" t="str">
        <f t="shared" si="1708"/>
        <v>-</v>
      </c>
      <c r="E3058" s="30">
        <f t="shared" si="1708"/>
        <v>0</v>
      </c>
      <c r="F3058" s="30">
        <f t="shared" si="1665"/>
        <v>4.03</v>
      </c>
      <c r="G3058" s="30">
        <f t="shared" si="1666"/>
        <v>4.03</v>
      </c>
      <c r="H3058" s="30">
        <f t="shared" si="1679"/>
        <v>0</v>
      </c>
      <c r="I3058" s="30">
        <f>'F4.2'!AA304</f>
        <v>0</v>
      </c>
      <c r="J3058" s="30">
        <f>'F4.2'!AU304</f>
        <v>0</v>
      </c>
      <c r="K3058" s="30"/>
      <c r="L3058" s="30"/>
      <c r="M3058" s="30">
        <f t="shared" si="1674"/>
        <v>0</v>
      </c>
      <c r="N3058" s="150">
        <f t="shared" si="1680"/>
        <v>0</v>
      </c>
    </row>
    <row r="3059" spans="1:14" ht="63" hidden="1" outlineLevel="1">
      <c r="A3059" s="227"/>
      <c r="B3059" s="270" t="str">
        <f t="shared" ref="B3059:E3059" si="1709">B2600</f>
        <v>Design, engineering, manufacturing, testing, unloading at site, E&amp;C of Two No of 200 MVA, 21/420 KV Single Phase Generator Transformers for Unit-8&amp;9, CSTPS, Chandrapur. Through OEM</v>
      </c>
      <c r="C3059" s="31" t="str">
        <f t="shared" si="1709"/>
        <v>To be resubmitted</v>
      </c>
      <c r="D3059" s="67" t="str">
        <f t="shared" si="1709"/>
        <v>-</v>
      </c>
      <c r="E3059" s="30">
        <f t="shared" si="1709"/>
        <v>0</v>
      </c>
      <c r="F3059" s="30">
        <f t="shared" si="1665"/>
        <v>21.07</v>
      </c>
      <c r="G3059" s="30">
        <f t="shared" si="1666"/>
        <v>21.07</v>
      </c>
      <c r="H3059" s="30">
        <f t="shared" si="1679"/>
        <v>0</v>
      </c>
      <c r="I3059" s="30">
        <f>'F4.2'!AA305</f>
        <v>0</v>
      </c>
      <c r="J3059" s="30">
        <f>'F4.2'!AU305</f>
        <v>0</v>
      </c>
      <c r="K3059" s="30"/>
      <c r="L3059" s="30"/>
      <c r="M3059" s="30">
        <f t="shared" si="1674"/>
        <v>0</v>
      </c>
      <c r="N3059" s="150">
        <f t="shared" si="1680"/>
        <v>0</v>
      </c>
    </row>
    <row r="3060" spans="1:14" ht="15.75" hidden="1" outlineLevel="1">
      <c r="A3060" s="227"/>
      <c r="B3060" s="180" t="str">
        <f t="shared" ref="B3060:E3060" si="1710">B2601</f>
        <v>IDC</v>
      </c>
      <c r="C3060" s="31" t="str">
        <f t="shared" si="1710"/>
        <v>To be resubmitted</v>
      </c>
      <c r="D3060" s="67" t="str">
        <f t="shared" si="1710"/>
        <v>-</v>
      </c>
      <c r="E3060" s="30">
        <f t="shared" si="1710"/>
        <v>0</v>
      </c>
      <c r="F3060" s="30">
        <f t="shared" si="1665"/>
        <v>0</v>
      </c>
      <c r="G3060" s="30">
        <f t="shared" si="1666"/>
        <v>0</v>
      </c>
      <c r="H3060" s="30">
        <f t="shared" si="1679"/>
        <v>0</v>
      </c>
      <c r="I3060" s="30">
        <f>'F4.2'!AA306</f>
        <v>0</v>
      </c>
      <c r="J3060" s="30">
        <f>'F4.2'!AU306</f>
        <v>0</v>
      </c>
      <c r="K3060" s="30"/>
      <c r="L3060" s="30"/>
      <c r="M3060" s="30">
        <f t="shared" si="1674"/>
        <v>0</v>
      </c>
      <c r="N3060" s="150">
        <f t="shared" si="1680"/>
        <v>0</v>
      </c>
    </row>
    <row r="3061" spans="1:14" ht="15.75" hidden="1" outlineLevel="1">
      <c r="A3061" s="31"/>
      <c r="B3061" s="27">
        <f t="shared" ref="B3061:E3061" si="1711">B2602</f>
        <v>0</v>
      </c>
      <c r="C3061" s="31">
        <f t="shared" si="1711"/>
        <v>0</v>
      </c>
      <c r="D3061" s="67" t="str">
        <f t="shared" si="1711"/>
        <v>-</v>
      </c>
      <c r="E3061" s="30">
        <f t="shared" si="1711"/>
        <v>0</v>
      </c>
      <c r="F3061" s="30">
        <f t="shared" si="1665"/>
        <v>0</v>
      </c>
      <c r="G3061" s="30">
        <f t="shared" si="1666"/>
        <v>0</v>
      </c>
      <c r="H3061" s="30">
        <f t="shared" si="1679"/>
        <v>0</v>
      </c>
      <c r="I3061" s="30">
        <f>'F4.2'!AA307</f>
        <v>0</v>
      </c>
      <c r="J3061" s="30">
        <f>'F4.2'!AU307</f>
        <v>0</v>
      </c>
      <c r="K3061" s="30"/>
      <c r="L3061" s="30"/>
      <c r="M3061" s="30">
        <f t="shared" si="1674"/>
        <v>0</v>
      </c>
      <c r="N3061" s="150">
        <f t="shared" si="1680"/>
        <v>0</v>
      </c>
    </row>
    <row r="3062" spans="1:14" ht="15.75" hidden="1" outlineLevel="1">
      <c r="A3062" s="31"/>
      <c r="B3062" s="269" t="str">
        <f t="shared" ref="B3062:E3062" si="1712">B2603</f>
        <v>(iii) Yet to be Submitted to MERC</v>
      </c>
      <c r="C3062" s="31">
        <f t="shared" si="1712"/>
        <v>0</v>
      </c>
      <c r="D3062" s="67" t="str">
        <f t="shared" si="1712"/>
        <v>-</v>
      </c>
      <c r="E3062" s="30">
        <f t="shared" si="1712"/>
        <v>0</v>
      </c>
      <c r="F3062" s="30">
        <f t="shared" si="1665"/>
        <v>0</v>
      </c>
      <c r="G3062" s="30">
        <f t="shared" si="1666"/>
        <v>0</v>
      </c>
      <c r="H3062" s="30">
        <f t="shared" si="1679"/>
        <v>0</v>
      </c>
      <c r="I3062" s="30">
        <f>'F4.2'!AA308</f>
        <v>0</v>
      </c>
      <c r="J3062" s="30">
        <f>'F4.2'!AU308</f>
        <v>0</v>
      </c>
      <c r="K3062" s="30"/>
      <c r="L3062" s="30"/>
      <c r="M3062" s="30">
        <f t="shared" si="1674"/>
        <v>0</v>
      </c>
      <c r="N3062" s="150">
        <f t="shared" si="1680"/>
        <v>0</v>
      </c>
    </row>
    <row r="3063" spans="1:14" ht="15.75" hidden="1" outlineLevel="1">
      <c r="A3063" s="31"/>
      <c r="B3063" s="269">
        <f t="shared" ref="B3063:E3063" si="1713">B2604</f>
        <v>0</v>
      </c>
      <c r="C3063" s="31">
        <f t="shared" si="1713"/>
        <v>0</v>
      </c>
      <c r="D3063" s="67" t="str">
        <f t="shared" si="1713"/>
        <v>-</v>
      </c>
      <c r="E3063" s="30">
        <f t="shared" si="1713"/>
        <v>0</v>
      </c>
      <c r="F3063" s="30">
        <f t="shared" si="1665"/>
        <v>0</v>
      </c>
      <c r="G3063" s="30">
        <f t="shared" si="1666"/>
        <v>0</v>
      </c>
      <c r="H3063" s="30">
        <f t="shared" si="1679"/>
        <v>0</v>
      </c>
      <c r="I3063" s="30">
        <f>'F4.2'!AA309</f>
        <v>0</v>
      </c>
      <c r="J3063" s="30">
        <f>'F4.2'!AU309</f>
        <v>0</v>
      </c>
      <c r="K3063" s="30"/>
      <c r="L3063" s="30"/>
      <c r="M3063" s="30">
        <f t="shared" si="1674"/>
        <v>0</v>
      </c>
      <c r="N3063" s="150">
        <f t="shared" si="1680"/>
        <v>0</v>
      </c>
    </row>
    <row r="3064" spans="1:14" ht="15.75" hidden="1" outlineLevel="1">
      <c r="A3064" s="347"/>
      <c r="B3064" s="360" t="str">
        <f t="shared" ref="B3064:E3064" si="1714">B2605</f>
        <v>Boiler Maintenance -III</v>
      </c>
      <c r="C3064" s="31">
        <f t="shared" si="1714"/>
        <v>0</v>
      </c>
      <c r="D3064" s="67" t="str">
        <f t="shared" si="1714"/>
        <v>-</v>
      </c>
      <c r="E3064" s="30">
        <f t="shared" si="1714"/>
        <v>0</v>
      </c>
      <c r="F3064" s="30">
        <f t="shared" si="1665"/>
        <v>0</v>
      </c>
      <c r="G3064" s="30">
        <f t="shared" si="1666"/>
        <v>0</v>
      </c>
      <c r="H3064" s="30">
        <f t="shared" si="1679"/>
        <v>0</v>
      </c>
      <c r="I3064" s="30">
        <f>'F4.2'!AA310</f>
        <v>0</v>
      </c>
      <c r="J3064" s="30">
        <f>'F4.2'!AU310</f>
        <v>0</v>
      </c>
      <c r="K3064" s="30"/>
      <c r="L3064" s="30"/>
      <c r="M3064" s="30">
        <f t="shared" si="1674"/>
        <v>0</v>
      </c>
      <c r="N3064" s="150">
        <f t="shared" si="1680"/>
        <v>0</v>
      </c>
    </row>
    <row r="3065" spans="1:14" ht="47.25" hidden="1" outlineLevel="1">
      <c r="A3065" s="28">
        <f>A2606</f>
        <v>1</v>
      </c>
      <c r="B3065" s="131" t="str">
        <f t="shared" ref="B3065:E3065" si="1715">B2606</f>
        <v>Procurement of  Air &amp; Flue gas ducts  of Boiler , Blade set and HAD  for PA  and FD Fan ,   SCAPH Coil, ID Fan spares   at Unit-8&amp;9 CSTPS, Chandrapur</v>
      </c>
      <c r="C3065" s="31">
        <f t="shared" si="1715"/>
        <v>0</v>
      </c>
      <c r="D3065" s="67" t="str">
        <f t="shared" si="1715"/>
        <v>-</v>
      </c>
      <c r="E3065" s="30">
        <f t="shared" si="1715"/>
        <v>0</v>
      </c>
      <c r="F3065" s="30">
        <f t="shared" si="1665"/>
        <v>0</v>
      </c>
      <c r="G3065" s="30">
        <f t="shared" si="1666"/>
        <v>0</v>
      </c>
      <c r="H3065" s="30">
        <f t="shared" si="1679"/>
        <v>0</v>
      </c>
      <c r="I3065" s="30">
        <f>'F4.2'!AA311</f>
        <v>0</v>
      </c>
      <c r="J3065" s="30">
        <f>'F4.2'!AU311</f>
        <v>0</v>
      </c>
      <c r="K3065" s="30"/>
      <c r="L3065" s="30"/>
      <c r="M3065" s="30">
        <f t="shared" si="1674"/>
        <v>0</v>
      </c>
      <c r="N3065" s="150">
        <f t="shared" si="1680"/>
        <v>0</v>
      </c>
    </row>
    <row r="3066" spans="1:14" ht="15.75" hidden="1" outlineLevel="1">
      <c r="A3066" s="349"/>
      <c r="B3066" s="270" t="str">
        <f t="shared" ref="B3066:E3066" si="1716">B2607</f>
        <v>Scheme-1 Procurement of Air &amp; flue gas expansion joints</v>
      </c>
      <c r="C3066" s="31">
        <f t="shared" si="1716"/>
        <v>0</v>
      </c>
      <c r="D3066" s="67" t="str">
        <f t="shared" si="1716"/>
        <v>-</v>
      </c>
      <c r="E3066" s="30">
        <f t="shared" si="1716"/>
        <v>0</v>
      </c>
      <c r="F3066" s="30">
        <f t="shared" si="1665"/>
        <v>40</v>
      </c>
      <c r="G3066" s="30">
        <f t="shared" si="1666"/>
        <v>40</v>
      </c>
      <c r="H3066" s="30">
        <f t="shared" si="1679"/>
        <v>0</v>
      </c>
      <c r="I3066" s="30">
        <f>'F4.2'!AA312</f>
        <v>0</v>
      </c>
      <c r="J3066" s="30">
        <f>'F4.2'!AU312</f>
        <v>0</v>
      </c>
      <c r="K3066" s="30"/>
      <c r="L3066" s="30"/>
      <c r="M3066" s="30">
        <f t="shared" si="1674"/>
        <v>0</v>
      </c>
      <c r="N3066" s="150">
        <f t="shared" si="1680"/>
        <v>0</v>
      </c>
    </row>
    <row r="3067" spans="1:14" ht="31.5" hidden="1" outlineLevel="1">
      <c r="A3067" s="31"/>
      <c r="B3067" s="270" t="str">
        <f t="shared" ref="B3067:E3067" si="1717">B2608</f>
        <v>Scheme-2 :Procurement of Blade Set and 2 sets of HAD of PA Fan.</v>
      </c>
      <c r="C3067" s="31">
        <f t="shared" si="1717"/>
        <v>0</v>
      </c>
      <c r="D3067" s="67" t="str">
        <f t="shared" si="1717"/>
        <v>-</v>
      </c>
      <c r="E3067" s="30">
        <f t="shared" si="1717"/>
        <v>0</v>
      </c>
      <c r="F3067" s="30">
        <f t="shared" si="1665"/>
        <v>10</v>
      </c>
      <c r="G3067" s="30">
        <f t="shared" si="1666"/>
        <v>10</v>
      </c>
      <c r="H3067" s="30">
        <f t="shared" si="1679"/>
        <v>0</v>
      </c>
      <c r="I3067" s="30">
        <f>'F4.2'!AA313</f>
        <v>0</v>
      </c>
      <c r="J3067" s="30">
        <f>'F4.2'!AU313</f>
        <v>0</v>
      </c>
      <c r="K3067" s="30"/>
      <c r="L3067" s="30"/>
      <c r="M3067" s="30">
        <f t="shared" si="1674"/>
        <v>0</v>
      </c>
      <c r="N3067" s="150">
        <f t="shared" si="1680"/>
        <v>0</v>
      </c>
    </row>
    <row r="3068" spans="1:14" ht="31.5" hidden="1" outlineLevel="1">
      <c r="A3068" s="31"/>
      <c r="B3068" s="270" t="str">
        <f t="shared" ref="B3068:E3068" si="1718">B2609</f>
        <v>Scheme -3 Procurement of Blade Set and 2 sets of HAD of FD  Fan.</v>
      </c>
      <c r="C3068" s="31">
        <f t="shared" si="1718"/>
        <v>0</v>
      </c>
      <c r="D3068" s="67" t="str">
        <f t="shared" si="1718"/>
        <v>-</v>
      </c>
      <c r="E3068" s="30">
        <f t="shared" si="1718"/>
        <v>0</v>
      </c>
      <c r="F3068" s="30">
        <f t="shared" si="1665"/>
        <v>10</v>
      </c>
      <c r="G3068" s="30">
        <f t="shared" si="1666"/>
        <v>10</v>
      </c>
      <c r="H3068" s="30">
        <f t="shared" si="1679"/>
        <v>0</v>
      </c>
      <c r="I3068" s="30">
        <f>'F4.2'!AA314</f>
        <v>0</v>
      </c>
      <c r="J3068" s="30">
        <f>'F4.2'!AU314</f>
        <v>0</v>
      </c>
      <c r="K3068" s="30"/>
      <c r="L3068" s="30"/>
      <c r="M3068" s="30">
        <f t="shared" si="1674"/>
        <v>0</v>
      </c>
      <c r="N3068" s="150">
        <f t="shared" si="1680"/>
        <v>0</v>
      </c>
    </row>
    <row r="3069" spans="1:14" ht="15.75" hidden="1" outlineLevel="1">
      <c r="A3069" s="28"/>
      <c r="B3069" s="270" t="str">
        <f t="shared" ref="B3069:E3069" si="1719">B2610</f>
        <v>Scheme-4 Procurement of SCAPH Coil for unit- 8&amp;9</v>
      </c>
      <c r="C3069" s="31">
        <f t="shared" si="1719"/>
        <v>0</v>
      </c>
      <c r="D3069" s="67" t="str">
        <f t="shared" si="1719"/>
        <v>-</v>
      </c>
      <c r="E3069" s="30">
        <f t="shared" si="1719"/>
        <v>0</v>
      </c>
      <c r="F3069" s="30">
        <f t="shared" si="1665"/>
        <v>6</v>
      </c>
      <c r="G3069" s="30">
        <f t="shared" si="1666"/>
        <v>6</v>
      </c>
      <c r="H3069" s="30">
        <f t="shared" si="1679"/>
        <v>0</v>
      </c>
      <c r="I3069" s="30">
        <f>'F4.2'!AA315</f>
        <v>0</v>
      </c>
      <c r="J3069" s="30">
        <f>'F4.2'!AU315</f>
        <v>0</v>
      </c>
      <c r="K3069" s="30"/>
      <c r="L3069" s="30"/>
      <c r="M3069" s="30">
        <f t="shared" si="1674"/>
        <v>0</v>
      </c>
      <c r="N3069" s="150">
        <f t="shared" si="1680"/>
        <v>0</v>
      </c>
    </row>
    <row r="3070" spans="1:14" ht="31.5" hidden="1" outlineLevel="1">
      <c r="A3070" s="31"/>
      <c r="B3070" s="270" t="str">
        <f t="shared" ref="B3070:E3070" si="1720">B2611</f>
        <v>Scheme-5 :Procurement of ID Fan Impeller , Shaft and  Blade set at unit-8 &amp; 9, CSTPS</v>
      </c>
      <c r="C3070" s="31">
        <f t="shared" si="1720"/>
        <v>0</v>
      </c>
      <c r="D3070" s="67" t="str">
        <f t="shared" si="1720"/>
        <v>-</v>
      </c>
      <c r="E3070" s="30">
        <f t="shared" si="1720"/>
        <v>0</v>
      </c>
      <c r="F3070" s="30">
        <f t="shared" si="1665"/>
        <v>6</v>
      </c>
      <c r="G3070" s="30">
        <f t="shared" si="1666"/>
        <v>6</v>
      </c>
      <c r="H3070" s="30">
        <f t="shared" si="1679"/>
        <v>0</v>
      </c>
      <c r="I3070" s="30">
        <f>'F4.2'!AA316</f>
        <v>0</v>
      </c>
      <c r="J3070" s="30">
        <f>'F4.2'!AU316</f>
        <v>0</v>
      </c>
      <c r="K3070" s="30"/>
      <c r="L3070" s="30"/>
      <c r="M3070" s="30">
        <f t="shared" si="1674"/>
        <v>0</v>
      </c>
      <c r="N3070" s="150">
        <f t="shared" si="1680"/>
        <v>0</v>
      </c>
    </row>
    <row r="3071" spans="1:14" ht="31.5" hidden="1" outlineLevel="1">
      <c r="A3071" s="31"/>
      <c r="B3071" s="270" t="str">
        <f t="shared" ref="B3071:E3071" si="1721">B2612</f>
        <v>Scheme  6: Procurment of Coal Fuel  pipes for unit -8 &amp;9 , CSTPS</v>
      </c>
      <c r="C3071" s="31">
        <f t="shared" si="1721"/>
        <v>0</v>
      </c>
      <c r="D3071" s="67" t="str">
        <f t="shared" si="1721"/>
        <v>-</v>
      </c>
      <c r="E3071" s="30">
        <f t="shared" si="1721"/>
        <v>0</v>
      </c>
      <c r="F3071" s="30">
        <f t="shared" si="1665"/>
        <v>5</v>
      </c>
      <c r="G3071" s="30">
        <f t="shared" si="1666"/>
        <v>5</v>
      </c>
      <c r="H3071" s="30">
        <f t="shared" si="1679"/>
        <v>0</v>
      </c>
      <c r="I3071" s="30">
        <f>'F4.2'!AA317</f>
        <v>0</v>
      </c>
      <c r="J3071" s="30">
        <f>'F4.2'!AU317</f>
        <v>0</v>
      </c>
      <c r="K3071" s="30"/>
      <c r="L3071" s="30"/>
      <c r="M3071" s="30">
        <f t="shared" si="1674"/>
        <v>0</v>
      </c>
      <c r="N3071" s="150">
        <f t="shared" si="1680"/>
        <v>0</v>
      </c>
    </row>
    <row r="3072" spans="1:14" ht="31.5" hidden="1" outlineLevel="1">
      <c r="A3072" s="28">
        <f>A2613</f>
        <v>2</v>
      </c>
      <c r="B3072" s="131" t="str">
        <f t="shared" ref="B3072:E3072" si="1722">B2613</f>
        <v>Procurement of LTSH and economiser for unit-8&amp;9 CSTPS, Chandrapur</v>
      </c>
      <c r="C3072" s="31">
        <f t="shared" si="1722"/>
        <v>0</v>
      </c>
      <c r="D3072" s="67" t="str">
        <f t="shared" si="1722"/>
        <v>-</v>
      </c>
      <c r="E3072" s="30">
        <f t="shared" si="1722"/>
        <v>0</v>
      </c>
      <c r="F3072" s="30">
        <f t="shared" si="1665"/>
        <v>0</v>
      </c>
      <c r="G3072" s="30">
        <f t="shared" si="1666"/>
        <v>0</v>
      </c>
      <c r="H3072" s="30">
        <f t="shared" si="1679"/>
        <v>0</v>
      </c>
      <c r="I3072" s="30">
        <f>'F4.2'!AA318</f>
        <v>0</v>
      </c>
      <c r="J3072" s="30">
        <f>'F4.2'!AU318</f>
        <v>0</v>
      </c>
      <c r="K3072" s="30"/>
      <c r="L3072" s="30"/>
      <c r="M3072" s="30">
        <f t="shared" si="1674"/>
        <v>0</v>
      </c>
      <c r="N3072" s="150">
        <f t="shared" si="1680"/>
        <v>0</v>
      </c>
    </row>
    <row r="3073" spans="1:14" ht="15.75" hidden="1" outlineLevel="1">
      <c r="A3073" s="31"/>
      <c r="B3073" s="270" t="str">
        <f t="shared" ref="B3073:E3073" si="1723">B2614</f>
        <v>Procurement of LTSH Coil assemsblies  unit- 8&amp;9</v>
      </c>
      <c r="C3073" s="31">
        <f t="shared" si="1723"/>
        <v>0</v>
      </c>
      <c r="D3073" s="67" t="str">
        <f t="shared" si="1723"/>
        <v>-</v>
      </c>
      <c r="E3073" s="30">
        <f t="shared" si="1723"/>
        <v>0</v>
      </c>
      <c r="F3073" s="30">
        <f t="shared" si="1665"/>
        <v>0</v>
      </c>
      <c r="G3073" s="30">
        <f t="shared" si="1666"/>
        <v>0</v>
      </c>
      <c r="H3073" s="30">
        <f t="shared" si="1679"/>
        <v>0</v>
      </c>
      <c r="I3073" s="30">
        <f>'F4.2'!AA319</f>
        <v>0</v>
      </c>
      <c r="J3073" s="30">
        <f>'F4.2'!AU319</f>
        <v>0</v>
      </c>
      <c r="K3073" s="30"/>
      <c r="L3073" s="30"/>
      <c r="M3073" s="30">
        <f t="shared" si="1674"/>
        <v>0</v>
      </c>
      <c r="N3073" s="150">
        <f t="shared" si="1680"/>
        <v>0</v>
      </c>
    </row>
    <row r="3074" spans="1:14" ht="15.75" hidden="1" outlineLevel="1">
      <c r="A3074" s="31"/>
      <c r="B3074" s="270" t="str">
        <f t="shared" ref="B3074:E3074" si="1724">B2615</f>
        <v>Procurement of economiser coil asemblies</v>
      </c>
      <c r="C3074" s="31">
        <f t="shared" si="1724"/>
        <v>0</v>
      </c>
      <c r="D3074" s="67" t="str">
        <f t="shared" si="1724"/>
        <v>-</v>
      </c>
      <c r="E3074" s="30">
        <f t="shared" si="1724"/>
        <v>0</v>
      </c>
      <c r="F3074" s="30">
        <f t="shared" si="1665"/>
        <v>0</v>
      </c>
      <c r="G3074" s="30">
        <f t="shared" si="1666"/>
        <v>0</v>
      </c>
      <c r="H3074" s="30">
        <f t="shared" si="1679"/>
        <v>0</v>
      </c>
      <c r="I3074" s="30">
        <f>'F4.2'!AA320</f>
        <v>0</v>
      </c>
      <c r="J3074" s="30">
        <f>'F4.2'!AU320</f>
        <v>0</v>
      </c>
      <c r="K3074" s="30"/>
      <c r="L3074" s="30"/>
      <c r="M3074" s="30">
        <f t="shared" si="1674"/>
        <v>0</v>
      </c>
      <c r="N3074" s="150">
        <f t="shared" si="1680"/>
        <v>0</v>
      </c>
    </row>
    <row r="3075" spans="1:14" ht="47.25" hidden="1" outlineLevel="1">
      <c r="A3075" s="31"/>
      <c r="B3075" s="270" t="str">
        <f t="shared" ref="B3075:E3075" si="1725">B2616</f>
        <v>Up-gradation of existing belt type gravimetric coal feeders to gravimetric rotary weigh coal feeders of unit- 8&amp;9, at CSTPS, Chandrapur</v>
      </c>
      <c r="C3075" s="31">
        <f t="shared" si="1725"/>
        <v>0</v>
      </c>
      <c r="D3075" s="67" t="str">
        <f t="shared" si="1725"/>
        <v>-</v>
      </c>
      <c r="E3075" s="30">
        <f t="shared" si="1725"/>
        <v>0</v>
      </c>
      <c r="F3075" s="30">
        <f t="shared" si="1665"/>
        <v>10.029999999999999</v>
      </c>
      <c r="G3075" s="30">
        <f t="shared" si="1666"/>
        <v>10.029999999999999</v>
      </c>
      <c r="H3075" s="30">
        <f t="shared" si="1679"/>
        <v>0</v>
      </c>
      <c r="I3075" s="30">
        <f>'F4.2'!AA321</f>
        <v>0</v>
      </c>
      <c r="J3075" s="30">
        <f>'F4.2'!AU321</f>
        <v>0</v>
      </c>
      <c r="K3075" s="30"/>
      <c r="L3075" s="30"/>
      <c r="M3075" s="30">
        <f t="shared" si="1674"/>
        <v>0</v>
      </c>
      <c r="N3075" s="150">
        <f t="shared" si="1680"/>
        <v>0</v>
      </c>
    </row>
    <row r="3076" spans="1:14" ht="31.5" hidden="1" outlineLevel="1">
      <c r="A3076" s="28">
        <f>A2617</f>
        <v>3</v>
      </c>
      <c r="B3076" s="131" t="str">
        <f t="shared" ref="B3076:E3076" si="1726">B2617</f>
        <v>Supply of Quick Erect  Aluminum Boiler Scaffolding system or unit- 8 &amp; 9, (2X500MW), CSTPS, Chandrapur.</v>
      </c>
      <c r="C3076" s="31">
        <f t="shared" si="1726"/>
        <v>0</v>
      </c>
      <c r="D3076" s="67" t="str">
        <f t="shared" si="1726"/>
        <v>-</v>
      </c>
      <c r="E3076" s="30">
        <f t="shared" si="1726"/>
        <v>0</v>
      </c>
      <c r="F3076" s="30">
        <f t="shared" si="1665"/>
        <v>0</v>
      </c>
      <c r="G3076" s="30">
        <f t="shared" si="1666"/>
        <v>0</v>
      </c>
      <c r="H3076" s="30">
        <f t="shared" si="1679"/>
        <v>0</v>
      </c>
      <c r="I3076" s="30">
        <f>'F4.2'!AA322</f>
        <v>0</v>
      </c>
      <c r="J3076" s="30">
        <f>'F4.2'!AU322</f>
        <v>0</v>
      </c>
      <c r="K3076" s="30"/>
      <c r="L3076" s="30"/>
      <c r="M3076" s="30">
        <f t="shared" si="1674"/>
        <v>0</v>
      </c>
      <c r="N3076" s="150">
        <f t="shared" si="1680"/>
        <v>0</v>
      </c>
    </row>
    <row r="3077" spans="1:14" ht="31.5" hidden="1" outlineLevel="1">
      <c r="A3077" s="31"/>
      <c r="B3077" s="270" t="str">
        <f t="shared" ref="B3077:E3077" si="1727">B2618</f>
        <v>Supply of Quick Erect  Aluminum Boiler Scaffolding system or unit- 8 &amp; 9, (2X500MW), CSTPS, Chandrapur.</v>
      </c>
      <c r="C3077" s="31">
        <f t="shared" si="1727"/>
        <v>0</v>
      </c>
      <c r="D3077" s="67" t="str">
        <f t="shared" si="1727"/>
        <v>-</v>
      </c>
      <c r="E3077" s="30">
        <f t="shared" si="1727"/>
        <v>0</v>
      </c>
      <c r="F3077" s="30">
        <f t="shared" si="1665"/>
        <v>35</v>
      </c>
      <c r="G3077" s="30">
        <f t="shared" si="1666"/>
        <v>35</v>
      </c>
      <c r="H3077" s="30">
        <f t="shared" si="1679"/>
        <v>0</v>
      </c>
      <c r="I3077" s="30">
        <f>'F4.2'!AA323</f>
        <v>0</v>
      </c>
      <c r="J3077" s="30">
        <f>'F4.2'!AU323</f>
        <v>0</v>
      </c>
      <c r="K3077" s="30"/>
      <c r="L3077" s="30"/>
      <c r="M3077" s="30">
        <f t="shared" si="1674"/>
        <v>0</v>
      </c>
      <c r="N3077" s="150">
        <f t="shared" si="1680"/>
        <v>0</v>
      </c>
    </row>
    <row r="3078" spans="1:14" ht="15.75" hidden="1" outlineLevel="1">
      <c r="A3078" s="31"/>
      <c r="B3078" s="360" t="str">
        <f t="shared" ref="B3078:E3078" si="1728">B2619</f>
        <v>Turbine Maintenance -III</v>
      </c>
      <c r="C3078" s="31">
        <f t="shared" si="1728"/>
        <v>0</v>
      </c>
      <c r="D3078" s="67" t="str">
        <f t="shared" si="1728"/>
        <v>-</v>
      </c>
      <c r="E3078" s="30">
        <f t="shared" si="1728"/>
        <v>0</v>
      </c>
      <c r="F3078" s="30">
        <f t="shared" si="1665"/>
        <v>0</v>
      </c>
      <c r="G3078" s="30">
        <f t="shared" si="1666"/>
        <v>0</v>
      </c>
      <c r="H3078" s="30">
        <f t="shared" si="1679"/>
        <v>0</v>
      </c>
      <c r="I3078" s="30">
        <f>'F4.2'!AA324</f>
        <v>0</v>
      </c>
      <c r="J3078" s="30">
        <f>'F4.2'!AU324</f>
        <v>0</v>
      </c>
      <c r="K3078" s="30"/>
      <c r="L3078" s="30"/>
      <c r="M3078" s="30">
        <f t="shared" si="1674"/>
        <v>0</v>
      </c>
      <c r="N3078" s="150">
        <f t="shared" si="1680"/>
        <v>0</v>
      </c>
    </row>
    <row r="3079" spans="1:14" ht="31.5" hidden="1" outlineLevel="1">
      <c r="A3079" s="28">
        <f>A2620</f>
        <v>1</v>
      </c>
      <c r="B3079" s="270" t="str">
        <f t="shared" ref="B3079:E3079" si="1729">B2620</f>
        <v>Schemes for Improvement in availability &amp; performance of TG auxiliaries at U-8&amp;9, CSTPS, Chandrapur.</v>
      </c>
      <c r="C3079" s="31">
        <f t="shared" si="1729"/>
        <v>0</v>
      </c>
      <c r="D3079" s="67" t="str">
        <f t="shared" si="1729"/>
        <v>-</v>
      </c>
      <c r="E3079" s="30">
        <f t="shared" si="1729"/>
        <v>0</v>
      </c>
      <c r="F3079" s="30">
        <f t="shared" si="1665"/>
        <v>0</v>
      </c>
      <c r="G3079" s="30">
        <f t="shared" si="1666"/>
        <v>0</v>
      </c>
      <c r="H3079" s="30">
        <f t="shared" si="1679"/>
        <v>0</v>
      </c>
      <c r="I3079" s="30">
        <f>'F4.2'!AA325</f>
        <v>0</v>
      </c>
      <c r="J3079" s="30">
        <f>'F4.2'!AU325</f>
        <v>0</v>
      </c>
      <c r="K3079" s="30"/>
      <c r="L3079" s="30"/>
      <c r="M3079" s="30">
        <f t="shared" si="1674"/>
        <v>0</v>
      </c>
      <c r="N3079" s="150">
        <f t="shared" si="1680"/>
        <v>0</v>
      </c>
    </row>
    <row r="3080" spans="1:14" ht="31.5" hidden="1" outlineLevel="1">
      <c r="A3080" s="31"/>
      <c r="B3080" s="270" t="str">
        <f t="shared" ref="B3080:E3080" si="1730">B2621</f>
        <v>1. Procurement of BFP Booster Pump assembly for Unit-8 &amp; 9, CSTPS Chandrapur</v>
      </c>
      <c r="C3080" s="31">
        <f t="shared" si="1730"/>
        <v>0</v>
      </c>
      <c r="D3080" s="67" t="str">
        <f t="shared" si="1730"/>
        <v>-</v>
      </c>
      <c r="E3080" s="30">
        <f t="shared" si="1730"/>
        <v>0</v>
      </c>
      <c r="F3080" s="30">
        <f t="shared" si="1665"/>
        <v>3.2</v>
      </c>
      <c r="G3080" s="30">
        <f t="shared" si="1666"/>
        <v>3.2</v>
      </c>
      <c r="H3080" s="30">
        <f t="shared" si="1679"/>
        <v>0</v>
      </c>
      <c r="I3080" s="30">
        <f>'F4.2'!AA326</f>
        <v>0</v>
      </c>
      <c r="J3080" s="30">
        <f>'F4.2'!AU326</f>
        <v>0</v>
      </c>
      <c r="K3080" s="30"/>
      <c r="L3080" s="30"/>
      <c r="M3080" s="30">
        <f t="shared" si="1674"/>
        <v>0</v>
      </c>
      <c r="N3080" s="150">
        <f t="shared" si="1680"/>
        <v>0</v>
      </c>
    </row>
    <row r="3081" spans="1:14" ht="31.5" hidden="1" outlineLevel="1">
      <c r="A3081" s="31"/>
      <c r="B3081" s="270" t="str">
        <f t="shared" ref="B3081:E3081" si="1731">B2622</f>
        <v>2. Procurement of Boiler Feed Pump catridge with CI sealing for Unit- 8 &amp; 9, CSTPS Chandrapur</v>
      </c>
      <c r="C3081" s="31">
        <f t="shared" si="1731"/>
        <v>0</v>
      </c>
      <c r="D3081" s="67" t="str">
        <f t="shared" si="1731"/>
        <v>-</v>
      </c>
      <c r="E3081" s="30">
        <f t="shared" si="1731"/>
        <v>0</v>
      </c>
      <c r="F3081" s="30">
        <f t="shared" si="1665"/>
        <v>5.2</v>
      </c>
      <c r="G3081" s="30">
        <f t="shared" si="1666"/>
        <v>5.2</v>
      </c>
      <c r="H3081" s="30">
        <f t="shared" si="1679"/>
        <v>0</v>
      </c>
      <c r="I3081" s="30">
        <f>'F4.2'!AA327</f>
        <v>0</v>
      </c>
      <c r="J3081" s="30">
        <f>'F4.2'!AU327</f>
        <v>0</v>
      </c>
      <c r="K3081" s="30"/>
      <c r="L3081" s="30"/>
      <c r="M3081" s="30">
        <f t="shared" si="1674"/>
        <v>0</v>
      </c>
      <c r="N3081" s="150">
        <f t="shared" si="1680"/>
        <v>0</v>
      </c>
    </row>
    <row r="3082" spans="1:14" ht="47.25" hidden="1" outlineLevel="1">
      <c r="A3082" s="31"/>
      <c r="B3082" s="270" t="str">
        <f t="shared" ref="B3082:E3082" si="1732">B2623</f>
        <v>3. Procurement of Modulating type Boiler Feed Pump Recirculation valve (06 Nos)  assembly for  Unit- 8 &amp; 9, CSTPS Chandrapur</v>
      </c>
      <c r="C3082" s="31">
        <f t="shared" si="1732"/>
        <v>0</v>
      </c>
      <c r="D3082" s="67" t="str">
        <f t="shared" si="1732"/>
        <v>-</v>
      </c>
      <c r="E3082" s="30">
        <f t="shared" si="1732"/>
        <v>0</v>
      </c>
      <c r="F3082" s="30">
        <f t="shared" si="1665"/>
        <v>3</v>
      </c>
      <c r="G3082" s="30">
        <f t="shared" si="1666"/>
        <v>3</v>
      </c>
      <c r="H3082" s="30">
        <f t="shared" si="1679"/>
        <v>0</v>
      </c>
      <c r="I3082" s="30">
        <f>'F4.2'!AA328</f>
        <v>0</v>
      </c>
      <c r="J3082" s="30">
        <f>'F4.2'!AU328</f>
        <v>0</v>
      </c>
      <c r="K3082" s="30"/>
      <c r="L3082" s="30"/>
      <c r="M3082" s="30">
        <f t="shared" si="1674"/>
        <v>0</v>
      </c>
      <c r="N3082" s="150">
        <f t="shared" si="1680"/>
        <v>0</v>
      </c>
    </row>
    <row r="3083" spans="1:14" ht="31.5" hidden="1" outlineLevel="1">
      <c r="A3083" s="28"/>
      <c r="B3083" s="270" t="str">
        <f t="shared" ref="B3083:E3083" si="1733">B2624</f>
        <v>4. Procurement of HP Heater HPH-5B assembly for  Unit- 8 &amp; 9, CSTPS Chandrapur</v>
      </c>
      <c r="C3083" s="31">
        <f t="shared" si="1733"/>
        <v>0</v>
      </c>
      <c r="D3083" s="67" t="str">
        <f t="shared" si="1733"/>
        <v>-</v>
      </c>
      <c r="E3083" s="30">
        <f t="shared" si="1733"/>
        <v>0</v>
      </c>
      <c r="F3083" s="30">
        <f t="shared" si="1665"/>
        <v>8</v>
      </c>
      <c r="G3083" s="30">
        <f t="shared" si="1666"/>
        <v>8</v>
      </c>
      <c r="H3083" s="30">
        <f t="shared" si="1679"/>
        <v>0</v>
      </c>
      <c r="I3083" s="30">
        <f>'F4.2'!AA329</f>
        <v>0</v>
      </c>
      <c r="J3083" s="30">
        <f>'F4.2'!AU329</f>
        <v>0</v>
      </c>
      <c r="K3083" s="30"/>
      <c r="L3083" s="30"/>
      <c r="M3083" s="30">
        <f t="shared" si="1674"/>
        <v>0</v>
      </c>
      <c r="N3083" s="150">
        <f t="shared" si="1680"/>
        <v>0</v>
      </c>
    </row>
    <row r="3084" spans="1:14" ht="31.5" hidden="1" outlineLevel="1">
      <c r="A3084" s="31"/>
      <c r="B3084" s="270" t="str">
        <f t="shared" ref="B3084:E3084" si="1734">B2625</f>
        <v>5. Procurement of MDBFP working oil &amp; lube oil coolers for  Unit- 8 &amp; 9, CSTPS Chandrapur</v>
      </c>
      <c r="C3084" s="31">
        <f t="shared" si="1734"/>
        <v>0</v>
      </c>
      <c r="D3084" s="67" t="str">
        <f t="shared" si="1734"/>
        <v>-</v>
      </c>
      <c r="E3084" s="30">
        <f t="shared" si="1734"/>
        <v>0</v>
      </c>
      <c r="F3084" s="30">
        <f t="shared" ref="F3084:F3147" si="1735">F2625+I2625</f>
        <v>1.5</v>
      </c>
      <c r="G3084" s="30">
        <f t="shared" ref="G3084:G3147" si="1736">G2625+M2625</f>
        <v>1.5</v>
      </c>
      <c r="H3084" s="30">
        <f t="shared" si="1679"/>
        <v>0</v>
      </c>
      <c r="I3084" s="30">
        <f>'F4.2'!AA330</f>
        <v>0</v>
      </c>
      <c r="J3084" s="30">
        <f>'F4.2'!AU330</f>
        <v>0</v>
      </c>
      <c r="K3084" s="30"/>
      <c r="L3084" s="30"/>
      <c r="M3084" s="30">
        <f t="shared" si="1674"/>
        <v>0</v>
      </c>
      <c r="N3084" s="150">
        <f t="shared" si="1680"/>
        <v>0</v>
      </c>
    </row>
    <row r="3085" spans="1:14" ht="31.5" hidden="1" outlineLevel="1">
      <c r="A3085" s="28"/>
      <c r="B3085" s="270" t="str">
        <f t="shared" ref="B3085:E3085" si="1737">B2626</f>
        <v>6. Procurement of TDBFP Turbine rotor K1401-2 at  Unit- 8 &amp; 9, CSTPS Chandrapur</v>
      </c>
      <c r="C3085" s="31">
        <f t="shared" si="1737"/>
        <v>0</v>
      </c>
      <c r="D3085" s="67" t="str">
        <f t="shared" si="1737"/>
        <v>-</v>
      </c>
      <c r="E3085" s="30">
        <f t="shared" si="1737"/>
        <v>0</v>
      </c>
      <c r="F3085" s="30">
        <f t="shared" si="1735"/>
        <v>7.5</v>
      </c>
      <c r="G3085" s="30">
        <f t="shared" si="1736"/>
        <v>7.5</v>
      </c>
      <c r="H3085" s="30">
        <f t="shared" si="1679"/>
        <v>0</v>
      </c>
      <c r="I3085" s="30">
        <f>'F4.2'!AA331</f>
        <v>0</v>
      </c>
      <c r="J3085" s="30">
        <f>'F4.2'!AU331</f>
        <v>0</v>
      </c>
      <c r="K3085" s="30"/>
      <c r="L3085" s="30"/>
      <c r="M3085" s="30">
        <f t="shared" si="1674"/>
        <v>0</v>
      </c>
      <c r="N3085" s="150">
        <f t="shared" si="1680"/>
        <v>0</v>
      </c>
    </row>
    <row r="3086" spans="1:14" ht="31.5" hidden="1" outlineLevel="1">
      <c r="A3086" s="31"/>
      <c r="B3086" s="270" t="str">
        <f t="shared" ref="B3086:E3086" si="1738">B2627</f>
        <v>7. Procurement of Main TG Jacking oil pumps (2 Nos.) at  Unit- 8 &amp; 9, CSTPS Chandrapur</v>
      </c>
      <c r="C3086" s="31">
        <f t="shared" si="1738"/>
        <v>0</v>
      </c>
      <c r="D3086" s="67" t="str">
        <f t="shared" si="1738"/>
        <v>-</v>
      </c>
      <c r="E3086" s="30">
        <f t="shared" si="1738"/>
        <v>0</v>
      </c>
      <c r="F3086" s="30">
        <f t="shared" si="1735"/>
        <v>0.5</v>
      </c>
      <c r="G3086" s="30">
        <f t="shared" si="1736"/>
        <v>0.5</v>
      </c>
      <c r="H3086" s="30">
        <f t="shared" si="1679"/>
        <v>0</v>
      </c>
      <c r="I3086" s="30">
        <f>'F4.2'!AA332</f>
        <v>0</v>
      </c>
      <c r="J3086" s="30">
        <f>'F4.2'!AU332</f>
        <v>0</v>
      </c>
      <c r="K3086" s="30"/>
      <c r="L3086" s="30"/>
      <c r="M3086" s="30">
        <f t="shared" si="1674"/>
        <v>0</v>
      </c>
      <c r="N3086" s="150">
        <f t="shared" si="1680"/>
        <v>0</v>
      </c>
    </row>
    <row r="3087" spans="1:14" ht="47.25" hidden="1" outlineLevel="1">
      <c r="A3087" s="28"/>
      <c r="B3087" s="270" t="str">
        <f t="shared" ref="B3087:E3087" si="1739">B2628</f>
        <v>8. Procurement of HP  elements of ZR500 Atlas Copco make compressors along with inter &amp; after coolers tube nest at  Unit- 8 &amp; 9, CSTPS Chandrapur</v>
      </c>
      <c r="C3087" s="31">
        <f t="shared" si="1739"/>
        <v>0</v>
      </c>
      <c r="D3087" s="67" t="str">
        <f t="shared" si="1739"/>
        <v>-</v>
      </c>
      <c r="E3087" s="30">
        <f t="shared" si="1739"/>
        <v>0</v>
      </c>
      <c r="F3087" s="30">
        <f t="shared" si="1735"/>
        <v>2</v>
      </c>
      <c r="G3087" s="30">
        <f t="shared" si="1736"/>
        <v>2</v>
      </c>
      <c r="H3087" s="30">
        <f t="shared" si="1679"/>
        <v>0</v>
      </c>
      <c r="I3087" s="30">
        <f>'F4.2'!AA333</f>
        <v>0</v>
      </c>
      <c r="J3087" s="30">
        <f>'F4.2'!AU333</f>
        <v>0</v>
      </c>
      <c r="K3087" s="30"/>
      <c r="L3087" s="30"/>
      <c r="M3087" s="30">
        <f t="shared" si="1674"/>
        <v>0</v>
      </c>
      <c r="N3087" s="150">
        <f t="shared" si="1680"/>
        <v>0</v>
      </c>
    </row>
    <row r="3088" spans="1:14" ht="31.5" hidden="1" outlineLevel="1">
      <c r="A3088" s="31"/>
      <c r="B3088" s="270" t="str">
        <f t="shared" ref="B3088:E3088" si="1740">B2629</f>
        <v>9. Procurement of CW &amp; ACW Pump spares at  Unit- 8 &amp; 9, CSTPS Chandrapur</v>
      </c>
      <c r="C3088" s="31">
        <f t="shared" si="1740"/>
        <v>0</v>
      </c>
      <c r="D3088" s="67" t="str">
        <f t="shared" si="1740"/>
        <v>-</v>
      </c>
      <c r="E3088" s="30">
        <f t="shared" si="1740"/>
        <v>0</v>
      </c>
      <c r="F3088" s="30">
        <f t="shared" si="1735"/>
        <v>1.5</v>
      </c>
      <c r="G3088" s="30">
        <f t="shared" si="1736"/>
        <v>1.5</v>
      </c>
      <c r="H3088" s="30">
        <f t="shared" si="1679"/>
        <v>0</v>
      </c>
      <c r="I3088" s="30">
        <f>'F4.2'!AA334</f>
        <v>0</v>
      </c>
      <c r="J3088" s="30">
        <f>'F4.2'!AU334</f>
        <v>0</v>
      </c>
      <c r="K3088" s="30"/>
      <c r="L3088" s="30"/>
      <c r="M3088" s="30">
        <f t="shared" si="1674"/>
        <v>0</v>
      </c>
      <c r="N3088" s="150">
        <f t="shared" si="1680"/>
        <v>0</v>
      </c>
    </row>
    <row r="3089" spans="1:14" ht="31.5" hidden="1" outlineLevel="1">
      <c r="A3089" s="31"/>
      <c r="B3089" s="270" t="str">
        <f t="shared" ref="B3089:E3089" si="1741">B2630</f>
        <v>10. Procurement of condenser tubes at  Unit- 8 &amp; 9, CSTPS Chandrapur</v>
      </c>
      <c r="C3089" s="31">
        <f t="shared" si="1741"/>
        <v>0</v>
      </c>
      <c r="D3089" s="67" t="str">
        <f t="shared" si="1741"/>
        <v>-</v>
      </c>
      <c r="E3089" s="30">
        <f t="shared" si="1741"/>
        <v>0</v>
      </c>
      <c r="F3089" s="30">
        <f t="shared" si="1735"/>
        <v>0</v>
      </c>
      <c r="G3089" s="30">
        <f t="shared" si="1736"/>
        <v>0</v>
      </c>
      <c r="H3089" s="30">
        <f t="shared" si="1679"/>
        <v>0</v>
      </c>
      <c r="I3089" s="30">
        <f>'F4.2'!AA335</f>
        <v>2.5</v>
      </c>
      <c r="J3089" s="30">
        <f>'F4.2'!AU335</f>
        <v>2.5</v>
      </c>
      <c r="K3089" s="30"/>
      <c r="L3089" s="30"/>
      <c r="M3089" s="30">
        <f t="shared" si="1674"/>
        <v>2.5</v>
      </c>
      <c r="N3089" s="150">
        <f t="shared" si="1680"/>
        <v>0</v>
      </c>
    </row>
    <row r="3090" spans="1:14" ht="31.5" hidden="1" outlineLevel="1">
      <c r="A3090" s="31"/>
      <c r="B3090" s="270" t="str">
        <f t="shared" ref="B3090:E3090" si="1742">B2631</f>
        <v>11. Procurement of HPCF Pump at  Unit- 8 &amp; 9, CSTPS Chandrapur</v>
      </c>
      <c r="C3090" s="31">
        <f t="shared" si="1742"/>
        <v>0</v>
      </c>
      <c r="D3090" s="67" t="str">
        <f t="shared" si="1742"/>
        <v>-</v>
      </c>
      <c r="E3090" s="30">
        <f t="shared" si="1742"/>
        <v>0</v>
      </c>
      <c r="F3090" s="30">
        <f t="shared" si="1735"/>
        <v>0</v>
      </c>
      <c r="G3090" s="30">
        <f t="shared" si="1736"/>
        <v>0</v>
      </c>
      <c r="H3090" s="30">
        <f t="shared" si="1679"/>
        <v>0</v>
      </c>
      <c r="I3090" s="30">
        <f>'F4.2'!AA336</f>
        <v>3</v>
      </c>
      <c r="J3090" s="30">
        <f>'F4.2'!AU336</f>
        <v>3</v>
      </c>
      <c r="K3090" s="30"/>
      <c r="L3090" s="30"/>
      <c r="M3090" s="30">
        <f t="shared" si="1674"/>
        <v>3</v>
      </c>
      <c r="N3090" s="150">
        <f t="shared" si="1680"/>
        <v>0</v>
      </c>
    </row>
    <row r="3091" spans="1:14" ht="63" hidden="1" outlineLevel="1">
      <c r="A3091" s="28">
        <f>A2632</f>
        <v>2</v>
      </c>
      <c r="B3091" s="131" t="str">
        <f t="shared" ref="B3091:E3091" si="1743">B2632</f>
        <v>DPR for performance improvement of Condenser Cooling water system &amp; improvement in system reliability of auxiliary cooling water system installed at Unit-8&amp;9, 2x500MW, CSTPS, Chandrapur</v>
      </c>
      <c r="C3091" s="31">
        <f t="shared" si="1743"/>
        <v>0</v>
      </c>
      <c r="D3091" s="67" t="str">
        <f t="shared" si="1743"/>
        <v>-</v>
      </c>
      <c r="E3091" s="30">
        <f t="shared" si="1743"/>
        <v>0</v>
      </c>
      <c r="F3091" s="30">
        <f t="shared" si="1735"/>
        <v>0</v>
      </c>
      <c r="G3091" s="30">
        <f t="shared" si="1736"/>
        <v>0</v>
      </c>
      <c r="H3091" s="30">
        <f t="shared" si="1679"/>
        <v>0</v>
      </c>
      <c r="I3091" s="30">
        <f>'F4.2'!AA337</f>
        <v>0</v>
      </c>
      <c r="J3091" s="30">
        <f>'F4.2'!AU337</f>
        <v>0</v>
      </c>
      <c r="K3091" s="30"/>
      <c r="L3091" s="30"/>
      <c r="M3091" s="30">
        <f t="shared" ref="M3091:M3154" si="1744">SUM(J3091:L3091)</f>
        <v>0</v>
      </c>
      <c r="N3091" s="150">
        <f t="shared" si="1680"/>
        <v>0</v>
      </c>
    </row>
    <row r="3092" spans="1:14" ht="63" hidden="1" outlineLevel="1">
      <c r="A3092" s="31"/>
      <c r="B3092" s="270" t="str">
        <f t="shared" ref="B3092:E3092" si="1745">B2633</f>
        <v>DPR for performance improvement of Condenser Cooling water system &amp; improvement in system reliability of auxiliary cooling water system installed at Unit-8&amp;9, 2x500MW, CSTPS, Chandrapur</v>
      </c>
      <c r="C3092" s="31">
        <f t="shared" si="1745"/>
        <v>0</v>
      </c>
      <c r="D3092" s="67" t="str">
        <f t="shared" si="1745"/>
        <v>-</v>
      </c>
      <c r="E3092" s="30">
        <f t="shared" si="1745"/>
        <v>0</v>
      </c>
      <c r="F3092" s="30">
        <f t="shared" si="1735"/>
        <v>34</v>
      </c>
      <c r="G3092" s="30">
        <f t="shared" si="1736"/>
        <v>34</v>
      </c>
      <c r="H3092" s="30">
        <f t="shared" si="1679"/>
        <v>0</v>
      </c>
      <c r="I3092" s="30">
        <f>'F4.2'!AA338</f>
        <v>0</v>
      </c>
      <c r="J3092" s="30">
        <f>'F4.2'!AU338</f>
        <v>0</v>
      </c>
      <c r="K3092" s="30"/>
      <c r="L3092" s="30"/>
      <c r="M3092" s="30">
        <f t="shared" si="1744"/>
        <v>0</v>
      </c>
      <c r="N3092" s="150">
        <f t="shared" si="1680"/>
        <v>0</v>
      </c>
    </row>
    <row r="3093" spans="1:14" ht="31.5" hidden="1" outlineLevel="1">
      <c r="A3093" s="28">
        <f>A2634</f>
        <v>3</v>
      </c>
      <c r="B3093" s="131" t="str">
        <f t="shared" ref="B3093:E3093" si="1746">B2634</f>
        <v>Procurement of main turbine IPT module at Unit- 8 &amp; 9, CSTPS Chandrapur</v>
      </c>
      <c r="C3093" s="31">
        <f t="shared" si="1746"/>
        <v>0</v>
      </c>
      <c r="D3093" s="67" t="str">
        <f t="shared" si="1746"/>
        <v>-</v>
      </c>
      <c r="E3093" s="30">
        <f t="shared" si="1746"/>
        <v>0</v>
      </c>
      <c r="F3093" s="30">
        <f t="shared" si="1735"/>
        <v>0</v>
      </c>
      <c r="G3093" s="30">
        <f t="shared" si="1736"/>
        <v>0</v>
      </c>
      <c r="H3093" s="30">
        <f t="shared" si="1679"/>
        <v>0</v>
      </c>
      <c r="I3093" s="30">
        <f>'F4.2'!AA339</f>
        <v>0</v>
      </c>
      <c r="J3093" s="30">
        <f>'F4.2'!AU339</f>
        <v>0</v>
      </c>
      <c r="K3093" s="30"/>
      <c r="L3093" s="30"/>
      <c r="M3093" s="30">
        <f t="shared" si="1744"/>
        <v>0</v>
      </c>
      <c r="N3093" s="150">
        <f t="shared" si="1680"/>
        <v>0</v>
      </c>
    </row>
    <row r="3094" spans="1:14" ht="31.5" hidden="1" outlineLevel="1">
      <c r="A3094" s="31"/>
      <c r="B3094" s="270" t="str">
        <f t="shared" ref="B3094:E3094" si="1747">B2635</f>
        <v xml:space="preserve"> Procurement of main turbine IPT module at  Unit- 8 &amp; 9, CSTPS Chandrapur</v>
      </c>
      <c r="C3094" s="31">
        <f t="shared" si="1747"/>
        <v>0</v>
      </c>
      <c r="D3094" s="67" t="str">
        <f t="shared" si="1747"/>
        <v>-</v>
      </c>
      <c r="E3094" s="30">
        <f t="shared" si="1747"/>
        <v>0</v>
      </c>
      <c r="F3094" s="30">
        <f t="shared" si="1735"/>
        <v>0</v>
      </c>
      <c r="G3094" s="30">
        <f t="shared" si="1736"/>
        <v>0</v>
      </c>
      <c r="H3094" s="30">
        <f t="shared" si="1679"/>
        <v>0</v>
      </c>
      <c r="I3094" s="30">
        <f>'F4.2'!AA340</f>
        <v>0</v>
      </c>
      <c r="J3094" s="30">
        <f>'F4.2'!AU340</f>
        <v>0</v>
      </c>
      <c r="K3094" s="30"/>
      <c r="L3094" s="30"/>
      <c r="M3094" s="30">
        <f t="shared" si="1744"/>
        <v>0</v>
      </c>
      <c r="N3094" s="150">
        <f t="shared" si="1680"/>
        <v>0</v>
      </c>
    </row>
    <row r="3095" spans="1:14" ht="15.75" hidden="1" outlineLevel="1">
      <c r="A3095" s="31"/>
      <c r="B3095" s="360" t="str">
        <f t="shared" ref="B3095:E3095" si="1748">B2636</f>
        <v>Electrical  Maintenance -III</v>
      </c>
      <c r="C3095" s="31">
        <f t="shared" si="1748"/>
        <v>0</v>
      </c>
      <c r="D3095" s="67" t="str">
        <f t="shared" si="1748"/>
        <v>-</v>
      </c>
      <c r="E3095" s="30">
        <f t="shared" si="1748"/>
        <v>0</v>
      </c>
      <c r="F3095" s="30">
        <f t="shared" si="1735"/>
        <v>0</v>
      </c>
      <c r="G3095" s="30">
        <f t="shared" si="1736"/>
        <v>0</v>
      </c>
      <c r="H3095" s="30">
        <f t="shared" ref="H3095:H3158" si="1749">F3095-G3095</f>
        <v>0</v>
      </c>
      <c r="I3095" s="30">
        <f>'F4.2'!AA341</f>
        <v>0</v>
      </c>
      <c r="J3095" s="30">
        <f>'F4.2'!AU341</f>
        <v>0</v>
      </c>
      <c r="K3095" s="30"/>
      <c r="L3095" s="30"/>
      <c r="M3095" s="30">
        <f t="shared" si="1744"/>
        <v>0</v>
      </c>
      <c r="N3095" s="150">
        <f t="shared" ref="N3095:N3158" si="1750">H3095+I3095-M3095</f>
        <v>0</v>
      </c>
    </row>
    <row r="3096" spans="1:14" ht="15.75" hidden="1" outlineLevel="1">
      <c r="A3096" s="28">
        <f>A2637</f>
        <v>1</v>
      </c>
      <c r="B3096" s="131" t="str">
        <f t="shared" ref="B3096:E3096" si="1751">B2637</f>
        <v>Proc of GTR, MDBFP, UPS battery, breakers</v>
      </c>
      <c r="C3096" s="31">
        <f t="shared" si="1751"/>
        <v>0</v>
      </c>
      <c r="D3096" s="67" t="str">
        <f t="shared" si="1751"/>
        <v>-</v>
      </c>
      <c r="E3096" s="30">
        <f t="shared" si="1751"/>
        <v>0</v>
      </c>
      <c r="F3096" s="30">
        <f t="shared" si="1735"/>
        <v>0</v>
      </c>
      <c r="G3096" s="30">
        <f t="shared" si="1736"/>
        <v>0</v>
      </c>
      <c r="H3096" s="30">
        <f t="shared" si="1749"/>
        <v>0</v>
      </c>
      <c r="I3096" s="30">
        <f>'F4.2'!AA342</f>
        <v>0</v>
      </c>
      <c r="J3096" s="30">
        <f>'F4.2'!AU342</f>
        <v>0</v>
      </c>
      <c r="K3096" s="30"/>
      <c r="L3096" s="30"/>
      <c r="M3096" s="30">
        <f t="shared" si="1744"/>
        <v>0</v>
      </c>
      <c r="N3096" s="150">
        <f t="shared" si="1750"/>
        <v>0</v>
      </c>
    </row>
    <row r="3097" spans="1:14" ht="47.25" hidden="1" outlineLevel="1">
      <c r="A3097" s="31"/>
      <c r="B3097" s="270" t="str">
        <f t="shared" ref="B3097:E3097" si="1752">B2638</f>
        <v xml:space="preserve"> Design, engineering, manufacturing, testing, unloading at site, E&amp;C of  200 MVA, 21/420 KV Single Phase Generator Transformer for Unit-8&amp;9, CSTPS, Chandrapur</v>
      </c>
      <c r="C3097" s="31">
        <f t="shared" si="1752"/>
        <v>0</v>
      </c>
      <c r="D3097" s="67" t="str">
        <f t="shared" si="1752"/>
        <v>-</v>
      </c>
      <c r="E3097" s="30">
        <f t="shared" si="1752"/>
        <v>0</v>
      </c>
      <c r="F3097" s="30">
        <f t="shared" si="1735"/>
        <v>21.07</v>
      </c>
      <c r="G3097" s="30">
        <f t="shared" si="1736"/>
        <v>21.07</v>
      </c>
      <c r="H3097" s="30">
        <f t="shared" si="1749"/>
        <v>0</v>
      </c>
      <c r="I3097" s="30">
        <f>'F4.2'!AA343</f>
        <v>0</v>
      </c>
      <c r="J3097" s="30">
        <f>'F4.2'!AU343</f>
        <v>0</v>
      </c>
      <c r="K3097" s="30"/>
      <c r="L3097" s="30"/>
      <c r="M3097" s="30">
        <f t="shared" si="1744"/>
        <v>0</v>
      </c>
      <c r="N3097" s="150">
        <f t="shared" si="1750"/>
        <v>0</v>
      </c>
    </row>
    <row r="3098" spans="1:14" ht="173.25" hidden="1" outlineLevel="1">
      <c r="A3098" s="31"/>
      <c r="B3098" s="270" t="str">
        <f t="shared" ref="B3098:E3098" si="1753">B2639</f>
        <v xml:space="preserve"> Procurement of MDBFP motor and recommended spares 
The Fire Water Pump House UPS Battery set of 240V, 40AH Capacity (1.2V X 176 Cells ) Ni Cd  Type Make- HBL 
The UPS Battery Set at SWAS Lab (Outdoor Area), 45AH Capacity (1.2 V X 276 Cells) Ni Cd type Make- HBL for Unit#8&amp;9 
 The UPS Battery Set at CMRH (Outdoor Area), 69AH Capacity (1.2 V X 280 Cells) Ni Cd type Make- HBL for Unit#8&amp;9  
Retrofitting of 415V GE make ACB of various ratings along with allied spares. 
BHEL make Breakers and spares for 6.6 kV and 11kV panels </v>
      </c>
      <c r="C3098" s="31">
        <f t="shared" si="1753"/>
        <v>0</v>
      </c>
      <c r="D3098" s="67" t="str">
        <f t="shared" si="1753"/>
        <v>-</v>
      </c>
      <c r="E3098" s="30">
        <f t="shared" si="1753"/>
        <v>0</v>
      </c>
      <c r="F3098" s="30">
        <f t="shared" si="1735"/>
        <v>15.07</v>
      </c>
      <c r="G3098" s="30">
        <f t="shared" si="1736"/>
        <v>15.07</v>
      </c>
      <c r="H3098" s="30">
        <f t="shared" si="1749"/>
        <v>0</v>
      </c>
      <c r="I3098" s="30">
        <f>'F4.2'!AA344</f>
        <v>0</v>
      </c>
      <c r="J3098" s="30">
        <f>'F4.2'!AU344</f>
        <v>0</v>
      </c>
      <c r="K3098" s="30"/>
      <c r="L3098" s="30"/>
      <c r="M3098" s="30">
        <f t="shared" si="1744"/>
        <v>0</v>
      </c>
      <c r="N3098" s="150">
        <f t="shared" si="1750"/>
        <v>0</v>
      </c>
    </row>
    <row r="3099" spans="1:14" ht="110.25" hidden="1" outlineLevel="1">
      <c r="A3099" s="28">
        <f>A2640</f>
        <v>2</v>
      </c>
      <c r="B3099" s="131" t="str">
        <f t="shared" ref="B3099:E3099" si="1754">B2640</f>
        <v xml:space="preserve">Design, engineering, manufacturing, testing, unloading at site, E&amp;C of  80 MVA, 420/11/6.9 KV three Phase Station Transformer &amp; 25MVA 21/6.9KV Three phase Unit Aux Transformer as a common pool spares for BTPS 500MW, Khaparkheda 500 MW and Unit-8&amp;9, CSTPS, Chandrapur &amp;
Supply, installation, commissioning and testing of Station Batteries of Unit-8&amp;9 CSTPS alongwith all outdoor batteries </v>
      </c>
      <c r="C3099" s="31">
        <f t="shared" si="1754"/>
        <v>0</v>
      </c>
      <c r="D3099" s="67" t="str">
        <f t="shared" si="1754"/>
        <v>-</v>
      </c>
      <c r="E3099" s="30">
        <f t="shared" si="1754"/>
        <v>0</v>
      </c>
      <c r="F3099" s="30">
        <f t="shared" si="1735"/>
        <v>0</v>
      </c>
      <c r="G3099" s="30">
        <f t="shared" si="1736"/>
        <v>0</v>
      </c>
      <c r="H3099" s="30">
        <f t="shared" si="1749"/>
        <v>0</v>
      </c>
      <c r="I3099" s="30">
        <f>'F4.2'!AA345</f>
        <v>0</v>
      </c>
      <c r="J3099" s="30">
        <f>'F4.2'!AU345</f>
        <v>0</v>
      </c>
      <c r="K3099" s="30"/>
      <c r="L3099" s="30"/>
      <c r="M3099" s="30">
        <f t="shared" si="1744"/>
        <v>0</v>
      </c>
      <c r="N3099" s="150">
        <f t="shared" si="1750"/>
        <v>0</v>
      </c>
    </row>
    <row r="3100" spans="1:14" ht="78.75" hidden="1" outlineLevel="1">
      <c r="A3100" s="28"/>
      <c r="B3100" s="270" t="str">
        <f t="shared" ref="B3100:E3100" si="1755">B2641</f>
        <v>Design, engineering, manufacturing, testing, unloading at site, E&amp;C of  80 MVA, 420/11/6.9 KV three Phase Station Transformer &amp; 25MVA 21/6.9KV Three phase Unit Aux Transformer as a common pool spares for BTPS 500MW, Khaparkheda 500 MW and Unit-8&amp;9, CSTPS, Chandrapur</v>
      </c>
      <c r="C3100" s="31">
        <f t="shared" si="1755"/>
        <v>0</v>
      </c>
      <c r="D3100" s="67" t="str">
        <f t="shared" si="1755"/>
        <v>-</v>
      </c>
      <c r="E3100" s="30">
        <f t="shared" si="1755"/>
        <v>0</v>
      </c>
      <c r="F3100" s="30">
        <f t="shared" si="1735"/>
        <v>22</v>
      </c>
      <c r="G3100" s="30">
        <f t="shared" si="1736"/>
        <v>22</v>
      </c>
      <c r="H3100" s="30">
        <f t="shared" si="1749"/>
        <v>0</v>
      </c>
      <c r="I3100" s="30">
        <f>'F4.2'!AA346</f>
        <v>0</v>
      </c>
      <c r="J3100" s="30">
        <f>'F4.2'!AU346</f>
        <v>0</v>
      </c>
      <c r="K3100" s="30"/>
      <c r="L3100" s="30"/>
      <c r="M3100" s="30">
        <f t="shared" si="1744"/>
        <v>0</v>
      </c>
      <c r="N3100" s="150">
        <f t="shared" si="1750"/>
        <v>0</v>
      </c>
    </row>
    <row r="3101" spans="1:14" ht="31.5" hidden="1" outlineLevel="1">
      <c r="A3101" s="31"/>
      <c r="B3101" s="270" t="str">
        <f t="shared" ref="B3101:E3101" si="1756">B2642</f>
        <v>Supply, installation, commissioning and testing of Station Batteries of Unit-8&amp;9 CSTPS alongwith all outdoor batteries</v>
      </c>
      <c r="C3101" s="31">
        <f t="shared" si="1756"/>
        <v>0</v>
      </c>
      <c r="D3101" s="67" t="str">
        <f t="shared" si="1756"/>
        <v>-</v>
      </c>
      <c r="E3101" s="30">
        <f t="shared" si="1756"/>
        <v>0</v>
      </c>
      <c r="F3101" s="30">
        <f t="shared" si="1735"/>
        <v>12</v>
      </c>
      <c r="G3101" s="30">
        <f t="shared" si="1736"/>
        <v>12</v>
      </c>
      <c r="H3101" s="30">
        <f t="shared" si="1749"/>
        <v>0</v>
      </c>
      <c r="I3101" s="30">
        <f>'F4.2'!AA347</f>
        <v>0</v>
      </c>
      <c r="J3101" s="30">
        <f>'F4.2'!AU347</f>
        <v>0</v>
      </c>
      <c r="K3101" s="30"/>
      <c r="L3101" s="30"/>
      <c r="M3101" s="30">
        <f t="shared" si="1744"/>
        <v>0</v>
      </c>
      <c r="N3101" s="150">
        <f t="shared" si="1750"/>
        <v>0</v>
      </c>
    </row>
    <row r="3102" spans="1:14" ht="15.75" hidden="1" outlineLevel="1">
      <c r="A3102" s="348"/>
      <c r="B3102" s="360" t="str">
        <f t="shared" ref="B3102:E3102" si="1757">B2643</f>
        <v>I&amp;C  -III</v>
      </c>
      <c r="C3102" s="31">
        <f t="shared" si="1757"/>
        <v>0</v>
      </c>
      <c r="D3102" s="67" t="str">
        <f t="shared" si="1757"/>
        <v>-</v>
      </c>
      <c r="E3102" s="30">
        <f t="shared" si="1757"/>
        <v>0</v>
      </c>
      <c r="F3102" s="30">
        <f t="shared" si="1735"/>
        <v>0</v>
      </c>
      <c r="G3102" s="30">
        <f t="shared" si="1736"/>
        <v>0</v>
      </c>
      <c r="H3102" s="30">
        <f t="shared" si="1749"/>
        <v>0</v>
      </c>
      <c r="I3102" s="30">
        <f>'F4.2'!AA348</f>
        <v>0</v>
      </c>
      <c r="J3102" s="30">
        <f>'F4.2'!AU348</f>
        <v>0</v>
      </c>
      <c r="K3102" s="30"/>
      <c r="L3102" s="30"/>
      <c r="M3102" s="30">
        <f t="shared" si="1744"/>
        <v>0</v>
      </c>
      <c r="N3102" s="150">
        <f t="shared" si="1750"/>
        <v>0</v>
      </c>
    </row>
    <row r="3103" spans="1:14" ht="47.25" hidden="1" outlineLevel="1">
      <c r="A3103" s="28">
        <f>A2644</f>
        <v>1</v>
      </c>
      <c r="B3103" s="131" t="str">
        <f t="shared" ref="B3103:E3103" si="1758">B2644</f>
        <v>Upgradation of Analysis &amp; Diagnostics system (A&amp;D) for VMS and TSI system at Unit-8&amp;9, CSTPS, Chandrapur.&amp; other schemes</v>
      </c>
      <c r="C3103" s="31">
        <f t="shared" si="1758"/>
        <v>0</v>
      </c>
      <c r="D3103" s="67" t="str">
        <f t="shared" si="1758"/>
        <v>-</v>
      </c>
      <c r="E3103" s="30">
        <f t="shared" si="1758"/>
        <v>0</v>
      </c>
      <c r="F3103" s="30">
        <f t="shared" si="1735"/>
        <v>0</v>
      </c>
      <c r="G3103" s="30">
        <f t="shared" si="1736"/>
        <v>0</v>
      </c>
      <c r="H3103" s="30">
        <f t="shared" si="1749"/>
        <v>0</v>
      </c>
      <c r="I3103" s="30">
        <f>'F4.2'!AA349</f>
        <v>0</v>
      </c>
      <c r="J3103" s="30">
        <f>'F4.2'!AU349</f>
        <v>0</v>
      </c>
      <c r="K3103" s="30"/>
      <c r="L3103" s="30"/>
      <c r="M3103" s="30">
        <f t="shared" si="1744"/>
        <v>0</v>
      </c>
      <c r="N3103" s="150">
        <f t="shared" si="1750"/>
        <v>0</v>
      </c>
    </row>
    <row r="3104" spans="1:14" ht="31.5" hidden="1" outlineLevel="1">
      <c r="A3104" s="31"/>
      <c r="B3104" s="270" t="str">
        <f t="shared" ref="B3104:E3104" si="1759">B2645</f>
        <v>Upgradation of Analysis &amp; Diagnostics system (A&amp;D) for VMS and TSI system at Unit-8&amp;9, CSTPS, Chandrapur.</v>
      </c>
      <c r="C3104" s="31">
        <f t="shared" si="1759"/>
        <v>0</v>
      </c>
      <c r="D3104" s="67" t="str">
        <f t="shared" si="1759"/>
        <v>-</v>
      </c>
      <c r="E3104" s="30">
        <f t="shared" si="1759"/>
        <v>0</v>
      </c>
      <c r="F3104" s="30">
        <f t="shared" si="1735"/>
        <v>17</v>
      </c>
      <c r="G3104" s="30">
        <f t="shared" si="1736"/>
        <v>17</v>
      </c>
      <c r="H3104" s="30">
        <f t="shared" si="1749"/>
        <v>0</v>
      </c>
      <c r="I3104" s="30">
        <f>'F4.2'!AA350</f>
        <v>0</v>
      </c>
      <c r="J3104" s="30">
        <f>'F4.2'!AU350</f>
        <v>0</v>
      </c>
      <c r="K3104" s="30"/>
      <c r="L3104" s="30"/>
      <c r="M3104" s="30">
        <f t="shared" si="1744"/>
        <v>0</v>
      </c>
      <c r="N3104" s="150">
        <f t="shared" si="1750"/>
        <v>0</v>
      </c>
    </row>
    <row r="3105" spans="1:14" ht="31.5" hidden="1" outlineLevel="1">
      <c r="A3105" s="31"/>
      <c r="B3105" s="270" t="str">
        <f t="shared" ref="B3105:E3105" si="1760">B2646</f>
        <v xml:space="preserve"> Installation of CO analysers at Eco outlet at Unit-8&amp;9, CSTPS Chandrapur.</v>
      </c>
      <c r="C3105" s="31">
        <f t="shared" si="1760"/>
        <v>0</v>
      </c>
      <c r="D3105" s="67" t="str">
        <f t="shared" si="1760"/>
        <v>-</v>
      </c>
      <c r="E3105" s="30">
        <f t="shared" si="1760"/>
        <v>0</v>
      </c>
      <c r="F3105" s="30">
        <f t="shared" si="1735"/>
        <v>2.5</v>
      </c>
      <c r="G3105" s="30">
        <f t="shared" si="1736"/>
        <v>2.5</v>
      </c>
      <c r="H3105" s="30">
        <f t="shared" si="1749"/>
        <v>0</v>
      </c>
      <c r="I3105" s="30">
        <f>'F4.2'!AA351</f>
        <v>0</v>
      </c>
      <c r="J3105" s="30">
        <f>'F4.2'!AU351</f>
        <v>0</v>
      </c>
      <c r="K3105" s="30"/>
      <c r="L3105" s="30"/>
      <c r="M3105" s="30">
        <f t="shared" si="1744"/>
        <v>0</v>
      </c>
      <c r="N3105" s="150">
        <f t="shared" si="1750"/>
        <v>0</v>
      </c>
    </row>
    <row r="3106" spans="1:14" ht="47.25" hidden="1" outlineLevel="1">
      <c r="A3106" s="31"/>
      <c r="B3106" s="270" t="str">
        <f t="shared" ref="B3106:E3106" si="1761">B2647</f>
        <v>Complete Engineering Retrofitting of Existing 196 NT Controller by DT 9 Controller alongwith HMI units for Unit 8/9 coal feeder system.</v>
      </c>
      <c r="C3106" s="31">
        <f t="shared" si="1761"/>
        <v>0</v>
      </c>
      <c r="D3106" s="67" t="str">
        <f t="shared" si="1761"/>
        <v>-</v>
      </c>
      <c r="E3106" s="30">
        <f t="shared" si="1761"/>
        <v>0</v>
      </c>
      <c r="F3106" s="30">
        <f t="shared" si="1735"/>
        <v>2</v>
      </c>
      <c r="G3106" s="30">
        <f t="shared" si="1736"/>
        <v>2</v>
      </c>
      <c r="H3106" s="30">
        <f t="shared" si="1749"/>
        <v>0</v>
      </c>
      <c r="I3106" s="30">
        <f>'F4.2'!AA352</f>
        <v>0</v>
      </c>
      <c r="J3106" s="30">
        <f>'F4.2'!AU352</f>
        <v>0</v>
      </c>
      <c r="K3106" s="30"/>
      <c r="L3106" s="30"/>
      <c r="M3106" s="30">
        <f t="shared" si="1744"/>
        <v>0</v>
      </c>
      <c r="N3106" s="150">
        <f t="shared" si="1750"/>
        <v>0</v>
      </c>
    </row>
    <row r="3107" spans="1:14" ht="15.75" hidden="1" outlineLevel="1">
      <c r="A3107" s="31"/>
      <c r="B3107" s="270" t="str">
        <f t="shared" ref="B3107:E3107" si="1762">B2648</f>
        <v xml:space="preserve"> Supply of spares for LP bypass system.</v>
      </c>
      <c r="C3107" s="31">
        <f t="shared" si="1762"/>
        <v>0</v>
      </c>
      <c r="D3107" s="67" t="str">
        <f t="shared" si="1762"/>
        <v>-</v>
      </c>
      <c r="E3107" s="30">
        <f t="shared" si="1762"/>
        <v>0</v>
      </c>
      <c r="F3107" s="30">
        <f t="shared" si="1735"/>
        <v>2</v>
      </c>
      <c r="G3107" s="30">
        <f t="shared" si="1736"/>
        <v>2</v>
      </c>
      <c r="H3107" s="30">
        <f t="shared" si="1749"/>
        <v>0</v>
      </c>
      <c r="I3107" s="30">
        <f>'F4.2'!AA353</f>
        <v>0</v>
      </c>
      <c r="J3107" s="30">
        <f>'F4.2'!AU353</f>
        <v>0</v>
      </c>
      <c r="K3107" s="30"/>
      <c r="L3107" s="30"/>
      <c r="M3107" s="30">
        <f t="shared" si="1744"/>
        <v>0</v>
      </c>
      <c r="N3107" s="150">
        <f t="shared" si="1750"/>
        <v>0</v>
      </c>
    </row>
    <row r="3108" spans="1:14" ht="15.75" hidden="1" outlineLevel="1">
      <c r="A3108" s="31"/>
      <c r="B3108" s="270" t="str">
        <f t="shared" ref="B3108:E3108" si="1763">B2649</f>
        <v>Supply of spares for maxDNA DCS system</v>
      </c>
      <c r="C3108" s="31">
        <f t="shared" si="1763"/>
        <v>0</v>
      </c>
      <c r="D3108" s="67" t="str">
        <f t="shared" si="1763"/>
        <v>-</v>
      </c>
      <c r="E3108" s="30">
        <f t="shared" si="1763"/>
        <v>0</v>
      </c>
      <c r="F3108" s="30">
        <f t="shared" si="1735"/>
        <v>2</v>
      </c>
      <c r="G3108" s="30">
        <f t="shared" si="1736"/>
        <v>2</v>
      </c>
      <c r="H3108" s="30">
        <f t="shared" si="1749"/>
        <v>0</v>
      </c>
      <c r="I3108" s="30">
        <f>'F4.2'!AA354</f>
        <v>0</v>
      </c>
      <c r="J3108" s="30">
        <f>'F4.2'!AU354</f>
        <v>0</v>
      </c>
      <c r="K3108" s="30"/>
      <c r="L3108" s="30"/>
      <c r="M3108" s="30">
        <f t="shared" si="1744"/>
        <v>0</v>
      </c>
      <c r="N3108" s="150">
        <f t="shared" si="1750"/>
        <v>0</v>
      </c>
    </row>
    <row r="3109" spans="1:14" ht="47.25" hidden="1" outlineLevel="1">
      <c r="A3109" s="28">
        <f>A2650</f>
        <v>2</v>
      </c>
      <c r="B3109" s="131" t="str">
        <f t="shared" ref="B3109:E3109" si="1764">B2650</f>
        <v>Implementation of various Upgradations / Modifications to mitigate the requirements of 40% TML operations of Unit-9, CSTPS, Chandrapur.</v>
      </c>
      <c r="C3109" s="31">
        <f t="shared" si="1764"/>
        <v>0</v>
      </c>
      <c r="D3109" s="67" t="str">
        <f t="shared" si="1764"/>
        <v>-</v>
      </c>
      <c r="E3109" s="30">
        <f t="shared" si="1764"/>
        <v>0</v>
      </c>
      <c r="F3109" s="30">
        <f t="shared" si="1735"/>
        <v>0</v>
      </c>
      <c r="G3109" s="30">
        <f t="shared" si="1736"/>
        <v>0</v>
      </c>
      <c r="H3109" s="30">
        <f t="shared" si="1749"/>
        <v>0</v>
      </c>
      <c r="I3109" s="30">
        <f>'F4.2'!AA355</f>
        <v>0</v>
      </c>
      <c r="J3109" s="30">
        <f>'F4.2'!AU355</f>
        <v>0</v>
      </c>
      <c r="K3109" s="30"/>
      <c r="L3109" s="30"/>
      <c r="M3109" s="30">
        <f t="shared" si="1744"/>
        <v>0</v>
      </c>
      <c r="N3109" s="150">
        <f t="shared" si="1750"/>
        <v>0</v>
      </c>
    </row>
    <row r="3110" spans="1:14" ht="47.25" hidden="1" outlineLevel="1">
      <c r="A3110" s="31"/>
      <c r="B3110" s="270" t="str">
        <f t="shared" ref="B3110:E3110" si="1765">B2651</f>
        <v>Implementation of various Upgradations / Modifications to mitigate the requirements of 40% TML operations of Unit-9, CSTPS, Chandrapur.</v>
      </c>
      <c r="C3110" s="31">
        <f t="shared" si="1765"/>
        <v>0</v>
      </c>
      <c r="D3110" s="67" t="str">
        <f t="shared" si="1765"/>
        <v>-</v>
      </c>
      <c r="E3110" s="30">
        <f t="shared" si="1765"/>
        <v>0</v>
      </c>
      <c r="F3110" s="30">
        <f t="shared" si="1735"/>
        <v>30</v>
      </c>
      <c r="G3110" s="30">
        <f t="shared" si="1736"/>
        <v>30</v>
      </c>
      <c r="H3110" s="30">
        <f t="shared" si="1749"/>
        <v>0</v>
      </c>
      <c r="I3110" s="30">
        <f>'F4.2'!AA356</f>
        <v>0</v>
      </c>
      <c r="J3110" s="30">
        <f>'F4.2'!AU356</f>
        <v>0</v>
      </c>
      <c r="K3110" s="30"/>
      <c r="L3110" s="30"/>
      <c r="M3110" s="30">
        <f t="shared" si="1744"/>
        <v>0</v>
      </c>
      <c r="N3110" s="150">
        <f t="shared" si="1750"/>
        <v>0</v>
      </c>
    </row>
    <row r="3111" spans="1:14" ht="31.5" hidden="1" outlineLevel="1">
      <c r="A3111" s="28">
        <f>A2652</f>
        <v>3</v>
      </c>
      <c r="B3111" s="131" t="str">
        <f t="shared" ref="B3111:E3111" si="1766">B2652</f>
        <v>Upgradation of HMI and hardware of GE make PLCs installed at Unit-8&amp;9, CSTPS, Chandrapur. &amp; other schemes</v>
      </c>
      <c r="C3111" s="31">
        <f t="shared" si="1766"/>
        <v>0</v>
      </c>
      <c r="D3111" s="67" t="str">
        <f t="shared" si="1766"/>
        <v>-</v>
      </c>
      <c r="E3111" s="30">
        <f t="shared" si="1766"/>
        <v>0</v>
      </c>
      <c r="F3111" s="30">
        <f t="shared" si="1735"/>
        <v>0</v>
      </c>
      <c r="G3111" s="30">
        <f t="shared" si="1736"/>
        <v>0</v>
      </c>
      <c r="H3111" s="30">
        <f t="shared" si="1749"/>
        <v>0</v>
      </c>
      <c r="I3111" s="30">
        <f>'F4.2'!AA357</f>
        <v>0</v>
      </c>
      <c r="J3111" s="30">
        <f>'F4.2'!AU357</f>
        <v>0</v>
      </c>
      <c r="K3111" s="30"/>
      <c r="L3111" s="30"/>
      <c r="M3111" s="30">
        <f t="shared" si="1744"/>
        <v>0</v>
      </c>
      <c r="N3111" s="150">
        <f t="shared" si="1750"/>
        <v>0</v>
      </c>
    </row>
    <row r="3112" spans="1:14" ht="31.5" hidden="1" outlineLevel="1">
      <c r="A3112" s="28"/>
      <c r="B3112" s="270" t="str">
        <f t="shared" ref="B3112:E3112" si="1767">B2653</f>
        <v>Upgradation of HMI and hardware of GE make PLCs installed at Unit-8&amp;9, CSTPS, Chandrapur.</v>
      </c>
      <c r="C3112" s="31">
        <f t="shared" si="1767"/>
        <v>0</v>
      </c>
      <c r="D3112" s="67" t="str">
        <f t="shared" si="1767"/>
        <v>-</v>
      </c>
      <c r="E3112" s="30">
        <f t="shared" si="1767"/>
        <v>0</v>
      </c>
      <c r="F3112" s="30">
        <f t="shared" si="1735"/>
        <v>15</v>
      </c>
      <c r="G3112" s="30">
        <f t="shared" si="1736"/>
        <v>15</v>
      </c>
      <c r="H3112" s="30">
        <f t="shared" si="1749"/>
        <v>0</v>
      </c>
      <c r="I3112" s="30">
        <f>'F4.2'!AA358</f>
        <v>0</v>
      </c>
      <c r="J3112" s="30">
        <f>'F4.2'!AU358</f>
        <v>0</v>
      </c>
      <c r="K3112" s="30"/>
      <c r="L3112" s="30"/>
      <c r="M3112" s="30">
        <f t="shared" si="1744"/>
        <v>0</v>
      </c>
      <c r="N3112" s="150">
        <f t="shared" si="1750"/>
        <v>0</v>
      </c>
    </row>
    <row r="3113" spans="1:14" ht="31.5" hidden="1" outlineLevel="1">
      <c r="A3113" s="31"/>
      <c r="B3113" s="270" t="str">
        <f t="shared" ref="B3113:E3113" si="1768">B2654</f>
        <v xml:space="preserve"> Upgradation of TD-BFP Turbovisory system installed at Unit-8&amp;9, CSTPS, Chandrapur</v>
      </c>
      <c r="C3113" s="31">
        <f t="shared" si="1768"/>
        <v>0</v>
      </c>
      <c r="D3113" s="67" t="str">
        <f t="shared" si="1768"/>
        <v>-</v>
      </c>
      <c r="E3113" s="30">
        <f t="shared" si="1768"/>
        <v>0</v>
      </c>
      <c r="F3113" s="30">
        <f t="shared" si="1735"/>
        <v>5</v>
      </c>
      <c r="G3113" s="30">
        <f t="shared" si="1736"/>
        <v>5</v>
      </c>
      <c r="H3113" s="30">
        <f t="shared" si="1749"/>
        <v>0</v>
      </c>
      <c r="I3113" s="30">
        <f>'F4.2'!AA359</f>
        <v>0</v>
      </c>
      <c r="J3113" s="30">
        <f>'F4.2'!AU359</f>
        <v>0</v>
      </c>
      <c r="K3113" s="30"/>
      <c r="L3113" s="30"/>
      <c r="M3113" s="30">
        <f t="shared" si="1744"/>
        <v>0</v>
      </c>
      <c r="N3113" s="150">
        <f t="shared" si="1750"/>
        <v>0</v>
      </c>
    </row>
    <row r="3114" spans="1:14" ht="31.5" hidden="1" outlineLevel="1">
      <c r="A3114" s="31"/>
      <c r="B3114" s="270" t="str">
        <f t="shared" ref="B3114:E3114" si="1769">B2655</f>
        <v>Upgradation of EWLI system installed at Unit-8&amp;9, CSTPS, Chandrapur</v>
      </c>
      <c r="C3114" s="31">
        <f t="shared" si="1769"/>
        <v>0</v>
      </c>
      <c r="D3114" s="67" t="str">
        <f t="shared" si="1769"/>
        <v>-</v>
      </c>
      <c r="E3114" s="30">
        <f t="shared" si="1769"/>
        <v>0</v>
      </c>
      <c r="F3114" s="30">
        <f t="shared" si="1735"/>
        <v>1.5</v>
      </c>
      <c r="G3114" s="30">
        <f t="shared" si="1736"/>
        <v>1.5</v>
      </c>
      <c r="H3114" s="30">
        <f t="shared" si="1749"/>
        <v>0</v>
      </c>
      <c r="I3114" s="30">
        <f>'F4.2'!AA360</f>
        <v>0</v>
      </c>
      <c r="J3114" s="30">
        <f>'F4.2'!AU360</f>
        <v>0</v>
      </c>
      <c r="K3114" s="30"/>
      <c r="L3114" s="30"/>
      <c r="M3114" s="30">
        <f t="shared" si="1744"/>
        <v>0</v>
      </c>
      <c r="N3114" s="150">
        <f t="shared" si="1750"/>
        <v>0</v>
      </c>
    </row>
    <row r="3115" spans="1:14" ht="31.5" hidden="1" outlineLevel="1">
      <c r="A3115" s="31"/>
      <c r="B3115" s="270" t="str">
        <f t="shared" ref="B3115:E3115" si="1770">B2656</f>
        <v>Upgradation of O2 analysers installed at Unit-8&amp;9, CSTPS, Chandrapur</v>
      </c>
      <c r="C3115" s="31">
        <f t="shared" si="1770"/>
        <v>0</v>
      </c>
      <c r="D3115" s="67" t="str">
        <f t="shared" si="1770"/>
        <v>-</v>
      </c>
      <c r="E3115" s="30">
        <f t="shared" si="1770"/>
        <v>0</v>
      </c>
      <c r="F3115" s="30">
        <f t="shared" si="1735"/>
        <v>1</v>
      </c>
      <c r="G3115" s="30">
        <f t="shared" si="1736"/>
        <v>1</v>
      </c>
      <c r="H3115" s="30">
        <f t="shared" si="1749"/>
        <v>0</v>
      </c>
      <c r="I3115" s="30">
        <f>'F4.2'!AA361</f>
        <v>0</v>
      </c>
      <c r="J3115" s="30">
        <f>'F4.2'!AU361</f>
        <v>0</v>
      </c>
      <c r="K3115" s="30"/>
      <c r="L3115" s="30"/>
      <c r="M3115" s="30">
        <f t="shared" si="1744"/>
        <v>0</v>
      </c>
      <c r="N3115" s="150">
        <f t="shared" si="1750"/>
        <v>0</v>
      </c>
    </row>
    <row r="3116" spans="1:14" ht="31.5" hidden="1" outlineLevel="1">
      <c r="A3116" s="28"/>
      <c r="B3116" s="270" t="str">
        <f t="shared" ref="B3116:E3116" si="1771">B2657</f>
        <v xml:space="preserve"> Installation of High temperature Camera system at Unit-8&amp;9, CSTPS, Chandrapur.</v>
      </c>
      <c r="C3116" s="31">
        <f t="shared" si="1771"/>
        <v>0</v>
      </c>
      <c r="D3116" s="67" t="str">
        <f t="shared" si="1771"/>
        <v>-</v>
      </c>
      <c r="E3116" s="30">
        <f t="shared" si="1771"/>
        <v>0</v>
      </c>
      <c r="F3116" s="30">
        <f t="shared" si="1735"/>
        <v>1.5</v>
      </c>
      <c r="G3116" s="30">
        <f t="shared" si="1736"/>
        <v>1.5</v>
      </c>
      <c r="H3116" s="30">
        <f t="shared" si="1749"/>
        <v>0</v>
      </c>
      <c r="I3116" s="30">
        <f>'F4.2'!AA362</f>
        <v>0</v>
      </c>
      <c r="J3116" s="30">
        <f>'F4.2'!AU362</f>
        <v>0</v>
      </c>
      <c r="K3116" s="30"/>
      <c r="L3116" s="30"/>
      <c r="M3116" s="30">
        <f t="shared" si="1744"/>
        <v>0</v>
      </c>
      <c r="N3116" s="150">
        <f t="shared" si="1750"/>
        <v>0</v>
      </c>
    </row>
    <row r="3117" spans="1:14" ht="31.5" hidden="1" outlineLevel="1">
      <c r="A3117" s="31"/>
      <c r="B3117" s="270" t="str">
        <f t="shared" ref="B3117:E3117" si="1772">B2658</f>
        <v>Up-gradation of HEA igniter system at Unit-8&amp;9, CSTPS, Chandrapur.</v>
      </c>
      <c r="C3117" s="31">
        <f t="shared" si="1772"/>
        <v>0</v>
      </c>
      <c r="D3117" s="67" t="str">
        <f t="shared" si="1772"/>
        <v>-</v>
      </c>
      <c r="E3117" s="30">
        <f t="shared" si="1772"/>
        <v>0</v>
      </c>
      <c r="F3117" s="30">
        <f t="shared" si="1735"/>
        <v>1</v>
      </c>
      <c r="G3117" s="30">
        <f t="shared" si="1736"/>
        <v>1</v>
      </c>
      <c r="H3117" s="30">
        <f t="shared" si="1749"/>
        <v>0</v>
      </c>
      <c r="I3117" s="30">
        <f>'F4.2'!AA363</f>
        <v>0</v>
      </c>
      <c r="J3117" s="30">
        <f>'F4.2'!AU363</f>
        <v>0</v>
      </c>
      <c r="K3117" s="30"/>
      <c r="L3117" s="30"/>
      <c r="M3117" s="30">
        <f t="shared" si="1744"/>
        <v>0</v>
      </c>
      <c r="N3117" s="150">
        <f t="shared" si="1750"/>
        <v>0</v>
      </c>
    </row>
    <row r="3118" spans="1:14" ht="31.5" hidden="1" outlineLevel="1">
      <c r="A3118" s="31"/>
      <c r="B3118" s="270" t="str">
        <f t="shared" ref="B3118:E3118" si="1773">B2659</f>
        <v>Up-gradation of Flue Gas Analysers and Opacity Analysers at Unit-8&amp;9, CSTPS, Chandrapur.</v>
      </c>
      <c r="C3118" s="31">
        <f t="shared" si="1773"/>
        <v>0</v>
      </c>
      <c r="D3118" s="67" t="str">
        <f t="shared" si="1773"/>
        <v>-</v>
      </c>
      <c r="E3118" s="30">
        <f t="shared" si="1773"/>
        <v>0</v>
      </c>
      <c r="F3118" s="30">
        <f t="shared" si="1735"/>
        <v>2</v>
      </c>
      <c r="G3118" s="30">
        <f t="shared" si="1736"/>
        <v>2</v>
      </c>
      <c r="H3118" s="30">
        <f t="shared" si="1749"/>
        <v>0</v>
      </c>
      <c r="I3118" s="30">
        <f>'F4.2'!AA364</f>
        <v>0</v>
      </c>
      <c r="J3118" s="30">
        <f>'F4.2'!AU364</f>
        <v>0</v>
      </c>
      <c r="K3118" s="30"/>
      <c r="L3118" s="30"/>
      <c r="M3118" s="30">
        <f t="shared" si="1744"/>
        <v>0</v>
      </c>
      <c r="N3118" s="150">
        <f t="shared" si="1750"/>
        <v>0</v>
      </c>
    </row>
    <row r="3119" spans="1:14" ht="47.25" hidden="1" outlineLevel="1">
      <c r="A3119" s="28">
        <f>A2660</f>
        <v>4</v>
      </c>
      <c r="B3119" s="131" t="str">
        <f t="shared" ref="B3119:E3119" si="1774">B2660</f>
        <v>Implementation of various Upgradations / Modifications to mitigate the requirements of 40% TML operations of Unit-8, CSTPS, Chandrapur.</v>
      </c>
      <c r="C3119" s="31">
        <f t="shared" si="1774"/>
        <v>0</v>
      </c>
      <c r="D3119" s="67" t="str">
        <f t="shared" si="1774"/>
        <v>-</v>
      </c>
      <c r="E3119" s="30">
        <f t="shared" si="1774"/>
        <v>0</v>
      </c>
      <c r="F3119" s="30">
        <f t="shared" si="1735"/>
        <v>0</v>
      </c>
      <c r="G3119" s="30">
        <f t="shared" si="1736"/>
        <v>0</v>
      </c>
      <c r="H3119" s="30">
        <f t="shared" si="1749"/>
        <v>0</v>
      </c>
      <c r="I3119" s="30">
        <f>'F4.2'!AA365</f>
        <v>0</v>
      </c>
      <c r="J3119" s="30">
        <f>'F4.2'!AU365</f>
        <v>0</v>
      </c>
      <c r="K3119" s="30"/>
      <c r="L3119" s="30"/>
      <c r="M3119" s="30">
        <f t="shared" si="1744"/>
        <v>0</v>
      </c>
      <c r="N3119" s="150">
        <f t="shared" si="1750"/>
        <v>0</v>
      </c>
    </row>
    <row r="3120" spans="1:14" ht="47.25" hidden="1" outlineLevel="1">
      <c r="A3120" s="348"/>
      <c r="B3120" s="270" t="str">
        <f t="shared" ref="B3120:E3120" si="1775">B2661</f>
        <v>Implementation of various Upgradations / Modifications to mitigate the requirements of 40% TML operations of Unit-8, CSTPS, Chandrapur.</v>
      </c>
      <c r="C3120" s="31">
        <f t="shared" si="1775"/>
        <v>0</v>
      </c>
      <c r="D3120" s="67" t="str">
        <f t="shared" si="1775"/>
        <v>-</v>
      </c>
      <c r="E3120" s="30">
        <f t="shared" si="1775"/>
        <v>0</v>
      </c>
      <c r="F3120" s="30">
        <f t="shared" si="1735"/>
        <v>30</v>
      </c>
      <c r="G3120" s="30">
        <f t="shared" si="1736"/>
        <v>30</v>
      </c>
      <c r="H3120" s="30">
        <f t="shared" si="1749"/>
        <v>0</v>
      </c>
      <c r="I3120" s="30">
        <f>'F4.2'!AA366</f>
        <v>0</v>
      </c>
      <c r="J3120" s="30">
        <f>'F4.2'!AU366</f>
        <v>0</v>
      </c>
      <c r="K3120" s="30"/>
      <c r="L3120" s="30"/>
      <c r="M3120" s="30">
        <f t="shared" si="1744"/>
        <v>0</v>
      </c>
      <c r="N3120" s="150">
        <f t="shared" si="1750"/>
        <v>0</v>
      </c>
    </row>
    <row r="3121" spans="1:14" ht="15.75" hidden="1" outlineLevel="1">
      <c r="A3121" s="28">
        <f>A2662</f>
        <v>5</v>
      </c>
      <c r="B3121" s="131" t="str">
        <f t="shared" ref="B3121:E3121" si="1776">B2662</f>
        <v>Multiple schemes C&amp;I-3</v>
      </c>
      <c r="C3121" s="31">
        <f t="shared" si="1776"/>
        <v>0</v>
      </c>
      <c r="D3121" s="67" t="str">
        <f t="shared" si="1776"/>
        <v>-</v>
      </c>
      <c r="E3121" s="30">
        <f t="shared" si="1776"/>
        <v>0</v>
      </c>
      <c r="F3121" s="30">
        <f t="shared" si="1735"/>
        <v>0</v>
      </c>
      <c r="G3121" s="30">
        <f t="shared" si="1736"/>
        <v>0</v>
      </c>
      <c r="H3121" s="30">
        <f t="shared" si="1749"/>
        <v>0</v>
      </c>
      <c r="I3121" s="30">
        <f>'F4.2'!AA367</f>
        <v>0</v>
      </c>
      <c r="J3121" s="30">
        <f>'F4.2'!AU367</f>
        <v>0</v>
      </c>
      <c r="K3121" s="30"/>
      <c r="L3121" s="30"/>
      <c r="M3121" s="30">
        <f t="shared" si="1744"/>
        <v>0</v>
      </c>
      <c r="N3121" s="150">
        <f t="shared" si="1750"/>
        <v>0</v>
      </c>
    </row>
    <row r="3122" spans="1:14" ht="31.5" hidden="1" outlineLevel="1">
      <c r="A3122" s="348"/>
      <c r="B3122" s="270" t="str">
        <f t="shared" ref="B3122:E3122" si="1777">B2663</f>
        <v>Total Mercury (Gaseous) Analyzers along with their online data connectivity &amp; Remote calibration U-3 to 9</v>
      </c>
      <c r="C3122" s="31">
        <f t="shared" si="1777"/>
        <v>0</v>
      </c>
      <c r="D3122" s="67" t="str">
        <f t="shared" si="1777"/>
        <v>-</v>
      </c>
      <c r="E3122" s="30">
        <f t="shared" si="1777"/>
        <v>0</v>
      </c>
      <c r="F3122" s="30">
        <f t="shared" si="1735"/>
        <v>9</v>
      </c>
      <c r="G3122" s="30">
        <f t="shared" si="1736"/>
        <v>9</v>
      </c>
      <c r="H3122" s="30">
        <f t="shared" si="1749"/>
        <v>0</v>
      </c>
      <c r="I3122" s="30">
        <f>'F4.2'!AA368</f>
        <v>0</v>
      </c>
      <c r="J3122" s="30">
        <f>'F4.2'!AU368</f>
        <v>0</v>
      </c>
      <c r="K3122" s="30"/>
      <c r="L3122" s="30"/>
      <c r="M3122" s="30">
        <f t="shared" si="1744"/>
        <v>0</v>
      </c>
      <c r="N3122" s="150">
        <f t="shared" si="1750"/>
        <v>0</v>
      </c>
    </row>
    <row r="3123" spans="1:14" ht="31.5" hidden="1" outlineLevel="1">
      <c r="A3123" s="348"/>
      <c r="B3123" s="270" t="str">
        <f t="shared" ref="B3123:E3123" si="1778">B2664</f>
        <v>Procurement of Controllers &amp; Com Boxes for Air Compressors of Unit-8&amp;9.</v>
      </c>
      <c r="C3123" s="31">
        <f t="shared" si="1778"/>
        <v>0</v>
      </c>
      <c r="D3123" s="67" t="str">
        <f t="shared" si="1778"/>
        <v>-</v>
      </c>
      <c r="E3123" s="30">
        <f t="shared" si="1778"/>
        <v>0</v>
      </c>
      <c r="F3123" s="30">
        <f t="shared" si="1735"/>
        <v>5.5</v>
      </c>
      <c r="G3123" s="30">
        <f t="shared" si="1736"/>
        <v>5.5</v>
      </c>
      <c r="H3123" s="30">
        <f t="shared" si="1749"/>
        <v>0</v>
      </c>
      <c r="I3123" s="30">
        <f>'F4.2'!AA369</f>
        <v>0</v>
      </c>
      <c r="J3123" s="30">
        <f>'F4.2'!AU369</f>
        <v>0</v>
      </c>
      <c r="K3123" s="30"/>
      <c r="L3123" s="30"/>
      <c r="M3123" s="30">
        <f t="shared" si="1744"/>
        <v>0</v>
      </c>
      <c r="N3123" s="150">
        <f t="shared" si="1750"/>
        <v>0</v>
      </c>
    </row>
    <row r="3124" spans="1:14" ht="31.5" hidden="1" outlineLevel="1">
      <c r="A3124" s="348"/>
      <c r="B3124" s="270" t="str">
        <f t="shared" ref="B3124:E3124" si="1779">B2665</f>
        <v>Up-gradation of Steam and Water Analysis System (SWAS)  for Unit – 8 &amp; 9</v>
      </c>
      <c r="C3124" s="31">
        <f t="shared" si="1779"/>
        <v>0</v>
      </c>
      <c r="D3124" s="67" t="str">
        <f t="shared" si="1779"/>
        <v>-</v>
      </c>
      <c r="E3124" s="30">
        <f t="shared" si="1779"/>
        <v>0</v>
      </c>
      <c r="F3124" s="30">
        <f t="shared" si="1735"/>
        <v>13</v>
      </c>
      <c r="G3124" s="30">
        <f t="shared" si="1736"/>
        <v>13</v>
      </c>
      <c r="H3124" s="30">
        <f t="shared" si="1749"/>
        <v>0</v>
      </c>
      <c r="I3124" s="30">
        <f>'F4.2'!AA370</f>
        <v>0</v>
      </c>
      <c r="J3124" s="30">
        <f>'F4.2'!AU370</f>
        <v>0</v>
      </c>
      <c r="K3124" s="30"/>
      <c r="L3124" s="30"/>
      <c r="M3124" s="30">
        <f t="shared" si="1744"/>
        <v>0</v>
      </c>
      <c r="N3124" s="150">
        <f t="shared" si="1750"/>
        <v>0</v>
      </c>
    </row>
    <row r="3125" spans="1:14" ht="31.5" hidden="1" outlineLevel="1">
      <c r="A3125" s="348"/>
      <c r="B3125" s="270" t="str">
        <f t="shared" ref="B3125:E3125" si="1780">B2666</f>
        <v>Up-gradation of Servo valve (ST) with proportional valves (PV) for HP bypass system at Unit – 8 &amp; 9</v>
      </c>
      <c r="C3125" s="31">
        <f t="shared" si="1780"/>
        <v>0</v>
      </c>
      <c r="D3125" s="67" t="str">
        <f t="shared" si="1780"/>
        <v>-</v>
      </c>
      <c r="E3125" s="30">
        <f t="shared" si="1780"/>
        <v>0</v>
      </c>
      <c r="F3125" s="30">
        <f t="shared" si="1735"/>
        <v>6</v>
      </c>
      <c r="G3125" s="30">
        <f t="shared" si="1736"/>
        <v>6</v>
      </c>
      <c r="H3125" s="30">
        <f t="shared" si="1749"/>
        <v>0</v>
      </c>
      <c r="I3125" s="30">
        <f>'F4.2'!AA371</f>
        <v>0</v>
      </c>
      <c r="J3125" s="30">
        <f>'F4.2'!AU371</f>
        <v>0</v>
      </c>
      <c r="K3125" s="30"/>
      <c r="L3125" s="30"/>
      <c r="M3125" s="30">
        <f t="shared" si="1744"/>
        <v>0</v>
      </c>
      <c r="N3125" s="150">
        <f t="shared" si="1750"/>
        <v>0</v>
      </c>
    </row>
    <row r="3126" spans="1:14" ht="15.75" hidden="1" outlineLevel="1">
      <c r="A3126" s="348"/>
      <c r="B3126" s="270" t="str">
        <f t="shared" ref="B3126:E3126" si="1781">B2667</f>
        <v>Upgradation of GEHO pump VFD panels for Unit – 8 &amp; 9</v>
      </c>
      <c r="C3126" s="31">
        <f t="shared" si="1781"/>
        <v>0</v>
      </c>
      <c r="D3126" s="67" t="str">
        <f t="shared" si="1781"/>
        <v>-</v>
      </c>
      <c r="E3126" s="30">
        <f t="shared" si="1781"/>
        <v>0</v>
      </c>
      <c r="F3126" s="30">
        <f t="shared" si="1735"/>
        <v>9</v>
      </c>
      <c r="G3126" s="30">
        <f t="shared" si="1736"/>
        <v>9</v>
      </c>
      <c r="H3126" s="30">
        <f t="shared" si="1749"/>
        <v>0</v>
      </c>
      <c r="I3126" s="30">
        <f>'F4.2'!AA372</f>
        <v>0</v>
      </c>
      <c r="J3126" s="30">
        <f>'F4.2'!AU372</f>
        <v>0</v>
      </c>
      <c r="K3126" s="30"/>
      <c r="L3126" s="30"/>
      <c r="M3126" s="30">
        <f t="shared" si="1744"/>
        <v>0</v>
      </c>
      <c r="N3126" s="150">
        <f t="shared" si="1750"/>
        <v>0</v>
      </c>
    </row>
    <row r="3127" spans="1:14" ht="63" hidden="1" outlineLevel="1">
      <c r="A3127" s="28">
        <f>A2668</f>
        <v>6</v>
      </c>
      <c r="B3127" s="131" t="str">
        <f t="shared" ref="B3127:E3127" si="1782">B2668</f>
        <v>Upgradation of measurement and control system installed at CSTPS Unit 8&amp;9 &amp; Upgradation of Numerical Protection Relay of Alstom / Schnieder make installed at Unit-8&amp;9, CSTPS, Chandrapur.</v>
      </c>
      <c r="C3127" s="31">
        <f t="shared" si="1782"/>
        <v>0</v>
      </c>
      <c r="D3127" s="67" t="str">
        <f t="shared" si="1782"/>
        <v>-</v>
      </c>
      <c r="E3127" s="30">
        <f t="shared" si="1782"/>
        <v>0</v>
      </c>
      <c r="F3127" s="30">
        <f t="shared" si="1735"/>
        <v>0</v>
      </c>
      <c r="G3127" s="30">
        <f t="shared" si="1736"/>
        <v>0</v>
      </c>
      <c r="H3127" s="30">
        <f t="shared" si="1749"/>
        <v>0</v>
      </c>
      <c r="I3127" s="30">
        <f>'F4.2'!AA373</f>
        <v>0</v>
      </c>
      <c r="J3127" s="30">
        <f>'F4.2'!AU373</f>
        <v>0</v>
      </c>
      <c r="K3127" s="30"/>
      <c r="L3127" s="30"/>
      <c r="M3127" s="30">
        <f t="shared" si="1744"/>
        <v>0</v>
      </c>
      <c r="N3127" s="150">
        <f t="shared" si="1750"/>
        <v>0</v>
      </c>
    </row>
    <row r="3128" spans="1:14" ht="31.5" hidden="1" outlineLevel="1">
      <c r="A3128" s="348"/>
      <c r="B3128" s="270" t="str">
        <f t="shared" ref="B3128:E3128" si="1783">B2669</f>
        <v>Upgradation of measurement and control system installed at CSTPS Unit 8&amp;9</v>
      </c>
      <c r="C3128" s="31">
        <f t="shared" si="1783"/>
        <v>0</v>
      </c>
      <c r="D3128" s="67" t="str">
        <f t="shared" si="1783"/>
        <v>-</v>
      </c>
      <c r="E3128" s="30">
        <f t="shared" si="1783"/>
        <v>0</v>
      </c>
      <c r="F3128" s="30">
        <f t="shared" si="1735"/>
        <v>20</v>
      </c>
      <c r="G3128" s="30">
        <f t="shared" si="1736"/>
        <v>20</v>
      </c>
      <c r="H3128" s="30">
        <f t="shared" si="1749"/>
        <v>0</v>
      </c>
      <c r="I3128" s="30">
        <f>'F4.2'!AA374</f>
        <v>0</v>
      </c>
      <c r="J3128" s="30">
        <f>'F4.2'!AU374</f>
        <v>0</v>
      </c>
      <c r="K3128" s="30"/>
      <c r="L3128" s="30"/>
      <c r="M3128" s="30">
        <f t="shared" si="1744"/>
        <v>0</v>
      </c>
      <c r="N3128" s="150">
        <f t="shared" si="1750"/>
        <v>0</v>
      </c>
    </row>
    <row r="3129" spans="1:14" ht="31.5" hidden="1" outlineLevel="1">
      <c r="A3129" s="28"/>
      <c r="B3129" s="270" t="str">
        <f t="shared" ref="B3129:E3129" si="1784">B2670</f>
        <v>Upgradation of Numerical Protection Relay of Alstom / Schnieder make installed at Unit-8&amp;9, CSTPS, Chandrapur.</v>
      </c>
      <c r="C3129" s="31">
        <f t="shared" si="1784"/>
        <v>0</v>
      </c>
      <c r="D3129" s="67" t="str">
        <f t="shared" si="1784"/>
        <v>-</v>
      </c>
      <c r="E3129" s="30">
        <f t="shared" si="1784"/>
        <v>0</v>
      </c>
      <c r="F3129" s="30">
        <f t="shared" si="1735"/>
        <v>5</v>
      </c>
      <c r="G3129" s="30">
        <f t="shared" si="1736"/>
        <v>5</v>
      </c>
      <c r="H3129" s="30">
        <f t="shared" si="1749"/>
        <v>0</v>
      </c>
      <c r="I3129" s="30">
        <f>'F4.2'!AA375</f>
        <v>0</v>
      </c>
      <c r="J3129" s="30">
        <f>'F4.2'!AU375</f>
        <v>0</v>
      </c>
      <c r="K3129" s="30"/>
      <c r="L3129" s="30"/>
      <c r="M3129" s="30">
        <f t="shared" si="1744"/>
        <v>0</v>
      </c>
      <c r="N3129" s="150">
        <f t="shared" si="1750"/>
        <v>0</v>
      </c>
    </row>
    <row r="3130" spans="1:14" ht="15.75" hidden="1" outlineLevel="1">
      <c r="A3130" s="348"/>
      <c r="B3130" s="360" t="str">
        <f t="shared" ref="B3130:E3130" si="1785">B2671</f>
        <v>AHP-III</v>
      </c>
      <c r="C3130" s="31">
        <f t="shared" si="1785"/>
        <v>0</v>
      </c>
      <c r="D3130" s="67" t="str">
        <f t="shared" si="1785"/>
        <v>-</v>
      </c>
      <c r="E3130" s="30">
        <f t="shared" si="1785"/>
        <v>0</v>
      </c>
      <c r="F3130" s="30">
        <f t="shared" si="1735"/>
        <v>0</v>
      </c>
      <c r="G3130" s="30">
        <f t="shared" si="1736"/>
        <v>0</v>
      </c>
      <c r="H3130" s="30">
        <f t="shared" si="1749"/>
        <v>0</v>
      </c>
      <c r="I3130" s="30">
        <f>'F4.2'!AA376</f>
        <v>0</v>
      </c>
      <c r="J3130" s="30">
        <f>'F4.2'!AU376</f>
        <v>0</v>
      </c>
      <c r="K3130" s="30"/>
      <c r="L3130" s="30"/>
      <c r="M3130" s="30">
        <f t="shared" si="1744"/>
        <v>0</v>
      </c>
      <c r="N3130" s="150">
        <f t="shared" si="1750"/>
        <v>0</v>
      </c>
    </row>
    <row r="3131" spans="1:14" ht="47.25" hidden="1" outlineLevel="1">
      <c r="A3131" s="28">
        <f>A2672</f>
        <v>1</v>
      </c>
      <c r="B3131" s="131" t="str">
        <f t="shared" ref="B3131:E3131" si="1786">B2672</f>
        <v>supply of piston cylinder assembly, diaphragm assembly, Suction and discharge valve housing assembly of GEHO pump (Model- TZPM 1200). &amp; other schemes</v>
      </c>
      <c r="C3131" s="31">
        <f t="shared" si="1786"/>
        <v>0</v>
      </c>
      <c r="D3131" s="67" t="str">
        <f t="shared" si="1786"/>
        <v>-</v>
      </c>
      <c r="E3131" s="30">
        <f t="shared" si="1786"/>
        <v>0</v>
      </c>
      <c r="F3131" s="30">
        <f t="shared" si="1735"/>
        <v>0</v>
      </c>
      <c r="G3131" s="30">
        <f t="shared" si="1736"/>
        <v>0</v>
      </c>
      <c r="H3131" s="30">
        <f t="shared" si="1749"/>
        <v>0</v>
      </c>
      <c r="I3131" s="30">
        <f>'F4.2'!AA377</f>
        <v>0</v>
      </c>
      <c r="J3131" s="30">
        <f>'F4.2'!AU377</f>
        <v>0</v>
      </c>
      <c r="K3131" s="30"/>
      <c r="L3131" s="30"/>
      <c r="M3131" s="30">
        <f t="shared" si="1744"/>
        <v>0</v>
      </c>
      <c r="N3131" s="150">
        <f t="shared" si="1750"/>
        <v>0</v>
      </c>
    </row>
    <row r="3132" spans="1:14" ht="47.25" hidden="1" outlineLevel="1">
      <c r="A3132" s="31"/>
      <c r="B3132" s="270" t="str">
        <f t="shared" ref="B3132:E3132" si="1787">B2673</f>
        <v>Scheme-1 :supply of piston cylinder assembly, diaphragm assembly, Suction and discharge valve housing assembly of GEHO pump (Model- TZPM 1200).</v>
      </c>
      <c r="C3132" s="31">
        <f t="shared" si="1787"/>
        <v>0</v>
      </c>
      <c r="D3132" s="67" t="str">
        <f t="shared" si="1787"/>
        <v>-</v>
      </c>
      <c r="E3132" s="30">
        <f t="shared" si="1787"/>
        <v>0</v>
      </c>
      <c r="F3132" s="30">
        <f t="shared" si="1735"/>
        <v>13</v>
      </c>
      <c r="G3132" s="30">
        <f t="shared" si="1736"/>
        <v>13</v>
      </c>
      <c r="H3132" s="30">
        <f t="shared" si="1749"/>
        <v>0</v>
      </c>
      <c r="I3132" s="30">
        <f>'F4.2'!AA378</f>
        <v>0</v>
      </c>
      <c r="J3132" s="30">
        <f>'F4.2'!AU378</f>
        <v>0</v>
      </c>
      <c r="K3132" s="30"/>
      <c r="L3132" s="30"/>
      <c r="M3132" s="30">
        <f t="shared" si="1744"/>
        <v>0</v>
      </c>
      <c r="N3132" s="150">
        <f t="shared" si="1750"/>
        <v>0</v>
      </c>
    </row>
    <row r="3133" spans="1:14" ht="63" hidden="1" outlineLevel="1">
      <c r="A3133" s="31"/>
      <c r="B3133" s="270" t="str">
        <f t="shared" ref="B3133:E3133" si="1788">B2674</f>
        <v>Scheme -2 :Procurement of sub assemblies for conveying air compressor model ZR 275 and instrument air compressor model ZR 110 in Ash handling plant Unit-8&amp;9 (2x500MW) at CSTPS, Chandrapur.</v>
      </c>
      <c r="C3133" s="31">
        <f t="shared" si="1788"/>
        <v>0</v>
      </c>
      <c r="D3133" s="67" t="str">
        <f t="shared" si="1788"/>
        <v>-</v>
      </c>
      <c r="E3133" s="30">
        <f t="shared" si="1788"/>
        <v>0</v>
      </c>
      <c r="F3133" s="30">
        <f t="shared" si="1735"/>
        <v>18</v>
      </c>
      <c r="G3133" s="30">
        <f t="shared" si="1736"/>
        <v>18</v>
      </c>
      <c r="H3133" s="30">
        <f t="shared" si="1749"/>
        <v>0</v>
      </c>
      <c r="I3133" s="30">
        <f>'F4.2'!AA379</f>
        <v>0</v>
      </c>
      <c r="J3133" s="30">
        <f>'F4.2'!AU379</f>
        <v>0</v>
      </c>
      <c r="K3133" s="30"/>
      <c r="L3133" s="30"/>
      <c r="M3133" s="30">
        <f t="shared" si="1744"/>
        <v>0</v>
      </c>
      <c r="N3133" s="150">
        <f t="shared" si="1750"/>
        <v>0</v>
      </c>
    </row>
    <row r="3134" spans="1:14" ht="47.25" hidden="1" outlineLevel="1">
      <c r="A3134" s="31"/>
      <c r="B3134" s="270" t="str">
        <f t="shared" ref="B3134:E3134" si="1789">B2675</f>
        <v>Scheme -3  Supply of 10/8 FAH Warman make slurry pump impeller element assembly, Bearing assembly unit, jacket assembly.</v>
      </c>
      <c r="C3134" s="31">
        <f t="shared" si="1789"/>
        <v>0</v>
      </c>
      <c r="D3134" s="67" t="str">
        <f t="shared" si="1789"/>
        <v>-</v>
      </c>
      <c r="E3134" s="30">
        <f t="shared" si="1789"/>
        <v>0</v>
      </c>
      <c r="F3134" s="30">
        <f t="shared" si="1735"/>
        <v>12</v>
      </c>
      <c r="G3134" s="30">
        <f t="shared" si="1736"/>
        <v>12</v>
      </c>
      <c r="H3134" s="30">
        <f t="shared" si="1749"/>
        <v>0</v>
      </c>
      <c r="I3134" s="30">
        <f>'F4.2'!AA380</f>
        <v>0</v>
      </c>
      <c r="J3134" s="30">
        <f>'F4.2'!AU380</f>
        <v>0</v>
      </c>
      <c r="K3134" s="30"/>
      <c r="L3134" s="30"/>
      <c r="M3134" s="30">
        <f t="shared" si="1744"/>
        <v>0</v>
      </c>
      <c r="N3134" s="150">
        <f t="shared" si="1750"/>
        <v>0</v>
      </c>
    </row>
    <row r="3135" spans="1:14" ht="31.5" hidden="1" outlineLevel="1">
      <c r="A3135" s="28">
        <f t="shared" ref="A3135:E3135" si="1790">A2676</f>
        <v>2</v>
      </c>
      <c r="B3135" s="131" t="str">
        <f t="shared" si="1790"/>
        <v>Supply and replacement of 400 NB MSERW pipeline of ash disposal system of unit 8&amp;9 at CSTPS, Chandrapur.</v>
      </c>
      <c r="C3135" s="31">
        <f t="shared" si="1790"/>
        <v>0</v>
      </c>
      <c r="D3135" s="67" t="str">
        <f t="shared" si="1790"/>
        <v>-</v>
      </c>
      <c r="E3135" s="30">
        <f t="shared" si="1790"/>
        <v>0</v>
      </c>
      <c r="F3135" s="30">
        <f t="shared" si="1735"/>
        <v>0</v>
      </c>
      <c r="G3135" s="30">
        <f t="shared" si="1736"/>
        <v>0</v>
      </c>
      <c r="H3135" s="30">
        <f t="shared" si="1749"/>
        <v>0</v>
      </c>
      <c r="I3135" s="30">
        <f>'F4.2'!AA381</f>
        <v>0</v>
      </c>
      <c r="J3135" s="30">
        <f>'F4.2'!AU381</f>
        <v>0</v>
      </c>
      <c r="K3135" s="30"/>
      <c r="L3135" s="30"/>
      <c r="M3135" s="30">
        <f t="shared" si="1744"/>
        <v>0</v>
      </c>
      <c r="N3135" s="150">
        <f t="shared" si="1750"/>
        <v>0</v>
      </c>
    </row>
    <row r="3136" spans="1:14" ht="47.25" hidden="1" outlineLevel="1">
      <c r="A3136" s="31">
        <f t="shared" ref="A3136:E3136" si="1791">A2677</f>
        <v>0</v>
      </c>
      <c r="B3136" s="270" t="str">
        <f t="shared" si="1791"/>
        <v>Scheme-1 :Supply and  replacement of 400 NB MSERW pipeline  of ash disposal system of unit 8&amp;9 at CSTPS, Chandrapur.</v>
      </c>
      <c r="C3136" s="31">
        <f t="shared" si="1791"/>
        <v>0</v>
      </c>
      <c r="D3136" s="67" t="str">
        <f t="shared" si="1791"/>
        <v>-</v>
      </c>
      <c r="E3136" s="30">
        <f t="shared" si="1791"/>
        <v>0</v>
      </c>
      <c r="F3136" s="30">
        <f t="shared" si="1735"/>
        <v>70</v>
      </c>
      <c r="G3136" s="30">
        <f t="shared" si="1736"/>
        <v>70</v>
      </c>
      <c r="H3136" s="30">
        <f t="shared" si="1749"/>
        <v>0</v>
      </c>
      <c r="I3136" s="30">
        <f>'F4.2'!AA382</f>
        <v>0</v>
      </c>
      <c r="J3136" s="30">
        <f>'F4.2'!AU382</f>
        <v>0</v>
      </c>
      <c r="K3136" s="30"/>
      <c r="L3136" s="30"/>
      <c r="M3136" s="30">
        <f t="shared" si="1744"/>
        <v>0</v>
      </c>
      <c r="N3136" s="150">
        <f t="shared" si="1750"/>
        <v>0</v>
      </c>
    </row>
    <row r="3137" spans="1:14" ht="31.5" hidden="1" outlineLevel="1">
      <c r="A3137" s="28">
        <f t="shared" ref="A3137:E3137" si="1792">A2678</f>
        <v>3</v>
      </c>
      <c r="B3137" s="131" t="str">
        <f t="shared" si="1792"/>
        <v>Complete ESP Refurbishment of 1st &amp; 2 nd Row Field of Unit 8&amp;9 at CSTPS.</v>
      </c>
      <c r="C3137" s="31">
        <f t="shared" si="1792"/>
        <v>0</v>
      </c>
      <c r="D3137" s="67" t="str">
        <f t="shared" si="1792"/>
        <v>-</v>
      </c>
      <c r="E3137" s="30">
        <f t="shared" si="1792"/>
        <v>0</v>
      </c>
      <c r="F3137" s="30">
        <f t="shared" si="1735"/>
        <v>0</v>
      </c>
      <c r="G3137" s="30">
        <f t="shared" si="1736"/>
        <v>0</v>
      </c>
      <c r="H3137" s="30">
        <f t="shared" si="1749"/>
        <v>0</v>
      </c>
      <c r="I3137" s="30">
        <f>'F4.2'!AA383</f>
        <v>0</v>
      </c>
      <c r="J3137" s="30">
        <f>'F4.2'!AU383</f>
        <v>0</v>
      </c>
      <c r="K3137" s="30"/>
      <c r="L3137" s="30"/>
      <c r="M3137" s="30">
        <f t="shared" si="1744"/>
        <v>0</v>
      </c>
      <c r="N3137" s="150">
        <f t="shared" si="1750"/>
        <v>0</v>
      </c>
    </row>
    <row r="3138" spans="1:14" ht="31.5" hidden="1" outlineLevel="1">
      <c r="A3138" s="31">
        <f t="shared" ref="A3138:E3138" si="1793">A2679</f>
        <v>0</v>
      </c>
      <c r="B3138" s="270" t="str">
        <f t="shared" si="1793"/>
        <v>Scheme-1 : Complete ESP Refurbishment of 1st &amp; 2 nd Row Field of Unit 8&amp;9 at CSTPS.</v>
      </c>
      <c r="C3138" s="31">
        <f t="shared" si="1793"/>
        <v>0</v>
      </c>
      <c r="D3138" s="67" t="str">
        <f t="shared" si="1793"/>
        <v>-</v>
      </c>
      <c r="E3138" s="30">
        <f t="shared" si="1793"/>
        <v>0</v>
      </c>
      <c r="F3138" s="30">
        <f t="shared" si="1735"/>
        <v>0</v>
      </c>
      <c r="G3138" s="30">
        <f t="shared" si="1736"/>
        <v>0</v>
      </c>
      <c r="H3138" s="30">
        <f t="shared" si="1749"/>
        <v>0</v>
      </c>
      <c r="I3138" s="30">
        <f>'F4.2'!AA384</f>
        <v>12.5</v>
      </c>
      <c r="J3138" s="30">
        <f>'F4.2'!AU384</f>
        <v>12.5</v>
      </c>
      <c r="K3138" s="30"/>
      <c r="L3138" s="30"/>
      <c r="M3138" s="30">
        <f t="shared" si="1744"/>
        <v>12.5</v>
      </c>
      <c r="N3138" s="150">
        <f t="shared" si="1750"/>
        <v>0</v>
      </c>
    </row>
    <row r="3139" spans="1:14" ht="15.75" hidden="1" outlineLevel="1">
      <c r="A3139" s="31">
        <f t="shared" ref="A3139:E3139" si="1794">A2680</f>
        <v>0</v>
      </c>
      <c r="B3139" s="360" t="str">
        <f t="shared" si="1794"/>
        <v>CHP - D</v>
      </c>
      <c r="C3139" s="31">
        <f t="shared" si="1794"/>
        <v>0</v>
      </c>
      <c r="D3139" s="67" t="str">
        <f t="shared" si="1794"/>
        <v>-</v>
      </c>
      <c r="E3139" s="30">
        <f t="shared" si="1794"/>
        <v>0</v>
      </c>
      <c r="F3139" s="30">
        <f t="shared" si="1735"/>
        <v>0</v>
      </c>
      <c r="G3139" s="30">
        <f t="shared" si="1736"/>
        <v>0</v>
      </c>
      <c r="H3139" s="30">
        <f t="shared" si="1749"/>
        <v>0</v>
      </c>
      <c r="I3139" s="30">
        <f>'F4.2'!AA385</f>
        <v>0</v>
      </c>
      <c r="J3139" s="30">
        <f>'F4.2'!AU385</f>
        <v>0</v>
      </c>
      <c r="K3139" s="30"/>
      <c r="L3139" s="30"/>
      <c r="M3139" s="30">
        <f t="shared" si="1744"/>
        <v>0</v>
      </c>
      <c r="N3139" s="150">
        <f t="shared" si="1750"/>
        <v>0</v>
      </c>
    </row>
    <row r="3140" spans="1:14" ht="31.5" hidden="1" outlineLevel="1">
      <c r="A3140" s="28">
        <f t="shared" ref="A3140:E3140" si="1795">A2681</f>
        <v>1</v>
      </c>
      <c r="B3140" s="131" t="str">
        <f t="shared" si="1795"/>
        <v>Upgradation Of Hydraulic Systems with Safety Mechanism for wagon unloading system at CHP-D CSTPS.</v>
      </c>
      <c r="C3140" s="31">
        <f t="shared" si="1795"/>
        <v>0</v>
      </c>
      <c r="D3140" s="67" t="str">
        <f t="shared" si="1795"/>
        <v>-</v>
      </c>
      <c r="E3140" s="30">
        <f t="shared" si="1795"/>
        <v>0</v>
      </c>
      <c r="F3140" s="30">
        <f t="shared" si="1735"/>
        <v>0</v>
      </c>
      <c r="G3140" s="30">
        <f t="shared" si="1736"/>
        <v>0</v>
      </c>
      <c r="H3140" s="30">
        <f t="shared" si="1749"/>
        <v>0</v>
      </c>
      <c r="I3140" s="30">
        <f>'F4.2'!AA386</f>
        <v>0</v>
      </c>
      <c r="J3140" s="30">
        <f>'F4.2'!AU386</f>
        <v>0</v>
      </c>
      <c r="K3140" s="30"/>
      <c r="L3140" s="30"/>
      <c r="M3140" s="30">
        <f t="shared" si="1744"/>
        <v>0</v>
      </c>
      <c r="N3140" s="150">
        <f t="shared" si="1750"/>
        <v>0</v>
      </c>
    </row>
    <row r="3141" spans="1:14" ht="47.25" hidden="1" outlineLevel="1">
      <c r="A3141" s="28">
        <f t="shared" ref="A3141:E3141" si="1796">A2682</f>
        <v>0</v>
      </c>
      <c r="B3141" s="270" t="str">
        <f t="shared" si="1796"/>
        <v>Supply erection &amp; commissioning of wagon tippler, Side Arm Charger, apron feeder and stacker hydraulic drive system with online NAS value monitoring systems.</v>
      </c>
      <c r="C3141" s="31">
        <f t="shared" si="1796"/>
        <v>0</v>
      </c>
      <c r="D3141" s="67" t="str">
        <f t="shared" si="1796"/>
        <v>-</v>
      </c>
      <c r="E3141" s="30">
        <f t="shared" si="1796"/>
        <v>0</v>
      </c>
      <c r="F3141" s="30">
        <f t="shared" si="1735"/>
        <v>24</v>
      </c>
      <c r="G3141" s="30">
        <f t="shared" si="1736"/>
        <v>24</v>
      </c>
      <c r="H3141" s="30">
        <f t="shared" si="1749"/>
        <v>0</v>
      </c>
      <c r="I3141" s="30">
        <f>'F4.2'!AA387</f>
        <v>0</v>
      </c>
      <c r="J3141" s="30">
        <f>'F4.2'!AU387</f>
        <v>0</v>
      </c>
      <c r="K3141" s="30"/>
      <c r="L3141" s="30"/>
      <c r="M3141" s="30">
        <f t="shared" si="1744"/>
        <v>0</v>
      </c>
      <c r="N3141" s="150">
        <f t="shared" si="1750"/>
        <v>0</v>
      </c>
    </row>
    <row r="3142" spans="1:14" ht="15.75" hidden="1" outlineLevel="1">
      <c r="A3142" s="31">
        <f t="shared" ref="A3142:E3142" si="1797">A2683</f>
        <v>0</v>
      </c>
      <c r="B3142" s="270" t="str">
        <f t="shared" si="1797"/>
        <v>Wagon stopping mechanism (Safety)</v>
      </c>
      <c r="C3142" s="31">
        <f t="shared" si="1797"/>
        <v>0</v>
      </c>
      <c r="D3142" s="67" t="str">
        <f t="shared" si="1797"/>
        <v>-</v>
      </c>
      <c r="E3142" s="30">
        <f t="shared" si="1797"/>
        <v>0</v>
      </c>
      <c r="F3142" s="30">
        <f t="shared" si="1735"/>
        <v>6</v>
      </c>
      <c r="G3142" s="30">
        <f t="shared" si="1736"/>
        <v>6</v>
      </c>
      <c r="H3142" s="30">
        <f t="shared" si="1749"/>
        <v>0</v>
      </c>
      <c r="I3142" s="30">
        <f>'F4.2'!AA388</f>
        <v>0</v>
      </c>
      <c r="J3142" s="30">
        <f>'F4.2'!AU388</f>
        <v>0</v>
      </c>
      <c r="K3142" s="30"/>
      <c r="L3142" s="30"/>
      <c r="M3142" s="30">
        <f t="shared" si="1744"/>
        <v>0</v>
      </c>
      <c r="N3142" s="150">
        <f t="shared" si="1750"/>
        <v>0</v>
      </c>
    </row>
    <row r="3143" spans="1:14" ht="31.5" hidden="1" outlineLevel="1">
      <c r="A3143" s="28">
        <f t="shared" ref="A3143:E3143" si="1798">A2684</f>
        <v>2</v>
      </c>
      <c r="B3143" s="131" t="str">
        <f t="shared" si="1798"/>
        <v>Upgardation and Capacity Enhancement of Side Arm Charger Apron Feeder and Bunker Conveyors at CHP-D CSTPS.</v>
      </c>
      <c r="C3143" s="31">
        <f t="shared" si="1798"/>
        <v>0</v>
      </c>
      <c r="D3143" s="67" t="str">
        <f t="shared" si="1798"/>
        <v>-</v>
      </c>
      <c r="E3143" s="30">
        <f t="shared" si="1798"/>
        <v>0</v>
      </c>
      <c r="F3143" s="30">
        <f t="shared" si="1735"/>
        <v>0</v>
      </c>
      <c r="G3143" s="30">
        <f t="shared" si="1736"/>
        <v>0</v>
      </c>
      <c r="H3143" s="30">
        <f t="shared" si="1749"/>
        <v>0</v>
      </c>
      <c r="I3143" s="30">
        <f>'F4.2'!AA389</f>
        <v>0</v>
      </c>
      <c r="J3143" s="30">
        <f>'F4.2'!AU389</f>
        <v>0</v>
      </c>
      <c r="K3143" s="30"/>
      <c r="L3143" s="30"/>
      <c r="M3143" s="30">
        <f t="shared" si="1744"/>
        <v>0</v>
      </c>
      <c r="N3143" s="150">
        <f t="shared" si="1750"/>
        <v>0</v>
      </c>
    </row>
    <row r="3144" spans="1:14" ht="31.5" hidden="1" outlineLevel="1">
      <c r="A3144" s="31">
        <f t="shared" ref="A3144:E3144" si="1799">A2685</f>
        <v>0</v>
      </c>
      <c r="B3144" s="270" t="str">
        <f t="shared" si="1799"/>
        <v xml:space="preserve">capacity enhancement to 60 wagons pulling capacity and associated modification of existing side arm charger </v>
      </c>
      <c r="C3144" s="31">
        <f t="shared" si="1799"/>
        <v>0</v>
      </c>
      <c r="D3144" s="67" t="str">
        <f t="shared" si="1799"/>
        <v>-</v>
      </c>
      <c r="E3144" s="30">
        <f t="shared" si="1799"/>
        <v>0</v>
      </c>
      <c r="F3144" s="30">
        <f t="shared" si="1735"/>
        <v>20</v>
      </c>
      <c r="G3144" s="30">
        <f t="shared" si="1736"/>
        <v>20</v>
      </c>
      <c r="H3144" s="30">
        <f t="shared" si="1749"/>
        <v>0</v>
      </c>
      <c r="I3144" s="30">
        <f>'F4.2'!AA390</f>
        <v>10</v>
      </c>
      <c r="J3144" s="30">
        <f>'F4.2'!AU390</f>
        <v>10</v>
      </c>
      <c r="K3144" s="30"/>
      <c r="L3144" s="30"/>
      <c r="M3144" s="30">
        <f t="shared" si="1744"/>
        <v>10</v>
      </c>
      <c r="N3144" s="150">
        <f t="shared" si="1750"/>
        <v>0</v>
      </c>
    </row>
    <row r="3145" spans="1:14" ht="15.75" hidden="1" outlineLevel="1">
      <c r="A3145" s="28">
        <f t="shared" ref="A3145:E3145" si="1800">A2686</f>
        <v>0</v>
      </c>
      <c r="B3145" s="270" t="str">
        <f t="shared" si="1800"/>
        <v>Capacity enhancement , Commissionng of apron feeder drive</v>
      </c>
      <c r="C3145" s="31">
        <f t="shared" si="1800"/>
        <v>0</v>
      </c>
      <c r="D3145" s="67" t="str">
        <f t="shared" si="1800"/>
        <v>-</v>
      </c>
      <c r="E3145" s="30">
        <f t="shared" si="1800"/>
        <v>0</v>
      </c>
      <c r="F3145" s="30">
        <f t="shared" si="1735"/>
        <v>6</v>
      </c>
      <c r="G3145" s="30">
        <f t="shared" si="1736"/>
        <v>6</v>
      </c>
      <c r="H3145" s="30">
        <f t="shared" si="1749"/>
        <v>0</v>
      </c>
      <c r="I3145" s="30">
        <f>'F4.2'!AA391</f>
        <v>0</v>
      </c>
      <c r="J3145" s="30">
        <f>'F4.2'!AU391</f>
        <v>0</v>
      </c>
      <c r="K3145" s="30"/>
      <c r="L3145" s="30"/>
      <c r="M3145" s="30">
        <f t="shared" si="1744"/>
        <v>0</v>
      </c>
      <c r="N3145" s="150">
        <f t="shared" si="1750"/>
        <v>0</v>
      </c>
    </row>
    <row r="3146" spans="1:14" ht="15.75" hidden="1" outlineLevel="1">
      <c r="A3146" s="31">
        <f t="shared" ref="A3146:E3146" si="1801">A2687</f>
        <v>0</v>
      </c>
      <c r="B3146" s="270" t="str">
        <f t="shared" si="1801"/>
        <v xml:space="preserve">Modification and revamping of Apron Feeder 101,102,103 </v>
      </c>
      <c r="C3146" s="31">
        <f t="shared" si="1801"/>
        <v>0</v>
      </c>
      <c r="D3146" s="67" t="str">
        <f t="shared" si="1801"/>
        <v>-</v>
      </c>
      <c r="E3146" s="30">
        <f t="shared" si="1801"/>
        <v>0</v>
      </c>
      <c r="F3146" s="30">
        <f t="shared" si="1735"/>
        <v>13.5</v>
      </c>
      <c r="G3146" s="30">
        <f t="shared" si="1736"/>
        <v>13.5</v>
      </c>
      <c r="H3146" s="30">
        <f t="shared" si="1749"/>
        <v>0</v>
      </c>
      <c r="I3146" s="30">
        <f>'F4.2'!AA392</f>
        <v>3</v>
      </c>
      <c r="J3146" s="30">
        <f>'F4.2'!AU392</f>
        <v>3</v>
      </c>
      <c r="K3146" s="30"/>
      <c r="L3146" s="30"/>
      <c r="M3146" s="30">
        <f t="shared" si="1744"/>
        <v>3</v>
      </c>
      <c r="N3146" s="150">
        <f t="shared" si="1750"/>
        <v>0</v>
      </c>
    </row>
    <row r="3147" spans="1:14" ht="47.25" hidden="1" outlineLevel="1">
      <c r="A3147" s="31">
        <f t="shared" ref="A3147:E3147" si="1802">A2688</f>
        <v>0</v>
      </c>
      <c r="B3147" s="270" t="str">
        <f t="shared" si="1802"/>
        <v>Supply,Installation and Commissioning of double drive Mechanism with Split Case Bearings for Tripper Trolley and  bunkering conevyor belts of CHP-D, CSTPS</v>
      </c>
      <c r="C3147" s="31">
        <f t="shared" si="1802"/>
        <v>0</v>
      </c>
      <c r="D3147" s="67" t="str">
        <f t="shared" si="1802"/>
        <v>-</v>
      </c>
      <c r="E3147" s="30">
        <f t="shared" si="1802"/>
        <v>0</v>
      </c>
      <c r="F3147" s="30">
        <f t="shared" si="1735"/>
        <v>15</v>
      </c>
      <c r="G3147" s="30">
        <f t="shared" si="1736"/>
        <v>15</v>
      </c>
      <c r="H3147" s="30">
        <f t="shared" si="1749"/>
        <v>0</v>
      </c>
      <c r="I3147" s="30">
        <f>'F4.2'!AA393</f>
        <v>0</v>
      </c>
      <c r="J3147" s="30">
        <f>'F4.2'!AU393</f>
        <v>0</v>
      </c>
      <c r="K3147" s="30"/>
      <c r="L3147" s="30"/>
      <c r="M3147" s="30">
        <f t="shared" si="1744"/>
        <v>0</v>
      </c>
      <c r="N3147" s="150">
        <f t="shared" si="1750"/>
        <v>0</v>
      </c>
    </row>
    <row r="3148" spans="1:14" ht="31.5" hidden="1" outlineLevel="1">
      <c r="A3148" s="31">
        <f t="shared" ref="A3148:E3148" si="1803">A2689</f>
        <v>0</v>
      </c>
      <c r="B3148" s="270" t="str">
        <f t="shared" si="1803"/>
        <v>Modification of Fixed Tripper Head Pulley(Z-Point) of BC110A&amp;B  at CHP-D CSTPS.</v>
      </c>
      <c r="C3148" s="31">
        <f t="shared" si="1803"/>
        <v>0</v>
      </c>
      <c r="D3148" s="67" t="str">
        <f t="shared" si="1803"/>
        <v>-</v>
      </c>
      <c r="E3148" s="30">
        <f t="shared" si="1803"/>
        <v>0</v>
      </c>
      <c r="F3148" s="30">
        <f t="shared" ref="F3148:F3211" si="1804">F2689+I2689</f>
        <v>8</v>
      </c>
      <c r="G3148" s="30">
        <f t="shared" ref="G3148:G3211" si="1805">G2689+M2689</f>
        <v>8</v>
      </c>
      <c r="H3148" s="30">
        <f t="shared" si="1749"/>
        <v>0</v>
      </c>
      <c r="I3148" s="30">
        <f>'F4.2'!AA394</f>
        <v>0</v>
      </c>
      <c r="J3148" s="30">
        <f>'F4.2'!AU394</f>
        <v>0</v>
      </c>
      <c r="K3148" s="30"/>
      <c r="L3148" s="30"/>
      <c r="M3148" s="30">
        <f t="shared" si="1744"/>
        <v>0</v>
      </c>
      <c r="N3148" s="150">
        <f t="shared" si="1750"/>
        <v>0</v>
      </c>
    </row>
    <row r="3149" spans="1:14" ht="47.25" hidden="1" outlineLevel="1">
      <c r="A3149" s="352">
        <f t="shared" ref="A3149:E3149" si="1806">A2690</f>
        <v>0</v>
      </c>
      <c r="B3149" s="270" t="str">
        <f t="shared" si="1806"/>
        <v xml:space="preserve"> Modification, Errection &amp; Commissioning of drive unit capacity enhancement for conveyor  at CHP-D, Chandrapur TPS.</v>
      </c>
      <c r="C3149" s="31">
        <f t="shared" si="1806"/>
        <v>0</v>
      </c>
      <c r="D3149" s="67" t="str">
        <f t="shared" si="1806"/>
        <v>-</v>
      </c>
      <c r="E3149" s="30">
        <f t="shared" si="1806"/>
        <v>0</v>
      </c>
      <c r="F3149" s="30">
        <f t="shared" si="1804"/>
        <v>6</v>
      </c>
      <c r="G3149" s="30">
        <f t="shared" si="1805"/>
        <v>6</v>
      </c>
      <c r="H3149" s="30">
        <f t="shared" si="1749"/>
        <v>0</v>
      </c>
      <c r="I3149" s="30">
        <f>'F4.2'!AA395</f>
        <v>3</v>
      </c>
      <c r="J3149" s="30">
        <f>'F4.2'!AU395</f>
        <v>3</v>
      </c>
      <c r="K3149" s="30"/>
      <c r="L3149" s="30"/>
      <c r="M3149" s="30">
        <f t="shared" si="1744"/>
        <v>3</v>
      </c>
      <c r="N3149" s="150">
        <f t="shared" si="1750"/>
        <v>0</v>
      </c>
    </row>
    <row r="3150" spans="1:14" ht="15.75" hidden="1" outlineLevel="1">
      <c r="A3150" s="28">
        <f t="shared" ref="A3150:E3150" si="1807">A2691</f>
        <v>3</v>
      </c>
      <c r="B3150" s="131" t="str">
        <f t="shared" si="1807"/>
        <v>Performance Improvement Schemes of CHP-D CSTPS</v>
      </c>
      <c r="C3150" s="31">
        <f t="shared" si="1807"/>
        <v>0</v>
      </c>
      <c r="D3150" s="67" t="str">
        <f t="shared" si="1807"/>
        <v>-</v>
      </c>
      <c r="E3150" s="30">
        <f t="shared" si="1807"/>
        <v>0</v>
      </c>
      <c r="F3150" s="30">
        <f t="shared" si="1804"/>
        <v>0</v>
      </c>
      <c r="G3150" s="30">
        <f t="shared" si="1805"/>
        <v>0</v>
      </c>
      <c r="H3150" s="30">
        <f t="shared" si="1749"/>
        <v>0</v>
      </c>
      <c r="I3150" s="30">
        <f>'F4.2'!AA396</f>
        <v>0</v>
      </c>
      <c r="J3150" s="30">
        <f>'F4.2'!AU396</f>
        <v>0</v>
      </c>
      <c r="K3150" s="30"/>
      <c r="L3150" s="30"/>
      <c r="M3150" s="30">
        <f t="shared" si="1744"/>
        <v>0</v>
      </c>
      <c r="N3150" s="150">
        <f t="shared" si="1750"/>
        <v>0</v>
      </c>
    </row>
    <row r="3151" spans="1:14" ht="31.5" hidden="1" outlineLevel="1">
      <c r="A3151" s="31">
        <f t="shared" ref="A3151:E3151" si="1808">A2692</f>
        <v>0</v>
      </c>
      <c r="B3151" s="270" t="str">
        <f t="shared" si="1808"/>
        <v>Design engineering , supply and installation of modular chutes with weld cast Liners ,flap gates and actuators.</v>
      </c>
      <c r="C3151" s="31">
        <f t="shared" si="1808"/>
        <v>0</v>
      </c>
      <c r="D3151" s="67" t="str">
        <f t="shared" si="1808"/>
        <v>-</v>
      </c>
      <c r="E3151" s="30">
        <f t="shared" si="1808"/>
        <v>0</v>
      </c>
      <c r="F3151" s="30">
        <f t="shared" si="1804"/>
        <v>50</v>
      </c>
      <c r="G3151" s="30">
        <f t="shared" si="1805"/>
        <v>50</v>
      </c>
      <c r="H3151" s="30">
        <f t="shared" si="1749"/>
        <v>0</v>
      </c>
      <c r="I3151" s="30">
        <f>'F4.2'!AA397</f>
        <v>20</v>
      </c>
      <c r="J3151" s="30">
        <f>'F4.2'!AU397</f>
        <v>20</v>
      </c>
      <c r="K3151" s="30"/>
      <c r="L3151" s="30"/>
      <c r="M3151" s="30">
        <f t="shared" si="1744"/>
        <v>20</v>
      </c>
      <c r="N3151" s="150">
        <f t="shared" si="1750"/>
        <v>0</v>
      </c>
    </row>
    <row r="3152" spans="1:14" ht="47.25" hidden="1" outlineLevel="1">
      <c r="A3152" s="31">
        <f t="shared" ref="A3152:E3152" si="1809">A2693</f>
        <v>0</v>
      </c>
      <c r="B3152" s="270" t="str">
        <f t="shared" si="1809"/>
        <v>Supply erection &amp; commissioning of set of internal of spares of Wagon tippler and Side Arm Charger installed at CHP-D, CSTPS Chandrapur</v>
      </c>
      <c r="C3152" s="31">
        <f t="shared" si="1809"/>
        <v>0</v>
      </c>
      <c r="D3152" s="67" t="str">
        <f t="shared" si="1809"/>
        <v>-</v>
      </c>
      <c r="E3152" s="30">
        <f t="shared" si="1809"/>
        <v>0</v>
      </c>
      <c r="F3152" s="30">
        <f t="shared" si="1804"/>
        <v>5</v>
      </c>
      <c r="G3152" s="30">
        <f t="shared" si="1805"/>
        <v>5</v>
      </c>
      <c r="H3152" s="30">
        <f t="shared" si="1749"/>
        <v>0</v>
      </c>
      <c r="I3152" s="30">
        <f>'F4.2'!AA398</f>
        <v>0</v>
      </c>
      <c r="J3152" s="30">
        <f>'F4.2'!AU398</f>
        <v>0</v>
      </c>
      <c r="K3152" s="30"/>
      <c r="L3152" s="30"/>
      <c r="M3152" s="30">
        <f t="shared" si="1744"/>
        <v>0</v>
      </c>
      <c r="N3152" s="150">
        <f t="shared" si="1750"/>
        <v>0</v>
      </c>
    </row>
    <row r="3153" spans="1:14" ht="31.5" hidden="1" outlineLevel="1">
      <c r="A3153" s="31">
        <f t="shared" ref="A3153:E3153" si="1810">A2694</f>
        <v>0</v>
      </c>
      <c r="B3153" s="270" t="str">
        <f t="shared" si="1810"/>
        <v>Supply erection &amp; commissioning of set of internal of spares of stacker reclaimer installed at CHP-D, CSTPS Chandrapur</v>
      </c>
      <c r="C3153" s="31">
        <f t="shared" si="1810"/>
        <v>0</v>
      </c>
      <c r="D3153" s="67" t="str">
        <f t="shared" si="1810"/>
        <v>-</v>
      </c>
      <c r="E3153" s="30">
        <f t="shared" si="1810"/>
        <v>0</v>
      </c>
      <c r="F3153" s="30">
        <f t="shared" si="1804"/>
        <v>10</v>
      </c>
      <c r="G3153" s="30">
        <f t="shared" si="1805"/>
        <v>10</v>
      </c>
      <c r="H3153" s="30">
        <f t="shared" si="1749"/>
        <v>0</v>
      </c>
      <c r="I3153" s="30">
        <f>'F4.2'!AA399</f>
        <v>0</v>
      </c>
      <c r="J3153" s="30">
        <f>'F4.2'!AU399</f>
        <v>0</v>
      </c>
      <c r="K3153" s="30"/>
      <c r="L3153" s="30"/>
      <c r="M3153" s="30">
        <f t="shared" si="1744"/>
        <v>0</v>
      </c>
      <c r="N3153" s="150">
        <f t="shared" si="1750"/>
        <v>0</v>
      </c>
    </row>
    <row r="3154" spans="1:14" ht="31.5" hidden="1" outlineLevel="1">
      <c r="A3154" s="31">
        <f t="shared" ref="A3154:E3154" si="1811">A2695</f>
        <v>0</v>
      </c>
      <c r="B3154" s="270" t="str">
        <f t="shared" si="1811"/>
        <v>Supply erection &amp; commissioning of set of internal of spares of Impact crusher  installed at CHP-D, CSTPS Chandrapur</v>
      </c>
      <c r="C3154" s="31">
        <f t="shared" si="1811"/>
        <v>0</v>
      </c>
      <c r="D3154" s="67" t="str">
        <f t="shared" si="1811"/>
        <v>-</v>
      </c>
      <c r="E3154" s="30">
        <f t="shared" si="1811"/>
        <v>0</v>
      </c>
      <c r="F3154" s="30">
        <f t="shared" si="1804"/>
        <v>10</v>
      </c>
      <c r="G3154" s="30">
        <f t="shared" si="1805"/>
        <v>10</v>
      </c>
      <c r="H3154" s="30">
        <f t="shared" si="1749"/>
        <v>0</v>
      </c>
      <c r="I3154" s="30">
        <f>'F4.2'!AA400</f>
        <v>0</v>
      </c>
      <c r="J3154" s="30">
        <f>'F4.2'!AU400</f>
        <v>0</v>
      </c>
      <c r="K3154" s="30"/>
      <c r="L3154" s="30"/>
      <c r="M3154" s="30">
        <f t="shared" si="1744"/>
        <v>0</v>
      </c>
      <c r="N3154" s="150">
        <f t="shared" si="1750"/>
        <v>0</v>
      </c>
    </row>
    <row r="3155" spans="1:14" ht="31.5" hidden="1" outlineLevel="1">
      <c r="A3155" s="28">
        <f t="shared" ref="A3155:E3155" si="1812">A2696</f>
        <v>0</v>
      </c>
      <c r="B3155" s="270" t="str">
        <f t="shared" si="1812"/>
        <v>Supply erection &amp; commissioning of set of internal of spares of wobbler feeder  installed at CHP-D, CSTPS Chandrapur</v>
      </c>
      <c r="C3155" s="31">
        <f t="shared" si="1812"/>
        <v>0</v>
      </c>
      <c r="D3155" s="67" t="str">
        <f t="shared" si="1812"/>
        <v>-</v>
      </c>
      <c r="E3155" s="30">
        <f t="shared" si="1812"/>
        <v>0</v>
      </c>
      <c r="F3155" s="30">
        <f t="shared" si="1804"/>
        <v>10</v>
      </c>
      <c r="G3155" s="30">
        <f t="shared" si="1805"/>
        <v>10</v>
      </c>
      <c r="H3155" s="30">
        <f t="shared" si="1749"/>
        <v>0</v>
      </c>
      <c r="I3155" s="30">
        <f>'F4.2'!AA401</f>
        <v>0</v>
      </c>
      <c r="J3155" s="30">
        <f>'F4.2'!AU401</f>
        <v>0</v>
      </c>
      <c r="K3155" s="30"/>
      <c r="L3155" s="30"/>
      <c r="M3155" s="30">
        <f t="shared" ref="M3155:M3217" si="1813">SUM(J3155:L3155)</f>
        <v>0</v>
      </c>
      <c r="N3155" s="150">
        <f t="shared" si="1750"/>
        <v>0</v>
      </c>
    </row>
    <row r="3156" spans="1:14" ht="47.25" hidden="1" outlineLevel="1">
      <c r="A3156" s="31">
        <f t="shared" ref="A3156:E3156" si="1814">A2697</f>
        <v>0</v>
      </c>
      <c r="B3156" s="270" t="str">
        <f t="shared" si="1814"/>
        <v>Supply erection &amp; commissioning  of 1500 TPH capacity Stacker Recliamer sleeving bearing with fastener of CHP-D (U8&amp;9), CSTPS, Chandrapur</v>
      </c>
      <c r="C3156" s="31">
        <f t="shared" si="1814"/>
        <v>0</v>
      </c>
      <c r="D3156" s="67" t="str">
        <f t="shared" si="1814"/>
        <v>-</v>
      </c>
      <c r="E3156" s="30">
        <f t="shared" si="1814"/>
        <v>0</v>
      </c>
      <c r="F3156" s="30">
        <f t="shared" si="1804"/>
        <v>5</v>
      </c>
      <c r="G3156" s="30">
        <f t="shared" si="1805"/>
        <v>5</v>
      </c>
      <c r="H3156" s="30">
        <f t="shared" si="1749"/>
        <v>0</v>
      </c>
      <c r="I3156" s="30">
        <f>'F4.2'!AA402</f>
        <v>0</v>
      </c>
      <c r="J3156" s="30">
        <f>'F4.2'!AU402</f>
        <v>0</v>
      </c>
      <c r="K3156" s="30"/>
      <c r="L3156" s="30"/>
      <c r="M3156" s="30">
        <f t="shared" si="1813"/>
        <v>0</v>
      </c>
      <c r="N3156" s="150">
        <f t="shared" si="1750"/>
        <v>0</v>
      </c>
    </row>
    <row r="3157" spans="1:14" ht="15.75" hidden="1" outlineLevel="1">
      <c r="A3157" s="31">
        <f t="shared" ref="A3157:E3157" si="1815">A2698</f>
        <v>0</v>
      </c>
      <c r="B3157" s="270" t="str">
        <f t="shared" si="1815"/>
        <v>Supply of Gearbox assemblies at CHP-D CSTPS.</v>
      </c>
      <c r="C3157" s="31">
        <f t="shared" si="1815"/>
        <v>0</v>
      </c>
      <c r="D3157" s="67" t="str">
        <f t="shared" si="1815"/>
        <v>-</v>
      </c>
      <c r="E3157" s="30">
        <f t="shared" si="1815"/>
        <v>0</v>
      </c>
      <c r="F3157" s="30">
        <f t="shared" si="1804"/>
        <v>7</v>
      </c>
      <c r="G3157" s="30">
        <f t="shared" si="1805"/>
        <v>7</v>
      </c>
      <c r="H3157" s="30">
        <f t="shared" si="1749"/>
        <v>0</v>
      </c>
      <c r="I3157" s="30">
        <f>'F4.2'!AA403</f>
        <v>7</v>
      </c>
      <c r="J3157" s="30">
        <f>'F4.2'!AU403</f>
        <v>7</v>
      </c>
      <c r="K3157" s="30"/>
      <c r="L3157" s="30"/>
      <c r="M3157" s="30">
        <f t="shared" si="1813"/>
        <v>7</v>
      </c>
      <c r="N3157" s="150">
        <f t="shared" si="1750"/>
        <v>0</v>
      </c>
    </row>
    <row r="3158" spans="1:14" ht="31.5" hidden="1" outlineLevel="1">
      <c r="A3158" s="31">
        <f t="shared" ref="A3158:E3158" si="1816">A2699</f>
        <v>0</v>
      </c>
      <c r="B3158" s="270" t="str">
        <f t="shared" si="1816"/>
        <v>Structure Strengthening,Modification works of Conveyors at CHP-D CSTPS</v>
      </c>
      <c r="C3158" s="31">
        <f t="shared" si="1816"/>
        <v>0</v>
      </c>
      <c r="D3158" s="67" t="str">
        <f t="shared" si="1816"/>
        <v>-</v>
      </c>
      <c r="E3158" s="30">
        <f t="shared" si="1816"/>
        <v>0</v>
      </c>
      <c r="F3158" s="30">
        <f t="shared" si="1804"/>
        <v>3</v>
      </c>
      <c r="G3158" s="30">
        <f t="shared" si="1805"/>
        <v>3</v>
      </c>
      <c r="H3158" s="30">
        <f t="shared" si="1749"/>
        <v>0</v>
      </c>
      <c r="I3158" s="30">
        <f>'F4.2'!AA404</f>
        <v>3</v>
      </c>
      <c r="J3158" s="30">
        <f>'F4.2'!AU404</f>
        <v>3</v>
      </c>
      <c r="K3158" s="30"/>
      <c r="L3158" s="30"/>
      <c r="M3158" s="30">
        <f t="shared" si="1813"/>
        <v>3</v>
      </c>
      <c r="N3158" s="150">
        <f t="shared" si="1750"/>
        <v>0</v>
      </c>
    </row>
    <row r="3159" spans="1:14" ht="31.5" hidden="1" outlineLevel="1">
      <c r="A3159" s="28">
        <f t="shared" ref="A3159:E3159" si="1817">A2700</f>
        <v>4</v>
      </c>
      <c r="B3159" s="131" t="str">
        <f t="shared" si="1817"/>
        <v>Design, Installation, testing and commissioning  of new conveyor systems of CHP-D,  CSTPS, Chandrapur.</v>
      </c>
      <c r="C3159" s="31">
        <f t="shared" si="1817"/>
        <v>0</v>
      </c>
      <c r="D3159" s="67" t="str">
        <f t="shared" si="1817"/>
        <v>-</v>
      </c>
      <c r="E3159" s="30">
        <f t="shared" si="1817"/>
        <v>0</v>
      </c>
      <c r="F3159" s="30">
        <f t="shared" si="1804"/>
        <v>0</v>
      </c>
      <c r="G3159" s="30">
        <f t="shared" si="1805"/>
        <v>0</v>
      </c>
      <c r="H3159" s="30">
        <f t="shared" ref="H3159:H3217" si="1818">F3159-G3159</f>
        <v>0</v>
      </c>
      <c r="I3159" s="30">
        <f>'F4.2'!AA405</f>
        <v>0</v>
      </c>
      <c r="J3159" s="30">
        <f>'F4.2'!AU405</f>
        <v>0</v>
      </c>
      <c r="K3159" s="30"/>
      <c r="L3159" s="30"/>
      <c r="M3159" s="30">
        <f t="shared" si="1813"/>
        <v>0</v>
      </c>
      <c r="N3159" s="150">
        <f t="shared" ref="N3159:N3217" si="1819">H3159+I3159-M3159</f>
        <v>0</v>
      </c>
    </row>
    <row r="3160" spans="1:14" ht="47.25" hidden="1" outlineLevel="1">
      <c r="A3160" s="31">
        <f t="shared" ref="A3160:E3160" si="1820">A2701</f>
        <v>0</v>
      </c>
      <c r="B3160" s="270" t="str">
        <f t="shared" si="1820"/>
        <v>Design, Installation, testing and commissioning  of conveyor system from crusher house to TP-108 of CHP-D,  CSTPS, Chandrapur.</v>
      </c>
      <c r="C3160" s="31">
        <f t="shared" si="1820"/>
        <v>0</v>
      </c>
      <c r="D3160" s="67" t="str">
        <f t="shared" si="1820"/>
        <v>-</v>
      </c>
      <c r="E3160" s="30">
        <f t="shared" si="1820"/>
        <v>0</v>
      </c>
      <c r="F3160" s="30">
        <f t="shared" si="1804"/>
        <v>50</v>
      </c>
      <c r="G3160" s="30">
        <f t="shared" si="1805"/>
        <v>50</v>
      </c>
      <c r="H3160" s="30">
        <f t="shared" si="1818"/>
        <v>0</v>
      </c>
      <c r="I3160" s="30">
        <f>'F4.2'!AA406</f>
        <v>0</v>
      </c>
      <c r="J3160" s="30">
        <f>'F4.2'!AU406</f>
        <v>0</v>
      </c>
      <c r="K3160" s="30"/>
      <c r="L3160" s="30"/>
      <c r="M3160" s="30">
        <f t="shared" si="1813"/>
        <v>0</v>
      </c>
      <c r="N3160" s="150">
        <f t="shared" si="1819"/>
        <v>0</v>
      </c>
    </row>
    <row r="3161" spans="1:14" ht="78.75" hidden="1" outlineLevel="1">
      <c r="A3161" s="352">
        <f t="shared" ref="A3161:E3161" si="1821">A2702</f>
        <v>0</v>
      </c>
      <c r="B3161" s="270" t="str">
        <f t="shared" si="1821"/>
        <v>Supply, Engineering, erection and commissioning of one 1500TPH crusher, short conveyors from TP 106 and open space of near Stack yard A pile to Crusher inlet and a telescopic conveyor at the output of crusher to Stack Yard B pile of CHPD Unit 8&amp;9, CSTPS.</v>
      </c>
      <c r="C3161" s="31">
        <f t="shared" si="1821"/>
        <v>0</v>
      </c>
      <c r="D3161" s="67" t="str">
        <f t="shared" si="1821"/>
        <v>-</v>
      </c>
      <c r="E3161" s="30">
        <f t="shared" si="1821"/>
        <v>0</v>
      </c>
      <c r="F3161" s="30">
        <f t="shared" si="1804"/>
        <v>15</v>
      </c>
      <c r="G3161" s="30">
        <f t="shared" si="1805"/>
        <v>15</v>
      </c>
      <c r="H3161" s="30">
        <f t="shared" si="1818"/>
        <v>0</v>
      </c>
      <c r="I3161" s="30">
        <f>'F4.2'!AA407</f>
        <v>0</v>
      </c>
      <c r="J3161" s="30">
        <f>'F4.2'!AU407</f>
        <v>0</v>
      </c>
      <c r="K3161" s="30"/>
      <c r="L3161" s="30"/>
      <c r="M3161" s="30">
        <f t="shared" si="1813"/>
        <v>0</v>
      </c>
      <c r="N3161" s="150">
        <f t="shared" si="1819"/>
        <v>0</v>
      </c>
    </row>
    <row r="3162" spans="1:14" ht="47.25" hidden="1" outlineLevel="1">
      <c r="A3162" s="28">
        <f t="shared" ref="A3162:E3162" si="1822">A2703</f>
        <v>5</v>
      </c>
      <c r="B3162" s="131" t="str">
        <f t="shared" si="1822"/>
        <v>Design, Installation and commissioning of conveyor system from rope way of CHP-A to crusher house of CHP-D, CSTPS, Chandrapur.</v>
      </c>
      <c r="C3162" s="31">
        <f t="shared" si="1822"/>
        <v>0</v>
      </c>
      <c r="D3162" s="67" t="str">
        <f t="shared" si="1822"/>
        <v>-</v>
      </c>
      <c r="E3162" s="30">
        <f t="shared" si="1822"/>
        <v>0</v>
      </c>
      <c r="F3162" s="30">
        <f t="shared" si="1804"/>
        <v>0</v>
      </c>
      <c r="G3162" s="30">
        <f t="shared" si="1805"/>
        <v>0</v>
      </c>
      <c r="H3162" s="30">
        <f t="shared" si="1818"/>
        <v>0</v>
      </c>
      <c r="I3162" s="30">
        <f>'F4.2'!AA408</f>
        <v>0</v>
      </c>
      <c r="J3162" s="30">
        <f>'F4.2'!AU408</f>
        <v>0</v>
      </c>
      <c r="K3162" s="30"/>
      <c r="L3162" s="30"/>
      <c r="M3162" s="30">
        <f t="shared" si="1813"/>
        <v>0</v>
      </c>
      <c r="N3162" s="150">
        <f t="shared" si="1819"/>
        <v>0</v>
      </c>
    </row>
    <row r="3163" spans="1:14" ht="78.75" hidden="1" outlineLevel="1">
      <c r="A3163" s="31">
        <f t="shared" ref="A3163:E3163" si="1823">A2704</f>
        <v>0</v>
      </c>
      <c r="B3163" s="270" t="str">
        <f t="shared" si="1823"/>
        <v xml:space="preserve">Design, Installation and commissioning of conveyor system from rope way of CHP-A to crusher house of CHP-D, CSTPS, Chandrapur.
</v>
      </c>
      <c r="C3163" s="31">
        <f t="shared" si="1823"/>
        <v>0</v>
      </c>
      <c r="D3163" s="67" t="str">
        <f t="shared" si="1823"/>
        <v>-</v>
      </c>
      <c r="E3163" s="30">
        <f t="shared" si="1823"/>
        <v>0</v>
      </c>
      <c r="F3163" s="30">
        <f t="shared" si="1804"/>
        <v>50</v>
      </c>
      <c r="G3163" s="30">
        <f t="shared" si="1805"/>
        <v>50</v>
      </c>
      <c r="H3163" s="30">
        <f t="shared" si="1818"/>
        <v>0</v>
      </c>
      <c r="I3163" s="30">
        <f>'F4.2'!AA409</f>
        <v>0</v>
      </c>
      <c r="J3163" s="30">
        <f>'F4.2'!AU409</f>
        <v>0</v>
      </c>
      <c r="K3163" s="30"/>
      <c r="L3163" s="30"/>
      <c r="M3163" s="30">
        <f t="shared" si="1813"/>
        <v>0</v>
      </c>
      <c r="N3163" s="150">
        <f t="shared" si="1819"/>
        <v>0</v>
      </c>
    </row>
    <row r="3164" spans="1:14" ht="15.75" hidden="1" outlineLevel="1">
      <c r="A3164" s="28">
        <f t="shared" ref="A3164:E3164" si="1824">A2705</f>
        <v>6</v>
      </c>
      <c r="B3164" s="131" t="str">
        <f t="shared" si="1824"/>
        <v>Infrastructure  Development Schemes at CHP-D CSTPS</v>
      </c>
      <c r="C3164" s="31">
        <f t="shared" si="1824"/>
        <v>0</v>
      </c>
      <c r="D3164" s="67" t="str">
        <f t="shared" si="1824"/>
        <v>-</v>
      </c>
      <c r="E3164" s="30">
        <f t="shared" si="1824"/>
        <v>0</v>
      </c>
      <c r="F3164" s="30">
        <f t="shared" si="1804"/>
        <v>0</v>
      </c>
      <c r="G3164" s="30">
        <f t="shared" si="1805"/>
        <v>0</v>
      </c>
      <c r="H3164" s="30">
        <f t="shared" si="1818"/>
        <v>0</v>
      </c>
      <c r="I3164" s="30">
        <f>'F4.2'!AA410</f>
        <v>0</v>
      </c>
      <c r="J3164" s="30">
        <f>'F4.2'!AU410</f>
        <v>0</v>
      </c>
      <c r="K3164" s="30"/>
      <c r="L3164" s="30"/>
      <c r="M3164" s="30">
        <f t="shared" si="1813"/>
        <v>0</v>
      </c>
      <c r="N3164" s="150">
        <f t="shared" si="1819"/>
        <v>0</v>
      </c>
    </row>
    <row r="3165" spans="1:14" ht="31.5" hidden="1" outlineLevel="1">
      <c r="A3165" s="31">
        <f t="shared" ref="A3165:E3165" si="1825">A2706</f>
        <v>0</v>
      </c>
      <c r="B3165" s="270" t="str">
        <f t="shared" si="1825"/>
        <v xml:space="preserve">Design, Supply,Installation and Commissioning of EOT Cranes at Wagon Tippler area of CHP-D CSTPS. </v>
      </c>
      <c r="C3165" s="31">
        <f t="shared" si="1825"/>
        <v>0</v>
      </c>
      <c r="D3165" s="67" t="str">
        <f t="shared" si="1825"/>
        <v>-</v>
      </c>
      <c r="E3165" s="30">
        <f t="shared" si="1825"/>
        <v>0</v>
      </c>
      <c r="F3165" s="30">
        <f t="shared" si="1804"/>
        <v>15</v>
      </c>
      <c r="G3165" s="30">
        <f t="shared" si="1805"/>
        <v>15</v>
      </c>
      <c r="H3165" s="30">
        <f t="shared" si="1818"/>
        <v>0</v>
      </c>
      <c r="I3165" s="30">
        <f>'F4.2'!AA411</f>
        <v>7</v>
      </c>
      <c r="J3165" s="30">
        <f>'F4.2'!AU411</f>
        <v>7</v>
      </c>
      <c r="K3165" s="30"/>
      <c r="L3165" s="30"/>
      <c r="M3165" s="30">
        <f t="shared" si="1813"/>
        <v>7</v>
      </c>
      <c r="N3165" s="150">
        <f t="shared" si="1819"/>
        <v>0</v>
      </c>
    </row>
    <row r="3166" spans="1:14" ht="31.5" hidden="1" outlineLevel="1">
      <c r="A3166" s="31">
        <f t="shared" ref="A3166:E3166" si="1826">A2707</f>
        <v>0</v>
      </c>
      <c r="B3166" s="270" t="str">
        <f t="shared" si="1826"/>
        <v>Belt Tracking systems for Carrying/Return 1400/1600 mm belt width</v>
      </c>
      <c r="C3166" s="31">
        <f t="shared" si="1826"/>
        <v>0</v>
      </c>
      <c r="D3166" s="67" t="str">
        <f t="shared" si="1826"/>
        <v>-</v>
      </c>
      <c r="E3166" s="30">
        <f t="shared" si="1826"/>
        <v>0</v>
      </c>
      <c r="F3166" s="30">
        <f t="shared" si="1804"/>
        <v>2.5</v>
      </c>
      <c r="G3166" s="30">
        <f t="shared" si="1805"/>
        <v>2.5</v>
      </c>
      <c r="H3166" s="30">
        <f t="shared" si="1818"/>
        <v>0</v>
      </c>
      <c r="I3166" s="30">
        <f>'F4.2'!AA412</f>
        <v>0</v>
      </c>
      <c r="J3166" s="30">
        <f>'F4.2'!AU412</f>
        <v>0</v>
      </c>
      <c r="K3166" s="30"/>
      <c r="L3166" s="30"/>
      <c r="M3166" s="30">
        <f t="shared" si="1813"/>
        <v>0</v>
      </c>
      <c r="N3166" s="150">
        <f t="shared" si="1819"/>
        <v>0</v>
      </c>
    </row>
    <row r="3167" spans="1:14" ht="31.5" hidden="1" outlineLevel="1">
      <c r="A3167" s="31">
        <f t="shared" ref="A3167:E3167" si="1827">A2708</f>
        <v>0</v>
      </c>
      <c r="B3167" s="270" t="str">
        <f t="shared" si="1827"/>
        <v>Ceramic Lagging by direct bonding on Conveyor Pulleys without Rubber Pad/Rubber Sheets.</v>
      </c>
      <c r="C3167" s="31">
        <f t="shared" si="1827"/>
        <v>0</v>
      </c>
      <c r="D3167" s="67" t="str">
        <f t="shared" si="1827"/>
        <v>-</v>
      </c>
      <c r="E3167" s="30">
        <f t="shared" si="1827"/>
        <v>0</v>
      </c>
      <c r="F3167" s="30">
        <f t="shared" si="1804"/>
        <v>3</v>
      </c>
      <c r="G3167" s="30">
        <f t="shared" si="1805"/>
        <v>3</v>
      </c>
      <c r="H3167" s="30">
        <f t="shared" si="1818"/>
        <v>0</v>
      </c>
      <c r="I3167" s="30">
        <f>'F4.2'!AA413</f>
        <v>0</v>
      </c>
      <c r="J3167" s="30">
        <f>'F4.2'!AU413</f>
        <v>0</v>
      </c>
      <c r="K3167" s="30"/>
      <c r="L3167" s="30"/>
      <c r="M3167" s="30">
        <f t="shared" si="1813"/>
        <v>0</v>
      </c>
      <c r="N3167" s="150">
        <f t="shared" si="1819"/>
        <v>0</v>
      </c>
    </row>
    <row r="3168" spans="1:14" ht="31.5" hidden="1" outlineLevel="1">
      <c r="A3168" s="28">
        <f t="shared" ref="A3168:E3168" si="1828">A2709</f>
        <v>0</v>
      </c>
      <c r="B3168" s="270" t="str">
        <f t="shared" si="1828"/>
        <v>Rewamping of crane and hoist of CHP, Unit 8&amp;9, CSTPS, Chandrapur</v>
      </c>
      <c r="C3168" s="31">
        <f t="shared" si="1828"/>
        <v>0</v>
      </c>
      <c r="D3168" s="67" t="str">
        <f t="shared" si="1828"/>
        <v>-</v>
      </c>
      <c r="E3168" s="30">
        <f t="shared" si="1828"/>
        <v>0</v>
      </c>
      <c r="F3168" s="30">
        <f t="shared" si="1804"/>
        <v>2.5</v>
      </c>
      <c r="G3168" s="30">
        <f t="shared" si="1805"/>
        <v>2.5</v>
      </c>
      <c r="H3168" s="30">
        <f t="shared" si="1818"/>
        <v>0</v>
      </c>
      <c r="I3168" s="30">
        <f>'F4.2'!AA414</f>
        <v>0</v>
      </c>
      <c r="J3168" s="30">
        <f>'F4.2'!AU414</f>
        <v>0</v>
      </c>
      <c r="K3168" s="30"/>
      <c r="L3168" s="30"/>
      <c r="M3168" s="30">
        <f t="shared" si="1813"/>
        <v>0</v>
      </c>
      <c r="N3168" s="150">
        <f t="shared" si="1819"/>
        <v>0</v>
      </c>
    </row>
    <row r="3169" spans="1:14" ht="31.5" hidden="1" outlineLevel="1">
      <c r="A3169" s="31">
        <f t="shared" ref="A3169:E3169" si="1829">A2710</f>
        <v>0</v>
      </c>
      <c r="B3169" s="270" t="str">
        <f t="shared" si="1829"/>
        <v>Material lifting mechanism at Crusher, bunker and Tunnel area of CHP-D CSTPS.</v>
      </c>
      <c r="C3169" s="31">
        <f t="shared" si="1829"/>
        <v>0</v>
      </c>
      <c r="D3169" s="67" t="str">
        <f t="shared" si="1829"/>
        <v>-</v>
      </c>
      <c r="E3169" s="30">
        <f t="shared" si="1829"/>
        <v>0</v>
      </c>
      <c r="F3169" s="30">
        <f t="shared" si="1804"/>
        <v>10</v>
      </c>
      <c r="G3169" s="30">
        <f t="shared" si="1805"/>
        <v>10</v>
      </c>
      <c r="H3169" s="30">
        <f t="shared" si="1818"/>
        <v>0</v>
      </c>
      <c r="I3169" s="30">
        <f>'F4.2'!AA415</f>
        <v>0</v>
      </c>
      <c r="J3169" s="30">
        <f>'F4.2'!AU415</f>
        <v>0</v>
      </c>
      <c r="K3169" s="30"/>
      <c r="L3169" s="30"/>
      <c r="M3169" s="30">
        <f t="shared" si="1813"/>
        <v>0</v>
      </c>
      <c r="N3169" s="150">
        <f t="shared" si="1819"/>
        <v>0</v>
      </c>
    </row>
    <row r="3170" spans="1:14" ht="15.75" hidden="1" outlineLevel="1">
      <c r="A3170" s="31">
        <f t="shared" ref="A3170:E3170" si="1830">A2711</f>
        <v>0</v>
      </c>
      <c r="B3170" s="270" t="str">
        <f t="shared" si="1830"/>
        <v xml:space="preserve">Revamping, modification of TunnelAir ventilation system </v>
      </c>
      <c r="C3170" s="31">
        <f t="shared" si="1830"/>
        <v>0</v>
      </c>
      <c r="D3170" s="67" t="str">
        <f t="shared" si="1830"/>
        <v>-</v>
      </c>
      <c r="E3170" s="30">
        <f t="shared" si="1830"/>
        <v>0</v>
      </c>
      <c r="F3170" s="30">
        <f t="shared" si="1804"/>
        <v>20</v>
      </c>
      <c r="G3170" s="30">
        <f t="shared" si="1805"/>
        <v>20</v>
      </c>
      <c r="H3170" s="30">
        <f t="shared" si="1818"/>
        <v>0</v>
      </c>
      <c r="I3170" s="30">
        <f>'F4.2'!AA416</f>
        <v>0</v>
      </c>
      <c r="J3170" s="30">
        <f>'F4.2'!AU416</f>
        <v>0</v>
      </c>
      <c r="K3170" s="30"/>
      <c r="L3170" s="30"/>
      <c r="M3170" s="30">
        <f t="shared" si="1813"/>
        <v>0</v>
      </c>
      <c r="N3170" s="150">
        <f t="shared" si="1819"/>
        <v>0</v>
      </c>
    </row>
    <row r="3171" spans="1:14" ht="15.75" hidden="1" outlineLevel="1">
      <c r="A3171" s="31">
        <f t="shared" ref="A3171:E3171" si="1831">A2712</f>
        <v>0</v>
      </c>
      <c r="B3171" s="270" t="str">
        <f t="shared" si="1831"/>
        <v xml:space="preserve">Revamping, modification of DE and DS system </v>
      </c>
      <c r="C3171" s="31">
        <f t="shared" si="1831"/>
        <v>0</v>
      </c>
      <c r="D3171" s="67" t="str">
        <f t="shared" si="1831"/>
        <v>-</v>
      </c>
      <c r="E3171" s="30">
        <f t="shared" si="1831"/>
        <v>0</v>
      </c>
      <c r="F3171" s="30">
        <f t="shared" si="1804"/>
        <v>30</v>
      </c>
      <c r="G3171" s="30">
        <f t="shared" si="1805"/>
        <v>30</v>
      </c>
      <c r="H3171" s="30">
        <f t="shared" si="1818"/>
        <v>0</v>
      </c>
      <c r="I3171" s="30">
        <f>'F4.2'!AA417</f>
        <v>0</v>
      </c>
      <c r="J3171" s="30">
        <f>'F4.2'!AU417</f>
        <v>0</v>
      </c>
      <c r="K3171" s="30"/>
      <c r="L3171" s="30"/>
      <c r="M3171" s="30">
        <f t="shared" si="1813"/>
        <v>0</v>
      </c>
      <c r="N3171" s="150">
        <f t="shared" si="1819"/>
        <v>0</v>
      </c>
    </row>
    <row r="3172" spans="1:14" ht="31.5" hidden="1" outlineLevel="1">
      <c r="A3172" s="31">
        <f t="shared" ref="A3172:E3172" si="1832">A2713</f>
        <v>0</v>
      </c>
      <c r="B3172" s="270" t="str">
        <f t="shared" si="1832"/>
        <v>Revamping, modification of Dewatering and water recirculation system</v>
      </c>
      <c r="C3172" s="31">
        <f t="shared" si="1832"/>
        <v>0</v>
      </c>
      <c r="D3172" s="67" t="str">
        <f t="shared" si="1832"/>
        <v>-</v>
      </c>
      <c r="E3172" s="30">
        <f t="shared" si="1832"/>
        <v>0</v>
      </c>
      <c r="F3172" s="30">
        <f t="shared" si="1804"/>
        <v>30</v>
      </c>
      <c r="G3172" s="30">
        <f t="shared" si="1805"/>
        <v>30</v>
      </c>
      <c r="H3172" s="30">
        <f t="shared" si="1818"/>
        <v>0</v>
      </c>
      <c r="I3172" s="30">
        <f>'F4.2'!AA418</f>
        <v>0</v>
      </c>
      <c r="J3172" s="30">
        <f>'F4.2'!AU418</f>
        <v>0</v>
      </c>
      <c r="K3172" s="30"/>
      <c r="L3172" s="30"/>
      <c r="M3172" s="30">
        <f t="shared" si="1813"/>
        <v>0</v>
      </c>
      <c r="N3172" s="150">
        <f t="shared" si="1819"/>
        <v>0</v>
      </c>
    </row>
    <row r="3173" spans="1:14" ht="31.5" hidden="1" outlineLevel="1">
      <c r="A3173" s="31">
        <f t="shared" ref="A3173:E3173" si="1833">A2714</f>
        <v>0</v>
      </c>
      <c r="B3173" s="270" t="str">
        <f t="shared" si="1833"/>
        <v>Provision of New Office Building with Infrastructure ,Interior Development at CHP-D CSTPS.</v>
      </c>
      <c r="C3173" s="31">
        <f t="shared" si="1833"/>
        <v>0</v>
      </c>
      <c r="D3173" s="67" t="str">
        <f t="shared" si="1833"/>
        <v>-</v>
      </c>
      <c r="E3173" s="30">
        <f t="shared" si="1833"/>
        <v>0</v>
      </c>
      <c r="F3173" s="30">
        <f t="shared" si="1804"/>
        <v>10</v>
      </c>
      <c r="G3173" s="30">
        <f t="shared" si="1805"/>
        <v>10</v>
      </c>
      <c r="H3173" s="30">
        <f t="shared" si="1818"/>
        <v>0</v>
      </c>
      <c r="I3173" s="30">
        <f>'F4.2'!AA419</f>
        <v>0</v>
      </c>
      <c r="J3173" s="30">
        <f>'F4.2'!AU419</f>
        <v>0</v>
      </c>
      <c r="K3173" s="30"/>
      <c r="L3173" s="30"/>
      <c r="M3173" s="30">
        <f t="shared" si="1813"/>
        <v>0</v>
      </c>
      <c r="N3173" s="150">
        <f t="shared" si="1819"/>
        <v>0</v>
      </c>
    </row>
    <row r="3174" spans="1:14" ht="15.75" hidden="1" outlineLevel="1">
      <c r="A3174" s="31">
        <f t="shared" ref="A3174:E3174" si="1834">A2715</f>
        <v>0</v>
      </c>
      <c r="B3174" s="270" t="str">
        <f t="shared" si="1834"/>
        <v>Material Storage Shed Fabrication work at CHP-D CSTPS</v>
      </c>
      <c r="C3174" s="31">
        <f t="shared" si="1834"/>
        <v>0</v>
      </c>
      <c r="D3174" s="67" t="str">
        <f t="shared" si="1834"/>
        <v>-</v>
      </c>
      <c r="E3174" s="30">
        <f t="shared" si="1834"/>
        <v>0</v>
      </c>
      <c r="F3174" s="30">
        <f t="shared" si="1804"/>
        <v>3</v>
      </c>
      <c r="G3174" s="30">
        <f t="shared" si="1805"/>
        <v>3</v>
      </c>
      <c r="H3174" s="30">
        <f t="shared" si="1818"/>
        <v>0</v>
      </c>
      <c r="I3174" s="30">
        <f>'F4.2'!AA420</f>
        <v>0</v>
      </c>
      <c r="J3174" s="30">
        <f>'F4.2'!AU420</f>
        <v>0</v>
      </c>
      <c r="K3174" s="30"/>
      <c r="L3174" s="30"/>
      <c r="M3174" s="30">
        <f t="shared" si="1813"/>
        <v>0</v>
      </c>
      <c r="N3174" s="150">
        <f t="shared" si="1819"/>
        <v>0</v>
      </c>
    </row>
    <row r="3175" spans="1:14" ht="31.5" hidden="1" outlineLevel="1">
      <c r="A3175" s="28">
        <f t="shared" ref="A3175:E3175" si="1835">A2716</f>
        <v>7</v>
      </c>
      <c r="B3175" s="131" t="str">
        <f t="shared" si="1835"/>
        <v>Electrical schemes for improvement in availability &amp; Reliability of CHP-D,CSTPS, Chandrapur</v>
      </c>
      <c r="C3175" s="31">
        <f t="shared" si="1835"/>
        <v>0</v>
      </c>
      <c r="D3175" s="67" t="str">
        <f t="shared" si="1835"/>
        <v>-</v>
      </c>
      <c r="E3175" s="30">
        <f t="shared" si="1835"/>
        <v>0</v>
      </c>
      <c r="F3175" s="30">
        <f t="shared" si="1804"/>
        <v>0</v>
      </c>
      <c r="G3175" s="30">
        <f t="shared" si="1805"/>
        <v>0</v>
      </c>
      <c r="H3175" s="30">
        <f t="shared" si="1818"/>
        <v>0</v>
      </c>
      <c r="I3175" s="30">
        <f>'F4.2'!AA421</f>
        <v>0</v>
      </c>
      <c r="J3175" s="30">
        <f>'F4.2'!AU421</f>
        <v>0</v>
      </c>
      <c r="K3175" s="30"/>
      <c r="L3175" s="30"/>
      <c r="M3175" s="30">
        <f t="shared" si="1813"/>
        <v>0</v>
      </c>
      <c r="N3175" s="150">
        <f t="shared" si="1819"/>
        <v>0</v>
      </c>
    </row>
    <row r="3176" spans="1:14" ht="31.5" hidden="1" outlineLevel="1">
      <c r="A3176" s="31">
        <f t="shared" ref="A3176:E3176" si="1836">A2717</f>
        <v>0</v>
      </c>
      <c r="B3176" s="270" t="str">
        <f t="shared" si="1836"/>
        <v>Design supply installation and commisioning of LED based energy efficient system for illumination at CHPD</v>
      </c>
      <c r="C3176" s="31">
        <f t="shared" si="1836"/>
        <v>0</v>
      </c>
      <c r="D3176" s="67" t="str">
        <f t="shared" si="1836"/>
        <v>-</v>
      </c>
      <c r="E3176" s="30">
        <f t="shared" si="1836"/>
        <v>0</v>
      </c>
      <c r="F3176" s="30">
        <f t="shared" si="1804"/>
        <v>10</v>
      </c>
      <c r="G3176" s="30">
        <f t="shared" si="1805"/>
        <v>10</v>
      </c>
      <c r="H3176" s="30">
        <f t="shared" si="1818"/>
        <v>0</v>
      </c>
      <c r="I3176" s="30">
        <f>'F4.2'!AA422</f>
        <v>0</v>
      </c>
      <c r="J3176" s="30">
        <f>'F4.2'!AU422</f>
        <v>0</v>
      </c>
      <c r="K3176" s="30"/>
      <c r="L3176" s="30"/>
      <c r="M3176" s="30">
        <f t="shared" si="1813"/>
        <v>0</v>
      </c>
      <c r="N3176" s="150">
        <f t="shared" si="1819"/>
        <v>0</v>
      </c>
    </row>
    <row r="3177" spans="1:14" ht="47.25" hidden="1" outlineLevel="1">
      <c r="A3177" s="31">
        <f t="shared" ref="A3177:E3177" si="1837">A2718</f>
        <v>0</v>
      </c>
      <c r="B3177" s="270" t="str">
        <f t="shared" si="1837"/>
        <v>Supply, Erection, Commissioning and Testing of 7.2KV SF6 HT Contactor for retrofitting of existing BHEL make Vacuum Circuit Breakers of CHP-D, CSTPS</v>
      </c>
      <c r="C3177" s="31">
        <f t="shared" si="1837"/>
        <v>0</v>
      </c>
      <c r="D3177" s="67" t="str">
        <f t="shared" si="1837"/>
        <v>-</v>
      </c>
      <c r="E3177" s="30">
        <f t="shared" si="1837"/>
        <v>0</v>
      </c>
      <c r="F3177" s="30">
        <f t="shared" si="1804"/>
        <v>4</v>
      </c>
      <c r="G3177" s="30">
        <f t="shared" si="1805"/>
        <v>4</v>
      </c>
      <c r="H3177" s="30">
        <f t="shared" si="1818"/>
        <v>0</v>
      </c>
      <c r="I3177" s="30">
        <f>'F4.2'!AA423</f>
        <v>0</v>
      </c>
      <c r="J3177" s="30">
        <f>'F4.2'!AU423</f>
        <v>0</v>
      </c>
      <c r="K3177" s="30"/>
      <c r="L3177" s="30"/>
      <c r="M3177" s="30">
        <f t="shared" si="1813"/>
        <v>0</v>
      </c>
      <c r="N3177" s="150">
        <f t="shared" si="1819"/>
        <v>0</v>
      </c>
    </row>
    <row r="3178" spans="1:14" ht="31.5" hidden="1" outlineLevel="1">
      <c r="A3178" s="31">
        <f t="shared" ref="A3178:E3178" si="1838">A2719</f>
        <v>0</v>
      </c>
      <c r="B3178" s="270" t="str">
        <f t="shared" si="1838"/>
        <v>Upgradation of GE make 90-30 series PLC system installed at stacker rclaimer and wagon tippler at CHP-D, CSTPS</v>
      </c>
      <c r="C3178" s="31">
        <f t="shared" si="1838"/>
        <v>0</v>
      </c>
      <c r="D3178" s="67" t="str">
        <f t="shared" si="1838"/>
        <v>-</v>
      </c>
      <c r="E3178" s="30">
        <f t="shared" si="1838"/>
        <v>0</v>
      </c>
      <c r="F3178" s="30">
        <f t="shared" si="1804"/>
        <v>10</v>
      </c>
      <c r="G3178" s="30">
        <f t="shared" si="1805"/>
        <v>10</v>
      </c>
      <c r="H3178" s="30">
        <f t="shared" si="1818"/>
        <v>0</v>
      </c>
      <c r="I3178" s="30">
        <f>'F4.2'!AA424</f>
        <v>0</v>
      </c>
      <c r="J3178" s="30">
        <f>'F4.2'!AU424</f>
        <v>0</v>
      </c>
      <c r="K3178" s="30"/>
      <c r="L3178" s="30"/>
      <c r="M3178" s="30">
        <f t="shared" si="1813"/>
        <v>0</v>
      </c>
      <c r="N3178" s="150">
        <f t="shared" si="1819"/>
        <v>0</v>
      </c>
    </row>
    <row r="3179" spans="1:14" ht="31.5" hidden="1" outlineLevel="1">
      <c r="A3179" s="31">
        <f t="shared" ref="A3179:E3179" si="1839">A2720</f>
        <v>0</v>
      </c>
      <c r="B3179" s="270" t="str">
        <f t="shared" si="1839"/>
        <v>Installation of energy efficient air temperature controlling system at various MCC rooms of CHPD, CSTPS</v>
      </c>
      <c r="C3179" s="31">
        <f t="shared" si="1839"/>
        <v>0</v>
      </c>
      <c r="D3179" s="67" t="str">
        <f t="shared" si="1839"/>
        <v>-</v>
      </c>
      <c r="E3179" s="30">
        <f t="shared" si="1839"/>
        <v>0</v>
      </c>
      <c r="F3179" s="30">
        <f t="shared" si="1804"/>
        <v>5</v>
      </c>
      <c r="G3179" s="30">
        <f t="shared" si="1805"/>
        <v>5</v>
      </c>
      <c r="H3179" s="30">
        <f t="shared" si="1818"/>
        <v>0</v>
      </c>
      <c r="I3179" s="30">
        <f>'F4.2'!AA425</f>
        <v>0</v>
      </c>
      <c r="J3179" s="30">
        <f>'F4.2'!AU425</f>
        <v>0</v>
      </c>
      <c r="K3179" s="30"/>
      <c r="L3179" s="30"/>
      <c r="M3179" s="30">
        <f t="shared" si="1813"/>
        <v>0</v>
      </c>
      <c r="N3179" s="150">
        <f t="shared" si="1819"/>
        <v>0</v>
      </c>
    </row>
    <row r="3180" spans="1:14" ht="31.5" hidden="1" outlineLevel="1">
      <c r="A3180" s="31">
        <f t="shared" ref="A3180:E3180" si="1840">A2721</f>
        <v>0</v>
      </c>
      <c r="B3180" s="270" t="str">
        <f t="shared" si="1840"/>
        <v>Alterration, upgradation of tunnel ventilation system of CHPD, CSTPS</v>
      </c>
      <c r="C3180" s="31">
        <f t="shared" si="1840"/>
        <v>0</v>
      </c>
      <c r="D3180" s="67" t="str">
        <f t="shared" si="1840"/>
        <v>-</v>
      </c>
      <c r="E3180" s="30">
        <f t="shared" si="1840"/>
        <v>0</v>
      </c>
      <c r="F3180" s="30">
        <f t="shared" si="1804"/>
        <v>0</v>
      </c>
      <c r="G3180" s="30">
        <f t="shared" si="1805"/>
        <v>0</v>
      </c>
      <c r="H3180" s="30">
        <f t="shared" si="1818"/>
        <v>0</v>
      </c>
      <c r="I3180" s="30">
        <f>'F4.2'!AA426</f>
        <v>0</v>
      </c>
      <c r="J3180" s="30">
        <f>'F4.2'!AU426</f>
        <v>0</v>
      </c>
      <c r="K3180" s="30"/>
      <c r="L3180" s="30"/>
      <c r="M3180" s="30">
        <f t="shared" si="1813"/>
        <v>0</v>
      </c>
      <c r="N3180" s="150">
        <f t="shared" si="1819"/>
        <v>0</v>
      </c>
    </row>
    <row r="3181" spans="1:14" ht="63" hidden="1" outlineLevel="1">
      <c r="A3181" s="31">
        <f t="shared" ref="A3181:E3181" si="1841">A2722</f>
        <v>0</v>
      </c>
      <c r="B3181" s="270" t="str">
        <f t="shared" si="1841"/>
        <v>Design, Fabrication, Erection &amp; commissioning of cable support structure along with re-routing &amp; trial of auxiliaries at Crusher PMCC, compressor house &amp; short conveyor area at CHP-D, CSTPS</v>
      </c>
      <c r="C3181" s="31">
        <f t="shared" si="1841"/>
        <v>0</v>
      </c>
      <c r="D3181" s="67" t="str">
        <f t="shared" si="1841"/>
        <v>-</v>
      </c>
      <c r="E3181" s="30">
        <f t="shared" si="1841"/>
        <v>0</v>
      </c>
      <c r="F3181" s="30">
        <f t="shared" si="1804"/>
        <v>5</v>
      </c>
      <c r="G3181" s="30">
        <f t="shared" si="1805"/>
        <v>5</v>
      </c>
      <c r="H3181" s="30">
        <f t="shared" si="1818"/>
        <v>0</v>
      </c>
      <c r="I3181" s="30">
        <f>'F4.2'!AA427</f>
        <v>0</v>
      </c>
      <c r="J3181" s="30">
        <f>'F4.2'!AU427</f>
        <v>0</v>
      </c>
      <c r="K3181" s="30"/>
      <c r="L3181" s="30"/>
      <c r="M3181" s="30">
        <f t="shared" si="1813"/>
        <v>0</v>
      </c>
      <c r="N3181" s="150">
        <f t="shared" si="1819"/>
        <v>0</v>
      </c>
    </row>
    <row r="3182" spans="1:14" ht="31.5" hidden="1" outlineLevel="1">
      <c r="A3182" s="28">
        <f t="shared" ref="A3182:E3182" si="1842">A2723</f>
        <v>0</v>
      </c>
      <c r="B3182" s="270" t="str">
        <f t="shared" si="1842"/>
        <v>Supply and installation of LT air circuit breakes at CHP-D, CSTPS</v>
      </c>
      <c r="C3182" s="31">
        <f t="shared" si="1842"/>
        <v>0</v>
      </c>
      <c r="D3182" s="67" t="str">
        <f t="shared" si="1842"/>
        <v>-</v>
      </c>
      <c r="E3182" s="30">
        <f t="shared" si="1842"/>
        <v>0</v>
      </c>
      <c r="F3182" s="30">
        <f t="shared" si="1804"/>
        <v>2</v>
      </c>
      <c r="G3182" s="30">
        <f t="shared" si="1805"/>
        <v>2</v>
      </c>
      <c r="H3182" s="30">
        <f t="shared" si="1818"/>
        <v>0</v>
      </c>
      <c r="I3182" s="30">
        <f>'F4.2'!AA428</f>
        <v>0</v>
      </c>
      <c r="J3182" s="30">
        <f>'F4.2'!AU428</f>
        <v>0</v>
      </c>
      <c r="K3182" s="30"/>
      <c r="L3182" s="30"/>
      <c r="M3182" s="30">
        <f t="shared" si="1813"/>
        <v>0</v>
      </c>
      <c r="N3182" s="150">
        <f t="shared" si="1819"/>
        <v>0</v>
      </c>
    </row>
    <row r="3183" spans="1:14" ht="31.5" hidden="1" outlineLevel="1">
      <c r="A3183" s="31">
        <f t="shared" ref="A3183:E3183" si="1843">A2724</f>
        <v>0</v>
      </c>
      <c r="B3183" s="270" t="str">
        <f t="shared" si="1843"/>
        <v>Design, supply, installation &amp; commissioning of solar based energy efficient illumination system at CHP-D, CSTPS</v>
      </c>
      <c r="C3183" s="31">
        <f t="shared" si="1843"/>
        <v>0</v>
      </c>
      <c r="D3183" s="67" t="str">
        <f t="shared" si="1843"/>
        <v>-</v>
      </c>
      <c r="E3183" s="30">
        <f t="shared" si="1843"/>
        <v>0</v>
      </c>
      <c r="F3183" s="30">
        <f t="shared" si="1804"/>
        <v>10</v>
      </c>
      <c r="G3183" s="30">
        <f t="shared" si="1805"/>
        <v>10</v>
      </c>
      <c r="H3183" s="30">
        <f t="shared" si="1818"/>
        <v>0</v>
      </c>
      <c r="I3183" s="30">
        <f>'F4.2'!AA429</f>
        <v>0</v>
      </c>
      <c r="J3183" s="30">
        <f>'F4.2'!AU429</f>
        <v>0</v>
      </c>
      <c r="K3183" s="30"/>
      <c r="L3183" s="30"/>
      <c r="M3183" s="30">
        <f t="shared" si="1813"/>
        <v>0</v>
      </c>
      <c r="N3183" s="150">
        <f t="shared" si="1819"/>
        <v>0</v>
      </c>
    </row>
    <row r="3184" spans="1:14" ht="31.5" hidden="1" outlineLevel="1">
      <c r="A3184" s="31">
        <f t="shared" ref="A3184:E3184" si="1844">A2725</f>
        <v>0</v>
      </c>
      <c r="B3184" s="270" t="str">
        <f t="shared" si="1844"/>
        <v>Procurement of HT motors for various auxiliaries at CHP-D, CSTPS.</v>
      </c>
      <c r="C3184" s="31">
        <f t="shared" si="1844"/>
        <v>0</v>
      </c>
      <c r="D3184" s="67" t="str">
        <f t="shared" si="1844"/>
        <v>-</v>
      </c>
      <c r="E3184" s="30">
        <f t="shared" si="1844"/>
        <v>0</v>
      </c>
      <c r="F3184" s="30">
        <f t="shared" si="1804"/>
        <v>5</v>
      </c>
      <c r="G3184" s="30">
        <f t="shared" si="1805"/>
        <v>5</v>
      </c>
      <c r="H3184" s="30">
        <f t="shared" si="1818"/>
        <v>0</v>
      </c>
      <c r="I3184" s="30">
        <f>'F4.2'!AA430</f>
        <v>0</v>
      </c>
      <c r="J3184" s="30">
        <f>'F4.2'!AU430</f>
        <v>0</v>
      </c>
      <c r="K3184" s="30"/>
      <c r="L3184" s="30"/>
      <c r="M3184" s="30">
        <f t="shared" si="1813"/>
        <v>0</v>
      </c>
      <c r="N3184" s="150">
        <f t="shared" si="1819"/>
        <v>0</v>
      </c>
    </row>
    <row r="3185" spans="1:14" ht="31.5" hidden="1" outlineLevel="1">
      <c r="A3185" s="31">
        <f t="shared" ref="A3185:E3185" si="1845">A2726</f>
        <v>0</v>
      </c>
      <c r="B3185" s="270" t="str">
        <f t="shared" si="1845"/>
        <v>Supply &amp; installation of high capacity submersible slurry pump at CHP-D, CSTPS</v>
      </c>
      <c r="C3185" s="31">
        <f t="shared" si="1845"/>
        <v>0</v>
      </c>
      <c r="D3185" s="67" t="str">
        <f t="shared" si="1845"/>
        <v>-</v>
      </c>
      <c r="E3185" s="30">
        <f t="shared" si="1845"/>
        <v>0</v>
      </c>
      <c r="F3185" s="30">
        <f t="shared" si="1804"/>
        <v>0</v>
      </c>
      <c r="G3185" s="30">
        <f t="shared" si="1805"/>
        <v>0</v>
      </c>
      <c r="H3185" s="30">
        <f t="shared" si="1818"/>
        <v>0</v>
      </c>
      <c r="I3185" s="30">
        <f>'F4.2'!AA431</f>
        <v>7</v>
      </c>
      <c r="J3185" s="30">
        <f>'F4.2'!AU431</f>
        <v>7</v>
      </c>
      <c r="K3185" s="30"/>
      <c r="L3185" s="30"/>
      <c r="M3185" s="30">
        <f t="shared" si="1813"/>
        <v>7</v>
      </c>
      <c r="N3185" s="150">
        <f t="shared" si="1819"/>
        <v>0</v>
      </c>
    </row>
    <row r="3186" spans="1:14" ht="31.5" hidden="1" outlineLevel="1">
      <c r="A3186" s="31">
        <f t="shared" ref="A3186:E3186" si="1846">A2727</f>
        <v>0</v>
      </c>
      <c r="B3186" s="270" t="str">
        <f t="shared" si="1846"/>
        <v>Reconditioning of MCC Board feeder panels at CHP-D,U #8&amp;9.CSTPS,Chandrapur.</v>
      </c>
      <c r="C3186" s="31">
        <f t="shared" si="1846"/>
        <v>0</v>
      </c>
      <c r="D3186" s="67" t="str">
        <f t="shared" si="1846"/>
        <v>-</v>
      </c>
      <c r="E3186" s="30">
        <f t="shared" si="1846"/>
        <v>0</v>
      </c>
      <c r="F3186" s="30">
        <f t="shared" si="1804"/>
        <v>0</v>
      </c>
      <c r="G3186" s="30">
        <f t="shared" si="1805"/>
        <v>0</v>
      </c>
      <c r="H3186" s="30">
        <f t="shared" si="1818"/>
        <v>0</v>
      </c>
      <c r="I3186" s="30">
        <f>'F4.2'!AA432</f>
        <v>10</v>
      </c>
      <c r="J3186" s="30">
        <f>'F4.2'!AU432</f>
        <v>10</v>
      </c>
      <c r="K3186" s="30"/>
      <c r="L3186" s="30"/>
      <c r="M3186" s="30">
        <f t="shared" si="1813"/>
        <v>10</v>
      </c>
      <c r="N3186" s="150">
        <f t="shared" si="1819"/>
        <v>0</v>
      </c>
    </row>
    <row r="3187" spans="1:14" ht="47.25" hidden="1" outlineLevel="1">
      <c r="A3187" s="28">
        <f t="shared" ref="A3187:E3187" si="1847">A2728</f>
        <v>0</v>
      </c>
      <c r="B3187" s="270" t="str">
        <f t="shared" si="1847"/>
        <v>Supply &amp; installation of anoodized winding magnets along with control panels for installation at various conveyor belts of CHP-D, CSTPS</v>
      </c>
      <c r="C3187" s="31">
        <f t="shared" si="1847"/>
        <v>0</v>
      </c>
      <c r="D3187" s="67" t="str">
        <f t="shared" si="1847"/>
        <v>-</v>
      </c>
      <c r="E3187" s="30">
        <f t="shared" si="1847"/>
        <v>0</v>
      </c>
      <c r="F3187" s="30">
        <f t="shared" si="1804"/>
        <v>0</v>
      </c>
      <c r="G3187" s="30">
        <f t="shared" si="1805"/>
        <v>0</v>
      </c>
      <c r="H3187" s="30">
        <f t="shared" si="1818"/>
        <v>0</v>
      </c>
      <c r="I3187" s="30">
        <f>'F4.2'!AA433</f>
        <v>4</v>
      </c>
      <c r="J3187" s="30">
        <f>'F4.2'!AU433</f>
        <v>4</v>
      </c>
      <c r="K3187" s="30"/>
      <c r="L3187" s="30"/>
      <c r="M3187" s="30">
        <f t="shared" si="1813"/>
        <v>4</v>
      </c>
      <c r="N3187" s="150">
        <f t="shared" si="1819"/>
        <v>0</v>
      </c>
    </row>
    <row r="3188" spans="1:14" ht="31.5" hidden="1" outlineLevel="1">
      <c r="A3188" s="31">
        <f t="shared" ref="A3188:E3188" si="1848">A2729</f>
        <v>0</v>
      </c>
      <c r="B3188" s="270" t="str">
        <f t="shared" si="1848"/>
        <v>Supply of 69 AH HBL make battery set  of CHP-D (U8&amp;9), CSTPS, Chandrapur.</v>
      </c>
      <c r="C3188" s="31">
        <f t="shared" si="1848"/>
        <v>0</v>
      </c>
      <c r="D3188" s="67" t="str">
        <f t="shared" si="1848"/>
        <v>-</v>
      </c>
      <c r="E3188" s="30">
        <f t="shared" si="1848"/>
        <v>0</v>
      </c>
      <c r="F3188" s="30">
        <f t="shared" si="1804"/>
        <v>0</v>
      </c>
      <c r="G3188" s="30">
        <f t="shared" si="1805"/>
        <v>0</v>
      </c>
      <c r="H3188" s="30">
        <f t="shared" si="1818"/>
        <v>0</v>
      </c>
      <c r="I3188" s="30">
        <f>'F4.2'!AA434</f>
        <v>5</v>
      </c>
      <c r="J3188" s="30">
        <f>'F4.2'!AU434</f>
        <v>5</v>
      </c>
      <c r="K3188" s="30"/>
      <c r="L3188" s="30"/>
      <c r="M3188" s="30">
        <f t="shared" si="1813"/>
        <v>5</v>
      </c>
      <c r="N3188" s="150">
        <f t="shared" si="1819"/>
        <v>0</v>
      </c>
    </row>
    <row r="3189" spans="1:14" ht="47.25" hidden="1" outlineLevel="1">
      <c r="A3189" s="31">
        <f t="shared" ref="A3189:E3189" si="1849">A2730</f>
        <v>0</v>
      </c>
      <c r="B3189" s="270" t="str">
        <f t="shared" si="1849"/>
        <v>Supply of 100 AH Exide make  battery banks (2 Set/ 110 Nos battery cells) &amp; battery charge at CHP-D (U8&amp;9), CSTPS, Chandrapur.</v>
      </c>
      <c r="C3189" s="31">
        <f t="shared" si="1849"/>
        <v>0</v>
      </c>
      <c r="D3189" s="67" t="str">
        <f t="shared" si="1849"/>
        <v>-</v>
      </c>
      <c r="E3189" s="30">
        <f t="shared" si="1849"/>
        <v>0</v>
      </c>
      <c r="F3189" s="30">
        <f t="shared" si="1804"/>
        <v>0</v>
      </c>
      <c r="G3189" s="30">
        <f t="shared" si="1805"/>
        <v>0</v>
      </c>
      <c r="H3189" s="30">
        <f t="shared" si="1818"/>
        <v>0</v>
      </c>
      <c r="I3189" s="30">
        <f>'F4.2'!AA435</f>
        <v>10</v>
      </c>
      <c r="J3189" s="30">
        <f>'F4.2'!AU435</f>
        <v>10</v>
      </c>
      <c r="K3189" s="30"/>
      <c r="L3189" s="30"/>
      <c r="M3189" s="30">
        <f t="shared" si="1813"/>
        <v>10</v>
      </c>
      <c r="N3189" s="150">
        <f t="shared" si="1819"/>
        <v>0</v>
      </c>
    </row>
    <row r="3190" spans="1:14" ht="31.5" hidden="1" outlineLevel="1">
      <c r="A3190" s="31">
        <f t="shared" ref="A3190:E3190" si="1850">A2731</f>
        <v>0</v>
      </c>
      <c r="B3190" s="270" t="str">
        <f t="shared" si="1850"/>
        <v>Alterration, upgradation of tunnel ventilation system of CHPD, CSTPS</v>
      </c>
      <c r="C3190" s="31">
        <f t="shared" si="1850"/>
        <v>0</v>
      </c>
      <c r="D3190" s="67" t="str">
        <f t="shared" si="1850"/>
        <v>-</v>
      </c>
      <c r="E3190" s="30">
        <f t="shared" si="1850"/>
        <v>0</v>
      </c>
      <c r="F3190" s="30">
        <f t="shared" si="1804"/>
        <v>0</v>
      </c>
      <c r="G3190" s="30">
        <f t="shared" si="1805"/>
        <v>0</v>
      </c>
      <c r="H3190" s="30">
        <f t="shared" si="1818"/>
        <v>0</v>
      </c>
      <c r="I3190" s="30">
        <f>'F4.2'!AA436</f>
        <v>0</v>
      </c>
      <c r="J3190" s="30">
        <f>'F4.2'!AU436</f>
        <v>0</v>
      </c>
      <c r="K3190" s="30"/>
      <c r="L3190" s="30"/>
      <c r="M3190" s="30">
        <f t="shared" si="1813"/>
        <v>0</v>
      </c>
      <c r="N3190" s="150">
        <f t="shared" si="1819"/>
        <v>0</v>
      </c>
    </row>
    <row r="3191" spans="1:14" ht="31.5" hidden="1" outlineLevel="1">
      <c r="A3191" s="31">
        <f t="shared" ref="A3191:E3191" si="1851">A2732</f>
        <v>0</v>
      </c>
      <c r="B3191" s="270" t="str">
        <f t="shared" si="1851"/>
        <v>Supply of HT/LT Xmers assy of CHP-D (U8&amp;9), CSTPS, Chandrapur.</v>
      </c>
      <c r="C3191" s="31">
        <f t="shared" si="1851"/>
        <v>0</v>
      </c>
      <c r="D3191" s="67" t="str">
        <f t="shared" si="1851"/>
        <v>-</v>
      </c>
      <c r="E3191" s="30">
        <f t="shared" si="1851"/>
        <v>0</v>
      </c>
      <c r="F3191" s="30">
        <f t="shared" si="1804"/>
        <v>0</v>
      </c>
      <c r="G3191" s="30">
        <f t="shared" si="1805"/>
        <v>0</v>
      </c>
      <c r="H3191" s="30">
        <f t="shared" si="1818"/>
        <v>0</v>
      </c>
      <c r="I3191" s="30">
        <f>'F4.2'!AA437</f>
        <v>0</v>
      </c>
      <c r="J3191" s="30">
        <f>'F4.2'!AU437</f>
        <v>0</v>
      </c>
      <c r="K3191" s="30"/>
      <c r="L3191" s="30"/>
      <c r="M3191" s="30">
        <f t="shared" si="1813"/>
        <v>0</v>
      </c>
      <c r="N3191" s="150">
        <f t="shared" si="1819"/>
        <v>0</v>
      </c>
    </row>
    <row r="3192" spans="1:14" ht="31.5" hidden="1" outlineLevel="1">
      <c r="A3192" s="28">
        <f t="shared" ref="A3192:E3192" si="1852">A2733</f>
        <v>0</v>
      </c>
      <c r="B3192" s="270" t="str">
        <f t="shared" si="1852"/>
        <v>Supply of HT/LT Xmers assy of CHP-D (U8&amp;9), CSTPS, Chandrapur.</v>
      </c>
      <c r="C3192" s="31">
        <f t="shared" si="1852"/>
        <v>0</v>
      </c>
      <c r="D3192" s="67" t="str">
        <f t="shared" si="1852"/>
        <v>-</v>
      </c>
      <c r="E3192" s="30">
        <f t="shared" si="1852"/>
        <v>0</v>
      </c>
      <c r="F3192" s="30">
        <f t="shared" si="1804"/>
        <v>0</v>
      </c>
      <c r="G3192" s="30">
        <f t="shared" si="1805"/>
        <v>0</v>
      </c>
      <c r="H3192" s="30">
        <f t="shared" si="1818"/>
        <v>0</v>
      </c>
      <c r="I3192" s="30">
        <f>'F4.2'!AA438</f>
        <v>0</v>
      </c>
      <c r="J3192" s="30">
        <f>'F4.2'!AU438</f>
        <v>0</v>
      </c>
      <c r="K3192" s="30"/>
      <c r="L3192" s="30"/>
      <c r="M3192" s="30">
        <f t="shared" si="1813"/>
        <v>0</v>
      </c>
      <c r="N3192" s="150">
        <f t="shared" si="1819"/>
        <v>0</v>
      </c>
    </row>
    <row r="3193" spans="1:14" ht="15.75" hidden="1" outlineLevel="1">
      <c r="A3193" s="28">
        <f t="shared" ref="A3193:E3193" si="1853">A2734</f>
        <v>0</v>
      </c>
      <c r="B3193" s="360" t="str">
        <f t="shared" si="1853"/>
        <v>WTP-III</v>
      </c>
      <c r="C3193" s="31">
        <f t="shared" si="1853"/>
        <v>0</v>
      </c>
      <c r="D3193" s="67" t="str">
        <f t="shared" si="1853"/>
        <v>-</v>
      </c>
      <c r="E3193" s="30">
        <f t="shared" si="1853"/>
        <v>0</v>
      </c>
      <c r="F3193" s="30">
        <f t="shared" si="1804"/>
        <v>0</v>
      </c>
      <c r="G3193" s="30">
        <f t="shared" si="1805"/>
        <v>0</v>
      </c>
      <c r="H3193" s="30">
        <f t="shared" si="1818"/>
        <v>0</v>
      </c>
      <c r="I3193" s="30">
        <f>'F4.2'!AA439</f>
        <v>0</v>
      </c>
      <c r="J3193" s="30">
        <f>'F4.2'!AU439</f>
        <v>0</v>
      </c>
      <c r="K3193" s="30"/>
      <c r="L3193" s="30"/>
      <c r="M3193" s="30">
        <f t="shared" si="1813"/>
        <v>0</v>
      </c>
      <c r="N3193" s="150">
        <f t="shared" si="1819"/>
        <v>0</v>
      </c>
    </row>
    <row r="3194" spans="1:14" ht="47.25" hidden="1" outlineLevel="1">
      <c r="A3194" s="28">
        <f t="shared" ref="A3194:E3194" si="1854">A2735</f>
        <v>1</v>
      </c>
      <c r="B3194" s="131" t="str">
        <f t="shared" si="1854"/>
        <v>Engineering, installation and commissioning of DM stream capacity of 4800M3/Day for U # 8 &amp; 9 in addition to existing DM stream at WTP, CSTPS, Chandrapur</v>
      </c>
      <c r="C3194" s="31">
        <f t="shared" si="1854"/>
        <v>0</v>
      </c>
      <c r="D3194" s="67" t="str">
        <f t="shared" si="1854"/>
        <v>-</v>
      </c>
      <c r="E3194" s="30">
        <f t="shared" si="1854"/>
        <v>0</v>
      </c>
      <c r="F3194" s="30">
        <f t="shared" si="1804"/>
        <v>0</v>
      </c>
      <c r="G3194" s="30">
        <f t="shared" si="1805"/>
        <v>0</v>
      </c>
      <c r="H3194" s="30">
        <f t="shared" si="1818"/>
        <v>0</v>
      </c>
      <c r="I3194" s="30">
        <f>'F4.2'!AA440</f>
        <v>0</v>
      </c>
      <c r="J3194" s="30">
        <f>'F4.2'!AU440</f>
        <v>0</v>
      </c>
      <c r="K3194" s="30"/>
      <c r="L3194" s="30"/>
      <c r="M3194" s="30">
        <f t="shared" si="1813"/>
        <v>0</v>
      </c>
      <c r="N3194" s="150">
        <f t="shared" si="1819"/>
        <v>0</v>
      </c>
    </row>
    <row r="3195" spans="1:14" ht="47.25" hidden="1" outlineLevel="1">
      <c r="A3195" s="28">
        <f t="shared" ref="A3195:E3195" si="1855">A2736</f>
        <v>0</v>
      </c>
      <c r="B3195" s="270" t="str">
        <f t="shared" si="1855"/>
        <v>Engineering, installation and commissioning of DM stream capacity of 4800M3/Day for U # 8 &amp; 9 in addition to existing DM stream at WTP, CSTPS, Chandrapur</v>
      </c>
      <c r="C3195" s="31">
        <f t="shared" si="1855"/>
        <v>0</v>
      </c>
      <c r="D3195" s="67" t="str">
        <f t="shared" si="1855"/>
        <v>-</v>
      </c>
      <c r="E3195" s="30">
        <f t="shared" si="1855"/>
        <v>0</v>
      </c>
      <c r="F3195" s="30">
        <f t="shared" si="1804"/>
        <v>46.4</v>
      </c>
      <c r="G3195" s="30">
        <f t="shared" si="1805"/>
        <v>46.4</v>
      </c>
      <c r="H3195" s="30">
        <f t="shared" si="1818"/>
        <v>0</v>
      </c>
      <c r="I3195" s="30">
        <f>'F4.2'!AA441</f>
        <v>0</v>
      </c>
      <c r="J3195" s="30">
        <f>'F4.2'!AU441</f>
        <v>0</v>
      </c>
      <c r="K3195" s="30"/>
      <c r="L3195" s="30"/>
      <c r="M3195" s="30">
        <f t="shared" si="1813"/>
        <v>0</v>
      </c>
      <c r="N3195" s="150">
        <f t="shared" si="1819"/>
        <v>0</v>
      </c>
    </row>
    <row r="3196" spans="1:14" ht="15.75" hidden="1" outlineLevel="1">
      <c r="A3196" s="28">
        <f t="shared" ref="A3196:E3196" si="1856">A2737</f>
        <v>0</v>
      </c>
      <c r="B3196" s="360" t="str">
        <f t="shared" si="1856"/>
        <v>Civil - 8&amp;9</v>
      </c>
      <c r="C3196" s="31">
        <f t="shared" si="1856"/>
        <v>0</v>
      </c>
      <c r="D3196" s="67" t="str">
        <f t="shared" si="1856"/>
        <v>-</v>
      </c>
      <c r="E3196" s="30">
        <f t="shared" si="1856"/>
        <v>0</v>
      </c>
      <c r="F3196" s="30">
        <f t="shared" si="1804"/>
        <v>0</v>
      </c>
      <c r="G3196" s="30">
        <f t="shared" si="1805"/>
        <v>0</v>
      </c>
      <c r="H3196" s="30">
        <f t="shared" si="1818"/>
        <v>0</v>
      </c>
      <c r="I3196" s="30">
        <f>'F4.2'!AA442</f>
        <v>0</v>
      </c>
      <c r="J3196" s="30">
        <f>'F4.2'!AU442</f>
        <v>0</v>
      </c>
      <c r="K3196" s="30"/>
      <c r="L3196" s="30"/>
      <c r="M3196" s="30">
        <f t="shared" si="1813"/>
        <v>0</v>
      </c>
      <c r="N3196" s="150">
        <f t="shared" si="1819"/>
        <v>0</v>
      </c>
    </row>
    <row r="3197" spans="1:14" ht="47.25" hidden="1" outlineLevel="1">
      <c r="A3197" s="28">
        <f t="shared" ref="A3197:E3197" si="1857">A2738</f>
        <v>1</v>
      </c>
      <c r="B3197" s="131" t="str">
        <f t="shared" si="1857"/>
        <v>Work of diversion of peripheral nallah towards ash water recovery pump house alogwith construction of waste wear at ash bund area CSTPS, Chandrapur.</v>
      </c>
      <c r="C3197" s="31">
        <f t="shared" si="1857"/>
        <v>0</v>
      </c>
      <c r="D3197" s="67" t="str">
        <f t="shared" si="1857"/>
        <v>-</v>
      </c>
      <c r="E3197" s="30">
        <f t="shared" si="1857"/>
        <v>0</v>
      </c>
      <c r="F3197" s="30">
        <f t="shared" si="1804"/>
        <v>0</v>
      </c>
      <c r="G3197" s="30">
        <f t="shared" si="1805"/>
        <v>0</v>
      </c>
      <c r="H3197" s="30">
        <f t="shared" si="1818"/>
        <v>0</v>
      </c>
      <c r="I3197" s="30">
        <f>'F4.2'!AA443</f>
        <v>0</v>
      </c>
      <c r="J3197" s="30">
        <f>'F4.2'!AU443</f>
        <v>0</v>
      </c>
      <c r="K3197" s="30"/>
      <c r="L3197" s="30"/>
      <c r="M3197" s="30">
        <f t="shared" si="1813"/>
        <v>0</v>
      </c>
      <c r="N3197" s="150">
        <f t="shared" si="1819"/>
        <v>0</v>
      </c>
    </row>
    <row r="3198" spans="1:14" ht="47.25" hidden="1" outlineLevel="1">
      <c r="A3198" s="31">
        <f t="shared" ref="A3198:E3198" si="1858">A2739</f>
        <v>0</v>
      </c>
      <c r="B3198" s="270" t="str">
        <f t="shared" si="1858"/>
        <v>Work of diversion of peripheral nallah towards ash water recovery pump house alogwith construction of waste wear at ash bund area CSTPS, Chandrapur.</v>
      </c>
      <c r="C3198" s="31">
        <f t="shared" si="1858"/>
        <v>0</v>
      </c>
      <c r="D3198" s="67" t="str">
        <f t="shared" si="1858"/>
        <v>-</v>
      </c>
      <c r="E3198" s="30">
        <f t="shared" si="1858"/>
        <v>0</v>
      </c>
      <c r="F3198" s="30">
        <f t="shared" si="1804"/>
        <v>35.4</v>
      </c>
      <c r="G3198" s="30">
        <f t="shared" si="1805"/>
        <v>35.4</v>
      </c>
      <c r="H3198" s="30">
        <f t="shared" si="1818"/>
        <v>0</v>
      </c>
      <c r="I3198" s="30">
        <f>'F4.2'!AA444</f>
        <v>0</v>
      </c>
      <c r="J3198" s="30">
        <f>'F4.2'!AU444</f>
        <v>0</v>
      </c>
      <c r="K3198" s="30"/>
      <c r="L3198" s="30"/>
      <c r="M3198" s="30">
        <f t="shared" si="1813"/>
        <v>0</v>
      </c>
      <c r="N3198" s="150">
        <f t="shared" si="1819"/>
        <v>0</v>
      </c>
    </row>
    <row r="3199" spans="1:14" ht="15.75" hidden="1" outlineLevel="1">
      <c r="A3199" s="28">
        <f t="shared" ref="A3199:E3199" si="1859">A2740</f>
        <v>2</v>
      </c>
      <c r="B3199" s="131" t="str">
        <f t="shared" si="1859"/>
        <v>Infrastructure development of CHP-D area at U-8, 9, CSTPS</v>
      </c>
      <c r="C3199" s="31">
        <f t="shared" si="1859"/>
        <v>0</v>
      </c>
      <c r="D3199" s="67" t="str">
        <f t="shared" si="1859"/>
        <v>-</v>
      </c>
      <c r="E3199" s="30">
        <f t="shared" si="1859"/>
        <v>0</v>
      </c>
      <c r="F3199" s="30">
        <f t="shared" si="1804"/>
        <v>0</v>
      </c>
      <c r="G3199" s="30">
        <f t="shared" si="1805"/>
        <v>0</v>
      </c>
      <c r="H3199" s="30">
        <f t="shared" si="1818"/>
        <v>0</v>
      </c>
      <c r="I3199" s="30">
        <f>'F4.2'!AA445</f>
        <v>0</v>
      </c>
      <c r="J3199" s="30">
        <f>'F4.2'!AU445</f>
        <v>0</v>
      </c>
      <c r="K3199" s="30"/>
      <c r="L3199" s="30"/>
      <c r="M3199" s="30">
        <f t="shared" si="1813"/>
        <v>0</v>
      </c>
      <c r="N3199" s="150">
        <f t="shared" si="1819"/>
        <v>0</v>
      </c>
    </row>
    <row r="3200" spans="1:14" ht="31.5" hidden="1" outlineLevel="1">
      <c r="A3200" s="28">
        <f t="shared" ref="A3200:E3200" si="1860">A2741</f>
        <v>0</v>
      </c>
      <c r="B3200" s="270" t="str">
        <f t="shared" si="1860"/>
        <v>Provision of platform for unloading of coal near TP-106 upto stack pile A of CHP-D</v>
      </c>
      <c r="C3200" s="31">
        <f t="shared" si="1860"/>
        <v>0</v>
      </c>
      <c r="D3200" s="67" t="str">
        <f t="shared" si="1860"/>
        <v>-</v>
      </c>
      <c r="E3200" s="30">
        <f t="shared" si="1860"/>
        <v>0</v>
      </c>
      <c r="F3200" s="30">
        <f t="shared" si="1804"/>
        <v>2.5</v>
      </c>
      <c r="G3200" s="30">
        <f t="shared" si="1805"/>
        <v>2.5</v>
      </c>
      <c r="H3200" s="30">
        <f t="shared" si="1818"/>
        <v>0</v>
      </c>
      <c r="I3200" s="30">
        <f>'F4.2'!AA446</f>
        <v>0</v>
      </c>
      <c r="J3200" s="30">
        <f>'F4.2'!AU446</f>
        <v>0</v>
      </c>
      <c r="K3200" s="30"/>
      <c r="L3200" s="30"/>
      <c r="M3200" s="30">
        <f t="shared" si="1813"/>
        <v>0</v>
      </c>
      <c r="N3200" s="150">
        <f t="shared" si="1819"/>
        <v>0</v>
      </c>
    </row>
    <row r="3201" spans="1:14" ht="31.5" hidden="1" outlineLevel="1">
      <c r="A3201" s="31">
        <f t="shared" ref="A3201:E3201" si="1861">A2742</f>
        <v>0</v>
      </c>
      <c r="B3201" s="270" t="str">
        <f t="shared" si="1861"/>
        <v>Provision of WBM Road for fire fighting arrangement at CHP-D U-8,9</v>
      </c>
      <c r="C3201" s="31">
        <f t="shared" si="1861"/>
        <v>0</v>
      </c>
      <c r="D3201" s="67" t="str">
        <f t="shared" si="1861"/>
        <v>-</v>
      </c>
      <c r="E3201" s="30">
        <f t="shared" si="1861"/>
        <v>0</v>
      </c>
      <c r="F3201" s="30">
        <f t="shared" si="1804"/>
        <v>2.5</v>
      </c>
      <c r="G3201" s="30">
        <f t="shared" si="1805"/>
        <v>2.5</v>
      </c>
      <c r="H3201" s="30">
        <f t="shared" si="1818"/>
        <v>0</v>
      </c>
      <c r="I3201" s="30">
        <f>'F4.2'!AA447</f>
        <v>0</v>
      </c>
      <c r="J3201" s="30">
        <f>'F4.2'!AU447</f>
        <v>0</v>
      </c>
      <c r="K3201" s="30"/>
      <c r="L3201" s="30"/>
      <c r="M3201" s="30">
        <f t="shared" si="1813"/>
        <v>0</v>
      </c>
      <c r="N3201" s="150">
        <f t="shared" si="1819"/>
        <v>0</v>
      </c>
    </row>
    <row r="3202" spans="1:14" ht="47.25" hidden="1" outlineLevel="1">
      <c r="A3202" s="31">
        <f t="shared" ref="A3202:E3202" si="1862">A2743</f>
        <v>0</v>
      </c>
      <c r="B3202" s="270" t="str">
        <f t="shared" si="1862"/>
        <v>Construction &amp; Pushing RCC box of size 2mx2m under railway track to drain out the surface water near Rly - A cabin Unit-8,9</v>
      </c>
      <c r="C3202" s="31">
        <f t="shared" si="1862"/>
        <v>0</v>
      </c>
      <c r="D3202" s="67" t="str">
        <f t="shared" si="1862"/>
        <v>-</v>
      </c>
      <c r="E3202" s="30">
        <f t="shared" si="1862"/>
        <v>0</v>
      </c>
      <c r="F3202" s="30">
        <f t="shared" si="1804"/>
        <v>6</v>
      </c>
      <c r="G3202" s="30">
        <f t="shared" si="1805"/>
        <v>6</v>
      </c>
      <c r="H3202" s="30">
        <f t="shared" si="1818"/>
        <v>0</v>
      </c>
      <c r="I3202" s="30">
        <f>'F4.2'!AA448</f>
        <v>0</v>
      </c>
      <c r="J3202" s="30">
        <f>'F4.2'!AU448</f>
        <v>0</v>
      </c>
      <c r="K3202" s="30"/>
      <c r="L3202" s="30"/>
      <c r="M3202" s="30">
        <f t="shared" si="1813"/>
        <v>0</v>
      </c>
      <c r="N3202" s="150">
        <f t="shared" si="1819"/>
        <v>0</v>
      </c>
    </row>
    <row r="3203" spans="1:14" ht="31.5" hidden="1" outlineLevel="1">
      <c r="A3203" s="31">
        <f t="shared" ref="A3203:E3203" si="1863">A2744</f>
        <v>0</v>
      </c>
      <c r="B3203" s="270" t="str">
        <f t="shared" si="1863"/>
        <v>Construction of concrete pavement road connecting to reject gate &amp; vinchoda chowk , Y point to ash recovery pump house</v>
      </c>
      <c r="C3203" s="31">
        <f t="shared" si="1863"/>
        <v>0</v>
      </c>
      <c r="D3203" s="67" t="str">
        <f t="shared" si="1863"/>
        <v>-</v>
      </c>
      <c r="E3203" s="30">
        <f t="shared" si="1863"/>
        <v>0</v>
      </c>
      <c r="F3203" s="30">
        <f t="shared" si="1804"/>
        <v>30</v>
      </c>
      <c r="G3203" s="30">
        <f t="shared" si="1805"/>
        <v>30</v>
      </c>
      <c r="H3203" s="30">
        <f t="shared" si="1818"/>
        <v>0</v>
      </c>
      <c r="I3203" s="30">
        <f>'F4.2'!AA449</f>
        <v>0</v>
      </c>
      <c r="J3203" s="30">
        <f>'F4.2'!AU449</f>
        <v>0</v>
      </c>
      <c r="K3203" s="30"/>
      <c r="L3203" s="30"/>
      <c r="M3203" s="30">
        <f t="shared" si="1813"/>
        <v>0</v>
      </c>
      <c r="N3203" s="150">
        <f t="shared" si="1819"/>
        <v>0</v>
      </c>
    </row>
    <row r="3204" spans="1:14" ht="15.75" hidden="1" outlineLevel="1">
      <c r="A3204" s="28" t="str">
        <f t="shared" ref="A3204:E3204" si="1864">A2745</f>
        <v>HO1</v>
      </c>
      <c r="B3204" s="131" t="str">
        <f t="shared" si="1864"/>
        <v xml:space="preserve">CHP Improvement Schemes </v>
      </c>
      <c r="C3204" s="31">
        <f t="shared" si="1864"/>
        <v>0</v>
      </c>
      <c r="D3204" s="67" t="str">
        <f t="shared" si="1864"/>
        <v>-</v>
      </c>
      <c r="E3204" s="30">
        <f t="shared" si="1864"/>
        <v>0</v>
      </c>
      <c r="F3204" s="30">
        <f t="shared" si="1804"/>
        <v>0</v>
      </c>
      <c r="G3204" s="30">
        <f t="shared" si="1805"/>
        <v>0</v>
      </c>
      <c r="H3204" s="30">
        <f t="shared" si="1818"/>
        <v>0</v>
      </c>
      <c r="I3204" s="30">
        <f>'F4.2'!AA450</f>
        <v>0</v>
      </c>
      <c r="J3204" s="30">
        <f>'F4.2'!AU450</f>
        <v>0</v>
      </c>
      <c r="K3204" s="30"/>
      <c r="L3204" s="30"/>
      <c r="M3204" s="30">
        <f t="shared" si="1813"/>
        <v>0</v>
      </c>
      <c r="N3204" s="150">
        <f t="shared" si="1819"/>
        <v>0</v>
      </c>
    </row>
    <row r="3205" spans="1:14" ht="15.75" hidden="1" outlineLevel="1">
      <c r="A3205" s="31">
        <f t="shared" ref="A3205:E3205" si="1865">A2746</f>
        <v>0</v>
      </c>
      <c r="B3205" s="270" t="str">
        <f t="shared" si="1865"/>
        <v>CHP Improvement Schemes at CHP-D</v>
      </c>
      <c r="C3205" s="31">
        <f t="shared" si="1865"/>
        <v>0</v>
      </c>
      <c r="D3205" s="67" t="str">
        <f t="shared" si="1865"/>
        <v>-</v>
      </c>
      <c r="E3205" s="30">
        <f t="shared" si="1865"/>
        <v>0</v>
      </c>
      <c r="F3205" s="30">
        <f t="shared" si="1804"/>
        <v>100</v>
      </c>
      <c r="G3205" s="30">
        <f t="shared" si="1805"/>
        <v>100</v>
      </c>
      <c r="H3205" s="30">
        <f t="shared" si="1818"/>
        <v>0</v>
      </c>
      <c r="I3205" s="30">
        <f>'F4.2'!AA451</f>
        <v>0</v>
      </c>
      <c r="J3205" s="30">
        <f>'F4.2'!AU451</f>
        <v>0</v>
      </c>
      <c r="K3205" s="30"/>
      <c r="L3205" s="30"/>
      <c r="M3205" s="30">
        <f t="shared" si="1813"/>
        <v>0</v>
      </c>
      <c r="N3205" s="150">
        <f t="shared" si="1819"/>
        <v>0</v>
      </c>
    </row>
    <row r="3206" spans="1:14" ht="31.5" hidden="1" outlineLevel="1">
      <c r="A3206" s="28" t="str">
        <f t="shared" ref="A3206:E3206" si="1866">A2747</f>
        <v>HO2</v>
      </c>
      <c r="B3206" s="131" t="str">
        <f t="shared" si="1866"/>
        <v>Developlment &amp; Upgradation of DSM software system for MSPGCL</v>
      </c>
      <c r="C3206" s="31">
        <f t="shared" si="1866"/>
        <v>0</v>
      </c>
      <c r="D3206" s="67" t="str">
        <f t="shared" si="1866"/>
        <v>-</v>
      </c>
      <c r="E3206" s="30">
        <f t="shared" si="1866"/>
        <v>0</v>
      </c>
      <c r="F3206" s="30">
        <f t="shared" si="1804"/>
        <v>0</v>
      </c>
      <c r="G3206" s="30">
        <f t="shared" si="1805"/>
        <v>0</v>
      </c>
      <c r="H3206" s="30">
        <f t="shared" si="1818"/>
        <v>0</v>
      </c>
      <c r="I3206" s="30">
        <f>'F4.2'!AA452</f>
        <v>0</v>
      </c>
      <c r="J3206" s="30">
        <f>'F4.2'!AU452</f>
        <v>0</v>
      </c>
      <c r="K3206" s="30"/>
      <c r="L3206" s="30"/>
      <c r="M3206" s="30">
        <f t="shared" si="1813"/>
        <v>0</v>
      </c>
      <c r="N3206" s="150">
        <f t="shared" si="1819"/>
        <v>0</v>
      </c>
    </row>
    <row r="3207" spans="1:14" ht="31.5" hidden="1" outlineLevel="1">
      <c r="A3207" s="31">
        <f t="shared" ref="A3207:E3207" si="1867">A2748</f>
        <v>0</v>
      </c>
      <c r="B3207" s="270" t="str">
        <f t="shared" si="1867"/>
        <v>Developlment &amp; Upgradation of DSM software system for MSPGCL</v>
      </c>
      <c r="C3207" s="31">
        <f t="shared" si="1867"/>
        <v>0</v>
      </c>
      <c r="D3207" s="67" t="str">
        <f t="shared" si="1867"/>
        <v>-</v>
      </c>
      <c r="E3207" s="30">
        <f t="shared" si="1867"/>
        <v>0</v>
      </c>
      <c r="F3207" s="30">
        <f t="shared" si="1804"/>
        <v>55</v>
      </c>
      <c r="G3207" s="30">
        <f t="shared" si="1805"/>
        <v>55</v>
      </c>
      <c r="H3207" s="30">
        <f t="shared" si="1818"/>
        <v>0</v>
      </c>
      <c r="I3207" s="30">
        <f>'F4.2'!AA453</f>
        <v>0</v>
      </c>
      <c r="J3207" s="30">
        <f>'F4.2'!AU453</f>
        <v>0</v>
      </c>
      <c r="K3207" s="30"/>
      <c r="L3207" s="30"/>
      <c r="M3207" s="30">
        <f t="shared" si="1813"/>
        <v>0</v>
      </c>
      <c r="N3207" s="150">
        <f t="shared" si="1819"/>
        <v>0</v>
      </c>
    </row>
    <row r="3208" spans="1:14" ht="15.75" hidden="1" outlineLevel="1">
      <c r="A3208" s="28">
        <f t="shared" ref="A3208:E3208" si="1868">A2749</f>
        <v>1</v>
      </c>
      <c r="B3208" s="131" t="str">
        <f t="shared" si="1868"/>
        <v>Implementation of Flexible Operation Solutions</v>
      </c>
      <c r="C3208" s="31">
        <f t="shared" si="1868"/>
        <v>0</v>
      </c>
      <c r="D3208" s="67" t="str">
        <f t="shared" si="1868"/>
        <v>-</v>
      </c>
      <c r="E3208" s="30">
        <f t="shared" si="1868"/>
        <v>0</v>
      </c>
      <c r="F3208" s="30">
        <f t="shared" si="1804"/>
        <v>0</v>
      </c>
      <c r="G3208" s="30">
        <f t="shared" si="1805"/>
        <v>0</v>
      </c>
      <c r="H3208" s="30">
        <f t="shared" si="1818"/>
        <v>0</v>
      </c>
      <c r="I3208" s="30">
        <f>'F4.2'!AA454</f>
        <v>0</v>
      </c>
      <c r="J3208" s="30">
        <f>'F4.2'!AU454</f>
        <v>0</v>
      </c>
      <c r="K3208" s="30"/>
      <c r="L3208" s="30"/>
      <c r="M3208" s="30">
        <f t="shared" si="1813"/>
        <v>0</v>
      </c>
      <c r="N3208" s="150">
        <f t="shared" si="1819"/>
        <v>0</v>
      </c>
    </row>
    <row r="3209" spans="1:14" ht="15.75" hidden="1" outlineLevel="1">
      <c r="A3209" s="31">
        <f t="shared" ref="A3209:E3209" si="1869">A2750</f>
        <v>0</v>
      </c>
      <c r="B3209" s="270" t="str">
        <f t="shared" si="1869"/>
        <v>Implementation of Flexible Operation Solutions</v>
      </c>
      <c r="C3209" s="31">
        <f t="shared" si="1869"/>
        <v>0</v>
      </c>
      <c r="D3209" s="67" t="str">
        <f t="shared" si="1869"/>
        <v>-</v>
      </c>
      <c r="E3209" s="30">
        <f t="shared" si="1869"/>
        <v>0</v>
      </c>
      <c r="F3209" s="30">
        <f t="shared" si="1804"/>
        <v>34</v>
      </c>
      <c r="G3209" s="30">
        <f t="shared" si="1805"/>
        <v>34</v>
      </c>
      <c r="H3209" s="30">
        <f t="shared" si="1818"/>
        <v>0</v>
      </c>
      <c r="I3209" s="30">
        <f>'F4.2'!AA455</f>
        <v>0</v>
      </c>
      <c r="J3209" s="30">
        <f>'F4.2'!AU455</f>
        <v>0</v>
      </c>
      <c r="K3209" s="30"/>
      <c r="L3209" s="30"/>
      <c r="M3209" s="30">
        <f t="shared" si="1813"/>
        <v>0</v>
      </c>
      <c r="N3209" s="150">
        <f t="shared" si="1819"/>
        <v>0</v>
      </c>
    </row>
    <row r="3210" spans="1:14" ht="15.75" hidden="1" outlineLevel="1">
      <c r="A3210" s="31">
        <f t="shared" ref="A3210" si="1870">A2751</f>
        <v>0</v>
      </c>
      <c r="B3210" s="269"/>
      <c r="C3210" s="31">
        <f t="shared" ref="C3210:E3210" si="1871">C2751</f>
        <v>0</v>
      </c>
      <c r="D3210" s="67" t="str">
        <f t="shared" si="1871"/>
        <v>-</v>
      </c>
      <c r="E3210" s="30">
        <f t="shared" si="1871"/>
        <v>0</v>
      </c>
      <c r="F3210" s="30">
        <f t="shared" si="1804"/>
        <v>0</v>
      </c>
      <c r="G3210" s="30">
        <f t="shared" si="1805"/>
        <v>0</v>
      </c>
      <c r="H3210" s="30">
        <f t="shared" si="1818"/>
        <v>0</v>
      </c>
      <c r="I3210" s="30">
        <f>'F4.2'!AA456</f>
        <v>0</v>
      </c>
      <c r="J3210" s="30">
        <f>'F4.2'!AU456</f>
        <v>0</v>
      </c>
      <c r="K3210" s="30"/>
      <c r="L3210" s="30"/>
      <c r="M3210" s="30">
        <f t="shared" si="1813"/>
        <v>0</v>
      </c>
      <c r="N3210" s="150">
        <f t="shared" si="1819"/>
        <v>0</v>
      </c>
    </row>
    <row r="3211" spans="1:14" ht="15.75" hidden="1" outlineLevel="1">
      <c r="A3211" s="156">
        <f t="shared" ref="A3211:E3211" si="1872">A2752</f>
        <v>0</v>
      </c>
      <c r="B3211" s="86" t="str">
        <f t="shared" si="1872"/>
        <v>B) Non-DPR Schemes</v>
      </c>
      <c r="C3211" s="31">
        <f t="shared" si="1872"/>
        <v>0</v>
      </c>
      <c r="D3211" s="67" t="str">
        <f t="shared" si="1872"/>
        <v>-</v>
      </c>
      <c r="E3211" s="30">
        <f t="shared" si="1872"/>
        <v>0</v>
      </c>
      <c r="F3211" s="30">
        <f t="shared" si="1804"/>
        <v>0</v>
      </c>
      <c r="G3211" s="30">
        <f t="shared" si="1805"/>
        <v>0</v>
      </c>
      <c r="H3211" s="30">
        <f t="shared" si="1818"/>
        <v>0</v>
      </c>
      <c r="I3211" s="30">
        <f>'F4.2'!AA457</f>
        <v>0</v>
      </c>
      <c r="J3211" s="30">
        <f>'F4.2'!AU457</f>
        <v>0</v>
      </c>
      <c r="K3211" s="30"/>
      <c r="L3211" s="30"/>
      <c r="M3211" s="30">
        <f t="shared" si="1813"/>
        <v>0</v>
      </c>
      <c r="N3211" s="150">
        <f t="shared" si="1819"/>
        <v>0</v>
      </c>
    </row>
    <row r="3212" spans="1:14" ht="15.75" hidden="1" outlineLevel="1">
      <c r="A3212" s="28">
        <f t="shared" ref="A3212:E3212" si="1873">A2753</f>
        <v>1</v>
      </c>
      <c r="B3212" s="230" t="str">
        <f t="shared" si="1873"/>
        <v>General asset</v>
      </c>
      <c r="C3212" s="31">
        <f t="shared" si="1873"/>
        <v>0</v>
      </c>
      <c r="D3212" s="67" t="str">
        <f t="shared" si="1873"/>
        <v>-</v>
      </c>
      <c r="E3212" s="30">
        <f t="shared" si="1873"/>
        <v>0</v>
      </c>
      <c r="F3212" s="30">
        <f t="shared" ref="F3212:F3217" si="1874">F2753+I2753</f>
        <v>3.2096226460000001</v>
      </c>
      <c r="G3212" s="30">
        <f t="shared" ref="G3212:G3217" si="1875">G2753+M2753</f>
        <v>3.2096226460000001</v>
      </c>
      <c r="H3212" s="30">
        <f t="shared" si="1818"/>
        <v>0</v>
      </c>
      <c r="I3212" s="30">
        <f>'F4.2'!AA458</f>
        <v>0</v>
      </c>
      <c r="J3212" s="30">
        <f>'F4.2'!AU458</f>
        <v>0</v>
      </c>
      <c r="K3212" s="30"/>
      <c r="L3212" s="30"/>
      <c r="M3212" s="30">
        <f t="shared" si="1813"/>
        <v>0</v>
      </c>
      <c r="N3212" s="150">
        <f t="shared" si="1819"/>
        <v>0</v>
      </c>
    </row>
    <row r="3213" spans="1:14" ht="47.25" hidden="1" outlineLevel="1">
      <c r="A3213" s="31">
        <f t="shared" ref="A3213:E3213" si="1876">A2754</f>
        <v>2</v>
      </c>
      <c r="B3213" s="257" t="str">
        <f t="shared" si="1876"/>
        <v>Supply, Operation &amp; Maintenance of Mobile Coal Sampling Equipment (MCSE) for coal sampling at loading ends of WCL for Mahagenco</v>
      </c>
      <c r="C3213" s="31">
        <f t="shared" si="1876"/>
        <v>0</v>
      </c>
      <c r="D3213" s="67" t="str">
        <f t="shared" si="1876"/>
        <v>-</v>
      </c>
      <c r="E3213" s="30">
        <f t="shared" si="1876"/>
        <v>0</v>
      </c>
      <c r="F3213" s="30">
        <f t="shared" si="1874"/>
        <v>3.1647599999999998</v>
      </c>
      <c r="G3213" s="30">
        <f t="shared" si="1875"/>
        <v>3.1647599999999998</v>
      </c>
      <c r="H3213" s="30">
        <f t="shared" si="1818"/>
        <v>0</v>
      </c>
      <c r="I3213" s="30">
        <f>'F4.2'!AA459</f>
        <v>0</v>
      </c>
      <c r="J3213" s="30">
        <f>'F4.2'!AU459</f>
        <v>0</v>
      </c>
      <c r="K3213" s="30"/>
      <c r="L3213" s="30"/>
      <c r="M3213" s="30">
        <f t="shared" si="1813"/>
        <v>0</v>
      </c>
      <c r="N3213" s="150">
        <f t="shared" si="1819"/>
        <v>0</v>
      </c>
    </row>
    <row r="3214" spans="1:14" ht="15.75" hidden="1" outlineLevel="1">
      <c r="A3214" s="28">
        <f t="shared" ref="A3214:E3214" si="1877">A2755</f>
        <v>3</v>
      </c>
      <c r="B3214" s="232" t="str">
        <f t="shared" si="1877"/>
        <v>ABC Powder Type and Foam Type Composite Fire Extinguisher</v>
      </c>
      <c r="C3214" s="31">
        <f t="shared" si="1877"/>
        <v>0</v>
      </c>
      <c r="D3214" s="67" t="str">
        <f t="shared" si="1877"/>
        <v>-</v>
      </c>
      <c r="E3214" s="30">
        <f t="shared" si="1877"/>
        <v>0</v>
      </c>
      <c r="F3214" s="30">
        <f t="shared" si="1874"/>
        <v>1.5279598839999999</v>
      </c>
      <c r="G3214" s="30">
        <f t="shared" si="1875"/>
        <v>1.5279598839999999</v>
      </c>
      <c r="H3214" s="30">
        <f t="shared" si="1818"/>
        <v>0</v>
      </c>
      <c r="I3214" s="30">
        <f>'F4.2'!AA460</f>
        <v>0</v>
      </c>
      <c r="J3214" s="30">
        <f>'F4.2'!AU460</f>
        <v>0</v>
      </c>
      <c r="K3214" s="30"/>
      <c r="L3214" s="30"/>
      <c r="M3214" s="30">
        <f t="shared" si="1813"/>
        <v>0</v>
      </c>
      <c r="N3214" s="150">
        <f t="shared" si="1819"/>
        <v>0</v>
      </c>
    </row>
    <row r="3215" spans="1:14" ht="63" hidden="1" outlineLevel="1">
      <c r="A3215" s="31">
        <f t="shared" ref="A3215:E3215" si="1878">A2756</f>
        <v>4</v>
      </c>
      <c r="B3215" s="339" t="str">
        <f t="shared" si="1878"/>
        <v>NON-Detailed Project Report for the Work of Upgradation/Renovation of Crusher House of CHPB of Unit-5, 6&amp;7 at CSTPS Chandrapur (benefit U-8,9 by short conveyor coal stacking in catering emergency)</v>
      </c>
      <c r="C3215" s="31">
        <f t="shared" si="1878"/>
        <v>0</v>
      </c>
      <c r="D3215" s="67" t="str">
        <f t="shared" si="1878"/>
        <v>-</v>
      </c>
      <c r="E3215" s="30">
        <f t="shared" si="1878"/>
        <v>0</v>
      </c>
      <c r="F3215" s="30">
        <f t="shared" si="1874"/>
        <v>2.8807392799999998</v>
      </c>
      <c r="G3215" s="30">
        <f t="shared" si="1875"/>
        <v>2.8807392799999998</v>
      </c>
      <c r="H3215" s="30">
        <f t="shared" si="1818"/>
        <v>0</v>
      </c>
      <c r="I3215" s="30">
        <f>'F4.2'!AA461</f>
        <v>0</v>
      </c>
      <c r="J3215" s="30">
        <f>'F4.2'!AU461</f>
        <v>0</v>
      </c>
      <c r="K3215" s="30"/>
      <c r="L3215" s="30"/>
      <c r="M3215" s="30">
        <f t="shared" si="1813"/>
        <v>0</v>
      </c>
      <c r="N3215" s="150">
        <f t="shared" si="1819"/>
        <v>0</v>
      </c>
    </row>
    <row r="3216" spans="1:14" ht="31.5" hidden="1" outlineLevel="1">
      <c r="A3216" s="28">
        <f t="shared" ref="A3216:E3216" si="1879">A2757</f>
        <v>5</v>
      </c>
      <c r="B3216" s="257" t="str">
        <f t="shared" si="1879"/>
        <v>Extention of stacker reclaimer area for improvement in coal stack management at CHP-D CSTPS Chandrapur U-8,9</v>
      </c>
      <c r="C3216" s="31">
        <f t="shared" si="1879"/>
        <v>0</v>
      </c>
      <c r="D3216" s="67" t="str">
        <f t="shared" si="1879"/>
        <v>-</v>
      </c>
      <c r="E3216" s="30">
        <f t="shared" si="1879"/>
        <v>0</v>
      </c>
      <c r="F3216" s="30">
        <f t="shared" si="1874"/>
        <v>8.4600000000000009</v>
      </c>
      <c r="G3216" s="30">
        <f t="shared" si="1875"/>
        <v>8.4600000000000009</v>
      </c>
      <c r="H3216" s="30">
        <f t="shared" si="1818"/>
        <v>0</v>
      </c>
      <c r="I3216" s="30">
        <f>'F4.2'!AA462</f>
        <v>0</v>
      </c>
      <c r="J3216" s="30">
        <f>'F4.2'!AU462</f>
        <v>0</v>
      </c>
      <c r="K3216" s="30"/>
      <c r="L3216" s="30"/>
      <c r="M3216" s="30">
        <f t="shared" si="1813"/>
        <v>0</v>
      </c>
      <c r="N3216" s="150">
        <f t="shared" si="1819"/>
        <v>0</v>
      </c>
    </row>
    <row r="3217" spans="1:14" ht="31.5" hidden="1" outlineLevel="1">
      <c r="A3217" s="31">
        <f t="shared" ref="A3217:E3217" si="1880">A2758</f>
        <v>6</v>
      </c>
      <c r="B3217" s="257" t="str">
        <f t="shared" si="1880"/>
        <v>Retrofitting of BHEL make HT Circuit Breaker with SF6 Contactor at CHP-D,  Unit-8&amp;9</v>
      </c>
      <c r="C3217" s="31">
        <f t="shared" si="1880"/>
        <v>0</v>
      </c>
      <c r="D3217" s="67" t="str">
        <f t="shared" si="1880"/>
        <v>-</v>
      </c>
      <c r="E3217" s="30">
        <f t="shared" si="1880"/>
        <v>0</v>
      </c>
      <c r="F3217" s="30">
        <f t="shared" si="1874"/>
        <v>4.25</v>
      </c>
      <c r="G3217" s="30">
        <f t="shared" si="1875"/>
        <v>4.25</v>
      </c>
      <c r="H3217" s="30">
        <f t="shared" si="1818"/>
        <v>0</v>
      </c>
      <c r="I3217" s="30">
        <f>'F4.2'!AA463</f>
        <v>0</v>
      </c>
      <c r="J3217" s="30">
        <f>'F4.2'!AU463</f>
        <v>0</v>
      </c>
      <c r="K3217" s="30"/>
      <c r="L3217" s="30"/>
      <c r="M3217" s="30">
        <f t="shared" si="1813"/>
        <v>0</v>
      </c>
      <c r="N3217" s="150">
        <f t="shared" si="1819"/>
        <v>0</v>
      </c>
    </row>
    <row r="3218" spans="1:14" ht="16.5" collapsed="1" thickBot="1">
      <c r="A3218" s="141"/>
      <c r="B3218" s="142" t="str">
        <f t="shared" ref="B3218" si="1881">B2759</f>
        <v>Total</v>
      </c>
      <c r="C3218" s="143"/>
      <c r="D3218" s="144"/>
      <c r="E3218" s="145"/>
      <c r="F3218" s="145">
        <f t="shared" ref="F3218" si="1882">SUM(F2763:F3217)</f>
        <v>3016.8730354255617</v>
      </c>
      <c r="G3218" s="145">
        <f t="shared" ref="G3218" si="1883">SUM(G2763:G3217)</f>
        <v>3068.8433890111783</v>
      </c>
      <c r="H3218" s="145">
        <f t="shared" ref="H3218" si="1884">SUM(H2763:H3217)</f>
        <v>-51.970353585616394</v>
      </c>
      <c r="I3218" s="145">
        <f t="shared" ref="I3218" si="1885">SUM(I2763:I3217)</f>
        <v>107</v>
      </c>
      <c r="J3218" s="145">
        <f t="shared" ref="J3218" si="1886">SUM(J2763:J3217)</f>
        <v>107</v>
      </c>
      <c r="K3218" s="145">
        <f t="shared" ref="K3218" si="1887">SUM(K2763:K3217)</f>
        <v>0</v>
      </c>
      <c r="L3218" s="145">
        <f t="shared" ref="L3218" si="1888">SUM(L2763:L3217)</f>
        <v>0</v>
      </c>
      <c r="M3218" s="145">
        <f t="shared" ref="M3218" si="1889">SUM(M2763:M3217)</f>
        <v>107</v>
      </c>
      <c r="N3218" s="145">
        <f t="shared" ref="N3218" si="1890">SUM(N2763:N3217)</f>
        <v>-51.970353585616394</v>
      </c>
    </row>
    <row r="3220" spans="1:14" s="58" customFormat="1">
      <c r="A3220" s="56"/>
      <c r="B3220" s="42" t="s">
        <v>430</v>
      </c>
      <c r="C3220" s="48"/>
      <c r="D3220" s="46"/>
      <c r="E3220" s="57"/>
      <c r="F3220" s="57"/>
      <c r="G3220" s="57"/>
      <c r="H3220" s="57"/>
      <c r="I3220" s="57"/>
      <c r="J3220" s="57"/>
      <c r="K3220" s="57"/>
      <c r="L3220" s="57"/>
      <c r="M3220" s="57"/>
      <c r="N3220" s="57"/>
    </row>
    <row r="3221" spans="1:14" hidden="1" outlineLevel="1">
      <c r="A3221" s="26"/>
      <c r="B3221" s="86" t="str">
        <f t="shared" ref="B3221" si="1891">B2762</f>
        <v>A) Approved Add Cap (Case No. 296 of 2019)</v>
      </c>
      <c r="C3221" s="48"/>
      <c r="D3221" s="46"/>
      <c r="E3221" s="57"/>
      <c r="F3221" s="57"/>
      <c r="G3221" s="57"/>
      <c r="H3221" s="57"/>
      <c r="I3221" s="57"/>
      <c r="J3221" s="57"/>
      <c r="K3221" s="57"/>
      <c r="L3221" s="57"/>
      <c r="M3221" s="57"/>
      <c r="N3221" s="57"/>
    </row>
    <row r="3222" spans="1:14" ht="31.5" hidden="1" outlineLevel="1">
      <c r="A3222" s="163">
        <f>A2763</f>
        <v>1</v>
      </c>
      <c r="B3222" s="181" t="str">
        <f t="shared" ref="B3222:C3222" si="1892">B2763</f>
        <v>Initial Spares</v>
      </c>
      <c r="C3222" s="31" t="str">
        <f t="shared" si="1892"/>
        <v>Approved Add Cap (Case No. 296 of 2019)</v>
      </c>
      <c r="D3222" s="67"/>
      <c r="E3222" s="30"/>
      <c r="F3222" s="30"/>
      <c r="G3222" s="30"/>
      <c r="H3222" s="30"/>
      <c r="I3222" s="30"/>
      <c r="J3222" s="30"/>
      <c r="K3222" s="30"/>
      <c r="L3222" s="30"/>
      <c r="M3222" s="30"/>
      <c r="N3222" s="150"/>
    </row>
    <row r="3223" spans="1:14" ht="18.75" hidden="1" outlineLevel="1">
      <c r="A3223" s="191"/>
      <c r="B3223" s="184" t="str">
        <f t="shared" ref="B3223:E3223" si="1893">B2764</f>
        <v>Boiler &amp; Auxiliaries</v>
      </c>
      <c r="C3223" s="186">
        <f t="shared" si="1893"/>
        <v>0</v>
      </c>
      <c r="D3223" s="207" t="str">
        <f t="shared" si="1893"/>
        <v>-</v>
      </c>
      <c r="E3223" s="208">
        <f t="shared" si="1893"/>
        <v>10.36</v>
      </c>
      <c r="F3223" s="208">
        <f t="shared" ref="F3223:F3286" si="1894">F2764+I2764</f>
        <v>0</v>
      </c>
      <c r="G3223" s="208">
        <f t="shared" ref="G3223:G3286" si="1895">G2764+M2764</f>
        <v>0</v>
      </c>
      <c r="H3223" s="208">
        <f t="shared" ref="H3223:H3286" si="1896">F3223-G3223</f>
        <v>0</v>
      </c>
      <c r="I3223" s="30">
        <f>'F4.2'!AB10</f>
        <v>0</v>
      </c>
      <c r="J3223" s="30">
        <f>'F4.2'!AV10</f>
        <v>0</v>
      </c>
      <c r="K3223" s="208"/>
      <c r="L3223" s="208"/>
      <c r="M3223" s="208">
        <f t="shared" ref="M3223:M3286" si="1897">SUM(J3223:L3223)</f>
        <v>0</v>
      </c>
      <c r="N3223" s="209">
        <f t="shared" ref="N3223:N3286" si="1898">H3223+I3223-M3223</f>
        <v>0</v>
      </c>
    </row>
    <row r="3224" spans="1:14" ht="31.5" hidden="1" outlineLevel="1">
      <c r="A3224" s="163"/>
      <c r="B3224" s="182" t="str">
        <f t="shared" ref="B3224:E3224" si="1899">B2765</f>
        <v>Procurement of Bevel Helical Gear box KMP-350 for XRP 1043 coal mills at unit-8&amp;9,CSTPS, Chandrapur.</v>
      </c>
      <c r="C3224" s="31">
        <f t="shared" si="1899"/>
        <v>0</v>
      </c>
      <c r="D3224" s="67" t="str">
        <f t="shared" si="1899"/>
        <v>-</v>
      </c>
      <c r="E3224" s="30">
        <f t="shared" si="1899"/>
        <v>0</v>
      </c>
      <c r="F3224" s="30">
        <f t="shared" si="1894"/>
        <v>7.4087018999999996</v>
      </c>
      <c r="G3224" s="30">
        <f t="shared" si="1895"/>
        <v>7.4087018999999996</v>
      </c>
      <c r="H3224" s="30">
        <f t="shared" si="1896"/>
        <v>0</v>
      </c>
      <c r="I3224" s="30">
        <f>'F4.2'!AB11</f>
        <v>0</v>
      </c>
      <c r="J3224" s="30">
        <f>'F4.2'!AV11</f>
        <v>0</v>
      </c>
      <c r="K3224" s="30"/>
      <c r="L3224" s="30"/>
      <c r="M3224" s="30">
        <f t="shared" si="1897"/>
        <v>0</v>
      </c>
      <c r="N3224" s="150">
        <f t="shared" si="1898"/>
        <v>0</v>
      </c>
    </row>
    <row r="3225" spans="1:14" ht="47.25" hidden="1" outlineLevel="1">
      <c r="A3225" s="163"/>
      <c r="B3225" s="182" t="str">
        <f t="shared" ref="B3225:E3225" si="1900">B2766</f>
        <v>Procurement of Hydraulic Adjustment (Actuating) Device for PA fan model PAF 19/10.6-2 and FD fan FAF 23/12.5-1 at Unit 8&amp;9, CSTPS, Chandrapur.</v>
      </c>
      <c r="C3225" s="31">
        <f t="shared" si="1900"/>
        <v>0</v>
      </c>
      <c r="D3225" s="67" t="str">
        <f t="shared" si="1900"/>
        <v>-</v>
      </c>
      <c r="E3225" s="30">
        <f t="shared" si="1900"/>
        <v>0</v>
      </c>
      <c r="F3225" s="30">
        <f t="shared" si="1894"/>
        <v>1.3970990080000001</v>
      </c>
      <c r="G3225" s="30">
        <f t="shared" si="1895"/>
        <v>1.3970990080000001</v>
      </c>
      <c r="H3225" s="30">
        <f t="shared" si="1896"/>
        <v>0</v>
      </c>
      <c r="I3225" s="30">
        <f>'F4.2'!AB12</f>
        <v>0</v>
      </c>
      <c r="J3225" s="30">
        <f>'F4.2'!AV12</f>
        <v>0</v>
      </c>
      <c r="K3225" s="30"/>
      <c r="L3225" s="30"/>
      <c r="M3225" s="30">
        <f t="shared" si="1897"/>
        <v>0</v>
      </c>
      <c r="N3225" s="150">
        <f t="shared" si="1898"/>
        <v>0</v>
      </c>
    </row>
    <row r="3226" spans="1:14" ht="31.5" hidden="1" outlineLevel="1">
      <c r="A3226" s="163"/>
      <c r="B3226" s="182" t="str">
        <f t="shared" ref="B3226:E3226" si="1901">B2767</f>
        <v>Procurement of Yokogawa make Zirconia Oxygen Analyser spares for C&amp;I-III, Unit-8&amp;9, CSTPS, Chandrapur</v>
      </c>
      <c r="C3226" s="31">
        <f t="shared" si="1901"/>
        <v>0</v>
      </c>
      <c r="D3226" s="67" t="str">
        <f t="shared" si="1901"/>
        <v>-</v>
      </c>
      <c r="E3226" s="30">
        <f t="shared" si="1901"/>
        <v>0</v>
      </c>
      <c r="F3226" s="30">
        <f t="shared" si="1894"/>
        <v>0.51933050800000002</v>
      </c>
      <c r="G3226" s="30">
        <f t="shared" si="1895"/>
        <v>0.51933050800000002</v>
      </c>
      <c r="H3226" s="30">
        <f t="shared" si="1896"/>
        <v>0</v>
      </c>
      <c r="I3226" s="30">
        <f>'F4.2'!AB13</f>
        <v>0</v>
      </c>
      <c r="J3226" s="30">
        <f>'F4.2'!AV13</f>
        <v>0</v>
      </c>
      <c r="K3226" s="30"/>
      <c r="L3226" s="30"/>
      <c r="M3226" s="30">
        <f t="shared" si="1897"/>
        <v>0</v>
      </c>
      <c r="N3226" s="150">
        <f t="shared" si="1898"/>
        <v>0</v>
      </c>
    </row>
    <row r="3227" spans="1:14" ht="31.5" hidden="1" outlineLevel="1">
      <c r="A3227" s="163"/>
      <c r="B3227" s="182" t="str">
        <f t="shared" ref="B3227:E3227" si="1902">B2768</f>
        <v>Procurement of High pressure valves installed at unit-8&amp;9 ( 2x500 MW),CSTPS, Chandrapur.</v>
      </c>
      <c r="C3227" s="31">
        <f t="shared" si="1902"/>
        <v>0</v>
      </c>
      <c r="D3227" s="67" t="str">
        <f t="shared" si="1902"/>
        <v>-</v>
      </c>
      <c r="E3227" s="30">
        <f t="shared" si="1902"/>
        <v>0</v>
      </c>
      <c r="F3227" s="30">
        <f t="shared" si="1894"/>
        <v>0</v>
      </c>
      <c r="G3227" s="30">
        <f t="shared" si="1895"/>
        <v>0</v>
      </c>
      <c r="H3227" s="30">
        <f t="shared" si="1896"/>
        <v>0</v>
      </c>
      <c r="I3227" s="30">
        <f>'F4.2'!AB14</f>
        <v>0</v>
      </c>
      <c r="J3227" s="30">
        <f>'F4.2'!AV14</f>
        <v>0</v>
      </c>
      <c r="K3227" s="30"/>
      <c r="L3227" s="30"/>
      <c r="M3227" s="30">
        <f t="shared" si="1897"/>
        <v>0</v>
      </c>
      <c r="N3227" s="150">
        <f t="shared" si="1898"/>
        <v>0</v>
      </c>
    </row>
    <row r="3228" spans="1:14" ht="18.75" hidden="1" outlineLevel="1">
      <c r="A3228" s="191"/>
      <c r="B3228" s="184" t="str">
        <f t="shared" ref="B3228:E3228" si="1903">B2769</f>
        <v xml:space="preserve"> Turbine &amp; Aux</v>
      </c>
      <c r="C3228" s="186">
        <f t="shared" si="1903"/>
        <v>0</v>
      </c>
      <c r="D3228" s="207" t="str">
        <f t="shared" si="1903"/>
        <v>-</v>
      </c>
      <c r="E3228" s="208">
        <f t="shared" si="1903"/>
        <v>1.33</v>
      </c>
      <c r="F3228" s="208">
        <f t="shared" si="1894"/>
        <v>0</v>
      </c>
      <c r="G3228" s="208">
        <f t="shared" si="1895"/>
        <v>0</v>
      </c>
      <c r="H3228" s="208">
        <f t="shared" si="1896"/>
        <v>0</v>
      </c>
      <c r="I3228" s="30">
        <f>'F4.2'!AB15</f>
        <v>0</v>
      </c>
      <c r="J3228" s="30">
        <f>'F4.2'!AV15</f>
        <v>0</v>
      </c>
      <c r="K3228" s="208"/>
      <c r="L3228" s="208"/>
      <c r="M3228" s="208">
        <f t="shared" si="1897"/>
        <v>0</v>
      </c>
      <c r="N3228" s="209">
        <f t="shared" si="1898"/>
        <v>0</v>
      </c>
    </row>
    <row r="3229" spans="1:14" ht="47.25" hidden="1" outlineLevel="1">
      <c r="A3229" s="163"/>
      <c r="B3229" s="182" t="str">
        <f t="shared" ref="B3229:E3229" si="1904">B2770</f>
        <v>Procurement of IMI Norgren Herion make Trip solenoid valves for Main Turbine, MD-BFP &amp; TD-BFP of Unit 8 &amp; 9, CSTPS, Chandrapur</v>
      </c>
      <c r="C3229" s="31">
        <f t="shared" si="1904"/>
        <v>0</v>
      </c>
      <c r="D3229" s="67" t="str">
        <f t="shared" si="1904"/>
        <v>-</v>
      </c>
      <c r="E3229" s="30">
        <f t="shared" si="1904"/>
        <v>0</v>
      </c>
      <c r="F3229" s="30">
        <f t="shared" si="1894"/>
        <v>0.37354448499999998</v>
      </c>
      <c r="G3229" s="30">
        <f t="shared" si="1895"/>
        <v>0.37354448499999998</v>
      </c>
      <c r="H3229" s="30">
        <f t="shared" si="1896"/>
        <v>0</v>
      </c>
      <c r="I3229" s="30">
        <f>'F4.2'!AB16</f>
        <v>0</v>
      </c>
      <c r="J3229" s="30">
        <f>'F4.2'!AV16</f>
        <v>0</v>
      </c>
      <c r="K3229" s="30"/>
      <c r="L3229" s="30"/>
      <c r="M3229" s="30">
        <f t="shared" si="1897"/>
        <v>0</v>
      </c>
      <c r="N3229" s="150">
        <f t="shared" si="1898"/>
        <v>0</v>
      </c>
    </row>
    <row r="3230" spans="1:14" ht="31.5" hidden="1" outlineLevel="1">
      <c r="A3230" s="163"/>
      <c r="B3230" s="182" t="str">
        <f t="shared" ref="B3230:E3230" si="1905">B2771</f>
        <v>Procurement of Speed Sensors for 500 MW KWU Turbine for C&amp;I-III, Unit 8 &amp; 9, CSTPS, Chandrapur</v>
      </c>
      <c r="C3230" s="31">
        <f t="shared" si="1905"/>
        <v>0</v>
      </c>
      <c r="D3230" s="67" t="str">
        <f t="shared" si="1905"/>
        <v>-</v>
      </c>
      <c r="E3230" s="30">
        <f t="shared" si="1905"/>
        <v>0</v>
      </c>
      <c r="F3230" s="30">
        <f t="shared" si="1894"/>
        <v>3.8232000000000002E-2</v>
      </c>
      <c r="G3230" s="30">
        <f t="shared" si="1895"/>
        <v>3.8232000000000002E-2</v>
      </c>
      <c r="H3230" s="30">
        <f t="shared" si="1896"/>
        <v>0</v>
      </c>
      <c r="I3230" s="30">
        <f>'F4.2'!AB17</f>
        <v>0</v>
      </c>
      <c r="J3230" s="30">
        <f>'F4.2'!AV17</f>
        <v>0</v>
      </c>
      <c r="K3230" s="30"/>
      <c r="L3230" s="30"/>
      <c r="M3230" s="30">
        <f t="shared" si="1897"/>
        <v>0</v>
      </c>
      <c r="N3230" s="150">
        <f t="shared" si="1898"/>
        <v>0</v>
      </c>
    </row>
    <row r="3231" spans="1:14" ht="47.25" hidden="1" outlineLevel="1">
      <c r="A3231" s="163"/>
      <c r="B3231" s="182" t="str">
        <f t="shared" ref="B3231:E3231" si="1906">B2772</f>
        <v>Procurement of Position Feedback Transmitters for Starting Device and Speeder Gear of Main Turbine for C&amp;I-III, Unit 8 &amp; 9, CSTPS, Chandrapur</v>
      </c>
      <c r="C3231" s="31">
        <f t="shared" si="1906"/>
        <v>0</v>
      </c>
      <c r="D3231" s="67" t="str">
        <f t="shared" si="1906"/>
        <v>-</v>
      </c>
      <c r="E3231" s="30">
        <f t="shared" si="1906"/>
        <v>0</v>
      </c>
      <c r="F3231" s="30">
        <f t="shared" si="1894"/>
        <v>0.1122534</v>
      </c>
      <c r="G3231" s="30">
        <f t="shared" si="1895"/>
        <v>0.1122534</v>
      </c>
      <c r="H3231" s="30">
        <f t="shared" si="1896"/>
        <v>0</v>
      </c>
      <c r="I3231" s="30">
        <f>'F4.2'!AB18</f>
        <v>0</v>
      </c>
      <c r="J3231" s="30">
        <f>'F4.2'!AV18</f>
        <v>0</v>
      </c>
      <c r="K3231" s="30"/>
      <c r="L3231" s="30"/>
      <c r="M3231" s="30">
        <f t="shared" si="1897"/>
        <v>0</v>
      </c>
      <c r="N3231" s="150">
        <f t="shared" si="1898"/>
        <v>0</v>
      </c>
    </row>
    <row r="3232" spans="1:14" ht="31.5" hidden="1" outlineLevel="1">
      <c r="A3232" s="163"/>
      <c r="B3232" s="182" t="str">
        <f t="shared" ref="B3232:E3232" si="1907">B2773</f>
        <v>Procurement of spares for LP bypass system for C&amp;I-III, Unit 8 &amp; 9, CSTPS, Chandrapur on OEM Basis.</v>
      </c>
      <c r="C3232" s="28">
        <f t="shared" si="1907"/>
        <v>0</v>
      </c>
      <c r="D3232" s="68" t="str">
        <f t="shared" si="1907"/>
        <v>-</v>
      </c>
      <c r="E3232" s="29">
        <f t="shared" si="1907"/>
        <v>0</v>
      </c>
      <c r="F3232" s="29">
        <f t="shared" si="1894"/>
        <v>0.43644529999999998</v>
      </c>
      <c r="G3232" s="29">
        <f t="shared" si="1895"/>
        <v>0.43644529999999998</v>
      </c>
      <c r="H3232" s="29">
        <f t="shared" si="1896"/>
        <v>0</v>
      </c>
      <c r="I3232" s="30">
        <f>'F4.2'!AB19</f>
        <v>0</v>
      </c>
      <c r="J3232" s="30">
        <f>'F4.2'!AV19</f>
        <v>0</v>
      </c>
      <c r="K3232" s="29"/>
      <c r="L3232" s="29"/>
      <c r="M3232" s="29">
        <f t="shared" si="1897"/>
        <v>0</v>
      </c>
      <c r="N3232" s="149">
        <f t="shared" si="1898"/>
        <v>0</v>
      </c>
    </row>
    <row r="3233" spans="1:14" ht="31.5" hidden="1" outlineLevel="1">
      <c r="A3233" s="163"/>
      <c r="B3233" s="182" t="str">
        <f t="shared" ref="B3233:E3233" si="1908">B2774</f>
        <v>Procurement of TSE (Turbine Stress Evaluator) temperature elements  for C&amp;I-III, Unit 8 &amp; 9, CSTPS, Chandrapur</v>
      </c>
      <c r="C3233" s="28">
        <f t="shared" si="1908"/>
        <v>0</v>
      </c>
      <c r="D3233" s="68" t="str">
        <f t="shared" si="1908"/>
        <v>-</v>
      </c>
      <c r="E3233" s="29">
        <f t="shared" si="1908"/>
        <v>0</v>
      </c>
      <c r="F3233" s="29">
        <f t="shared" si="1894"/>
        <v>0.20729999999999998</v>
      </c>
      <c r="G3233" s="29">
        <f t="shared" si="1895"/>
        <v>0.20719300899999998</v>
      </c>
      <c r="H3233" s="29">
        <f t="shared" si="1896"/>
        <v>1.0699100000000072E-4</v>
      </c>
      <c r="I3233" s="30">
        <f>'F4.2'!AB20</f>
        <v>0</v>
      </c>
      <c r="J3233" s="30">
        <f>'F4.2'!AV20</f>
        <v>0</v>
      </c>
      <c r="K3233" s="29"/>
      <c r="L3233" s="29"/>
      <c r="M3233" s="29">
        <f t="shared" si="1897"/>
        <v>0</v>
      </c>
      <c r="N3233" s="149">
        <f t="shared" si="1898"/>
        <v>1.0699100000000072E-4</v>
      </c>
    </row>
    <row r="3234" spans="1:14" ht="18.75" hidden="1" outlineLevel="1">
      <c r="A3234" s="183"/>
      <c r="B3234" s="184" t="str">
        <f t="shared" ref="B3234:E3234" si="1909">B2775</f>
        <v xml:space="preserve"> Generator and Auxiliries</v>
      </c>
      <c r="C3234" s="186">
        <f t="shared" si="1909"/>
        <v>0</v>
      </c>
      <c r="D3234" s="207" t="str">
        <f t="shared" si="1909"/>
        <v>-</v>
      </c>
      <c r="E3234" s="208">
        <f t="shared" si="1909"/>
        <v>0.9</v>
      </c>
      <c r="F3234" s="208">
        <f t="shared" si="1894"/>
        <v>0</v>
      </c>
      <c r="G3234" s="208">
        <f t="shared" si="1895"/>
        <v>0</v>
      </c>
      <c r="H3234" s="208">
        <f t="shared" si="1896"/>
        <v>0</v>
      </c>
      <c r="I3234" s="30">
        <f>'F4.2'!AB21</f>
        <v>0</v>
      </c>
      <c r="J3234" s="30">
        <f>'F4.2'!AV21</f>
        <v>0</v>
      </c>
      <c r="K3234" s="208"/>
      <c r="L3234" s="208"/>
      <c r="M3234" s="208">
        <f t="shared" si="1897"/>
        <v>0</v>
      </c>
      <c r="N3234" s="209">
        <f t="shared" si="1898"/>
        <v>0</v>
      </c>
    </row>
    <row r="3235" spans="1:14" ht="31.5" hidden="1" outlineLevel="1">
      <c r="A3235" s="163"/>
      <c r="B3235" s="182" t="str">
        <f t="shared" ref="B3235:E3235" si="1910">B2776</f>
        <v>Procurement of complete set of water cooled bushing for 500MW Generator installed at Unit-8 &amp; 9, CSTPS Chandrapur.</v>
      </c>
      <c r="C3235" s="31">
        <f t="shared" si="1910"/>
        <v>0</v>
      </c>
      <c r="D3235" s="67" t="str">
        <f t="shared" si="1910"/>
        <v>-</v>
      </c>
      <c r="E3235" s="30">
        <f t="shared" si="1910"/>
        <v>0</v>
      </c>
      <c r="F3235" s="30">
        <f t="shared" si="1894"/>
        <v>0.26409149999999998</v>
      </c>
      <c r="G3235" s="30">
        <f t="shared" si="1895"/>
        <v>0.26409149999999998</v>
      </c>
      <c r="H3235" s="30">
        <f t="shared" si="1896"/>
        <v>0</v>
      </c>
      <c r="I3235" s="30">
        <f>'F4.2'!AB22</f>
        <v>0</v>
      </c>
      <c r="J3235" s="30">
        <f>'F4.2'!AV22</f>
        <v>0</v>
      </c>
      <c r="K3235" s="30"/>
      <c r="L3235" s="30"/>
      <c r="M3235" s="30">
        <f t="shared" si="1897"/>
        <v>0</v>
      </c>
      <c r="N3235" s="150">
        <f t="shared" si="1898"/>
        <v>0</v>
      </c>
    </row>
    <row r="3236" spans="1:14" ht="31.5" hidden="1" outlineLevel="1">
      <c r="A3236" s="163"/>
      <c r="B3236" s="182" t="str">
        <f t="shared" ref="B3236:E3236" si="1911">B2777</f>
        <v>Procurement of Tushaco make complete AC Jacking Oil Pump for Unit-8 &amp; 9, CSTPS, Chandrapur</v>
      </c>
      <c r="C3236" s="28">
        <f t="shared" si="1911"/>
        <v>0</v>
      </c>
      <c r="D3236" s="68" t="str">
        <f t="shared" si="1911"/>
        <v>-</v>
      </c>
      <c r="E3236" s="29">
        <f t="shared" si="1911"/>
        <v>0</v>
      </c>
      <c r="F3236" s="29">
        <f t="shared" si="1894"/>
        <v>0.19948749600000001</v>
      </c>
      <c r="G3236" s="29">
        <f t="shared" si="1895"/>
        <v>0.19948749600000001</v>
      </c>
      <c r="H3236" s="29">
        <f t="shared" si="1896"/>
        <v>0</v>
      </c>
      <c r="I3236" s="30">
        <f>'F4.2'!AB23</f>
        <v>0</v>
      </c>
      <c r="J3236" s="30">
        <f>'F4.2'!AV23</f>
        <v>0</v>
      </c>
      <c r="K3236" s="29"/>
      <c r="L3236" s="29"/>
      <c r="M3236" s="29">
        <f t="shared" si="1897"/>
        <v>0</v>
      </c>
      <c r="N3236" s="149">
        <f t="shared" si="1898"/>
        <v>0</v>
      </c>
    </row>
    <row r="3237" spans="1:14" ht="31.5" hidden="1" outlineLevel="1">
      <c r="A3237" s="163"/>
      <c r="B3237" s="182" t="str">
        <f t="shared" ref="B3237:E3237" si="1912">B2778</f>
        <v>Procurement of oil filled Neutral Grounding Transformer for AHP Unit-8&amp;9 CSTPS , Chandrapur.</v>
      </c>
      <c r="C3237" s="31">
        <f t="shared" si="1912"/>
        <v>0</v>
      </c>
      <c r="D3237" s="67" t="str">
        <f t="shared" si="1912"/>
        <v>-</v>
      </c>
      <c r="E3237" s="30">
        <f t="shared" si="1912"/>
        <v>0</v>
      </c>
      <c r="F3237" s="30">
        <f t="shared" si="1894"/>
        <v>0.34775178299999998</v>
      </c>
      <c r="G3237" s="30">
        <f t="shared" si="1895"/>
        <v>0.34775178299999998</v>
      </c>
      <c r="H3237" s="30">
        <f t="shared" si="1896"/>
        <v>0</v>
      </c>
      <c r="I3237" s="30">
        <f>'F4.2'!AB24</f>
        <v>0</v>
      </c>
      <c r="J3237" s="30">
        <f>'F4.2'!AV24</f>
        <v>0</v>
      </c>
      <c r="K3237" s="30"/>
      <c r="L3237" s="30"/>
      <c r="M3237" s="30">
        <f t="shared" si="1897"/>
        <v>0</v>
      </c>
      <c r="N3237" s="150">
        <f t="shared" si="1898"/>
        <v>0</v>
      </c>
    </row>
    <row r="3238" spans="1:14" ht="18.75" hidden="1" outlineLevel="1">
      <c r="A3238" s="191"/>
      <c r="B3238" s="184" t="str">
        <f t="shared" ref="B3238:E3238" si="1913">B2779</f>
        <v xml:space="preserve"> Electrical and Instrumentation </v>
      </c>
      <c r="C3238" s="186">
        <f t="shared" si="1913"/>
        <v>0</v>
      </c>
      <c r="D3238" s="207" t="str">
        <f t="shared" si="1913"/>
        <v>-</v>
      </c>
      <c r="E3238" s="208">
        <f t="shared" si="1913"/>
        <v>29.23</v>
      </c>
      <c r="F3238" s="208">
        <f t="shared" si="1894"/>
        <v>0</v>
      </c>
      <c r="G3238" s="208">
        <f t="shared" si="1895"/>
        <v>0</v>
      </c>
      <c r="H3238" s="208">
        <f t="shared" si="1896"/>
        <v>0</v>
      </c>
      <c r="I3238" s="30">
        <f>'F4.2'!AB25</f>
        <v>0</v>
      </c>
      <c r="J3238" s="30">
        <f>'F4.2'!AV25</f>
        <v>0</v>
      </c>
      <c r="K3238" s="208"/>
      <c r="L3238" s="208"/>
      <c r="M3238" s="208">
        <f t="shared" si="1897"/>
        <v>0</v>
      </c>
      <c r="N3238" s="209">
        <f t="shared" si="1898"/>
        <v>0</v>
      </c>
    </row>
    <row r="3239" spans="1:14" ht="31.5" hidden="1" outlineLevel="1">
      <c r="A3239" s="163"/>
      <c r="B3239" s="182" t="str">
        <f t="shared" ref="B3239:E3239" si="1914">B2780</f>
        <v>‘Procurement of various spares of BHEL make Vacuum Circuit Breakers’ , for Unit-8 &amp; 9, CSTPS, Chandrapur.</v>
      </c>
      <c r="C3239" s="31">
        <f t="shared" si="1914"/>
        <v>0</v>
      </c>
      <c r="D3239" s="67" t="str">
        <f t="shared" si="1914"/>
        <v>-</v>
      </c>
      <c r="E3239" s="30">
        <f t="shared" si="1914"/>
        <v>0</v>
      </c>
      <c r="F3239" s="30">
        <f t="shared" si="1894"/>
        <v>0.49497589800000003</v>
      </c>
      <c r="G3239" s="30">
        <f t="shared" si="1895"/>
        <v>0.49497589800000003</v>
      </c>
      <c r="H3239" s="30">
        <f t="shared" si="1896"/>
        <v>0</v>
      </c>
      <c r="I3239" s="30">
        <f>'F4.2'!AB26</f>
        <v>0</v>
      </c>
      <c r="J3239" s="30">
        <f>'F4.2'!AV26</f>
        <v>0</v>
      </c>
      <c r="K3239" s="30"/>
      <c r="L3239" s="30"/>
      <c r="M3239" s="30">
        <f t="shared" si="1897"/>
        <v>0</v>
      </c>
      <c r="N3239" s="150">
        <f t="shared" si="1898"/>
        <v>0</v>
      </c>
    </row>
    <row r="3240" spans="1:14" ht="47.25" hidden="1" outlineLevel="1">
      <c r="A3240" s="163"/>
      <c r="B3240" s="182" t="str">
        <f t="shared" ref="B3240:E3240" si="1915">B2781</f>
        <v>Supply, erection and commissioning of floor mounted 500KW Resistor Load Bank for D.G. sets installed at Unit-8 &amp; 9, CSTPS, Chandrapur.</v>
      </c>
      <c r="C3240" s="28">
        <f t="shared" si="1915"/>
        <v>0</v>
      </c>
      <c r="D3240" s="68" t="str">
        <f t="shared" si="1915"/>
        <v>-</v>
      </c>
      <c r="E3240" s="29">
        <f t="shared" si="1915"/>
        <v>0</v>
      </c>
      <c r="F3240" s="29">
        <f t="shared" si="1894"/>
        <v>0.27536362000000003</v>
      </c>
      <c r="G3240" s="29">
        <f t="shared" si="1895"/>
        <v>0.27536362000000003</v>
      </c>
      <c r="H3240" s="29">
        <f t="shared" si="1896"/>
        <v>0</v>
      </c>
      <c r="I3240" s="30">
        <f>'F4.2'!AB27</f>
        <v>0</v>
      </c>
      <c r="J3240" s="30">
        <f>'F4.2'!AV27</f>
        <v>0</v>
      </c>
      <c r="K3240" s="29"/>
      <c r="L3240" s="29"/>
      <c r="M3240" s="29">
        <f t="shared" si="1897"/>
        <v>0</v>
      </c>
      <c r="N3240" s="149">
        <f t="shared" si="1898"/>
        <v>0</v>
      </c>
    </row>
    <row r="3241" spans="1:14" ht="31.5" hidden="1" outlineLevel="1">
      <c r="A3241" s="163"/>
      <c r="B3241" s="182" t="str">
        <f t="shared" ref="B3241:E3241" si="1916">B2782</f>
        <v>Procurement of Turbosupervisory system spares of main turbine for C&amp;I-III, Unit 8 &amp; 9, CSTPS, Chandrapur</v>
      </c>
      <c r="C3241" s="31">
        <f t="shared" si="1916"/>
        <v>0</v>
      </c>
      <c r="D3241" s="67" t="str">
        <f t="shared" si="1916"/>
        <v>-</v>
      </c>
      <c r="E3241" s="30">
        <f t="shared" si="1916"/>
        <v>0</v>
      </c>
      <c r="F3241" s="30">
        <f t="shared" si="1894"/>
        <v>1.0365842160000001</v>
      </c>
      <c r="G3241" s="30">
        <f t="shared" si="1895"/>
        <v>1.0365842160000001</v>
      </c>
      <c r="H3241" s="30">
        <f t="shared" si="1896"/>
        <v>0</v>
      </c>
      <c r="I3241" s="30">
        <f>'F4.2'!AB28</f>
        <v>0</v>
      </c>
      <c r="J3241" s="30">
        <f>'F4.2'!AV28</f>
        <v>0</v>
      </c>
      <c r="K3241" s="30"/>
      <c r="L3241" s="30"/>
      <c r="M3241" s="30">
        <f t="shared" si="1897"/>
        <v>0</v>
      </c>
      <c r="N3241" s="150">
        <f t="shared" si="1898"/>
        <v>0</v>
      </c>
    </row>
    <row r="3242" spans="1:14" ht="31.5" hidden="1" outlineLevel="1">
      <c r="A3242" s="163"/>
      <c r="B3242" s="182" t="str">
        <f t="shared" ref="B3242:E3242" si="1917">B2783</f>
        <v>Procurement of Level transmitters for C&amp;I-III, Unit 8 &amp; 9, CSTPS, Chandrapur</v>
      </c>
      <c r="C3242" s="31">
        <f t="shared" si="1917"/>
        <v>0</v>
      </c>
      <c r="D3242" s="67" t="str">
        <f t="shared" si="1917"/>
        <v>-</v>
      </c>
      <c r="E3242" s="30">
        <f t="shared" si="1917"/>
        <v>0</v>
      </c>
      <c r="F3242" s="30">
        <f t="shared" si="1894"/>
        <v>0.1599903</v>
      </c>
      <c r="G3242" s="30">
        <f t="shared" si="1895"/>
        <v>0.1599903</v>
      </c>
      <c r="H3242" s="30">
        <f t="shared" si="1896"/>
        <v>0</v>
      </c>
      <c r="I3242" s="30">
        <f>'F4.2'!AB29</f>
        <v>0</v>
      </c>
      <c r="J3242" s="30">
        <f>'F4.2'!AV29</f>
        <v>0</v>
      </c>
      <c r="K3242" s="30"/>
      <c r="L3242" s="30"/>
      <c r="M3242" s="30">
        <f t="shared" si="1897"/>
        <v>0</v>
      </c>
      <c r="N3242" s="150">
        <f t="shared" si="1898"/>
        <v>0</v>
      </c>
    </row>
    <row r="3243" spans="1:14" ht="31.5" hidden="1" outlineLevel="1">
      <c r="A3243" s="163"/>
      <c r="B3243" s="182" t="str">
        <f t="shared" ref="B3243:E3243" si="1918">B2784</f>
        <v>Procurement of Level transmitters for C&amp;I-III, Unit 8 &amp; 9, CSTPS, Chandrapur</v>
      </c>
      <c r="C3243" s="31">
        <f t="shared" si="1918"/>
        <v>0</v>
      </c>
      <c r="D3243" s="67" t="str">
        <f t="shared" si="1918"/>
        <v>-</v>
      </c>
      <c r="E3243" s="30">
        <f t="shared" si="1918"/>
        <v>0</v>
      </c>
      <c r="F3243" s="30">
        <f t="shared" si="1894"/>
        <v>3.2604800000000003E-2</v>
      </c>
      <c r="G3243" s="30">
        <f t="shared" si="1895"/>
        <v>3.2604800000000003E-2</v>
      </c>
      <c r="H3243" s="30">
        <f t="shared" si="1896"/>
        <v>0</v>
      </c>
      <c r="I3243" s="30">
        <f>'F4.2'!AB30</f>
        <v>0</v>
      </c>
      <c r="J3243" s="30">
        <f>'F4.2'!AV30</f>
        <v>0</v>
      </c>
      <c r="K3243" s="30"/>
      <c r="L3243" s="30"/>
      <c r="M3243" s="30">
        <f t="shared" si="1897"/>
        <v>0</v>
      </c>
      <c r="N3243" s="150">
        <f t="shared" si="1898"/>
        <v>0</v>
      </c>
    </row>
    <row r="3244" spans="1:14" ht="31.5" hidden="1" outlineLevel="1">
      <c r="A3244" s="163"/>
      <c r="B3244" s="182" t="str">
        <f t="shared" ref="B3244:E3244" si="1919">B2785</f>
        <v>Procurement of Level transmitters for C&amp;I-III, Unit 8 &amp; 9, CSTPS, Chandrapur</v>
      </c>
      <c r="C3244" s="31">
        <f t="shared" si="1919"/>
        <v>0</v>
      </c>
      <c r="D3244" s="67" t="str">
        <f t="shared" si="1919"/>
        <v>-</v>
      </c>
      <c r="E3244" s="30">
        <f t="shared" si="1919"/>
        <v>0</v>
      </c>
      <c r="F3244" s="30">
        <f t="shared" si="1894"/>
        <v>4.6972732000000003E-2</v>
      </c>
      <c r="G3244" s="30">
        <f t="shared" si="1895"/>
        <v>4.6972732000000003E-2</v>
      </c>
      <c r="H3244" s="30">
        <f t="shared" si="1896"/>
        <v>0</v>
      </c>
      <c r="I3244" s="30">
        <f>'F4.2'!AB31</f>
        <v>0</v>
      </c>
      <c r="J3244" s="30">
        <f>'F4.2'!AV31</f>
        <v>0</v>
      </c>
      <c r="K3244" s="30"/>
      <c r="L3244" s="30"/>
      <c r="M3244" s="30">
        <f t="shared" si="1897"/>
        <v>0</v>
      </c>
      <c r="N3244" s="150">
        <f t="shared" si="1898"/>
        <v>0</v>
      </c>
    </row>
    <row r="3245" spans="1:14" ht="31.5" hidden="1" outlineLevel="1">
      <c r="A3245" s="163"/>
      <c r="B3245" s="182" t="str">
        <f t="shared" ref="B3245:E3245" si="1920">B2786</f>
        <v>Procurement of GE PLC spares for C&amp;I-III, Unit 8 &amp; 9, CSTPS, Chandrapur.</v>
      </c>
      <c r="C3245" s="31">
        <f t="shared" si="1920"/>
        <v>0</v>
      </c>
      <c r="D3245" s="67" t="str">
        <f t="shared" si="1920"/>
        <v>-</v>
      </c>
      <c r="E3245" s="30">
        <f t="shared" si="1920"/>
        <v>0</v>
      </c>
      <c r="F3245" s="30">
        <f t="shared" si="1894"/>
        <v>0.57304245599999992</v>
      </c>
      <c r="G3245" s="30">
        <f t="shared" si="1895"/>
        <v>0.57304245599999992</v>
      </c>
      <c r="H3245" s="30">
        <f t="shared" si="1896"/>
        <v>0</v>
      </c>
      <c r="I3245" s="30">
        <f>'F4.2'!AB32</f>
        <v>0</v>
      </c>
      <c r="J3245" s="30">
        <f>'F4.2'!AV32</f>
        <v>0</v>
      </c>
      <c r="K3245" s="30"/>
      <c r="L3245" s="30"/>
      <c r="M3245" s="30">
        <f t="shared" si="1897"/>
        <v>0</v>
      </c>
      <c r="N3245" s="150">
        <f t="shared" si="1898"/>
        <v>0</v>
      </c>
    </row>
    <row r="3246" spans="1:14" ht="31.5" hidden="1" outlineLevel="1">
      <c r="A3246" s="163"/>
      <c r="B3246" s="182" t="str">
        <f t="shared" ref="B3246:E3246" si="1921">B2787</f>
        <v>Procurement of spares for GEHO pumps PLC control panels for C&amp;I-III, Unit 8 &amp; 9, CSTPS, Chandrapur.</v>
      </c>
      <c r="C3246" s="28">
        <f t="shared" si="1921"/>
        <v>0</v>
      </c>
      <c r="D3246" s="68" t="str">
        <f t="shared" si="1921"/>
        <v>-</v>
      </c>
      <c r="E3246" s="29">
        <f t="shared" si="1921"/>
        <v>0</v>
      </c>
      <c r="F3246" s="29">
        <f t="shared" si="1894"/>
        <v>8.4377551999999995E-2</v>
      </c>
      <c r="G3246" s="29">
        <f t="shared" si="1895"/>
        <v>8.4377525999999994E-2</v>
      </c>
      <c r="H3246" s="29">
        <f t="shared" si="1896"/>
        <v>2.6000000000192536E-8</v>
      </c>
      <c r="I3246" s="30">
        <f>'F4.2'!AB33</f>
        <v>0</v>
      </c>
      <c r="J3246" s="30">
        <f>'F4.2'!AV33</f>
        <v>0</v>
      </c>
      <c r="K3246" s="29"/>
      <c r="L3246" s="29"/>
      <c r="M3246" s="29">
        <f t="shared" si="1897"/>
        <v>0</v>
      </c>
      <c r="N3246" s="149">
        <f t="shared" si="1898"/>
        <v>2.6000000000192536E-8</v>
      </c>
    </row>
    <row r="3247" spans="1:14" ht="31.5" hidden="1" outlineLevel="1">
      <c r="A3247" s="163"/>
      <c r="B3247" s="182" t="str">
        <f t="shared" ref="B3247:E3247" si="1922">B2788</f>
        <v>Procurement of master calibration lab Instruments for C&amp;I-III, Unit 8 &amp; 9,CSTPS,Chandrapur</v>
      </c>
      <c r="C3247" s="31">
        <f t="shared" si="1922"/>
        <v>0</v>
      </c>
      <c r="D3247" s="67" t="str">
        <f t="shared" si="1922"/>
        <v>-</v>
      </c>
      <c r="E3247" s="30">
        <f t="shared" si="1922"/>
        <v>0</v>
      </c>
      <c r="F3247" s="30">
        <f t="shared" si="1894"/>
        <v>0.30131016799999999</v>
      </c>
      <c r="G3247" s="30">
        <f t="shared" si="1895"/>
        <v>0.30131016799999999</v>
      </c>
      <c r="H3247" s="30">
        <f t="shared" si="1896"/>
        <v>0</v>
      </c>
      <c r="I3247" s="30">
        <f>'F4.2'!AB34</f>
        <v>0</v>
      </c>
      <c r="J3247" s="30">
        <f>'F4.2'!AV34</f>
        <v>0</v>
      </c>
      <c r="K3247" s="30"/>
      <c r="L3247" s="30"/>
      <c r="M3247" s="30">
        <f t="shared" si="1897"/>
        <v>0</v>
      </c>
      <c r="N3247" s="150">
        <f t="shared" si="1898"/>
        <v>0</v>
      </c>
    </row>
    <row r="3248" spans="1:14" ht="31.5" hidden="1" outlineLevel="1">
      <c r="A3248" s="163"/>
      <c r="B3248" s="182" t="str">
        <f t="shared" ref="B3248:E3248" si="1923">B2789</f>
        <v>Procurement of Coal Feeder panel spares for C&amp;I-III, Unit 8 &amp; 9,CSTPS, Chandrapur</v>
      </c>
      <c r="C3248" s="31">
        <f t="shared" si="1923"/>
        <v>0</v>
      </c>
      <c r="D3248" s="67" t="str">
        <f t="shared" si="1923"/>
        <v>-</v>
      </c>
      <c r="E3248" s="30">
        <f t="shared" si="1923"/>
        <v>0</v>
      </c>
      <c r="F3248" s="30">
        <f t="shared" si="1894"/>
        <v>0.58701282999999993</v>
      </c>
      <c r="G3248" s="30">
        <f t="shared" si="1895"/>
        <v>0.58701282999999993</v>
      </c>
      <c r="H3248" s="30">
        <f t="shared" si="1896"/>
        <v>0</v>
      </c>
      <c r="I3248" s="30">
        <f>'F4.2'!AB35</f>
        <v>0</v>
      </c>
      <c r="J3248" s="30">
        <f>'F4.2'!AV35</f>
        <v>0</v>
      </c>
      <c r="K3248" s="30"/>
      <c r="L3248" s="30"/>
      <c r="M3248" s="30">
        <f t="shared" si="1897"/>
        <v>0</v>
      </c>
      <c r="N3248" s="150">
        <f t="shared" si="1898"/>
        <v>0</v>
      </c>
    </row>
    <row r="3249" spans="1:14" ht="31.5" hidden="1" outlineLevel="1">
      <c r="A3249" s="163"/>
      <c r="B3249" s="182" t="str">
        <f t="shared" ref="B3249:E3249" si="1924">B2790</f>
        <v>Procurement of Opacity Monitor (Stack Particulate matter-SPM) spares for C&amp;I-III, Unit 8 &amp; 9, CSTPS, Chandrapur.</v>
      </c>
      <c r="C3249" s="28">
        <f t="shared" si="1924"/>
        <v>0</v>
      </c>
      <c r="D3249" s="68" t="str">
        <f t="shared" si="1924"/>
        <v>-</v>
      </c>
      <c r="E3249" s="29">
        <f t="shared" si="1924"/>
        <v>0</v>
      </c>
      <c r="F3249" s="29">
        <f t="shared" si="1894"/>
        <v>0.14051203999999998</v>
      </c>
      <c r="G3249" s="29">
        <f t="shared" si="1895"/>
        <v>0.14051203999999998</v>
      </c>
      <c r="H3249" s="29">
        <f t="shared" si="1896"/>
        <v>0</v>
      </c>
      <c r="I3249" s="30">
        <f>'F4.2'!AB36</f>
        <v>0</v>
      </c>
      <c r="J3249" s="30">
        <f>'F4.2'!AV36</f>
        <v>0</v>
      </c>
      <c r="K3249" s="29"/>
      <c r="L3249" s="29"/>
      <c r="M3249" s="29">
        <f t="shared" si="1897"/>
        <v>0</v>
      </c>
      <c r="N3249" s="149">
        <f t="shared" si="1898"/>
        <v>0</v>
      </c>
    </row>
    <row r="3250" spans="1:14" ht="47.25" hidden="1" outlineLevel="1">
      <c r="A3250" s="163"/>
      <c r="B3250" s="182" t="str">
        <f t="shared" ref="B3250:E3250" si="1925">B2791</f>
        <v>Procurement of  Forbes Marshall Supervisory system spares For Turbine driven boiler feed pumps (TDBFP) of Unit 8 &amp; 9, CSTPS, Chandrapur</v>
      </c>
      <c r="C3250" s="31">
        <f t="shared" si="1925"/>
        <v>0</v>
      </c>
      <c r="D3250" s="67" t="str">
        <f t="shared" si="1925"/>
        <v>-</v>
      </c>
      <c r="E3250" s="30">
        <f t="shared" si="1925"/>
        <v>0</v>
      </c>
      <c r="F3250" s="30">
        <f t="shared" si="1894"/>
        <v>0.22448697599999998</v>
      </c>
      <c r="G3250" s="30">
        <f t="shared" si="1895"/>
        <v>0.22448697599999998</v>
      </c>
      <c r="H3250" s="30">
        <f t="shared" si="1896"/>
        <v>0</v>
      </c>
      <c r="I3250" s="30">
        <f>'F4.2'!AB37</f>
        <v>0</v>
      </c>
      <c r="J3250" s="30">
        <f>'F4.2'!AV37</f>
        <v>0</v>
      </c>
      <c r="K3250" s="30"/>
      <c r="L3250" s="30"/>
      <c r="M3250" s="30">
        <f t="shared" si="1897"/>
        <v>0</v>
      </c>
      <c r="N3250" s="150">
        <f t="shared" si="1898"/>
        <v>0</v>
      </c>
    </row>
    <row r="3251" spans="1:14" ht="31.5" hidden="1" outlineLevel="1">
      <c r="A3251" s="163"/>
      <c r="B3251" s="182" t="str">
        <f t="shared" ref="B3251:E3251" si="1926">B2792</f>
        <v>Procurement of spares for hydraulic panel of CW pumps for C&amp;I-III, Unit 8 &amp; 9, CSTPS, Chandrapur.</v>
      </c>
      <c r="C3251" s="31">
        <f t="shared" si="1926"/>
        <v>0</v>
      </c>
      <c r="D3251" s="67" t="str">
        <f t="shared" si="1926"/>
        <v>-</v>
      </c>
      <c r="E3251" s="30">
        <f t="shared" si="1926"/>
        <v>0</v>
      </c>
      <c r="F3251" s="30">
        <f t="shared" si="1894"/>
        <v>0.138617196</v>
      </c>
      <c r="G3251" s="30">
        <f t="shared" si="1895"/>
        <v>0.1386</v>
      </c>
      <c r="H3251" s="30">
        <f t="shared" si="1896"/>
        <v>1.7195999999997102E-5</v>
      </c>
      <c r="I3251" s="30">
        <f>'F4.2'!AB38</f>
        <v>0</v>
      </c>
      <c r="J3251" s="30">
        <f>'F4.2'!AV38</f>
        <v>0</v>
      </c>
      <c r="K3251" s="30"/>
      <c r="L3251" s="30"/>
      <c r="M3251" s="30">
        <f t="shared" si="1897"/>
        <v>0</v>
      </c>
      <c r="N3251" s="150">
        <f t="shared" si="1898"/>
        <v>1.7195999999997102E-5</v>
      </c>
    </row>
    <row r="3252" spans="1:14" ht="31.5" hidden="1" outlineLevel="1">
      <c r="A3252" s="163"/>
      <c r="B3252" s="182" t="str">
        <f t="shared" ref="B3252:E3252" si="1927">B2793</f>
        <v>Procurement of H2 Dew point analyzer spares for Unit 8 &amp; 9, CSTPS, Chandrapur</v>
      </c>
      <c r="C3252" s="31">
        <f t="shared" si="1927"/>
        <v>0</v>
      </c>
      <c r="D3252" s="67" t="str">
        <f t="shared" si="1927"/>
        <v>-</v>
      </c>
      <c r="E3252" s="30">
        <f t="shared" si="1927"/>
        <v>0</v>
      </c>
      <c r="F3252" s="30">
        <f t="shared" si="1894"/>
        <v>4.9937599999999999E-2</v>
      </c>
      <c r="G3252" s="30">
        <f t="shared" si="1895"/>
        <v>4.9937599999999999E-2</v>
      </c>
      <c r="H3252" s="30">
        <f t="shared" si="1896"/>
        <v>0</v>
      </c>
      <c r="I3252" s="30">
        <f>'F4.2'!AB39</f>
        <v>0</v>
      </c>
      <c r="J3252" s="30">
        <f>'F4.2'!AV39</f>
        <v>0</v>
      </c>
      <c r="K3252" s="30"/>
      <c r="L3252" s="30"/>
      <c r="M3252" s="30">
        <f t="shared" si="1897"/>
        <v>0</v>
      </c>
      <c r="N3252" s="150">
        <f t="shared" si="1898"/>
        <v>0</v>
      </c>
    </row>
    <row r="3253" spans="1:14" ht="31.5" hidden="1" outlineLevel="1">
      <c r="A3253" s="163"/>
      <c r="B3253" s="182" t="str">
        <f t="shared" ref="B3253:E3253" si="1928">B2794</f>
        <v>Procurement of spares for HP bypass system for C&amp;I-III, Unit 8 &amp; 9, CSTPS, Chandrapur</v>
      </c>
      <c r="C3253" s="31">
        <f t="shared" si="1928"/>
        <v>0</v>
      </c>
      <c r="D3253" s="67" t="str">
        <f t="shared" si="1928"/>
        <v>-</v>
      </c>
      <c r="E3253" s="30">
        <f t="shared" si="1928"/>
        <v>0</v>
      </c>
      <c r="F3253" s="30">
        <f t="shared" si="1894"/>
        <v>0.33964529999999998</v>
      </c>
      <c r="G3253" s="30">
        <f t="shared" si="1895"/>
        <v>0.33964529999999998</v>
      </c>
      <c r="H3253" s="30">
        <f t="shared" si="1896"/>
        <v>0</v>
      </c>
      <c r="I3253" s="30">
        <f>'F4.2'!AB40</f>
        <v>0</v>
      </c>
      <c r="J3253" s="30">
        <f>'F4.2'!AV40</f>
        <v>0</v>
      </c>
      <c r="K3253" s="30"/>
      <c r="L3253" s="30"/>
      <c r="M3253" s="30">
        <f t="shared" si="1897"/>
        <v>0</v>
      </c>
      <c r="N3253" s="150">
        <f t="shared" si="1898"/>
        <v>0</v>
      </c>
    </row>
    <row r="3254" spans="1:14" ht="31.5" hidden="1" outlineLevel="1">
      <c r="A3254" s="163"/>
      <c r="B3254" s="182" t="str">
        <f t="shared" ref="B3254:E3254" si="1929">B2795</f>
        <v>Procurement of spares for Position feedback transmitter for HP bypass system for C&amp;I-III, Unit 8 &amp; 9, CSTPS, Chandrapur</v>
      </c>
      <c r="C3254" s="31">
        <f t="shared" si="1929"/>
        <v>0</v>
      </c>
      <c r="D3254" s="67" t="str">
        <f t="shared" si="1929"/>
        <v>-</v>
      </c>
      <c r="E3254" s="30">
        <f t="shared" si="1929"/>
        <v>0</v>
      </c>
      <c r="F3254" s="30">
        <f t="shared" si="1894"/>
        <v>3.5400000000000001E-2</v>
      </c>
      <c r="G3254" s="30">
        <f t="shared" si="1895"/>
        <v>3.5400000000000001E-2</v>
      </c>
      <c r="H3254" s="30">
        <f t="shared" si="1896"/>
        <v>0</v>
      </c>
      <c r="I3254" s="30">
        <f>'F4.2'!AB41</f>
        <v>0</v>
      </c>
      <c r="J3254" s="30">
        <f>'F4.2'!AV41</f>
        <v>0</v>
      </c>
      <c r="K3254" s="30"/>
      <c r="L3254" s="30"/>
      <c r="M3254" s="30">
        <f t="shared" si="1897"/>
        <v>0</v>
      </c>
      <c r="N3254" s="150">
        <f t="shared" si="1898"/>
        <v>0</v>
      </c>
    </row>
    <row r="3255" spans="1:14" ht="47.25" hidden="1" outlineLevel="1">
      <c r="A3255" s="163"/>
      <c r="B3255" s="182" t="str">
        <f t="shared" ref="B3255:E3255" si="1930">B2796</f>
        <v>Procurement of spares for Atlas Copco make Instrument, Service and Conveying air Compressors for C&amp;I-III, Unit 8 &amp; 9, CSTPS, Chandrapur.</v>
      </c>
      <c r="C3255" s="31">
        <f t="shared" si="1930"/>
        <v>0</v>
      </c>
      <c r="D3255" s="67" t="str">
        <f t="shared" si="1930"/>
        <v>-</v>
      </c>
      <c r="E3255" s="30">
        <f t="shared" si="1930"/>
        <v>0</v>
      </c>
      <c r="F3255" s="30">
        <f t="shared" si="1894"/>
        <v>0.225091877</v>
      </c>
      <c r="G3255" s="30">
        <f t="shared" si="1895"/>
        <v>0.225091877</v>
      </c>
      <c r="H3255" s="30">
        <f t="shared" si="1896"/>
        <v>0</v>
      </c>
      <c r="I3255" s="30">
        <f>'F4.2'!AB42</f>
        <v>0</v>
      </c>
      <c r="J3255" s="30">
        <f>'F4.2'!AV42</f>
        <v>0</v>
      </c>
      <c r="K3255" s="30"/>
      <c r="L3255" s="30"/>
      <c r="M3255" s="30">
        <f t="shared" si="1897"/>
        <v>0</v>
      </c>
      <c r="N3255" s="150">
        <f t="shared" si="1898"/>
        <v>0</v>
      </c>
    </row>
    <row r="3256" spans="1:14" ht="31.5" hidden="1" outlineLevel="1">
      <c r="A3256" s="163"/>
      <c r="B3256" s="182" t="str">
        <f t="shared" ref="B3256:E3256" si="1931">B2797</f>
        <v>Procurement of spares for HEA Ignitors and Flame Scanners for C&amp;I-III, Unit 8 &amp; 9, CSTPS, Chandrapur.</v>
      </c>
      <c r="C3256" s="31">
        <f t="shared" si="1931"/>
        <v>0</v>
      </c>
      <c r="D3256" s="67" t="str">
        <f t="shared" si="1931"/>
        <v>-</v>
      </c>
      <c r="E3256" s="30">
        <f t="shared" si="1931"/>
        <v>0</v>
      </c>
      <c r="F3256" s="30">
        <f t="shared" si="1894"/>
        <v>3.7700999999999998E-2</v>
      </c>
      <c r="G3256" s="30">
        <f t="shared" si="1895"/>
        <v>3.7700999999999998E-2</v>
      </c>
      <c r="H3256" s="30">
        <f t="shared" si="1896"/>
        <v>0</v>
      </c>
      <c r="I3256" s="30">
        <f>'F4.2'!AB43</f>
        <v>0</v>
      </c>
      <c r="J3256" s="30">
        <f>'F4.2'!AV43</f>
        <v>0</v>
      </c>
      <c r="K3256" s="30"/>
      <c r="L3256" s="30"/>
      <c r="M3256" s="30">
        <f t="shared" si="1897"/>
        <v>0</v>
      </c>
      <c r="N3256" s="150">
        <f t="shared" si="1898"/>
        <v>0</v>
      </c>
    </row>
    <row r="3257" spans="1:14" ht="47.25" hidden="1" outlineLevel="1">
      <c r="A3257" s="163"/>
      <c r="B3257" s="182" t="str">
        <f t="shared" ref="B3257:E3257" si="1932">B2798</f>
        <v xml:space="preserve">Procurement of spares for GEHO pumps of Ash Handling System at C&amp;I-III, Unit 8 &amp; 9, CSTPS, Chandrapur
</v>
      </c>
      <c r="C3257" s="31">
        <f t="shared" si="1932"/>
        <v>0</v>
      </c>
      <c r="D3257" s="67" t="str">
        <f t="shared" si="1932"/>
        <v>-</v>
      </c>
      <c r="E3257" s="30">
        <f t="shared" si="1932"/>
        <v>0</v>
      </c>
      <c r="F3257" s="30">
        <f t="shared" si="1894"/>
        <v>0.28860907699999999</v>
      </c>
      <c r="G3257" s="30">
        <f t="shared" si="1895"/>
        <v>0.28860907699999999</v>
      </c>
      <c r="H3257" s="30">
        <f t="shared" si="1896"/>
        <v>0</v>
      </c>
      <c r="I3257" s="30">
        <f>'F4.2'!AB44</f>
        <v>0</v>
      </c>
      <c r="J3257" s="30">
        <f>'F4.2'!AV44</f>
        <v>0</v>
      </c>
      <c r="K3257" s="30"/>
      <c r="L3257" s="30"/>
      <c r="M3257" s="30">
        <f t="shared" si="1897"/>
        <v>0</v>
      </c>
      <c r="N3257" s="150">
        <f t="shared" si="1898"/>
        <v>0</v>
      </c>
    </row>
    <row r="3258" spans="1:14" ht="31.5" hidden="1" outlineLevel="1">
      <c r="A3258" s="163"/>
      <c r="B3258" s="182" t="str">
        <f t="shared" ref="B3258:E3258" si="1933">B2799</f>
        <v>Procurement of Turbine side control valve spares for C&amp;I-III, Unit 8 &amp; 9, CSTPS, Chandrapur</v>
      </c>
      <c r="C3258" s="31">
        <f t="shared" si="1933"/>
        <v>0</v>
      </c>
      <c r="D3258" s="67" t="str">
        <f t="shared" si="1933"/>
        <v>-</v>
      </c>
      <c r="E3258" s="30">
        <f t="shared" si="1933"/>
        <v>0</v>
      </c>
      <c r="F3258" s="30">
        <f t="shared" si="1894"/>
        <v>0.17973878000000001</v>
      </c>
      <c r="G3258" s="30">
        <f t="shared" si="1895"/>
        <v>0.17973878000000001</v>
      </c>
      <c r="H3258" s="30">
        <f t="shared" si="1896"/>
        <v>0</v>
      </c>
      <c r="I3258" s="30">
        <f>'F4.2'!AB45</f>
        <v>0</v>
      </c>
      <c r="J3258" s="30">
        <f>'F4.2'!AV45</f>
        <v>0</v>
      </c>
      <c r="K3258" s="30"/>
      <c r="L3258" s="30"/>
      <c r="M3258" s="30">
        <f t="shared" si="1897"/>
        <v>0</v>
      </c>
      <c r="N3258" s="150">
        <f t="shared" si="1898"/>
        <v>0</v>
      </c>
    </row>
    <row r="3259" spans="1:14" ht="31.5" hidden="1" outlineLevel="1">
      <c r="A3259" s="163"/>
      <c r="B3259" s="182" t="str">
        <f t="shared" ref="B3259:E3259" si="1934">B2800</f>
        <v>Procurement of various numerical protection relays for Unit-8 &amp; 9, CSTPS, Chandrapur.</v>
      </c>
      <c r="C3259" s="31">
        <f t="shared" si="1934"/>
        <v>0</v>
      </c>
      <c r="D3259" s="67" t="str">
        <f t="shared" si="1934"/>
        <v>-</v>
      </c>
      <c r="E3259" s="30">
        <f t="shared" si="1934"/>
        <v>0</v>
      </c>
      <c r="F3259" s="30">
        <f t="shared" si="1894"/>
        <v>0.123074</v>
      </c>
      <c r="G3259" s="30">
        <f t="shared" si="1895"/>
        <v>0.123074</v>
      </c>
      <c r="H3259" s="30">
        <f t="shared" si="1896"/>
        <v>0</v>
      </c>
      <c r="I3259" s="30">
        <f>'F4.2'!AB46</f>
        <v>0</v>
      </c>
      <c r="J3259" s="30">
        <f>'F4.2'!AV46</f>
        <v>0</v>
      </c>
      <c r="K3259" s="30"/>
      <c r="L3259" s="30"/>
      <c r="M3259" s="30">
        <f t="shared" si="1897"/>
        <v>0</v>
      </c>
      <c r="N3259" s="150">
        <f t="shared" si="1898"/>
        <v>0</v>
      </c>
    </row>
    <row r="3260" spans="1:14" ht="31.5" hidden="1" outlineLevel="1">
      <c r="A3260" s="163"/>
      <c r="B3260" s="182" t="str">
        <f t="shared" ref="B3260:E3260" si="1935">B2801</f>
        <v>Procurement of various numerical protection relays for Unit-8 &amp; 9, CSTPS, Chandrapur.</v>
      </c>
      <c r="C3260" s="31">
        <f t="shared" si="1935"/>
        <v>0</v>
      </c>
      <c r="D3260" s="67" t="str">
        <f t="shared" si="1935"/>
        <v>-</v>
      </c>
      <c r="E3260" s="30">
        <f t="shared" si="1935"/>
        <v>0</v>
      </c>
      <c r="F3260" s="30">
        <f t="shared" si="1894"/>
        <v>0.1318414</v>
      </c>
      <c r="G3260" s="30">
        <f t="shared" si="1895"/>
        <v>0.1318414</v>
      </c>
      <c r="H3260" s="30">
        <f t="shared" si="1896"/>
        <v>0</v>
      </c>
      <c r="I3260" s="30">
        <f>'F4.2'!AB47</f>
        <v>0</v>
      </c>
      <c r="J3260" s="30">
        <f>'F4.2'!AV47</f>
        <v>0</v>
      </c>
      <c r="K3260" s="30"/>
      <c r="L3260" s="30"/>
      <c r="M3260" s="30">
        <f t="shared" si="1897"/>
        <v>0</v>
      </c>
      <c r="N3260" s="150">
        <f t="shared" si="1898"/>
        <v>0</v>
      </c>
    </row>
    <row r="3261" spans="1:14" ht="31.5" hidden="1" outlineLevel="1">
      <c r="A3261" s="163"/>
      <c r="B3261" s="182" t="str">
        <f t="shared" ref="B3261:E3261" si="1936">B2802</f>
        <v>Procurement of various numerical protection relays for Unit-8 &amp; 9, CSTPS, Chandrapur.</v>
      </c>
      <c r="C3261" s="31">
        <f t="shared" si="1936"/>
        <v>0</v>
      </c>
      <c r="D3261" s="67" t="str">
        <f t="shared" si="1936"/>
        <v>-</v>
      </c>
      <c r="E3261" s="30">
        <f t="shared" si="1936"/>
        <v>0</v>
      </c>
      <c r="F3261" s="30">
        <f t="shared" si="1894"/>
        <v>0.13862640000000001</v>
      </c>
      <c r="G3261" s="30">
        <f t="shared" si="1895"/>
        <v>0.13862640000000001</v>
      </c>
      <c r="H3261" s="30">
        <f t="shared" si="1896"/>
        <v>0</v>
      </c>
      <c r="I3261" s="30">
        <f>'F4.2'!AB48</f>
        <v>0</v>
      </c>
      <c r="J3261" s="30">
        <f>'F4.2'!AV48</f>
        <v>0</v>
      </c>
      <c r="K3261" s="30"/>
      <c r="L3261" s="30"/>
      <c r="M3261" s="30">
        <f t="shared" si="1897"/>
        <v>0</v>
      </c>
      <c r="N3261" s="150">
        <f t="shared" si="1898"/>
        <v>0</v>
      </c>
    </row>
    <row r="3262" spans="1:14" ht="47.25" hidden="1" outlineLevel="1">
      <c r="A3262" s="163"/>
      <c r="B3262" s="182" t="str">
        <f t="shared" ref="B3262:E3262" si="1937">B2803</f>
        <v>Procurement of spares for DB POWER make UPS system installed at HCSD Pump House, Unit-8 &amp; 9, CSTPS, Chandrapur.</v>
      </c>
      <c r="C3262" s="31">
        <f t="shared" si="1937"/>
        <v>0</v>
      </c>
      <c r="D3262" s="67" t="str">
        <f t="shared" si="1937"/>
        <v>-</v>
      </c>
      <c r="E3262" s="30">
        <f t="shared" si="1937"/>
        <v>0</v>
      </c>
      <c r="F3262" s="30">
        <f t="shared" si="1894"/>
        <v>6.475721999999999E-2</v>
      </c>
      <c r="G3262" s="30">
        <f t="shared" si="1895"/>
        <v>6.4757220000000004E-2</v>
      </c>
      <c r="H3262" s="30">
        <f t="shared" si="1896"/>
        <v>0</v>
      </c>
      <c r="I3262" s="30">
        <f>'F4.2'!AB49</f>
        <v>0</v>
      </c>
      <c r="J3262" s="30">
        <f>'F4.2'!AV49</f>
        <v>0</v>
      </c>
      <c r="K3262" s="30"/>
      <c r="L3262" s="30"/>
      <c r="M3262" s="30">
        <f t="shared" si="1897"/>
        <v>0</v>
      </c>
      <c r="N3262" s="150">
        <f t="shared" si="1898"/>
        <v>0</v>
      </c>
    </row>
    <row r="3263" spans="1:14" ht="63" hidden="1" outlineLevel="1">
      <c r="A3263" s="163"/>
      <c r="B3263" s="182" t="str">
        <f t="shared" ref="B3263:E3263" si="1938">B2804</f>
        <v xml:space="preserve">Procurement of Fully Automatic Capacitance &amp; Dissipation Factor (Tan- Delta) measuring kit for Unit-8 &amp;9, CSTPS, Chandrapur.
</v>
      </c>
      <c r="C3263" s="31">
        <f t="shared" si="1938"/>
        <v>0</v>
      </c>
      <c r="D3263" s="67" t="str">
        <f t="shared" si="1938"/>
        <v>-</v>
      </c>
      <c r="E3263" s="30">
        <f t="shared" si="1938"/>
        <v>0</v>
      </c>
      <c r="F3263" s="30">
        <f t="shared" si="1894"/>
        <v>0.48288219599999999</v>
      </c>
      <c r="G3263" s="30">
        <f t="shared" si="1895"/>
        <v>0.48288219599999999</v>
      </c>
      <c r="H3263" s="30">
        <f t="shared" si="1896"/>
        <v>0</v>
      </c>
      <c r="I3263" s="30">
        <f>'F4.2'!AB50</f>
        <v>0</v>
      </c>
      <c r="J3263" s="30">
        <f>'F4.2'!AV50</f>
        <v>0</v>
      </c>
      <c r="K3263" s="30"/>
      <c r="L3263" s="30"/>
      <c r="M3263" s="30">
        <f t="shared" si="1897"/>
        <v>0</v>
      </c>
      <c r="N3263" s="150">
        <f t="shared" si="1898"/>
        <v>0</v>
      </c>
    </row>
    <row r="3264" spans="1:14" ht="47.25" hidden="1" outlineLevel="1">
      <c r="A3264" s="163"/>
      <c r="B3264" s="182" t="str">
        <f t="shared" ref="B3264:E3264" si="1939">B2805</f>
        <v xml:space="preserve">Supply of various VFD spares for ID fans of Unit-8 &amp; 9, CSTPS, Chandrapur.
</v>
      </c>
      <c r="C3264" s="31">
        <f t="shared" si="1939"/>
        <v>0</v>
      </c>
      <c r="D3264" s="67" t="str">
        <f t="shared" si="1939"/>
        <v>-</v>
      </c>
      <c r="E3264" s="30">
        <f t="shared" si="1939"/>
        <v>0</v>
      </c>
      <c r="F3264" s="30">
        <f t="shared" si="1894"/>
        <v>0.54599939000000008</v>
      </c>
      <c r="G3264" s="30">
        <f t="shared" si="1895"/>
        <v>0.54599939000000008</v>
      </c>
      <c r="H3264" s="30">
        <f t="shared" si="1896"/>
        <v>0</v>
      </c>
      <c r="I3264" s="30">
        <f>'F4.2'!AB51</f>
        <v>0</v>
      </c>
      <c r="J3264" s="30">
        <f>'F4.2'!AV51</f>
        <v>0</v>
      </c>
      <c r="K3264" s="30"/>
      <c r="L3264" s="30"/>
      <c r="M3264" s="30">
        <f t="shared" si="1897"/>
        <v>0</v>
      </c>
      <c r="N3264" s="150">
        <f t="shared" si="1898"/>
        <v>0</v>
      </c>
    </row>
    <row r="3265" spans="1:14" ht="31.5" hidden="1" outlineLevel="1">
      <c r="A3265" s="163"/>
      <c r="B3265" s="182" t="str">
        <f t="shared" ref="B3265:E3265" si="1940">B2806</f>
        <v>Procurement of  DAVR spares installed at Unit -8&amp;9 CSTPS, Chandrapur.</v>
      </c>
      <c r="C3265" s="31">
        <f t="shared" si="1940"/>
        <v>0</v>
      </c>
      <c r="D3265" s="67" t="str">
        <f t="shared" si="1940"/>
        <v>-</v>
      </c>
      <c r="E3265" s="30">
        <f t="shared" si="1940"/>
        <v>0</v>
      </c>
      <c r="F3265" s="30">
        <f t="shared" si="1894"/>
        <v>0.59450259999999999</v>
      </c>
      <c r="G3265" s="30">
        <f t="shared" si="1895"/>
        <v>0.59450259999999999</v>
      </c>
      <c r="H3265" s="30">
        <f t="shared" si="1896"/>
        <v>0</v>
      </c>
      <c r="I3265" s="30">
        <f>'F4.2'!AB52</f>
        <v>0</v>
      </c>
      <c r="J3265" s="30">
        <f>'F4.2'!AV52</f>
        <v>0</v>
      </c>
      <c r="K3265" s="30"/>
      <c r="L3265" s="30"/>
      <c r="M3265" s="30">
        <f t="shared" si="1897"/>
        <v>0</v>
      </c>
      <c r="N3265" s="150">
        <f t="shared" si="1898"/>
        <v>0</v>
      </c>
    </row>
    <row r="3266" spans="1:14" ht="31.5" hidden="1" outlineLevel="1">
      <c r="A3266" s="163"/>
      <c r="B3266" s="182" t="str">
        <f t="shared" ref="B3266:E3266" si="1941">B2807</f>
        <v>Procurement of 3 phase relay test kit for Unit-8 &amp;9, CSTPS, Chandrapur.</v>
      </c>
      <c r="C3266" s="31">
        <f t="shared" si="1941"/>
        <v>0</v>
      </c>
      <c r="D3266" s="67" t="str">
        <f t="shared" si="1941"/>
        <v>-</v>
      </c>
      <c r="E3266" s="30">
        <f t="shared" si="1941"/>
        <v>0</v>
      </c>
      <c r="F3266" s="30">
        <f t="shared" si="1894"/>
        <v>0.35388199999999997</v>
      </c>
      <c r="G3266" s="30">
        <f t="shared" si="1895"/>
        <v>0.35388199999999997</v>
      </c>
      <c r="H3266" s="30">
        <f t="shared" si="1896"/>
        <v>0</v>
      </c>
      <c r="I3266" s="30">
        <f>'F4.2'!AB53</f>
        <v>0</v>
      </c>
      <c r="J3266" s="30">
        <f>'F4.2'!AV53</f>
        <v>0</v>
      </c>
      <c r="K3266" s="30"/>
      <c r="L3266" s="30"/>
      <c r="M3266" s="30">
        <f t="shared" si="1897"/>
        <v>0</v>
      </c>
      <c r="N3266" s="150">
        <f t="shared" si="1898"/>
        <v>0</v>
      </c>
    </row>
    <row r="3267" spans="1:14" ht="31.5" hidden="1" outlineLevel="1">
      <c r="A3267" s="163"/>
      <c r="B3267" s="182" t="str">
        <f t="shared" ref="B3267:E3267" si="1942">B2808</f>
        <v>Procurement of spares for Fast Bus Transfer System (FBTS) installed at Unit-8 &amp; 9, CSTPS, Chandrapur.</v>
      </c>
      <c r="C3267" s="31">
        <f t="shared" si="1942"/>
        <v>0</v>
      </c>
      <c r="D3267" s="67" t="str">
        <f t="shared" si="1942"/>
        <v>-</v>
      </c>
      <c r="E3267" s="30">
        <f t="shared" si="1942"/>
        <v>0</v>
      </c>
      <c r="F3267" s="30">
        <f t="shared" si="1894"/>
        <v>0.37287999999999999</v>
      </c>
      <c r="G3267" s="30">
        <f t="shared" si="1895"/>
        <v>0.37287999999999999</v>
      </c>
      <c r="H3267" s="30">
        <f t="shared" si="1896"/>
        <v>0</v>
      </c>
      <c r="I3267" s="30">
        <f>'F4.2'!AB54</f>
        <v>0</v>
      </c>
      <c r="J3267" s="30">
        <f>'F4.2'!AV54</f>
        <v>0</v>
      </c>
      <c r="K3267" s="30"/>
      <c r="L3267" s="30"/>
      <c r="M3267" s="30">
        <f t="shared" si="1897"/>
        <v>0</v>
      </c>
      <c r="N3267" s="150">
        <f t="shared" si="1898"/>
        <v>0</v>
      </c>
    </row>
    <row r="3268" spans="1:14" ht="31.5" hidden="1" outlineLevel="1">
      <c r="A3268" s="163"/>
      <c r="B3268" s="182" t="str">
        <f t="shared" ref="B3268:E3268" si="1943">B2809</f>
        <v>Procurement of various spares for battery chargers installed at Unit-8&amp;9, CSTPS, Chandrapur.</v>
      </c>
      <c r="C3268" s="31">
        <f t="shared" si="1943"/>
        <v>0</v>
      </c>
      <c r="D3268" s="67" t="str">
        <f t="shared" si="1943"/>
        <v>-</v>
      </c>
      <c r="E3268" s="30">
        <f t="shared" si="1943"/>
        <v>0</v>
      </c>
      <c r="F3268" s="30">
        <f t="shared" si="1894"/>
        <v>0.400216352</v>
      </c>
      <c r="G3268" s="30">
        <f t="shared" si="1895"/>
        <v>0.400216352</v>
      </c>
      <c r="H3268" s="30">
        <f t="shared" si="1896"/>
        <v>0</v>
      </c>
      <c r="I3268" s="30">
        <f>'F4.2'!AB55</f>
        <v>0</v>
      </c>
      <c r="J3268" s="30">
        <f>'F4.2'!AV55</f>
        <v>0</v>
      </c>
      <c r="K3268" s="30"/>
      <c r="L3268" s="30"/>
      <c r="M3268" s="30">
        <f t="shared" si="1897"/>
        <v>0</v>
      </c>
      <c r="N3268" s="150">
        <f t="shared" si="1898"/>
        <v>0</v>
      </c>
    </row>
    <row r="3269" spans="1:14" ht="47.25" hidden="1" outlineLevel="1">
      <c r="A3269" s="163"/>
      <c r="B3269" s="182" t="str">
        <f t="shared" ref="B3269:E3269" si="1944">B2810</f>
        <v>Procurement of Auto synchronizing Relay (ASR) &amp; Load Shedding Relay (LSR)  installed at Unit-8 &amp;9, CSTPS, Chandrapur.</v>
      </c>
      <c r="C3269" s="31">
        <f t="shared" si="1944"/>
        <v>0</v>
      </c>
      <c r="D3269" s="67" t="str">
        <f t="shared" si="1944"/>
        <v>-</v>
      </c>
      <c r="E3269" s="30">
        <f t="shared" si="1944"/>
        <v>0</v>
      </c>
      <c r="F3269" s="30">
        <f t="shared" si="1894"/>
        <v>0.34973135</v>
      </c>
      <c r="G3269" s="30">
        <f t="shared" si="1895"/>
        <v>0.34973135</v>
      </c>
      <c r="H3269" s="30">
        <f t="shared" si="1896"/>
        <v>0</v>
      </c>
      <c r="I3269" s="30">
        <f>'F4.2'!AB56</f>
        <v>0</v>
      </c>
      <c r="J3269" s="30">
        <f>'F4.2'!AV56</f>
        <v>0</v>
      </c>
      <c r="K3269" s="30"/>
      <c r="L3269" s="30"/>
      <c r="M3269" s="30">
        <f t="shared" si="1897"/>
        <v>0</v>
      </c>
      <c r="N3269" s="150">
        <f t="shared" si="1898"/>
        <v>0</v>
      </c>
    </row>
    <row r="3270" spans="1:14" ht="31.5" hidden="1" outlineLevel="1">
      <c r="A3270" s="163"/>
      <c r="B3270" s="182" t="str">
        <f t="shared" ref="B3270:E3270" si="1945">B2811</f>
        <v>Procurement of ESP spares i.e. Field Controller, Thyristor and Trigger card for ESP of Unit-8 &amp; 9, CSTPS Chandrapur.</v>
      </c>
      <c r="C3270" s="31">
        <f t="shared" si="1945"/>
        <v>0</v>
      </c>
      <c r="D3270" s="67" t="str">
        <f t="shared" si="1945"/>
        <v>-</v>
      </c>
      <c r="E3270" s="30">
        <f t="shared" si="1945"/>
        <v>0</v>
      </c>
      <c r="F3270" s="30">
        <f t="shared" si="1894"/>
        <v>0.26744699999999999</v>
      </c>
      <c r="G3270" s="30">
        <f t="shared" si="1895"/>
        <v>0.26744699999999999</v>
      </c>
      <c r="H3270" s="30">
        <f t="shared" si="1896"/>
        <v>0</v>
      </c>
      <c r="I3270" s="30">
        <f>'F4.2'!AB57</f>
        <v>0</v>
      </c>
      <c r="J3270" s="30">
        <f>'F4.2'!AV57</f>
        <v>0</v>
      </c>
      <c r="K3270" s="30"/>
      <c r="L3270" s="30"/>
      <c r="M3270" s="30">
        <f t="shared" si="1897"/>
        <v>0</v>
      </c>
      <c r="N3270" s="150">
        <f t="shared" si="1898"/>
        <v>0</v>
      </c>
    </row>
    <row r="3271" spans="1:14" ht="31.5" hidden="1" outlineLevel="1">
      <c r="A3271" s="163"/>
      <c r="B3271" s="182" t="str">
        <f t="shared" ref="B3271:E3271" si="1946">B2812</f>
        <v>Procurement of various VFD spares for GEHO pump of Unit-8 &amp; 9, CSTPS, Chandrapur.</v>
      </c>
      <c r="C3271" s="31">
        <f t="shared" si="1946"/>
        <v>0</v>
      </c>
      <c r="D3271" s="67" t="str">
        <f t="shared" si="1946"/>
        <v>-</v>
      </c>
      <c r="E3271" s="30">
        <f t="shared" si="1946"/>
        <v>0</v>
      </c>
      <c r="F3271" s="30">
        <f t="shared" si="1894"/>
        <v>0.54416256799999996</v>
      </c>
      <c r="G3271" s="30">
        <f t="shared" si="1895"/>
        <v>0.54416256799999996</v>
      </c>
      <c r="H3271" s="30">
        <f t="shared" si="1896"/>
        <v>0</v>
      </c>
      <c r="I3271" s="30">
        <f>'F4.2'!AB58</f>
        <v>0</v>
      </c>
      <c r="J3271" s="30">
        <f>'F4.2'!AV58</f>
        <v>0</v>
      </c>
      <c r="K3271" s="30"/>
      <c r="L3271" s="30"/>
      <c r="M3271" s="30">
        <f t="shared" si="1897"/>
        <v>0</v>
      </c>
      <c r="N3271" s="150">
        <f t="shared" si="1898"/>
        <v>0</v>
      </c>
    </row>
    <row r="3272" spans="1:14" ht="47.25" hidden="1" outlineLevel="1">
      <c r="A3272" s="163"/>
      <c r="B3272" s="182" t="str">
        <f t="shared" ref="B3272:E3272" si="1947">B2813</f>
        <v>Design, Supply, Erection &amp; Commissioning of On-Line Dissolved Gas Analyzers for various Transformers installed at Unit-8 &amp; 9, CSTPS, Chandrapur.</v>
      </c>
      <c r="C3272" s="31">
        <f t="shared" si="1947"/>
        <v>0</v>
      </c>
      <c r="D3272" s="67" t="str">
        <f t="shared" si="1947"/>
        <v>-</v>
      </c>
      <c r="E3272" s="30">
        <f t="shared" si="1947"/>
        <v>0</v>
      </c>
      <c r="F3272" s="30">
        <f t="shared" si="1894"/>
        <v>3.1775039999999999</v>
      </c>
      <c r="G3272" s="30">
        <f t="shared" si="1895"/>
        <v>3.1775039999999999</v>
      </c>
      <c r="H3272" s="30">
        <f t="shared" si="1896"/>
        <v>0</v>
      </c>
      <c r="I3272" s="30">
        <f>'F4.2'!AB59</f>
        <v>0</v>
      </c>
      <c r="J3272" s="30">
        <f>'F4.2'!AV59</f>
        <v>0</v>
      </c>
      <c r="K3272" s="30"/>
      <c r="L3272" s="30"/>
      <c r="M3272" s="30">
        <f t="shared" si="1897"/>
        <v>0</v>
      </c>
      <c r="N3272" s="150">
        <f t="shared" si="1898"/>
        <v>0</v>
      </c>
    </row>
    <row r="3273" spans="1:14" ht="63" hidden="1" outlineLevel="1">
      <c r="A3273" s="163"/>
      <c r="B3273" s="182" t="str">
        <f t="shared" ref="B3273:E3273" si="1948">B2814</f>
        <v xml:space="preserve">Supply, Erection &amp; Commissioning of On-Line Dissolved Gas Analyzers for Station Transformers -8B, Unit-8 &amp; 9, CSTPS, Chandrapur
</v>
      </c>
      <c r="C3273" s="31">
        <f t="shared" si="1948"/>
        <v>0</v>
      </c>
      <c r="D3273" s="67" t="str">
        <f t="shared" si="1948"/>
        <v>-</v>
      </c>
      <c r="E3273" s="30">
        <f t="shared" si="1948"/>
        <v>0</v>
      </c>
      <c r="F3273" s="30">
        <f t="shared" si="1894"/>
        <v>0.30519225</v>
      </c>
      <c r="G3273" s="30">
        <f t="shared" si="1895"/>
        <v>0.30519225</v>
      </c>
      <c r="H3273" s="30">
        <f t="shared" si="1896"/>
        <v>0</v>
      </c>
      <c r="I3273" s="30">
        <f>'F4.2'!AB60</f>
        <v>0</v>
      </c>
      <c r="J3273" s="30">
        <f>'F4.2'!AV60</f>
        <v>0</v>
      </c>
      <c r="K3273" s="30"/>
      <c r="L3273" s="30"/>
      <c r="M3273" s="30">
        <f t="shared" si="1897"/>
        <v>0</v>
      </c>
      <c r="N3273" s="150">
        <f t="shared" si="1898"/>
        <v>0</v>
      </c>
    </row>
    <row r="3274" spans="1:14" ht="47.25" hidden="1" outlineLevel="1">
      <c r="A3274" s="163"/>
      <c r="B3274" s="182" t="str">
        <f t="shared" ref="B3274:E3274" si="1949">B2815</f>
        <v>Procurement of ‘TOROSHIMA’ make 350 KW, 6.6KV, Boiler Circulating Water (BCW) Pump Motor  (without pump casing) for Unit-8&amp;9, CSTPS Chandrapur.</v>
      </c>
      <c r="C3274" s="31">
        <f t="shared" si="1949"/>
        <v>0</v>
      </c>
      <c r="D3274" s="67" t="str">
        <f t="shared" si="1949"/>
        <v>-</v>
      </c>
      <c r="E3274" s="30">
        <f t="shared" si="1949"/>
        <v>0</v>
      </c>
      <c r="F3274" s="30">
        <f t="shared" si="1894"/>
        <v>4.2036736000000001</v>
      </c>
      <c r="G3274" s="30">
        <f t="shared" si="1895"/>
        <v>4.2036736000000001</v>
      </c>
      <c r="H3274" s="30">
        <f t="shared" si="1896"/>
        <v>0</v>
      </c>
      <c r="I3274" s="30">
        <f>'F4.2'!AB61</f>
        <v>0</v>
      </c>
      <c r="J3274" s="30">
        <f>'F4.2'!AV61</f>
        <v>0</v>
      </c>
      <c r="K3274" s="30"/>
      <c r="L3274" s="30"/>
      <c r="M3274" s="30">
        <f t="shared" si="1897"/>
        <v>0</v>
      </c>
      <c r="N3274" s="150">
        <f t="shared" si="1898"/>
        <v>0</v>
      </c>
    </row>
    <row r="3275" spans="1:14" ht="31.5" hidden="1" outlineLevel="1">
      <c r="A3275" s="163"/>
      <c r="B3275" s="182" t="str">
        <f t="shared" ref="B3275:E3275" si="1950">B2816</f>
        <v>Procurement of 90kVA ESP Rectiformer  for  Unit-8 &amp; 9, CSTPS, Chandrapur.</v>
      </c>
      <c r="C3275" s="31">
        <f t="shared" si="1950"/>
        <v>0</v>
      </c>
      <c r="D3275" s="67" t="str">
        <f t="shared" si="1950"/>
        <v>-</v>
      </c>
      <c r="E3275" s="30">
        <f t="shared" si="1950"/>
        <v>0</v>
      </c>
      <c r="F3275" s="30">
        <f t="shared" si="1894"/>
        <v>0.29877599999999999</v>
      </c>
      <c r="G3275" s="30">
        <f t="shared" si="1895"/>
        <v>0.29877599999999999</v>
      </c>
      <c r="H3275" s="30">
        <f t="shared" si="1896"/>
        <v>0</v>
      </c>
      <c r="I3275" s="30">
        <f>'F4.2'!AB62</f>
        <v>0</v>
      </c>
      <c r="J3275" s="30">
        <f>'F4.2'!AV62</f>
        <v>0</v>
      </c>
      <c r="K3275" s="30"/>
      <c r="L3275" s="30"/>
      <c r="M3275" s="30">
        <f t="shared" si="1897"/>
        <v>0</v>
      </c>
      <c r="N3275" s="150">
        <f t="shared" si="1898"/>
        <v>0</v>
      </c>
    </row>
    <row r="3276" spans="1:14" ht="31.5" hidden="1" outlineLevel="1">
      <c r="A3276" s="163"/>
      <c r="B3276" s="182" t="str">
        <f t="shared" ref="B3276:E3276" si="1951">B2817</f>
        <v>Supply erection &amp; commissioning of Aviation Lighting for NDCT of Unit-8&amp;9, CSTPS Chandrapur</v>
      </c>
      <c r="C3276" s="31">
        <f t="shared" si="1951"/>
        <v>0</v>
      </c>
      <c r="D3276" s="67" t="str">
        <f t="shared" si="1951"/>
        <v>-</v>
      </c>
      <c r="E3276" s="30">
        <f t="shared" si="1951"/>
        <v>0</v>
      </c>
      <c r="F3276" s="30">
        <f t="shared" si="1894"/>
        <v>0.57261016200000003</v>
      </c>
      <c r="G3276" s="30">
        <f t="shared" si="1895"/>
        <v>0.57261016200000003</v>
      </c>
      <c r="H3276" s="30">
        <f t="shared" si="1896"/>
        <v>0</v>
      </c>
      <c r="I3276" s="30">
        <f>'F4.2'!AB63</f>
        <v>0</v>
      </c>
      <c r="J3276" s="30">
        <f>'F4.2'!AV63</f>
        <v>0</v>
      </c>
      <c r="K3276" s="30"/>
      <c r="L3276" s="30"/>
      <c r="M3276" s="30">
        <f t="shared" si="1897"/>
        <v>0</v>
      </c>
      <c r="N3276" s="150">
        <f t="shared" si="1898"/>
        <v>0</v>
      </c>
    </row>
    <row r="3277" spans="1:14" ht="31.5" hidden="1" outlineLevel="1">
      <c r="A3277" s="163"/>
      <c r="B3277" s="182" t="str">
        <f t="shared" ref="B3277:E3277" si="1952">B2818</f>
        <v>Procurement of Transformer oil storage tanks of different capacity for Unit-8&amp;9 CSTPS Chandrapur.</v>
      </c>
      <c r="C3277" s="31">
        <f t="shared" si="1952"/>
        <v>0</v>
      </c>
      <c r="D3277" s="67" t="str">
        <f t="shared" si="1952"/>
        <v>-</v>
      </c>
      <c r="E3277" s="30">
        <f t="shared" si="1952"/>
        <v>0</v>
      </c>
      <c r="F3277" s="30">
        <f t="shared" si="1894"/>
        <v>0.57023500000000005</v>
      </c>
      <c r="G3277" s="30">
        <f t="shared" si="1895"/>
        <v>0.57023500000000005</v>
      </c>
      <c r="H3277" s="30">
        <f t="shared" si="1896"/>
        <v>0</v>
      </c>
      <c r="I3277" s="30">
        <f>'F4.2'!AB64</f>
        <v>0</v>
      </c>
      <c r="J3277" s="30">
        <f>'F4.2'!AV64</f>
        <v>0</v>
      </c>
      <c r="K3277" s="30"/>
      <c r="L3277" s="30"/>
      <c r="M3277" s="30">
        <f t="shared" si="1897"/>
        <v>0</v>
      </c>
      <c r="N3277" s="150">
        <f t="shared" si="1898"/>
        <v>0</v>
      </c>
    </row>
    <row r="3278" spans="1:14" ht="31.5" hidden="1" outlineLevel="1">
      <c r="A3278" s="163"/>
      <c r="B3278" s="182" t="str">
        <f t="shared" ref="B3278:E3278" si="1953">B2819</f>
        <v>Procurement of 2000kW &amp; 315kW, 6.6 kV HT motors for CW &amp; ACW Pump installed at Unit-8&amp;9, CSTPS, Chandrapur.</v>
      </c>
      <c r="C3278" s="31">
        <f t="shared" si="1953"/>
        <v>0</v>
      </c>
      <c r="D3278" s="67" t="str">
        <f t="shared" si="1953"/>
        <v>-</v>
      </c>
      <c r="E3278" s="30">
        <f t="shared" si="1953"/>
        <v>0</v>
      </c>
      <c r="F3278" s="30">
        <f t="shared" si="1894"/>
        <v>1.450495826</v>
      </c>
      <c r="G3278" s="30">
        <f t="shared" si="1895"/>
        <v>1.450495826</v>
      </c>
      <c r="H3278" s="30">
        <f t="shared" si="1896"/>
        <v>0</v>
      </c>
      <c r="I3278" s="30">
        <f>'F4.2'!AB65</f>
        <v>0</v>
      </c>
      <c r="J3278" s="30">
        <f>'F4.2'!AV65</f>
        <v>0</v>
      </c>
      <c r="K3278" s="30"/>
      <c r="L3278" s="30"/>
      <c r="M3278" s="30">
        <f t="shared" si="1897"/>
        <v>0</v>
      </c>
      <c r="N3278" s="150">
        <f t="shared" si="1898"/>
        <v>0</v>
      </c>
    </row>
    <row r="3279" spans="1:14" ht="31.5" hidden="1" outlineLevel="1">
      <c r="A3279" s="163"/>
      <c r="B3279" s="182" t="str">
        <f t="shared" ref="B3279:E3279" si="1954">B2820</f>
        <v>Procurement of 3.25MVA, 6.6/2.3kV VFD Transformers of vector group DY11 for  Unit-8 &amp; 9, CSTPS, Chandrapur.</v>
      </c>
      <c r="C3279" s="31">
        <f t="shared" si="1954"/>
        <v>0</v>
      </c>
      <c r="D3279" s="67" t="str">
        <f t="shared" si="1954"/>
        <v>-</v>
      </c>
      <c r="E3279" s="30">
        <f t="shared" si="1954"/>
        <v>0</v>
      </c>
      <c r="F3279" s="30">
        <f t="shared" si="1894"/>
        <v>0.39410000000000001</v>
      </c>
      <c r="G3279" s="30">
        <f t="shared" si="1895"/>
        <v>0.39410000000000001</v>
      </c>
      <c r="H3279" s="30">
        <f t="shared" si="1896"/>
        <v>0</v>
      </c>
      <c r="I3279" s="30">
        <f>'F4.2'!AB66</f>
        <v>0</v>
      </c>
      <c r="J3279" s="30">
        <f>'F4.2'!AV66</f>
        <v>0</v>
      </c>
      <c r="K3279" s="30"/>
      <c r="L3279" s="30"/>
      <c r="M3279" s="30">
        <f t="shared" si="1897"/>
        <v>0</v>
      </c>
      <c r="N3279" s="150">
        <f t="shared" si="1898"/>
        <v>0</v>
      </c>
    </row>
    <row r="3280" spans="1:14" ht="31.5" hidden="1" outlineLevel="1">
      <c r="A3280" s="163"/>
      <c r="B3280" s="182" t="str">
        <f t="shared" ref="B3280:E3280" si="1955">B2821</f>
        <v>Procurement of 3.25MVA, 6.6/2.3kV VFD Transformer of vector group ‘Dd0’ for  Unit-8 &amp; 9, CSTPS, Chandrapur.</v>
      </c>
      <c r="C3280" s="31">
        <f t="shared" si="1955"/>
        <v>0</v>
      </c>
      <c r="D3280" s="67" t="str">
        <f t="shared" si="1955"/>
        <v>-</v>
      </c>
      <c r="E3280" s="30">
        <f t="shared" si="1955"/>
        <v>0</v>
      </c>
      <c r="F3280" s="30">
        <f t="shared" si="1894"/>
        <v>0.39050000000000001</v>
      </c>
      <c r="G3280" s="30">
        <f t="shared" si="1895"/>
        <v>0.39050000000000001</v>
      </c>
      <c r="H3280" s="30">
        <f t="shared" si="1896"/>
        <v>0</v>
      </c>
      <c r="I3280" s="30">
        <f>'F4.2'!AB67</f>
        <v>0</v>
      </c>
      <c r="J3280" s="30">
        <f>'F4.2'!AV67</f>
        <v>0</v>
      </c>
      <c r="K3280" s="30"/>
      <c r="L3280" s="30"/>
      <c r="M3280" s="30">
        <f t="shared" si="1897"/>
        <v>0</v>
      </c>
      <c r="N3280" s="150">
        <f t="shared" si="1898"/>
        <v>0</v>
      </c>
    </row>
    <row r="3281" spans="1:14" ht="47.25" hidden="1" outlineLevel="1">
      <c r="A3281" s="163"/>
      <c r="B3281" s="182" t="str">
        <f t="shared" ref="B3281:E3281" si="1956">B2822</f>
        <v>Procurement of ‘MARATHON’ makes HT/LT Induction motors for various Critical auxiliaries installed at Unit-8 &amp;9, CSTPS Chandrapur.</v>
      </c>
      <c r="C3281" s="31">
        <f t="shared" si="1956"/>
        <v>0</v>
      </c>
      <c r="D3281" s="67" t="str">
        <f t="shared" si="1956"/>
        <v>-</v>
      </c>
      <c r="E3281" s="30">
        <f t="shared" si="1956"/>
        <v>0</v>
      </c>
      <c r="F3281" s="30">
        <f t="shared" si="1894"/>
        <v>0</v>
      </c>
      <c r="G3281" s="30">
        <f t="shared" si="1895"/>
        <v>0</v>
      </c>
      <c r="H3281" s="30">
        <f t="shared" si="1896"/>
        <v>0</v>
      </c>
      <c r="I3281" s="30">
        <f>'F4.2'!AB68</f>
        <v>0</v>
      </c>
      <c r="J3281" s="30">
        <f>'F4.2'!AV68</f>
        <v>0</v>
      </c>
      <c r="K3281" s="30"/>
      <c r="L3281" s="30"/>
      <c r="M3281" s="30">
        <f t="shared" si="1897"/>
        <v>0</v>
      </c>
      <c r="N3281" s="150">
        <f t="shared" si="1898"/>
        <v>0</v>
      </c>
    </row>
    <row r="3282" spans="1:14" ht="31.5" hidden="1" outlineLevel="1">
      <c r="A3282" s="163"/>
      <c r="B3282" s="182" t="str">
        <f t="shared" ref="B3282:E3282" si="1957">B2823</f>
        <v xml:space="preserve"> Supply of 1.2V, Ni-Cd battery cells for Unit-8&amp;9, CSTPS Chandrapur.</v>
      </c>
      <c r="C3282" s="31">
        <f t="shared" si="1957"/>
        <v>0</v>
      </c>
      <c r="D3282" s="67" t="str">
        <f t="shared" si="1957"/>
        <v>-</v>
      </c>
      <c r="E3282" s="30">
        <f t="shared" si="1957"/>
        <v>0</v>
      </c>
      <c r="F3282" s="30">
        <f t="shared" si="1894"/>
        <v>0.12495855900000001</v>
      </c>
      <c r="G3282" s="30">
        <f t="shared" si="1895"/>
        <v>0.12495855900000001</v>
      </c>
      <c r="H3282" s="30">
        <f t="shared" si="1896"/>
        <v>0</v>
      </c>
      <c r="I3282" s="30">
        <f>'F4.2'!AB69</f>
        <v>0</v>
      </c>
      <c r="J3282" s="30">
        <f>'F4.2'!AV69</f>
        <v>0</v>
      </c>
      <c r="K3282" s="30"/>
      <c r="L3282" s="30"/>
      <c r="M3282" s="30">
        <f t="shared" si="1897"/>
        <v>0</v>
      </c>
      <c r="N3282" s="150">
        <f t="shared" si="1898"/>
        <v>0</v>
      </c>
    </row>
    <row r="3283" spans="1:14" ht="31.5" hidden="1" outlineLevel="1">
      <c r="A3283" s="163"/>
      <c r="B3283" s="182" t="str">
        <f t="shared" ref="B3283:E3283" si="1958">B2824</f>
        <v xml:space="preserve"> Supply of 1.2V, Ni-Cd battery cells for Unit-8&amp;9, CSTPS Chandrapur.</v>
      </c>
      <c r="C3283" s="31">
        <f t="shared" si="1958"/>
        <v>0</v>
      </c>
      <c r="D3283" s="67" t="str">
        <f t="shared" si="1958"/>
        <v>-</v>
      </c>
      <c r="E3283" s="30">
        <f t="shared" si="1958"/>
        <v>0</v>
      </c>
      <c r="F3283" s="30">
        <f t="shared" si="1894"/>
        <v>0.1893088</v>
      </c>
      <c r="G3283" s="30">
        <f t="shared" si="1895"/>
        <v>0.1893088</v>
      </c>
      <c r="H3283" s="30">
        <f t="shared" si="1896"/>
        <v>0</v>
      </c>
      <c r="I3283" s="30">
        <f>'F4.2'!AB70</f>
        <v>0</v>
      </c>
      <c r="J3283" s="30">
        <f>'F4.2'!AV70</f>
        <v>0</v>
      </c>
      <c r="K3283" s="30"/>
      <c r="L3283" s="30"/>
      <c r="M3283" s="30">
        <f t="shared" si="1897"/>
        <v>0</v>
      </c>
      <c r="N3283" s="150">
        <f t="shared" si="1898"/>
        <v>0</v>
      </c>
    </row>
    <row r="3284" spans="1:14" ht="47.25" hidden="1" outlineLevel="1">
      <c r="A3284" s="163"/>
      <c r="B3284" s="182" t="str">
        <f t="shared" ref="B3284:E3284" si="1959">B2825</f>
        <v>Procurement of ‘Air Core DC Reactor’ for VFD and ‘NGR’ for UAT/ Station Transformers installed at Unit-8 &amp; 9, CSTPS, Chandrapur.</v>
      </c>
      <c r="C3284" s="31">
        <f t="shared" si="1959"/>
        <v>0</v>
      </c>
      <c r="D3284" s="67" t="str">
        <f t="shared" si="1959"/>
        <v>-</v>
      </c>
      <c r="E3284" s="30">
        <f t="shared" si="1959"/>
        <v>0</v>
      </c>
      <c r="F3284" s="30">
        <f t="shared" si="1894"/>
        <v>0.44367988200000003</v>
      </c>
      <c r="G3284" s="30">
        <f t="shared" si="1895"/>
        <v>0.44367988200000003</v>
      </c>
      <c r="H3284" s="30">
        <f t="shared" si="1896"/>
        <v>0</v>
      </c>
      <c r="I3284" s="30">
        <f>'F4.2'!AB71</f>
        <v>0</v>
      </c>
      <c r="J3284" s="30">
        <f>'F4.2'!AV71</f>
        <v>0</v>
      </c>
      <c r="K3284" s="30"/>
      <c r="L3284" s="30"/>
      <c r="M3284" s="30">
        <f t="shared" si="1897"/>
        <v>0</v>
      </c>
      <c r="N3284" s="150">
        <f t="shared" si="1898"/>
        <v>0</v>
      </c>
    </row>
    <row r="3285" spans="1:14" ht="47.25" hidden="1" outlineLevel="1">
      <c r="A3285" s="163"/>
      <c r="B3285" s="182" t="str">
        <f t="shared" ref="B3285:E3285" si="1960">B2826</f>
        <v>Procurement of ‘Air Core DC Reactor’ for VFD and ‘NGR’ for UAT/ Station Transformers installed at Unit-8 &amp; 9, CSTPS, Chandrapur.</v>
      </c>
      <c r="C3285" s="31">
        <f t="shared" si="1960"/>
        <v>0</v>
      </c>
      <c r="D3285" s="67" t="str">
        <f t="shared" si="1960"/>
        <v>-</v>
      </c>
      <c r="E3285" s="30">
        <f t="shared" si="1960"/>
        <v>0</v>
      </c>
      <c r="F3285" s="30">
        <f t="shared" si="1894"/>
        <v>0.12551129</v>
      </c>
      <c r="G3285" s="30">
        <f t="shared" si="1895"/>
        <v>0.12551129</v>
      </c>
      <c r="H3285" s="30">
        <f t="shared" si="1896"/>
        <v>0</v>
      </c>
      <c r="I3285" s="30">
        <f>'F4.2'!AB72</f>
        <v>0</v>
      </c>
      <c r="J3285" s="30">
        <f>'F4.2'!AV72</f>
        <v>0</v>
      </c>
      <c r="K3285" s="30"/>
      <c r="L3285" s="30"/>
      <c r="M3285" s="30">
        <f t="shared" si="1897"/>
        <v>0</v>
      </c>
      <c r="N3285" s="150">
        <f t="shared" si="1898"/>
        <v>0</v>
      </c>
    </row>
    <row r="3286" spans="1:14" ht="31.5" hidden="1" outlineLevel="1">
      <c r="A3286" s="163"/>
      <c r="B3286" s="182" t="str">
        <f t="shared" ref="B3286:E3286" si="1961">B2827</f>
        <v>Procurement of ‘BHEL’ make 680 KW, 6.6KV, Coal Mill Motor for Unit-8&amp;9, CSTPS Chandrapur.</v>
      </c>
      <c r="C3286" s="31">
        <f t="shared" si="1961"/>
        <v>0</v>
      </c>
      <c r="D3286" s="67" t="str">
        <f t="shared" si="1961"/>
        <v>-</v>
      </c>
      <c r="E3286" s="30">
        <f t="shared" si="1961"/>
        <v>0</v>
      </c>
      <c r="F3286" s="30">
        <f t="shared" si="1894"/>
        <v>0.37913400000000003</v>
      </c>
      <c r="G3286" s="30">
        <f t="shared" si="1895"/>
        <v>0.37913400000000003</v>
      </c>
      <c r="H3286" s="30">
        <f t="shared" si="1896"/>
        <v>0</v>
      </c>
      <c r="I3286" s="30">
        <f>'F4.2'!AB73</f>
        <v>0</v>
      </c>
      <c r="J3286" s="30">
        <f>'F4.2'!AV73</f>
        <v>0</v>
      </c>
      <c r="K3286" s="30"/>
      <c r="L3286" s="30"/>
      <c r="M3286" s="30">
        <f t="shared" si="1897"/>
        <v>0</v>
      </c>
      <c r="N3286" s="150">
        <f t="shared" si="1898"/>
        <v>0</v>
      </c>
    </row>
    <row r="3287" spans="1:14" ht="47.25" hidden="1" outlineLevel="1">
      <c r="A3287" s="163"/>
      <c r="B3287" s="182" t="str">
        <f t="shared" ref="B3287:E3287" si="1962">B2828</f>
        <v>Procurement of 400kV OIP Condenser Bushing for Generator Transformer &amp; Station Transformer of Unit-8&amp;9, CSTPS, Chandrapur.</v>
      </c>
      <c r="C3287" s="31">
        <f t="shared" si="1962"/>
        <v>0</v>
      </c>
      <c r="D3287" s="67" t="str">
        <f t="shared" si="1962"/>
        <v>-</v>
      </c>
      <c r="E3287" s="30">
        <f t="shared" si="1962"/>
        <v>0</v>
      </c>
      <c r="F3287" s="30">
        <f t="shared" ref="F3287:F3350" si="1963">F2828+I2828</f>
        <v>0.49063730999999994</v>
      </c>
      <c r="G3287" s="30">
        <f t="shared" ref="G3287:G3350" si="1964">G2828+M2828</f>
        <v>0.49063730999999994</v>
      </c>
      <c r="H3287" s="30">
        <f t="shared" ref="H3287:H3350" si="1965">F3287-G3287</f>
        <v>0</v>
      </c>
      <c r="I3287" s="30">
        <f>'F4.2'!AB74</f>
        <v>0</v>
      </c>
      <c r="J3287" s="30">
        <f>'F4.2'!AV74</f>
        <v>0</v>
      </c>
      <c r="K3287" s="30"/>
      <c r="L3287" s="30"/>
      <c r="M3287" s="30">
        <f t="shared" ref="M3287:M3350" si="1966">SUM(J3287:L3287)</f>
        <v>0</v>
      </c>
      <c r="N3287" s="150">
        <f t="shared" ref="N3287:N3350" si="1967">H3287+I3287-M3287</f>
        <v>0</v>
      </c>
    </row>
    <row r="3288" spans="1:14" ht="31.5" hidden="1" outlineLevel="1">
      <c r="A3288" s="163"/>
      <c r="B3288" s="182" t="str">
        <f t="shared" ref="B3288:E3288" si="1968">B2829</f>
        <v>Procurement of  ‘11kW DC motor with Control Cabinet’  for  Unit-8 &amp; 9, CSTPS, Chandrapur.</v>
      </c>
      <c r="C3288" s="31">
        <f t="shared" si="1968"/>
        <v>0</v>
      </c>
      <c r="D3288" s="67" t="str">
        <f t="shared" si="1968"/>
        <v>-</v>
      </c>
      <c r="E3288" s="30">
        <f t="shared" si="1968"/>
        <v>0</v>
      </c>
      <c r="F3288" s="30">
        <f t="shared" si="1963"/>
        <v>0.22420000000000001</v>
      </c>
      <c r="G3288" s="30">
        <f t="shared" si="1964"/>
        <v>0.22420000000000001</v>
      </c>
      <c r="H3288" s="30">
        <f t="shared" si="1965"/>
        <v>0</v>
      </c>
      <c r="I3288" s="30">
        <f>'F4.2'!AB75</f>
        <v>0</v>
      </c>
      <c r="J3288" s="30">
        <f>'F4.2'!AV75</f>
        <v>0</v>
      </c>
      <c r="K3288" s="30"/>
      <c r="L3288" s="30"/>
      <c r="M3288" s="30">
        <f t="shared" si="1966"/>
        <v>0</v>
      </c>
      <c r="N3288" s="150">
        <f t="shared" si="1967"/>
        <v>0</v>
      </c>
    </row>
    <row r="3289" spans="1:14" ht="31.5" hidden="1" outlineLevel="1">
      <c r="A3289" s="163"/>
      <c r="B3289" s="182" t="str">
        <f t="shared" ref="B3289:E3289" si="1969">B2830</f>
        <v>Procurement of 37kW, 415V motors for Primary Water Pump installed at Unit-8 &amp;9, CSTPS Chandrapur.</v>
      </c>
      <c r="C3289" s="31">
        <f t="shared" si="1969"/>
        <v>0</v>
      </c>
      <c r="D3289" s="67" t="str">
        <f t="shared" si="1969"/>
        <v>-</v>
      </c>
      <c r="E3289" s="30">
        <f t="shared" si="1969"/>
        <v>0</v>
      </c>
      <c r="F3289" s="30">
        <f t="shared" si="1963"/>
        <v>9.6850860000000007E-3</v>
      </c>
      <c r="G3289" s="30">
        <f t="shared" si="1964"/>
        <v>9.6850860000000007E-3</v>
      </c>
      <c r="H3289" s="30">
        <f t="shared" si="1965"/>
        <v>0</v>
      </c>
      <c r="I3289" s="30">
        <f>'F4.2'!AB76</f>
        <v>0</v>
      </c>
      <c r="J3289" s="30">
        <f>'F4.2'!AV76</f>
        <v>0</v>
      </c>
      <c r="K3289" s="30"/>
      <c r="L3289" s="30"/>
      <c r="M3289" s="30">
        <f t="shared" si="1966"/>
        <v>0</v>
      </c>
      <c r="N3289" s="150">
        <f t="shared" si="1967"/>
        <v>0</v>
      </c>
    </row>
    <row r="3290" spans="1:14" ht="47.25" hidden="1" outlineLevel="1">
      <c r="A3290" s="163"/>
      <c r="B3290" s="182" t="str">
        <f t="shared" ref="B3290:E3290" si="1970">B2831</f>
        <v xml:space="preserve">Procurement of 15 KW, 415V LT Motor for Service Building &amp; TG Building Lift installed at Unit-8&amp;9, CSTPS Chandrapur.
</v>
      </c>
      <c r="C3290" s="31">
        <f t="shared" si="1970"/>
        <v>0</v>
      </c>
      <c r="D3290" s="67" t="str">
        <f t="shared" si="1970"/>
        <v>-</v>
      </c>
      <c r="E3290" s="30">
        <f t="shared" si="1970"/>
        <v>0</v>
      </c>
      <c r="F3290" s="30">
        <f t="shared" si="1963"/>
        <v>9.5155199999999995E-2</v>
      </c>
      <c r="G3290" s="30">
        <f t="shared" si="1964"/>
        <v>9.5155199999999995E-2</v>
      </c>
      <c r="H3290" s="30">
        <f t="shared" si="1965"/>
        <v>0</v>
      </c>
      <c r="I3290" s="30">
        <f>'F4.2'!AB77</f>
        <v>0</v>
      </c>
      <c r="J3290" s="30">
        <f>'F4.2'!AV77</f>
        <v>0</v>
      </c>
      <c r="K3290" s="30"/>
      <c r="L3290" s="30"/>
      <c r="M3290" s="30">
        <f t="shared" si="1966"/>
        <v>0</v>
      </c>
      <c r="N3290" s="150">
        <f t="shared" si="1967"/>
        <v>0</v>
      </c>
    </row>
    <row r="3291" spans="1:14" ht="47.25" hidden="1" outlineLevel="1">
      <c r="A3291" s="163"/>
      <c r="B3291" s="182" t="str">
        <f t="shared" ref="B3291:E3291" si="1971">B2832</f>
        <v xml:space="preserve">Procurement of 16KW, 415V LT Motor for Boiler Lift installed at Unit-8&amp;9, CSTPS Chandrapur.
</v>
      </c>
      <c r="C3291" s="31">
        <f t="shared" si="1971"/>
        <v>0</v>
      </c>
      <c r="D3291" s="67" t="str">
        <f t="shared" si="1971"/>
        <v>-</v>
      </c>
      <c r="E3291" s="30">
        <f t="shared" si="1971"/>
        <v>0</v>
      </c>
      <c r="F3291" s="30">
        <f t="shared" si="1963"/>
        <v>4.4179023999999997E-2</v>
      </c>
      <c r="G3291" s="30">
        <f t="shared" si="1964"/>
        <v>4.4179023999999997E-2</v>
      </c>
      <c r="H3291" s="30">
        <f t="shared" si="1965"/>
        <v>0</v>
      </c>
      <c r="I3291" s="30">
        <f>'F4.2'!AB78</f>
        <v>0</v>
      </c>
      <c r="J3291" s="30">
        <f>'F4.2'!AV78</f>
        <v>0</v>
      </c>
      <c r="K3291" s="30"/>
      <c r="L3291" s="30"/>
      <c r="M3291" s="30">
        <f t="shared" si="1966"/>
        <v>0</v>
      </c>
      <c r="N3291" s="150">
        <f t="shared" si="1967"/>
        <v>0</v>
      </c>
    </row>
    <row r="3292" spans="1:14" ht="47.25" hidden="1" outlineLevel="1">
      <c r="A3292" s="163"/>
      <c r="B3292" s="182" t="str">
        <f t="shared" ref="B3292:E3292" si="1972">B2833</f>
        <v>Supply, Erection, Testing and Commissioning of Hydrastep-Electronic Drum Level Indicator and its associated accessories for Unit-9, CSTPS, Chandrapur</v>
      </c>
      <c r="C3292" s="31">
        <f t="shared" si="1972"/>
        <v>0</v>
      </c>
      <c r="D3292" s="67" t="str">
        <f t="shared" si="1972"/>
        <v>-</v>
      </c>
      <c r="E3292" s="30">
        <f t="shared" si="1972"/>
        <v>0</v>
      </c>
      <c r="F3292" s="30">
        <f t="shared" si="1963"/>
        <v>0.27376</v>
      </c>
      <c r="G3292" s="30">
        <f t="shared" si="1964"/>
        <v>0.27376</v>
      </c>
      <c r="H3292" s="30">
        <f t="shared" si="1965"/>
        <v>0</v>
      </c>
      <c r="I3292" s="30">
        <f>'F4.2'!AB79</f>
        <v>0</v>
      </c>
      <c r="J3292" s="30">
        <f>'F4.2'!AV79</f>
        <v>0</v>
      </c>
      <c r="K3292" s="30"/>
      <c r="L3292" s="30"/>
      <c r="M3292" s="30">
        <f t="shared" si="1966"/>
        <v>0</v>
      </c>
      <c r="N3292" s="150">
        <f t="shared" si="1967"/>
        <v>0</v>
      </c>
    </row>
    <row r="3293" spans="1:14" ht="47.25" hidden="1" outlineLevel="1">
      <c r="A3293" s="163"/>
      <c r="B3293" s="182" t="str">
        <f t="shared" ref="B3293:E3293" si="1973">B2834</f>
        <v>Procurement of spares for BHEL make Hydrastep (Electronic Water Level Indicator -BHELVISION 20M) for Unit 8 &amp; 9, CSTPS, Chandrapur on OEM basis.</v>
      </c>
      <c r="C3293" s="31">
        <f t="shared" si="1973"/>
        <v>0</v>
      </c>
      <c r="D3293" s="67" t="str">
        <f t="shared" si="1973"/>
        <v>-</v>
      </c>
      <c r="E3293" s="30">
        <f t="shared" si="1973"/>
        <v>0</v>
      </c>
      <c r="F3293" s="30">
        <f t="shared" si="1963"/>
        <v>8.4171569000000002E-2</v>
      </c>
      <c r="G3293" s="30">
        <f t="shared" si="1964"/>
        <v>8.4171569000000002E-2</v>
      </c>
      <c r="H3293" s="30">
        <f t="shared" si="1965"/>
        <v>0</v>
      </c>
      <c r="I3293" s="30">
        <f>'F4.2'!AB80</f>
        <v>0</v>
      </c>
      <c r="J3293" s="30">
        <f>'F4.2'!AV80</f>
        <v>0</v>
      </c>
      <c r="K3293" s="30"/>
      <c r="L3293" s="30"/>
      <c r="M3293" s="30">
        <f t="shared" si="1966"/>
        <v>0</v>
      </c>
      <c r="N3293" s="150">
        <f t="shared" si="1967"/>
        <v>0</v>
      </c>
    </row>
    <row r="3294" spans="1:14" ht="47.25" hidden="1" outlineLevel="1">
      <c r="A3294" s="163"/>
      <c r="B3294" s="182" t="str">
        <f t="shared" ref="B3294:E3294" si="1974">B2835</f>
        <v>Procurement of Electrodes for Hydrastep (Electronic Water Level Indicator -BHELVISION 20M) for Unit 8 &amp; 9, CSTPS, Chandrapur.</v>
      </c>
      <c r="C3294" s="31">
        <f t="shared" si="1974"/>
        <v>0</v>
      </c>
      <c r="D3294" s="67" t="str">
        <f t="shared" si="1974"/>
        <v>-</v>
      </c>
      <c r="E3294" s="30">
        <f t="shared" si="1974"/>
        <v>0</v>
      </c>
      <c r="F3294" s="30">
        <f t="shared" si="1963"/>
        <v>0.10384</v>
      </c>
      <c r="G3294" s="30">
        <f t="shared" si="1964"/>
        <v>0.10384</v>
      </c>
      <c r="H3294" s="30">
        <f t="shared" si="1965"/>
        <v>0</v>
      </c>
      <c r="I3294" s="30">
        <f>'F4.2'!AB81</f>
        <v>0</v>
      </c>
      <c r="J3294" s="30">
        <f>'F4.2'!AV81</f>
        <v>0</v>
      </c>
      <c r="K3294" s="30"/>
      <c r="L3294" s="30"/>
      <c r="M3294" s="30">
        <f t="shared" si="1966"/>
        <v>0</v>
      </c>
      <c r="N3294" s="150">
        <f t="shared" si="1967"/>
        <v>0</v>
      </c>
    </row>
    <row r="3295" spans="1:14" ht="31.5" hidden="1" outlineLevel="1">
      <c r="A3295" s="163"/>
      <c r="B3295" s="182" t="str">
        <f t="shared" ref="B3295:E3295" si="1975">B2836</f>
        <v>Engineering &amp; Retrofitting of 196 NT Controller to DT 9 Controller for Unit-8 &amp; 9 Coal Feeder System.</v>
      </c>
      <c r="C3295" s="31">
        <f t="shared" si="1975"/>
        <v>0</v>
      </c>
      <c r="D3295" s="67" t="str">
        <f t="shared" si="1975"/>
        <v>-</v>
      </c>
      <c r="E3295" s="30">
        <f t="shared" si="1975"/>
        <v>0</v>
      </c>
      <c r="F3295" s="30">
        <f t="shared" si="1963"/>
        <v>0.38075886000000003</v>
      </c>
      <c r="G3295" s="30">
        <f t="shared" si="1964"/>
        <v>0.38075886000000003</v>
      </c>
      <c r="H3295" s="30">
        <f t="shared" si="1965"/>
        <v>0</v>
      </c>
      <c r="I3295" s="30">
        <f>'F4.2'!AB82</f>
        <v>0</v>
      </c>
      <c r="J3295" s="30">
        <f>'F4.2'!AV82</f>
        <v>0</v>
      </c>
      <c r="K3295" s="30"/>
      <c r="L3295" s="30"/>
      <c r="M3295" s="30">
        <f t="shared" si="1966"/>
        <v>0</v>
      </c>
      <c r="N3295" s="150">
        <f t="shared" si="1967"/>
        <v>0</v>
      </c>
    </row>
    <row r="3296" spans="1:14" ht="47.25" hidden="1" outlineLevel="1">
      <c r="A3296" s="163"/>
      <c r="B3296" s="182" t="str">
        <f t="shared" ref="B3296:E3296" si="1976">B2837</f>
        <v xml:space="preserve"> Procurement of spares for BHEL make Acoustic steam leak detection system (BHELSONIC) (BS10) for Unit 8 &amp; 9, CSTPS, Chandrapur</v>
      </c>
      <c r="C3296" s="31">
        <f t="shared" si="1976"/>
        <v>0</v>
      </c>
      <c r="D3296" s="67" t="str">
        <f t="shared" si="1976"/>
        <v>-</v>
      </c>
      <c r="E3296" s="30">
        <f t="shared" si="1976"/>
        <v>0</v>
      </c>
      <c r="F3296" s="30">
        <f t="shared" si="1963"/>
        <v>7.7806934999999994E-2</v>
      </c>
      <c r="G3296" s="30">
        <f t="shared" si="1964"/>
        <v>7.7806934999999994E-2</v>
      </c>
      <c r="H3296" s="30">
        <f t="shared" si="1965"/>
        <v>0</v>
      </c>
      <c r="I3296" s="30">
        <f>'F4.2'!AB83</f>
        <v>0</v>
      </c>
      <c r="J3296" s="30">
        <f>'F4.2'!AV83</f>
        <v>0</v>
      </c>
      <c r="K3296" s="30"/>
      <c r="L3296" s="30"/>
      <c r="M3296" s="30">
        <f t="shared" si="1966"/>
        <v>0</v>
      </c>
      <c r="N3296" s="150">
        <f t="shared" si="1967"/>
        <v>0</v>
      </c>
    </row>
    <row r="3297" spans="1:14" ht="31.5" hidden="1" outlineLevel="1">
      <c r="A3297" s="163"/>
      <c r="B3297" s="182" t="str">
        <f t="shared" ref="B3297:E3297" si="1977">B2838</f>
        <v>Procurement of LT Circuit Breaker assemblies for ESP LT Panels (LTMSB &amp; ACP) of Unit-8&amp;9, CSTPS, Chandrapur.</v>
      </c>
      <c r="C3297" s="31">
        <f t="shared" si="1977"/>
        <v>0</v>
      </c>
      <c r="D3297" s="67" t="str">
        <f t="shared" si="1977"/>
        <v>-</v>
      </c>
      <c r="E3297" s="30">
        <f t="shared" si="1977"/>
        <v>0</v>
      </c>
      <c r="F3297" s="30">
        <f t="shared" si="1963"/>
        <v>0.25429000000000002</v>
      </c>
      <c r="G3297" s="30">
        <f t="shared" si="1964"/>
        <v>0.25429000000000002</v>
      </c>
      <c r="H3297" s="30">
        <f t="shared" si="1965"/>
        <v>0</v>
      </c>
      <c r="I3297" s="30">
        <f>'F4.2'!AB84</f>
        <v>0</v>
      </c>
      <c r="J3297" s="30">
        <f>'F4.2'!AV84</f>
        <v>0</v>
      </c>
      <c r="K3297" s="30"/>
      <c r="L3297" s="30"/>
      <c r="M3297" s="30">
        <f t="shared" si="1966"/>
        <v>0</v>
      </c>
      <c r="N3297" s="150">
        <f t="shared" si="1967"/>
        <v>0</v>
      </c>
    </row>
    <row r="3298" spans="1:14" ht="47.25" hidden="1" outlineLevel="1">
      <c r="A3298" s="163"/>
      <c r="B3298" s="182" t="str">
        <f t="shared" ref="B3298:E3298" si="1978">B2839</f>
        <v xml:space="preserve">
Procurement of spares for BHEL make maxDNA Distributed control system for C&amp;I-III, Unit 8 &amp; 9, CSTPS, Chandrapur</v>
      </c>
      <c r="C3298" s="31">
        <f t="shared" si="1978"/>
        <v>0</v>
      </c>
      <c r="D3298" s="67" t="str">
        <f t="shared" si="1978"/>
        <v>-</v>
      </c>
      <c r="E3298" s="30">
        <f t="shared" si="1978"/>
        <v>0</v>
      </c>
      <c r="F3298" s="30">
        <f t="shared" si="1963"/>
        <v>1.1170411899999999</v>
      </c>
      <c r="G3298" s="30">
        <f t="shared" si="1964"/>
        <v>1.1170411899999999</v>
      </c>
      <c r="H3298" s="30">
        <f t="shared" si="1965"/>
        <v>0</v>
      </c>
      <c r="I3298" s="30">
        <f>'F4.2'!AB85</f>
        <v>0</v>
      </c>
      <c r="J3298" s="30">
        <f>'F4.2'!AV85</f>
        <v>0</v>
      </c>
      <c r="K3298" s="30"/>
      <c r="L3298" s="30"/>
      <c r="M3298" s="30">
        <f t="shared" si="1966"/>
        <v>0</v>
      </c>
      <c r="N3298" s="150">
        <f t="shared" si="1967"/>
        <v>0</v>
      </c>
    </row>
    <row r="3299" spans="1:14" ht="47.25" hidden="1" outlineLevel="1">
      <c r="A3299" s="163"/>
      <c r="B3299" s="182" t="str">
        <f t="shared" ref="B3299:E3299" si="1979">B2840</f>
        <v>Supply of Transformer oil BDV test kit DTA 100C and Oil Tan Delta &amp; Resistivity Tester DTL C at Unit-8&amp;9, CSTPS, Chandrapur.</v>
      </c>
      <c r="C3299" s="31">
        <f t="shared" si="1979"/>
        <v>0</v>
      </c>
      <c r="D3299" s="67" t="str">
        <f t="shared" si="1979"/>
        <v>-</v>
      </c>
      <c r="E3299" s="30">
        <f t="shared" si="1979"/>
        <v>0</v>
      </c>
      <c r="F3299" s="30">
        <f t="shared" si="1963"/>
        <v>0.47597660000000003</v>
      </c>
      <c r="G3299" s="30">
        <f t="shared" si="1964"/>
        <v>0.47597660000000003</v>
      </c>
      <c r="H3299" s="30">
        <f t="shared" si="1965"/>
        <v>0</v>
      </c>
      <c r="I3299" s="30">
        <f>'F4.2'!AB86</f>
        <v>0</v>
      </c>
      <c r="J3299" s="30">
        <f>'F4.2'!AV86</f>
        <v>0</v>
      </c>
      <c r="K3299" s="30"/>
      <c r="L3299" s="30"/>
      <c r="M3299" s="30">
        <f t="shared" si="1966"/>
        <v>0</v>
      </c>
      <c r="N3299" s="150">
        <f t="shared" si="1967"/>
        <v>0</v>
      </c>
    </row>
    <row r="3300" spans="1:14" ht="18.75" hidden="1" outlineLevel="1">
      <c r="A3300" s="191"/>
      <c r="B3300" s="184" t="str">
        <f t="shared" ref="B3300:E3300" si="1980">B2841</f>
        <v xml:space="preserve"> Outdoor Plant ( CHP/AHP/WTP)</v>
      </c>
      <c r="C3300" s="186">
        <f t="shared" si="1980"/>
        <v>0</v>
      </c>
      <c r="D3300" s="207" t="str">
        <f t="shared" si="1980"/>
        <v>-</v>
      </c>
      <c r="E3300" s="208">
        <f t="shared" si="1980"/>
        <v>5</v>
      </c>
      <c r="F3300" s="208">
        <f t="shared" si="1963"/>
        <v>0</v>
      </c>
      <c r="G3300" s="208">
        <f t="shared" si="1964"/>
        <v>0</v>
      </c>
      <c r="H3300" s="208">
        <f t="shared" si="1965"/>
        <v>0</v>
      </c>
      <c r="I3300" s="30">
        <f>'F4.2'!AB87</f>
        <v>0</v>
      </c>
      <c r="J3300" s="30">
        <f>'F4.2'!AV87</f>
        <v>0</v>
      </c>
      <c r="K3300" s="208"/>
      <c r="L3300" s="208"/>
      <c r="M3300" s="208">
        <f t="shared" si="1966"/>
        <v>0</v>
      </c>
      <c r="N3300" s="209">
        <f t="shared" si="1967"/>
        <v>0</v>
      </c>
    </row>
    <row r="3301" spans="1:14" ht="31.5" hidden="1" outlineLevel="1">
      <c r="A3301" s="163"/>
      <c r="B3301" s="182" t="str">
        <f t="shared" ref="B3301:E3301" si="1981">B2842</f>
        <v>Procurement of spares for Elecon make KCN-560 type Gearbox for Apron Feeder installed at CHPD, CSTPS.</v>
      </c>
      <c r="C3301" s="31">
        <f t="shared" si="1981"/>
        <v>0</v>
      </c>
      <c r="D3301" s="67" t="str">
        <f t="shared" si="1981"/>
        <v>-</v>
      </c>
      <c r="E3301" s="30">
        <f t="shared" si="1981"/>
        <v>0</v>
      </c>
      <c r="F3301" s="30">
        <f t="shared" si="1963"/>
        <v>1.6716671999999999</v>
      </c>
      <c r="G3301" s="30">
        <f t="shared" si="1964"/>
        <v>1.67166726</v>
      </c>
      <c r="H3301" s="30">
        <f t="shared" si="1965"/>
        <v>-6.0000000079440952E-8</v>
      </c>
      <c r="I3301" s="30">
        <f>'F4.2'!AB88</f>
        <v>0</v>
      </c>
      <c r="J3301" s="30">
        <f>'F4.2'!AV88</f>
        <v>0</v>
      </c>
      <c r="K3301" s="30"/>
      <c r="L3301" s="30"/>
      <c r="M3301" s="30">
        <f t="shared" si="1966"/>
        <v>0</v>
      </c>
      <c r="N3301" s="150">
        <f t="shared" si="1967"/>
        <v>-6.0000000079440952E-8</v>
      </c>
    </row>
    <row r="3302" spans="1:14" ht="31.5" hidden="1" outlineLevel="1">
      <c r="A3302" s="163"/>
      <c r="B3302" s="182" t="str">
        <f t="shared" ref="B3302:E3302" si="1982">B2843</f>
        <v>Procurement of spares of CKB-280,225,200,8180 typ gearbox installed at CHP-D</v>
      </c>
      <c r="C3302" s="31">
        <f t="shared" si="1982"/>
        <v>0</v>
      </c>
      <c r="D3302" s="67" t="str">
        <f t="shared" si="1982"/>
        <v>-</v>
      </c>
      <c r="E3302" s="30">
        <f t="shared" si="1982"/>
        <v>0</v>
      </c>
      <c r="F3302" s="30">
        <f t="shared" si="1963"/>
        <v>1.0015471119999999</v>
      </c>
      <c r="G3302" s="30">
        <f t="shared" si="1964"/>
        <v>1.0015471119999999</v>
      </c>
      <c r="H3302" s="30">
        <f t="shared" si="1965"/>
        <v>0</v>
      </c>
      <c r="I3302" s="30">
        <f>'F4.2'!AB89</f>
        <v>0</v>
      </c>
      <c r="J3302" s="30">
        <f>'F4.2'!AV89</f>
        <v>0</v>
      </c>
      <c r="K3302" s="30"/>
      <c r="L3302" s="30"/>
      <c r="M3302" s="30">
        <f t="shared" si="1966"/>
        <v>0</v>
      </c>
      <c r="N3302" s="150">
        <f t="shared" si="1967"/>
        <v>0</v>
      </c>
    </row>
    <row r="3303" spans="1:14" ht="31.5" hidden="1" outlineLevel="1">
      <c r="A3303" s="163"/>
      <c r="B3303" s="182" t="str">
        <f t="shared" ref="B3303:E3303" si="1983">B2844</f>
        <v>Procurement of Gear Box (MAKE: NEW ALLENBERRY) Spares at CHP-D; CSTPS, Chandrapur.</v>
      </c>
      <c r="C3303" s="31">
        <f t="shared" si="1983"/>
        <v>0</v>
      </c>
      <c r="D3303" s="67" t="str">
        <f t="shared" si="1983"/>
        <v>-</v>
      </c>
      <c r="E3303" s="30">
        <f t="shared" si="1983"/>
        <v>0</v>
      </c>
      <c r="F3303" s="30">
        <f t="shared" si="1963"/>
        <v>0.51769883900000002</v>
      </c>
      <c r="G3303" s="30">
        <f t="shared" si="1964"/>
        <v>0.51769882099999998</v>
      </c>
      <c r="H3303" s="30">
        <f t="shared" si="1965"/>
        <v>1.8000000046036746E-8</v>
      </c>
      <c r="I3303" s="30">
        <f>'F4.2'!AB90</f>
        <v>0</v>
      </c>
      <c r="J3303" s="30">
        <f>'F4.2'!AV90</f>
        <v>0</v>
      </c>
      <c r="K3303" s="30"/>
      <c r="L3303" s="30"/>
      <c r="M3303" s="30">
        <f t="shared" si="1966"/>
        <v>0</v>
      </c>
      <c r="N3303" s="150">
        <f t="shared" si="1967"/>
        <v>1.8000000046036746E-8</v>
      </c>
    </row>
    <row r="3304" spans="1:14" ht="31.5" hidden="1" outlineLevel="1">
      <c r="A3304" s="163"/>
      <c r="B3304" s="182" t="str">
        <f t="shared" ref="B3304:E3304" si="1984">B2845</f>
        <v>Procurement of spares for m/s Elecon make Impact Crusher installed at CHP Unit 8&amp;9 CSTPS, Chandrapur</v>
      </c>
      <c r="C3304" s="31">
        <f t="shared" si="1984"/>
        <v>0</v>
      </c>
      <c r="D3304" s="67" t="str">
        <f t="shared" si="1984"/>
        <v>-</v>
      </c>
      <c r="E3304" s="30">
        <f t="shared" si="1984"/>
        <v>0</v>
      </c>
      <c r="F3304" s="30">
        <f t="shared" si="1963"/>
        <v>0.84102961300000012</v>
      </c>
      <c r="G3304" s="30">
        <f t="shared" si="1964"/>
        <v>0.84102961300000012</v>
      </c>
      <c r="H3304" s="30">
        <f t="shared" si="1965"/>
        <v>0</v>
      </c>
      <c r="I3304" s="30">
        <f>'F4.2'!AB91</f>
        <v>0</v>
      </c>
      <c r="J3304" s="30">
        <f>'F4.2'!AV91</f>
        <v>0</v>
      </c>
      <c r="K3304" s="30"/>
      <c r="L3304" s="30"/>
      <c r="M3304" s="30">
        <f t="shared" si="1966"/>
        <v>0</v>
      </c>
      <c r="N3304" s="150">
        <f t="shared" si="1967"/>
        <v>0</v>
      </c>
    </row>
    <row r="3305" spans="1:14" ht="31.5" hidden="1" outlineLevel="1">
      <c r="A3305" s="163"/>
      <c r="B3305" s="182" t="str">
        <f t="shared" ref="B3305:E3305" si="1985">B2846</f>
        <v>Procurement of V belt pulley of rotor for Impact crusher installed at CHP-D, CSTPS</v>
      </c>
      <c r="C3305" s="31">
        <f t="shared" si="1985"/>
        <v>0</v>
      </c>
      <c r="D3305" s="67" t="str">
        <f t="shared" si="1985"/>
        <v>-</v>
      </c>
      <c r="E3305" s="30">
        <f t="shared" si="1985"/>
        <v>0</v>
      </c>
      <c r="F3305" s="30">
        <f t="shared" si="1963"/>
        <v>0.11864201399999999</v>
      </c>
      <c r="G3305" s="30">
        <f t="shared" si="1964"/>
        <v>0.11864201399999999</v>
      </c>
      <c r="H3305" s="30">
        <f t="shared" si="1965"/>
        <v>0</v>
      </c>
      <c r="I3305" s="30">
        <f>'F4.2'!AB92</f>
        <v>0</v>
      </c>
      <c r="J3305" s="30">
        <f>'F4.2'!AV92</f>
        <v>0</v>
      </c>
      <c r="K3305" s="30"/>
      <c r="L3305" s="30"/>
      <c r="M3305" s="30">
        <f t="shared" si="1966"/>
        <v>0</v>
      </c>
      <c r="N3305" s="150">
        <f t="shared" si="1967"/>
        <v>0</v>
      </c>
    </row>
    <row r="3306" spans="1:14" ht="31.5" hidden="1" outlineLevel="1">
      <c r="A3306" s="163"/>
      <c r="B3306" s="182" t="str">
        <f t="shared" ref="B3306:E3306" si="1986">B2847</f>
        <v>Procurement of Spares for hydraulic systems installed at CHPD, CSTPS.</v>
      </c>
      <c r="C3306" s="31">
        <f t="shared" si="1986"/>
        <v>0</v>
      </c>
      <c r="D3306" s="67" t="str">
        <f t="shared" si="1986"/>
        <v>-</v>
      </c>
      <c r="E3306" s="30">
        <f t="shared" si="1986"/>
        <v>0</v>
      </c>
      <c r="F3306" s="30">
        <f t="shared" si="1963"/>
        <v>0.47537285600000001</v>
      </c>
      <c r="G3306" s="30">
        <f t="shared" si="1964"/>
        <v>0.47537285600000001</v>
      </c>
      <c r="H3306" s="30">
        <f t="shared" si="1965"/>
        <v>0</v>
      </c>
      <c r="I3306" s="30">
        <f>'F4.2'!AB93</f>
        <v>0</v>
      </c>
      <c r="J3306" s="30">
        <f>'F4.2'!AV93</f>
        <v>0</v>
      </c>
      <c r="K3306" s="30"/>
      <c r="L3306" s="30"/>
      <c r="M3306" s="30">
        <f t="shared" si="1966"/>
        <v>0</v>
      </c>
      <c r="N3306" s="150">
        <f t="shared" si="1967"/>
        <v>0</v>
      </c>
    </row>
    <row r="3307" spans="1:14" ht="31.5" hidden="1" outlineLevel="1">
      <c r="A3307" s="163"/>
      <c r="B3307" s="182" t="str">
        <f t="shared" ref="B3307:E3307" si="1987">B2848</f>
        <v>Procurement of Spares for hydraulic systems installed at CHPD, CSTPS.</v>
      </c>
      <c r="C3307" s="31">
        <f t="shared" si="1987"/>
        <v>0</v>
      </c>
      <c r="D3307" s="67" t="str">
        <f t="shared" si="1987"/>
        <v>-</v>
      </c>
      <c r="E3307" s="30">
        <f t="shared" si="1987"/>
        <v>0</v>
      </c>
      <c r="F3307" s="30">
        <f t="shared" si="1963"/>
        <v>2.8603790000000004E-2</v>
      </c>
      <c r="G3307" s="30">
        <f t="shared" si="1964"/>
        <v>2.8603790000000004E-2</v>
      </c>
      <c r="H3307" s="30">
        <f t="shared" si="1965"/>
        <v>0</v>
      </c>
      <c r="I3307" s="30">
        <f>'F4.2'!AB94</f>
        <v>0</v>
      </c>
      <c r="J3307" s="30">
        <f>'F4.2'!AV94</f>
        <v>0</v>
      </c>
      <c r="K3307" s="30"/>
      <c r="L3307" s="30"/>
      <c r="M3307" s="30">
        <f t="shared" si="1966"/>
        <v>0</v>
      </c>
      <c r="N3307" s="150">
        <f t="shared" si="1967"/>
        <v>0</v>
      </c>
    </row>
    <row r="3308" spans="1:14" ht="47.25" hidden="1" outlineLevel="1">
      <c r="A3308" s="163"/>
      <c r="B3308" s="182" t="str">
        <f t="shared" ref="B3308:E3308" si="1988">B2849</f>
        <v xml:space="preserve">Procurement of drive &amp; non drive pulley for various conveyors installed at CHP D, CSTPS, Chandrapur.
</v>
      </c>
      <c r="C3308" s="31">
        <f t="shared" si="1988"/>
        <v>0</v>
      </c>
      <c r="D3308" s="67" t="str">
        <f t="shared" si="1988"/>
        <v>-</v>
      </c>
      <c r="E3308" s="30">
        <f t="shared" si="1988"/>
        <v>0</v>
      </c>
      <c r="F3308" s="30">
        <f t="shared" si="1963"/>
        <v>0.25791539200000002</v>
      </c>
      <c r="G3308" s="30">
        <f t="shared" si="1964"/>
        <v>0.25791539200000002</v>
      </c>
      <c r="H3308" s="30">
        <f t="shared" si="1965"/>
        <v>0</v>
      </c>
      <c r="I3308" s="30">
        <f>'F4.2'!AB95</f>
        <v>0</v>
      </c>
      <c r="J3308" s="30">
        <f>'F4.2'!AV95</f>
        <v>0</v>
      </c>
      <c r="K3308" s="30"/>
      <c r="L3308" s="30"/>
      <c r="M3308" s="30">
        <f t="shared" si="1966"/>
        <v>0</v>
      </c>
      <c r="N3308" s="150">
        <f t="shared" si="1967"/>
        <v>0</v>
      </c>
    </row>
    <row r="3309" spans="1:14" ht="47.25" hidden="1" outlineLevel="1">
      <c r="A3309" s="163"/>
      <c r="B3309" s="182" t="str">
        <f t="shared" ref="B3309:E3309" si="1989">B2850</f>
        <v xml:space="preserve">Procurement of drive &amp; non drive pulley for various conveyors installed at CHP D, CSTPS, Chandrapur.
</v>
      </c>
      <c r="C3309" s="31">
        <f t="shared" si="1989"/>
        <v>0</v>
      </c>
      <c r="D3309" s="67" t="str">
        <f t="shared" si="1989"/>
        <v>-</v>
      </c>
      <c r="E3309" s="30">
        <f t="shared" si="1989"/>
        <v>0</v>
      </c>
      <c r="F3309" s="30">
        <f t="shared" si="1963"/>
        <v>9.1400192000000005E-2</v>
      </c>
      <c r="G3309" s="30">
        <f t="shared" si="1964"/>
        <v>9.1400192000000005E-2</v>
      </c>
      <c r="H3309" s="30">
        <f t="shared" si="1965"/>
        <v>0</v>
      </c>
      <c r="I3309" s="30">
        <f>'F4.2'!AB96</f>
        <v>0</v>
      </c>
      <c r="J3309" s="30">
        <f>'F4.2'!AV96</f>
        <v>0</v>
      </c>
      <c r="K3309" s="30"/>
      <c r="L3309" s="30"/>
      <c r="M3309" s="30">
        <f t="shared" si="1966"/>
        <v>0</v>
      </c>
      <c r="N3309" s="150">
        <f t="shared" si="1967"/>
        <v>0</v>
      </c>
    </row>
    <row r="3310" spans="1:14" ht="31.5" hidden="1" outlineLevel="1">
      <c r="A3310" s="163"/>
      <c r="B3310" s="182" t="str">
        <f t="shared" ref="B3310:E3310" si="1990">B2851</f>
        <v>Procurement of Chain links for apron feeder installed at CHP D, CSTPS, Chandrapur.</v>
      </c>
      <c r="C3310" s="31">
        <f t="shared" si="1990"/>
        <v>0</v>
      </c>
      <c r="D3310" s="67" t="str">
        <f t="shared" si="1990"/>
        <v>-</v>
      </c>
      <c r="E3310" s="30">
        <f t="shared" si="1990"/>
        <v>0</v>
      </c>
      <c r="F3310" s="30">
        <f t="shared" si="1963"/>
        <v>0.40288975999999999</v>
      </c>
      <c r="G3310" s="30">
        <f t="shared" si="1964"/>
        <v>0.40288975999999999</v>
      </c>
      <c r="H3310" s="30">
        <f t="shared" si="1965"/>
        <v>0</v>
      </c>
      <c r="I3310" s="30">
        <f>'F4.2'!AB97</f>
        <v>0</v>
      </c>
      <c r="J3310" s="30">
        <f>'F4.2'!AV97</f>
        <v>0</v>
      </c>
      <c r="K3310" s="30"/>
      <c r="L3310" s="30"/>
      <c r="M3310" s="30">
        <f t="shared" si="1966"/>
        <v>0</v>
      </c>
      <c r="N3310" s="150">
        <f t="shared" si="1967"/>
        <v>0</v>
      </c>
    </row>
    <row r="3311" spans="1:14" ht="47.25" hidden="1" outlineLevel="1">
      <c r="A3311" s="163"/>
      <c r="B3311" s="182" t="str">
        <f t="shared" ref="B3311:E3311" si="1991">B2852</f>
        <v>Procurement of internal spares for Elecon make PWD-18, PLB-25 &amp; SCN-180 type Gearbox for Stacker Reclaimer &amp; wobbler feeder installed at CHP D, CSTPS.</v>
      </c>
      <c r="C3311" s="31">
        <f t="shared" si="1991"/>
        <v>0</v>
      </c>
      <c r="D3311" s="67" t="str">
        <f t="shared" si="1991"/>
        <v>-</v>
      </c>
      <c r="E3311" s="30">
        <f t="shared" si="1991"/>
        <v>0</v>
      </c>
      <c r="F3311" s="30">
        <f t="shared" si="1963"/>
        <v>0.52773893599999999</v>
      </c>
      <c r="G3311" s="30">
        <f t="shared" si="1964"/>
        <v>0.52773890499999998</v>
      </c>
      <c r="H3311" s="30">
        <f t="shared" si="1965"/>
        <v>3.1000000011438544E-8</v>
      </c>
      <c r="I3311" s="30">
        <f>'F4.2'!AB98</f>
        <v>0</v>
      </c>
      <c r="J3311" s="30">
        <f>'F4.2'!AV98</f>
        <v>0</v>
      </c>
      <c r="K3311" s="30"/>
      <c r="L3311" s="30"/>
      <c r="M3311" s="30">
        <f t="shared" si="1966"/>
        <v>0</v>
      </c>
      <c r="N3311" s="150">
        <f t="shared" si="1967"/>
        <v>3.1000000011438544E-8</v>
      </c>
    </row>
    <row r="3312" spans="1:14" ht="15.75" hidden="1" outlineLevel="1">
      <c r="A3312" s="163"/>
      <c r="B3312" s="182" t="str">
        <f t="shared" ref="B3312:E3312" si="1992">B2853</f>
        <v>Supply of GE Make Switchgear Spares for GE Make LT Feeders</v>
      </c>
      <c r="C3312" s="31">
        <f t="shared" si="1992"/>
        <v>0</v>
      </c>
      <c r="D3312" s="67" t="str">
        <f t="shared" si="1992"/>
        <v>-</v>
      </c>
      <c r="E3312" s="30">
        <f t="shared" si="1992"/>
        <v>0</v>
      </c>
      <c r="F3312" s="30">
        <f t="shared" si="1963"/>
        <v>0.1248464</v>
      </c>
      <c r="G3312" s="30">
        <f t="shared" si="1964"/>
        <v>0.1248464</v>
      </c>
      <c r="H3312" s="30">
        <f t="shared" si="1965"/>
        <v>0</v>
      </c>
      <c r="I3312" s="30">
        <f>'F4.2'!AB99</f>
        <v>0</v>
      </c>
      <c r="J3312" s="30">
        <f>'F4.2'!AV99</f>
        <v>0</v>
      </c>
      <c r="K3312" s="30"/>
      <c r="L3312" s="30"/>
      <c r="M3312" s="30">
        <f t="shared" si="1966"/>
        <v>0</v>
      </c>
      <c r="N3312" s="150">
        <f t="shared" si="1967"/>
        <v>0</v>
      </c>
    </row>
    <row r="3313" spans="1:14" ht="31.5" hidden="1" outlineLevel="1">
      <c r="A3313" s="163"/>
      <c r="B3313" s="182" t="str">
        <f t="shared" ref="B3313:E3313" si="1993">B2854</f>
        <v>Procurement of spares for Fluidomat make scoop coupling installed at CHP–D, CSTPS, Chandrapur</v>
      </c>
      <c r="C3313" s="31">
        <f t="shared" si="1993"/>
        <v>0</v>
      </c>
      <c r="D3313" s="67" t="str">
        <f t="shared" si="1993"/>
        <v>-</v>
      </c>
      <c r="E3313" s="30">
        <f t="shared" si="1993"/>
        <v>0</v>
      </c>
      <c r="F3313" s="30">
        <f t="shared" si="1963"/>
        <v>0.48355316100000001</v>
      </c>
      <c r="G3313" s="30">
        <f t="shared" si="1964"/>
        <v>0.48355316100000001</v>
      </c>
      <c r="H3313" s="30">
        <f t="shared" si="1965"/>
        <v>0</v>
      </c>
      <c r="I3313" s="30">
        <f>'F4.2'!AB100</f>
        <v>0</v>
      </c>
      <c r="J3313" s="30">
        <f>'F4.2'!AV100</f>
        <v>0</v>
      </c>
      <c r="K3313" s="30"/>
      <c r="L3313" s="30"/>
      <c r="M3313" s="30">
        <f t="shared" si="1966"/>
        <v>0</v>
      </c>
      <c r="N3313" s="150">
        <f t="shared" si="1967"/>
        <v>0</v>
      </c>
    </row>
    <row r="3314" spans="1:14" ht="31.5" hidden="1" outlineLevel="1">
      <c r="A3314" s="163"/>
      <c r="B3314" s="182" t="str">
        <f t="shared" ref="B3314:E3314" si="1994">B2855</f>
        <v>Procurement of Oil Filtering machine for hydraulic power packs installed at CHPD, CSTPS</v>
      </c>
      <c r="C3314" s="31">
        <f t="shared" si="1994"/>
        <v>0</v>
      </c>
      <c r="D3314" s="67" t="str">
        <f t="shared" si="1994"/>
        <v>-</v>
      </c>
      <c r="E3314" s="30">
        <f t="shared" si="1994"/>
        <v>0</v>
      </c>
      <c r="F3314" s="30">
        <f t="shared" si="1963"/>
        <v>0.10592246399999999</v>
      </c>
      <c r="G3314" s="30">
        <f t="shared" si="1964"/>
        <v>0.10592246399999999</v>
      </c>
      <c r="H3314" s="30">
        <f t="shared" si="1965"/>
        <v>0</v>
      </c>
      <c r="I3314" s="30">
        <f>'F4.2'!AB101</f>
        <v>0</v>
      </c>
      <c r="J3314" s="30">
        <f>'F4.2'!AV101</f>
        <v>0</v>
      </c>
      <c r="K3314" s="30"/>
      <c r="L3314" s="30"/>
      <c r="M3314" s="30">
        <f t="shared" si="1966"/>
        <v>0</v>
      </c>
      <c r="N3314" s="150">
        <f t="shared" si="1967"/>
        <v>0</v>
      </c>
    </row>
    <row r="3315" spans="1:14" ht="15.75" hidden="1" outlineLevel="1">
      <c r="A3315" s="163"/>
      <c r="B3315" s="182" t="str">
        <f t="shared" ref="B3315:E3315" si="1995">B2856</f>
        <v>Supply of LT Motors at CHP-D (U#8&amp;9), CSTPS, Chandrapur.</v>
      </c>
      <c r="C3315" s="31">
        <f t="shared" si="1995"/>
        <v>0</v>
      </c>
      <c r="D3315" s="67" t="str">
        <f t="shared" si="1995"/>
        <v>-</v>
      </c>
      <c r="E3315" s="30">
        <f t="shared" si="1995"/>
        <v>0</v>
      </c>
      <c r="F3315" s="30">
        <f t="shared" si="1963"/>
        <v>0.11302063600000001</v>
      </c>
      <c r="G3315" s="30">
        <f t="shared" si="1964"/>
        <v>0.11302063600000001</v>
      </c>
      <c r="H3315" s="30">
        <f t="shared" si="1965"/>
        <v>0</v>
      </c>
      <c r="I3315" s="30">
        <f>'F4.2'!AB102</f>
        <v>0</v>
      </c>
      <c r="J3315" s="30">
        <f>'F4.2'!AV102</f>
        <v>0</v>
      </c>
      <c r="K3315" s="30"/>
      <c r="L3315" s="30"/>
      <c r="M3315" s="30">
        <f t="shared" si="1966"/>
        <v>0</v>
      </c>
      <c r="N3315" s="150">
        <f t="shared" si="1967"/>
        <v>0</v>
      </c>
    </row>
    <row r="3316" spans="1:14" ht="63" hidden="1" outlineLevel="1">
      <c r="A3316" s="163"/>
      <c r="B3316" s="182" t="str">
        <f t="shared" ref="B3316:E3316" si="1996">B2857</f>
        <v xml:space="preserve">Supply and Installation of Oil Cooled Suspended Anodized Winding Magnet &amp; Control Panel at CHP, Unit 8&amp;9, CSTPS, Chandrapur.
</v>
      </c>
      <c r="C3316" s="31">
        <f t="shared" si="1996"/>
        <v>0</v>
      </c>
      <c r="D3316" s="67" t="str">
        <f t="shared" si="1996"/>
        <v>-</v>
      </c>
      <c r="E3316" s="30">
        <f t="shared" si="1996"/>
        <v>0</v>
      </c>
      <c r="F3316" s="30">
        <f t="shared" si="1963"/>
        <v>2.2967048000000001</v>
      </c>
      <c r="G3316" s="30">
        <f t="shared" si="1964"/>
        <v>2.2967048000000001</v>
      </c>
      <c r="H3316" s="30">
        <f t="shared" si="1965"/>
        <v>0</v>
      </c>
      <c r="I3316" s="30">
        <f>'F4.2'!AB103</f>
        <v>0</v>
      </c>
      <c r="J3316" s="30">
        <f>'F4.2'!AV103</f>
        <v>0</v>
      </c>
      <c r="K3316" s="30"/>
      <c r="L3316" s="30"/>
      <c r="M3316" s="30">
        <f t="shared" si="1966"/>
        <v>0</v>
      </c>
      <c r="N3316" s="150">
        <f t="shared" si="1967"/>
        <v>0</v>
      </c>
    </row>
    <row r="3317" spans="1:14" ht="15.75" hidden="1" outlineLevel="1">
      <c r="A3317" s="163"/>
      <c r="B3317" s="182" t="str">
        <f t="shared" ref="B3317:E3317" si="1997">B2858</f>
        <v>Supply of LT power and control cable for CHP-D</v>
      </c>
      <c r="C3317" s="31">
        <f t="shared" si="1997"/>
        <v>0</v>
      </c>
      <c r="D3317" s="67" t="str">
        <f t="shared" si="1997"/>
        <v>-</v>
      </c>
      <c r="E3317" s="30">
        <f t="shared" si="1997"/>
        <v>0</v>
      </c>
      <c r="F3317" s="30">
        <f t="shared" si="1963"/>
        <v>0.26256309799999999</v>
      </c>
      <c r="G3317" s="30">
        <f t="shared" si="1964"/>
        <v>0.26256309799999999</v>
      </c>
      <c r="H3317" s="30">
        <f t="shared" si="1965"/>
        <v>0</v>
      </c>
      <c r="I3317" s="30">
        <f>'F4.2'!AB104</f>
        <v>0</v>
      </c>
      <c r="J3317" s="30">
        <f>'F4.2'!AV104</f>
        <v>0</v>
      </c>
      <c r="K3317" s="30"/>
      <c r="L3317" s="30"/>
      <c r="M3317" s="30">
        <f t="shared" si="1966"/>
        <v>0</v>
      </c>
      <c r="N3317" s="150">
        <f t="shared" si="1967"/>
        <v>0</v>
      </c>
    </row>
    <row r="3318" spans="1:14" ht="15.75" hidden="1" outlineLevel="1">
      <c r="A3318" s="163"/>
      <c r="B3318" s="182" t="str">
        <f t="shared" ref="B3318:E3318" si="1998">B2859</f>
        <v>Supply of LT power and control cable for CHP-D</v>
      </c>
      <c r="C3318" s="31">
        <f t="shared" si="1998"/>
        <v>0</v>
      </c>
      <c r="D3318" s="67" t="str">
        <f t="shared" si="1998"/>
        <v>-</v>
      </c>
      <c r="E3318" s="30">
        <f t="shared" si="1998"/>
        <v>0</v>
      </c>
      <c r="F3318" s="30">
        <f t="shared" si="1963"/>
        <v>4.7699999999999999E-2</v>
      </c>
      <c r="G3318" s="30">
        <f t="shared" si="1964"/>
        <v>4.7699999999999999E-2</v>
      </c>
      <c r="H3318" s="30">
        <f t="shared" si="1965"/>
        <v>0</v>
      </c>
      <c r="I3318" s="30">
        <f>'F4.2'!AB105</f>
        <v>0</v>
      </c>
      <c r="J3318" s="30">
        <f>'F4.2'!AV105</f>
        <v>0</v>
      </c>
      <c r="K3318" s="30"/>
      <c r="L3318" s="30"/>
      <c r="M3318" s="30">
        <f t="shared" si="1966"/>
        <v>0</v>
      </c>
      <c r="N3318" s="150">
        <f t="shared" si="1967"/>
        <v>0</v>
      </c>
    </row>
    <row r="3319" spans="1:14" ht="18.75" hidden="1" outlineLevel="1">
      <c r="A3319" s="162">
        <f>A2860</f>
        <v>2</v>
      </c>
      <c r="B3319" s="181" t="str">
        <f t="shared" ref="B3319:E3319" si="1999">B2860</f>
        <v>Capital Spare</v>
      </c>
      <c r="C3319" s="186">
        <f t="shared" si="1999"/>
        <v>0</v>
      </c>
      <c r="D3319" s="207" t="str">
        <f t="shared" si="1999"/>
        <v>-</v>
      </c>
      <c r="E3319" s="208">
        <f t="shared" si="1999"/>
        <v>0</v>
      </c>
      <c r="F3319" s="208">
        <f t="shared" si="1963"/>
        <v>0</v>
      </c>
      <c r="G3319" s="208">
        <f t="shared" si="1964"/>
        <v>0</v>
      </c>
      <c r="H3319" s="208">
        <f t="shared" si="1965"/>
        <v>0</v>
      </c>
      <c r="I3319" s="30">
        <f>'F4.2'!AB106</f>
        <v>0</v>
      </c>
      <c r="J3319" s="30">
        <f>'F4.2'!AV106</f>
        <v>0</v>
      </c>
      <c r="K3319" s="208"/>
      <c r="L3319" s="208"/>
      <c r="M3319" s="208">
        <f t="shared" si="1966"/>
        <v>0</v>
      </c>
      <c r="N3319" s="209">
        <f t="shared" si="1967"/>
        <v>0</v>
      </c>
    </row>
    <row r="3320" spans="1:14" ht="18.75" hidden="1" outlineLevel="1">
      <c r="A3320" s="191"/>
      <c r="B3320" s="184" t="str">
        <f t="shared" ref="B3320:E3320" si="2000">B2861</f>
        <v>HPT MODULE</v>
      </c>
      <c r="C3320" s="186">
        <f t="shared" si="2000"/>
        <v>0</v>
      </c>
      <c r="D3320" s="207" t="str">
        <f t="shared" si="2000"/>
        <v>-</v>
      </c>
      <c r="E3320" s="208">
        <f t="shared" si="2000"/>
        <v>45.3</v>
      </c>
      <c r="F3320" s="208">
        <f t="shared" si="1963"/>
        <v>0</v>
      </c>
      <c r="G3320" s="208">
        <f t="shared" si="1964"/>
        <v>0</v>
      </c>
      <c r="H3320" s="208">
        <f t="shared" si="1965"/>
        <v>0</v>
      </c>
      <c r="I3320" s="30">
        <f>'F4.2'!AB107</f>
        <v>0</v>
      </c>
      <c r="J3320" s="30">
        <f>'F4.2'!AV107</f>
        <v>0</v>
      </c>
      <c r="K3320" s="208"/>
      <c r="L3320" s="208"/>
      <c r="M3320" s="208">
        <f t="shared" si="1966"/>
        <v>0</v>
      </c>
      <c r="N3320" s="209">
        <f t="shared" si="1967"/>
        <v>0</v>
      </c>
    </row>
    <row r="3321" spans="1:14" ht="47.25" hidden="1" outlineLevel="1">
      <c r="A3321" s="163"/>
      <c r="B3321" s="182" t="str">
        <f t="shared" ref="B3321:E3321" si="2001">B2862</f>
        <v>Procurement of HP turbine Module along with breach nuts and pipe spool pieces (Type: H30-100-2) for Unit-8 &amp; 9, CSTPS, Chandrapur</v>
      </c>
      <c r="C3321" s="31">
        <f t="shared" si="2001"/>
        <v>0</v>
      </c>
      <c r="D3321" s="67" t="str">
        <f t="shared" si="2001"/>
        <v>-</v>
      </c>
      <c r="E3321" s="30">
        <f t="shared" si="2001"/>
        <v>0</v>
      </c>
      <c r="F3321" s="30">
        <f t="shared" si="1963"/>
        <v>32.332000000000001</v>
      </c>
      <c r="G3321" s="30">
        <f t="shared" si="1964"/>
        <v>32.332000000000001</v>
      </c>
      <c r="H3321" s="30">
        <f t="shared" si="1965"/>
        <v>0</v>
      </c>
      <c r="I3321" s="30">
        <f>'F4.2'!AB108</f>
        <v>0</v>
      </c>
      <c r="J3321" s="30">
        <f>'F4.2'!AV108</f>
        <v>0</v>
      </c>
      <c r="K3321" s="30"/>
      <c r="L3321" s="30"/>
      <c r="M3321" s="30">
        <f t="shared" si="1966"/>
        <v>0</v>
      </c>
      <c r="N3321" s="150">
        <f t="shared" si="1967"/>
        <v>0</v>
      </c>
    </row>
    <row r="3322" spans="1:14" ht="18.75" hidden="1" outlineLevel="1">
      <c r="A3322" s="191"/>
      <c r="B3322" s="184" t="str">
        <f t="shared" ref="B3322:E3322" si="2002">B2863</f>
        <v>LPT ROTOR</v>
      </c>
      <c r="C3322" s="186">
        <f t="shared" si="2002"/>
        <v>0</v>
      </c>
      <c r="D3322" s="207" t="str">
        <f t="shared" si="2002"/>
        <v>-</v>
      </c>
      <c r="E3322" s="208">
        <f t="shared" si="2002"/>
        <v>40.700000000000003</v>
      </c>
      <c r="F3322" s="208">
        <f t="shared" si="1963"/>
        <v>0</v>
      </c>
      <c r="G3322" s="208">
        <f t="shared" si="1964"/>
        <v>0</v>
      </c>
      <c r="H3322" s="208">
        <f t="shared" si="1965"/>
        <v>0</v>
      </c>
      <c r="I3322" s="30">
        <f>'F4.2'!AB109</f>
        <v>0</v>
      </c>
      <c r="J3322" s="30">
        <f>'F4.2'!AV109</f>
        <v>0</v>
      </c>
      <c r="K3322" s="208"/>
      <c r="L3322" s="208"/>
      <c r="M3322" s="208">
        <f t="shared" si="1966"/>
        <v>0</v>
      </c>
      <c r="N3322" s="209">
        <f t="shared" si="1967"/>
        <v>0</v>
      </c>
    </row>
    <row r="3323" spans="1:14" ht="31.5" hidden="1" outlineLevel="1">
      <c r="A3323" s="163"/>
      <c r="B3323" s="182" t="str">
        <f t="shared" ref="B3323:E3323" si="2003">B2864</f>
        <v>Procurement of Fully Bladed &amp; Dynamically Balanced LP Rotor (N30-2X10-2) for Unit-8 &amp; 9, CSTPS, Chandrapur</v>
      </c>
      <c r="C3323" s="31">
        <f t="shared" si="2003"/>
        <v>0</v>
      </c>
      <c r="D3323" s="67" t="str">
        <f t="shared" si="2003"/>
        <v>-</v>
      </c>
      <c r="E3323" s="30">
        <f t="shared" si="2003"/>
        <v>0</v>
      </c>
      <c r="F3323" s="30">
        <f t="shared" si="1963"/>
        <v>29.03</v>
      </c>
      <c r="G3323" s="30">
        <f t="shared" si="1964"/>
        <v>29.03</v>
      </c>
      <c r="H3323" s="30">
        <f t="shared" si="1965"/>
        <v>0</v>
      </c>
      <c r="I3323" s="30">
        <f>'F4.2'!AB110</f>
        <v>0</v>
      </c>
      <c r="J3323" s="30">
        <f>'F4.2'!AV110</f>
        <v>0</v>
      </c>
      <c r="K3323" s="30"/>
      <c r="L3323" s="30"/>
      <c r="M3323" s="30">
        <f t="shared" si="1966"/>
        <v>0</v>
      </c>
      <c r="N3323" s="150">
        <f t="shared" si="1967"/>
        <v>0</v>
      </c>
    </row>
    <row r="3324" spans="1:14" ht="31.5" hidden="1" outlineLevel="1">
      <c r="A3324" s="163"/>
      <c r="B3324" s="182" t="str">
        <f t="shared" ref="B3324:E3324" si="2004">B2865</f>
        <v>Procurement of set of Free Standing Moving Blades for  LP Rotor (N30-2X10-2) for Unit-8 &amp; 9, CSTPS, Chandrapur</v>
      </c>
      <c r="C3324" s="31">
        <f t="shared" si="2004"/>
        <v>0</v>
      </c>
      <c r="D3324" s="67" t="str">
        <f t="shared" si="2004"/>
        <v>-</v>
      </c>
      <c r="E3324" s="30">
        <f t="shared" si="2004"/>
        <v>0</v>
      </c>
      <c r="F3324" s="30">
        <f t="shared" si="1963"/>
        <v>4.5629311880000003</v>
      </c>
      <c r="G3324" s="30">
        <f t="shared" si="1964"/>
        <v>4.5629311880000003</v>
      </c>
      <c r="H3324" s="30">
        <f t="shared" si="1965"/>
        <v>0</v>
      </c>
      <c r="I3324" s="30">
        <f>'F4.2'!AB111</f>
        <v>0</v>
      </c>
      <c r="J3324" s="30">
        <f>'F4.2'!AV111</f>
        <v>0</v>
      </c>
      <c r="K3324" s="30"/>
      <c r="L3324" s="30"/>
      <c r="M3324" s="30">
        <f t="shared" si="1966"/>
        <v>0</v>
      </c>
      <c r="N3324" s="150">
        <f t="shared" si="1967"/>
        <v>0</v>
      </c>
    </row>
    <row r="3325" spans="1:14" ht="18.75" hidden="1" outlineLevel="1">
      <c r="A3325" s="191"/>
      <c r="B3325" s="184" t="str">
        <f t="shared" ref="B3325:E3325" si="2005">B2866</f>
        <v>BFP CARTRIDGE ( 2NOS )</v>
      </c>
      <c r="C3325" s="186">
        <f t="shared" si="2005"/>
        <v>0</v>
      </c>
      <c r="D3325" s="207" t="str">
        <f t="shared" si="2005"/>
        <v>-</v>
      </c>
      <c r="E3325" s="208">
        <f t="shared" si="2005"/>
        <v>4.4000000000000004</v>
      </c>
      <c r="F3325" s="208">
        <f t="shared" si="1963"/>
        <v>0</v>
      </c>
      <c r="G3325" s="208">
        <f t="shared" si="1964"/>
        <v>0</v>
      </c>
      <c r="H3325" s="208">
        <f t="shared" si="1965"/>
        <v>0</v>
      </c>
      <c r="I3325" s="30">
        <f>'F4.2'!AB112</f>
        <v>0</v>
      </c>
      <c r="J3325" s="30">
        <f>'F4.2'!AV112</f>
        <v>0</v>
      </c>
      <c r="K3325" s="208"/>
      <c r="L3325" s="208"/>
      <c r="M3325" s="208">
        <f t="shared" si="1966"/>
        <v>0</v>
      </c>
      <c r="N3325" s="209">
        <f t="shared" si="1967"/>
        <v>0</v>
      </c>
    </row>
    <row r="3326" spans="1:14" ht="47.25" hidden="1" outlineLevel="1">
      <c r="A3326" s="163"/>
      <c r="B3326" s="182" t="str">
        <f t="shared" ref="B3326:E3326" si="2006">B2867</f>
        <v>Procurement of cartridge assembly for Boiler Feed Pump model FK-4E-36 (with Four S/H &amp; 2 R/H spray branches) installed at 2X 500MW, CSTPS, Chandrapur.</v>
      </c>
      <c r="C3326" s="31">
        <f t="shared" si="2006"/>
        <v>0</v>
      </c>
      <c r="D3326" s="67" t="str">
        <f t="shared" si="2006"/>
        <v>-</v>
      </c>
      <c r="E3326" s="30">
        <f t="shared" si="2006"/>
        <v>0</v>
      </c>
      <c r="F3326" s="30">
        <f t="shared" si="1963"/>
        <v>2.5149599999999999</v>
      </c>
      <c r="G3326" s="30">
        <f t="shared" si="1964"/>
        <v>2.5148999999999999</v>
      </c>
      <c r="H3326" s="30">
        <f t="shared" si="1965"/>
        <v>5.9999999999948983E-5</v>
      </c>
      <c r="I3326" s="30">
        <f>'F4.2'!AB113</f>
        <v>0</v>
      </c>
      <c r="J3326" s="30">
        <f>'F4.2'!AV113</f>
        <v>0</v>
      </c>
      <c r="K3326" s="30"/>
      <c r="L3326" s="30"/>
      <c r="M3326" s="30">
        <f t="shared" si="1966"/>
        <v>0</v>
      </c>
      <c r="N3326" s="150">
        <f t="shared" si="1967"/>
        <v>5.9999999999948983E-5</v>
      </c>
    </row>
    <row r="3327" spans="1:14" ht="18.75" hidden="1" outlineLevel="1">
      <c r="A3327" s="191"/>
      <c r="B3327" s="184" t="str">
        <f t="shared" ref="B3327:E3327" si="2007">B2868</f>
        <v>BCW PUMP</v>
      </c>
      <c r="C3327" s="186">
        <f t="shared" si="2007"/>
        <v>0</v>
      </c>
      <c r="D3327" s="207" t="str">
        <f t="shared" si="2007"/>
        <v>-</v>
      </c>
      <c r="E3327" s="208">
        <f t="shared" si="2007"/>
        <v>3.5</v>
      </c>
      <c r="F3327" s="208">
        <f t="shared" si="1963"/>
        <v>0</v>
      </c>
      <c r="G3327" s="208">
        <f t="shared" si="1964"/>
        <v>0</v>
      </c>
      <c r="H3327" s="208">
        <f t="shared" si="1965"/>
        <v>0</v>
      </c>
      <c r="I3327" s="30">
        <f>'F4.2'!AB114</f>
        <v>0</v>
      </c>
      <c r="J3327" s="30">
        <f>'F4.2'!AV114</f>
        <v>0</v>
      </c>
      <c r="K3327" s="208"/>
      <c r="L3327" s="208"/>
      <c r="M3327" s="208">
        <f t="shared" si="1966"/>
        <v>0</v>
      </c>
      <c r="N3327" s="209">
        <f t="shared" si="1967"/>
        <v>0</v>
      </c>
    </row>
    <row r="3328" spans="1:14" ht="47.25" hidden="1" outlineLevel="1">
      <c r="A3328" s="163"/>
      <c r="B3328" s="182" t="str">
        <f t="shared" ref="B3328:E3328" si="2008">B2869</f>
        <v xml:space="preserve">Procurement of spares for ‘TOROSHIMA’ make 350KW BCW Pump-Motor installed at Unit-8 &amp;9, CSTPS Chandrapur.
</v>
      </c>
      <c r="C3328" s="31">
        <f t="shared" si="2008"/>
        <v>0</v>
      </c>
      <c r="D3328" s="67" t="str">
        <f t="shared" si="2008"/>
        <v>-</v>
      </c>
      <c r="E3328" s="30">
        <f t="shared" si="2008"/>
        <v>0</v>
      </c>
      <c r="F3328" s="30">
        <f t="shared" si="1963"/>
        <v>1.3282729</v>
      </c>
      <c r="G3328" s="30">
        <f t="shared" si="1964"/>
        <v>1.3282729</v>
      </c>
      <c r="H3328" s="30">
        <f t="shared" si="1965"/>
        <v>0</v>
      </c>
      <c r="I3328" s="30">
        <f>'F4.2'!AB115</f>
        <v>0</v>
      </c>
      <c r="J3328" s="30">
        <f>'F4.2'!AV115</f>
        <v>0</v>
      </c>
      <c r="K3328" s="30"/>
      <c r="L3328" s="30"/>
      <c r="M3328" s="30">
        <f t="shared" si="1966"/>
        <v>0</v>
      </c>
      <c r="N3328" s="150">
        <f t="shared" si="1967"/>
        <v>0</v>
      </c>
    </row>
    <row r="3329" spans="1:14" ht="47.25" hidden="1" outlineLevel="1">
      <c r="A3329" s="163"/>
      <c r="B3329" s="182" t="str">
        <f t="shared" ref="B3329:E3329" si="2009">B2870</f>
        <v>Procurement of various spares for ‘TOROSHIMA’ make Boiler Circulating Water (BCW) pump-motor installed at Unit-8&amp;9, CSTPS Chandrapur.</v>
      </c>
      <c r="C3329" s="31">
        <f t="shared" si="2009"/>
        <v>0</v>
      </c>
      <c r="D3329" s="67" t="str">
        <f t="shared" si="2009"/>
        <v>-</v>
      </c>
      <c r="E3329" s="30">
        <f t="shared" si="2009"/>
        <v>0</v>
      </c>
      <c r="F3329" s="30">
        <f t="shared" si="1963"/>
        <v>2.232594593</v>
      </c>
      <c r="G3329" s="30">
        <f t="shared" si="1964"/>
        <v>2.232594593</v>
      </c>
      <c r="H3329" s="30">
        <f t="shared" si="1965"/>
        <v>0</v>
      </c>
      <c r="I3329" s="30">
        <f>'F4.2'!AB116</f>
        <v>0</v>
      </c>
      <c r="J3329" s="30">
        <f>'F4.2'!AV116</f>
        <v>0</v>
      </c>
      <c r="K3329" s="30"/>
      <c r="L3329" s="30"/>
      <c r="M3329" s="30">
        <f t="shared" si="1966"/>
        <v>0</v>
      </c>
      <c r="N3329" s="150">
        <f t="shared" si="1967"/>
        <v>0</v>
      </c>
    </row>
    <row r="3330" spans="1:14" ht="18.75" hidden="1" outlineLevel="1">
      <c r="A3330" s="191"/>
      <c r="B3330" s="184" t="str">
        <f t="shared" ref="B3330:E3330" si="2010">B2871</f>
        <v>15 MVA DRY TYPE  TRANSFORMER</v>
      </c>
      <c r="C3330" s="186">
        <f t="shared" si="2010"/>
        <v>0</v>
      </c>
      <c r="D3330" s="207" t="str">
        <f t="shared" si="2010"/>
        <v>-</v>
      </c>
      <c r="E3330" s="208">
        <f t="shared" si="2010"/>
        <v>35</v>
      </c>
      <c r="F3330" s="208">
        <f t="shared" si="1963"/>
        <v>0</v>
      </c>
      <c r="G3330" s="208">
        <f t="shared" si="1964"/>
        <v>0</v>
      </c>
      <c r="H3330" s="208">
        <f t="shared" si="1965"/>
        <v>0</v>
      </c>
      <c r="I3330" s="30">
        <f>'F4.2'!AB117</f>
        <v>0</v>
      </c>
      <c r="J3330" s="30">
        <f>'F4.2'!AV117</f>
        <v>0</v>
      </c>
      <c r="K3330" s="208"/>
      <c r="L3330" s="208"/>
      <c r="M3330" s="208">
        <f t="shared" si="1966"/>
        <v>0</v>
      </c>
      <c r="N3330" s="209">
        <f t="shared" si="1967"/>
        <v>0</v>
      </c>
    </row>
    <row r="3331" spans="1:14" ht="31.5" hidden="1" outlineLevel="1">
      <c r="A3331" s="163"/>
      <c r="B3331" s="182" t="str">
        <f t="shared" ref="B3331:E3331" si="2011">B2872</f>
        <v>Procurement of  spare ‘Cast Resin Dry Type Transformers (CRTs)’ of different ratings for Unit-8&amp;9, CSTPS Chandrapur.</v>
      </c>
      <c r="C3331" s="31">
        <f t="shared" si="2011"/>
        <v>0</v>
      </c>
      <c r="D3331" s="67" t="str">
        <f t="shared" si="2011"/>
        <v>-</v>
      </c>
      <c r="E3331" s="30">
        <f t="shared" si="2011"/>
        <v>0</v>
      </c>
      <c r="F3331" s="30">
        <f t="shared" si="1963"/>
        <v>6.0212865359999999</v>
      </c>
      <c r="G3331" s="30">
        <f t="shared" si="1964"/>
        <v>6.0212865360000007</v>
      </c>
      <c r="H3331" s="30">
        <f t="shared" si="1965"/>
        <v>0</v>
      </c>
      <c r="I3331" s="30">
        <f>'F4.2'!AB118</f>
        <v>0</v>
      </c>
      <c r="J3331" s="30">
        <f>'F4.2'!AV118</f>
        <v>0</v>
      </c>
      <c r="K3331" s="30"/>
      <c r="L3331" s="30"/>
      <c r="M3331" s="30">
        <f t="shared" si="1966"/>
        <v>0</v>
      </c>
      <c r="N3331" s="150">
        <f t="shared" si="1967"/>
        <v>0</v>
      </c>
    </row>
    <row r="3332" spans="1:14" ht="63" hidden="1" outlineLevel="1">
      <c r="A3332" s="163"/>
      <c r="B3332" s="182" t="str">
        <f t="shared" ref="B3332:E3332" si="2012">B2873</f>
        <v xml:space="preserve">Procurement of phase coil limb and spares of Cast Resin Dry Type Transformers of different ratings for Unit-8&amp;9, CSTPS Chandrapur.
</v>
      </c>
      <c r="C3332" s="31">
        <f t="shared" si="2012"/>
        <v>0</v>
      </c>
      <c r="D3332" s="67" t="str">
        <f t="shared" si="2012"/>
        <v>-</v>
      </c>
      <c r="E3332" s="30">
        <f t="shared" si="2012"/>
        <v>0</v>
      </c>
      <c r="F3332" s="30">
        <f t="shared" si="1963"/>
        <v>7.925546228</v>
      </c>
      <c r="G3332" s="30">
        <f t="shared" si="1964"/>
        <v>7.925546228</v>
      </c>
      <c r="H3332" s="30">
        <f t="shared" si="1965"/>
        <v>0</v>
      </c>
      <c r="I3332" s="30">
        <f>'F4.2'!AB119</f>
        <v>0</v>
      </c>
      <c r="J3332" s="30">
        <f>'F4.2'!AV119</f>
        <v>0</v>
      </c>
      <c r="K3332" s="30"/>
      <c r="L3332" s="30"/>
      <c r="M3332" s="30">
        <f t="shared" si="1966"/>
        <v>0</v>
      </c>
      <c r="N3332" s="150">
        <f t="shared" si="1967"/>
        <v>0</v>
      </c>
    </row>
    <row r="3333" spans="1:14" ht="18.75" hidden="1" outlineLevel="1">
      <c r="A3333" s="191"/>
      <c r="B3333" s="184" t="str">
        <f t="shared" ref="B3333:E3333" si="2013">B2874</f>
        <v>BTG+BOP&amp; Other Works</v>
      </c>
      <c r="C3333" s="186">
        <f t="shared" si="2013"/>
        <v>0</v>
      </c>
      <c r="D3333" s="207" t="str">
        <f t="shared" si="2013"/>
        <v>-</v>
      </c>
      <c r="E3333" s="208">
        <f t="shared" si="2013"/>
        <v>20.48</v>
      </c>
      <c r="F3333" s="208">
        <f t="shared" si="1963"/>
        <v>0</v>
      </c>
      <c r="G3333" s="208">
        <f t="shared" si="1964"/>
        <v>0</v>
      </c>
      <c r="H3333" s="208">
        <f t="shared" si="1965"/>
        <v>0</v>
      </c>
      <c r="I3333" s="30">
        <f>'F4.2'!AB120</f>
        <v>0</v>
      </c>
      <c r="J3333" s="30">
        <f>'F4.2'!AV120</f>
        <v>0</v>
      </c>
      <c r="K3333" s="208"/>
      <c r="L3333" s="208"/>
      <c r="M3333" s="208">
        <f t="shared" si="1966"/>
        <v>0</v>
      </c>
      <c r="N3333" s="209">
        <f t="shared" si="1967"/>
        <v>0</v>
      </c>
    </row>
    <row r="3334" spans="1:14" ht="47.25" hidden="1" outlineLevel="1">
      <c r="A3334" s="163"/>
      <c r="B3334" s="182" t="str">
        <f t="shared" ref="B3334:E3334" si="2014">B2875</f>
        <v>Work of Design, Supply &amp; Installation, Testing &amp; Commissioning of Public Addressing  System for tunnels of CHP-D, CSTPS, Chandrapur.</v>
      </c>
      <c r="C3334" s="31">
        <f t="shared" si="2014"/>
        <v>0</v>
      </c>
      <c r="D3334" s="67" t="str">
        <f t="shared" si="2014"/>
        <v>-</v>
      </c>
      <c r="E3334" s="30">
        <f t="shared" si="2014"/>
        <v>0</v>
      </c>
      <c r="F3334" s="30">
        <f t="shared" si="1963"/>
        <v>1.1544108720000001</v>
      </c>
      <c r="G3334" s="30">
        <f t="shared" si="1964"/>
        <v>1.1544108720000001</v>
      </c>
      <c r="H3334" s="30">
        <f t="shared" si="1965"/>
        <v>0</v>
      </c>
      <c r="I3334" s="30">
        <f>'F4.2'!AB121</f>
        <v>0</v>
      </c>
      <c r="J3334" s="30">
        <f>'F4.2'!AV121</f>
        <v>0</v>
      </c>
      <c r="K3334" s="30"/>
      <c r="L3334" s="30"/>
      <c r="M3334" s="30">
        <f t="shared" si="1966"/>
        <v>0</v>
      </c>
      <c r="N3334" s="150">
        <f t="shared" si="1967"/>
        <v>0</v>
      </c>
    </row>
    <row r="3335" spans="1:14" ht="47.25" hidden="1" outlineLevel="1">
      <c r="A3335" s="163"/>
      <c r="B3335" s="182" t="str">
        <f t="shared" ref="B3335:E3335" si="2015">B2876</f>
        <v xml:space="preserve">Work of upgradation, installation and extension of 220VDC control supply to various PMCC of CHPD, CSTPS, Chandrapur.
</v>
      </c>
      <c r="C3335" s="31">
        <f t="shared" si="2015"/>
        <v>0</v>
      </c>
      <c r="D3335" s="67" t="str">
        <f t="shared" si="2015"/>
        <v>-</v>
      </c>
      <c r="E3335" s="30">
        <f t="shared" si="2015"/>
        <v>0</v>
      </c>
      <c r="F3335" s="30">
        <f t="shared" si="1963"/>
        <v>0.68441180000000001</v>
      </c>
      <c r="G3335" s="30">
        <f t="shared" si="1964"/>
        <v>0.68441180000000001</v>
      </c>
      <c r="H3335" s="30">
        <f t="shared" si="1965"/>
        <v>0</v>
      </c>
      <c r="I3335" s="30">
        <f>'F4.2'!AB122</f>
        <v>0</v>
      </c>
      <c r="J3335" s="30">
        <f>'F4.2'!AV122</f>
        <v>0</v>
      </c>
      <c r="K3335" s="30"/>
      <c r="L3335" s="30"/>
      <c r="M3335" s="30">
        <f t="shared" si="1966"/>
        <v>0</v>
      </c>
      <c r="N3335" s="150">
        <f t="shared" si="1967"/>
        <v>0</v>
      </c>
    </row>
    <row r="3336" spans="1:14" ht="31.5" hidden="1" outlineLevel="1">
      <c r="A3336" s="163"/>
      <c r="B3336" s="182" t="str">
        <f t="shared" ref="B3336:E3336" si="2016">B2877</f>
        <v>Work of Apron Feeder in CHP Unit 8&amp;9 (2x500) MW at CHP-D, CSTPS.</v>
      </c>
      <c r="C3336" s="31">
        <f t="shared" si="2016"/>
        <v>0</v>
      </c>
      <c r="D3336" s="67" t="str">
        <f t="shared" si="2016"/>
        <v>-</v>
      </c>
      <c r="E3336" s="30">
        <f t="shared" si="2016"/>
        <v>0</v>
      </c>
      <c r="F3336" s="30">
        <f t="shared" si="1963"/>
        <v>2.3388426</v>
      </c>
      <c r="G3336" s="30">
        <f t="shared" si="1964"/>
        <v>2.3388426</v>
      </c>
      <c r="H3336" s="30">
        <f t="shared" si="1965"/>
        <v>0</v>
      </c>
      <c r="I3336" s="30">
        <f>'F4.2'!AB123</f>
        <v>0</v>
      </c>
      <c r="J3336" s="30">
        <f>'F4.2'!AV123</f>
        <v>0</v>
      </c>
      <c r="K3336" s="30"/>
      <c r="L3336" s="30"/>
      <c r="M3336" s="30">
        <f t="shared" si="1966"/>
        <v>0</v>
      </c>
      <c r="N3336" s="150">
        <f t="shared" si="1967"/>
        <v>0</v>
      </c>
    </row>
    <row r="3337" spans="1:14" ht="31.5" hidden="1" outlineLevel="1">
      <c r="A3337" s="163"/>
      <c r="B3337" s="182" t="str">
        <f t="shared" ref="B3337:E3337" si="2017">B2878</f>
        <v>Supply of spares for up gradation of rotary parts of travelling conveyor system installed at CHPD, CSTPS, Chandrapur.</v>
      </c>
      <c r="C3337" s="31">
        <f t="shared" si="2017"/>
        <v>0</v>
      </c>
      <c r="D3337" s="67" t="str">
        <f t="shared" si="2017"/>
        <v>-</v>
      </c>
      <c r="E3337" s="30">
        <f t="shared" si="2017"/>
        <v>0</v>
      </c>
      <c r="F3337" s="30">
        <f t="shared" si="1963"/>
        <v>0.58938639999999998</v>
      </c>
      <c r="G3337" s="30">
        <f t="shared" si="1964"/>
        <v>0.58938639999999998</v>
      </c>
      <c r="H3337" s="30">
        <f t="shared" si="1965"/>
        <v>0</v>
      </c>
      <c r="I3337" s="30">
        <f>'F4.2'!AB124</f>
        <v>0</v>
      </c>
      <c r="J3337" s="30">
        <f>'F4.2'!AV124</f>
        <v>0</v>
      </c>
      <c r="K3337" s="30"/>
      <c r="L3337" s="30"/>
      <c r="M3337" s="30">
        <f t="shared" si="1966"/>
        <v>0</v>
      </c>
      <c r="N3337" s="150">
        <f t="shared" si="1967"/>
        <v>0</v>
      </c>
    </row>
    <row r="3338" spans="1:14" ht="63" hidden="1" outlineLevel="1">
      <c r="A3338" s="163"/>
      <c r="B3338" s="182" t="str">
        <f t="shared" ref="B3338:E3338" si="2018">B2879</f>
        <v>The Work of Design, Engineering, Manufacturing, Supply, Erection &amp; Commissioning of Short Conveyor belt from stack yard of CHP of Unit 5,6&amp;7 to Belt Conveyor 104 A/B at CHP of Unit 8&amp;9, CSTPS, Chandrapur</v>
      </c>
      <c r="C3338" s="31">
        <f t="shared" si="2018"/>
        <v>0</v>
      </c>
      <c r="D3338" s="67" t="str">
        <f t="shared" si="2018"/>
        <v>-</v>
      </c>
      <c r="E3338" s="30">
        <f t="shared" si="2018"/>
        <v>0</v>
      </c>
      <c r="F3338" s="30">
        <f t="shared" si="1963"/>
        <v>5.682461</v>
      </c>
      <c r="G3338" s="30">
        <f t="shared" si="1964"/>
        <v>5.682461</v>
      </c>
      <c r="H3338" s="30">
        <f t="shared" si="1965"/>
        <v>0</v>
      </c>
      <c r="I3338" s="30">
        <f>'F4.2'!AB125</f>
        <v>0</v>
      </c>
      <c r="J3338" s="30">
        <f>'F4.2'!AV125</f>
        <v>0</v>
      </c>
      <c r="K3338" s="30"/>
      <c r="L3338" s="30"/>
      <c r="M3338" s="30">
        <f t="shared" si="1966"/>
        <v>0</v>
      </c>
      <c r="N3338" s="150">
        <f t="shared" si="1967"/>
        <v>0</v>
      </c>
    </row>
    <row r="3339" spans="1:14" ht="47.25" hidden="1" outlineLevel="1">
      <c r="A3339" s="163"/>
      <c r="B3339" s="182" t="str">
        <f t="shared" ref="B3339:E3339" si="2019">B2880</f>
        <v>Work of design, supply, erection, commissioning of overhead cable tray along with removal &amp; re-routing of power and control cables  at CHP-D, CSTPS, Chandrapur.</v>
      </c>
      <c r="C3339" s="31">
        <f t="shared" si="2019"/>
        <v>0</v>
      </c>
      <c r="D3339" s="67" t="str">
        <f t="shared" si="2019"/>
        <v>-</v>
      </c>
      <c r="E3339" s="30">
        <f t="shared" si="2019"/>
        <v>0</v>
      </c>
      <c r="F3339" s="30">
        <f t="shared" si="1963"/>
        <v>0.51324217999999999</v>
      </c>
      <c r="G3339" s="30">
        <f t="shared" si="1964"/>
        <v>0.51324217999999999</v>
      </c>
      <c r="H3339" s="30">
        <f t="shared" si="1965"/>
        <v>0</v>
      </c>
      <c r="I3339" s="30">
        <f>'F4.2'!AB126</f>
        <v>0</v>
      </c>
      <c r="J3339" s="30">
        <f>'F4.2'!AV126</f>
        <v>0</v>
      </c>
      <c r="K3339" s="30"/>
      <c r="L3339" s="30"/>
      <c r="M3339" s="30">
        <f t="shared" si="1966"/>
        <v>0</v>
      </c>
      <c r="N3339" s="150">
        <f t="shared" si="1967"/>
        <v>0</v>
      </c>
    </row>
    <row r="3340" spans="1:14" ht="47.25" hidden="1" outlineLevel="1">
      <c r="A3340" s="163"/>
      <c r="B3340" s="182" t="str">
        <f t="shared" ref="B3340:E3340" si="2020">B2881</f>
        <v>Work of provision, modification, retrofitting and revamping of lighting system of transfers points, crusher house and bunker area of CHP-D, CSTPS, Chandrapur.</v>
      </c>
      <c r="C3340" s="31">
        <f t="shared" si="2020"/>
        <v>0</v>
      </c>
      <c r="D3340" s="67" t="str">
        <f t="shared" si="2020"/>
        <v>-</v>
      </c>
      <c r="E3340" s="30">
        <f t="shared" si="2020"/>
        <v>0</v>
      </c>
      <c r="F3340" s="30">
        <f t="shared" si="1963"/>
        <v>1.010459813</v>
      </c>
      <c r="G3340" s="30">
        <f t="shared" si="1964"/>
        <v>1.010459813</v>
      </c>
      <c r="H3340" s="30">
        <f t="shared" si="1965"/>
        <v>0</v>
      </c>
      <c r="I3340" s="30">
        <f>'F4.2'!AB127</f>
        <v>0</v>
      </c>
      <c r="J3340" s="30">
        <f>'F4.2'!AV127</f>
        <v>0</v>
      </c>
      <c r="K3340" s="30"/>
      <c r="L3340" s="30"/>
      <c r="M3340" s="30">
        <f t="shared" si="1966"/>
        <v>0</v>
      </c>
      <c r="N3340" s="150">
        <f t="shared" si="1967"/>
        <v>0</v>
      </c>
    </row>
    <row r="3341" spans="1:14" ht="63" hidden="1" outlineLevel="1">
      <c r="A3341" s="163"/>
      <c r="B3341" s="182" t="str">
        <f t="shared" ref="B3341:E3341" si="2021">B2882</f>
        <v xml:space="preserve">Procurement of spares for M/s. Weir Minerals make (GEHO pump Model TZPM-1200) for Ash Handling Plant Unit# 8 &amp;9 CSTPS Chandrapur. AHP-III
</v>
      </c>
      <c r="C3341" s="31">
        <f t="shared" si="2021"/>
        <v>0</v>
      </c>
      <c r="D3341" s="67" t="str">
        <f t="shared" si="2021"/>
        <v>-</v>
      </c>
      <c r="E3341" s="30">
        <f t="shared" si="2021"/>
        <v>0</v>
      </c>
      <c r="F3341" s="30">
        <f t="shared" si="1963"/>
        <v>2.1060033119999999</v>
      </c>
      <c r="G3341" s="30">
        <f t="shared" si="1964"/>
        <v>2.1060033119999999</v>
      </c>
      <c r="H3341" s="30">
        <f t="shared" si="1965"/>
        <v>0</v>
      </c>
      <c r="I3341" s="30">
        <f>'F4.2'!AB128</f>
        <v>0</v>
      </c>
      <c r="J3341" s="30">
        <f>'F4.2'!AV128</f>
        <v>0</v>
      </c>
      <c r="K3341" s="30"/>
      <c r="L3341" s="30"/>
      <c r="M3341" s="30">
        <f t="shared" si="1966"/>
        <v>0</v>
      </c>
      <c r="N3341" s="150">
        <f t="shared" si="1967"/>
        <v>0</v>
      </c>
    </row>
    <row r="3342" spans="1:14" ht="31.5" hidden="1" outlineLevel="1">
      <c r="A3342" s="163"/>
      <c r="B3342" s="182" t="str">
        <f t="shared" ref="B3342:E3342" si="2022">B2883</f>
        <v>Procurement of Gear Box set of internal (MAKE: NEW ALLENBERRY) Spares at CHP-D; CSTPS, Chandrapur.</v>
      </c>
      <c r="C3342" s="31">
        <f t="shared" si="2022"/>
        <v>0</v>
      </c>
      <c r="D3342" s="67" t="str">
        <f t="shared" si="2022"/>
        <v>-</v>
      </c>
      <c r="E3342" s="30">
        <f t="shared" si="2022"/>
        <v>0</v>
      </c>
      <c r="F3342" s="30">
        <f t="shared" si="1963"/>
        <v>1.6903999999999999</v>
      </c>
      <c r="G3342" s="30">
        <f t="shared" si="1964"/>
        <v>1.6903999999999999</v>
      </c>
      <c r="H3342" s="30">
        <f t="shared" si="1965"/>
        <v>0</v>
      </c>
      <c r="I3342" s="30">
        <f>'F4.2'!AB129</f>
        <v>0</v>
      </c>
      <c r="J3342" s="30">
        <f>'F4.2'!AV129</f>
        <v>0</v>
      </c>
      <c r="K3342" s="30"/>
      <c r="L3342" s="30"/>
      <c r="M3342" s="30">
        <f t="shared" si="1966"/>
        <v>0</v>
      </c>
      <c r="N3342" s="150">
        <f t="shared" si="1967"/>
        <v>0</v>
      </c>
    </row>
    <row r="3343" spans="1:14" ht="47.25" hidden="1" outlineLevel="1">
      <c r="A3343" s="163"/>
      <c r="B3343" s="182" t="str">
        <f t="shared" ref="B3343:E3343" si="2023">B2884</f>
        <v>Supply and Installation of Oil Cooled Suspended Anodized Winding Magnet &amp; Control Panel at CHP, Unit 8&amp;9, CSTPS, Chandrapur.</v>
      </c>
      <c r="C3343" s="31">
        <f t="shared" si="2023"/>
        <v>0</v>
      </c>
      <c r="D3343" s="67" t="str">
        <f t="shared" si="2023"/>
        <v>-</v>
      </c>
      <c r="E3343" s="30">
        <f t="shared" si="2023"/>
        <v>0</v>
      </c>
      <c r="F3343" s="30">
        <f t="shared" si="1963"/>
        <v>0</v>
      </c>
      <c r="G3343" s="30">
        <f t="shared" si="1964"/>
        <v>0</v>
      </c>
      <c r="H3343" s="30">
        <f t="shared" si="1965"/>
        <v>0</v>
      </c>
      <c r="I3343" s="30">
        <f>'F4.2'!AB130</f>
        <v>0</v>
      </c>
      <c r="J3343" s="30">
        <f>'F4.2'!AV130</f>
        <v>0</v>
      </c>
      <c r="K3343" s="30"/>
      <c r="L3343" s="30"/>
      <c r="M3343" s="30">
        <f t="shared" si="1966"/>
        <v>0</v>
      </c>
      <c r="N3343" s="150">
        <f t="shared" si="1967"/>
        <v>0</v>
      </c>
    </row>
    <row r="3344" spans="1:14" ht="31.5" hidden="1" outlineLevel="1">
      <c r="A3344" s="163"/>
      <c r="B3344" s="182" t="str">
        <f t="shared" ref="B3344:E3344" si="2024">B2885</f>
        <v>196 NT Controller by DT 9 Controller alongwith HMI units for Unit- 8&amp;9 coal feeder system</v>
      </c>
      <c r="C3344" s="31">
        <f t="shared" si="2024"/>
        <v>0</v>
      </c>
      <c r="D3344" s="67" t="str">
        <f t="shared" si="2024"/>
        <v>-</v>
      </c>
      <c r="E3344" s="30">
        <f t="shared" si="2024"/>
        <v>0</v>
      </c>
      <c r="F3344" s="30">
        <f t="shared" si="1963"/>
        <v>2.0773899999999998</v>
      </c>
      <c r="G3344" s="30">
        <f t="shared" si="1964"/>
        <v>2.0773899999999998</v>
      </c>
      <c r="H3344" s="30">
        <f t="shared" si="1965"/>
        <v>0</v>
      </c>
      <c r="I3344" s="30">
        <f>'F4.2'!AB131</f>
        <v>0</v>
      </c>
      <c r="J3344" s="30">
        <f>'F4.2'!AV131</f>
        <v>0</v>
      </c>
      <c r="K3344" s="30"/>
      <c r="L3344" s="30"/>
      <c r="M3344" s="30">
        <f t="shared" si="1966"/>
        <v>0</v>
      </c>
      <c r="N3344" s="150">
        <f t="shared" si="1967"/>
        <v>0</v>
      </c>
    </row>
    <row r="3345" spans="1:14" ht="47.25" hidden="1" outlineLevel="1">
      <c r="A3345" s="163"/>
      <c r="B3345" s="182" t="str">
        <f t="shared" ref="B3345:E3345" si="2025">B2886</f>
        <v>Procurement of set of CW Impeller duly fitted with wear rings &amp; ACW Impeller duly fitted with wear rings of Mather &amp; Platt make Pumps installed at Unit-8 &amp; 9,CSTPS,Chandrapur</v>
      </c>
      <c r="C3345" s="31">
        <f t="shared" si="2025"/>
        <v>0</v>
      </c>
      <c r="D3345" s="67" t="str">
        <f t="shared" si="2025"/>
        <v>-</v>
      </c>
      <c r="E3345" s="30">
        <f t="shared" si="2025"/>
        <v>0</v>
      </c>
      <c r="F3345" s="30">
        <f t="shared" si="1963"/>
        <v>0.70378810800000002</v>
      </c>
      <c r="G3345" s="30">
        <f t="shared" si="1964"/>
        <v>0.70378810800000002</v>
      </c>
      <c r="H3345" s="30">
        <f t="shared" si="1965"/>
        <v>0</v>
      </c>
      <c r="I3345" s="30">
        <f>'F4.2'!AB132</f>
        <v>0</v>
      </c>
      <c r="J3345" s="30">
        <f>'F4.2'!AV132</f>
        <v>0</v>
      </c>
      <c r="K3345" s="30"/>
      <c r="L3345" s="30"/>
      <c r="M3345" s="30">
        <f t="shared" si="1966"/>
        <v>0</v>
      </c>
      <c r="N3345" s="150">
        <f t="shared" si="1967"/>
        <v>0</v>
      </c>
    </row>
    <row r="3346" spans="1:14" ht="15.75" hidden="1" outlineLevel="1">
      <c r="A3346" s="163"/>
      <c r="B3346" s="182" t="str">
        <f t="shared" ref="B3346:E3346" si="2026">B2887</f>
        <v>CHP System U#8</v>
      </c>
      <c r="C3346" s="31">
        <f t="shared" si="2026"/>
        <v>0</v>
      </c>
      <c r="D3346" s="67" t="str">
        <f t="shared" si="2026"/>
        <v>-</v>
      </c>
      <c r="E3346" s="30">
        <f t="shared" si="2026"/>
        <v>0</v>
      </c>
      <c r="F3346" s="30">
        <f t="shared" si="1963"/>
        <v>0.05</v>
      </c>
      <c r="G3346" s="30">
        <f t="shared" si="1964"/>
        <v>0.05</v>
      </c>
      <c r="H3346" s="30">
        <f t="shared" si="1965"/>
        <v>0</v>
      </c>
      <c r="I3346" s="30">
        <f>'F4.2'!AB133</f>
        <v>0</v>
      </c>
      <c r="J3346" s="30">
        <f>'F4.2'!AV133</f>
        <v>0</v>
      </c>
      <c r="K3346" s="30"/>
      <c r="L3346" s="30"/>
      <c r="M3346" s="30">
        <f t="shared" si="1966"/>
        <v>0</v>
      </c>
      <c r="N3346" s="150">
        <f t="shared" si="1967"/>
        <v>0</v>
      </c>
    </row>
    <row r="3347" spans="1:14" ht="15.75" hidden="1" outlineLevel="1">
      <c r="A3347" s="163"/>
      <c r="B3347" s="182" t="str">
        <f t="shared" ref="B3347:E3347" si="2027">B2888</f>
        <v>ISOLATED PHASE BUS DUCT</v>
      </c>
      <c r="C3347" s="31">
        <f t="shared" si="2027"/>
        <v>0</v>
      </c>
      <c r="D3347" s="67" t="str">
        <f t="shared" si="2027"/>
        <v>-</v>
      </c>
      <c r="E3347" s="30">
        <f t="shared" si="2027"/>
        <v>0</v>
      </c>
      <c r="F3347" s="30">
        <f t="shared" si="1963"/>
        <v>0.04</v>
      </c>
      <c r="G3347" s="30">
        <f t="shared" si="1964"/>
        <v>0.04</v>
      </c>
      <c r="H3347" s="30">
        <f t="shared" si="1965"/>
        <v>0</v>
      </c>
      <c r="I3347" s="30">
        <f>'F4.2'!AB134</f>
        <v>0</v>
      </c>
      <c r="J3347" s="30">
        <f>'F4.2'!AV134</f>
        <v>0</v>
      </c>
      <c r="K3347" s="30"/>
      <c r="L3347" s="30"/>
      <c r="M3347" s="30">
        <f t="shared" si="1966"/>
        <v>0</v>
      </c>
      <c r="N3347" s="150">
        <f t="shared" si="1967"/>
        <v>0</v>
      </c>
    </row>
    <row r="3348" spans="1:14" ht="15.75" hidden="1" outlineLevel="1">
      <c r="A3348" s="163"/>
      <c r="B3348" s="182" t="str">
        <f t="shared" ref="B3348:E3348" si="2028">B2889</f>
        <v>SEGREGATED PHASE BUS DUCT U#8</v>
      </c>
      <c r="C3348" s="31">
        <f t="shared" si="2028"/>
        <v>0</v>
      </c>
      <c r="D3348" s="67" t="str">
        <f t="shared" si="2028"/>
        <v>-</v>
      </c>
      <c r="E3348" s="30">
        <f t="shared" si="2028"/>
        <v>0</v>
      </c>
      <c r="F3348" s="30">
        <f t="shared" si="1963"/>
        <v>0.04</v>
      </c>
      <c r="G3348" s="30">
        <f t="shared" si="1964"/>
        <v>0.04</v>
      </c>
      <c r="H3348" s="30">
        <f t="shared" si="1965"/>
        <v>0</v>
      </c>
      <c r="I3348" s="30">
        <f>'F4.2'!AB135</f>
        <v>0</v>
      </c>
      <c r="J3348" s="30">
        <f>'F4.2'!AV135</f>
        <v>0</v>
      </c>
      <c r="K3348" s="30"/>
      <c r="L3348" s="30"/>
      <c r="M3348" s="30">
        <f t="shared" si="1966"/>
        <v>0</v>
      </c>
      <c r="N3348" s="150">
        <f t="shared" si="1967"/>
        <v>0</v>
      </c>
    </row>
    <row r="3349" spans="1:14" ht="15.75" hidden="1" outlineLevel="1">
      <c r="A3349" s="163"/>
      <c r="B3349" s="182" t="str">
        <f t="shared" ref="B3349:E3349" si="2029">B2890</f>
        <v>SEGREGATED PHASE BUS DUCT U#9</v>
      </c>
      <c r="C3349" s="31">
        <f t="shared" si="2029"/>
        <v>0</v>
      </c>
      <c r="D3349" s="67" t="str">
        <f t="shared" si="2029"/>
        <v>-</v>
      </c>
      <c r="E3349" s="30">
        <f t="shared" si="2029"/>
        <v>0</v>
      </c>
      <c r="F3349" s="30">
        <f t="shared" si="1963"/>
        <v>0.04</v>
      </c>
      <c r="G3349" s="30">
        <f t="shared" si="1964"/>
        <v>0.04</v>
      </c>
      <c r="H3349" s="30">
        <f t="shared" si="1965"/>
        <v>0</v>
      </c>
      <c r="I3349" s="30">
        <f>'F4.2'!AB136</f>
        <v>0</v>
      </c>
      <c r="J3349" s="30">
        <f>'F4.2'!AV136</f>
        <v>0</v>
      </c>
      <c r="K3349" s="30"/>
      <c r="L3349" s="30"/>
      <c r="M3349" s="30">
        <f t="shared" si="1966"/>
        <v>0</v>
      </c>
      <c r="N3349" s="150">
        <f t="shared" si="1967"/>
        <v>0</v>
      </c>
    </row>
    <row r="3350" spans="1:14" ht="15.75" hidden="1" outlineLevel="1">
      <c r="A3350" s="163"/>
      <c r="B3350" s="182" t="str">
        <f t="shared" ref="B3350:E3350" si="2030">B2891</f>
        <v>ISOLATED PHASE BUS DUCT U#9</v>
      </c>
      <c r="C3350" s="31">
        <f t="shared" si="2030"/>
        <v>0</v>
      </c>
      <c r="D3350" s="67" t="str">
        <f t="shared" si="2030"/>
        <v>-</v>
      </c>
      <c r="E3350" s="30">
        <f t="shared" si="2030"/>
        <v>0</v>
      </c>
      <c r="F3350" s="30">
        <f t="shared" si="1963"/>
        <v>0.04</v>
      </c>
      <c r="G3350" s="30">
        <f t="shared" si="1964"/>
        <v>0.04</v>
      </c>
      <c r="H3350" s="30">
        <f t="shared" si="1965"/>
        <v>0</v>
      </c>
      <c r="I3350" s="30">
        <f>'F4.2'!AB137</f>
        <v>0</v>
      </c>
      <c r="J3350" s="30">
        <f>'F4.2'!AV137</f>
        <v>0</v>
      </c>
      <c r="K3350" s="30"/>
      <c r="L3350" s="30"/>
      <c r="M3350" s="30">
        <f t="shared" si="1966"/>
        <v>0</v>
      </c>
      <c r="N3350" s="150">
        <f t="shared" si="1967"/>
        <v>0</v>
      </c>
    </row>
    <row r="3351" spans="1:14" ht="15.75" hidden="1" outlineLevel="1">
      <c r="A3351" s="163"/>
      <c r="B3351" s="182" t="str">
        <f t="shared" ref="B3351:E3351" si="2031">B2892</f>
        <v>DTT &amp; UAT U#8</v>
      </c>
      <c r="C3351" s="31">
        <f t="shared" si="2031"/>
        <v>0</v>
      </c>
      <c r="D3351" s="67" t="str">
        <f t="shared" si="2031"/>
        <v>-</v>
      </c>
      <c r="E3351" s="30">
        <f t="shared" si="2031"/>
        <v>0</v>
      </c>
      <c r="F3351" s="30">
        <f t="shared" ref="F3351:F3414" si="2032">F2892+I2892</f>
        <v>0.03</v>
      </c>
      <c r="G3351" s="30">
        <f t="shared" ref="G3351:G3414" si="2033">G2892+M2892</f>
        <v>0.03</v>
      </c>
      <c r="H3351" s="30">
        <f t="shared" ref="H3351:H3414" si="2034">F3351-G3351</f>
        <v>0</v>
      </c>
      <c r="I3351" s="30">
        <f>'F4.2'!AB138</f>
        <v>0</v>
      </c>
      <c r="J3351" s="30">
        <f>'F4.2'!AV138</f>
        <v>0</v>
      </c>
      <c r="K3351" s="30"/>
      <c r="L3351" s="30"/>
      <c r="M3351" s="30">
        <f t="shared" ref="M3351:M3414" si="2035">SUM(J3351:L3351)</f>
        <v>0</v>
      </c>
      <c r="N3351" s="150">
        <f t="shared" ref="N3351:N3414" si="2036">H3351+I3351-M3351</f>
        <v>0</v>
      </c>
    </row>
    <row r="3352" spans="1:14" ht="15.75" hidden="1" outlineLevel="1">
      <c r="A3352" s="163"/>
      <c r="B3352" s="182" t="str">
        <f t="shared" ref="B3352:E3352" si="2037">B2893</f>
        <v>DTT &amp; UAT U#9</v>
      </c>
      <c r="C3352" s="31">
        <f t="shared" si="2037"/>
        <v>0</v>
      </c>
      <c r="D3352" s="67" t="str">
        <f t="shared" si="2037"/>
        <v>-</v>
      </c>
      <c r="E3352" s="30">
        <f t="shared" si="2037"/>
        <v>0</v>
      </c>
      <c r="F3352" s="30">
        <f t="shared" si="2032"/>
        <v>0.03</v>
      </c>
      <c r="G3352" s="30">
        <f t="shared" si="2033"/>
        <v>0.03</v>
      </c>
      <c r="H3352" s="30">
        <f t="shared" si="2034"/>
        <v>0</v>
      </c>
      <c r="I3352" s="30">
        <f>'F4.2'!AB139</f>
        <v>0</v>
      </c>
      <c r="J3352" s="30">
        <f>'F4.2'!AV139</f>
        <v>0</v>
      </c>
      <c r="K3352" s="30"/>
      <c r="L3352" s="30"/>
      <c r="M3352" s="30">
        <f t="shared" si="2035"/>
        <v>0</v>
      </c>
      <c r="N3352" s="150">
        <f t="shared" si="2036"/>
        <v>0</v>
      </c>
    </row>
    <row r="3353" spans="1:14" ht="15.75" hidden="1" outlineLevel="1">
      <c r="A3353" s="163"/>
      <c r="B3353" s="182" t="str">
        <f t="shared" ref="B3353:E3353" si="2038">B2894</f>
        <v>Cranes and hoists U#8</v>
      </c>
      <c r="C3353" s="31">
        <f t="shared" si="2038"/>
        <v>0</v>
      </c>
      <c r="D3353" s="67" t="str">
        <f t="shared" si="2038"/>
        <v>-</v>
      </c>
      <c r="E3353" s="30">
        <f t="shared" si="2038"/>
        <v>0</v>
      </c>
      <c r="F3353" s="30">
        <f t="shared" si="2032"/>
        <v>0.03</v>
      </c>
      <c r="G3353" s="30">
        <f t="shared" si="2033"/>
        <v>0.03</v>
      </c>
      <c r="H3353" s="30">
        <f t="shared" si="2034"/>
        <v>0</v>
      </c>
      <c r="I3353" s="30">
        <f>'F4.2'!AB140</f>
        <v>0</v>
      </c>
      <c r="J3353" s="30">
        <f>'F4.2'!AV140</f>
        <v>0</v>
      </c>
      <c r="K3353" s="30"/>
      <c r="L3353" s="30"/>
      <c r="M3353" s="30">
        <f t="shared" si="2035"/>
        <v>0</v>
      </c>
      <c r="N3353" s="150">
        <f t="shared" si="2036"/>
        <v>0</v>
      </c>
    </row>
    <row r="3354" spans="1:14" ht="15.75" hidden="1" outlineLevel="1">
      <c r="A3354" s="163"/>
      <c r="B3354" s="182" t="str">
        <f t="shared" ref="B3354:E3354" si="2039">B2895</f>
        <v>RCC Chimney U#8</v>
      </c>
      <c r="C3354" s="31">
        <f t="shared" si="2039"/>
        <v>0</v>
      </c>
      <c r="D3354" s="67" t="str">
        <f t="shared" si="2039"/>
        <v>-</v>
      </c>
      <c r="E3354" s="30">
        <f t="shared" si="2039"/>
        <v>0</v>
      </c>
      <c r="F3354" s="30">
        <f t="shared" si="2032"/>
        <v>9.2899999999999991</v>
      </c>
      <c r="G3354" s="30">
        <f t="shared" si="2033"/>
        <v>9.2899999999999991</v>
      </c>
      <c r="H3354" s="30">
        <f t="shared" si="2034"/>
        <v>0</v>
      </c>
      <c r="I3354" s="30">
        <f>'F4.2'!AB141</f>
        <v>0</v>
      </c>
      <c r="J3354" s="30">
        <f>'F4.2'!AV141</f>
        <v>0</v>
      </c>
      <c r="K3354" s="30"/>
      <c r="L3354" s="30"/>
      <c r="M3354" s="30">
        <f t="shared" si="2035"/>
        <v>0</v>
      </c>
      <c r="N3354" s="150">
        <f t="shared" si="2036"/>
        <v>0</v>
      </c>
    </row>
    <row r="3355" spans="1:14" ht="15.75" hidden="1" outlineLevel="1">
      <c r="A3355" s="163"/>
      <c r="B3355" s="182" t="str">
        <f t="shared" ref="B3355:E3355" si="2040">B2896</f>
        <v>Coal Handling Plant</v>
      </c>
      <c r="C3355" s="31">
        <f t="shared" si="2040"/>
        <v>0</v>
      </c>
      <c r="D3355" s="67" t="str">
        <f t="shared" si="2040"/>
        <v>-</v>
      </c>
      <c r="E3355" s="30">
        <f t="shared" si="2040"/>
        <v>0</v>
      </c>
      <c r="F3355" s="30">
        <f t="shared" si="2032"/>
        <v>41.79</v>
      </c>
      <c r="G3355" s="30">
        <f t="shared" si="2033"/>
        <v>41.79</v>
      </c>
      <c r="H3355" s="30">
        <f t="shared" si="2034"/>
        <v>0</v>
      </c>
      <c r="I3355" s="30">
        <f>'F4.2'!AB142</f>
        <v>0</v>
      </c>
      <c r="J3355" s="30">
        <f>'F4.2'!AV142</f>
        <v>0</v>
      </c>
      <c r="K3355" s="30"/>
      <c r="L3355" s="30"/>
      <c r="M3355" s="30">
        <f t="shared" si="2035"/>
        <v>0</v>
      </c>
      <c r="N3355" s="150">
        <f t="shared" si="2036"/>
        <v>0</v>
      </c>
    </row>
    <row r="3356" spans="1:14" ht="15.75" hidden="1" outlineLevel="1">
      <c r="A3356" s="163"/>
      <c r="B3356" s="182" t="str">
        <f t="shared" ref="B3356:E3356" si="2041">B2897</f>
        <v>Bunker foundation &amp; civil works (Unit 8) U#8</v>
      </c>
      <c r="C3356" s="31">
        <f t="shared" si="2041"/>
        <v>0</v>
      </c>
      <c r="D3356" s="67" t="str">
        <f t="shared" si="2041"/>
        <v>-</v>
      </c>
      <c r="E3356" s="30">
        <f t="shared" si="2041"/>
        <v>0</v>
      </c>
      <c r="F3356" s="30">
        <f t="shared" si="2032"/>
        <v>18.579999999999998</v>
      </c>
      <c r="G3356" s="30">
        <f t="shared" si="2033"/>
        <v>18.579999999999998</v>
      </c>
      <c r="H3356" s="30">
        <f t="shared" si="2034"/>
        <v>0</v>
      </c>
      <c r="I3356" s="30">
        <f>'F4.2'!AB143</f>
        <v>0</v>
      </c>
      <c r="J3356" s="30">
        <f>'F4.2'!AV143</f>
        <v>0</v>
      </c>
      <c r="K3356" s="30"/>
      <c r="L3356" s="30"/>
      <c r="M3356" s="30">
        <f t="shared" si="2035"/>
        <v>0</v>
      </c>
      <c r="N3356" s="150">
        <f t="shared" si="2036"/>
        <v>0</v>
      </c>
    </row>
    <row r="3357" spans="1:14" ht="15.75" hidden="1" outlineLevel="1">
      <c r="A3357" s="163"/>
      <c r="B3357" s="182" t="str">
        <f t="shared" ref="B3357:E3357" si="2042">B2898</f>
        <v>Boiler &amp; Auxiliaries U#9</v>
      </c>
      <c r="C3357" s="31">
        <f t="shared" si="2042"/>
        <v>0</v>
      </c>
      <c r="D3357" s="67" t="str">
        <f t="shared" si="2042"/>
        <v>-</v>
      </c>
      <c r="E3357" s="30">
        <f t="shared" si="2042"/>
        <v>0</v>
      </c>
      <c r="F3357" s="30">
        <f t="shared" si="2032"/>
        <v>9.2889089999999985</v>
      </c>
      <c r="G3357" s="30">
        <f t="shared" si="2033"/>
        <v>9.2871752389999589</v>
      </c>
      <c r="H3357" s="30">
        <f t="shared" si="2034"/>
        <v>1.7337610000396353E-3</v>
      </c>
      <c r="I3357" s="30">
        <f>'F4.2'!AB144</f>
        <v>0</v>
      </c>
      <c r="J3357" s="30">
        <f>'F4.2'!AV144</f>
        <v>0</v>
      </c>
      <c r="K3357" s="30"/>
      <c r="L3357" s="30"/>
      <c r="M3357" s="30">
        <f t="shared" si="2035"/>
        <v>0</v>
      </c>
      <c r="N3357" s="150">
        <f t="shared" si="2036"/>
        <v>1.7337610000396353E-3</v>
      </c>
    </row>
    <row r="3358" spans="1:14" ht="15.75" hidden="1" outlineLevel="1">
      <c r="A3358" s="163"/>
      <c r="B3358" s="182" t="str">
        <f t="shared" ref="B3358:E3358" si="2043">B2899</f>
        <v>ESP U#9</v>
      </c>
      <c r="C3358" s="31">
        <f t="shared" si="2043"/>
        <v>0</v>
      </c>
      <c r="D3358" s="67" t="str">
        <f t="shared" si="2043"/>
        <v>-</v>
      </c>
      <c r="E3358" s="30">
        <f t="shared" si="2043"/>
        <v>0</v>
      </c>
      <c r="F3358" s="30">
        <f t="shared" si="2032"/>
        <v>2.158909</v>
      </c>
      <c r="G3358" s="30">
        <f t="shared" si="2033"/>
        <v>2.158909</v>
      </c>
      <c r="H3358" s="30">
        <f t="shared" si="2034"/>
        <v>0</v>
      </c>
      <c r="I3358" s="30">
        <f>'F4.2'!AB145</f>
        <v>0</v>
      </c>
      <c r="J3358" s="30">
        <f>'F4.2'!AV145</f>
        <v>0</v>
      </c>
      <c r="K3358" s="30"/>
      <c r="L3358" s="30"/>
      <c r="M3358" s="30">
        <f t="shared" si="2035"/>
        <v>0</v>
      </c>
      <c r="N3358" s="150">
        <f t="shared" si="2036"/>
        <v>0</v>
      </c>
    </row>
    <row r="3359" spans="1:14" ht="15.75" hidden="1" outlineLevel="1">
      <c r="A3359" s="163"/>
      <c r="B3359" s="182" t="str">
        <f t="shared" ref="B3359:E3359" si="2044">B2900</f>
        <v>ID fan foundations (Unit 9) U#9</v>
      </c>
      <c r="C3359" s="31">
        <f t="shared" si="2044"/>
        <v>0</v>
      </c>
      <c r="D3359" s="67" t="str">
        <f t="shared" si="2044"/>
        <v>-</v>
      </c>
      <c r="E3359" s="30">
        <f t="shared" si="2044"/>
        <v>0</v>
      </c>
      <c r="F3359" s="30">
        <f t="shared" si="2032"/>
        <v>1.748909</v>
      </c>
      <c r="G3359" s="30">
        <f t="shared" si="2033"/>
        <v>1.748909</v>
      </c>
      <c r="H3359" s="30">
        <f t="shared" si="2034"/>
        <v>0</v>
      </c>
      <c r="I3359" s="30">
        <f>'F4.2'!AB146</f>
        <v>0</v>
      </c>
      <c r="J3359" s="30">
        <f>'F4.2'!AV146</f>
        <v>0</v>
      </c>
      <c r="K3359" s="30"/>
      <c r="L3359" s="30"/>
      <c r="M3359" s="30">
        <f t="shared" si="2035"/>
        <v>0</v>
      </c>
      <c r="N3359" s="150">
        <f t="shared" si="2036"/>
        <v>0</v>
      </c>
    </row>
    <row r="3360" spans="1:14" ht="15.75" hidden="1" outlineLevel="1">
      <c r="A3360" s="163"/>
      <c r="B3360" s="182" t="str">
        <f t="shared" ref="B3360:E3360" si="2045">B2901</f>
        <v>DRY ASH SILO-12M DIA U#8</v>
      </c>
      <c r="C3360" s="31">
        <f t="shared" si="2045"/>
        <v>0</v>
      </c>
      <c r="D3360" s="67" t="str">
        <f t="shared" si="2045"/>
        <v>-</v>
      </c>
      <c r="E3360" s="30">
        <f t="shared" si="2045"/>
        <v>0</v>
      </c>
      <c r="F3360" s="30">
        <f t="shared" si="2032"/>
        <v>1.22</v>
      </c>
      <c r="G3360" s="30">
        <f t="shared" si="2033"/>
        <v>1.22</v>
      </c>
      <c r="H3360" s="30">
        <f t="shared" si="2034"/>
        <v>0</v>
      </c>
      <c r="I3360" s="30">
        <f>'F4.2'!AB147</f>
        <v>0</v>
      </c>
      <c r="J3360" s="30">
        <f>'F4.2'!AV147</f>
        <v>0</v>
      </c>
      <c r="K3360" s="30"/>
      <c r="L3360" s="30"/>
      <c r="M3360" s="30">
        <f t="shared" si="2035"/>
        <v>0</v>
      </c>
      <c r="N3360" s="150">
        <f t="shared" si="2036"/>
        <v>0</v>
      </c>
    </row>
    <row r="3361" spans="1:14" ht="15.75" hidden="1" outlineLevel="1">
      <c r="A3361" s="163"/>
      <c r="B3361" s="182" t="str">
        <f t="shared" ref="B3361:E3361" si="2046">B2902</f>
        <v>FD fan foundations (Unit 9) U#9</v>
      </c>
      <c r="C3361" s="31">
        <f t="shared" si="2046"/>
        <v>0</v>
      </c>
      <c r="D3361" s="67" t="str">
        <f t="shared" si="2046"/>
        <v>-</v>
      </c>
      <c r="E3361" s="30">
        <f t="shared" si="2046"/>
        <v>0</v>
      </c>
      <c r="F3361" s="30">
        <f t="shared" si="2032"/>
        <v>0.62890899999999994</v>
      </c>
      <c r="G3361" s="30">
        <f t="shared" si="2033"/>
        <v>0.62890899999999994</v>
      </c>
      <c r="H3361" s="30">
        <f t="shared" si="2034"/>
        <v>0</v>
      </c>
      <c r="I3361" s="30">
        <f>'F4.2'!AB148</f>
        <v>0</v>
      </c>
      <c r="J3361" s="30">
        <f>'F4.2'!AV148</f>
        <v>0</v>
      </c>
      <c r="K3361" s="30"/>
      <c r="L3361" s="30"/>
      <c r="M3361" s="30">
        <f t="shared" si="2035"/>
        <v>0</v>
      </c>
      <c r="N3361" s="150">
        <f t="shared" si="2036"/>
        <v>0</v>
      </c>
    </row>
    <row r="3362" spans="1:14" ht="15.75" hidden="1" outlineLevel="1">
      <c r="A3362" s="163"/>
      <c r="B3362" s="182" t="str">
        <f t="shared" ref="B3362:E3362" si="2047">B2903</f>
        <v>PA fan foundations (Unit 9) U#9</v>
      </c>
      <c r="C3362" s="31">
        <f t="shared" si="2047"/>
        <v>0</v>
      </c>
      <c r="D3362" s="67" t="str">
        <f t="shared" si="2047"/>
        <v>-</v>
      </c>
      <c r="E3362" s="30">
        <f t="shared" si="2047"/>
        <v>0</v>
      </c>
      <c r="F3362" s="30">
        <f t="shared" si="2032"/>
        <v>0.54890900000000009</v>
      </c>
      <c r="G3362" s="30">
        <f t="shared" si="2033"/>
        <v>0.54890900000000009</v>
      </c>
      <c r="H3362" s="30">
        <f t="shared" si="2034"/>
        <v>0</v>
      </c>
      <c r="I3362" s="30">
        <f>'F4.2'!AB149</f>
        <v>0</v>
      </c>
      <c r="J3362" s="30">
        <f>'F4.2'!AV149</f>
        <v>0</v>
      </c>
      <c r="K3362" s="30"/>
      <c r="L3362" s="30"/>
      <c r="M3362" s="30">
        <f t="shared" si="2035"/>
        <v>0</v>
      </c>
      <c r="N3362" s="150">
        <f t="shared" si="2036"/>
        <v>0</v>
      </c>
    </row>
    <row r="3363" spans="1:14" ht="15.75" hidden="1" outlineLevel="1">
      <c r="A3363" s="163"/>
      <c r="B3363" s="182" t="str">
        <f t="shared" ref="B3363:E3363" si="2048">B2904</f>
        <v>Natural Draft cooling tower- Unit 8 U#8</v>
      </c>
      <c r="C3363" s="31">
        <f t="shared" si="2048"/>
        <v>0</v>
      </c>
      <c r="D3363" s="67" t="str">
        <f t="shared" si="2048"/>
        <v>-</v>
      </c>
      <c r="E3363" s="30">
        <f t="shared" si="2048"/>
        <v>0</v>
      </c>
      <c r="F3363" s="30">
        <f t="shared" si="2032"/>
        <v>0.32</v>
      </c>
      <c r="G3363" s="30">
        <f t="shared" si="2033"/>
        <v>0.32</v>
      </c>
      <c r="H3363" s="30">
        <f t="shared" si="2034"/>
        <v>0</v>
      </c>
      <c r="I3363" s="30">
        <f>'F4.2'!AB150</f>
        <v>0</v>
      </c>
      <c r="J3363" s="30">
        <f>'F4.2'!AV150</f>
        <v>0</v>
      </c>
      <c r="K3363" s="30"/>
      <c r="L3363" s="30"/>
      <c r="M3363" s="30">
        <f t="shared" si="2035"/>
        <v>0</v>
      </c>
      <c r="N3363" s="150">
        <f t="shared" si="2036"/>
        <v>0</v>
      </c>
    </row>
    <row r="3364" spans="1:14" ht="15.75" hidden="1" outlineLevel="1">
      <c r="A3364" s="163"/>
      <c r="B3364" s="182" t="str">
        <f t="shared" ref="B3364:E3364" si="2049">B2905</f>
        <v>Main power house building-Civil Works-Unit no.-9 U</v>
      </c>
      <c r="C3364" s="31">
        <f t="shared" si="2049"/>
        <v>0</v>
      </c>
      <c r="D3364" s="67" t="str">
        <f t="shared" si="2049"/>
        <v>-</v>
      </c>
      <c r="E3364" s="30">
        <f t="shared" si="2049"/>
        <v>0</v>
      </c>
      <c r="F3364" s="30">
        <f t="shared" si="2032"/>
        <v>0.15</v>
      </c>
      <c r="G3364" s="30">
        <f t="shared" si="2033"/>
        <v>0.15</v>
      </c>
      <c r="H3364" s="30">
        <f t="shared" si="2034"/>
        <v>0</v>
      </c>
      <c r="I3364" s="30">
        <f>'F4.2'!AB151</f>
        <v>0</v>
      </c>
      <c r="J3364" s="30">
        <f>'F4.2'!AV151</f>
        <v>0</v>
      </c>
      <c r="K3364" s="30"/>
      <c r="L3364" s="30"/>
      <c r="M3364" s="30">
        <f t="shared" si="2035"/>
        <v>0</v>
      </c>
      <c r="N3364" s="150">
        <f t="shared" si="2036"/>
        <v>0</v>
      </c>
    </row>
    <row r="3365" spans="1:14" ht="15.75" hidden="1" outlineLevel="1">
      <c r="A3365" s="163"/>
      <c r="B3365" s="182" t="str">
        <f t="shared" ref="B3365:E3365" si="2050">B2906</f>
        <v>Structural Steel works for main power house buildi</v>
      </c>
      <c r="C3365" s="31">
        <f t="shared" si="2050"/>
        <v>0</v>
      </c>
      <c r="D3365" s="67" t="str">
        <f t="shared" si="2050"/>
        <v>-</v>
      </c>
      <c r="E3365" s="30">
        <f t="shared" si="2050"/>
        <v>0</v>
      </c>
      <c r="F3365" s="30">
        <f t="shared" si="2032"/>
        <v>0.15</v>
      </c>
      <c r="G3365" s="30">
        <f t="shared" si="2033"/>
        <v>0.15</v>
      </c>
      <c r="H3365" s="30">
        <f t="shared" si="2034"/>
        <v>0</v>
      </c>
      <c r="I3365" s="30">
        <f>'F4.2'!AB152</f>
        <v>0</v>
      </c>
      <c r="J3365" s="30">
        <f>'F4.2'!AV152</f>
        <v>0</v>
      </c>
      <c r="K3365" s="30"/>
      <c r="L3365" s="30"/>
      <c r="M3365" s="30">
        <f t="shared" si="2035"/>
        <v>0</v>
      </c>
      <c r="N3365" s="150">
        <f t="shared" si="2036"/>
        <v>0</v>
      </c>
    </row>
    <row r="3366" spans="1:14" ht="15.75" hidden="1" outlineLevel="1">
      <c r="A3366" s="163"/>
      <c r="B3366" s="182" t="str">
        <f t="shared" ref="B3366:E3366" si="2051">B2907</f>
        <v>Canteen U#8</v>
      </c>
      <c r="C3366" s="31">
        <f t="shared" si="2051"/>
        <v>0</v>
      </c>
      <c r="D3366" s="67" t="str">
        <f t="shared" si="2051"/>
        <v>-</v>
      </c>
      <c r="E3366" s="30">
        <f t="shared" si="2051"/>
        <v>0</v>
      </c>
      <c r="F3366" s="30">
        <f t="shared" si="2032"/>
        <v>0.12</v>
      </c>
      <c r="G3366" s="30">
        <f t="shared" si="2033"/>
        <v>0.12</v>
      </c>
      <c r="H3366" s="30">
        <f t="shared" si="2034"/>
        <v>0</v>
      </c>
      <c r="I3366" s="30">
        <f>'F4.2'!AB153</f>
        <v>0</v>
      </c>
      <c r="J3366" s="30">
        <f>'F4.2'!AV153</f>
        <v>0</v>
      </c>
      <c r="K3366" s="30"/>
      <c r="L3366" s="30"/>
      <c r="M3366" s="30">
        <f t="shared" si="2035"/>
        <v>0</v>
      </c>
      <c r="N3366" s="150">
        <f t="shared" si="2036"/>
        <v>0</v>
      </c>
    </row>
    <row r="3367" spans="1:14" ht="15.75" hidden="1" outlineLevel="1">
      <c r="A3367" s="163"/>
      <c r="B3367" s="182" t="str">
        <f t="shared" ref="B3367:E3367" si="2052">B2908</f>
        <v>Security and time office U#8</v>
      </c>
      <c r="C3367" s="31">
        <f t="shared" si="2052"/>
        <v>0</v>
      </c>
      <c r="D3367" s="67" t="str">
        <f t="shared" si="2052"/>
        <v>-</v>
      </c>
      <c r="E3367" s="30">
        <f t="shared" si="2052"/>
        <v>0</v>
      </c>
      <c r="F3367" s="30">
        <f t="shared" si="2032"/>
        <v>0.12</v>
      </c>
      <c r="G3367" s="30">
        <f t="shared" si="2033"/>
        <v>0.12</v>
      </c>
      <c r="H3367" s="30">
        <f t="shared" si="2034"/>
        <v>0</v>
      </c>
      <c r="I3367" s="30">
        <f>'F4.2'!AB154</f>
        <v>0</v>
      </c>
      <c r="J3367" s="30">
        <f>'F4.2'!AV154</f>
        <v>0</v>
      </c>
      <c r="K3367" s="30"/>
      <c r="L3367" s="30"/>
      <c r="M3367" s="30">
        <f t="shared" si="2035"/>
        <v>0</v>
      </c>
      <c r="N3367" s="150">
        <f t="shared" si="2036"/>
        <v>0</v>
      </c>
    </row>
    <row r="3368" spans="1:14" ht="15.75" hidden="1" outlineLevel="1">
      <c r="A3368" s="163"/>
      <c r="B3368" s="182" t="str">
        <f t="shared" ref="B3368:E3368" si="2053">B2909</f>
        <v>CARS SCOOTERS AND CYCLE SHED U#8</v>
      </c>
      <c r="C3368" s="31">
        <f t="shared" si="2053"/>
        <v>0</v>
      </c>
      <c r="D3368" s="67" t="str">
        <f t="shared" si="2053"/>
        <v>-</v>
      </c>
      <c r="E3368" s="30">
        <f t="shared" si="2053"/>
        <v>0</v>
      </c>
      <c r="F3368" s="30">
        <f t="shared" si="2032"/>
        <v>0.12</v>
      </c>
      <c r="G3368" s="30">
        <f t="shared" si="2033"/>
        <v>0.12</v>
      </c>
      <c r="H3368" s="30">
        <f t="shared" si="2034"/>
        <v>0</v>
      </c>
      <c r="I3368" s="30">
        <f>'F4.2'!AB155</f>
        <v>0</v>
      </c>
      <c r="J3368" s="30">
        <f>'F4.2'!AV155</f>
        <v>0</v>
      </c>
      <c r="K3368" s="30"/>
      <c r="L3368" s="30"/>
      <c r="M3368" s="30">
        <f t="shared" si="2035"/>
        <v>0</v>
      </c>
      <c r="N3368" s="150">
        <f t="shared" si="2036"/>
        <v>0</v>
      </c>
    </row>
    <row r="3369" spans="1:14" ht="15.75" hidden="1" outlineLevel="1">
      <c r="A3369" s="163"/>
      <c r="B3369" s="182" t="str">
        <f t="shared" ref="B3369:E3369" si="2054">B2910</f>
        <v>Fire Station U#8</v>
      </c>
      <c r="C3369" s="31">
        <f t="shared" si="2054"/>
        <v>0</v>
      </c>
      <c r="D3369" s="67" t="str">
        <f t="shared" si="2054"/>
        <v>-</v>
      </c>
      <c r="E3369" s="30">
        <f t="shared" si="2054"/>
        <v>0</v>
      </c>
      <c r="F3369" s="30">
        <f t="shared" si="2032"/>
        <v>0.12</v>
      </c>
      <c r="G3369" s="30">
        <f t="shared" si="2033"/>
        <v>0.12</v>
      </c>
      <c r="H3369" s="30">
        <f t="shared" si="2034"/>
        <v>0</v>
      </c>
      <c r="I3369" s="30">
        <f>'F4.2'!AB156</f>
        <v>0</v>
      </c>
      <c r="J3369" s="30">
        <f>'F4.2'!AV156</f>
        <v>0</v>
      </c>
      <c r="K3369" s="30"/>
      <c r="L3369" s="30"/>
      <c r="M3369" s="30">
        <f t="shared" si="2035"/>
        <v>0</v>
      </c>
      <c r="N3369" s="150">
        <f t="shared" si="2036"/>
        <v>0</v>
      </c>
    </row>
    <row r="3370" spans="1:14" ht="15.75" hidden="1" outlineLevel="1">
      <c r="A3370" s="163"/>
      <c r="B3370" s="182" t="str">
        <f t="shared" ref="B3370:E3370" si="2055">B2911</f>
        <v>Watch towers U#8</v>
      </c>
      <c r="C3370" s="31">
        <f t="shared" si="2055"/>
        <v>0</v>
      </c>
      <c r="D3370" s="67" t="str">
        <f t="shared" si="2055"/>
        <v>-</v>
      </c>
      <c r="E3370" s="30">
        <f t="shared" si="2055"/>
        <v>0</v>
      </c>
      <c r="F3370" s="30">
        <f t="shared" si="2032"/>
        <v>0.12</v>
      </c>
      <c r="G3370" s="30">
        <f t="shared" si="2033"/>
        <v>0.12</v>
      </c>
      <c r="H3370" s="30">
        <f t="shared" si="2034"/>
        <v>0</v>
      </c>
      <c r="I3370" s="30">
        <f>'F4.2'!AB157</f>
        <v>0</v>
      </c>
      <c r="J3370" s="30">
        <f>'F4.2'!AV157</f>
        <v>0</v>
      </c>
      <c r="K3370" s="30"/>
      <c r="L3370" s="30"/>
      <c r="M3370" s="30">
        <f t="shared" si="2035"/>
        <v>0</v>
      </c>
      <c r="N3370" s="150">
        <f t="shared" si="2036"/>
        <v>0</v>
      </c>
    </row>
    <row r="3371" spans="1:14" ht="15.75" hidden="1" outlineLevel="1">
      <c r="A3371" s="163"/>
      <c r="B3371" s="182" t="str">
        <f t="shared" ref="B3371:E3371" si="2056">B2912</f>
        <v>First aid station</v>
      </c>
      <c r="C3371" s="31">
        <f t="shared" si="2056"/>
        <v>0</v>
      </c>
      <c r="D3371" s="67" t="str">
        <f t="shared" si="2056"/>
        <v>-</v>
      </c>
      <c r="E3371" s="30">
        <f t="shared" si="2056"/>
        <v>0</v>
      </c>
      <c r="F3371" s="30">
        <f t="shared" si="2032"/>
        <v>0.12</v>
      </c>
      <c r="G3371" s="30">
        <f t="shared" si="2033"/>
        <v>0.12</v>
      </c>
      <c r="H3371" s="30">
        <f t="shared" si="2034"/>
        <v>0</v>
      </c>
      <c r="I3371" s="30">
        <f>'F4.2'!AB158</f>
        <v>0</v>
      </c>
      <c r="J3371" s="30">
        <f>'F4.2'!AV158</f>
        <v>0</v>
      </c>
      <c r="K3371" s="30"/>
      <c r="L3371" s="30"/>
      <c r="M3371" s="30">
        <f t="shared" si="2035"/>
        <v>0</v>
      </c>
      <c r="N3371" s="150">
        <f t="shared" si="2036"/>
        <v>0</v>
      </c>
    </row>
    <row r="3372" spans="1:14" ht="15.75" hidden="1" outlineLevel="1">
      <c r="A3372" s="163"/>
      <c r="B3372" s="182" t="str">
        <f t="shared" ref="B3372:E3372" si="2057">B2913</f>
        <v>Tranformer yard U#8</v>
      </c>
      <c r="C3372" s="31">
        <f t="shared" si="2057"/>
        <v>0</v>
      </c>
      <c r="D3372" s="67" t="str">
        <f t="shared" si="2057"/>
        <v>-</v>
      </c>
      <c r="E3372" s="30">
        <f t="shared" si="2057"/>
        <v>0</v>
      </c>
      <c r="F3372" s="30">
        <f t="shared" si="2032"/>
        <v>0.02</v>
      </c>
      <c r="G3372" s="30">
        <f t="shared" si="2033"/>
        <v>0.02</v>
      </c>
      <c r="H3372" s="30">
        <f t="shared" si="2034"/>
        <v>0</v>
      </c>
      <c r="I3372" s="30">
        <f>'F4.2'!AB159</f>
        <v>0</v>
      </c>
      <c r="J3372" s="30">
        <f>'F4.2'!AV159</f>
        <v>0</v>
      </c>
      <c r="K3372" s="30"/>
      <c r="L3372" s="30"/>
      <c r="M3372" s="30">
        <f t="shared" si="2035"/>
        <v>0</v>
      </c>
      <c r="N3372" s="150">
        <f t="shared" si="2036"/>
        <v>0</v>
      </c>
    </row>
    <row r="3373" spans="1:14" ht="15.75" hidden="1" outlineLevel="1">
      <c r="A3373" s="163"/>
      <c r="B3373" s="182" t="str">
        <f t="shared" ref="B3373:E3373" si="2058">B2914</f>
        <v>Rain Water Harvesting Scheme U#8&amp;9</v>
      </c>
      <c r="C3373" s="31">
        <f t="shared" si="2058"/>
        <v>0</v>
      </c>
      <c r="D3373" s="67" t="str">
        <f t="shared" si="2058"/>
        <v>-</v>
      </c>
      <c r="E3373" s="30">
        <f t="shared" si="2058"/>
        <v>0</v>
      </c>
      <c r="F3373" s="30">
        <f t="shared" si="2032"/>
        <v>-0.01</v>
      </c>
      <c r="G3373" s="30">
        <f t="shared" si="2033"/>
        <v>-0.01</v>
      </c>
      <c r="H3373" s="30">
        <f t="shared" si="2034"/>
        <v>0</v>
      </c>
      <c r="I3373" s="30">
        <f>'F4.2'!AB160</f>
        <v>0</v>
      </c>
      <c r="J3373" s="30">
        <f>'F4.2'!AV160</f>
        <v>0</v>
      </c>
      <c r="K3373" s="30"/>
      <c r="L3373" s="30"/>
      <c r="M3373" s="30">
        <f t="shared" si="2035"/>
        <v>0</v>
      </c>
      <c r="N3373" s="150">
        <f t="shared" si="2036"/>
        <v>0</v>
      </c>
    </row>
    <row r="3374" spans="1:14" ht="15.75" hidden="1" outlineLevel="1">
      <c r="A3374" s="163"/>
      <c r="B3374" s="182" t="str">
        <f t="shared" ref="B3374:E3374" si="2059">B2915</f>
        <v>Procurement of Advance Multipurpose Fire Tender</v>
      </c>
      <c r="C3374" s="31">
        <f t="shared" si="2059"/>
        <v>0</v>
      </c>
      <c r="D3374" s="67" t="str">
        <f t="shared" si="2059"/>
        <v>-</v>
      </c>
      <c r="E3374" s="30">
        <f t="shared" si="2059"/>
        <v>0</v>
      </c>
      <c r="F3374" s="30">
        <f t="shared" si="2032"/>
        <v>3.45</v>
      </c>
      <c r="G3374" s="30">
        <f t="shared" si="2033"/>
        <v>3.45</v>
      </c>
      <c r="H3374" s="30">
        <f t="shared" si="2034"/>
        <v>0</v>
      </c>
      <c r="I3374" s="30">
        <f>'F4.2'!AB161</f>
        <v>0</v>
      </c>
      <c r="J3374" s="30">
        <f>'F4.2'!AV161</f>
        <v>0</v>
      </c>
      <c r="K3374" s="30"/>
      <c r="L3374" s="30"/>
      <c r="M3374" s="30">
        <f t="shared" si="2035"/>
        <v>0</v>
      </c>
      <c r="N3374" s="150">
        <f t="shared" si="2036"/>
        <v>0</v>
      </c>
    </row>
    <row r="3375" spans="1:14" ht="18.75" hidden="1" outlineLevel="1">
      <c r="A3375" s="191"/>
      <c r="B3375" s="184" t="str">
        <f t="shared" ref="B3375:E3375" si="2060">B2916</f>
        <v>DM Stream</v>
      </c>
      <c r="C3375" s="186">
        <f t="shared" si="2060"/>
        <v>0</v>
      </c>
      <c r="D3375" s="207" t="str">
        <f t="shared" si="2060"/>
        <v>-</v>
      </c>
      <c r="E3375" s="208">
        <f t="shared" si="2060"/>
        <v>29.65</v>
      </c>
      <c r="F3375" s="208">
        <f t="shared" si="2032"/>
        <v>0</v>
      </c>
      <c r="G3375" s="208">
        <f t="shared" si="2033"/>
        <v>0</v>
      </c>
      <c r="H3375" s="208">
        <f t="shared" si="2034"/>
        <v>0</v>
      </c>
      <c r="I3375" s="30">
        <f>'F4.2'!AB162</f>
        <v>0</v>
      </c>
      <c r="J3375" s="30">
        <f>'F4.2'!AV162</f>
        <v>0</v>
      </c>
      <c r="K3375" s="208"/>
      <c r="L3375" s="208"/>
      <c r="M3375" s="208">
        <f t="shared" si="2035"/>
        <v>0</v>
      </c>
      <c r="N3375" s="209">
        <f t="shared" si="2036"/>
        <v>0</v>
      </c>
    </row>
    <row r="3376" spans="1:14" ht="31.5" hidden="1" outlineLevel="1">
      <c r="A3376" s="163"/>
      <c r="B3376" s="182" t="str">
        <f t="shared" ref="B3376:E3376" si="2061">B2917</f>
        <v>DM Stream capacity of 100 M3/Hr in addition to existing stream of WTP.</v>
      </c>
      <c r="C3376" s="31">
        <f t="shared" si="2061"/>
        <v>0</v>
      </c>
      <c r="D3376" s="67" t="str">
        <f t="shared" si="2061"/>
        <v>-</v>
      </c>
      <c r="E3376" s="30">
        <f t="shared" si="2061"/>
        <v>0</v>
      </c>
      <c r="F3376" s="30">
        <f t="shared" si="2032"/>
        <v>0</v>
      </c>
      <c r="G3376" s="30">
        <f t="shared" si="2033"/>
        <v>0</v>
      </c>
      <c r="H3376" s="30">
        <f t="shared" si="2034"/>
        <v>0</v>
      </c>
      <c r="I3376" s="30">
        <f>'F4.2'!AB163</f>
        <v>0</v>
      </c>
      <c r="J3376" s="30">
        <f>'F4.2'!AV163</f>
        <v>0</v>
      </c>
      <c r="K3376" s="30"/>
      <c r="L3376" s="30"/>
      <c r="M3376" s="30">
        <f t="shared" si="2035"/>
        <v>0</v>
      </c>
      <c r="N3376" s="150">
        <f t="shared" si="2036"/>
        <v>0</v>
      </c>
    </row>
    <row r="3377" spans="1:14" ht="18.75" hidden="1" outlineLevel="1">
      <c r="A3377" s="191"/>
      <c r="B3377" s="184" t="str">
        <f t="shared" ref="B3377:E3377" si="2062">B2918</f>
        <v>CIVIL</v>
      </c>
      <c r="C3377" s="186">
        <f t="shared" si="2062"/>
        <v>0</v>
      </c>
      <c r="D3377" s="207" t="str">
        <f t="shared" si="2062"/>
        <v>-</v>
      </c>
      <c r="E3377" s="208">
        <f t="shared" si="2062"/>
        <v>0</v>
      </c>
      <c r="F3377" s="208">
        <f t="shared" si="2032"/>
        <v>0</v>
      </c>
      <c r="G3377" s="208">
        <f t="shared" si="2033"/>
        <v>0</v>
      </c>
      <c r="H3377" s="208">
        <f t="shared" si="2034"/>
        <v>0</v>
      </c>
      <c r="I3377" s="30">
        <f>'F4.2'!AB164</f>
        <v>0</v>
      </c>
      <c r="J3377" s="30">
        <f>'F4.2'!AV164</f>
        <v>0</v>
      </c>
      <c r="K3377" s="208"/>
      <c r="L3377" s="208"/>
      <c r="M3377" s="208">
        <f t="shared" si="2035"/>
        <v>0</v>
      </c>
      <c r="N3377" s="209">
        <f t="shared" si="2036"/>
        <v>0</v>
      </c>
    </row>
    <row r="3378" spans="1:14" ht="15.75" hidden="1" outlineLevel="1">
      <c r="A3378" s="163">
        <f>A2919</f>
        <v>1</v>
      </c>
      <c r="B3378" s="198" t="str">
        <f t="shared" ref="B3378:E3378" si="2063">B2919</f>
        <v>Bridge</v>
      </c>
      <c r="C3378" s="31">
        <f t="shared" si="2063"/>
        <v>0</v>
      </c>
      <c r="D3378" s="67" t="str">
        <f t="shared" si="2063"/>
        <v>-</v>
      </c>
      <c r="E3378" s="30">
        <f t="shared" si="2063"/>
        <v>4.1100000000000003</v>
      </c>
      <c r="F3378" s="30">
        <f t="shared" si="2032"/>
        <v>0</v>
      </c>
      <c r="G3378" s="30">
        <f t="shared" si="2033"/>
        <v>0</v>
      </c>
      <c r="H3378" s="30">
        <f t="shared" si="2034"/>
        <v>0</v>
      </c>
      <c r="I3378" s="30">
        <f>'F4.2'!AB165</f>
        <v>0</v>
      </c>
      <c r="J3378" s="30">
        <f>'F4.2'!AV165</f>
        <v>0</v>
      </c>
      <c r="K3378" s="30"/>
      <c r="L3378" s="30"/>
      <c r="M3378" s="30">
        <f t="shared" si="2035"/>
        <v>0</v>
      </c>
      <c r="N3378" s="150">
        <f t="shared" si="2036"/>
        <v>0</v>
      </c>
    </row>
    <row r="3379" spans="1:14" ht="15.75" hidden="1" outlineLevel="1">
      <c r="A3379" s="163">
        <f>A2920</f>
        <v>2</v>
      </c>
      <c r="B3379" s="198" t="str">
        <f t="shared" ref="B3379:E3379" si="2064">B2920</f>
        <v>Railway, CHP, AHP etc</v>
      </c>
      <c r="C3379" s="31">
        <f t="shared" si="2064"/>
        <v>0</v>
      </c>
      <c r="D3379" s="67" t="str">
        <f t="shared" si="2064"/>
        <v>-</v>
      </c>
      <c r="E3379" s="30">
        <f t="shared" si="2064"/>
        <v>152.96</v>
      </c>
      <c r="F3379" s="30">
        <f t="shared" si="2032"/>
        <v>0</v>
      </c>
      <c r="G3379" s="30">
        <f t="shared" si="2033"/>
        <v>0</v>
      </c>
      <c r="H3379" s="30">
        <f t="shared" si="2034"/>
        <v>0</v>
      </c>
      <c r="I3379" s="30">
        <f>'F4.2'!AB166</f>
        <v>0</v>
      </c>
      <c r="J3379" s="30">
        <f>'F4.2'!AV166</f>
        <v>0</v>
      </c>
      <c r="K3379" s="30"/>
      <c r="L3379" s="30"/>
      <c r="M3379" s="30">
        <f t="shared" si="2035"/>
        <v>0</v>
      </c>
      <c r="N3379" s="150">
        <f t="shared" si="2036"/>
        <v>0</v>
      </c>
    </row>
    <row r="3380" spans="1:14" ht="15.75" hidden="1" outlineLevel="1">
      <c r="A3380" s="163"/>
      <c r="B3380" s="182" t="str">
        <f t="shared" ref="B3380:E3380" si="2065">B2921</f>
        <v>B. G. railway siding Pway works</v>
      </c>
      <c r="C3380" s="31">
        <f t="shared" si="2065"/>
        <v>0</v>
      </c>
      <c r="D3380" s="67" t="str">
        <f t="shared" si="2065"/>
        <v>-</v>
      </c>
      <c r="E3380" s="30">
        <f t="shared" si="2065"/>
        <v>0</v>
      </c>
      <c r="F3380" s="30">
        <f t="shared" si="2032"/>
        <v>41.516523900000003</v>
      </c>
      <c r="G3380" s="30">
        <f t="shared" si="2033"/>
        <v>41.516523900000003</v>
      </c>
      <c r="H3380" s="30">
        <f t="shared" si="2034"/>
        <v>0</v>
      </c>
      <c r="I3380" s="30">
        <f>'F4.2'!AB167</f>
        <v>0</v>
      </c>
      <c r="J3380" s="30">
        <f>'F4.2'!AV167</f>
        <v>0</v>
      </c>
      <c r="K3380" s="30"/>
      <c r="L3380" s="30"/>
      <c r="M3380" s="30">
        <f t="shared" si="2035"/>
        <v>0</v>
      </c>
      <c r="N3380" s="150">
        <f t="shared" si="2036"/>
        <v>0</v>
      </c>
    </row>
    <row r="3381" spans="1:14" ht="15.75" hidden="1" outlineLevel="1">
      <c r="A3381" s="163"/>
      <c r="B3381" s="182" t="str">
        <f t="shared" ref="B3381:E3381" si="2066">B2922</f>
        <v>S &amp; T work for B.G. railway siding</v>
      </c>
      <c r="C3381" s="31">
        <f t="shared" si="2066"/>
        <v>0</v>
      </c>
      <c r="D3381" s="67" t="str">
        <f t="shared" si="2066"/>
        <v>-</v>
      </c>
      <c r="E3381" s="30">
        <f t="shared" si="2066"/>
        <v>0</v>
      </c>
      <c r="F3381" s="30">
        <f t="shared" si="2032"/>
        <v>2.3573568E-2</v>
      </c>
      <c r="G3381" s="30">
        <f t="shared" si="2033"/>
        <v>2.3573568E-2</v>
      </c>
      <c r="H3381" s="30">
        <f t="shared" si="2034"/>
        <v>0</v>
      </c>
      <c r="I3381" s="30">
        <f>'F4.2'!AB168</f>
        <v>0</v>
      </c>
      <c r="J3381" s="30">
        <f>'F4.2'!AV168</f>
        <v>0</v>
      </c>
      <c r="K3381" s="30"/>
      <c r="L3381" s="30"/>
      <c r="M3381" s="30">
        <f t="shared" si="2035"/>
        <v>0</v>
      </c>
      <c r="N3381" s="150">
        <f t="shared" si="2036"/>
        <v>0</v>
      </c>
    </row>
    <row r="3382" spans="1:14" ht="15.75" hidden="1" outlineLevel="1">
      <c r="A3382" s="163"/>
      <c r="B3382" s="182" t="str">
        <f t="shared" ref="B3382:E3382" si="2067">B2923</f>
        <v>Consultancy services for B. G. railway siding</v>
      </c>
      <c r="C3382" s="31">
        <f t="shared" si="2067"/>
        <v>0</v>
      </c>
      <c r="D3382" s="67" t="str">
        <f t="shared" si="2067"/>
        <v>-</v>
      </c>
      <c r="E3382" s="30">
        <f t="shared" si="2067"/>
        <v>0</v>
      </c>
      <c r="F3382" s="30">
        <f t="shared" si="2032"/>
        <v>3.5636000000000001E-2</v>
      </c>
      <c r="G3382" s="30">
        <f t="shared" si="2033"/>
        <v>3.5636000000000001E-2</v>
      </c>
      <c r="H3382" s="30">
        <f t="shared" si="2034"/>
        <v>0</v>
      </c>
      <c r="I3382" s="30">
        <f>'F4.2'!AB169</f>
        <v>0</v>
      </c>
      <c r="J3382" s="30">
        <f>'F4.2'!AV169</f>
        <v>0</v>
      </c>
      <c r="K3382" s="30"/>
      <c r="L3382" s="30"/>
      <c r="M3382" s="30">
        <f t="shared" si="2035"/>
        <v>0</v>
      </c>
      <c r="N3382" s="150">
        <f t="shared" si="2036"/>
        <v>0</v>
      </c>
    </row>
    <row r="3383" spans="1:14" ht="15.75" hidden="1" outlineLevel="1">
      <c r="A3383" s="163"/>
      <c r="B3383" s="182" t="str">
        <f t="shared" ref="B3383:E3383" si="2068">B2924</f>
        <v>Ash infra in Railway</v>
      </c>
      <c r="C3383" s="31">
        <f t="shared" si="2068"/>
        <v>0</v>
      </c>
      <c r="D3383" s="67" t="str">
        <f t="shared" si="2068"/>
        <v>-</v>
      </c>
      <c r="E3383" s="30">
        <f t="shared" si="2068"/>
        <v>0</v>
      </c>
      <c r="F3383" s="30">
        <f t="shared" si="2032"/>
        <v>0</v>
      </c>
      <c r="G3383" s="30">
        <f t="shared" si="2033"/>
        <v>0</v>
      </c>
      <c r="H3383" s="30">
        <f t="shared" si="2034"/>
        <v>0</v>
      </c>
      <c r="I3383" s="30">
        <f>'F4.2'!AB170</f>
        <v>0</v>
      </c>
      <c r="J3383" s="30">
        <f>'F4.2'!AV170</f>
        <v>0</v>
      </c>
      <c r="K3383" s="30"/>
      <c r="L3383" s="30"/>
      <c r="M3383" s="30">
        <f t="shared" si="2035"/>
        <v>0</v>
      </c>
      <c r="N3383" s="150">
        <f t="shared" si="2036"/>
        <v>0</v>
      </c>
    </row>
    <row r="3384" spans="1:14" ht="15.75" hidden="1" outlineLevel="1">
      <c r="A3384" s="163"/>
      <c r="B3384" s="182" t="str">
        <f t="shared" ref="B3384:E3384" si="2069">B2925</f>
        <v>Bunker structure (Unit 8) U#8</v>
      </c>
      <c r="C3384" s="31">
        <f t="shared" si="2069"/>
        <v>0</v>
      </c>
      <c r="D3384" s="67" t="str">
        <f t="shared" si="2069"/>
        <v>-</v>
      </c>
      <c r="E3384" s="30">
        <f t="shared" si="2069"/>
        <v>0</v>
      </c>
      <c r="F3384" s="30">
        <f t="shared" si="2032"/>
        <v>18.57</v>
      </c>
      <c r="G3384" s="30">
        <f t="shared" si="2033"/>
        <v>18.57</v>
      </c>
      <c r="H3384" s="30">
        <f t="shared" si="2034"/>
        <v>0</v>
      </c>
      <c r="I3384" s="30">
        <f>'F4.2'!AB171</f>
        <v>0</v>
      </c>
      <c r="J3384" s="30">
        <f>'F4.2'!AV171</f>
        <v>0</v>
      </c>
      <c r="K3384" s="30"/>
      <c r="L3384" s="30"/>
      <c r="M3384" s="30">
        <f t="shared" si="2035"/>
        <v>0</v>
      </c>
      <c r="N3384" s="150">
        <f t="shared" si="2036"/>
        <v>0</v>
      </c>
    </row>
    <row r="3385" spans="1:14" ht="15.75" hidden="1" outlineLevel="1">
      <c r="A3385" s="163"/>
      <c r="B3385" s="182" t="str">
        <f t="shared" ref="B3385:E3385" si="2070">B2926</f>
        <v>Coal Mills</v>
      </c>
      <c r="C3385" s="31">
        <f t="shared" si="2070"/>
        <v>0</v>
      </c>
      <c r="D3385" s="67" t="str">
        <f t="shared" si="2070"/>
        <v>-</v>
      </c>
      <c r="E3385" s="30">
        <f t="shared" si="2070"/>
        <v>0</v>
      </c>
      <c r="F3385" s="30">
        <f t="shared" si="2032"/>
        <v>1.1389089999999999</v>
      </c>
      <c r="G3385" s="30">
        <f t="shared" si="2033"/>
        <v>1.1389089999999999</v>
      </c>
      <c r="H3385" s="30">
        <f t="shared" si="2034"/>
        <v>0</v>
      </c>
      <c r="I3385" s="30">
        <f>'F4.2'!AB172</f>
        <v>0</v>
      </c>
      <c r="J3385" s="30">
        <f>'F4.2'!AV172</f>
        <v>0</v>
      </c>
      <c r="K3385" s="30"/>
      <c r="L3385" s="30"/>
      <c r="M3385" s="30">
        <f t="shared" si="2035"/>
        <v>0</v>
      </c>
      <c r="N3385" s="150">
        <f t="shared" si="2036"/>
        <v>0</v>
      </c>
    </row>
    <row r="3386" spans="1:14" ht="15.75" hidden="1" outlineLevel="1">
      <c r="A3386" s="163"/>
      <c r="B3386" s="182" t="str">
        <f t="shared" ref="B3386:E3386" si="2071">B2927</f>
        <v>Bunker foundation &amp; civil works (Unit 9) U#9</v>
      </c>
      <c r="C3386" s="31">
        <f t="shared" si="2071"/>
        <v>0</v>
      </c>
      <c r="D3386" s="67" t="str">
        <f t="shared" si="2071"/>
        <v>-</v>
      </c>
      <c r="E3386" s="30">
        <f t="shared" si="2071"/>
        <v>0</v>
      </c>
      <c r="F3386" s="30">
        <f t="shared" si="2032"/>
        <v>0.12</v>
      </c>
      <c r="G3386" s="30">
        <f t="shared" si="2033"/>
        <v>0.12</v>
      </c>
      <c r="H3386" s="30">
        <f t="shared" si="2034"/>
        <v>0</v>
      </c>
      <c r="I3386" s="30">
        <f>'F4.2'!AB173</f>
        <v>0</v>
      </c>
      <c r="J3386" s="30">
        <f>'F4.2'!AV173</f>
        <v>0</v>
      </c>
      <c r="K3386" s="30"/>
      <c r="L3386" s="30"/>
      <c r="M3386" s="30">
        <f t="shared" si="2035"/>
        <v>0</v>
      </c>
      <c r="N3386" s="150">
        <f t="shared" si="2036"/>
        <v>0</v>
      </c>
    </row>
    <row r="3387" spans="1:14" ht="15.75" hidden="1" outlineLevel="1">
      <c r="A3387" s="163"/>
      <c r="B3387" s="182" t="str">
        <f t="shared" ref="B3387:E3387" si="2072">B2928</f>
        <v>Bunker structure (Unit 9) U#9</v>
      </c>
      <c r="C3387" s="31">
        <f t="shared" si="2072"/>
        <v>0</v>
      </c>
      <c r="D3387" s="67" t="str">
        <f t="shared" si="2072"/>
        <v>-</v>
      </c>
      <c r="E3387" s="30">
        <f t="shared" si="2072"/>
        <v>0</v>
      </c>
      <c r="F3387" s="30">
        <f t="shared" si="2032"/>
        <v>0.11</v>
      </c>
      <c r="G3387" s="30">
        <f t="shared" si="2033"/>
        <v>0.11</v>
      </c>
      <c r="H3387" s="30">
        <f t="shared" si="2034"/>
        <v>0</v>
      </c>
      <c r="I3387" s="30">
        <f>'F4.2'!AB174</f>
        <v>0</v>
      </c>
      <c r="J3387" s="30">
        <f>'F4.2'!AV174</f>
        <v>0</v>
      </c>
      <c r="K3387" s="30"/>
      <c r="L3387" s="30"/>
      <c r="M3387" s="30">
        <f t="shared" si="2035"/>
        <v>0</v>
      </c>
      <c r="N3387" s="150">
        <f t="shared" si="2036"/>
        <v>0</v>
      </c>
    </row>
    <row r="3388" spans="1:14" ht="15.75" hidden="1" outlineLevel="1">
      <c r="A3388" s="163"/>
      <c r="B3388" s="182" t="str">
        <f t="shared" ref="B3388:E3388" si="2073">B2929</f>
        <v>HCSS silo-12m dia U#8</v>
      </c>
      <c r="C3388" s="31">
        <f t="shared" si="2073"/>
        <v>0</v>
      </c>
      <c r="D3388" s="67" t="str">
        <f t="shared" si="2073"/>
        <v>-</v>
      </c>
      <c r="E3388" s="30">
        <f t="shared" si="2073"/>
        <v>0</v>
      </c>
      <c r="F3388" s="30">
        <f t="shared" si="2032"/>
        <v>1.1599999999999999</v>
      </c>
      <c r="G3388" s="30">
        <f t="shared" si="2033"/>
        <v>1.1599999999999999</v>
      </c>
      <c r="H3388" s="30">
        <f t="shared" si="2034"/>
        <v>0</v>
      </c>
      <c r="I3388" s="30">
        <f>'F4.2'!AB175</f>
        <v>0</v>
      </c>
      <c r="J3388" s="30">
        <f>'F4.2'!AV175</f>
        <v>0</v>
      </c>
      <c r="K3388" s="30"/>
      <c r="L3388" s="30"/>
      <c r="M3388" s="30">
        <f t="shared" si="2035"/>
        <v>0</v>
      </c>
      <c r="N3388" s="150">
        <f t="shared" si="2036"/>
        <v>0</v>
      </c>
    </row>
    <row r="3389" spans="1:14" ht="15.75" hidden="1" outlineLevel="1">
      <c r="A3389" s="163"/>
      <c r="B3389" s="182" t="str">
        <f t="shared" ref="B3389:E3389" si="2074">B2930</f>
        <v>Ash water PH, HCSD PH, Bottom ash slurry PH U#8</v>
      </c>
      <c r="C3389" s="31">
        <f t="shared" si="2074"/>
        <v>0</v>
      </c>
      <c r="D3389" s="67" t="str">
        <f t="shared" si="2074"/>
        <v>-</v>
      </c>
      <c r="E3389" s="30">
        <f t="shared" si="2074"/>
        <v>0</v>
      </c>
      <c r="F3389" s="30">
        <f t="shared" si="2032"/>
        <v>1.1599999999999999</v>
      </c>
      <c r="G3389" s="30">
        <f t="shared" si="2033"/>
        <v>1.1599999999999999</v>
      </c>
      <c r="H3389" s="30">
        <f t="shared" si="2034"/>
        <v>0</v>
      </c>
      <c r="I3389" s="30">
        <f>'F4.2'!AB176</f>
        <v>0</v>
      </c>
      <c r="J3389" s="30">
        <f>'F4.2'!AV176</f>
        <v>0</v>
      </c>
      <c r="K3389" s="30"/>
      <c r="L3389" s="30"/>
      <c r="M3389" s="30">
        <f t="shared" si="2035"/>
        <v>0</v>
      </c>
      <c r="N3389" s="150">
        <f t="shared" si="2036"/>
        <v>0</v>
      </c>
    </row>
    <row r="3390" spans="1:14" ht="15.75" hidden="1" outlineLevel="1">
      <c r="A3390" s="163"/>
      <c r="B3390" s="182" t="str">
        <f t="shared" ref="B3390:E3390" si="2075">B2931</f>
        <v>Ash compressor house &amp; Control room U#8</v>
      </c>
      <c r="C3390" s="31">
        <f t="shared" si="2075"/>
        <v>0</v>
      </c>
      <c r="D3390" s="67" t="str">
        <f t="shared" si="2075"/>
        <v>-</v>
      </c>
      <c r="E3390" s="30">
        <f t="shared" si="2075"/>
        <v>0</v>
      </c>
      <c r="F3390" s="30">
        <f t="shared" si="2032"/>
        <v>1.1599999999999999</v>
      </c>
      <c r="G3390" s="30">
        <f t="shared" si="2033"/>
        <v>1.1599999999999999</v>
      </c>
      <c r="H3390" s="30">
        <f t="shared" si="2034"/>
        <v>0</v>
      </c>
      <c r="I3390" s="30">
        <f>'F4.2'!AB177</f>
        <v>0</v>
      </c>
      <c r="J3390" s="30">
        <f>'F4.2'!AV177</f>
        <v>0</v>
      </c>
      <c r="K3390" s="30"/>
      <c r="L3390" s="30"/>
      <c r="M3390" s="30">
        <f t="shared" si="2035"/>
        <v>0</v>
      </c>
      <c r="N3390" s="150">
        <f t="shared" si="2036"/>
        <v>0</v>
      </c>
    </row>
    <row r="3391" spans="1:14" ht="15.75" hidden="1" outlineLevel="1">
      <c r="A3391" s="163"/>
      <c r="B3391" s="182" t="str">
        <f t="shared" ref="B3391:E3391" si="2076">B2932</f>
        <v>MILL REJECT SILO U#8</v>
      </c>
      <c r="C3391" s="31">
        <f t="shared" si="2076"/>
        <v>0</v>
      </c>
      <c r="D3391" s="67" t="str">
        <f t="shared" si="2076"/>
        <v>-</v>
      </c>
      <c r="E3391" s="30">
        <f t="shared" si="2076"/>
        <v>0</v>
      </c>
      <c r="F3391" s="30">
        <f t="shared" si="2032"/>
        <v>1.1599999999999999</v>
      </c>
      <c r="G3391" s="30">
        <f t="shared" si="2033"/>
        <v>1.1599999999999999</v>
      </c>
      <c r="H3391" s="30">
        <f t="shared" si="2034"/>
        <v>0</v>
      </c>
      <c r="I3391" s="30">
        <f>'F4.2'!AB178</f>
        <v>0</v>
      </c>
      <c r="J3391" s="30">
        <f>'F4.2'!AV178</f>
        <v>0</v>
      </c>
      <c r="K3391" s="30"/>
      <c r="L3391" s="30"/>
      <c r="M3391" s="30">
        <f t="shared" si="2035"/>
        <v>0</v>
      </c>
      <c r="N3391" s="150">
        <f t="shared" si="2036"/>
        <v>0</v>
      </c>
    </row>
    <row r="3392" spans="1:14" ht="15.75" hidden="1" outlineLevel="1">
      <c r="A3392" s="163"/>
      <c r="B3392" s="182" t="str">
        <f t="shared" ref="B3392:E3392" si="2077">B2933</f>
        <v>Fire protection &amp; Detection system U#8</v>
      </c>
      <c r="C3392" s="31">
        <f t="shared" si="2077"/>
        <v>0</v>
      </c>
      <c r="D3392" s="67" t="str">
        <f t="shared" si="2077"/>
        <v>-</v>
      </c>
      <c r="E3392" s="30">
        <f t="shared" si="2077"/>
        <v>0</v>
      </c>
      <c r="F3392" s="30">
        <f t="shared" si="2032"/>
        <v>0.71422640000000004</v>
      </c>
      <c r="G3392" s="30">
        <f t="shared" si="2033"/>
        <v>0.71422640000000004</v>
      </c>
      <c r="H3392" s="30">
        <f t="shared" si="2034"/>
        <v>0</v>
      </c>
      <c r="I3392" s="30">
        <f>'F4.2'!AB179</f>
        <v>0</v>
      </c>
      <c r="J3392" s="30">
        <f>'F4.2'!AV179</f>
        <v>0</v>
      </c>
      <c r="K3392" s="30"/>
      <c r="L3392" s="30"/>
      <c r="M3392" s="30">
        <f t="shared" si="2035"/>
        <v>0</v>
      </c>
      <c r="N3392" s="150">
        <f t="shared" si="2036"/>
        <v>0</v>
      </c>
    </row>
    <row r="3393" spans="1:14" ht="15.75" hidden="1" outlineLevel="1">
      <c r="A3393" s="247"/>
      <c r="B3393" s="264" t="str">
        <f t="shared" ref="B3393:E3393" si="2078">B2934</f>
        <v>DM Water Pump room U#8</v>
      </c>
      <c r="C3393" s="31">
        <f t="shared" si="2078"/>
        <v>0</v>
      </c>
      <c r="D3393" s="67" t="str">
        <f t="shared" si="2078"/>
        <v>-</v>
      </c>
      <c r="E3393" s="30">
        <f t="shared" si="2078"/>
        <v>0</v>
      </c>
      <c r="F3393" s="30">
        <f t="shared" si="2032"/>
        <v>4.25</v>
      </c>
      <c r="G3393" s="30">
        <f t="shared" si="2033"/>
        <v>0</v>
      </c>
      <c r="H3393" s="30">
        <f t="shared" si="2034"/>
        <v>4.25</v>
      </c>
      <c r="I3393" s="30">
        <f>'F4.2'!AB180</f>
        <v>0</v>
      </c>
      <c r="J3393" s="30">
        <f>'F4.2'!AV180</f>
        <v>0</v>
      </c>
      <c r="K3393" s="30"/>
      <c r="L3393" s="30"/>
      <c r="M3393" s="30">
        <f t="shared" si="2035"/>
        <v>0</v>
      </c>
      <c r="N3393" s="150">
        <f t="shared" si="2036"/>
        <v>4.25</v>
      </c>
    </row>
    <row r="3394" spans="1:14" ht="15.75" hidden="1" outlineLevel="1">
      <c r="A3394" s="247"/>
      <c r="B3394" s="264" t="str">
        <f t="shared" ref="B3394:E3394" si="2079">B2935</f>
        <v>Filter water reservoir &amp; pump house U#8</v>
      </c>
      <c r="C3394" s="31">
        <f t="shared" si="2079"/>
        <v>0</v>
      </c>
      <c r="D3394" s="67" t="str">
        <f t="shared" si="2079"/>
        <v>-</v>
      </c>
      <c r="E3394" s="30">
        <f t="shared" si="2079"/>
        <v>0</v>
      </c>
      <c r="F3394" s="30">
        <f t="shared" si="2032"/>
        <v>4.29</v>
      </c>
      <c r="G3394" s="30">
        <f t="shared" si="2033"/>
        <v>0</v>
      </c>
      <c r="H3394" s="30">
        <f t="shared" si="2034"/>
        <v>4.29</v>
      </c>
      <c r="I3394" s="30">
        <f>'F4.2'!AB181</f>
        <v>0</v>
      </c>
      <c r="J3394" s="30">
        <f>'F4.2'!AV181</f>
        <v>0</v>
      </c>
      <c r="K3394" s="30"/>
      <c r="L3394" s="30"/>
      <c r="M3394" s="30">
        <f t="shared" si="2035"/>
        <v>0</v>
      </c>
      <c r="N3394" s="150">
        <f t="shared" si="2036"/>
        <v>4.29</v>
      </c>
    </row>
    <row r="3395" spans="1:14" ht="15.75" hidden="1" outlineLevel="1">
      <c r="A3395" s="247"/>
      <c r="B3395" s="264" t="str">
        <f t="shared" ref="B3395:E3395" si="2080">B2936</f>
        <v>ACW + RW + Filtered water piping U#8</v>
      </c>
      <c r="C3395" s="31">
        <f t="shared" si="2080"/>
        <v>0</v>
      </c>
      <c r="D3395" s="67" t="str">
        <f t="shared" si="2080"/>
        <v>-</v>
      </c>
      <c r="E3395" s="30">
        <f t="shared" si="2080"/>
        <v>0</v>
      </c>
      <c r="F3395" s="30">
        <f t="shared" si="2032"/>
        <v>2.2409286800000001</v>
      </c>
      <c r="G3395" s="30">
        <f t="shared" si="2033"/>
        <v>-9.6938000000000007E-3</v>
      </c>
      <c r="H3395" s="30">
        <f t="shared" si="2034"/>
        <v>2.2506224800000001</v>
      </c>
      <c r="I3395" s="30">
        <f>'F4.2'!AB182</f>
        <v>0</v>
      </c>
      <c r="J3395" s="30">
        <f>'F4.2'!AV182</f>
        <v>0</v>
      </c>
      <c r="K3395" s="30"/>
      <c r="L3395" s="30"/>
      <c r="M3395" s="30">
        <f t="shared" si="2035"/>
        <v>0</v>
      </c>
      <c r="N3395" s="150">
        <f t="shared" si="2036"/>
        <v>2.2506224800000001</v>
      </c>
    </row>
    <row r="3396" spans="1:14" ht="15.75" hidden="1" outlineLevel="1">
      <c r="A3396" s="247"/>
      <c r="B3396" s="264" t="str">
        <f t="shared" ref="B3396:E3396" si="2081">B2937</f>
        <v>Laboratory Building U#8</v>
      </c>
      <c r="C3396" s="31">
        <f t="shared" si="2081"/>
        <v>0</v>
      </c>
      <c r="D3396" s="67" t="str">
        <f t="shared" si="2081"/>
        <v>-</v>
      </c>
      <c r="E3396" s="30">
        <f t="shared" si="2081"/>
        <v>0</v>
      </c>
      <c r="F3396" s="30">
        <f t="shared" si="2032"/>
        <v>0.12</v>
      </c>
      <c r="G3396" s="30">
        <f t="shared" si="2033"/>
        <v>0</v>
      </c>
      <c r="H3396" s="30">
        <f t="shared" si="2034"/>
        <v>0.12</v>
      </c>
      <c r="I3396" s="30">
        <f>'F4.2'!AB183</f>
        <v>0</v>
      </c>
      <c r="J3396" s="30">
        <f>'F4.2'!AV183</f>
        <v>0</v>
      </c>
      <c r="K3396" s="30"/>
      <c r="L3396" s="30"/>
      <c r="M3396" s="30">
        <f t="shared" si="2035"/>
        <v>0</v>
      </c>
      <c r="N3396" s="150">
        <f t="shared" si="2036"/>
        <v>0.12</v>
      </c>
    </row>
    <row r="3397" spans="1:14" ht="15.75" hidden="1" outlineLevel="1">
      <c r="A3397" s="163">
        <f>A2938</f>
        <v>3</v>
      </c>
      <c r="B3397" s="198" t="str">
        <f t="shared" ref="B3397:E3397" si="2082">B2938</f>
        <v>Staff quarters</v>
      </c>
      <c r="C3397" s="31">
        <f t="shared" si="2082"/>
        <v>0</v>
      </c>
      <c r="D3397" s="67" t="str">
        <f t="shared" si="2082"/>
        <v>-</v>
      </c>
      <c r="E3397" s="30">
        <f t="shared" si="2082"/>
        <v>15.04</v>
      </c>
      <c r="F3397" s="30">
        <f t="shared" si="2032"/>
        <v>0</v>
      </c>
      <c r="G3397" s="30">
        <f t="shared" si="2033"/>
        <v>0</v>
      </c>
      <c r="H3397" s="30">
        <f t="shared" si="2034"/>
        <v>0</v>
      </c>
      <c r="I3397" s="30">
        <f>'F4.2'!AB184</f>
        <v>0</v>
      </c>
      <c r="J3397" s="30">
        <f>'F4.2'!AV184</f>
        <v>0</v>
      </c>
      <c r="K3397" s="30"/>
      <c r="L3397" s="30"/>
      <c r="M3397" s="30">
        <f t="shared" si="2035"/>
        <v>0</v>
      </c>
      <c r="N3397" s="150">
        <f t="shared" si="2036"/>
        <v>0</v>
      </c>
    </row>
    <row r="3398" spans="1:14" ht="47.25" hidden="1" outlineLevel="1">
      <c r="A3398" s="163"/>
      <c r="B3398" s="182" t="str">
        <f t="shared" ref="B3398:E3398" si="2083">B2939</f>
        <v>Work of exterior repair, providing painting to A, D &amp; E type residential buildings and Public Buildings and allied civil works in Urjanagar Colony, CSTPS Chandrapur.</v>
      </c>
      <c r="C3398" s="31">
        <f t="shared" si="2083"/>
        <v>0</v>
      </c>
      <c r="D3398" s="67" t="str">
        <f t="shared" si="2083"/>
        <v>-</v>
      </c>
      <c r="E3398" s="30">
        <f t="shared" si="2083"/>
        <v>0</v>
      </c>
      <c r="F3398" s="30">
        <f t="shared" si="2032"/>
        <v>0</v>
      </c>
      <c r="G3398" s="30">
        <f t="shared" si="2033"/>
        <v>0</v>
      </c>
      <c r="H3398" s="30">
        <f t="shared" si="2034"/>
        <v>0</v>
      </c>
      <c r="I3398" s="30">
        <f>'F4.2'!AB185</f>
        <v>0</v>
      </c>
      <c r="J3398" s="30">
        <f>'F4.2'!AV185</f>
        <v>0</v>
      </c>
      <c r="K3398" s="30"/>
      <c r="L3398" s="30"/>
      <c r="M3398" s="30">
        <f t="shared" si="2035"/>
        <v>0</v>
      </c>
      <c r="N3398" s="150">
        <f t="shared" si="2036"/>
        <v>0</v>
      </c>
    </row>
    <row r="3399" spans="1:14" ht="47.25" hidden="1" outlineLevel="1">
      <c r="A3399" s="163"/>
      <c r="B3399" s="182" t="str">
        <f t="shared" ref="B3399:E3399" si="2084">B2940</f>
        <v xml:space="preserve">Staff Quarters- Repair and renovation of E type staff quarters to extend the life of buildings at CSTPS Chandrapur.
</v>
      </c>
      <c r="C3399" s="31">
        <f t="shared" si="2084"/>
        <v>0</v>
      </c>
      <c r="D3399" s="67" t="str">
        <f t="shared" si="2084"/>
        <v>-</v>
      </c>
      <c r="E3399" s="30">
        <f t="shared" si="2084"/>
        <v>0</v>
      </c>
      <c r="F3399" s="30">
        <f t="shared" si="2032"/>
        <v>0</v>
      </c>
      <c r="G3399" s="30">
        <f t="shared" si="2033"/>
        <v>0</v>
      </c>
      <c r="H3399" s="30">
        <f t="shared" si="2034"/>
        <v>0</v>
      </c>
      <c r="I3399" s="30">
        <f>'F4.2'!AB186</f>
        <v>0</v>
      </c>
      <c r="J3399" s="30">
        <f>'F4.2'!AV186</f>
        <v>0</v>
      </c>
      <c r="K3399" s="30"/>
      <c r="L3399" s="30"/>
      <c r="M3399" s="30">
        <f t="shared" si="2035"/>
        <v>0</v>
      </c>
      <c r="N3399" s="150">
        <f t="shared" si="2036"/>
        <v>0</v>
      </c>
    </row>
    <row r="3400" spans="1:14" ht="31.5" hidden="1" outlineLevel="1">
      <c r="A3400" s="163"/>
      <c r="B3400" s="182" t="str">
        <f t="shared" ref="B3400:E3400" si="2085">B2941</f>
        <v xml:space="preserve">Staff Quarters - Repair and renovation of  'B' type staff quarters in residential colony at CSTPS, Chandrapur. </v>
      </c>
      <c r="C3400" s="31">
        <f t="shared" si="2085"/>
        <v>0</v>
      </c>
      <c r="D3400" s="67" t="str">
        <f t="shared" si="2085"/>
        <v>-</v>
      </c>
      <c r="E3400" s="30">
        <f t="shared" si="2085"/>
        <v>0</v>
      </c>
      <c r="F3400" s="30">
        <f t="shared" si="2032"/>
        <v>0</v>
      </c>
      <c r="G3400" s="30">
        <f t="shared" si="2033"/>
        <v>0</v>
      </c>
      <c r="H3400" s="30">
        <f t="shared" si="2034"/>
        <v>0</v>
      </c>
      <c r="I3400" s="30">
        <f>'F4.2'!AB187</f>
        <v>0</v>
      </c>
      <c r="J3400" s="30">
        <f>'F4.2'!AV187</f>
        <v>0</v>
      </c>
      <c r="K3400" s="30"/>
      <c r="L3400" s="30"/>
      <c r="M3400" s="30">
        <f t="shared" si="2035"/>
        <v>0</v>
      </c>
      <c r="N3400" s="150">
        <f t="shared" si="2036"/>
        <v>0</v>
      </c>
    </row>
    <row r="3401" spans="1:14" ht="15.75" hidden="1" outlineLevel="1">
      <c r="A3401" s="163"/>
      <c r="B3401" s="182" t="str">
        <f t="shared" ref="B3401:E3401" si="2086">B2942</f>
        <v>Repair  of D type quarters in colony at CSTPS Chandrapur.</v>
      </c>
      <c r="C3401" s="31">
        <f t="shared" si="2086"/>
        <v>0</v>
      </c>
      <c r="D3401" s="67" t="str">
        <f t="shared" si="2086"/>
        <v>-</v>
      </c>
      <c r="E3401" s="30">
        <f t="shared" si="2086"/>
        <v>0</v>
      </c>
      <c r="F3401" s="30">
        <f t="shared" si="2032"/>
        <v>0</v>
      </c>
      <c r="G3401" s="30">
        <f t="shared" si="2033"/>
        <v>0</v>
      </c>
      <c r="H3401" s="30">
        <f t="shared" si="2034"/>
        <v>0</v>
      </c>
      <c r="I3401" s="30">
        <f>'F4.2'!AB188</f>
        <v>0</v>
      </c>
      <c r="J3401" s="30">
        <f>'F4.2'!AV188</f>
        <v>0</v>
      </c>
      <c r="K3401" s="30"/>
      <c r="L3401" s="30"/>
      <c r="M3401" s="30">
        <f t="shared" si="2035"/>
        <v>0</v>
      </c>
      <c r="N3401" s="150">
        <f t="shared" si="2036"/>
        <v>0</v>
      </c>
    </row>
    <row r="3402" spans="1:14" ht="15.75" hidden="1" outlineLevel="1">
      <c r="A3402" s="163"/>
      <c r="B3402" s="182" t="str">
        <f t="shared" ref="B3402:E3402" si="2087">B2943</f>
        <v>Repair of C type quarters in colony at CSTPS Chandrapur.</v>
      </c>
      <c r="C3402" s="31">
        <f t="shared" si="2087"/>
        <v>0</v>
      </c>
      <c r="D3402" s="67" t="str">
        <f t="shared" si="2087"/>
        <v>-</v>
      </c>
      <c r="E3402" s="30">
        <f t="shared" si="2087"/>
        <v>0</v>
      </c>
      <c r="F3402" s="30">
        <f t="shared" si="2032"/>
        <v>0</v>
      </c>
      <c r="G3402" s="30">
        <f t="shared" si="2033"/>
        <v>0</v>
      </c>
      <c r="H3402" s="30">
        <f t="shared" si="2034"/>
        <v>0</v>
      </c>
      <c r="I3402" s="30">
        <f>'F4.2'!AB189</f>
        <v>0</v>
      </c>
      <c r="J3402" s="30">
        <f>'F4.2'!AV189</f>
        <v>0</v>
      </c>
      <c r="K3402" s="30"/>
      <c r="L3402" s="30"/>
      <c r="M3402" s="30">
        <f t="shared" si="2035"/>
        <v>0</v>
      </c>
      <c r="N3402" s="150">
        <f t="shared" si="2036"/>
        <v>0</v>
      </c>
    </row>
    <row r="3403" spans="1:14" ht="31.5" hidden="1" outlineLevel="1">
      <c r="A3403" s="163"/>
      <c r="B3403" s="182" t="str">
        <f t="shared" ref="B3403:E3403" si="2088">B2944</f>
        <v>Staff Quarters- Repair and renovation of F and NF  type staff quarters to extend the life of buildings at CSTPS Chandrapur.</v>
      </c>
      <c r="C3403" s="31">
        <f t="shared" si="2088"/>
        <v>0</v>
      </c>
      <c r="D3403" s="67" t="str">
        <f t="shared" si="2088"/>
        <v>-</v>
      </c>
      <c r="E3403" s="30">
        <f t="shared" si="2088"/>
        <v>0</v>
      </c>
      <c r="F3403" s="30">
        <f t="shared" si="2032"/>
        <v>0</v>
      </c>
      <c r="G3403" s="30">
        <f t="shared" si="2033"/>
        <v>0</v>
      </c>
      <c r="H3403" s="30">
        <f t="shared" si="2034"/>
        <v>0</v>
      </c>
      <c r="I3403" s="30">
        <f>'F4.2'!AB190</f>
        <v>0</v>
      </c>
      <c r="J3403" s="30">
        <f>'F4.2'!AV190</f>
        <v>0</v>
      </c>
      <c r="K3403" s="30"/>
      <c r="L3403" s="30"/>
      <c r="M3403" s="30">
        <f t="shared" si="2035"/>
        <v>0</v>
      </c>
      <c r="N3403" s="150">
        <f t="shared" si="2036"/>
        <v>0</v>
      </c>
    </row>
    <row r="3404" spans="1:14" ht="31.5" hidden="1" outlineLevel="1">
      <c r="A3404" s="163"/>
      <c r="B3404" s="182" t="str">
        <f t="shared" ref="B3404:E3404" si="2089">B2945</f>
        <v>Repair and replacement of existing drinking water supply pipelines in E &amp; F type area in colony at CSTPS, Chandrapur.</v>
      </c>
      <c r="C3404" s="31">
        <f t="shared" si="2089"/>
        <v>0</v>
      </c>
      <c r="D3404" s="67" t="str">
        <f t="shared" si="2089"/>
        <v>-</v>
      </c>
      <c r="E3404" s="30">
        <f t="shared" si="2089"/>
        <v>0</v>
      </c>
      <c r="F3404" s="30">
        <f t="shared" si="2032"/>
        <v>0</v>
      </c>
      <c r="G3404" s="30">
        <f t="shared" si="2033"/>
        <v>0</v>
      </c>
      <c r="H3404" s="30">
        <f t="shared" si="2034"/>
        <v>0</v>
      </c>
      <c r="I3404" s="30">
        <f>'F4.2'!AB191</f>
        <v>0</v>
      </c>
      <c r="J3404" s="30">
        <f>'F4.2'!AV191</f>
        <v>0</v>
      </c>
      <c r="K3404" s="30"/>
      <c r="L3404" s="30"/>
      <c r="M3404" s="30">
        <f t="shared" si="2035"/>
        <v>0</v>
      </c>
      <c r="N3404" s="150">
        <f t="shared" si="2036"/>
        <v>0</v>
      </c>
    </row>
    <row r="3405" spans="1:14" ht="31.5" hidden="1" outlineLevel="1">
      <c r="A3405" s="163"/>
      <c r="B3405" s="182" t="str">
        <f t="shared" ref="B3405:E3405" si="2090">B2946</f>
        <v>Repair and replacement of existing sewer lines in E &amp; F type area in colony at CSTPS, Chandrapur.</v>
      </c>
      <c r="C3405" s="31">
        <f t="shared" si="2090"/>
        <v>0</v>
      </c>
      <c r="D3405" s="67" t="str">
        <f t="shared" si="2090"/>
        <v>-</v>
      </c>
      <c r="E3405" s="30">
        <f t="shared" si="2090"/>
        <v>0</v>
      </c>
      <c r="F3405" s="30">
        <f t="shared" si="2032"/>
        <v>0</v>
      </c>
      <c r="G3405" s="30">
        <f t="shared" si="2033"/>
        <v>0</v>
      </c>
      <c r="H3405" s="30">
        <f t="shared" si="2034"/>
        <v>0</v>
      </c>
      <c r="I3405" s="30">
        <f>'F4.2'!AB192</f>
        <v>0</v>
      </c>
      <c r="J3405" s="30">
        <f>'F4.2'!AV192</f>
        <v>0</v>
      </c>
      <c r="K3405" s="30"/>
      <c r="L3405" s="30"/>
      <c r="M3405" s="30">
        <f t="shared" si="2035"/>
        <v>0</v>
      </c>
      <c r="N3405" s="150">
        <f t="shared" si="2036"/>
        <v>0</v>
      </c>
    </row>
    <row r="3406" spans="1:14" ht="31.5" hidden="1" outlineLevel="1">
      <c r="A3406" s="163"/>
      <c r="B3406" s="182" t="str">
        <f t="shared" ref="B3406:E3406" si="2091">B2947</f>
        <v>Work of providing RCC drain along main roads in colony at CSTPS, Chandrapur.</v>
      </c>
      <c r="C3406" s="31">
        <f t="shared" si="2091"/>
        <v>0</v>
      </c>
      <c r="D3406" s="67" t="str">
        <f t="shared" si="2091"/>
        <v>-</v>
      </c>
      <c r="E3406" s="30">
        <f t="shared" si="2091"/>
        <v>0</v>
      </c>
      <c r="F3406" s="30">
        <f t="shared" si="2032"/>
        <v>0</v>
      </c>
      <c r="G3406" s="30">
        <f t="shared" si="2033"/>
        <v>0</v>
      </c>
      <c r="H3406" s="30">
        <f t="shared" si="2034"/>
        <v>0</v>
      </c>
      <c r="I3406" s="30">
        <f>'F4.2'!AB193</f>
        <v>0</v>
      </c>
      <c r="J3406" s="30">
        <f>'F4.2'!AV193</f>
        <v>0</v>
      </c>
      <c r="K3406" s="30"/>
      <c r="L3406" s="30"/>
      <c r="M3406" s="30">
        <f t="shared" si="2035"/>
        <v>0</v>
      </c>
      <c r="N3406" s="150">
        <f t="shared" si="2036"/>
        <v>0</v>
      </c>
    </row>
    <row r="3407" spans="1:14" ht="31.5" hidden="1" outlineLevel="1">
      <c r="A3407" s="163"/>
      <c r="B3407" s="182" t="str">
        <f t="shared" ref="B3407:E3407" si="2092">B2948</f>
        <v>Rerouting and replacement of domestic water supply pipeline from WTP to ESR in colony at CSTPS, Chandrapur.</v>
      </c>
      <c r="C3407" s="31">
        <f t="shared" si="2092"/>
        <v>0</v>
      </c>
      <c r="D3407" s="67" t="str">
        <f t="shared" si="2092"/>
        <v>-</v>
      </c>
      <c r="E3407" s="30">
        <f t="shared" si="2092"/>
        <v>0</v>
      </c>
      <c r="F3407" s="30">
        <f t="shared" si="2032"/>
        <v>0</v>
      </c>
      <c r="G3407" s="30">
        <f t="shared" si="2033"/>
        <v>0</v>
      </c>
      <c r="H3407" s="30">
        <f t="shared" si="2034"/>
        <v>0</v>
      </c>
      <c r="I3407" s="30">
        <f>'F4.2'!AB194</f>
        <v>0</v>
      </c>
      <c r="J3407" s="30">
        <f>'F4.2'!AV194</f>
        <v>0</v>
      </c>
      <c r="K3407" s="30"/>
      <c r="L3407" s="30"/>
      <c r="M3407" s="30">
        <f t="shared" si="2035"/>
        <v>0</v>
      </c>
      <c r="N3407" s="150">
        <f t="shared" si="2036"/>
        <v>0</v>
      </c>
    </row>
    <row r="3408" spans="1:14" ht="47.25" hidden="1" outlineLevel="1">
      <c r="A3408" s="163">
        <f>A2949</f>
        <v>4</v>
      </c>
      <c r="B3408" s="198" t="str">
        <f t="shared" ref="B3408:E3408" si="2093">B2949</f>
        <v>Additional Contengencies approved vide e BR No. MSPGCL/BM-162/165, Dt.29.10.2016 vide resolution no. 2016/2085</v>
      </c>
      <c r="C3408" s="31">
        <f t="shared" si="2093"/>
        <v>0</v>
      </c>
      <c r="D3408" s="67" t="str">
        <f t="shared" si="2093"/>
        <v>-</v>
      </c>
      <c r="E3408" s="30">
        <f t="shared" si="2093"/>
        <v>7.46</v>
      </c>
      <c r="F3408" s="30">
        <f t="shared" si="2032"/>
        <v>0</v>
      </c>
      <c r="G3408" s="30">
        <f t="shared" si="2033"/>
        <v>0</v>
      </c>
      <c r="H3408" s="30">
        <f t="shared" si="2034"/>
        <v>0</v>
      </c>
      <c r="I3408" s="30">
        <f>'F4.2'!AB195</f>
        <v>0</v>
      </c>
      <c r="J3408" s="30">
        <f>'F4.2'!AV195</f>
        <v>0</v>
      </c>
      <c r="K3408" s="30"/>
      <c r="L3408" s="30"/>
      <c r="M3408" s="30">
        <f t="shared" si="2035"/>
        <v>0</v>
      </c>
      <c r="N3408" s="150">
        <f t="shared" si="2036"/>
        <v>0</v>
      </c>
    </row>
    <row r="3409" spans="1:14" ht="31.5" hidden="1" outlineLevel="1">
      <c r="A3409" s="163"/>
      <c r="B3409" s="182" t="str">
        <f t="shared" ref="B3409:E3409" si="2094">B2950</f>
        <v>Landscaping and plantation work at various locations inside plant area at CSTPS, chandrapur.</v>
      </c>
      <c r="C3409" s="31">
        <f t="shared" si="2094"/>
        <v>0</v>
      </c>
      <c r="D3409" s="67" t="str">
        <f t="shared" si="2094"/>
        <v>-</v>
      </c>
      <c r="E3409" s="30">
        <f t="shared" si="2094"/>
        <v>0</v>
      </c>
      <c r="F3409" s="30">
        <f t="shared" si="2032"/>
        <v>3.4265584229999995</v>
      </c>
      <c r="G3409" s="30">
        <f t="shared" si="2033"/>
        <v>3.4265584229999995</v>
      </c>
      <c r="H3409" s="30">
        <f t="shared" si="2034"/>
        <v>0</v>
      </c>
      <c r="I3409" s="30">
        <f>'F4.2'!AB196</f>
        <v>0</v>
      </c>
      <c r="J3409" s="30">
        <f>'F4.2'!AV196</f>
        <v>0</v>
      </c>
      <c r="K3409" s="30"/>
      <c r="L3409" s="30"/>
      <c r="M3409" s="30">
        <f t="shared" si="2035"/>
        <v>0</v>
      </c>
      <c r="N3409" s="150">
        <f t="shared" si="2036"/>
        <v>0</v>
      </c>
    </row>
    <row r="3410" spans="1:14" ht="31.5" hidden="1" outlineLevel="1">
      <c r="A3410" s="163"/>
      <c r="B3410" s="182" t="str">
        <f t="shared" ref="B3410:E3410" si="2095">B2951</f>
        <v>Construction of WBM approach road from point- N to Z Area along ash bund periphery  at CSTPS Chandrapur.</v>
      </c>
      <c r="C3410" s="31">
        <f t="shared" si="2095"/>
        <v>0</v>
      </c>
      <c r="D3410" s="67" t="str">
        <f t="shared" si="2095"/>
        <v>-</v>
      </c>
      <c r="E3410" s="30">
        <f t="shared" si="2095"/>
        <v>0</v>
      </c>
      <c r="F3410" s="30">
        <f t="shared" si="2032"/>
        <v>0</v>
      </c>
      <c r="G3410" s="30">
        <f t="shared" si="2033"/>
        <v>0</v>
      </c>
      <c r="H3410" s="30">
        <f t="shared" si="2034"/>
        <v>0</v>
      </c>
      <c r="I3410" s="30">
        <f>'F4.2'!AB197</f>
        <v>0</v>
      </c>
      <c r="J3410" s="30">
        <f>'F4.2'!AV197</f>
        <v>0</v>
      </c>
      <c r="K3410" s="30"/>
      <c r="L3410" s="30"/>
      <c r="M3410" s="30">
        <f t="shared" si="2035"/>
        <v>0</v>
      </c>
      <c r="N3410" s="150">
        <f t="shared" si="2036"/>
        <v>0</v>
      </c>
    </row>
    <row r="3411" spans="1:14" ht="47.25" hidden="1" outlineLevel="1">
      <c r="A3411" s="163">
        <f>A2952</f>
        <v>5</v>
      </c>
      <c r="B3411" s="198" t="str">
        <f t="shared" ref="B3411:E3411" si="2096">B2952</f>
        <v>Design, Engineering, Supply and commissioning of ash-bund water recovery system (Phase II) at CSTPS Chandrapur</v>
      </c>
      <c r="C3411" s="31">
        <f t="shared" si="2096"/>
        <v>0</v>
      </c>
      <c r="D3411" s="67" t="str">
        <f t="shared" si="2096"/>
        <v>-</v>
      </c>
      <c r="E3411" s="30">
        <f t="shared" si="2096"/>
        <v>27.7</v>
      </c>
      <c r="F3411" s="30">
        <f t="shared" si="2032"/>
        <v>0</v>
      </c>
      <c r="G3411" s="30">
        <f t="shared" si="2033"/>
        <v>0</v>
      </c>
      <c r="H3411" s="30">
        <f t="shared" si="2034"/>
        <v>0</v>
      </c>
      <c r="I3411" s="30">
        <f>'F4.2'!AB198</f>
        <v>0</v>
      </c>
      <c r="J3411" s="30">
        <f>'F4.2'!AV198</f>
        <v>0</v>
      </c>
      <c r="K3411" s="30"/>
      <c r="L3411" s="30"/>
      <c r="M3411" s="30">
        <f t="shared" si="2035"/>
        <v>0</v>
      </c>
      <c r="N3411" s="150">
        <f t="shared" si="2036"/>
        <v>0</v>
      </c>
    </row>
    <row r="3412" spans="1:14" ht="31.5" hidden="1" outlineLevel="1">
      <c r="A3412" s="163"/>
      <c r="B3412" s="182" t="str">
        <f t="shared" ref="B3412:E3412" si="2097">B2953</f>
        <v>Design, Engineering, Supply and commissioning of ash-bund water recovery system (Phase II) at CSTPS Chandrapur</v>
      </c>
      <c r="C3412" s="31">
        <f t="shared" si="2097"/>
        <v>0</v>
      </c>
      <c r="D3412" s="67" t="str">
        <f t="shared" si="2097"/>
        <v>-</v>
      </c>
      <c r="E3412" s="30">
        <f t="shared" si="2097"/>
        <v>0</v>
      </c>
      <c r="F3412" s="30">
        <f t="shared" si="2032"/>
        <v>30.036132117999994</v>
      </c>
      <c r="G3412" s="30">
        <f t="shared" si="2033"/>
        <v>30.036132117999998</v>
      </c>
      <c r="H3412" s="30">
        <f t="shared" si="2034"/>
        <v>0</v>
      </c>
      <c r="I3412" s="30">
        <f>'F4.2'!AB199</f>
        <v>0</v>
      </c>
      <c r="J3412" s="30">
        <f>'F4.2'!AV199</f>
        <v>0</v>
      </c>
      <c r="K3412" s="30"/>
      <c r="L3412" s="30"/>
      <c r="M3412" s="30">
        <f t="shared" si="2035"/>
        <v>0</v>
      </c>
      <c r="N3412" s="150">
        <f t="shared" si="2036"/>
        <v>0</v>
      </c>
    </row>
    <row r="3413" spans="1:14" ht="63" hidden="1" outlineLevel="1">
      <c r="A3413" s="163"/>
      <c r="B3413" s="182" t="str">
        <f t="shared" ref="B3413:E3413" si="2098">B2954</f>
        <v>Providing Consultancy Services for work of Design, Engineering, Supply, Installation &amp; Commissioning of ash bund water recovery system (Phase-II) at CSTPS, Chandrapur (on EPC contract basis).</v>
      </c>
      <c r="C3413" s="31">
        <f t="shared" si="2098"/>
        <v>0</v>
      </c>
      <c r="D3413" s="67" t="str">
        <f t="shared" si="2098"/>
        <v>-</v>
      </c>
      <c r="E3413" s="30">
        <f t="shared" si="2098"/>
        <v>0</v>
      </c>
      <c r="F3413" s="30">
        <f t="shared" si="2032"/>
        <v>0</v>
      </c>
      <c r="G3413" s="30">
        <f t="shared" si="2033"/>
        <v>0</v>
      </c>
      <c r="H3413" s="30">
        <f t="shared" si="2034"/>
        <v>0</v>
      </c>
      <c r="I3413" s="30">
        <f>'F4.2'!AB200</f>
        <v>0</v>
      </c>
      <c r="J3413" s="30">
        <f>'F4.2'!AV200</f>
        <v>0</v>
      </c>
      <c r="K3413" s="30"/>
      <c r="L3413" s="30"/>
      <c r="M3413" s="30">
        <f t="shared" si="2035"/>
        <v>0</v>
      </c>
      <c r="N3413" s="150">
        <f t="shared" si="2036"/>
        <v>0</v>
      </c>
    </row>
    <row r="3414" spans="1:14" ht="47.25" hidden="1" outlineLevel="1">
      <c r="A3414" s="163">
        <f>A2955</f>
        <v>6</v>
      </c>
      <c r="B3414" s="199" t="str">
        <f t="shared" ref="B3414:E3414" si="2099">B2955</f>
        <v>Providing laying, jointing and commissioning of 1600 mm dia. M.S. Pipe line from Erai dam to one day reservoir of stage II, III &amp; IV at CTPS</v>
      </c>
      <c r="C3414" s="31">
        <f t="shared" si="2099"/>
        <v>0</v>
      </c>
      <c r="D3414" s="67" t="str">
        <f t="shared" si="2099"/>
        <v>-</v>
      </c>
      <c r="E3414" s="30">
        <f t="shared" si="2099"/>
        <v>73.62</v>
      </c>
      <c r="F3414" s="30">
        <f t="shared" si="2032"/>
        <v>0</v>
      </c>
      <c r="G3414" s="30">
        <f t="shared" si="2033"/>
        <v>0</v>
      </c>
      <c r="H3414" s="30">
        <f t="shared" si="2034"/>
        <v>0</v>
      </c>
      <c r="I3414" s="30">
        <f>'F4.2'!AB201</f>
        <v>0</v>
      </c>
      <c r="J3414" s="30">
        <f>'F4.2'!AV201</f>
        <v>0</v>
      </c>
      <c r="K3414" s="30"/>
      <c r="L3414" s="30"/>
      <c r="M3414" s="30">
        <f t="shared" si="2035"/>
        <v>0</v>
      </c>
      <c r="N3414" s="150">
        <f t="shared" si="2036"/>
        <v>0</v>
      </c>
    </row>
    <row r="3415" spans="1:14" ht="47.25" hidden="1" outlineLevel="1">
      <c r="A3415" s="163"/>
      <c r="B3415" s="182" t="str">
        <f t="shared" ref="B3415:E3415" si="2100">B2956</f>
        <v>Providing laying, jointing and commissioning of 1600 mm dia. M.S. Pipe line from Erai dam to one day reservoir of stage II, III &amp; IV at CTPS</v>
      </c>
      <c r="C3415" s="31">
        <f t="shared" si="2100"/>
        <v>0</v>
      </c>
      <c r="D3415" s="67" t="str">
        <f t="shared" si="2100"/>
        <v>-</v>
      </c>
      <c r="E3415" s="30">
        <f t="shared" si="2100"/>
        <v>0</v>
      </c>
      <c r="F3415" s="30">
        <f t="shared" ref="F3415:F3478" si="2101">F2956+I2956</f>
        <v>73.609129202999981</v>
      </c>
      <c r="G3415" s="30">
        <f t="shared" ref="G3415:G3478" si="2102">G2956+M2956</f>
        <v>73.609129202999981</v>
      </c>
      <c r="H3415" s="30">
        <f t="shared" ref="H3415:H3489" si="2103">F3415-G3415</f>
        <v>0</v>
      </c>
      <c r="I3415" s="30">
        <f>'F4.2'!AB202</f>
        <v>0</v>
      </c>
      <c r="J3415" s="30">
        <f>'F4.2'!AV202</f>
        <v>0</v>
      </c>
      <c r="K3415" s="30"/>
      <c r="L3415" s="30"/>
      <c r="M3415" s="30">
        <f t="shared" ref="M3415:M3485" si="2104">SUM(J3415:L3415)</f>
        <v>0</v>
      </c>
      <c r="N3415" s="150">
        <f t="shared" ref="N3415:N3489" si="2105">H3415+I3415-M3415</f>
        <v>0</v>
      </c>
    </row>
    <row r="3416" spans="1:14" ht="63" hidden="1" outlineLevel="1">
      <c r="A3416" s="163"/>
      <c r="B3416" s="182" t="str">
        <f t="shared" ref="B3416:E3416" si="2106">B2957</f>
        <v xml:space="preserve">Work of construction of Control Valve rooms on newly laid 1600 mm M.S. Pipeline no. 6 from Erai dam to One day reservoir at CSTPS, Chandrapur.
</v>
      </c>
      <c r="C3416" s="31">
        <f t="shared" si="2106"/>
        <v>0</v>
      </c>
      <c r="D3416" s="67" t="str">
        <f t="shared" si="2106"/>
        <v>-</v>
      </c>
      <c r="E3416" s="30">
        <f t="shared" si="2106"/>
        <v>0</v>
      </c>
      <c r="F3416" s="30">
        <f t="shared" si="2101"/>
        <v>0</v>
      </c>
      <c r="G3416" s="30">
        <f t="shared" si="2102"/>
        <v>0</v>
      </c>
      <c r="H3416" s="30">
        <f t="shared" si="2103"/>
        <v>0</v>
      </c>
      <c r="I3416" s="30">
        <f>'F4.2'!AB203</f>
        <v>0</v>
      </c>
      <c r="J3416" s="30">
        <f>'F4.2'!AV203</f>
        <v>0</v>
      </c>
      <c r="K3416" s="30"/>
      <c r="L3416" s="30"/>
      <c r="M3416" s="30">
        <f t="shared" si="2104"/>
        <v>0</v>
      </c>
      <c r="N3416" s="150">
        <f t="shared" si="2105"/>
        <v>0</v>
      </c>
    </row>
    <row r="3417" spans="1:14" ht="31.5" hidden="1" outlineLevel="1">
      <c r="A3417" s="163">
        <f>A2958</f>
        <v>7</v>
      </c>
      <c r="B3417" s="199" t="str">
        <f t="shared" ref="B3417:E3417" si="2107">B2958</f>
        <v xml:space="preserve">Providing OHE facility for BG Rly siding of proposed Expansion Project at Chandrapur, for Supply of Materials. </v>
      </c>
      <c r="C3417" s="31">
        <f t="shared" si="2107"/>
        <v>0</v>
      </c>
      <c r="D3417" s="67" t="str">
        <f t="shared" si="2107"/>
        <v>-</v>
      </c>
      <c r="E3417" s="30">
        <f t="shared" si="2107"/>
        <v>0.5</v>
      </c>
      <c r="F3417" s="30">
        <f t="shared" si="2101"/>
        <v>0</v>
      </c>
      <c r="G3417" s="30">
        <f t="shared" si="2102"/>
        <v>0</v>
      </c>
      <c r="H3417" s="30">
        <f t="shared" si="2103"/>
        <v>0</v>
      </c>
      <c r="I3417" s="30">
        <f>'F4.2'!AB204</f>
        <v>0</v>
      </c>
      <c r="J3417" s="30">
        <f>'F4.2'!AV204</f>
        <v>0</v>
      </c>
      <c r="K3417" s="30"/>
      <c r="L3417" s="30"/>
      <c r="M3417" s="30">
        <f t="shared" si="2104"/>
        <v>0</v>
      </c>
      <c r="N3417" s="150">
        <f t="shared" si="2105"/>
        <v>0</v>
      </c>
    </row>
    <row r="3418" spans="1:14" ht="31.5" hidden="1" outlineLevel="1">
      <c r="A3418" s="163">
        <f>A2959</f>
        <v>8</v>
      </c>
      <c r="B3418" s="199" t="str">
        <f t="shared" ref="B3418:E3418" si="2108">B2959</f>
        <v>Providing OHE facility for BG Rly siding of proposed Expansion Project at Chandrapur, for errection of OHE Items.</v>
      </c>
      <c r="C3418" s="31">
        <f t="shared" si="2108"/>
        <v>0</v>
      </c>
      <c r="D3418" s="67" t="str">
        <f t="shared" si="2108"/>
        <v>-</v>
      </c>
      <c r="E3418" s="30">
        <f t="shared" si="2108"/>
        <v>2.5</v>
      </c>
      <c r="F3418" s="30">
        <f t="shared" si="2101"/>
        <v>0.7</v>
      </c>
      <c r="G3418" s="30">
        <f t="shared" si="2102"/>
        <v>0</v>
      </c>
      <c r="H3418" s="30">
        <f t="shared" si="2103"/>
        <v>0.7</v>
      </c>
      <c r="I3418" s="30">
        <f>'F4.2'!AB205</f>
        <v>0</v>
      </c>
      <c r="J3418" s="30">
        <f>'F4.2'!AV205</f>
        <v>0</v>
      </c>
      <c r="K3418" s="30"/>
      <c r="L3418" s="30"/>
      <c r="M3418" s="30">
        <f t="shared" si="2104"/>
        <v>0</v>
      </c>
      <c r="N3418" s="150">
        <f t="shared" si="2105"/>
        <v>0.7</v>
      </c>
    </row>
    <row r="3419" spans="1:14" ht="31.5" hidden="1" outlineLevel="1">
      <c r="A3419" s="163">
        <f>A2960</f>
        <v>9</v>
      </c>
      <c r="B3419" s="199" t="str">
        <f t="shared" ref="B3419:E3419" si="2109">B2960</f>
        <v xml:space="preserve">Irrigation scheme for landscaping and Plantation work at Chandrapur expansion project chandrapur. </v>
      </c>
      <c r="C3419" s="31">
        <f t="shared" si="2109"/>
        <v>0</v>
      </c>
      <c r="D3419" s="67" t="str">
        <f t="shared" si="2109"/>
        <v>-</v>
      </c>
      <c r="E3419" s="30">
        <f t="shared" si="2109"/>
        <v>1</v>
      </c>
      <c r="F3419" s="30">
        <f t="shared" si="2101"/>
        <v>0</v>
      </c>
      <c r="G3419" s="30">
        <f t="shared" si="2102"/>
        <v>0</v>
      </c>
      <c r="H3419" s="30">
        <f t="shared" si="2103"/>
        <v>0</v>
      </c>
      <c r="I3419" s="30">
        <f>'F4.2'!AB206</f>
        <v>0</v>
      </c>
      <c r="J3419" s="30">
        <f>'F4.2'!AV206</f>
        <v>0</v>
      </c>
      <c r="K3419" s="30"/>
      <c r="L3419" s="30"/>
      <c r="M3419" s="30">
        <f t="shared" si="2104"/>
        <v>0</v>
      </c>
      <c r="N3419" s="150">
        <f t="shared" si="2105"/>
        <v>0</v>
      </c>
    </row>
    <row r="3420" spans="1:14" ht="15.75" hidden="1" outlineLevel="1">
      <c r="A3420" s="163">
        <f>A2961</f>
        <v>10</v>
      </c>
      <c r="B3420" s="199" t="str">
        <f t="shared" ref="B3420:E3420" si="2110">B2961</f>
        <v xml:space="preserve">Asphalting of WBM road from Nagpur gate to Awanda gate. </v>
      </c>
      <c r="C3420" s="31">
        <f t="shared" si="2110"/>
        <v>0</v>
      </c>
      <c r="D3420" s="67" t="str">
        <f t="shared" si="2110"/>
        <v>-</v>
      </c>
      <c r="E3420" s="30">
        <f t="shared" si="2110"/>
        <v>2</v>
      </c>
      <c r="F3420" s="30">
        <f t="shared" si="2101"/>
        <v>0</v>
      </c>
      <c r="G3420" s="30">
        <f t="shared" si="2102"/>
        <v>0</v>
      </c>
      <c r="H3420" s="30">
        <f t="shared" si="2103"/>
        <v>0</v>
      </c>
      <c r="I3420" s="30">
        <f>'F4.2'!AB207</f>
        <v>0</v>
      </c>
      <c r="J3420" s="30">
        <f>'F4.2'!AV207</f>
        <v>0</v>
      </c>
      <c r="K3420" s="30"/>
      <c r="L3420" s="30"/>
      <c r="M3420" s="30">
        <f t="shared" si="2104"/>
        <v>0</v>
      </c>
      <c r="N3420" s="150">
        <f t="shared" si="2105"/>
        <v>0</v>
      </c>
    </row>
    <row r="3421" spans="1:14" ht="15.75" hidden="1" outlineLevel="1">
      <c r="A3421" s="163"/>
      <c r="B3421" s="182" t="str">
        <f t="shared" ref="B3421:E3421" si="2111">B2962</f>
        <v xml:space="preserve">Asphalting of WBM road from Nagpur gate to Awanda gate. </v>
      </c>
      <c r="C3421" s="31">
        <f t="shared" si="2111"/>
        <v>0</v>
      </c>
      <c r="D3421" s="67" t="str">
        <f t="shared" si="2111"/>
        <v>-</v>
      </c>
      <c r="E3421" s="30">
        <f t="shared" si="2111"/>
        <v>0</v>
      </c>
      <c r="F3421" s="30">
        <f t="shared" si="2101"/>
        <v>0.65140543499999992</v>
      </c>
      <c r="G3421" s="30">
        <f t="shared" si="2102"/>
        <v>0</v>
      </c>
      <c r="H3421" s="30">
        <f t="shared" si="2103"/>
        <v>0.65140543499999992</v>
      </c>
      <c r="I3421" s="30">
        <f>'F4.2'!AB208</f>
        <v>0</v>
      </c>
      <c r="J3421" s="30">
        <f>'F4.2'!AV208</f>
        <v>0</v>
      </c>
      <c r="K3421" s="30"/>
      <c r="L3421" s="30"/>
      <c r="M3421" s="30">
        <f t="shared" si="2104"/>
        <v>0</v>
      </c>
      <c r="N3421" s="150">
        <f t="shared" si="2105"/>
        <v>0.65140543499999992</v>
      </c>
    </row>
    <row r="3422" spans="1:14" ht="47.25" hidden="1" outlineLevel="1">
      <c r="A3422" s="163"/>
      <c r="B3422" s="182" t="str">
        <f t="shared" ref="B3422:E3422" si="2112">B2963</f>
        <v>Asphalting over WBM Road of ADP line Service road from Nagpur gate opening to Awandha junction gate at CSTPS Chandrapur</v>
      </c>
      <c r="C3422" s="31">
        <f t="shared" si="2112"/>
        <v>0</v>
      </c>
      <c r="D3422" s="67" t="str">
        <f t="shared" si="2112"/>
        <v>-</v>
      </c>
      <c r="E3422" s="30">
        <f t="shared" si="2112"/>
        <v>0</v>
      </c>
      <c r="F3422" s="30">
        <f t="shared" si="2101"/>
        <v>0.84833461799999998</v>
      </c>
      <c r="G3422" s="30">
        <f t="shared" si="2102"/>
        <v>0.84833461799999998</v>
      </c>
      <c r="H3422" s="30">
        <f t="shared" si="2103"/>
        <v>0</v>
      </c>
      <c r="I3422" s="30">
        <f>'F4.2'!AB209</f>
        <v>0</v>
      </c>
      <c r="J3422" s="30">
        <f>'F4.2'!AV209</f>
        <v>0</v>
      </c>
      <c r="K3422" s="30"/>
      <c r="L3422" s="30"/>
      <c r="M3422" s="30">
        <f t="shared" si="2104"/>
        <v>0</v>
      </c>
      <c r="N3422" s="150">
        <f t="shared" si="2105"/>
        <v>0</v>
      </c>
    </row>
    <row r="3423" spans="1:14" ht="63" hidden="1" outlineLevel="1">
      <c r="A3423" s="163"/>
      <c r="B3423" s="182" t="str">
        <f t="shared" ref="B3423:E3423" si="2113">B2964</f>
        <v>Asphalting of WBM road from Nagpur gate to Awandha gate at CSTPS Chandrapur
- Asphalting of road from Reject coal gate to Motghat nallah at CSTPS Chandrapur (PHASE - I)</v>
      </c>
      <c r="C3423" s="31">
        <f t="shared" si="2113"/>
        <v>0</v>
      </c>
      <c r="D3423" s="67" t="str">
        <f t="shared" si="2113"/>
        <v>-</v>
      </c>
      <c r="E3423" s="30">
        <f t="shared" si="2113"/>
        <v>0</v>
      </c>
      <c r="F3423" s="30">
        <f t="shared" si="2101"/>
        <v>0.47940899999999997</v>
      </c>
      <c r="G3423" s="30">
        <f t="shared" si="2102"/>
        <v>0.47940899999999997</v>
      </c>
      <c r="H3423" s="30">
        <f t="shared" si="2103"/>
        <v>0</v>
      </c>
      <c r="I3423" s="30">
        <f>'F4.2'!AB210</f>
        <v>0</v>
      </c>
      <c r="J3423" s="30">
        <f>'F4.2'!AV210</f>
        <v>0</v>
      </c>
      <c r="K3423" s="30"/>
      <c r="L3423" s="30"/>
      <c r="M3423" s="30">
        <f t="shared" si="2104"/>
        <v>0</v>
      </c>
      <c r="N3423" s="150">
        <f t="shared" si="2105"/>
        <v>0</v>
      </c>
    </row>
    <row r="3424" spans="1:14" ht="15.75" hidden="1" outlineLevel="1">
      <c r="A3424" s="163">
        <f>A2965</f>
        <v>11</v>
      </c>
      <c r="B3424" s="199" t="str">
        <f t="shared" ref="B3424:E3424" si="2114">B2965</f>
        <v>Foot Over Bridge</v>
      </c>
      <c r="C3424" s="31">
        <f t="shared" si="2114"/>
        <v>0</v>
      </c>
      <c r="D3424" s="67" t="str">
        <f t="shared" si="2114"/>
        <v>-</v>
      </c>
      <c r="E3424" s="30">
        <f t="shared" si="2114"/>
        <v>2</v>
      </c>
      <c r="F3424" s="30">
        <f t="shared" si="2101"/>
        <v>0</v>
      </c>
      <c r="G3424" s="30">
        <f t="shared" si="2102"/>
        <v>0</v>
      </c>
      <c r="H3424" s="30">
        <f t="shared" si="2103"/>
        <v>0</v>
      </c>
      <c r="I3424" s="30">
        <f>'F4.2'!AB211</f>
        <v>0</v>
      </c>
      <c r="J3424" s="30">
        <f>'F4.2'!AV211</f>
        <v>0</v>
      </c>
      <c r="K3424" s="30"/>
      <c r="L3424" s="30"/>
      <c r="M3424" s="30">
        <f t="shared" si="2104"/>
        <v>0</v>
      </c>
      <c r="N3424" s="150">
        <f t="shared" si="2105"/>
        <v>0</v>
      </c>
    </row>
    <row r="3425" spans="1:14" ht="47.25" hidden="1" outlineLevel="1">
      <c r="A3425" s="163">
        <f>A2966</f>
        <v>12</v>
      </c>
      <c r="B3425" s="199" t="str">
        <f t="shared" ref="B3425:E3425" si="2115">B2966</f>
        <v xml:space="preserve">Work of Providing retaining wall for sand hump at Vivekanand nagar station yard under modification work in wardha end fro 2 x 500 MW Expn. Project at CSTPS, Chandrapur. </v>
      </c>
      <c r="C3425" s="31">
        <f t="shared" si="2115"/>
        <v>0</v>
      </c>
      <c r="D3425" s="67" t="str">
        <f t="shared" si="2115"/>
        <v>-</v>
      </c>
      <c r="E3425" s="30">
        <f t="shared" si="2115"/>
        <v>0.3</v>
      </c>
      <c r="F3425" s="30">
        <f t="shared" si="2101"/>
        <v>0.25514720800000001</v>
      </c>
      <c r="G3425" s="30">
        <f t="shared" si="2102"/>
        <v>0.25514720800000001</v>
      </c>
      <c r="H3425" s="30">
        <f t="shared" si="2103"/>
        <v>0</v>
      </c>
      <c r="I3425" s="30">
        <f>'F4.2'!AB212</f>
        <v>0</v>
      </c>
      <c r="J3425" s="30">
        <f>'F4.2'!AV212</f>
        <v>0</v>
      </c>
      <c r="K3425" s="30"/>
      <c r="L3425" s="30"/>
      <c r="M3425" s="30">
        <f t="shared" si="2104"/>
        <v>0</v>
      </c>
      <c r="N3425" s="150">
        <f t="shared" si="2105"/>
        <v>0</v>
      </c>
    </row>
    <row r="3426" spans="1:14" ht="18.75" hidden="1" outlineLevel="1">
      <c r="A3426" s="191"/>
      <c r="B3426" s="184" t="str">
        <f t="shared" ref="B3426:E3426" si="2116">B2967</f>
        <v xml:space="preserve">Additional Capitalization by O &amp; M </v>
      </c>
      <c r="C3426" s="186">
        <f t="shared" si="2116"/>
        <v>0</v>
      </c>
      <c r="D3426" s="207" t="str">
        <f t="shared" si="2116"/>
        <v>-</v>
      </c>
      <c r="E3426" s="208">
        <f t="shared" si="2116"/>
        <v>0</v>
      </c>
      <c r="F3426" s="208">
        <f t="shared" si="2101"/>
        <v>0</v>
      </c>
      <c r="G3426" s="208">
        <f t="shared" si="2102"/>
        <v>0</v>
      </c>
      <c r="H3426" s="208">
        <f t="shared" si="2103"/>
        <v>0</v>
      </c>
      <c r="I3426" s="30">
        <f>'F4.2'!AB213</f>
        <v>0</v>
      </c>
      <c r="J3426" s="30">
        <f>'F4.2'!AV213</f>
        <v>0</v>
      </c>
      <c r="K3426" s="208"/>
      <c r="L3426" s="208"/>
      <c r="M3426" s="208">
        <f t="shared" si="2104"/>
        <v>0</v>
      </c>
      <c r="N3426" s="209">
        <f t="shared" si="2105"/>
        <v>0</v>
      </c>
    </row>
    <row r="3427" spans="1:14" ht="31.5" hidden="1" outlineLevel="1">
      <c r="A3427" s="163">
        <f>A2968</f>
        <v>1</v>
      </c>
      <c r="B3427" s="199" t="str">
        <f t="shared" ref="B3427:E3427" si="2117">B2968</f>
        <v>Procurement of GE make 4000Amp LT Air Circuit Breakers for Unit-8 &amp; 9, CSTPS, Chandrapur.</v>
      </c>
      <c r="C3427" s="31">
        <f t="shared" si="2117"/>
        <v>0</v>
      </c>
      <c r="D3427" s="67" t="str">
        <f t="shared" si="2117"/>
        <v>-</v>
      </c>
      <c r="E3427" s="30">
        <f t="shared" si="2117"/>
        <v>0.9</v>
      </c>
      <c r="F3427" s="30">
        <f t="shared" si="2101"/>
        <v>1.030848</v>
      </c>
      <c r="G3427" s="30">
        <f t="shared" si="2102"/>
        <v>1.030848</v>
      </c>
      <c r="H3427" s="30">
        <f t="shared" si="2103"/>
        <v>0</v>
      </c>
      <c r="I3427" s="30">
        <f>'F4.2'!AB214</f>
        <v>0</v>
      </c>
      <c r="J3427" s="30">
        <f>'F4.2'!AV214</f>
        <v>0</v>
      </c>
      <c r="K3427" s="30"/>
      <c r="L3427" s="30"/>
      <c r="M3427" s="30">
        <f t="shared" si="2104"/>
        <v>0</v>
      </c>
      <c r="N3427" s="150">
        <f t="shared" si="2105"/>
        <v>0</v>
      </c>
    </row>
    <row r="3428" spans="1:14" ht="15.75" hidden="1" outlineLevel="1">
      <c r="A3428" s="163">
        <f>A2969</f>
        <v>2</v>
      </c>
      <c r="B3428" s="199" t="str">
        <f t="shared" ref="B3428:E3428" si="2118">B2969</f>
        <v xml:space="preserve">Air Compressor System </v>
      </c>
      <c r="C3428" s="31">
        <f t="shared" si="2118"/>
        <v>0</v>
      </c>
      <c r="D3428" s="67" t="str">
        <f t="shared" si="2118"/>
        <v>-</v>
      </c>
      <c r="E3428" s="30">
        <f t="shared" si="2118"/>
        <v>0.2</v>
      </c>
      <c r="F3428" s="30">
        <f t="shared" si="2101"/>
        <v>0</v>
      </c>
      <c r="G3428" s="30">
        <f t="shared" si="2102"/>
        <v>0</v>
      </c>
      <c r="H3428" s="30">
        <f t="shared" si="2103"/>
        <v>0</v>
      </c>
      <c r="I3428" s="30">
        <f>'F4.2'!AB215</f>
        <v>0</v>
      </c>
      <c r="J3428" s="30">
        <f>'F4.2'!AV215</f>
        <v>0</v>
      </c>
      <c r="K3428" s="30"/>
      <c r="L3428" s="30"/>
      <c r="M3428" s="30">
        <f t="shared" si="2104"/>
        <v>0</v>
      </c>
      <c r="N3428" s="150">
        <f t="shared" si="2105"/>
        <v>0</v>
      </c>
    </row>
    <row r="3429" spans="1:14" ht="15.75" hidden="1" outlineLevel="1">
      <c r="A3429" s="163">
        <f>A2970</f>
        <v>3</v>
      </c>
      <c r="B3429" s="199" t="str">
        <f t="shared" ref="B3429:E3429" si="2119">B2970</f>
        <v>Energy management Sysytem</v>
      </c>
      <c r="C3429" s="31">
        <f t="shared" si="2119"/>
        <v>0</v>
      </c>
      <c r="D3429" s="67" t="str">
        <f t="shared" si="2119"/>
        <v>-</v>
      </c>
      <c r="E3429" s="30">
        <f t="shared" si="2119"/>
        <v>0.3</v>
      </c>
      <c r="F3429" s="30">
        <f t="shared" si="2101"/>
        <v>0</v>
      </c>
      <c r="G3429" s="30">
        <f t="shared" si="2102"/>
        <v>0</v>
      </c>
      <c r="H3429" s="30">
        <f t="shared" si="2103"/>
        <v>0</v>
      </c>
      <c r="I3429" s="30">
        <f>'F4.2'!AB216</f>
        <v>0</v>
      </c>
      <c r="J3429" s="30">
        <f>'F4.2'!AV216</f>
        <v>0</v>
      </c>
      <c r="K3429" s="30"/>
      <c r="L3429" s="30"/>
      <c r="M3429" s="30">
        <f t="shared" si="2104"/>
        <v>0</v>
      </c>
      <c r="N3429" s="150">
        <f t="shared" si="2105"/>
        <v>0</v>
      </c>
    </row>
    <row r="3430" spans="1:14" ht="31.5" hidden="1" outlineLevel="1">
      <c r="A3430" s="163"/>
      <c r="B3430" s="182" t="str">
        <f t="shared" ref="B3430:E3430" si="2120">B2971</f>
        <v>Supply, Installation, Testing &amp; Commissioning of Energy Management System for  Unit#8 &amp; 9 for CSTPS, Chandrapur.</v>
      </c>
      <c r="C3430" s="31">
        <f t="shared" si="2120"/>
        <v>0</v>
      </c>
      <c r="D3430" s="67" t="str">
        <f t="shared" si="2120"/>
        <v>-</v>
      </c>
      <c r="E3430" s="30">
        <f t="shared" si="2120"/>
        <v>0</v>
      </c>
      <c r="F3430" s="30">
        <f t="shared" si="2101"/>
        <v>0.20054100000000002</v>
      </c>
      <c r="G3430" s="30">
        <f t="shared" si="2102"/>
        <v>0.20054100000000002</v>
      </c>
      <c r="H3430" s="30">
        <f t="shared" si="2103"/>
        <v>0</v>
      </c>
      <c r="I3430" s="30">
        <f>'F4.2'!AB217</f>
        <v>0</v>
      </c>
      <c r="J3430" s="30">
        <f>'F4.2'!AV217</f>
        <v>0</v>
      </c>
      <c r="K3430" s="30"/>
      <c r="L3430" s="30"/>
      <c r="M3430" s="30">
        <f t="shared" si="2104"/>
        <v>0</v>
      </c>
      <c r="N3430" s="150">
        <f t="shared" si="2105"/>
        <v>0</v>
      </c>
    </row>
    <row r="3431" spans="1:14" ht="31.5" hidden="1" outlineLevel="1">
      <c r="A3431" s="163"/>
      <c r="B3431" s="182" t="str">
        <f t="shared" ref="B3431:E3431" si="2121">B2972</f>
        <v>Procurement of Tri-vector 0.2s class Digital Energy meter for  Unit-8&amp;9, CSTPS, Chandrapur.</v>
      </c>
      <c r="C3431" s="31">
        <f t="shared" si="2121"/>
        <v>0</v>
      </c>
      <c r="D3431" s="67" t="str">
        <f t="shared" si="2121"/>
        <v>-</v>
      </c>
      <c r="E3431" s="30">
        <f t="shared" si="2121"/>
        <v>0</v>
      </c>
      <c r="F3431" s="30">
        <f t="shared" si="2101"/>
        <v>9.4871999999999998E-2</v>
      </c>
      <c r="G3431" s="30">
        <f t="shared" si="2102"/>
        <v>9.4871999999999998E-2</v>
      </c>
      <c r="H3431" s="30">
        <f t="shared" si="2103"/>
        <v>0</v>
      </c>
      <c r="I3431" s="30">
        <f>'F4.2'!AB218</f>
        <v>0</v>
      </c>
      <c r="J3431" s="30">
        <f>'F4.2'!AV218</f>
        <v>0</v>
      </c>
      <c r="K3431" s="30"/>
      <c r="L3431" s="30"/>
      <c r="M3431" s="30">
        <f t="shared" si="2104"/>
        <v>0</v>
      </c>
      <c r="N3431" s="150">
        <f t="shared" si="2105"/>
        <v>0</v>
      </c>
    </row>
    <row r="3432" spans="1:14" ht="47.25" hidden="1" outlineLevel="1">
      <c r="A3432" s="163">
        <f>A2973</f>
        <v>4</v>
      </c>
      <c r="B3432" s="199" t="str">
        <f t="shared" ref="B3432:E3432" si="2122">B2973</f>
        <v xml:space="preserve">Supply, Installation &amp; Commissioning of 3D Level Scanners to 64 nos. of ESP hoppers at Unit-8&amp;9 (2X500MW), CSTPS, Chandrapur. </v>
      </c>
      <c r="C3432" s="31">
        <f t="shared" si="2122"/>
        <v>0</v>
      </c>
      <c r="D3432" s="67" t="str">
        <f t="shared" si="2122"/>
        <v>-</v>
      </c>
      <c r="E3432" s="30">
        <f t="shared" si="2122"/>
        <v>3.24</v>
      </c>
      <c r="F3432" s="30">
        <f t="shared" si="2101"/>
        <v>0</v>
      </c>
      <c r="G3432" s="30">
        <f t="shared" si="2102"/>
        <v>0</v>
      </c>
      <c r="H3432" s="30">
        <f t="shared" si="2103"/>
        <v>0</v>
      </c>
      <c r="I3432" s="30">
        <f>'F4.2'!AB219</f>
        <v>0</v>
      </c>
      <c r="J3432" s="30">
        <f>'F4.2'!AV219</f>
        <v>0</v>
      </c>
      <c r="K3432" s="30"/>
      <c r="L3432" s="30"/>
      <c r="M3432" s="30">
        <f t="shared" si="2104"/>
        <v>0</v>
      </c>
      <c r="N3432" s="150">
        <f t="shared" si="2105"/>
        <v>0</v>
      </c>
    </row>
    <row r="3433" spans="1:14" ht="47.25" hidden="1" outlineLevel="1">
      <c r="A3433" s="163"/>
      <c r="B3433" s="182" t="str">
        <f t="shared" ref="B3433:E3433" si="2123">B2974</f>
        <v>Procurement of internal spares for Elecon make PWD-18, PLB-25 ,Pbh-71 type Gearbox for Stacker Reclaimer installed at CHPD, CSTPS.</v>
      </c>
      <c r="C3433" s="31">
        <f t="shared" si="2123"/>
        <v>0</v>
      </c>
      <c r="D3433" s="67" t="str">
        <f t="shared" si="2123"/>
        <v>-</v>
      </c>
      <c r="E3433" s="30">
        <f t="shared" si="2123"/>
        <v>0</v>
      </c>
      <c r="F3433" s="30">
        <f t="shared" si="2101"/>
        <v>1.108850973</v>
      </c>
      <c r="G3433" s="30">
        <f t="shared" si="2102"/>
        <v>1.108850973</v>
      </c>
      <c r="H3433" s="30">
        <f t="shared" si="2103"/>
        <v>0</v>
      </c>
      <c r="I3433" s="30">
        <f>'F4.2'!AB220</f>
        <v>0</v>
      </c>
      <c r="J3433" s="30">
        <f>'F4.2'!AV220</f>
        <v>0</v>
      </c>
      <c r="K3433" s="30"/>
      <c r="L3433" s="30"/>
      <c r="M3433" s="30">
        <f t="shared" si="2104"/>
        <v>0</v>
      </c>
      <c r="N3433" s="150">
        <f t="shared" si="2105"/>
        <v>0</v>
      </c>
    </row>
    <row r="3434" spans="1:14" ht="15.75" hidden="1" outlineLevel="1">
      <c r="A3434" s="163">
        <f>A2975</f>
        <v>5</v>
      </c>
      <c r="B3434" s="199" t="str">
        <f t="shared" ref="B3434:E3434" si="2124">B2975</f>
        <v>4000/2500/1800/800 A GE make LT CKT Brkr</v>
      </c>
      <c r="C3434" s="31">
        <f t="shared" si="2124"/>
        <v>0</v>
      </c>
      <c r="D3434" s="67" t="str">
        <f t="shared" si="2124"/>
        <v>-</v>
      </c>
      <c r="E3434" s="30">
        <f t="shared" si="2124"/>
        <v>0.5</v>
      </c>
      <c r="F3434" s="30">
        <f t="shared" si="2101"/>
        <v>0</v>
      </c>
      <c r="G3434" s="30">
        <f t="shared" si="2102"/>
        <v>0</v>
      </c>
      <c r="H3434" s="30">
        <f t="shared" si="2103"/>
        <v>0</v>
      </c>
      <c r="I3434" s="30">
        <f>'F4.2'!AB221</f>
        <v>0</v>
      </c>
      <c r="J3434" s="30">
        <f>'F4.2'!AV221</f>
        <v>0</v>
      </c>
      <c r="K3434" s="30"/>
      <c r="L3434" s="30"/>
      <c r="M3434" s="30">
        <f t="shared" si="2104"/>
        <v>0</v>
      </c>
      <c r="N3434" s="150">
        <f t="shared" si="2105"/>
        <v>0</v>
      </c>
    </row>
    <row r="3435" spans="1:14" ht="31.5" hidden="1" outlineLevel="1">
      <c r="A3435" s="163"/>
      <c r="B3435" s="182" t="str">
        <f t="shared" ref="B3435:E3435" si="2125">B2976</f>
        <v>LT Air Circuit Breakers for Incomer Feeders at CHP-D, CSTPS, Chandrapur.</v>
      </c>
      <c r="C3435" s="31">
        <f t="shared" si="2125"/>
        <v>0</v>
      </c>
      <c r="D3435" s="67" t="str">
        <f t="shared" si="2125"/>
        <v>-</v>
      </c>
      <c r="E3435" s="30">
        <f t="shared" si="2125"/>
        <v>0</v>
      </c>
      <c r="F3435" s="30">
        <f t="shared" si="2101"/>
        <v>1.420723776</v>
      </c>
      <c r="G3435" s="30">
        <f t="shared" si="2102"/>
        <v>1.420723776</v>
      </c>
      <c r="H3435" s="30">
        <f t="shared" si="2103"/>
        <v>0</v>
      </c>
      <c r="I3435" s="30">
        <f>'F4.2'!AB222</f>
        <v>0</v>
      </c>
      <c r="J3435" s="30">
        <f>'F4.2'!AV222</f>
        <v>0</v>
      </c>
      <c r="K3435" s="30"/>
      <c r="L3435" s="30"/>
      <c r="M3435" s="30">
        <f t="shared" si="2104"/>
        <v>0</v>
      </c>
      <c r="N3435" s="150">
        <f t="shared" si="2105"/>
        <v>0</v>
      </c>
    </row>
    <row r="3436" spans="1:14" ht="15.75" hidden="1" outlineLevel="1">
      <c r="A3436" s="163"/>
      <c r="B3436" s="182" t="str">
        <f t="shared" ref="B3436:E3436" si="2126">B2977</f>
        <v>LT Air Circuit Breakers at CHP, Unit 8&amp;9, CSTPS</v>
      </c>
      <c r="C3436" s="31">
        <f t="shared" si="2126"/>
        <v>0</v>
      </c>
      <c r="D3436" s="67" t="str">
        <f t="shared" si="2126"/>
        <v>-</v>
      </c>
      <c r="E3436" s="30">
        <f t="shared" si="2126"/>
        <v>0</v>
      </c>
      <c r="F3436" s="30">
        <f t="shared" si="2101"/>
        <v>1.014092</v>
      </c>
      <c r="G3436" s="30">
        <f t="shared" si="2102"/>
        <v>1.014092</v>
      </c>
      <c r="H3436" s="30">
        <f t="shared" si="2103"/>
        <v>0</v>
      </c>
      <c r="I3436" s="30">
        <f>'F4.2'!AB223</f>
        <v>0</v>
      </c>
      <c r="J3436" s="30">
        <f>'F4.2'!AV223</f>
        <v>0</v>
      </c>
      <c r="K3436" s="30"/>
      <c r="L3436" s="30"/>
      <c r="M3436" s="30">
        <f t="shared" si="2104"/>
        <v>0</v>
      </c>
      <c r="N3436" s="150">
        <f t="shared" si="2105"/>
        <v>0</v>
      </c>
    </row>
    <row r="3437" spans="1:14" ht="31.5" hidden="1" outlineLevel="1">
      <c r="A3437" s="163">
        <f>A2978</f>
        <v>6</v>
      </c>
      <c r="B3437" s="199" t="str">
        <f t="shared" ref="B3437:E3437" si="2127">B2978</f>
        <v>Replacement of Impact crusher by hammer mill crusher (installed qty.2 No)</v>
      </c>
      <c r="C3437" s="31">
        <f t="shared" si="2127"/>
        <v>0</v>
      </c>
      <c r="D3437" s="67" t="str">
        <f t="shared" si="2127"/>
        <v>-</v>
      </c>
      <c r="E3437" s="30">
        <f t="shared" si="2127"/>
        <v>2</v>
      </c>
      <c r="F3437" s="30">
        <f t="shared" si="2101"/>
        <v>0</v>
      </c>
      <c r="G3437" s="30">
        <f t="shared" si="2102"/>
        <v>0</v>
      </c>
      <c r="H3437" s="30">
        <f t="shared" si="2103"/>
        <v>0</v>
      </c>
      <c r="I3437" s="30">
        <f>'F4.2'!AB224</f>
        <v>0</v>
      </c>
      <c r="J3437" s="30">
        <f>'F4.2'!AV224</f>
        <v>0</v>
      </c>
      <c r="K3437" s="30"/>
      <c r="L3437" s="30"/>
      <c r="M3437" s="30">
        <f t="shared" si="2104"/>
        <v>0</v>
      </c>
      <c r="N3437" s="150">
        <f t="shared" si="2105"/>
        <v>0</v>
      </c>
    </row>
    <row r="3438" spans="1:14" ht="31.5" hidden="1" outlineLevel="1">
      <c r="A3438" s="163">
        <f>A2979</f>
        <v>7</v>
      </c>
      <c r="B3438" s="199" t="str">
        <f t="shared" ref="B3438:E3438" si="2128">B2979</f>
        <v>Replacement of wobbler feeder 1&amp;2 by grizzly screen at CHP-D</v>
      </c>
      <c r="C3438" s="31">
        <f t="shared" si="2128"/>
        <v>0</v>
      </c>
      <c r="D3438" s="67" t="str">
        <f t="shared" si="2128"/>
        <v>-</v>
      </c>
      <c r="E3438" s="30">
        <f t="shared" si="2128"/>
        <v>1.5</v>
      </c>
      <c r="F3438" s="30">
        <f t="shared" si="2101"/>
        <v>0</v>
      </c>
      <c r="G3438" s="30">
        <f t="shared" si="2102"/>
        <v>0</v>
      </c>
      <c r="H3438" s="30">
        <f t="shared" si="2103"/>
        <v>0</v>
      </c>
      <c r="I3438" s="30">
        <f>'F4.2'!AB225</f>
        <v>0</v>
      </c>
      <c r="J3438" s="30">
        <f>'F4.2'!AV225</f>
        <v>0</v>
      </c>
      <c r="K3438" s="30"/>
      <c r="L3438" s="30"/>
      <c r="M3438" s="30">
        <f t="shared" si="2104"/>
        <v>0</v>
      </c>
      <c r="N3438" s="150">
        <f t="shared" si="2105"/>
        <v>0</v>
      </c>
    </row>
    <row r="3439" spans="1:14" ht="31.5" hidden="1" outlineLevel="1">
      <c r="A3439" s="163">
        <f>A2980</f>
        <v>8</v>
      </c>
      <c r="B3439" s="199" t="str">
        <f t="shared" ref="B3439:E3439" si="2129">B2980</f>
        <v>Installation of conveyor system from rope way of CHP-A and crusher house of CHP-D</v>
      </c>
      <c r="C3439" s="31">
        <f t="shared" si="2129"/>
        <v>0</v>
      </c>
      <c r="D3439" s="67" t="str">
        <f t="shared" si="2129"/>
        <v>-</v>
      </c>
      <c r="E3439" s="30">
        <f t="shared" si="2129"/>
        <v>10</v>
      </c>
      <c r="F3439" s="30">
        <f t="shared" si="2101"/>
        <v>0</v>
      </c>
      <c r="G3439" s="30">
        <f t="shared" si="2102"/>
        <v>0</v>
      </c>
      <c r="H3439" s="30">
        <f t="shared" si="2103"/>
        <v>0</v>
      </c>
      <c r="I3439" s="30">
        <f>'F4.2'!AB226</f>
        <v>0</v>
      </c>
      <c r="J3439" s="30">
        <f>'F4.2'!AV226</f>
        <v>0</v>
      </c>
      <c r="K3439" s="30"/>
      <c r="L3439" s="30"/>
      <c r="M3439" s="30">
        <f t="shared" si="2104"/>
        <v>0</v>
      </c>
      <c r="N3439" s="150">
        <f t="shared" si="2105"/>
        <v>0</v>
      </c>
    </row>
    <row r="3440" spans="1:14" ht="47.25" hidden="1" outlineLevel="1">
      <c r="A3440" s="163"/>
      <c r="B3440" s="182" t="str">
        <f t="shared" ref="B3440:E3440" si="2130">B2981</f>
        <v>PLC based control &amp; instrumentation of 6.6 KV HT motors of 1250 KW of Crusher I &amp; II and 200 KW of BC 108A1 &amp; A2 at CHP-D, CSTPS, Chandrapur.</v>
      </c>
      <c r="C3440" s="31">
        <f t="shared" si="2130"/>
        <v>0</v>
      </c>
      <c r="D3440" s="67" t="str">
        <f t="shared" si="2130"/>
        <v>-</v>
      </c>
      <c r="E3440" s="30">
        <f t="shared" si="2130"/>
        <v>0</v>
      </c>
      <c r="F3440" s="30">
        <f t="shared" si="2101"/>
        <v>0.93628268199999998</v>
      </c>
      <c r="G3440" s="30">
        <f t="shared" si="2102"/>
        <v>0.93628268199999998</v>
      </c>
      <c r="H3440" s="30">
        <f t="shared" si="2103"/>
        <v>0</v>
      </c>
      <c r="I3440" s="30">
        <f>'F4.2'!AB227</f>
        <v>0</v>
      </c>
      <c r="J3440" s="30">
        <f>'F4.2'!AV227</f>
        <v>0</v>
      </c>
      <c r="K3440" s="30"/>
      <c r="L3440" s="30"/>
      <c r="M3440" s="30">
        <f t="shared" si="2104"/>
        <v>0</v>
      </c>
      <c r="N3440" s="150">
        <f t="shared" si="2105"/>
        <v>0</v>
      </c>
    </row>
    <row r="3441" spans="1:14" ht="63" hidden="1" outlineLevel="1">
      <c r="A3441" s="163"/>
      <c r="B3441" s="182" t="str">
        <f t="shared" ref="B3441:E3441" si="2131">B2982</f>
        <v>Work of Design, Supply, Erection &amp; Commissioning of Complete Electrical Automation for Short Conveyor from stack yard of CHP-D to Belt Conveyor 107 A/B of CHP-D, CSTPS, Chandrapur.</v>
      </c>
      <c r="C3441" s="31">
        <f t="shared" si="2131"/>
        <v>0</v>
      </c>
      <c r="D3441" s="67" t="str">
        <f t="shared" si="2131"/>
        <v>-</v>
      </c>
      <c r="E3441" s="30">
        <f t="shared" si="2131"/>
        <v>0</v>
      </c>
      <c r="F3441" s="30">
        <f t="shared" si="2101"/>
        <v>0.70094878999999999</v>
      </c>
      <c r="G3441" s="30">
        <f t="shared" si="2102"/>
        <v>0.70094878999999999</v>
      </c>
      <c r="H3441" s="30">
        <f t="shared" si="2103"/>
        <v>0</v>
      </c>
      <c r="I3441" s="30">
        <f>'F4.2'!AB228</f>
        <v>0</v>
      </c>
      <c r="J3441" s="30">
        <f>'F4.2'!AV228</f>
        <v>0</v>
      </c>
      <c r="K3441" s="30"/>
      <c r="L3441" s="30"/>
      <c r="M3441" s="30">
        <f t="shared" si="2104"/>
        <v>0</v>
      </c>
      <c r="N3441" s="150">
        <f t="shared" si="2105"/>
        <v>0</v>
      </c>
    </row>
    <row r="3442" spans="1:14" ht="63" hidden="1" outlineLevel="1">
      <c r="A3442" s="163"/>
      <c r="B3442" s="182" t="str">
        <f t="shared" ref="B3442:E3442" si="2132">B2983</f>
        <v>Work of Design, Supply, Erection &amp; Commissioning of Complete Electrical Automation for Short Conveyor from stack yard of CHP-B to Belt Conveyor 104 A/B of CHP-D, CSTPS, Chandrapur.</v>
      </c>
      <c r="C3442" s="31">
        <f t="shared" si="2132"/>
        <v>0</v>
      </c>
      <c r="D3442" s="67" t="str">
        <f t="shared" si="2132"/>
        <v>-</v>
      </c>
      <c r="E3442" s="30">
        <f t="shared" si="2132"/>
        <v>0</v>
      </c>
      <c r="F3442" s="30">
        <f t="shared" si="2101"/>
        <v>2.2367510399999997</v>
      </c>
      <c r="G3442" s="30">
        <f t="shared" si="2102"/>
        <v>2.2367510400000001</v>
      </c>
      <c r="H3442" s="30">
        <f t="shared" si="2103"/>
        <v>0</v>
      </c>
      <c r="I3442" s="30">
        <f>'F4.2'!AB229</f>
        <v>0</v>
      </c>
      <c r="J3442" s="30">
        <f>'F4.2'!AV229</f>
        <v>0</v>
      </c>
      <c r="K3442" s="30"/>
      <c r="L3442" s="30"/>
      <c r="M3442" s="30">
        <f t="shared" si="2104"/>
        <v>0</v>
      </c>
      <c r="N3442" s="150">
        <f t="shared" si="2105"/>
        <v>0</v>
      </c>
    </row>
    <row r="3443" spans="1:14" ht="63" hidden="1" outlineLevel="1">
      <c r="A3443" s="163"/>
      <c r="B3443" s="182" t="str">
        <f t="shared" ref="B3443:E3443" si="2133">B2984</f>
        <v>WORK OF DESIGN, ENGINEERING, MANUFACTURING, SUPPLY, ERECTION &amp;COMMISSIONING OF SHORT CONVEYOR BELT FROM STACK YARD OF CHP UNIT-8&amp;9 TO CONVEYOR BELT 107A AND B AT CHP UNIT 8&amp;9, CSTPS, CHANDRAPUR.</v>
      </c>
      <c r="C3443" s="31">
        <f t="shared" si="2133"/>
        <v>0</v>
      </c>
      <c r="D3443" s="67" t="str">
        <f t="shared" si="2133"/>
        <v>-</v>
      </c>
      <c r="E3443" s="30">
        <f t="shared" si="2133"/>
        <v>0</v>
      </c>
      <c r="F3443" s="30">
        <f t="shared" si="2101"/>
        <v>4.6947941760000003</v>
      </c>
      <c r="G3443" s="30">
        <f t="shared" si="2102"/>
        <v>4.6947941999999996</v>
      </c>
      <c r="H3443" s="30">
        <f t="shared" si="2103"/>
        <v>-2.3999999321233645E-8</v>
      </c>
      <c r="I3443" s="30">
        <f>'F4.2'!AB230</f>
        <v>0</v>
      </c>
      <c r="J3443" s="30">
        <f>'F4.2'!AV230</f>
        <v>0</v>
      </c>
      <c r="K3443" s="30"/>
      <c r="L3443" s="30"/>
      <c r="M3443" s="30">
        <f t="shared" si="2104"/>
        <v>0</v>
      </c>
      <c r="N3443" s="150">
        <f t="shared" si="2105"/>
        <v>-2.3999999321233645E-8</v>
      </c>
    </row>
    <row r="3444" spans="1:14" ht="47.25" hidden="1" outlineLevel="1">
      <c r="A3444" s="163"/>
      <c r="B3444" s="182" t="str">
        <f t="shared" ref="B3444:E3444" si="2134">B2985</f>
        <v>Design, Supply, Installation and Commissioning of High Performance Energy Chain System  for Side Arm Charger and Stacker Reclaimer of CHP-D, CSTPS, Chandrapur.</v>
      </c>
      <c r="C3444" s="31">
        <f t="shared" si="2134"/>
        <v>0</v>
      </c>
      <c r="D3444" s="67" t="str">
        <f t="shared" si="2134"/>
        <v>-</v>
      </c>
      <c r="E3444" s="30">
        <f t="shared" si="2134"/>
        <v>0</v>
      </c>
      <c r="F3444" s="30">
        <f t="shared" si="2101"/>
        <v>3.8916400000000002</v>
      </c>
      <c r="G3444" s="30">
        <f t="shared" si="2102"/>
        <v>3.8916400000000002</v>
      </c>
      <c r="H3444" s="30">
        <f t="shared" si="2103"/>
        <v>0</v>
      </c>
      <c r="I3444" s="30">
        <f>'F4.2'!AB231</f>
        <v>0</v>
      </c>
      <c r="J3444" s="30">
        <f>'F4.2'!AV231</f>
        <v>0</v>
      </c>
      <c r="K3444" s="30"/>
      <c r="L3444" s="30"/>
      <c r="M3444" s="30">
        <f t="shared" si="2104"/>
        <v>0</v>
      </c>
      <c r="N3444" s="150">
        <f t="shared" si="2105"/>
        <v>0</v>
      </c>
    </row>
    <row r="3445" spans="1:14" ht="31.5" hidden="1" outlineLevel="1">
      <c r="A3445" s="163"/>
      <c r="B3445" s="199" t="str">
        <f t="shared" ref="B3445:E3445" si="2135">B2986</f>
        <v>RBF 103 &amp;104,105 &amp; 106, 107 &amp; 108, and 109 &amp; 110 in to modular Y  chute</v>
      </c>
      <c r="C3445" s="31">
        <f t="shared" si="2135"/>
        <v>0</v>
      </c>
      <c r="D3445" s="67" t="str">
        <f t="shared" si="2135"/>
        <v>-</v>
      </c>
      <c r="E3445" s="30">
        <f t="shared" si="2135"/>
        <v>4</v>
      </c>
      <c r="F3445" s="30">
        <f t="shared" si="2101"/>
        <v>0</v>
      </c>
      <c r="G3445" s="30">
        <f t="shared" si="2102"/>
        <v>0</v>
      </c>
      <c r="H3445" s="30">
        <f t="shared" si="2103"/>
        <v>0</v>
      </c>
      <c r="I3445" s="30">
        <f>'F4.2'!AB232</f>
        <v>0</v>
      </c>
      <c r="J3445" s="30">
        <f>'F4.2'!AV232</f>
        <v>0</v>
      </c>
      <c r="K3445" s="30"/>
      <c r="L3445" s="30"/>
      <c r="M3445" s="30">
        <f t="shared" si="2104"/>
        <v>0</v>
      </c>
      <c r="N3445" s="150">
        <f t="shared" si="2105"/>
        <v>0</v>
      </c>
    </row>
    <row r="3446" spans="1:14" ht="63" hidden="1" outlineLevel="1">
      <c r="A3446" s="163"/>
      <c r="B3446" s="182" t="str">
        <f t="shared" ref="B3446:E3446" si="2136">B2987</f>
        <v>RBF-103 &amp; RBF-104 with Design, development, Manufacturing, Supply &amp; erection of modular Chute as per site condition in place of RBF using sintered silicon Carbide plate with motorized Flap Gate at CHP-D, CSTPS.</v>
      </c>
      <c r="C3446" s="31">
        <f t="shared" si="2136"/>
        <v>0</v>
      </c>
      <c r="D3446" s="67" t="str">
        <f t="shared" si="2136"/>
        <v>-</v>
      </c>
      <c r="E3446" s="30">
        <f t="shared" si="2136"/>
        <v>0</v>
      </c>
      <c r="F3446" s="30">
        <f t="shared" si="2101"/>
        <v>1.1740999999999999</v>
      </c>
      <c r="G3446" s="30">
        <f t="shared" si="2102"/>
        <v>1.1740999999999999</v>
      </c>
      <c r="H3446" s="30">
        <f t="shared" si="2103"/>
        <v>0</v>
      </c>
      <c r="I3446" s="30">
        <f>'F4.2'!AB233</f>
        <v>0</v>
      </c>
      <c r="J3446" s="30">
        <f>'F4.2'!AV233</f>
        <v>0</v>
      </c>
      <c r="K3446" s="30"/>
      <c r="L3446" s="30"/>
      <c r="M3446" s="30">
        <f t="shared" si="2104"/>
        <v>0</v>
      </c>
      <c r="N3446" s="150">
        <f t="shared" si="2105"/>
        <v>0</v>
      </c>
    </row>
    <row r="3447" spans="1:14" ht="63" hidden="1" outlineLevel="1">
      <c r="A3447" s="163"/>
      <c r="B3447" s="182" t="str">
        <f t="shared" ref="B3447:E3447" si="2137">B2988</f>
        <v>RBF-105 &amp; RBF-106 with Design, development, Manufacturing, Supply &amp; erection of modular Chute as per site condition in place of RBF using sintered silicon Carbide plate with motorized Flap Gate at CHP-D, CSTPS.</v>
      </c>
      <c r="C3447" s="31">
        <f t="shared" si="2137"/>
        <v>0</v>
      </c>
      <c r="D3447" s="67" t="str">
        <f t="shared" si="2137"/>
        <v>-</v>
      </c>
      <c r="E3447" s="30">
        <f t="shared" si="2137"/>
        <v>0</v>
      </c>
      <c r="F3447" s="30">
        <f t="shared" si="2101"/>
        <v>1.3168800000000001</v>
      </c>
      <c r="G3447" s="30">
        <f t="shared" si="2102"/>
        <v>1.3168800000000001</v>
      </c>
      <c r="H3447" s="30">
        <f t="shared" si="2103"/>
        <v>0</v>
      </c>
      <c r="I3447" s="30">
        <f>'F4.2'!AB234</f>
        <v>0</v>
      </c>
      <c r="J3447" s="30">
        <f>'F4.2'!AV234</f>
        <v>0</v>
      </c>
      <c r="K3447" s="30"/>
      <c r="L3447" s="30"/>
      <c r="M3447" s="30">
        <f t="shared" si="2104"/>
        <v>0</v>
      </c>
      <c r="N3447" s="150">
        <f t="shared" si="2105"/>
        <v>0</v>
      </c>
    </row>
    <row r="3448" spans="1:14" ht="63" hidden="1" outlineLevel="1">
      <c r="A3448" s="163"/>
      <c r="B3448" s="182" t="str">
        <f t="shared" ref="B3448:E3448" si="2138">B2989</f>
        <v>RBF-107 &amp; RBF-108 with Design, development, Manufacturing, Supply &amp; erection of modular Chute as per site condition in place of RBF using Tungsten Carbide plate with Flap Gate at CHP-D, CSTPS.</v>
      </c>
      <c r="C3448" s="31">
        <f t="shared" si="2138"/>
        <v>0</v>
      </c>
      <c r="D3448" s="67" t="str">
        <f t="shared" si="2138"/>
        <v>-</v>
      </c>
      <c r="E3448" s="30">
        <f t="shared" si="2138"/>
        <v>0</v>
      </c>
      <c r="F3448" s="30">
        <f t="shared" si="2101"/>
        <v>1.15286</v>
      </c>
      <c r="G3448" s="30">
        <f t="shared" si="2102"/>
        <v>1.15286</v>
      </c>
      <c r="H3448" s="30">
        <f t="shared" si="2103"/>
        <v>0</v>
      </c>
      <c r="I3448" s="30">
        <f>'F4.2'!AB235</f>
        <v>0</v>
      </c>
      <c r="J3448" s="30">
        <f>'F4.2'!AV235</f>
        <v>0</v>
      </c>
      <c r="K3448" s="30"/>
      <c r="L3448" s="30"/>
      <c r="M3448" s="30">
        <f t="shared" si="2104"/>
        <v>0</v>
      </c>
      <c r="N3448" s="150">
        <f t="shared" si="2105"/>
        <v>0</v>
      </c>
    </row>
    <row r="3449" spans="1:14" ht="63" hidden="1" outlineLevel="1">
      <c r="A3449" s="163"/>
      <c r="B3449" s="182" t="str">
        <f t="shared" ref="B3449:E3449" si="2139">B2990</f>
        <v>RBF-109 &amp; RBF-110 with design, erection &amp; Installation by trajectory calculation &amp; removal of existing RBF with Y Chute assembly by flow control with Flap Gate arrangement at TP-107 of CHP-D, CSTPS.</v>
      </c>
      <c r="C3449" s="31">
        <f t="shared" si="2139"/>
        <v>0</v>
      </c>
      <c r="D3449" s="67" t="str">
        <f t="shared" si="2139"/>
        <v>-</v>
      </c>
      <c r="E3449" s="30">
        <f t="shared" si="2139"/>
        <v>0</v>
      </c>
      <c r="F3449" s="30">
        <f t="shared" si="2101"/>
        <v>1.1506235460000001</v>
      </c>
      <c r="G3449" s="30">
        <f t="shared" si="2102"/>
        <v>1.1506235460000001</v>
      </c>
      <c r="H3449" s="30">
        <f t="shared" si="2103"/>
        <v>0</v>
      </c>
      <c r="I3449" s="30">
        <f>'F4.2'!AB236</f>
        <v>0</v>
      </c>
      <c r="J3449" s="30">
        <f>'F4.2'!AV236</f>
        <v>0</v>
      </c>
      <c r="K3449" s="30"/>
      <c r="L3449" s="30"/>
      <c r="M3449" s="30">
        <f t="shared" si="2104"/>
        <v>0</v>
      </c>
      <c r="N3449" s="150">
        <f t="shared" si="2105"/>
        <v>0</v>
      </c>
    </row>
    <row r="3450" spans="1:14" ht="31.5" hidden="1" outlineLevel="1">
      <c r="A3450" s="163">
        <f>A2991</f>
        <v>10</v>
      </c>
      <c r="B3450" s="199" t="str">
        <f t="shared" ref="B3450:E3450" si="2140">B2991</f>
        <v>Procurment , Installation and commissioning of Online Insertable Camera systems for Unit-8, 500MW, CSTPS</v>
      </c>
      <c r="C3450" s="31">
        <f t="shared" si="2140"/>
        <v>0</v>
      </c>
      <c r="D3450" s="67" t="str">
        <f t="shared" si="2140"/>
        <v>-</v>
      </c>
      <c r="E3450" s="30">
        <f t="shared" si="2140"/>
        <v>8.6199999999999992</v>
      </c>
      <c r="F3450" s="30">
        <f t="shared" si="2101"/>
        <v>0</v>
      </c>
      <c r="G3450" s="30">
        <f t="shared" si="2102"/>
        <v>0</v>
      </c>
      <c r="H3450" s="30">
        <f t="shared" si="2103"/>
        <v>0</v>
      </c>
      <c r="I3450" s="30">
        <f>'F4.2'!AB237</f>
        <v>0</v>
      </c>
      <c r="J3450" s="30">
        <f>'F4.2'!AV237</f>
        <v>0</v>
      </c>
      <c r="K3450" s="30"/>
      <c r="L3450" s="30"/>
      <c r="M3450" s="30">
        <f t="shared" si="2104"/>
        <v>0</v>
      </c>
      <c r="N3450" s="150">
        <f t="shared" si="2105"/>
        <v>0</v>
      </c>
    </row>
    <row r="3451" spans="1:14" ht="47.25" hidden="1" outlineLevel="1">
      <c r="A3451" s="163"/>
      <c r="B3451" s="182" t="str">
        <f t="shared" ref="B3451:E3451" si="2141">B2992</f>
        <v>Design, Supply, Installation &amp; Commissioning of Energy efficient system for Illumination at Unit 8&amp;9 CSTPS, Chandrapur.</v>
      </c>
      <c r="C3451" s="31">
        <f t="shared" si="2141"/>
        <v>0</v>
      </c>
      <c r="D3451" s="67" t="str">
        <f t="shared" si="2141"/>
        <v>-</v>
      </c>
      <c r="E3451" s="30">
        <f t="shared" si="2141"/>
        <v>0</v>
      </c>
      <c r="F3451" s="30">
        <f t="shared" si="2101"/>
        <v>4.9493780999999997</v>
      </c>
      <c r="G3451" s="30">
        <f t="shared" si="2102"/>
        <v>4.9493780999999997</v>
      </c>
      <c r="H3451" s="30">
        <f t="shared" si="2103"/>
        <v>0</v>
      </c>
      <c r="I3451" s="30">
        <f>'F4.2'!AB238</f>
        <v>0</v>
      </c>
      <c r="J3451" s="30">
        <f>'F4.2'!AV238</f>
        <v>0</v>
      </c>
      <c r="K3451" s="30"/>
      <c r="L3451" s="30"/>
      <c r="M3451" s="30">
        <f t="shared" si="2104"/>
        <v>0</v>
      </c>
      <c r="N3451" s="150">
        <f t="shared" si="2105"/>
        <v>0</v>
      </c>
    </row>
    <row r="3452" spans="1:14" ht="31.5" hidden="1" outlineLevel="1">
      <c r="A3452" s="163">
        <f>A2993</f>
        <v>11</v>
      </c>
      <c r="B3452" s="199" t="str">
        <f t="shared" ref="B3452:E3452" si="2142">B2993</f>
        <v>Construction of Chemical godown shed for unit 8 &amp; 9 at CSTPS,Chandrapur.</v>
      </c>
      <c r="C3452" s="31">
        <f t="shared" si="2142"/>
        <v>0</v>
      </c>
      <c r="D3452" s="67" t="str">
        <f t="shared" si="2142"/>
        <v>-</v>
      </c>
      <c r="E3452" s="30">
        <f t="shared" si="2142"/>
        <v>1.2</v>
      </c>
      <c r="F3452" s="30">
        <f t="shared" si="2101"/>
        <v>0</v>
      </c>
      <c r="G3452" s="30">
        <f t="shared" si="2102"/>
        <v>0</v>
      </c>
      <c r="H3452" s="30">
        <f t="shared" si="2103"/>
        <v>0</v>
      </c>
      <c r="I3452" s="30">
        <f>'F4.2'!AB239</f>
        <v>0</v>
      </c>
      <c r="J3452" s="30">
        <f>'F4.2'!AV239</f>
        <v>0</v>
      </c>
      <c r="K3452" s="30"/>
      <c r="L3452" s="30"/>
      <c r="M3452" s="30">
        <f t="shared" si="2104"/>
        <v>0</v>
      </c>
      <c r="N3452" s="150">
        <f t="shared" si="2105"/>
        <v>0</v>
      </c>
    </row>
    <row r="3453" spans="1:14" ht="31.5" hidden="1" outlineLevel="1">
      <c r="A3453" s="163"/>
      <c r="B3453" s="182" t="str">
        <f t="shared" ref="B3453:E3453" si="2143">B2994</f>
        <v>Construction of Chemical godown shed for unit 8 &amp; 9 at CSTPS,Chandrapur.</v>
      </c>
      <c r="C3453" s="31">
        <f t="shared" si="2143"/>
        <v>0</v>
      </c>
      <c r="D3453" s="67" t="str">
        <f t="shared" si="2143"/>
        <v>-</v>
      </c>
      <c r="E3453" s="30">
        <f t="shared" si="2143"/>
        <v>0</v>
      </c>
      <c r="F3453" s="30">
        <f t="shared" si="2101"/>
        <v>0.42945660599999996</v>
      </c>
      <c r="G3453" s="30">
        <f t="shared" si="2102"/>
        <v>0.42945660599999996</v>
      </c>
      <c r="H3453" s="30">
        <f t="shared" si="2103"/>
        <v>0</v>
      </c>
      <c r="I3453" s="30">
        <f>'F4.2'!AB240</f>
        <v>0</v>
      </c>
      <c r="J3453" s="30">
        <f>'F4.2'!AV240</f>
        <v>0</v>
      </c>
      <c r="K3453" s="30"/>
      <c r="L3453" s="30"/>
      <c r="M3453" s="30">
        <f t="shared" si="2104"/>
        <v>0</v>
      </c>
      <c r="N3453" s="150">
        <f t="shared" si="2105"/>
        <v>0</v>
      </c>
    </row>
    <row r="3454" spans="1:14" ht="47.25" hidden="1" outlineLevel="1">
      <c r="A3454" s="163"/>
      <c r="B3454" s="182" t="str">
        <f t="shared" ref="B3454:E3454" si="2144">B2995</f>
        <v>Comprehencive work of installation, erection, testing and commissioning of MVWS spray system/ Fire safety system for new Bulk Chemical storage godown at CSTPS, Unit 8&amp;9</v>
      </c>
      <c r="C3454" s="31">
        <f t="shared" si="2144"/>
        <v>0</v>
      </c>
      <c r="D3454" s="67" t="str">
        <f t="shared" si="2144"/>
        <v>-</v>
      </c>
      <c r="E3454" s="30">
        <f t="shared" si="2144"/>
        <v>0</v>
      </c>
      <c r="F3454" s="30">
        <f t="shared" si="2101"/>
        <v>0.275834676</v>
      </c>
      <c r="G3454" s="30">
        <f t="shared" si="2102"/>
        <v>0.275834676</v>
      </c>
      <c r="H3454" s="30">
        <f t="shared" si="2103"/>
        <v>0</v>
      </c>
      <c r="I3454" s="30">
        <f>'F4.2'!AB241</f>
        <v>0</v>
      </c>
      <c r="J3454" s="30">
        <f>'F4.2'!AV241</f>
        <v>0</v>
      </c>
      <c r="K3454" s="30"/>
      <c r="L3454" s="30"/>
      <c r="M3454" s="30">
        <f t="shared" si="2104"/>
        <v>0</v>
      </c>
      <c r="N3454" s="150">
        <f t="shared" si="2105"/>
        <v>0</v>
      </c>
    </row>
    <row r="3455" spans="1:14" ht="31.5" hidden="1" outlineLevel="1">
      <c r="A3455" s="163"/>
      <c r="B3455" s="182" t="str">
        <f t="shared" ref="B3455:E3455" si="2145">B2996</f>
        <v>Work of electrification of godown for bulk chemical storage near FOPH building at Chandrapur project site.</v>
      </c>
      <c r="C3455" s="31">
        <f t="shared" si="2145"/>
        <v>0</v>
      </c>
      <c r="D3455" s="67" t="str">
        <f t="shared" si="2145"/>
        <v>-</v>
      </c>
      <c r="E3455" s="30">
        <f t="shared" si="2145"/>
        <v>0</v>
      </c>
      <c r="F3455" s="30">
        <f t="shared" si="2101"/>
        <v>1.8322183999999998E-2</v>
      </c>
      <c r="G3455" s="30">
        <f t="shared" si="2102"/>
        <v>1.8322183999999998E-2</v>
      </c>
      <c r="H3455" s="30">
        <f t="shared" si="2103"/>
        <v>0</v>
      </c>
      <c r="I3455" s="30">
        <f>'F4.2'!AB242</f>
        <v>0</v>
      </c>
      <c r="J3455" s="30">
        <f>'F4.2'!AV242</f>
        <v>0</v>
      </c>
      <c r="K3455" s="30"/>
      <c r="L3455" s="30"/>
      <c r="M3455" s="30">
        <f t="shared" si="2104"/>
        <v>0</v>
      </c>
      <c r="N3455" s="150">
        <f t="shared" si="2105"/>
        <v>0</v>
      </c>
    </row>
    <row r="3456" spans="1:14" ht="31.5" hidden="1" outlineLevel="1">
      <c r="A3456" s="163"/>
      <c r="B3456" s="182" t="str">
        <f t="shared" ref="B3456:E3456" si="2146">B2997</f>
        <v>Construction  of additional  Chemical godown  shed for storage of Lube oil at CSTPS Chandrapur.</v>
      </c>
      <c r="C3456" s="31">
        <f t="shared" si="2146"/>
        <v>0</v>
      </c>
      <c r="D3456" s="67" t="str">
        <f t="shared" si="2146"/>
        <v>-</v>
      </c>
      <c r="E3456" s="30">
        <f t="shared" si="2146"/>
        <v>0</v>
      </c>
      <c r="F3456" s="30">
        <f t="shared" si="2101"/>
        <v>0</v>
      </c>
      <c r="G3456" s="30">
        <f t="shared" si="2102"/>
        <v>0</v>
      </c>
      <c r="H3456" s="30">
        <f t="shared" si="2103"/>
        <v>0</v>
      </c>
      <c r="I3456" s="30">
        <f>'F4.2'!AB243</f>
        <v>0</v>
      </c>
      <c r="J3456" s="30">
        <f>'F4.2'!AV243</f>
        <v>0</v>
      </c>
      <c r="K3456" s="30"/>
      <c r="L3456" s="30"/>
      <c r="M3456" s="30">
        <f t="shared" si="2104"/>
        <v>0</v>
      </c>
      <c r="N3456" s="150">
        <f t="shared" si="2105"/>
        <v>0</v>
      </c>
    </row>
    <row r="3457" spans="1:14" ht="31.5" hidden="1" outlineLevel="1">
      <c r="A3457" s="163">
        <f>A2998</f>
        <v>12</v>
      </c>
      <c r="B3457" s="199" t="str">
        <f t="shared" ref="B3457:E3457" si="2147">B2998</f>
        <v>Construction of RCC retaining wall for approach to RCC Bridge across Irai River, ADPL line at CSTPS</v>
      </c>
      <c r="C3457" s="31">
        <f t="shared" si="2147"/>
        <v>0</v>
      </c>
      <c r="D3457" s="67" t="str">
        <f t="shared" si="2147"/>
        <v>-</v>
      </c>
      <c r="E3457" s="30">
        <f t="shared" si="2147"/>
        <v>8.76</v>
      </c>
      <c r="F3457" s="30">
        <f t="shared" si="2101"/>
        <v>0</v>
      </c>
      <c r="G3457" s="30">
        <f t="shared" si="2102"/>
        <v>0</v>
      </c>
      <c r="H3457" s="30">
        <f t="shared" si="2103"/>
        <v>0</v>
      </c>
      <c r="I3457" s="30">
        <f>'F4.2'!AB244</f>
        <v>0</v>
      </c>
      <c r="J3457" s="30">
        <f>'F4.2'!AV244</f>
        <v>0</v>
      </c>
      <c r="K3457" s="30"/>
      <c r="L3457" s="30"/>
      <c r="M3457" s="30">
        <f t="shared" si="2104"/>
        <v>0</v>
      </c>
      <c r="N3457" s="150">
        <f t="shared" si="2105"/>
        <v>0</v>
      </c>
    </row>
    <row r="3458" spans="1:14" ht="31.5" hidden="1" outlineLevel="1">
      <c r="A3458" s="163"/>
      <c r="B3458" s="182" t="str">
        <f t="shared" ref="B3458:E3458" si="2148">B2999</f>
        <v>Construction of RCC retaining wall for approach to RCC Bridge across Irai River, ADPL line at CSTPS</v>
      </c>
      <c r="C3458" s="31">
        <f t="shared" si="2148"/>
        <v>0</v>
      </c>
      <c r="D3458" s="67" t="str">
        <f t="shared" si="2148"/>
        <v>-</v>
      </c>
      <c r="E3458" s="30">
        <f t="shared" si="2148"/>
        <v>0</v>
      </c>
      <c r="F3458" s="30">
        <f t="shared" si="2101"/>
        <v>4.3482446000000001</v>
      </c>
      <c r="G3458" s="30">
        <f t="shared" si="2102"/>
        <v>4.3482446000000001</v>
      </c>
      <c r="H3458" s="30">
        <f t="shared" si="2103"/>
        <v>0</v>
      </c>
      <c r="I3458" s="30">
        <f>'F4.2'!AB245</f>
        <v>0</v>
      </c>
      <c r="J3458" s="30">
        <f>'F4.2'!AV245</f>
        <v>0</v>
      </c>
      <c r="K3458" s="30"/>
      <c r="L3458" s="30"/>
      <c r="M3458" s="30">
        <f t="shared" si="2104"/>
        <v>0</v>
      </c>
      <c r="N3458" s="150">
        <f t="shared" si="2105"/>
        <v>0</v>
      </c>
    </row>
    <row r="3459" spans="1:14" ht="31.5" hidden="1" outlineLevel="1">
      <c r="A3459" s="163"/>
      <c r="B3459" s="182" t="str">
        <f t="shared" ref="B3459:E3459" si="2149">B3000</f>
        <v>Asphalting of road from Reject coal gate to Motghat nallah at CSTPS Chandrapur (PHASE - II)</v>
      </c>
      <c r="C3459" s="31">
        <f t="shared" si="2149"/>
        <v>0</v>
      </c>
      <c r="D3459" s="67" t="str">
        <f t="shared" si="2149"/>
        <v>-</v>
      </c>
      <c r="E3459" s="30">
        <f t="shared" si="2149"/>
        <v>0</v>
      </c>
      <c r="F3459" s="30">
        <f t="shared" si="2101"/>
        <v>0.87403171600000007</v>
      </c>
      <c r="G3459" s="30">
        <f t="shared" si="2102"/>
        <v>0.87403171600000007</v>
      </c>
      <c r="H3459" s="30">
        <f t="shared" si="2103"/>
        <v>0</v>
      </c>
      <c r="I3459" s="30">
        <f>'F4.2'!AB246</f>
        <v>0</v>
      </c>
      <c r="J3459" s="30">
        <f>'F4.2'!AV246</f>
        <v>0</v>
      </c>
      <c r="K3459" s="30"/>
      <c r="L3459" s="30"/>
      <c r="M3459" s="30">
        <f t="shared" si="2104"/>
        <v>0</v>
      </c>
      <c r="N3459" s="150">
        <f t="shared" si="2105"/>
        <v>0</v>
      </c>
    </row>
    <row r="3460" spans="1:14" ht="31.5" hidden="1" outlineLevel="1">
      <c r="A3460" s="163"/>
      <c r="B3460" s="182" t="str">
        <f t="shared" ref="B3460:E3460" si="2150">B3001</f>
        <v>Providing extension to approaches of RCC bridge across Erai river by constructing WBM road at CSTPS, Chandrapur</v>
      </c>
      <c r="C3460" s="31">
        <f t="shared" si="2150"/>
        <v>0</v>
      </c>
      <c r="D3460" s="67" t="str">
        <f t="shared" si="2150"/>
        <v>-</v>
      </c>
      <c r="E3460" s="30">
        <f t="shared" si="2150"/>
        <v>0</v>
      </c>
      <c r="F3460" s="30">
        <f t="shared" si="2101"/>
        <v>0</v>
      </c>
      <c r="G3460" s="30">
        <f t="shared" si="2102"/>
        <v>0</v>
      </c>
      <c r="H3460" s="30">
        <f t="shared" si="2103"/>
        <v>0</v>
      </c>
      <c r="I3460" s="30">
        <f>'F4.2'!AB247</f>
        <v>0</v>
      </c>
      <c r="J3460" s="30">
        <f>'F4.2'!AV247</f>
        <v>0</v>
      </c>
      <c r="K3460" s="30"/>
      <c r="L3460" s="30"/>
      <c r="M3460" s="30">
        <f t="shared" si="2104"/>
        <v>0</v>
      </c>
      <c r="N3460" s="150">
        <f t="shared" si="2105"/>
        <v>0</v>
      </c>
    </row>
    <row r="3461" spans="1:14" ht="15.75" hidden="1" outlineLevel="1">
      <c r="A3461" s="156"/>
      <c r="B3461" s="151" t="str">
        <f t="shared" ref="B3461:E3461" si="2151">B3002</f>
        <v>UDL</v>
      </c>
      <c r="C3461" s="31">
        <f t="shared" si="2151"/>
        <v>0</v>
      </c>
      <c r="D3461" s="67" t="str">
        <f t="shared" si="2151"/>
        <v>-</v>
      </c>
      <c r="E3461" s="30">
        <f t="shared" si="2151"/>
        <v>0</v>
      </c>
      <c r="F3461" s="30">
        <f t="shared" si="2101"/>
        <v>4.8499999999999996</v>
      </c>
      <c r="G3461" s="30">
        <f t="shared" si="2102"/>
        <v>4.8499999999999996</v>
      </c>
      <c r="H3461" s="30">
        <f t="shared" si="2103"/>
        <v>0</v>
      </c>
      <c r="I3461" s="30">
        <f>'F4.2'!AB248</f>
        <v>0</v>
      </c>
      <c r="J3461" s="30">
        <f>'F4.2'!AV248</f>
        <v>0</v>
      </c>
      <c r="K3461" s="30"/>
      <c r="L3461" s="30"/>
      <c r="M3461" s="30">
        <f t="shared" si="2104"/>
        <v>0</v>
      </c>
      <c r="N3461" s="150">
        <f t="shared" si="2105"/>
        <v>0</v>
      </c>
    </row>
    <row r="3462" spans="1:14" ht="15.75" hidden="1" outlineLevel="1">
      <c r="A3462" s="156"/>
      <c r="B3462" s="86" t="str">
        <f t="shared" ref="B3462:E3462" si="2152">B3003</f>
        <v>B) DPR Schemes</v>
      </c>
      <c r="C3462" s="31">
        <f t="shared" si="2152"/>
        <v>0</v>
      </c>
      <c r="D3462" s="67" t="str">
        <f t="shared" si="2152"/>
        <v>-</v>
      </c>
      <c r="E3462" s="30">
        <f t="shared" si="2152"/>
        <v>0</v>
      </c>
      <c r="F3462" s="30">
        <f t="shared" si="2101"/>
        <v>0</v>
      </c>
      <c r="G3462" s="30">
        <f t="shared" si="2102"/>
        <v>0</v>
      </c>
      <c r="H3462" s="30">
        <f t="shared" si="2103"/>
        <v>0</v>
      </c>
      <c r="I3462" s="30">
        <f>'F4.2'!AB249</f>
        <v>0</v>
      </c>
      <c r="J3462" s="30">
        <f>'F4.2'!AV249</f>
        <v>0</v>
      </c>
      <c r="K3462" s="30"/>
      <c r="L3462" s="30"/>
      <c r="M3462" s="30">
        <f t="shared" si="2104"/>
        <v>0</v>
      </c>
      <c r="N3462" s="150">
        <f t="shared" si="2105"/>
        <v>0</v>
      </c>
    </row>
    <row r="3463" spans="1:14" ht="15.75" hidden="1" outlineLevel="1">
      <c r="A3463" s="153"/>
      <c r="B3463" s="269" t="str">
        <f t="shared" ref="B3463:E3463" si="2153">B3004</f>
        <v>(i) In Principally Approved By MERC</v>
      </c>
      <c r="C3463" s="31">
        <f t="shared" si="2153"/>
        <v>0</v>
      </c>
      <c r="D3463" s="67" t="str">
        <f t="shared" si="2153"/>
        <v>-</v>
      </c>
      <c r="E3463" s="30">
        <f t="shared" si="2153"/>
        <v>0</v>
      </c>
      <c r="F3463" s="30">
        <f t="shared" si="2101"/>
        <v>0</v>
      </c>
      <c r="G3463" s="30">
        <f t="shared" si="2102"/>
        <v>0</v>
      </c>
      <c r="H3463" s="30">
        <f t="shared" si="2103"/>
        <v>0</v>
      </c>
      <c r="I3463" s="30">
        <f>'F4.2'!AB250</f>
        <v>0</v>
      </c>
      <c r="J3463" s="30">
        <f>'F4.2'!AV250</f>
        <v>0</v>
      </c>
      <c r="K3463" s="30"/>
      <c r="L3463" s="30"/>
      <c r="M3463" s="30">
        <f t="shared" si="2104"/>
        <v>0</v>
      </c>
      <c r="N3463" s="150">
        <f t="shared" si="2105"/>
        <v>0</v>
      </c>
    </row>
    <row r="3464" spans="1:14" ht="78.75" hidden="1" outlineLevel="1">
      <c r="A3464" s="28" t="str">
        <f>A3005</f>
        <v>HO
DPR 1</v>
      </c>
      <c r="B3464" s="131" t="str">
        <f t="shared" ref="B3464:E3464" si="2154">B3005</f>
        <v>HMI (Human Machine Interface) Upgradation of ‘SSPA-T3000’ DCS (Distribution Control System), Rockwell make PLC System installed at 3x660MW Unit No. 8, 9 &amp; 10 at Koradi TPS and HMI (Human Machine Interface) Upgradation of MaxDNA DCS System at Unit 8-9, CSTPS, Chandrapur</v>
      </c>
      <c r="C3464" s="31" t="str">
        <f t="shared" si="2154"/>
        <v>MERC/CAPEX/2023-2024/MSPGCL/0515</v>
      </c>
      <c r="D3464" s="67">
        <f t="shared" si="2154"/>
        <v>45208</v>
      </c>
      <c r="E3464" s="30">
        <f t="shared" si="2154"/>
        <v>11.08</v>
      </c>
      <c r="F3464" s="30">
        <f t="shared" si="2101"/>
        <v>0</v>
      </c>
      <c r="G3464" s="30">
        <f t="shared" si="2102"/>
        <v>0</v>
      </c>
      <c r="H3464" s="30">
        <f t="shared" si="2103"/>
        <v>0</v>
      </c>
      <c r="I3464" s="30">
        <f>'F4.2'!AB251</f>
        <v>0</v>
      </c>
      <c r="J3464" s="30">
        <f>'F4.2'!AV251</f>
        <v>0</v>
      </c>
      <c r="K3464" s="30"/>
      <c r="L3464" s="30"/>
      <c r="M3464" s="30">
        <f t="shared" si="2104"/>
        <v>0</v>
      </c>
      <c r="N3464" s="150">
        <f t="shared" si="2105"/>
        <v>0</v>
      </c>
    </row>
    <row r="3465" spans="1:14" ht="47.25" hidden="1" outlineLevel="1">
      <c r="A3465" s="28" t="str">
        <f>A3006</f>
        <v>HO
DPR 1.1</v>
      </c>
      <c r="B3465" s="64" t="str">
        <f t="shared" ref="B3465:E3465" si="2155">B3006</f>
        <v>Supply: HMI (Human machine Interface) up gradation of maxDNA DCS system at Unit – 8 &amp; 9, CSTPS, Chandrapur.</v>
      </c>
      <c r="C3465" s="31" t="str">
        <f t="shared" si="2155"/>
        <v>MERC/CAPEX/2023-2024/MSPGCL/0515</v>
      </c>
      <c r="D3465" s="67">
        <f t="shared" si="2155"/>
        <v>45208</v>
      </c>
      <c r="E3465" s="30">
        <f t="shared" si="2155"/>
        <v>10.52</v>
      </c>
      <c r="F3465" s="30">
        <f t="shared" si="2101"/>
        <v>10.52</v>
      </c>
      <c r="G3465" s="30">
        <f t="shared" si="2102"/>
        <v>21.02</v>
      </c>
      <c r="H3465" s="30">
        <f t="shared" si="2103"/>
        <v>-10.5</v>
      </c>
      <c r="I3465" s="30">
        <f>'F4.2'!AB252</f>
        <v>0</v>
      </c>
      <c r="J3465" s="30">
        <f>'F4.2'!AV252</f>
        <v>0</v>
      </c>
      <c r="K3465" s="30"/>
      <c r="L3465" s="30"/>
      <c r="M3465" s="30">
        <f t="shared" si="2104"/>
        <v>0</v>
      </c>
      <c r="N3465" s="150">
        <f t="shared" si="2105"/>
        <v>-10.5</v>
      </c>
    </row>
    <row r="3466" spans="1:14" ht="47.25" hidden="1" outlineLevel="1">
      <c r="A3466" s="28" t="str">
        <f>A3007</f>
        <v>HO
DPR 1.2</v>
      </c>
      <c r="B3466" s="64" t="str">
        <f t="shared" ref="B3466:E3466" si="2156">B3007</f>
        <v>Works: HMI (Human machine Interface) up gradation of maxDNA DCS system at Unit – 8 &amp; 9, CSTPS, Chandrapur.</v>
      </c>
      <c r="C3466" s="31" t="str">
        <f t="shared" si="2156"/>
        <v>MERC/CAPEX/2023-2024/MSPGCL/0515</v>
      </c>
      <c r="D3466" s="67">
        <f t="shared" si="2156"/>
        <v>45208</v>
      </c>
      <c r="E3466" s="30">
        <f t="shared" si="2156"/>
        <v>0.41</v>
      </c>
      <c r="F3466" s="30">
        <f t="shared" si="2101"/>
        <v>0.41</v>
      </c>
      <c r="G3466" s="30">
        <f t="shared" si="2102"/>
        <v>0.81</v>
      </c>
      <c r="H3466" s="30">
        <f t="shared" si="2103"/>
        <v>-0.40000000000000008</v>
      </c>
      <c r="I3466" s="30">
        <f>'F4.2'!AB253</f>
        <v>0</v>
      </c>
      <c r="J3466" s="30">
        <f>'F4.2'!AV253</f>
        <v>0</v>
      </c>
      <c r="K3466" s="30"/>
      <c r="L3466" s="30"/>
      <c r="M3466" s="30">
        <f t="shared" si="2104"/>
        <v>0</v>
      </c>
      <c r="N3466" s="150">
        <f t="shared" si="2105"/>
        <v>-0.40000000000000008</v>
      </c>
    </row>
    <row r="3467" spans="1:14" ht="31.5" hidden="1" outlineLevel="1">
      <c r="A3467" s="118">
        <f>A3008</f>
        <v>0</v>
      </c>
      <c r="B3467" s="180" t="str">
        <f t="shared" ref="B3467:E3467" si="2157">B3008</f>
        <v>IDC</v>
      </c>
      <c r="C3467" s="31" t="str">
        <f t="shared" si="2157"/>
        <v>MERC/CAPEX/2023-2024/MSPGCL/0515</v>
      </c>
      <c r="D3467" s="67">
        <f t="shared" si="2157"/>
        <v>45208</v>
      </c>
      <c r="E3467" s="30">
        <f t="shared" si="2157"/>
        <v>0.15</v>
      </c>
      <c r="F3467" s="30">
        <f t="shared" si="2101"/>
        <v>0</v>
      </c>
      <c r="G3467" s="30">
        <f t="shared" si="2102"/>
        <v>0</v>
      </c>
      <c r="H3467" s="30">
        <f t="shared" si="2103"/>
        <v>0</v>
      </c>
      <c r="I3467" s="30">
        <f>'F4.2'!AB254</f>
        <v>0</v>
      </c>
      <c r="J3467" s="30">
        <f>'F4.2'!AV254</f>
        <v>0</v>
      </c>
      <c r="K3467" s="30"/>
      <c r="L3467" s="30"/>
      <c r="M3467" s="30">
        <f t="shared" si="2104"/>
        <v>0</v>
      </c>
      <c r="N3467" s="150">
        <f t="shared" si="2105"/>
        <v>0</v>
      </c>
    </row>
    <row r="3468" spans="1:14" ht="110.25" hidden="1" outlineLevel="1">
      <c r="A3468" s="28">
        <f>A3009</f>
        <v>40</v>
      </c>
      <c r="B3468" s="131" t="str">
        <f t="shared" ref="B3468:E3468" si="2158">B3009</f>
        <v>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v>
      </c>
      <c r="C3468" s="31" t="str">
        <f t="shared" si="2158"/>
        <v>MERC/CAPEX/2022-2023/MSPGCL/0458</v>
      </c>
      <c r="D3468" s="67">
        <f t="shared" si="2158"/>
        <v>45174</v>
      </c>
      <c r="E3468" s="30">
        <f t="shared" si="2158"/>
        <v>4.9691780821917808</v>
      </c>
      <c r="F3468" s="30">
        <f t="shared" si="2101"/>
        <v>0</v>
      </c>
      <c r="G3468" s="30">
        <f t="shared" si="2102"/>
        <v>0</v>
      </c>
      <c r="H3468" s="30">
        <f t="shared" si="2103"/>
        <v>0</v>
      </c>
      <c r="I3468" s="30">
        <f>'F4.2'!AB255</f>
        <v>0</v>
      </c>
      <c r="J3468" s="30">
        <f>'F4.2'!AV255</f>
        <v>0</v>
      </c>
      <c r="K3468" s="30"/>
      <c r="L3468" s="30"/>
      <c r="M3468" s="30">
        <f t="shared" si="2104"/>
        <v>0</v>
      </c>
      <c r="N3468" s="150">
        <f t="shared" si="2105"/>
        <v>0</v>
      </c>
    </row>
    <row r="3469" spans="1:14" ht="31.5" hidden="1" outlineLevel="1">
      <c r="A3469" s="31"/>
      <c r="B3469" s="232" t="str">
        <f t="shared" ref="B3469:E3469" si="2159">B3010</f>
        <v>Construction of 4th raising of existing Ash Bund from T.B.L. 198.00 M to T.B.L 201.00 M</v>
      </c>
      <c r="C3469" s="31" t="str">
        <f t="shared" si="2159"/>
        <v>MERC/CAPEX/2022-2023/MSPGCL/0458</v>
      </c>
      <c r="D3469" s="67">
        <f t="shared" si="2159"/>
        <v>45174</v>
      </c>
      <c r="E3469" s="30">
        <f t="shared" si="2159"/>
        <v>34.866502009506846</v>
      </c>
      <c r="F3469" s="30">
        <f t="shared" si="2101"/>
        <v>34.866502009506846</v>
      </c>
      <c r="G3469" s="30">
        <f t="shared" si="2102"/>
        <v>69.733004019013691</v>
      </c>
      <c r="H3469" s="30">
        <f t="shared" si="2103"/>
        <v>-34.866502009506846</v>
      </c>
      <c r="I3469" s="30">
        <f>'F4.2'!AB256</f>
        <v>0</v>
      </c>
      <c r="J3469" s="30">
        <f>'F4.2'!AV256</f>
        <v>0</v>
      </c>
      <c r="K3469" s="30"/>
      <c r="L3469" s="30"/>
      <c r="M3469" s="30">
        <f t="shared" si="2104"/>
        <v>0</v>
      </c>
      <c r="N3469" s="150">
        <f t="shared" si="2105"/>
        <v>-34.866502009506846</v>
      </c>
    </row>
    <row r="3470" spans="1:14" ht="31.5" hidden="1" outlineLevel="1">
      <c r="A3470" s="31"/>
      <c r="B3470" s="232" t="str">
        <f t="shared" ref="B3470:E3470" si="2160">B3011</f>
        <v>Construction of New Drain Wells (12 Nos.) along with necessary connection to existing drain wells at CSTPS</v>
      </c>
      <c r="C3470" s="31">
        <f t="shared" si="2160"/>
        <v>0</v>
      </c>
      <c r="D3470" s="67" t="str">
        <f t="shared" si="2160"/>
        <v>-</v>
      </c>
      <c r="E3470" s="30">
        <f t="shared" si="2160"/>
        <v>0.58492900051369856</v>
      </c>
      <c r="F3470" s="30">
        <f t="shared" si="2101"/>
        <v>0.58492900051369856</v>
      </c>
      <c r="G3470" s="30">
        <f t="shared" si="2102"/>
        <v>1.1698580010273971</v>
      </c>
      <c r="H3470" s="30">
        <f t="shared" si="2103"/>
        <v>-0.58492900051369856</v>
      </c>
      <c r="I3470" s="30">
        <f>'F4.2'!AB257</f>
        <v>0</v>
      </c>
      <c r="J3470" s="30">
        <f>'F4.2'!AV257</f>
        <v>0</v>
      </c>
      <c r="K3470" s="30"/>
      <c r="L3470" s="30"/>
      <c r="M3470" s="30">
        <f t="shared" si="2104"/>
        <v>0</v>
      </c>
      <c r="N3470" s="150">
        <f t="shared" si="2105"/>
        <v>-0.58492900051369856</v>
      </c>
    </row>
    <row r="3471" spans="1:14" ht="31.5" hidden="1" outlineLevel="1">
      <c r="A3471" s="31"/>
      <c r="B3471" s="232" t="str">
        <f t="shared" ref="B3471:E3471" si="2161">B3012</f>
        <v xml:space="preserve"> Construction of waste weir for raising of ash bund (Waste Weir &amp; Non overflow structure)</v>
      </c>
      <c r="C3471" s="31">
        <f t="shared" si="2161"/>
        <v>0</v>
      </c>
      <c r="D3471" s="67" t="str">
        <f t="shared" si="2161"/>
        <v>-</v>
      </c>
      <c r="E3471" s="30">
        <f t="shared" si="2161"/>
        <v>1.4620718993904107</v>
      </c>
      <c r="F3471" s="30">
        <f t="shared" si="2101"/>
        <v>1.4620718993904107</v>
      </c>
      <c r="G3471" s="30">
        <f t="shared" si="2102"/>
        <v>2.9241437987808214</v>
      </c>
      <c r="H3471" s="30">
        <f t="shared" si="2103"/>
        <v>-1.4620718993904107</v>
      </c>
      <c r="I3471" s="30">
        <f>'F4.2'!AB258</f>
        <v>0</v>
      </c>
      <c r="J3471" s="30">
        <f>'F4.2'!AV258</f>
        <v>0</v>
      </c>
      <c r="K3471" s="30"/>
      <c r="L3471" s="30"/>
      <c r="M3471" s="30">
        <f t="shared" si="2104"/>
        <v>0</v>
      </c>
      <c r="N3471" s="150">
        <f t="shared" si="2105"/>
        <v>-1.4620718993904107</v>
      </c>
    </row>
    <row r="3472" spans="1:14" ht="15.75" hidden="1" outlineLevel="1">
      <c r="A3472" s="31"/>
      <c r="B3472" s="232" t="str">
        <f t="shared" ref="B3472:E3472" si="2162">B3013</f>
        <v>Raising of Ash Compartment i.e. Lagoon in Ash Bund</v>
      </c>
      <c r="C3472" s="31">
        <f t="shared" si="2162"/>
        <v>0</v>
      </c>
      <c r="D3472" s="67" t="str">
        <f t="shared" si="2162"/>
        <v>-</v>
      </c>
      <c r="E3472" s="30">
        <f t="shared" si="2162"/>
        <v>8.7868239274657522</v>
      </c>
      <c r="F3472" s="30">
        <f t="shared" si="2101"/>
        <v>8.7868239274657522</v>
      </c>
      <c r="G3472" s="30">
        <f t="shared" si="2102"/>
        <v>17.573647854931504</v>
      </c>
      <c r="H3472" s="30">
        <f t="shared" si="2103"/>
        <v>-8.7868239274657522</v>
      </c>
      <c r="I3472" s="30">
        <f>'F4.2'!AB259</f>
        <v>0</v>
      </c>
      <c r="J3472" s="30">
        <f>'F4.2'!AV259</f>
        <v>0</v>
      </c>
      <c r="K3472" s="30"/>
      <c r="L3472" s="30"/>
      <c r="M3472" s="30">
        <f t="shared" si="2104"/>
        <v>0</v>
      </c>
      <c r="N3472" s="150">
        <f t="shared" si="2105"/>
        <v>-8.7868239274657522</v>
      </c>
    </row>
    <row r="3473" spans="1:16" ht="31.5" hidden="1" outlineLevel="1">
      <c r="A3473" s="31"/>
      <c r="B3473" s="232" t="str">
        <f t="shared" ref="B3473:E3473" si="2163">B3014</f>
        <v>IDC</v>
      </c>
      <c r="C3473" s="31" t="str">
        <f t="shared" si="2163"/>
        <v>MERC/CAPEX/2022-2023/MSPGCL/0458</v>
      </c>
      <c r="D3473" s="67">
        <f t="shared" si="2163"/>
        <v>45174</v>
      </c>
      <c r="E3473" s="30">
        <f t="shared" si="2163"/>
        <v>7.6339726027397248</v>
      </c>
      <c r="F3473" s="30">
        <f t="shared" si="2101"/>
        <v>7.6339726027397248</v>
      </c>
      <c r="G3473" s="30">
        <f t="shared" si="2102"/>
        <v>15.26794520547945</v>
      </c>
      <c r="H3473" s="30">
        <f t="shared" si="2103"/>
        <v>-7.6339726027397248</v>
      </c>
      <c r="I3473" s="30">
        <f>'F4.2'!AB260</f>
        <v>0</v>
      </c>
      <c r="J3473" s="30">
        <f>'F4.2'!AV260</f>
        <v>0</v>
      </c>
      <c r="K3473" s="30"/>
      <c r="L3473" s="30"/>
      <c r="M3473" s="30">
        <f t="shared" si="2104"/>
        <v>0</v>
      </c>
      <c r="N3473" s="150">
        <f t="shared" si="2105"/>
        <v>-7.6339726027397248</v>
      </c>
    </row>
    <row r="3474" spans="1:16" ht="31.5" hidden="1" outlineLevel="1">
      <c r="A3474" s="118"/>
      <c r="B3474" s="180" t="str">
        <f t="shared" ref="B3474:E3474" si="2164">B3015</f>
        <v>IDC</v>
      </c>
      <c r="C3474" s="31" t="str">
        <f t="shared" si="2164"/>
        <v>MERC/CAPEX/2022-2023/MSPGCL/0458</v>
      </c>
      <c r="D3474" s="67">
        <f t="shared" si="2164"/>
        <v>45174</v>
      </c>
      <c r="E3474" s="30">
        <f t="shared" si="2164"/>
        <v>4.9691780821917808</v>
      </c>
      <c r="F3474" s="30">
        <f t="shared" si="2101"/>
        <v>0</v>
      </c>
      <c r="G3474" s="30">
        <f t="shared" si="2102"/>
        <v>0</v>
      </c>
      <c r="H3474" s="30">
        <f t="shared" si="2103"/>
        <v>0</v>
      </c>
      <c r="I3474" s="30">
        <f>'F4.2'!AB261</f>
        <v>0</v>
      </c>
      <c r="J3474" s="30">
        <f>'F4.2'!AV261</f>
        <v>0</v>
      </c>
      <c r="K3474" s="30"/>
      <c r="L3474" s="30"/>
      <c r="M3474" s="30">
        <f t="shared" si="2104"/>
        <v>0</v>
      </c>
      <c r="N3474" s="150">
        <f t="shared" si="2105"/>
        <v>0</v>
      </c>
    </row>
    <row r="3475" spans="1:16" ht="47.25" hidden="1" outlineLevel="1">
      <c r="A3475" s="28">
        <f>A3016</f>
        <v>39</v>
      </c>
      <c r="B3475" s="131" t="str">
        <f t="shared" ref="B3475:E3475" si="2165">B3016</f>
        <v>Flue Gas Desulphurization (FGD) System for 500 MW UnitS (Total 8 Nos) of MSPGCL
(Chandrapur Unit # 8-9)</v>
      </c>
      <c r="C3475" s="31" t="str">
        <f t="shared" si="2165"/>
        <v>MERC/CAPEX/2020-2021/WFH/SBR/21</v>
      </c>
      <c r="D3475" s="67">
        <f t="shared" si="2165"/>
        <v>44036</v>
      </c>
      <c r="E3475" s="30">
        <f t="shared" si="2165"/>
        <v>479.5</v>
      </c>
      <c r="F3475" s="30">
        <f t="shared" si="2101"/>
        <v>0</v>
      </c>
      <c r="G3475" s="30">
        <f t="shared" si="2102"/>
        <v>0</v>
      </c>
      <c r="H3475" s="30">
        <f t="shared" si="2103"/>
        <v>0</v>
      </c>
      <c r="I3475" s="30">
        <f>'F4.2'!AB262</f>
        <v>0</v>
      </c>
      <c r="J3475" s="30">
        <f>'F4.2'!AV262</f>
        <v>0</v>
      </c>
      <c r="K3475" s="30"/>
      <c r="L3475" s="30"/>
      <c r="M3475" s="30">
        <f t="shared" si="2104"/>
        <v>0</v>
      </c>
      <c r="N3475" s="150">
        <f t="shared" si="2105"/>
        <v>0</v>
      </c>
      <c r="O3475" s="211">
        <f t="shared" ref="O3475:O3487" si="2166">MAX(0,IF(M3475=0,0,IF(G3475+M3475&lt;E3475,M3475,E3475-G3475)))</f>
        <v>0</v>
      </c>
      <c r="P3475" s="212">
        <f t="shared" ref="P3475:P3487" si="2167">M3475-O3475</f>
        <v>0</v>
      </c>
    </row>
    <row r="3476" spans="1:16" ht="47.25" hidden="1" outlineLevel="1">
      <c r="A3476" s="31">
        <f>A3017</f>
        <v>39.1</v>
      </c>
      <c r="B3476" s="64" t="str">
        <f t="shared" ref="B3476:E3476" si="2168">B3017</f>
        <v>Flue Gas Desulphurization (FGD) System for 500 MW UnitS (Total 8 Nos) of MSPGCL
(Chandrapur Unit # 8-9)</v>
      </c>
      <c r="C3476" s="31" t="str">
        <f t="shared" si="2168"/>
        <v>MERC/CAPEX/2020-2021/WFH/SBR/21</v>
      </c>
      <c r="D3476" s="67">
        <f t="shared" si="2168"/>
        <v>44036</v>
      </c>
      <c r="E3476" s="30">
        <f t="shared" si="2168"/>
        <v>440.54</v>
      </c>
      <c r="F3476" s="30">
        <f t="shared" si="2101"/>
        <v>797.71</v>
      </c>
      <c r="G3476" s="30">
        <f t="shared" si="2102"/>
        <v>797.71</v>
      </c>
      <c r="H3476" s="30">
        <f t="shared" si="2103"/>
        <v>0</v>
      </c>
      <c r="I3476" s="30">
        <f>'F4.2'!AB263</f>
        <v>0</v>
      </c>
      <c r="J3476" s="30">
        <f>'F4.2'!AV263</f>
        <v>0</v>
      </c>
      <c r="K3476" s="30"/>
      <c r="L3476" s="30"/>
      <c r="M3476" s="30">
        <f t="shared" si="2104"/>
        <v>0</v>
      </c>
      <c r="N3476" s="150">
        <f t="shared" si="2105"/>
        <v>0</v>
      </c>
      <c r="O3476" s="211">
        <f t="shared" si="2166"/>
        <v>0</v>
      </c>
      <c r="P3476" s="212">
        <f t="shared" si="2167"/>
        <v>0</v>
      </c>
    </row>
    <row r="3477" spans="1:16" ht="31.5" hidden="1" outlineLevel="1">
      <c r="A3477" s="118"/>
      <c r="B3477" s="180" t="str">
        <f t="shared" ref="B3477:E3477" si="2169">B3018</f>
        <v>IDC</v>
      </c>
      <c r="C3477" s="31" t="str">
        <f t="shared" si="2169"/>
        <v>MERC/CAPEX/2020-2021/WFH/SBR/21</v>
      </c>
      <c r="D3477" s="67">
        <f t="shared" si="2169"/>
        <v>44036</v>
      </c>
      <c r="E3477" s="30">
        <f t="shared" si="2169"/>
        <v>38.96</v>
      </c>
      <c r="F3477" s="30">
        <f t="shared" si="2101"/>
        <v>0</v>
      </c>
      <c r="G3477" s="30">
        <f t="shared" si="2102"/>
        <v>0</v>
      </c>
      <c r="H3477" s="30">
        <f t="shared" si="2103"/>
        <v>0</v>
      </c>
      <c r="I3477" s="30">
        <f>'F4.2'!AB264</f>
        <v>0</v>
      </c>
      <c r="J3477" s="30">
        <f>'F4.2'!AV264</f>
        <v>0</v>
      </c>
      <c r="K3477" s="30"/>
      <c r="L3477" s="30"/>
      <c r="M3477" s="30">
        <f t="shared" si="2104"/>
        <v>0</v>
      </c>
      <c r="N3477" s="150">
        <f t="shared" si="2105"/>
        <v>0</v>
      </c>
      <c r="O3477" s="211">
        <f t="shared" si="2166"/>
        <v>0</v>
      </c>
      <c r="P3477" s="212">
        <f t="shared" si="2167"/>
        <v>0</v>
      </c>
    </row>
    <row r="3478" spans="1:16" ht="31.5" hidden="1" outlineLevel="1">
      <c r="A3478" s="28">
        <f t="shared" ref="A3478:E3478" si="2170">A3019</f>
        <v>41</v>
      </c>
      <c r="B3478" s="131" t="str">
        <f t="shared" si="2170"/>
        <v>CHP Performance Improvement Schemes at Unit 8-9 of CSTPS, Chandrapur.</v>
      </c>
      <c r="C3478" s="31" t="str">
        <f t="shared" si="2170"/>
        <v>MERC/CAPEX/MSPGCL/2023-24/0586</v>
      </c>
      <c r="D3478" s="67">
        <f t="shared" si="2170"/>
        <v>45233</v>
      </c>
      <c r="E3478" s="30">
        <f t="shared" si="2170"/>
        <v>26.61</v>
      </c>
      <c r="F3478" s="30">
        <f t="shared" si="2101"/>
        <v>0</v>
      </c>
      <c r="G3478" s="30">
        <f t="shared" si="2102"/>
        <v>0</v>
      </c>
      <c r="H3478" s="30">
        <f t="shared" si="2103"/>
        <v>0</v>
      </c>
      <c r="I3478" s="30">
        <f>'F4.2'!AB265</f>
        <v>0</v>
      </c>
      <c r="J3478" s="30">
        <f>'F4.2'!AV265</f>
        <v>0</v>
      </c>
      <c r="K3478" s="30"/>
      <c r="L3478" s="30"/>
      <c r="M3478" s="30">
        <f t="shared" si="2104"/>
        <v>0</v>
      </c>
      <c r="N3478" s="150">
        <f t="shared" si="2105"/>
        <v>0</v>
      </c>
      <c r="O3478" s="211">
        <f t="shared" si="2166"/>
        <v>0</v>
      </c>
      <c r="P3478" s="212">
        <f t="shared" si="2167"/>
        <v>0</v>
      </c>
    </row>
    <row r="3479" spans="1:16" ht="47.25" hidden="1" outlineLevel="1">
      <c r="A3479" s="31">
        <f t="shared" ref="A3479:E3479" si="2171">A3020</f>
        <v>41.1</v>
      </c>
      <c r="B3479" s="64" t="str">
        <f t="shared" si="2171"/>
        <v xml:space="preserve">Work of Design engineering , supply and installation of modular chutes with sintered silicon carbide for smooth flow &amp;center feeding  in CHP 2x500MW CSTPS </v>
      </c>
      <c r="C3479" s="31" t="str">
        <f t="shared" si="2171"/>
        <v>MERC/CAPEX/MSPGCL/2023-24/0586</v>
      </c>
      <c r="D3479" s="67">
        <f t="shared" si="2171"/>
        <v>45233</v>
      </c>
      <c r="E3479" s="30">
        <f t="shared" si="2171"/>
        <v>9.43</v>
      </c>
      <c r="F3479" s="30">
        <f t="shared" ref="F3479:F3542" si="2172">F3020+I3020</f>
        <v>9.43</v>
      </c>
      <c r="G3479" s="30">
        <f t="shared" ref="G3479:G3542" si="2173">G3020+M3020</f>
        <v>9.43</v>
      </c>
      <c r="H3479" s="30">
        <f t="shared" si="2103"/>
        <v>0</v>
      </c>
      <c r="I3479" s="30">
        <f>'F4.2'!AB266</f>
        <v>0</v>
      </c>
      <c r="J3479" s="30">
        <f>'F4.2'!AV266</f>
        <v>0</v>
      </c>
      <c r="K3479" s="30"/>
      <c r="L3479" s="30"/>
      <c r="M3479" s="30">
        <f t="shared" si="2104"/>
        <v>0</v>
      </c>
      <c r="N3479" s="150">
        <f t="shared" si="2105"/>
        <v>0</v>
      </c>
      <c r="O3479" s="211">
        <f t="shared" si="2166"/>
        <v>0</v>
      </c>
      <c r="P3479" s="212">
        <f t="shared" si="2167"/>
        <v>0</v>
      </c>
    </row>
    <row r="3480" spans="1:16" ht="31.5" hidden="1" outlineLevel="1">
      <c r="A3480" s="31">
        <f t="shared" ref="A3480:E3480" si="2174">A3021</f>
        <v>41.2</v>
      </c>
      <c r="B3480" s="64" t="str">
        <f t="shared" si="2174"/>
        <v>Supply erection &amp; commissioning of set of internal of impact crusher spares installed at CHPP-D, CSTPS</v>
      </c>
      <c r="C3480" s="31" t="str">
        <f t="shared" si="2174"/>
        <v>MERC/CAPEX/MSPGCL/2023-24/0586</v>
      </c>
      <c r="D3480" s="67">
        <f t="shared" si="2174"/>
        <v>45233</v>
      </c>
      <c r="E3480" s="30">
        <f t="shared" si="2174"/>
        <v>8.0500000000000007</v>
      </c>
      <c r="F3480" s="30">
        <f t="shared" si="2172"/>
        <v>8.0500000000000007</v>
      </c>
      <c r="G3480" s="30">
        <f t="shared" si="2173"/>
        <v>8.0500000000000007</v>
      </c>
      <c r="H3480" s="30">
        <f t="shared" si="2103"/>
        <v>0</v>
      </c>
      <c r="I3480" s="30">
        <f>'F4.2'!AB267</f>
        <v>0</v>
      </c>
      <c r="J3480" s="30">
        <f>'F4.2'!AV267</f>
        <v>0</v>
      </c>
      <c r="K3480" s="30"/>
      <c r="L3480" s="30"/>
      <c r="M3480" s="30">
        <f t="shared" si="2104"/>
        <v>0</v>
      </c>
      <c r="N3480" s="150">
        <f t="shared" si="2105"/>
        <v>0</v>
      </c>
      <c r="O3480" s="211">
        <f t="shared" si="2166"/>
        <v>0</v>
      </c>
      <c r="P3480" s="212">
        <f t="shared" si="2167"/>
        <v>0</v>
      </c>
    </row>
    <row r="3481" spans="1:16" ht="63" hidden="1" outlineLevel="1">
      <c r="A3481" s="31">
        <f t="shared" ref="A3481:E3481" si="2175">A3022</f>
        <v>41.3</v>
      </c>
      <c r="B3481" s="64" t="str">
        <f t="shared" si="2175"/>
        <v>Scheme for replacement of Scoop coupling/Fluid coupling of conveyor BC-101A/B/C, BC-102A/B, BC-104A/B, BC-105A/B ,BC-106A/B, BC-111A/B/C/D, BC-110A1/B1, BC-110A/B Installed at CHP-D, CSTPS Chandrapur</v>
      </c>
      <c r="C3481" s="31" t="str">
        <f t="shared" si="2175"/>
        <v>MERC/CAPEX/MSPGCL/2023-24/0586</v>
      </c>
      <c r="D3481" s="67">
        <f t="shared" si="2175"/>
        <v>45233</v>
      </c>
      <c r="E3481" s="30">
        <f t="shared" si="2175"/>
        <v>4.67</v>
      </c>
      <c r="F3481" s="30">
        <f t="shared" si="2172"/>
        <v>4.67</v>
      </c>
      <c r="G3481" s="30">
        <f t="shared" si="2173"/>
        <v>4.67</v>
      </c>
      <c r="H3481" s="30">
        <f t="shared" si="2103"/>
        <v>0</v>
      </c>
      <c r="I3481" s="30">
        <f>'F4.2'!AB268</f>
        <v>0</v>
      </c>
      <c r="J3481" s="30">
        <f>'F4.2'!AV268</f>
        <v>0</v>
      </c>
      <c r="K3481" s="30"/>
      <c r="L3481" s="30"/>
      <c r="M3481" s="30">
        <f t="shared" si="2104"/>
        <v>0</v>
      </c>
      <c r="N3481" s="150">
        <f t="shared" si="2105"/>
        <v>0</v>
      </c>
      <c r="O3481" s="211">
        <f t="shared" si="2166"/>
        <v>0</v>
      </c>
      <c r="P3481" s="212">
        <f t="shared" si="2167"/>
        <v>0</v>
      </c>
    </row>
    <row r="3482" spans="1:16" ht="31.5" hidden="1" outlineLevel="1">
      <c r="A3482" s="31">
        <f t="shared" ref="A3482:E3482" si="2176">A3023</f>
        <v>41.4</v>
      </c>
      <c r="B3482" s="64" t="str">
        <f t="shared" si="2176"/>
        <v>Supply erection &amp; commissioning of set of internal of spares of stacker reclaimer installed at CHP-D, CSTPS Chandrapur</v>
      </c>
      <c r="C3482" s="31" t="str">
        <f t="shared" si="2176"/>
        <v>MERC/CAPEX/MSPGCL/2023-24/0586</v>
      </c>
      <c r="D3482" s="67">
        <f t="shared" si="2176"/>
        <v>45233</v>
      </c>
      <c r="E3482" s="30">
        <f t="shared" si="2176"/>
        <v>1.96</v>
      </c>
      <c r="F3482" s="30">
        <f t="shared" si="2172"/>
        <v>1.96</v>
      </c>
      <c r="G3482" s="30">
        <f t="shared" si="2173"/>
        <v>1.96</v>
      </c>
      <c r="H3482" s="30">
        <f t="shared" si="2103"/>
        <v>0</v>
      </c>
      <c r="I3482" s="30">
        <f>'F4.2'!AB269</f>
        <v>0</v>
      </c>
      <c r="J3482" s="30">
        <f>'F4.2'!AV269</f>
        <v>0</v>
      </c>
      <c r="K3482" s="30"/>
      <c r="L3482" s="30"/>
      <c r="M3482" s="30">
        <f t="shared" si="2104"/>
        <v>0</v>
      </c>
      <c r="N3482" s="150">
        <f t="shared" si="2105"/>
        <v>0</v>
      </c>
      <c r="O3482" s="211">
        <f t="shared" si="2166"/>
        <v>0</v>
      </c>
      <c r="P3482" s="212">
        <f t="shared" si="2167"/>
        <v>0</v>
      </c>
    </row>
    <row r="3483" spans="1:16" ht="31.5" hidden="1" outlineLevel="1">
      <c r="A3483" s="31">
        <f t="shared" ref="A3483:E3483" si="2177">A3024</f>
        <v>41.5</v>
      </c>
      <c r="B3483" s="64" t="str">
        <f t="shared" si="2177"/>
        <v>Supply erection &amp; commissioning of set of internal of spares of Wagon tippler installed at CHP-D, CSTPS Chandrapur</v>
      </c>
      <c r="C3483" s="31" t="str">
        <f t="shared" si="2177"/>
        <v>MERC/CAPEX/MSPGCL/2023-24/0586</v>
      </c>
      <c r="D3483" s="67">
        <f t="shared" si="2177"/>
        <v>45233</v>
      </c>
      <c r="E3483" s="30">
        <f t="shared" si="2177"/>
        <v>2.12</v>
      </c>
      <c r="F3483" s="30">
        <f t="shared" si="2172"/>
        <v>2.12</v>
      </c>
      <c r="G3483" s="30">
        <f t="shared" si="2173"/>
        <v>2.12</v>
      </c>
      <c r="H3483" s="30">
        <f t="shared" si="2103"/>
        <v>0</v>
      </c>
      <c r="I3483" s="30">
        <f>'F4.2'!AB270</f>
        <v>0</v>
      </c>
      <c r="J3483" s="30">
        <f>'F4.2'!AV270</f>
        <v>0</v>
      </c>
      <c r="K3483" s="30"/>
      <c r="L3483" s="30"/>
      <c r="M3483" s="30">
        <f t="shared" si="2104"/>
        <v>0</v>
      </c>
      <c r="N3483" s="150">
        <f t="shared" si="2105"/>
        <v>0</v>
      </c>
      <c r="O3483" s="211">
        <f t="shared" si="2166"/>
        <v>0</v>
      </c>
      <c r="P3483" s="212">
        <f t="shared" si="2167"/>
        <v>0</v>
      </c>
    </row>
    <row r="3484" spans="1:16" ht="31.5" hidden="1" outlineLevel="1">
      <c r="A3484" s="118"/>
      <c r="B3484" s="180" t="str">
        <f t="shared" ref="B3484:E3484" si="2178">B3025</f>
        <v>IDC</v>
      </c>
      <c r="C3484" s="31" t="str">
        <f t="shared" si="2178"/>
        <v>MERC/CAPEX/MSPGCL/2023-24/0586</v>
      </c>
      <c r="D3484" s="67">
        <f t="shared" si="2178"/>
        <v>45233</v>
      </c>
      <c r="E3484" s="30">
        <f t="shared" si="2178"/>
        <v>0.38</v>
      </c>
      <c r="F3484" s="30">
        <f t="shared" si="2172"/>
        <v>0</v>
      </c>
      <c r="G3484" s="30">
        <f t="shared" si="2173"/>
        <v>0</v>
      </c>
      <c r="H3484" s="30">
        <f t="shared" si="2103"/>
        <v>0</v>
      </c>
      <c r="I3484" s="30">
        <f>'F4.2'!AB271</f>
        <v>0</v>
      </c>
      <c r="J3484" s="30">
        <f>'F4.2'!AV271</f>
        <v>0</v>
      </c>
      <c r="K3484" s="30"/>
      <c r="L3484" s="30"/>
      <c r="M3484" s="30">
        <f t="shared" si="2104"/>
        <v>0</v>
      </c>
      <c r="N3484" s="150">
        <f t="shared" si="2105"/>
        <v>0</v>
      </c>
      <c r="O3484" s="211">
        <f t="shared" si="2166"/>
        <v>0</v>
      </c>
      <c r="P3484" s="212">
        <f t="shared" si="2167"/>
        <v>0</v>
      </c>
    </row>
    <row r="3485" spans="1:16" ht="31.5" hidden="1" outlineLevel="1">
      <c r="A3485" s="28" t="str">
        <f>A3026</f>
        <v>HO
DPR 2</v>
      </c>
      <c r="B3485" s="230" t="str">
        <f t="shared" ref="B3485:E3485" si="2179">B3026</f>
        <v>Construction of new Administrative Building for Mahagenco at Vidyut Bhawan, Katol Road, Nagpur</v>
      </c>
      <c r="C3485" s="31" t="str">
        <f t="shared" si="2179"/>
        <v>MERC/CAPEX/2021-2022/MSPGCL/063</v>
      </c>
      <c r="D3485" s="67">
        <f t="shared" si="2179"/>
        <v>44604</v>
      </c>
      <c r="E3485" s="30">
        <f t="shared" si="2179"/>
        <v>57</v>
      </c>
      <c r="F3485" s="30">
        <f t="shared" si="2172"/>
        <v>0</v>
      </c>
      <c r="G3485" s="30">
        <f t="shared" si="2173"/>
        <v>0</v>
      </c>
      <c r="H3485" s="30">
        <f t="shared" si="2103"/>
        <v>0</v>
      </c>
      <c r="I3485" s="30">
        <f>'F4.2'!AB272</f>
        <v>0</v>
      </c>
      <c r="J3485" s="30">
        <f>'F4.2'!AV272</f>
        <v>0</v>
      </c>
      <c r="K3485" s="30"/>
      <c r="L3485" s="30"/>
      <c r="M3485" s="30">
        <f t="shared" si="2104"/>
        <v>0</v>
      </c>
      <c r="N3485" s="150">
        <f t="shared" si="2105"/>
        <v>0</v>
      </c>
      <c r="O3485" s="211">
        <f t="shared" si="2166"/>
        <v>0</v>
      </c>
      <c r="P3485" s="212">
        <f t="shared" si="2167"/>
        <v>0</v>
      </c>
    </row>
    <row r="3486" spans="1:16" ht="31.5" hidden="1" outlineLevel="1">
      <c r="A3486" s="31" t="str">
        <f>A3027</f>
        <v>HO
DPR 2.1</v>
      </c>
      <c r="B3486" s="232" t="str">
        <f t="shared" ref="B3486:E3486" si="2180">B3027</f>
        <v>Construction of new Administrative Building for Mahagenco at Vidyut Bhawan, Katol Road, Nagpur</v>
      </c>
      <c r="C3486" s="31" t="str">
        <f t="shared" si="2180"/>
        <v>MERC/CAPEX/2021-2022/MSPGCL/063</v>
      </c>
      <c r="D3486" s="67">
        <f t="shared" si="2180"/>
        <v>44604</v>
      </c>
      <c r="E3486" s="30">
        <f t="shared" si="2180"/>
        <v>54.24</v>
      </c>
      <c r="F3486" s="30">
        <f t="shared" si="2172"/>
        <v>27.12</v>
      </c>
      <c r="G3486" s="30">
        <f t="shared" si="2173"/>
        <v>27.12</v>
      </c>
      <c r="H3486" s="30">
        <f t="shared" si="2103"/>
        <v>0</v>
      </c>
      <c r="I3486" s="30">
        <f>'F4.2'!AB273</f>
        <v>0</v>
      </c>
      <c r="J3486" s="30">
        <f>'F4.2'!AV273</f>
        <v>0</v>
      </c>
      <c r="K3486" s="30"/>
      <c r="L3486" s="30"/>
      <c r="M3486" s="30">
        <f t="shared" ref="M3486:M3549" si="2181">SUM(J3486:L3486)</f>
        <v>0</v>
      </c>
      <c r="N3486" s="150">
        <f t="shared" si="2105"/>
        <v>0</v>
      </c>
      <c r="O3486" s="211">
        <f t="shared" si="2166"/>
        <v>0</v>
      </c>
      <c r="P3486" s="212">
        <f t="shared" si="2167"/>
        <v>0</v>
      </c>
    </row>
    <row r="3487" spans="1:16" ht="31.5" hidden="1" outlineLevel="1">
      <c r="A3487" s="233">
        <f t="shared" ref="A3487:E3487" si="2182">A3028</f>
        <v>0</v>
      </c>
      <c r="B3487" s="232" t="str">
        <f t="shared" si="2182"/>
        <v>IDC</v>
      </c>
      <c r="C3487" s="31" t="str">
        <f t="shared" si="2182"/>
        <v>MERC/CAPEX/2021-2022/MSPGCL/063</v>
      </c>
      <c r="D3487" s="67">
        <f t="shared" si="2182"/>
        <v>44604</v>
      </c>
      <c r="E3487" s="30">
        <f t="shared" si="2182"/>
        <v>2.76</v>
      </c>
      <c r="F3487" s="30">
        <f t="shared" si="2172"/>
        <v>0</v>
      </c>
      <c r="G3487" s="30">
        <f t="shared" si="2173"/>
        <v>0</v>
      </c>
      <c r="H3487" s="30">
        <f t="shared" si="2103"/>
        <v>0</v>
      </c>
      <c r="I3487" s="30">
        <f>'F4.2'!AB274</f>
        <v>0</v>
      </c>
      <c r="J3487" s="30">
        <f>'F4.2'!AV274</f>
        <v>0</v>
      </c>
      <c r="K3487" s="30"/>
      <c r="L3487" s="30"/>
      <c r="M3487" s="30">
        <f t="shared" si="2181"/>
        <v>0</v>
      </c>
      <c r="N3487" s="150">
        <f t="shared" si="2105"/>
        <v>0</v>
      </c>
      <c r="O3487" s="211">
        <f t="shared" si="2166"/>
        <v>0</v>
      </c>
      <c r="P3487" s="212">
        <f t="shared" si="2167"/>
        <v>0</v>
      </c>
    </row>
    <row r="3488" spans="1:16" ht="47.25" hidden="1" outlineLevel="1">
      <c r="A3488" s="28" t="str">
        <f t="shared" ref="A3488:E3488" si="2183">A3029</f>
        <v>A6</v>
      </c>
      <c r="B3488" s="131" t="str">
        <f t="shared" si="2183"/>
        <v>Supply, Installation &amp; Commissioning of Online Coal Flow Monitoring &amp; Balancing System at Unit-8-9, CSTPS, Chandrapur</v>
      </c>
      <c r="C3488" s="31" t="str">
        <f t="shared" si="2183"/>
        <v>MERC/CAPEX/2024-2025/MSPGCL/0457 Dt 26.07.2024</v>
      </c>
      <c r="D3488" s="67">
        <f t="shared" si="2183"/>
        <v>45499</v>
      </c>
      <c r="E3488" s="30">
        <f t="shared" si="2183"/>
        <v>34.21</v>
      </c>
      <c r="F3488" s="30">
        <f t="shared" si="2172"/>
        <v>0</v>
      </c>
      <c r="G3488" s="30">
        <f t="shared" si="2173"/>
        <v>0</v>
      </c>
      <c r="H3488" s="30">
        <f t="shared" si="2103"/>
        <v>0</v>
      </c>
      <c r="I3488" s="30">
        <f>'F4.2'!AB275</f>
        <v>0</v>
      </c>
      <c r="J3488" s="30">
        <f>'F4.2'!AV275</f>
        <v>0</v>
      </c>
      <c r="K3488" s="30"/>
      <c r="L3488" s="30"/>
      <c r="M3488" s="30">
        <f t="shared" si="2181"/>
        <v>0</v>
      </c>
      <c r="N3488" s="150">
        <f t="shared" si="2105"/>
        <v>0</v>
      </c>
    </row>
    <row r="3489" spans="1:14" ht="47.25" hidden="1" outlineLevel="1">
      <c r="A3489" s="28">
        <f t="shared" ref="A3489:E3489" si="2184">A3030</f>
        <v>0</v>
      </c>
      <c r="B3489" s="232" t="str">
        <f t="shared" si="2184"/>
        <v>Supply, installation and commissioning of Online Coal flow monitoring and balancing system for U- 8 &amp; 9, CSTPS, Chandrapur.</v>
      </c>
      <c r="C3489" s="31" t="str">
        <f t="shared" si="2184"/>
        <v>MERC/CAPEX/2024-2025/MSPGCL/0457 Dt 26.07.2024</v>
      </c>
      <c r="D3489" s="67">
        <f t="shared" si="2184"/>
        <v>45499</v>
      </c>
      <c r="E3489" s="30">
        <f t="shared" si="2184"/>
        <v>34.21</v>
      </c>
      <c r="F3489" s="30">
        <f t="shared" si="2172"/>
        <v>34.21</v>
      </c>
      <c r="G3489" s="30">
        <f t="shared" si="2173"/>
        <v>34.21</v>
      </c>
      <c r="H3489" s="30">
        <f t="shared" si="2103"/>
        <v>0</v>
      </c>
      <c r="I3489" s="30">
        <f>'F4.2'!AB276</f>
        <v>0</v>
      </c>
      <c r="J3489" s="30">
        <f>'F4.2'!AV276</f>
        <v>0</v>
      </c>
      <c r="K3489" s="30"/>
      <c r="L3489" s="30"/>
      <c r="M3489" s="30">
        <f t="shared" si="2181"/>
        <v>0</v>
      </c>
      <c r="N3489" s="150">
        <f t="shared" si="2105"/>
        <v>0</v>
      </c>
    </row>
    <row r="3490" spans="1:14" ht="31.5" hidden="1" outlineLevel="1">
      <c r="A3490" s="118">
        <f t="shared" ref="A3490:E3490" si="2185">A3031</f>
        <v>0</v>
      </c>
      <c r="B3490" s="180" t="str">
        <f t="shared" si="2185"/>
        <v>IDC</v>
      </c>
      <c r="C3490" s="31" t="str">
        <f t="shared" si="2185"/>
        <v>MERC/CAPEX/2024-2025/MSPGCL/0457 Dt 26.07.2024</v>
      </c>
      <c r="D3490" s="67">
        <f t="shared" si="2185"/>
        <v>45499</v>
      </c>
      <c r="E3490" s="30">
        <f t="shared" si="2185"/>
        <v>0.31</v>
      </c>
      <c r="F3490" s="30">
        <f t="shared" si="2172"/>
        <v>0</v>
      </c>
      <c r="G3490" s="30">
        <f t="shared" si="2173"/>
        <v>0</v>
      </c>
      <c r="H3490" s="30">
        <f t="shared" ref="H3490:H3553" si="2186">F3490-G3490</f>
        <v>0</v>
      </c>
      <c r="I3490" s="30">
        <f>'F4.2'!AB277</f>
        <v>0</v>
      </c>
      <c r="J3490" s="30">
        <f>'F4.2'!AV277</f>
        <v>0</v>
      </c>
      <c r="K3490" s="30"/>
      <c r="L3490" s="30"/>
      <c r="M3490" s="30">
        <f t="shared" si="2181"/>
        <v>0</v>
      </c>
      <c r="N3490" s="150">
        <f t="shared" ref="N3490:N3553" si="2187">H3490+I3490-M3490</f>
        <v>0</v>
      </c>
    </row>
    <row r="3491" spans="1:14" ht="47.25" hidden="1" outlineLevel="1">
      <c r="A3491" s="28" t="str">
        <f t="shared" ref="A3491:E3491" si="2188">A3032</f>
        <v>A7</v>
      </c>
      <c r="B3491" s="131" t="str">
        <f t="shared" si="2188"/>
        <v>Providing, supplying, laying and commissioning of 1600 mm dia. M.S. Pipe by replacement of existing PSC raw water line from Erai dam to reservoir at CSTPS, Chandrapur</v>
      </c>
      <c r="C3491" s="31" t="str">
        <f t="shared" si="2188"/>
        <v>MERC/CAPEX/2024-2025/MSPGCL/0476 Dt 06.08.2024</v>
      </c>
      <c r="D3491" s="67">
        <f t="shared" si="2188"/>
        <v>45510</v>
      </c>
      <c r="E3491" s="30">
        <f t="shared" si="2188"/>
        <v>40.794520547945204</v>
      </c>
      <c r="F3491" s="30">
        <f t="shared" si="2172"/>
        <v>0</v>
      </c>
      <c r="G3491" s="30">
        <f t="shared" si="2173"/>
        <v>0</v>
      </c>
      <c r="H3491" s="30">
        <f t="shared" si="2186"/>
        <v>0</v>
      </c>
      <c r="I3491" s="30">
        <f>'F4.2'!AB278</f>
        <v>0</v>
      </c>
      <c r="J3491" s="30">
        <f>'F4.2'!AV278</f>
        <v>0</v>
      </c>
      <c r="K3491" s="30"/>
      <c r="L3491" s="30"/>
      <c r="M3491" s="30">
        <f t="shared" si="2181"/>
        <v>0</v>
      </c>
      <c r="N3491" s="150">
        <f t="shared" si="2187"/>
        <v>0</v>
      </c>
    </row>
    <row r="3492" spans="1:14" ht="47.25" hidden="1" outlineLevel="1">
      <c r="A3492" s="227">
        <f t="shared" ref="A3492:E3492" si="2189">A3033</f>
        <v>0</v>
      </c>
      <c r="B3492" s="232" t="str">
        <f t="shared" si="2189"/>
        <v>Providing, supplying, laying and commissioning of 1600mm dia. M.S. pipe by replacement of existing PSC raw water line from Erai dam to reservoir at CSTPS, Chandrapur</v>
      </c>
      <c r="C3492" s="31" t="str">
        <f t="shared" si="2189"/>
        <v>MERC/CAPEX/2024-2025/MSPGCL/0476 Dt 06.08.2024</v>
      </c>
      <c r="D3492" s="67">
        <f t="shared" si="2189"/>
        <v>45510</v>
      </c>
      <c r="E3492" s="30">
        <f t="shared" si="2189"/>
        <v>40.794520547945204</v>
      </c>
      <c r="F3492" s="30">
        <f t="shared" si="2172"/>
        <v>40.794520547945204</v>
      </c>
      <c r="G3492" s="30">
        <f t="shared" si="2173"/>
        <v>40.794520547945204</v>
      </c>
      <c r="H3492" s="30">
        <f t="shared" si="2186"/>
        <v>0</v>
      </c>
      <c r="I3492" s="30">
        <f>'F4.2'!AB279</f>
        <v>0</v>
      </c>
      <c r="J3492" s="30">
        <f>'F4.2'!AV279</f>
        <v>0</v>
      </c>
      <c r="K3492" s="30"/>
      <c r="L3492" s="30"/>
      <c r="M3492" s="30">
        <f t="shared" si="2181"/>
        <v>0</v>
      </c>
      <c r="N3492" s="150">
        <f t="shared" si="2187"/>
        <v>0</v>
      </c>
    </row>
    <row r="3493" spans="1:14" ht="31.5" hidden="1" outlineLevel="1">
      <c r="A3493" s="118">
        <f t="shared" ref="A3493:E3493" si="2190">A3034</f>
        <v>0</v>
      </c>
      <c r="B3493" s="180" t="str">
        <f t="shared" si="2190"/>
        <v>IDC</v>
      </c>
      <c r="C3493" s="31" t="str">
        <f t="shared" si="2190"/>
        <v>MERC/CAPEX/2024-2025/MSPGCL/0476 Dt 06.08.2024</v>
      </c>
      <c r="D3493" s="67">
        <f t="shared" si="2190"/>
        <v>45510</v>
      </c>
      <c r="E3493" s="30">
        <f t="shared" si="2190"/>
        <v>8.83</v>
      </c>
      <c r="F3493" s="30">
        <f t="shared" si="2172"/>
        <v>0</v>
      </c>
      <c r="G3493" s="30">
        <f t="shared" si="2173"/>
        <v>0</v>
      </c>
      <c r="H3493" s="30">
        <f t="shared" si="2186"/>
        <v>0</v>
      </c>
      <c r="I3493" s="30">
        <f>'F4.2'!AB280</f>
        <v>0</v>
      </c>
      <c r="J3493" s="30">
        <f>'F4.2'!AV280</f>
        <v>0</v>
      </c>
      <c r="K3493" s="30"/>
      <c r="L3493" s="30"/>
      <c r="M3493" s="30">
        <f t="shared" si="2181"/>
        <v>0</v>
      </c>
      <c r="N3493" s="150">
        <f t="shared" si="2187"/>
        <v>0</v>
      </c>
    </row>
    <row r="3494" spans="1:14" ht="31.5" hidden="1" outlineLevel="1">
      <c r="A3494" s="28" t="str">
        <f t="shared" ref="A3494:E3494" si="2191">A3035</f>
        <v>A8</v>
      </c>
      <c r="B3494" s="131" t="str">
        <f t="shared" si="2191"/>
        <v>Adoption of Ozonization technique for disinfection of Cooling Water System at U # 8 &amp; 9</v>
      </c>
      <c r="C3494" s="31" t="str">
        <f t="shared" si="2191"/>
        <v>MERC/CAPEX/MSPGCL/2023-2024/0467 Dt 02.08.2024</v>
      </c>
      <c r="D3494" s="67">
        <f t="shared" si="2191"/>
        <v>45506</v>
      </c>
      <c r="E3494" s="30">
        <f t="shared" si="2191"/>
        <v>67</v>
      </c>
      <c r="F3494" s="30">
        <f t="shared" si="2172"/>
        <v>0</v>
      </c>
      <c r="G3494" s="30">
        <f t="shared" si="2173"/>
        <v>0</v>
      </c>
      <c r="H3494" s="30">
        <f t="shared" si="2186"/>
        <v>0</v>
      </c>
      <c r="I3494" s="30">
        <f>'F4.2'!AB281</f>
        <v>0</v>
      </c>
      <c r="J3494" s="30">
        <f>'F4.2'!AV281</f>
        <v>0</v>
      </c>
      <c r="K3494" s="30"/>
      <c r="L3494" s="30"/>
      <c r="M3494" s="30">
        <f t="shared" si="2181"/>
        <v>0</v>
      </c>
      <c r="N3494" s="150">
        <f t="shared" si="2187"/>
        <v>0</v>
      </c>
    </row>
    <row r="3495" spans="1:14" ht="31.5" hidden="1" outlineLevel="1">
      <c r="A3495" s="28">
        <f t="shared" ref="A3495:E3495" si="2192">A3036</f>
        <v>0</v>
      </c>
      <c r="B3495" s="232" t="str">
        <f t="shared" si="2192"/>
        <v>Adoption of Ozonization technique for disinfection of Unit 8&amp;9 Cooling Water at CSTPS.</v>
      </c>
      <c r="C3495" s="31" t="str">
        <f t="shared" si="2192"/>
        <v>MERC/CAPEX/MSPGCL/2023-2024/0467 Dt 02.08.2024</v>
      </c>
      <c r="D3495" s="67">
        <f t="shared" si="2192"/>
        <v>45506</v>
      </c>
      <c r="E3495" s="30">
        <f t="shared" si="2192"/>
        <v>67</v>
      </c>
      <c r="F3495" s="30">
        <f t="shared" si="2172"/>
        <v>67</v>
      </c>
      <c r="G3495" s="30">
        <f t="shared" si="2173"/>
        <v>67</v>
      </c>
      <c r="H3495" s="30">
        <f t="shared" si="2186"/>
        <v>0</v>
      </c>
      <c r="I3495" s="30">
        <f>'F4.2'!AB282</f>
        <v>0</v>
      </c>
      <c r="J3495" s="30">
        <f>'F4.2'!AV282</f>
        <v>0</v>
      </c>
      <c r="K3495" s="30"/>
      <c r="L3495" s="30"/>
      <c r="M3495" s="30">
        <f t="shared" si="2181"/>
        <v>0</v>
      </c>
      <c r="N3495" s="150">
        <f t="shared" si="2187"/>
        <v>0</v>
      </c>
    </row>
    <row r="3496" spans="1:14" ht="31.5" hidden="1" outlineLevel="1">
      <c r="A3496" s="118">
        <f t="shared" ref="A3496:E3496" si="2193">A3037</f>
        <v>0</v>
      </c>
      <c r="B3496" s="180" t="str">
        <f t="shared" si="2193"/>
        <v>IDC</v>
      </c>
      <c r="C3496" s="31" t="str">
        <f t="shared" si="2193"/>
        <v>MERC/CAPEX/MSPGCL/2023-2024/0467 Dt 02.08.2024</v>
      </c>
      <c r="D3496" s="67">
        <f t="shared" si="2193"/>
        <v>45506</v>
      </c>
      <c r="E3496" s="30">
        <f t="shared" si="2193"/>
        <v>2.2000000000000002</v>
      </c>
      <c r="F3496" s="30">
        <f t="shared" si="2172"/>
        <v>0</v>
      </c>
      <c r="G3496" s="30">
        <f t="shared" si="2173"/>
        <v>0</v>
      </c>
      <c r="H3496" s="30">
        <f t="shared" si="2186"/>
        <v>0</v>
      </c>
      <c r="I3496" s="30">
        <f>'F4.2'!AB283</f>
        <v>0</v>
      </c>
      <c r="J3496" s="30">
        <f>'F4.2'!AV283</f>
        <v>0</v>
      </c>
      <c r="K3496" s="30"/>
      <c r="L3496" s="30"/>
      <c r="M3496" s="30">
        <f t="shared" si="2181"/>
        <v>0</v>
      </c>
      <c r="N3496" s="150">
        <f t="shared" si="2187"/>
        <v>0</v>
      </c>
    </row>
    <row r="3497" spans="1:14" ht="15.75" hidden="1" outlineLevel="1">
      <c r="A3497" s="233">
        <f t="shared" ref="A3497:E3497" si="2194">A3038</f>
        <v>0</v>
      </c>
      <c r="B3497" s="232">
        <f t="shared" si="2194"/>
        <v>0</v>
      </c>
      <c r="C3497" s="31">
        <f t="shared" si="2194"/>
        <v>0</v>
      </c>
      <c r="D3497" s="67" t="str">
        <f t="shared" si="2194"/>
        <v>-</v>
      </c>
      <c r="E3497" s="30">
        <f t="shared" si="2194"/>
        <v>0</v>
      </c>
      <c r="F3497" s="30">
        <f t="shared" si="2172"/>
        <v>0</v>
      </c>
      <c r="G3497" s="30">
        <f t="shared" si="2173"/>
        <v>0</v>
      </c>
      <c r="H3497" s="30">
        <f t="shared" si="2186"/>
        <v>0</v>
      </c>
      <c r="I3497" s="30">
        <f>'F4.2'!AB284</f>
        <v>0</v>
      </c>
      <c r="J3497" s="30">
        <f>'F4.2'!AV284</f>
        <v>0</v>
      </c>
      <c r="K3497" s="30"/>
      <c r="L3497" s="30"/>
      <c r="M3497" s="30">
        <f t="shared" si="2181"/>
        <v>0</v>
      </c>
      <c r="N3497" s="150">
        <f t="shared" si="2187"/>
        <v>0</v>
      </c>
    </row>
    <row r="3498" spans="1:14" ht="15.75" hidden="1" outlineLevel="1">
      <c r="A3498" s="233">
        <f t="shared" ref="A3498:E3498" si="2195">A3039</f>
        <v>0</v>
      </c>
      <c r="B3498" s="232">
        <f t="shared" si="2195"/>
        <v>0</v>
      </c>
      <c r="C3498" s="31">
        <f t="shared" si="2195"/>
        <v>0</v>
      </c>
      <c r="D3498" s="67" t="str">
        <f t="shared" si="2195"/>
        <v>-</v>
      </c>
      <c r="E3498" s="30">
        <f t="shared" si="2195"/>
        <v>0</v>
      </c>
      <c r="F3498" s="30">
        <f t="shared" si="2172"/>
        <v>0</v>
      </c>
      <c r="G3498" s="30">
        <f t="shared" si="2173"/>
        <v>0</v>
      </c>
      <c r="H3498" s="30">
        <f t="shared" si="2186"/>
        <v>0</v>
      </c>
      <c r="I3498" s="30">
        <f>'F4.2'!AB285</f>
        <v>0</v>
      </c>
      <c r="J3498" s="30">
        <f>'F4.2'!AV285</f>
        <v>0</v>
      </c>
      <c r="K3498" s="30"/>
      <c r="L3498" s="30"/>
      <c r="M3498" s="30">
        <f t="shared" si="2181"/>
        <v>0</v>
      </c>
      <c r="N3498" s="150">
        <f t="shared" si="2187"/>
        <v>0</v>
      </c>
    </row>
    <row r="3499" spans="1:14" ht="15.75" hidden="1" outlineLevel="1">
      <c r="A3499" s="233">
        <f t="shared" ref="A3499:E3499" si="2196">A3040</f>
        <v>0</v>
      </c>
      <c r="B3499" s="232">
        <f t="shared" si="2196"/>
        <v>0</v>
      </c>
      <c r="C3499" s="31">
        <f t="shared" si="2196"/>
        <v>0</v>
      </c>
      <c r="D3499" s="67" t="str">
        <f t="shared" si="2196"/>
        <v>-</v>
      </c>
      <c r="E3499" s="30">
        <f t="shared" si="2196"/>
        <v>0</v>
      </c>
      <c r="F3499" s="30">
        <f t="shared" si="2172"/>
        <v>0</v>
      </c>
      <c r="G3499" s="30">
        <f t="shared" si="2173"/>
        <v>0</v>
      </c>
      <c r="H3499" s="30">
        <f t="shared" si="2186"/>
        <v>0</v>
      </c>
      <c r="I3499" s="30">
        <f>'F4.2'!AB286</f>
        <v>0</v>
      </c>
      <c r="J3499" s="30">
        <f>'F4.2'!AV286</f>
        <v>0</v>
      </c>
      <c r="K3499" s="30"/>
      <c r="L3499" s="30"/>
      <c r="M3499" s="30">
        <f t="shared" si="2181"/>
        <v>0</v>
      </c>
      <c r="N3499" s="150">
        <f t="shared" si="2187"/>
        <v>0</v>
      </c>
    </row>
    <row r="3500" spans="1:14" ht="15.75" hidden="1" outlineLevel="1">
      <c r="A3500" s="31">
        <f t="shared" ref="A3500:E3500" si="2197">A3041</f>
        <v>0</v>
      </c>
      <c r="B3500" s="64">
        <f t="shared" si="2197"/>
        <v>0</v>
      </c>
      <c r="C3500" s="31">
        <f t="shared" si="2197"/>
        <v>0</v>
      </c>
      <c r="D3500" s="67" t="str">
        <f t="shared" si="2197"/>
        <v>-</v>
      </c>
      <c r="E3500" s="30">
        <f t="shared" si="2197"/>
        <v>0</v>
      </c>
      <c r="F3500" s="30">
        <f t="shared" si="2172"/>
        <v>0</v>
      </c>
      <c r="G3500" s="30">
        <f t="shared" si="2173"/>
        <v>0</v>
      </c>
      <c r="H3500" s="30">
        <f t="shared" si="2186"/>
        <v>0</v>
      </c>
      <c r="I3500" s="30">
        <f>'F4.2'!AB287</f>
        <v>0</v>
      </c>
      <c r="J3500" s="30">
        <f>'F4.2'!AV287</f>
        <v>0</v>
      </c>
      <c r="K3500" s="30"/>
      <c r="L3500" s="30"/>
      <c r="M3500" s="30">
        <f t="shared" si="2181"/>
        <v>0</v>
      </c>
      <c r="N3500" s="150">
        <f t="shared" si="2187"/>
        <v>0</v>
      </c>
    </row>
    <row r="3501" spans="1:14" ht="15.75" hidden="1" outlineLevel="1">
      <c r="A3501" s="31"/>
      <c r="B3501" s="27" t="str">
        <f t="shared" ref="B3501" si="2198">B3042</f>
        <v>(ii) Submitted to MERC</v>
      </c>
      <c r="C3501" s="31"/>
      <c r="D3501" s="67" t="str">
        <f t="shared" ref="D3501:E3501" si="2199">D3042</f>
        <v>-</v>
      </c>
      <c r="E3501" s="30">
        <f t="shared" si="2199"/>
        <v>0</v>
      </c>
      <c r="F3501" s="30">
        <f t="shared" si="2172"/>
        <v>0</v>
      </c>
      <c r="G3501" s="30">
        <f t="shared" si="2173"/>
        <v>0</v>
      </c>
      <c r="H3501" s="30">
        <f t="shared" si="2186"/>
        <v>0</v>
      </c>
      <c r="I3501" s="30">
        <f>'F4.2'!AB288</f>
        <v>0</v>
      </c>
      <c r="J3501" s="30">
        <f>'F4.2'!AV288</f>
        <v>0</v>
      </c>
      <c r="K3501" s="30"/>
      <c r="L3501" s="30"/>
      <c r="M3501" s="30">
        <f t="shared" si="2181"/>
        <v>0</v>
      </c>
      <c r="N3501" s="150">
        <f t="shared" si="2187"/>
        <v>0</v>
      </c>
    </row>
    <row r="3502" spans="1:14" ht="63" hidden="1" outlineLevel="1">
      <c r="A3502" s="28" t="str">
        <f>A3043</f>
        <v>Y1</v>
      </c>
      <c r="B3502" s="131" t="str">
        <f t="shared" ref="B3502:E3502" si="2200">B3043</f>
        <v>Multiple Schemes for Electrical Maintenance Section and Design, Engineering, Manufacturing, Testing, Unloading at site, E&amp;C of 200MVA, 21/420KV Single Phase Generator Transformer for Unit # 8 &amp; 9, CSTPS</v>
      </c>
      <c r="C3502" s="31" t="str">
        <f t="shared" si="2200"/>
        <v>To be resubmitted</v>
      </c>
      <c r="D3502" s="67" t="str">
        <f t="shared" si="2200"/>
        <v>-</v>
      </c>
      <c r="E3502" s="30">
        <f t="shared" si="2200"/>
        <v>0</v>
      </c>
      <c r="F3502" s="30">
        <f t="shared" si="2172"/>
        <v>0</v>
      </c>
      <c r="G3502" s="30">
        <f t="shared" si="2173"/>
        <v>0</v>
      </c>
      <c r="H3502" s="30">
        <f t="shared" si="2186"/>
        <v>0</v>
      </c>
      <c r="I3502" s="30">
        <f>'F4.2'!AB289</f>
        <v>0</v>
      </c>
      <c r="J3502" s="30">
        <f>'F4.2'!AV289</f>
        <v>0</v>
      </c>
      <c r="K3502" s="30"/>
      <c r="L3502" s="30"/>
      <c r="M3502" s="30">
        <f t="shared" si="2181"/>
        <v>0</v>
      </c>
      <c r="N3502" s="150">
        <f t="shared" si="2187"/>
        <v>0</v>
      </c>
    </row>
    <row r="3503" spans="1:14" ht="31.5" hidden="1" outlineLevel="1">
      <c r="A3503" s="227"/>
      <c r="B3503" s="232" t="str">
        <f t="shared" ref="B3503:E3503" si="2201">B3044</f>
        <v>Procurement of 10MW, 11kV Motor and its recommended spare for Boiler Feed Pump (BFP)</v>
      </c>
      <c r="C3503" s="31" t="str">
        <f t="shared" si="2201"/>
        <v>To be resubmitted</v>
      </c>
      <c r="D3503" s="67" t="str">
        <f t="shared" si="2201"/>
        <v>-</v>
      </c>
      <c r="E3503" s="30">
        <f t="shared" si="2201"/>
        <v>0</v>
      </c>
      <c r="F3503" s="30">
        <f t="shared" si="2172"/>
        <v>4.95</v>
      </c>
      <c r="G3503" s="30">
        <f t="shared" si="2173"/>
        <v>4.95</v>
      </c>
      <c r="H3503" s="30">
        <f t="shared" si="2186"/>
        <v>0</v>
      </c>
      <c r="I3503" s="30">
        <f>'F4.2'!AB290</f>
        <v>0</v>
      </c>
      <c r="J3503" s="30">
        <f>'F4.2'!AV290</f>
        <v>0</v>
      </c>
      <c r="K3503" s="30"/>
      <c r="L3503" s="30"/>
      <c r="M3503" s="30">
        <f t="shared" si="2181"/>
        <v>0</v>
      </c>
      <c r="N3503" s="150">
        <f t="shared" si="2187"/>
        <v>0</v>
      </c>
    </row>
    <row r="3504" spans="1:14" ht="47.25" hidden="1" outlineLevel="1">
      <c r="A3504" s="227"/>
      <c r="B3504" s="232" t="str">
        <f t="shared" ref="B3504:E3504" si="2202">B3045</f>
        <v>Replacement of  NiCd battery sets installed for UPS of Fire Water Pump House, CMRH &amp; SWAS lab   of Unit 8 &amp; 9, CSTPS, Chandrapur.</v>
      </c>
      <c r="C3504" s="31" t="str">
        <f t="shared" si="2202"/>
        <v>To be resubmitted</v>
      </c>
      <c r="D3504" s="67" t="str">
        <f t="shared" si="2202"/>
        <v>-</v>
      </c>
      <c r="E3504" s="30">
        <f t="shared" si="2202"/>
        <v>0</v>
      </c>
      <c r="F3504" s="30">
        <f t="shared" si="2172"/>
        <v>0.86</v>
      </c>
      <c r="G3504" s="30">
        <f t="shared" si="2173"/>
        <v>0.86</v>
      </c>
      <c r="H3504" s="30">
        <f t="shared" si="2186"/>
        <v>0</v>
      </c>
      <c r="I3504" s="30">
        <f>'F4.2'!AB291</f>
        <v>0</v>
      </c>
      <c r="J3504" s="30">
        <f>'F4.2'!AV291</f>
        <v>0</v>
      </c>
      <c r="K3504" s="30"/>
      <c r="L3504" s="30"/>
      <c r="M3504" s="30">
        <f t="shared" si="2181"/>
        <v>0</v>
      </c>
      <c r="N3504" s="150">
        <f t="shared" si="2187"/>
        <v>0</v>
      </c>
    </row>
    <row r="3505" spans="1:14" ht="47.25" hidden="1" outlineLevel="1">
      <c r="A3505" s="227"/>
      <c r="B3505" s="232" t="str">
        <f t="shared" ref="B3505:E3505" si="2203">B3046</f>
        <v>Retrofitting of GE make LT Air Circuit Breakers of various current ratings and procurement of their recommended spares for Unit-8&amp;9, CSTPS</v>
      </c>
      <c r="C3505" s="31" t="str">
        <f t="shared" si="2203"/>
        <v>To be resubmitted</v>
      </c>
      <c r="D3505" s="67" t="str">
        <f t="shared" si="2203"/>
        <v>-</v>
      </c>
      <c r="E3505" s="30">
        <f t="shared" si="2203"/>
        <v>0</v>
      </c>
      <c r="F3505" s="30">
        <f t="shared" si="2172"/>
        <v>4.8499999999999996</v>
      </c>
      <c r="G3505" s="30">
        <f t="shared" si="2173"/>
        <v>4.8499999999999996</v>
      </c>
      <c r="H3505" s="30">
        <f t="shared" si="2186"/>
        <v>0</v>
      </c>
      <c r="I3505" s="30">
        <f>'F4.2'!AB292</f>
        <v>0</v>
      </c>
      <c r="J3505" s="30">
        <f>'F4.2'!AV292</f>
        <v>0</v>
      </c>
      <c r="K3505" s="30"/>
      <c r="L3505" s="30"/>
      <c r="M3505" s="30">
        <f t="shared" si="2181"/>
        <v>0</v>
      </c>
      <c r="N3505" s="150">
        <f t="shared" si="2187"/>
        <v>0</v>
      </c>
    </row>
    <row r="3506" spans="1:14" ht="31.5" hidden="1" outlineLevel="1">
      <c r="A3506" s="227"/>
      <c r="B3506" s="232" t="str">
        <f t="shared" ref="B3506:E3506" si="2204">B3047</f>
        <v>Procurement of BHEL make 6.6kV and 11kV Vacuum Circuit Breakers for Unit-8&amp;9, CSTPS Chandrapur</v>
      </c>
      <c r="C3506" s="31" t="str">
        <f t="shared" si="2204"/>
        <v>To be resubmitted</v>
      </c>
      <c r="D3506" s="67" t="str">
        <f t="shared" si="2204"/>
        <v>-</v>
      </c>
      <c r="E3506" s="30">
        <f t="shared" si="2204"/>
        <v>0</v>
      </c>
      <c r="F3506" s="30">
        <f t="shared" si="2172"/>
        <v>2.0699999999999998</v>
      </c>
      <c r="G3506" s="30">
        <f t="shared" si="2173"/>
        <v>2.0699999999999998</v>
      </c>
      <c r="H3506" s="30">
        <f t="shared" si="2186"/>
        <v>0</v>
      </c>
      <c r="I3506" s="30">
        <f>'F4.2'!AB293</f>
        <v>0</v>
      </c>
      <c r="J3506" s="30">
        <f>'F4.2'!AV293</f>
        <v>0</v>
      </c>
      <c r="K3506" s="30"/>
      <c r="L3506" s="30"/>
      <c r="M3506" s="30">
        <f t="shared" si="2181"/>
        <v>0</v>
      </c>
      <c r="N3506" s="150">
        <f t="shared" si="2187"/>
        <v>0</v>
      </c>
    </row>
    <row r="3507" spans="1:14" ht="15.75" hidden="1" outlineLevel="1">
      <c r="A3507" s="118"/>
      <c r="B3507" s="180" t="str">
        <f t="shared" ref="B3507:E3507" si="2205">B3048</f>
        <v>IDC</v>
      </c>
      <c r="C3507" s="31" t="str">
        <f t="shared" si="2205"/>
        <v>To be resubmitted</v>
      </c>
      <c r="D3507" s="67" t="str">
        <f t="shared" si="2205"/>
        <v>-</v>
      </c>
      <c r="E3507" s="30">
        <f t="shared" si="2205"/>
        <v>0</v>
      </c>
      <c r="F3507" s="30">
        <f t="shared" si="2172"/>
        <v>0</v>
      </c>
      <c r="G3507" s="30">
        <f t="shared" si="2173"/>
        <v>0</v>
      </c>
      <c r="H3507" s="30">
        <f t="shared" si="2186"/>
        <v>0</v>
      </c>
      <c r="I3507" s="30">
        <f>'F4.2'!AB294</f>
        <v>0</v>
      </c>
      <c r="J3507" s="30">
        <f>'F4.2'!AV294</f>
        <v>0</v>
      </c>
      <c r="K3507" s="30"/>
      <c r="L3507" s="30"/>
      <c r="M3507" s="30">
        <f t="shared" si="2181"/>
        <v>0</v>
      </c>
      <c r="N3507" s="150">
        <f t="shared" si="2187"/>
        <v>0</v>
      </c>
    </row>
    <row r="3508" spans="1:14" ht="157.5" hidden="1" outlineLevel="1">
      <c r="A3508" s="28" t="str">
        <f>A3049</f>
        <v>Y5</v>
      </c>
      <c r="B3508" s="131" t="str">
        <f t="shared" ref="B3508:E3508" si="2206">B3049</f>
        <v>Scheme-1: Procurement of assembly of baskets for Air Preheater of type 31.05 VIMT 2000 (72° PA), 
Scheme-2: Procurement of spares for PRDS station pressure control valves and Desuperheating spray Control valves in Boiler at U-8&amp;9, CSTPS, Chandrapur,
Scheme-3: Procurement of complete set of sky climber at U-8&amp;9, CSTPS, Chandrapur.
Scheme-4: Supply, erction, commissioning of oil free rotary screw compressors (including all Civil Electrical, C&amp;I, Testing work) for CMRH system at U-8&amp;9, CSTPS, Chandrapur.</v>
      </c>
      <c r="C3508" s="31" t="str">
        <f t="shared" si="2206"/>
        <v>To be resubmitted</v>
      </c>
      <c r="D3508" s="67" t="str">
        <f t="shared" si="2206"/>
        <v>-</v>
      </c>
      <c r="E3508" s="30">
        <f t="shared" si="2206"/>
        <v>0</v>
      </c>
      <c r="F3508" s="30">
        <f t="shared" si="2172"/>
        <v>0</v>
      </c>
      <c r="G3508" s="30">
        <f t="shared" si="2173"/>
        <v>0</v>
      </c>
      <c r="H3508" s="30">
        <f t="shared" si="2186"/>
        <v>0</v>
      </c>
      <c r="I3508" s="30">
        <f>'F4.2'!AB295</f>
        <v>0</v>
      </c>
      <c r="J3508" s="30">
        <f>'F4.2'!AV295</f>
        <v>0</v>
      </c>
      <c r="K3508" s="30"/>
      <c r="L3508" s="30"/>
      <c r="M3508" s="30">
        <f t="shared" si="2181"/>
        <v>0</v>
      </c>
      <c r="N3508" s="150">
        <f t="shared" si="2187"/>
        <v>0</v>
      </c>
    </row>
    <row r="3509" spans="1:14" ht="47.25" hidden="1" outlineLevel="1">
      <c r="A3509" s="227"/>
      <c r="B3509" s="270" t="str">
        <f t="shared" ref="B3509:E3509" si="2207">B3050</f>
        <v>Scheme-1: Procurement of assembly of baskets for Air Preheater of type 31.5 VIMT 2000 (72° PA) at U-8&amp;9, CSTPS, Chandrapur.</v>
      </c>
      <c r="C3509" s="28" t="str">
        <f t="shared" si="2207"/>
        <v>To be resubmitted</v>
      </c>
      <c r="D3509" s="68" t="str">
        <f t="shared" si="2207"/>
        <v>-</v>
      </c>
      <c r="E3509" s="29">
        <f t="shared" si="2207"/>
        <v>0</v>
      </c>
      <c r="F3509" s="29">
        <f t="shared" si="2172"/>
        <v>15.78</v>
      </c>
      <c r="G3509" s="29">
        <f t="shared" si="2173"/>
        <v>15.78</v>
      </c>
      <c r="H3509" s="29">
        <f t="shared" si="2186"/>
        <v>0</v>
      </c>
      <c r="I3509" s="30">
        <f>'F4.2'!AB296</f>
        <v>0</v>
      </c>
      <c r="J3509" s="30">
        <f>'F4.2'!AV296</f>
        <v>0</v>
      </c>
      <c r="K3509" s="29"/>
      <c r="L3509" s="29"/>
      <c r="M3509" s="29">
        <f t="shared" si="2181"/>
        <v>0</v>
      </c>
      <c r="N3509" s="149">
        <f t="shared" si="2187"/>
        <v>0</v>
      </c>
    </row>
    <row r="3510" spans="1:14" ht="47.25" hidden="1" outlineLevel="1">
      <c r="A3510" s="227"/>
      <c r="B3510" s="270" t="str">
        <f t="shared" ref="B3510:E3510" si="2208">B3051</f>
        <v>Scheme-2: Procurement of spares for PRDS station pressure control valves and Desuperheating spray control valves in Boiler at U-8&amp;9, CSTPS, Chandrapur.</v>
      </c>
      <c r="C3510" s="31" t="str">
        <f t="shared" si="2208"/>
        <v>To be resubmitted</v>
      </c>
      <c r="D3510" s="67" t="str">
        <f t="shared" si="2208"/>
        <v>-</v>
      </c>
      <c r="E3510" s="30">
        <f t="shared" si="2208"/>
        <v>0</v>
      </c>
      <c r="F3510" s="30">
        <f t="shared" si="2172"/>
        <v>6.09</v>
      </c>
      <c r="G3510" s="30">
        <f t="shared" si="2173"/>
        <v>6.09</v>
      </c>
      <c r="H3510" s="30">
        <f t="shared" si="2186"/>
        <v>0</v>
      </c>
      <c r="I3510" s="30">
        <f>'F4.2'!AB297</f>
        <v>0</v>
      </c>
      <c r="J3510" s="30">
        <f>'F4.2'!AV297</f>
        <v>0</v>
      </c>
      <c r="K3510" s="30"/>
      <c r="L3510" s="30"/>
      <c r="M3510" s="30">
        <f t="shared" si="2181"/>
        <v>0</v>
      </c>
      <c r="N3510" s="150">
        <f t="shared" si="2187"/>
        <v>0</v>
      </c>
    </row>
    <row r="3511" spans="1:14" ht="31.5" hidden="1" outlineLevel="1">
      <c r="A3511" s="227"/>
      <c r="B3511" s="270" t="str">
        <f t="shared" ref="B3511:E3511" si="2209">B3052</f>
        <v>Scheme-3: Procurement of complete set of sky climber at U-8&amp;9, CSTPS, Chandrapur.</v>
      </c>
      <c r="C3511" s="31" t="str">
        <f t="shared" si="2209"/>
        <v>To be resubmitted</v>
      </c>
      <c r="D3511" s="67" t="str">
        <f t="shared" si="2209"/>
        <v>-</v>
      </c>
      <c r="E3511" s="30">
        <f t="shared" si="2209"/>
        <v>0</v>
      </c>
      <c r="F3511" s="30">
        <f t="shared" si="2172"/>
        <v>3.16</v>
      </c>
      <c r="G3511" s="30">
        <f t="shared" si="2173"/>
        <v>3.16</v>
      </c>
      <c r="H3511" s="30">
        <f t="shared" si="2186"/>
        <v>0</v>
      </c>
      <c r="I3511" s="30">
        <f>'F4.2'!AB298</f>
        <v>0</v>
      </c>
      <c r="J3511" s="30">
        <f>'F4.2'!AV298</f>
        <v>0</v>
      </c>
      <c r="K3511" s="30"/>
      <c r="L3511" s="30"/>
      <c r="M3511" s="30">
        <f t="shared" si="2181"/>
        <v>0</v>
      </c>
      <c r="N3511" s="150">
        <f t="shared" si="2187"/>
        <v>0</v>
      </c>
    </row>
    <row r="3512" spans="1:14" ht="47.25" hidden="1" outlineLevel="1">
      <c r="A3512" s="227"/>
      <c r="B3512" s="270" t="str">
        <f t="shared" ref="B3512:E3512" si="2210">B3053</f>
        <v>Scheme-4: Supply, erection, commissioning of oil free rotary screw compressors (including all Civil Electrical, C&amp;I, Testing work) for CMRH system at U-8&amp;9, CSTPS, Chandrapur.</v>
      </c>
      <c r="C3512" s="31" t="str">
        <f t="shared" si="2210"/>
        <v>To be resubmitted</v>
      </c>
      <c r="D3512" s="67" t="str">
        <f t="shared" si="2210"/>
        <v>-</v>
      </c>
      <c r="E3512" s="30">
        <f t="shared" si="2210"/>
        <v>0</v>
      </c>
      <c r="F3512" s="30">
        <f t="shared" si="2172"/>
        <v>8.3000000000000007</v>
      </c>
      <c r="G3512" s="30">
        <f t="shared" si="2173"/>
        <v>8.3000000000000007</v>
      </c>
      <c r="H3512" s="30">
        <f t="shared" si="2186"/>
        <v>0</v>
      </c>
      <c r="I3512" s="30">
        <f>'F4.2'!AB299</f>
        <v>0</v>
      </c>
      <c r="J3512" s="30">
        <f>'F4.2'!AV299</f>
        <v>0</v>
      </c>
      <c r="K3512" s="30"/>
      <c r="L3512" s="30"/>
      <c r="M3512" s="30">
        <f t="shared" si="2181"/>
        <v>0</v>
      </c>
      <c r="N3512" s="150">
        <f t="shared" si="2187"/>
        <v>0</v>
      </c>
    </row>
    <row r="3513" spans="1:14" ht="15.75" hidden="1" outlineLevel="1">
      <c r="A3513" s="118"/>
      <c r="B3513" s="180" t="str">
        <f t="shared" ref="B3513:E3513" si="2211">B3054</f>
        <v>IDC</v>
      </c>
      <c r="C3513" s="31" t="str">
        <f t="shared" si="2211"/>
        <v>To be resubmitted</v>
      </c>
      <c r="D3513" s="67" t="str">
        <f t="shared" si="2211"/>
        <v>-</v>
      </c>
      <c r="E3513" s="30">
        <f t="shared" si="2211"/>
        <v>0</v>
      </c>
      <c r="F3513" s="30">
        <f t="shared" si="2172"/>
        <v>0</v>
      </c>
      <c r="G3513" s="30">
        <f t="shared" si="2173"/>
        <v>0</v>
      </c>
      <c r="H3513" s="30">
        <f t="shared" si="2186"/>
        <v>0</v>
      </c>
      <c r="I3513" s="30">
        <f>'F4.2'!AB300</f>
        <v>0</v>
      </c>
      <c r="J3513" s="30">
        <f>'F4.2'!AV300</f>
        <v>0</v>
      </c>
      <c r="K3513" s="30"/>
      <c r="L3513" s="30"/>
      <c r="M3513" s="30">
        <f t="shared" si="2181"/>
        <v>0</v>
      </c>
      <c r="N3513" s="150">
        <f t="shared" si="2187"/>
        <v>0</v>
      </c>
    </row>
    <row r="3514" spans="1:14" ht="157.5" hidden="1" outlineLevel="1">
      <c r="A3514" s="28" t="str">
        <f>A3055</f>
        <v>Y6 &amp;Y7</v>
      </c>
      <c r="B3514" s="131" t="str">
        <f t="shared" ref="B3514:E3514" si="2212">B3055</f>
        <v>Supply, Erection &amp; commissioning/retrofitting of HT Circuit Breaker with SF6 Contactor at AHP at Unit-8&amp;9 &amp; CHP#D and Supply, Installation and Commissioning of MV VFD panel along with integrated online cell redundancy technology with VFD bypass feature arrangement for conveyors 103 A &amp; B of CHP-B, C.S.T.P.S., Chandrapur &amp; 
Design, engineering, manufacturing, testing, unloading at site, E&amp;C of Two No of 200 MVA, 21/420 KV Single Phase Generator Transformers for Unit-8&amp;9, CSTPS, Chandrapur. Through OEM</v>
      </c>
      <c r="C3514" s="31" t="str">
        <f t="shared" si="2212"/>
        <v>To be resubmitted</v>
      </c>
      <c r="D3514" s="67" t="str">
        <f t="shared" si="2212"/>
        <v>-</v>
      </c>
      <c r="E3514" s="30">
        <f t="shared" si="2212"/>
        <v>0</v>
      </c>
      <c r="F3514" s="30">
        <f t="shared" si="2172"/>
        <v>0</v>
      </c>
      <c r="G3514" s="30">
        <f t="shared" si="2173"/>
        <v>0</v>
      </c>
      <c r="H3514" s="30">
        <f t="shared" si="2186"/>
        <v>0</v>
      </c>
      <c r="I3514" s="30">
        <f>'F4.2'!AB301</f>
        <v>0</v>
      </c>
      <c r="J3514" s="30">
        <f>'F4.2'!AV301</f>
        <v>0</v>
      </c>
      <c r="K3514" s="30"/>
      <c r="L3514" s="30"/>
      <c r="M3514" s="30">
        <f t="shared" si="2181"/>
        <v>0</v>
      </c>
      <c r="N3514" s="150">
        <f t="shared" si="2187"/>
        <v>0</v>
      </c>
    </row>
    <row r="3515" spans="1:14" ht="31.5" hidden="1" outlineLevel="1">
      <c r="A3515" s="227"/>
      <c r="B3515" s="270" t="str">
        <f t="shared" ref="B3515:E3515" si="2213">B3056</f>
        <v>Scheme 1: Retrofitting of BHEL make HT Circuit Breaker with SF6 contactor at AHP, Unit#8&amp;9, CSTPS.</v>
      </c>
      <c r="C3515" s="31" t="str">
        <f t="shared" si="2213"/>
        <v>To be resubmitted</v>
      </c>
      <c r="D3515" s="67" t="str">
        <f t="shared" si="2213"/>
        <v>-</v>
      </c>
      <c r="E3515" s="30">
        <f t="shared" si="2213"/>
        <v>0</v>
      </c>
      <c r="F3515" s="30">
        <f t="shared" si="2172"/>
        <v>38.33</v>
      </c>
      <c r="G3515" s="30">
        <f t="shared" si="2173"/>
        <v>38.33</v>
      </c>
      <c r="H3515" s="30">
        <f t="shared" si="2186"/>
        <v>0</v>
      </c>
      <c r="I3515" s="30">
        <f>'F4.2'!AB302</f>
        <v>0</v>
      </c>
      <c r="J3515" s="30">
        <f>'F4.2'!AV302</f>
        <v>0</v>
      </c>
      <c r="K3515" s="30"/>
      <c r="L3515" s="30"/>
      <c r="M3515" s="30">
        <f t="shared" si="2181"/>
        <v>0</v>
      </c>
      <c r="N3515" s="150">
        <f t="shared" si="2187"/>
        <v>0</v>
      </c>
    </row>
    <row r="3516" spans="1:14" ht="31.5" hidden="1" outlineLevel="1">
      <c r="A3516" s="227"/>
      <c r="B3516" s="270" t="str">
        <f t="shared" ref="B3516:E3516" si="2214">B3057</f>
        <v>Scheme 2: Retrofitting of BHEL make HT Circuit Breaker with SF6 contactor at CHP#D, Unit#8&amp;9, CSTPS.</v>
      </c>
      <c r="C3516" s="31" t="str">
        <f t="shared" si="2214"/>
        <v>To be resubmitted</v>
      </c>
      <c r="D3516" s="67" t="str">
        <f t="shared" si="2214"/>
        <v>-</v>
      </c>
      <c r="E3516" s="30">
        <f t="shared" si="2214"/>
        <v>0</v>
      </c>
      <c r="F3516" s="30">
        <f t="shared" si="2172"/>
        <v>5.64</v>
      </c>
      <c r="G3516" s="30">
        <f t="shared" si="2173"/>
        <v>5.64</v>
      </c>
      <c r="H3516" s="30">
        <f t="shared" si="2186"/>
        <v>0</v>
      </c>
      <c r="I3516" s="30">
        <f>'F4.2'!AB303</f>
        <v>0</v>
      </c>
      <c r="J3516" s="30">
        <f>'F4.2'!AV303</f>
        <v>0</v>
      </c>
      <c r="K3516" s="30"/>
      <c r="L3516" s="30"/>
      <c r="M3516" s="30">
        <f t="shared" si="2181"/>
        <v>0</v>
      </c>
      <c r="N3516" s="150">
        <f t="shared" si="2187"/>
        <v>0</v>
      </c>
    </row>
    <row r="3517" spans="1:14" ht="63" hidden="1" outlineLevel="1">
      <c r="A3517" s="227"/>
      <c r="B3517" s="270" t="str">
        <f t="shared" ref="B3517:E3517" si="2215">B3058</f>
        <v>Scheme 3: Supply, Installation and Commissioning of MV VFD panel along with integrated online cell redundancy technology with VFD bypass feature arrangement for conveyors 103 A &amp; B of CHP-B.</v>
      </c>
      <c r="C3517" s="31" t="str">
        <f t="shared" si="2215"/>
        <v>To be resubmitted</v>
      </c>
      <c r="D3517" s="67" t="str">
        <f t="shared" si="2215"/>
        <v>-</v>
      </c>
      <c r="E3517" s="30">
        <f t="shared" si="2215"/>
        <v>0</v>
      </c>
      <c r="F3517" s="30">
        <f t="shared" si="2172"/>
        <v>4.03</v>
      </c>
      <c r="G3517" s="30">
        <f t="shared" si="2173"/>
        <v>4.03</v>
      </c>
      <c r="H3517" s="30">
        <f t="shared" si="2186"/>
        <v>0</v>
      </c>
      <c r="I3517" s="30">
        <f>'F4.2'!AB304</f>
        <v>0</v>
      </c>
      <c r="J3517" s="30">
        <f>'F4.2'!AV304</f>
        <v>0</v>
      </c>
      <c r="K3517" s="30"/>
      <c r="L3517" s="30"/>
      <c r="M3517" s="30">
        <f t="shared" si="2181"/>
        <v>0</v>
      </c>
      <c r="N3517" s="150">
        <f t="shared" si="2187"/>
        <v>0</v>
      </c>
    </row>
    <row r="3518" spans="1:14" ht="63" hidden="1" outlineLevel="1">
      <c r="A3518" s="227"/>
      <c r="B3518" s="270" t="str">
        <f t="shared" ref="B3518:E3518" si="2216">B3059</f>
        <v>Design, engineering, manufacturing, testing, unloading at site, E&amp;C of Two No of 200 MVA, 21/420 KV Single Phase Generator Transformers for Unit-8&amp;9, CSTPS, Chandrapur. Through OEM</v>
      </c>
      <c r="C3518" s="31" t="str">
        <f t="shared" si="2216"/>
        <v>To be resubmitted</v>
      </c>
      <c r="D3518" s="67" t="str">
        <f t="shared" si="2216"/>
        <v>-</v>
      </c>
      <c r="E3518" s="30">
        <f t="shared" si="2216"/>
        <v>0</v>
      </c>
      <c r="F3518" s="30">
        <f t="shared" si="2172"/>
        <v>21.07</v>
      </c>
      <c r="G3518" s="30">
        <f t="shared" si="2173"/>
        <v>21.07</v>
      </c>
      <c r="H3518" s="30">
        <f t="shared" si="2186"/>
        <v>0</v>
      </c>
      <c r="I3518" s="30">
        <f>'F4.2'!AB305</f>
        <v>0</v>
      </c>
      <c r="J3518" s="30">
        <f>'F4.2'!AV305</f>
        <v>0</v>
      </c>
      <c r="K3518" s="30"/>
      <c r="L3518" s="30"/>
      <c r="M3518" s="30">
        <f t="shared" si="2181"/>
        <v>0</v>
      </c>
      <c r="N3518" s="150">
        <f t="shared" si="2187"/>
        <v>0</v>
      </c>
    </row>
    <row r="3519" spans="1:14" ht="15.75" hidden="1" outlineLevel="1">
      <c r="A3519" s="227"/>
      <c r="B3519" s="180" t="str">
        <f t="shared" ref="B3519:E3519" si="2217">B3060</f>
        <v>IDC</v>
      </c>
      <c r="C3519" s="31" t="str">
        <f t="shared" si="2217"/>
        <v>To be resubmitted</v>
      </c>
      <c r="D3519" s="67" t="str">
        <f t="shared" si="2217"/>
        <v>-</v>
      </c>
      <c r="E3519" s="30">
        <f t="shared" si="2217"/>
        <v>0</v>
      </c>
      <c r="F3519" s="30">
        <f t="shared" si="2172"/>
        <v>0</v>
      </c>
      <c r="G3519" s="30">
        <f t="shared" si="2173"/>
        <v>0</v>
      </c>
      <c r="H3519" s="30">
        <f t="shared" si="2186"/>
        <v>0</v>
      </c>
      <c r="I3519" s="30">
        <f>'F4.2'!AB306</f>
        <v>0</v>
      </c>
      <c r="J3519" s="30">
        <f>'F4.2'!AV306</f>
        <v>0</v>
      </c>
      <c r="K3519" s="30"/>
      <c r="L3519" s="30"/>
      <c r="M3519" s="30">
        <f t="shared" si="2181"/>
        <v>0</v>
      </c>
      <c r="N3519" s="150">
        <f t="shared" si="2187"/>
        <v>0</v>
      </c>
    </row>
    <row r="3520" spans="1:14" ht="15.75" hidden="1" outlineLevel="1">
      <c r="A3520" s="31"/>
      <c r="B3520" s="27">
        <f t="shared" ref="B3520:E3520" si="2218">B3061</f>
        <v>0</v>
      </c>
      <c r="C3520" s="31">
        <f t="shared" si="2218"/>
        <v>0</v>
      </c>
      <c r="D3520" s="67" t="str">
        <f t="shared" si="2218"/>
        <v>-</v>
      </c>
      <c r="E3520" s="30">
        <f t="shared" si="2218"/>
        <v>0</v>
      </c>
      <c r="F3520" s="30">
        <f t="shared" si="2172"/>
        <v>0</v>
      </c>
      <c r="G3520" s="30">
        <f t="shared" si="2173"/>
        <v>0</v>
      </c>
      <c r="H3520" s="30">
        <f t="shared" si="2186"/>
        <v>0</v>
      </c>
      <c r="I3520" s="30">
        <f>'F4.2'!AB307</f>
        <v>0</v>
      </c>
      <c r="J3520" s="30">
        <f>'F4.2'!AV307</f>
        <v>0</v>
      </c>
      <c r="K3520" s="30"/>
      <c r="L3520" s="30"/>
      <c r="M3520" s="30">
        <f t="shared" si="2181"/>
        <v>0</v>
      </c>
      <c r="N3520" s="150">
        <f t="shared" si="2187"/>
        <v>0</v>
      </c>
    </row>
    <row r="3521" spans="1:14" ht="15.75" hidden="1" outlineLevel="1">
      <c r="A3521" s="31"/>
      <c r="B3521" s="269" t="str">
        <f t="shared" ref="B3521:E3521" si="2219">B3062</f>
        <v>(iii) Yet to be Submitted to MERC</v>
      </c>
      <c r="C3521" s="31">
        <f t="shared" si="2219"/>
        <v>0</v>
      </c>
      <c r="D3521" s="67" t="str">
        <f t="shared" si="2219"/>
        <v>-</v>
      </c>
      <c r="E3521" s="30">
        <f t="shared" si="2219"/>
        <v>0</v>
      </c>
      <c r="F3521" s="30">
        <f t="shared" si="2172"/>
        <v>0</v>
      </c>
      <c r="G3521" s="30">
        <f t="shared" si="2173"/>
        <v>0</v>
      </c>
      <c r="H3521" s="30">
        <f t="shared" si="2186"/>
        <v>0</v>
      </c>
      <c r="I3521" s="30">
        <f>'F4.2'!AB308</f>
        <v>0</v>
      </c>
      <c r="J3521" s="30">
        <f>'F4.2'!AV308</f>
        <v>0</v>
      </c>
      <c r="K3521" s="30"/>
      <c r="L3521" s="30"/>
      <c r="M3521" s="30">
        <f t="shared" si="2181"/>
        <v>0</v>
      </c>
      <c r="N3521" s="150">
        <f t="shared" si="2187"/>
        <v>0</v>
      </c>
    </row>
    <row r="3522" spans="1:14" ht="15.75" hidden="1" outlineLevel="1">
      <c r="A3522" s="31"/>
      <c r="B3522" s="269">
        <f t="shared" ref="B3522:E3522" si="2220">B3063</f>
        <v>0</v>
      </c>
      <c r="C3522" s="31">
        <f t="shared" si="2220"/>
        <v>0</v>
      </c>
      <c r="D3522" s="67" t="str">
        <f t="shared" si="2220"/>
        <v>-</v>
      </c>
      <c r="E3522" s="30">
        <f t="shared" si="2220"/>
        <v>0</v>
      </c>
      <c r="F3522" s="30">
        <f t="shared" si="2172"/>
        <v>0</v>
      </c>
      <c r="G3522" s="30">
        <f t="shared" si="2173"/>
        <v>0</v>
      </c>
      <c r="H3522" s="30">
        <f t="shared" si="2186"/>
        <v>0</v>
      </c>
      <c r="I3522" s="30">
        <f>'F4.2'!AB309</f>
        <v>0</v>
      </c>
      <c r="J3522" s="30">
        <f>'F4.2'!AV309</f>
        <v>0</v>
      </c>
      <c r="K3522" s="30"/>
      <c r="L3522" s="30"/>
      <c r="M3522" s="30">
        <f t="shared" si="2181"/>
        <v>0</v>
      </c>
      <c r="N3522" s="150">
        <f t="shared" si="2187"/>
        <v>0</v>
      </c>
    </row>
    <row r="3523" spans="1:14" ht="15.75" hidden="1" outlineLevel="1">
      <c r="A3523" s="347"/>
      <c r="B3523" s="360" t="str">
        <f t="shared" ref="B3523:E3523" si="2221">B3064</f>
        <v>Boiler Maintenance -III</v>
      </c>
      <c r="C3523" s="31">
        <f t="shared" si="2221"/>
        <v>0</v>
      </c>
      <c r="D3523" s="67" t="str">
        <f t="shared" si="2221"/>
        <v>-</v>
      </c>
      <c r="E3523" s="30">
        <f t="shared" si="2221"/>
        <v>0</v>
      </c>
      <c r="F3523" s="30">
        <f t="shared" si="2172"/>
        <v>0</v>
      </c>
      <c r="G3523" s="30">
        <f t="shared" si="2173"/>
        <v>0</v>
      </c>
      <c r="H3523" s="30">
        <f t="shared" si="2186"/>
        <v>0</v>
      </c>
      <c r="I3523" s="30">
        <f>'F4.2'!AB310</f>
        <v>0</v>
      </c>
      <c r="J3523" s="30">
        <f>'F4.2'!AV310</f>
        <v>0</v>
      </c>
      <c r="K3523" s="30"/>
      <c r="L3523" s="30"/>
      <c r="M3523" s="30">
        <f t="shared" si="2181"/>
        <v>0</v>
      </c>
      <c r="N3523" s="150">
        <f t="shared" si="2187"/>
        <v>0</v>
      </c>
    </row>
    <row r="3524" spans="1:14" ht="47.25" hidden="1" outlineLevel="1">
      <c r="A3524" s="28">
        <f>A3065</f>
        <v>1</v>
      </c>
      <c r="B3524" s="131" t="str">
        <f t="shared" ref="B3524:E3524" si="2222">B3065</f>
        <v>Procurement of  Air &amp; Flue gas ducts  of Boiler , Blade set and HAD  for PA  and FD Fan ,   SCAPH Coil, ID Fan spares   at Unit-8&amp;9 CSTPS, Chandrapur</v>
      </c>
      <c r="C3524" s="31">
        <f t="shared" si="2222"/>
        <v>0</v>
      </c>
      <c r="D3524" s="67" t="str">
        <f t="shared" si="2222"/>
        <v>-</v>
      </c>
      <c r="E3524" s="30">
        <f t="shared" si="2222"/>
        <v>0</v>
      </c>
      <c r="F3524" s="30">
        <f t="shared" si="2172"/>
        <v>0</v>
      </c>
      <c r="G3524" s="30">
        <f t="shared" si="2173"/>
        <v>0</v>
      </c>
      <c r="H3524" s="30">
        <f t="shared" si="2186"/>
        <v>0</v>
      </c>
      <c r="I3524" s="30">
        <f>'F4.2'!AB311</f>
        <v>0</v>
      </c>
      <c r="J3524" s="30">
        <f>'F4.2'!AV311</f>
        <v>0</v>
      </c>
      <c r="K3524" s="30"/>
      <c r="L3524" s="30"/>
      <c r="M3524" s="30">
        <f t="shared" si="2181"/>
        <v>0</v>
      </c>
      <c r="N3524" s="150">
        <f t="shared" si="2187"/>
        <v>0</v>
      </c>
    </row>
    <row r="3525" spans="1:14" ht="15.75" hidden="1" outlineLevel="1">
      <c r="A3525" s="349"/>
      <c r="B3525" s="270" t="str">
        <f t="shared" ref="B3525:E3525" si="2223">B3066</f>
        <v>Scheme-1 Procurement of Air &amp; flue gas expansion joints</v>
      </c>
      <c r="C3525" s="31">
        <f t="shared" si="2223"/>
        <v>0</v>
      </c>
      <c r="D3525" s="67" t="str">
        <f t="shared" si="2223"/>
        <v>-</v>
      </c>
      <c r="E3525" s="30">
        <f t="shared" si="2223"/>
        <v>0</v>
      </c>
      <c r="F3525" s="30">
        <f t="shared" si="2172"/>
        <v>40</v>
      </c>
      <c r="G3525" s="30">
        <f t="shared" si="2173"/>
        <v>40</v>
      </c>
      <c r="H3525" s="30">
        <f t="shared" si="2186"/>
        <v>0</v>
      </c>
      <c r="I3525" s="30">
        <f>'F4.2'!AB312</f>
        <v>0</v>
      </c>
      <c r="J3525" s="30">
        <f>'F4.2'!AV312</f>
        <v>0</v>
      </c>
      <c r="K3525" s="30"/>
      <c r="L3525" s="30"/>
      <c r="M3525" s="30">
        <f t="shared" si="2181"/>
        <v>0</v>
      </c>
      <c r="N3525" s="150">
        <f t="shared" si="2187"/>
        <v>0</v>
      </c>
    </row>
    <row r="3526" spans="1:14" ht="31.5" hidden="1" outlineLevel="1">
      <c r="A3526" s="31"/>
      <c r="B3526" s="270" t="str">
        <f t="shared" ref="B3526:E3526" si="2224">B3067</f>
        <v>Scheme-2 :Procurement of Blade Set and 2 sets of HAD of PA Fan.</v>
      </c>
      <c r="C3526" s="31">
        <f t="shared" si="2224"/>
        <v>0</v>
      </c>
      <c r="D3526" s="67" t="str">
        <f t="shared" si="2224"/>
        <v>-</v>
      </c>
      <c r="E3526" s="30">
        <f t="shared" si="2224"/>
        <v>0</v>
      </c>
      <c r="F3526" s="30">
        <f t="shared" si="2172"/>
        <v>10</v>
      </c>
      <c r="G3526" s="30">
        <f t="shared" si="2173"/>
        <v>10</v>
      </c>
      <c r="H3526" s="30">
        <f t="shared" si="2186"/>
        <v>0</v>
      </c>
      <c r="I3526" s="30">
        <f>'F4.2'!AB313</f>
        <v>0</v>
      </c>
      <c r="J3526" s="30">
        <f>'F4.2'!AV313</f>
        <v>0</v>
      </c>
      <c r="K3526" s="30"/>
      <c r="L3526" s="30"/>
      <c r="M3526" s="30">
        <f t="shared" si="2181"/>
        <v>0</v>
      </c>
      <c r="N3526" s="150">
        <f t="shared" si="2187"/>
        <v>0</v>
      </c>
    </row>
    <row r="3527" spans="1:14" ht="31.5" hidden="1" outlineLevel="1">
      <c r="A3527" s="31"/>
      <c r="B3527" s="270" t="str">
        <f t="shared" ref="B3527:E3527" si="2225">B3068</f>
        <v>Scheme -3 Procurement of Blade Set and 2 sets of HAD of FD  Fan.</v>
      </c>
      <c r="C3527" s="31">
        <f t="shared" si="2225"/>
        <v>0</v>
      </c>
      <c r="D3527" s="67" t="str">
        <f t="shared" si="2225"/>
        <v>-</v>
      </c>
      <c r="E3527" s="30">
        <f t="shared" si="2225"/>
        <v>0</v>
      </c>
      <c r="F3527" s="30">
        <f t="shared" si="2172"/>
        <v>10</v>
      </c>
      <c r="G3527" s="30">
        <f t="shared" si="2173"/>
        <v>10</v>
      </c>
      <c r="H3527" s="30">
        <f t="shared" si="2186"/>
        <v>0</v>
      </c>
      <c r="I3527" s="30">
        <f>'F4.2'!AB314</f>
        <v>0</v>
      </c>
      <c r="J3527" s="30">
        <f>'F4.2'!AV314</f>
        <v>0</v>
      </c>
      <c r="K3527" s="30"/>
      <c r="L3527" s="30"/>
      <c r="M3527" s="30">
        <f t="shared" si="2181"/>
        <v>0</v>
      </c>
      <c r="N3527" s="150">
        <f t="shared" si="2187"/>
        <v>0</v>
      </c>
    </row>
    <row r="3528" spans="1:14" ht="15.75" hidden="1" outlineLevel="1">
      <c r="A3528" s="28"/>
      <c r="B3528" s="270" t="str">
        <f t="shared" ref="B3528:E3528" si="2226">B3069</f>
        <v>Scheme-4 Procurement of SCAPH Coil for unit- 8&amp;9</v>
      </c>
      <c r="C3528" s="31">
        <f t="shared" si="2226"/>
        <v>0</v>
      </c>
      <c r="D3528" s="67" t="str">
        <f t="shared" si="2226"/>
        <v>-</v>
      </c>
      <c r="E3528" s="30">
        <f t="shared" si="2226"/>
        <v>0</v>
      </c>
      <c r="F3528" s="30">
        <f t="shared" si="2172"/>
        <v>6</v>
      </c>
      <c r="G3528" s="30">
        <f t="shared" si="2173"/>
        <v>6</v>
      </c>
      <c r="H3528" s="30">
        <f t="shared" si="2186"/>
        <v>0</v>
      </c>
      <c r="I3528" s="30">
        <f>'F4.2'!AB315</f>
        <v>0</v>
      </c>
      <c r="J3528" s="30">
        <f>'F4.2'!AV315</f>
        <v>0</v>
      </c>
      <c r="K3528" s="30"/>
      <c r="L3528" s="30"/>
      <c r="M3528" s="30">
        <f t="shared" si="2181"/>
        <v>0</v>
      </c>
      <c r="N3528" s="150">
        <f t="shared" si="2187"/>
        <v>0</v>
      </c>
    </row>
    <row r="3529" spans="1:14" ht="31.5" hidden="1" outlineLevel="1">
      <c r="A3529" s="31"/>
      <c r="B3529" s="270" t="str">
        <f t="shared" ref="B3529:E3529" si="2227">B3070</f>
        <v>Scheme-5 :Procurement of ID Fan Impeller , Shaft and  Blade set at unit-8 &amp; 9, CSTPS</v>
      </c>
      <c r="C3529" s="31">
        <f t="shared" si="2227"/>
        <v>0</v>
      </c>
      <c r="D3529" s="67" t="str">
        <f t="shared" si="2227"/>
        <v>-</v>
      </c>
      <c r="E3529" s="30">
        <f t="shared" si="2227"/>
        <v>0</v>
      </c>
      <c r="F3529" s="30">
        <f t="shared" si="2172"/>
        <v>6</v>
      </c>
      <c r="G3529" s="30">
        <f t="shared" si="2173"/>
        <v>6</v>
      </c>
      <c r="H3529" s="30">
        <f t="shared" si="2186"/>
        <v>0</v>
      </c>
      <c r="I3529" s="30">
        <f>'F4.2'!AB316</f>
        <v>0</v>
      </c>
      <c r="J3529" s="30">
        <f>'F4.2'!AV316</f>
        <v>0</v>
      </c>
      <c r="K3529" s="30"/>
      <c r="L3529" s="30"/>
      <c r="M3529" s="30">
        <f t="shared" si="2181"/>
        <v>0</v>
      </c>
      <c r="N3529" s="150">
        <f t="shared" si="2187"/>
        <v>0</v>
      </c>
    </row>
    <row r="3530" spans="1:14" ht="31.5" hidden="1" outlineLevel="1">
      <c r="A3530" s="31"/>
      <c r="B3530" s="270" t="str">
        <f t="shared" ref="B3530:E3530" si="2228">B3071</f>
        <v>Scheme  6: Procurment of Coal Fuel  pipes for unit -8 &amp;9 , CSTPS</v>
      </c>
      <c r="C3530" s="31">
        <f t="shared" si="2228"/>
        <v>0</v>
      </c>
      <c r="D3530" s="67" t="str">
        <f t="shared" si="2228"/>
        <v>-</v>
      </c>
      <c r="E3530" s="30">
        <f t="shared" si="2228"/>
        <v>0</v>
      </c>
      <c r="F3530" s="30">
        <f t="shared" si="2172"/>
        <v>5</v>
      </c>
      <c r="G3530" s="30">
        <f t="shared" si="2173"/>
        <v>5</v>
      </c>
      <c r="H3530" s="30">
        <f t="shared" si="2186"/>
        <v>0</v>
      </c>
      <c r="I3530" s="30">
        <f>'F4.2'!AB317</f>
        <v>0</v>
      </c>
      <c r="J3530" s="30">
        <f>'F4.2'!AV317</f>
        <v>0</v>
      </c>
      <c r="K3530" s="30"/>
      <c r="L3530" s="30"/>
      <c r="M3530" s="30">
        <f t="shared" si="2181"/>
        <v>0</v>
      </c>
      <c r="N3530" s="150">
        <f t="shared" si="2187"/>
        <v>0</v>
      </c>
    </row>
    <row r="3531" spans="1:14" ht="31.5" hidden="1" outlineLevel="1">
      <c r="A3531" s="28">
        <f>A3072</f>
        <v>2</v>
      </c>
      <c r="B3531" s="131" t="str">
        <f t="shared" ref="B3531:E3531" si="2229">B3072</f>
        <v>Procurement of LTSH and economiser for unit-8&amp;9 CSTPS, Chandrapur</v>
      </c>
      <c r="C3531" s="31">
        <f t="shared" si="2229"/>
        <v>0</v>
      </c>
      <c r="D3531" s="67" t="str">
        <f t="shared" si="2229"/>
        <v>-</v>
      </c>
      <c r="E3531" s="30">
        <f t="shared" si="2229"/>
        <v>0</v>
      </c>
      <c r="F3531" s="30">
        <f t="shared" si="2172"/>
        <v>0</v>
      </c>
      <c r="G3531" s="30">
        <f t="shared" si="2173"/>
        <v>0</v>
      </c>
      <c r="H3531" s="30">
        <f t="shared" si="2186"/>
        <v>0</v>
      </c>
      <c r="I3531" s="30">
        <f>'F4.2'!AB318</f>
        <v>0</v>
      </c>
      <c r="J3531" s="30">
        <f>'F4.2'!AV318</f>
        <v>0</v>
      </c>
      <c r="K3531" s="30"/>
      <c r="L3531" s="30"/>
      <c r="M3531" s="30">
        <f t="shared" si="2181"/>
        <v>0</v>
      </c>
      <c r="N3531" s="150">
        <f t="shared" si="2187"/>
        <v>0</v>
      </c>
    </row>
    <row r="3532" spans="1:14" ht="15.75" hidden="1" outlineLevel="1">
      <c r="A3532" s="31"/>
      <c r="B3532" s="270" t="str">
        <f t="shared" ref="B3532:E3532" si="2230">B3073</f>
        <v>Procurement of LTSH Coil assemsblies  unit- 8&amp;9</v>
      </c>
      <c r="C3532" s="31">
        <f t="shared" si="2230"/>
        <v>0</v>
      </c>
      <c r="D3532" s="67" t="str">
        <f t="shared" si="2230"/>
        <v>-</v>
      </c>
      <c r="E3532" s="30">
        <f t="shared" si="2230"/>
        <v>0</v>
      </c>
      <c r="F3532" s="30">
        <f t="shared" si="2172"/>
        <v>0</v>
      </c>
      <c r="G3532" s="30">
        <f t="shared" si="2173"/>
        <v>0</v>
      </c>
      <c r="H3532" s="30">
        <f t="shared" si="2186"/>
        <v>0</v>
      </c>
      <c r="I3532" s="30">
        <f>'F4.2'!AB319</f>
        <v>20</v>
      </c>
      <c r="J3532" s="30">
        <f>'F4.2'!AV319</f>
        <v>20</v>
      </c>
      <c r="K3532" s="30"/>
      <c r="L3532" s="30"/>
      <c r="M3532" s="30">
        <f t="shared" si="2181"/>
        <v>20</v>
      </c>
      <c r="N3532" s="150">
        <f t="shared" si="2187"/>
        <v>0</v>
      </c>
    </row>
    <row r="3533" spans="1:14" ht="15.75" hidden="1" outlineLevel="1">
      <c r="A3533" s="31"/>
      <c r="B3533" s="270" t="str">
        <f t="shared" ref="B3533:E3533" si="2231">B3074</f>
        <v>Procurement of economiser coil asemblies</v>
      </c>
      <c r="C3533" s="31">
        <f t="shared" si="2231"/>
        <v>0</v>
      </c>
      <c r="D3533" s="67" t="str">
        <f t="shared" si="2231"/>
        <v>-</v>
      </c>
      <c r="E3533" s="30">
        <f t="shared" si="2231"/>
        <v>0</v>
      </c>
      <c r="F3533" s="30">
        <f t="shared" si="2172"/>
        <v>0</v>
      </c>
      <c r="G3533" s="30">
        <f t="shared" si="2173"/>
        <v>0</v>
      </c>
      <c r="H3533" s="30">
        <f t="shared" si="2186"/>
        <v>0</v>
      </c>
      <c r="I3533" s="30">
        <f>'F4.2'!AB320</f>
        <v>25</v>
      </c>
      <c r="J3533" s="30">
        <f>'F4.2'!AV320</f>
        <v>25</v>
      </c>
      <c r="K3533" s="30"/>
      <c r="L3533" s="30"/>
      <c r="M3533" s="30">
        <f t="shared" si="2181"/>
        <v>25</v>
      </c>
      <c r="N3533" s="150">
        <f t="shared" si="2187"/>
        <v>0</v>
      </c>
    </row>
    <row r="3534" spans="1:14" ht="47.25" hidden="1" outlineLevel="1">
      <c r="A3534" s="31"/>
      <c r="B3534" s="270" t="str">
        <f t="shared" ref="B3534:E3534" si="2232">B3075</f>
        <v>Up-gradation of existing belt type gravimetric coal feeders to gravimetric rotary weigh coal feeders of unit- 8&amp;9, at CSTPS, Chandrapur</v>
      </c>
      <c r="C3534" s="31">
        <f t="shared" si="2232"/>
        <v>0</v>
      </c>
      <c r="D3534" s="67" t="str">
        <f t="shared" si="2232"/>
        <v>-</v>
      </c>
      <c r="E3534" s="30">
        <f t="shared" si="2232"/>
        <v>0</v>
      </c>
      <c r="F3534" s="30">
        <f t="shared" si="2172"/>
        <v>10.029999999999999</v>
      </c>
      <c r="G3534" s="30">
        <f t="shared" si="2173"/>
        <v>10.029999999999999</v>
      </c>
      <c r="H3534" s="30">
        <f t="shared" si="2186"/>
        <v>0</v>
      </c>
      <c r="I3534" s="30">
        <f>'F4.2'!AB321</f>
        <v>0</v>
      </c>
      <c r="J3534" s="30">
        <f>'F4.2'!AV321</f>
        <v>0</v>
      </c>
      <c r="K3534" s="30"/>
      <c r="L3534" s="30"/>
      <c r="M3534" s="30">
        <f t="shared" si="2181"/>
        <v>0</v>
      </c>
      <c r="N3534" s="150">
        <f t="shared" si="2187"/>
        <v>0</v>
      </c>
    </row>
    <row r="3535" spans="1:14" ht="31.5" hidden="1" outlineLevel="1">
      <c r="A3535" s="28">
        <f>A3076</f>
        <v>3</v>
      </c>
      <c r="B3535" s="131" t="str">
        <f t="shared" ref="B3535:E3535" si="2233">B3076</f>
        <v>Supply of Quick Erect  Aluminum Boiler Scaffolding system or unit- 8 &amp; 9, (2X500MW), CSTPS, Chandrapur.</v>
      </c>
      <c r="C3535" s="31">
        <f t="shared" si="2233"/>
        <v>0</v>
      </c>
      <c r="D3535" s="67" t="str">
        <f t="shared" si="2233"/>
        <v>-</v>
      </c>
      <c r="E3535" s="30">
        <f t="shared" si="2233"/>
        <v>0</v>
      </c>
      <c r="F3535" s="30">
        <f t="shared" si="2172"/>
        <v>0</v>
      </c>
      <c r="G3535" s="30">
        <f t="shared" si="2173"/>
        <v>0</v>
      </c>
      <c r="H3535" s="30">
        <f t="shared" si="2186"/>
        <v>0</v>
      </c>
      <c r="I3535" s="30">
        <f>'F4.2'!AB322</f>
        <v>0</v>
      </c>
      <c r="J3535" s="30">
        <f>'F4.2'!AV322</f>
        <v>0</v>
      </c>
      <c r="K3535" s="30"/>
      <c r="L3535" s="30"/>
      <c r="M3535" s="30">
        <f t="shared" si="2181"/>
        <v>0</v>
      </c>
      <c r="N3535" s="150">
        <f t="shared" si="2187"/>
        <v>0</v>
      </c>
    </row>
    <row r="3536" spans="1:14" ht="31.5" hidden="1" outlineLevel="1">
      <c r="A3536" s="31"/>
      <c r="B3536" s="270" t="str">
        <f t="shared" ref="B3536:E3536" si="2234">B3077</f>
        <v>Supply of Quick Erect  Aluminum Boiler Scaffolding system or unit- 8 &amp; 9, (2X500MW), CSTPS, Chandrapur.</v>
      </c>
      <c r="C3536" s="31">
        <f t="shared" si="2234"/>
        <v>0</v>
      </c>
      <c r="D3536" s="67" t="str">
        <f t="shared" si="2234"/>
        <v>-</v>
      </c>
      <c r="E3536" s="30">
        <f t="shared" si="2234"/>
        <v>0</v>
      </c>
      <c r="F3536" s="30">
        <f t="shared" si="2172"/>
        <v>35</v>
      </c>
      <c r="G3536" s="30">
        <f t="shared" si="2173"/>
        <v>35</v>
      </c>
      <c r="H3536" s="30">
        <f t="shared" si="2186"/>
        <v>0</v>
      </c>
      <c r="I3536" s="30">
        <f>'F4.2'!AB323</f>
        <v>0</v>
      </c>
      <c r="J3536" s="30">
        <f>'F4.2'!AV323</f>
        <v>0</v>
      </c>
      <c r="K3536" s="30"/>
      <c r="L3536" s="30"/>
      <c r="M3536" s="30">
        <f t="shared" si="2181"/>
        <v>0</v>
      </c>
      <c r="N3536" s="150">
        <f t="shared" si="2187"/>
        <v>0</v>
      </c>
    </row>
    <row r="3537" spans="1:14" ht="15.75" hidden="1" outlineLevel="1">
      <c r="A3537" s="31"/>
      <c r="B3537" s="360" t="str">
        <f t="shared" ref="B3537:E3537" si="2235">B3078</f>
        <v>Turbine Maintenance -III</v>
      </c>
      <c r="C3537" s="31">
        <f t="shared" si="2235"/>
        <v>0</v>
      </c>
      <c r="D3537" s="67" t="str">
        <f t="shared" si="2235"/>
        <v>-</v>
      </c>
      <c r="E3537" s="30">
        <f t="shared" si="2235"/>
        <v>0</v>
      </c>
      <c r="F3537" s="30">
        <f t="shared" si="2172"/>
        <v>0</v>
      </c>
      <c r="G3537" s="30">
        <f t="shared" si="2173"/>
        <v>0</v>
      </c>
      <c r="H3537" s="30">
        <f t="shared" si="2186"/>
        <v>0</v>
      </c>
      <c r="I3537" s="30">
        <f>'F4.2'!AB324</f>
        <v>0</v>
      </c>
      <c r="J3537" s="30">
        <f>'F4.2'!AV324</f>
        <v>0</v>
      </c>
      <c r="K3537" s="30"/>
      <c r="L3537" s="30"/>
      <c r="M3537" s="30">
        <f t="shared" si="2181"/>
        <v>0</v>
      </c>
      <c r="N3537" s="150">
        <f t="shared" si="2187"/>
        <v>0</v>
      </c>
    </row>
    <row r="3538" spans="1:14" ht="31.5" hidden="1" outlineLevel="1">
      <c r="A3538" s="28">
        <f>A3079</f>
        <v>1</v>
      </c>
      <c r="B3538" s="270" t="str">
        <f t="shared" ref="B3538:E3538" si="2236">B3079</f>
        <v>Schemes for Improvement in availability &amp; performance of TG auxiliaries at U-8&amp;9, CSTPS, Chandrapur.</v>
      </c>
      <c r="C3538" s="31">
        <f t="shared" si="2236"/>
        <v>0</v>
      </c>
      <c r="D3538" s="67" t="str">
        <f t="shared" si="2236"/>
        <v>-</v>
      </c>
      <c r="E3538" s="30">
        <f t="shared" si="2236"/>
        <v>0</v>
      </c>
      <c r="F3538" s="30">
        <f t="shared" si="2172"/>
        <v>0</v>
      </c>
      <c r="G3538" s="30">
        <f t="shared" si="2173"/>
        <v>0</v>
      </c>
      <c r="H3538" s="30">
        <f t="shared" si="2186"/>
        <v>0</v>
      </c>
      <c r="I3538" s="30">
        <f>'F4.2'!AB325</f>
        <v>0</v>
      </c>
      <c r="J3538" s="30">
        <f>'F4.2'!AV325</f>
        <v>0</v>
      </c>
      <c r="K3538" s="30"/>
      <c r="L3538" s="30"/>
      <c r="M3538" s="30">
        <f t="shared" si="2181"/>
        <v>0</v>
      </c>
      <c r="N3538" s="150">
        <f t="shared" si="2187"/>
        <v>0</v>
      </c>
    </row>
    <row r="3539" spans="1:14" ht="31.5" hidden="1" outlineLevel="1">
      <c r="A3539" s="31"/>
      <c r="B3539" s="270" t="str">
        <f t="shared" ref="B3539:E3539" si="2237">B3080</f>
        <v>1. Procurement of BFP Booster Pump assembly for Unit-8 &amp; 9, CSTPS Chandrapur</v>
      </c>
      <c r="C3539" s="31">
        <f t="shared" si="2237"/>
        <v>0</v>
      </c>
      <c r="D3539" s="67" t="str">
        <f t="shared" si="2237"/>
        <v>-</v>
      </c>
      <c r="E3539" s="30">
        <f t="shared" si="2237"/>
        <v>0</v>
      </c>
      <c r="F3539" s="30">
        <f t="shared" si="2172"/>
        <v>3.2</v>
      </c>
      <c r="G3539" s="30">
        <f t="shared" si="2173"/>
        <v>3.2</v>
      </c>
      <c r="H3539" s="30">
        <f t="shared" si="2186"/>
        <v>0</v>
      </c>
      <c r="I3539" s="30">
        <f>'F4.2'!AB326</f>
        <v>0</v>
      </c>
      <c r="J3539" s="30">
        <f>'F4.2'!AV326</f>
        <v>0</v>
      </c>
      <c r="K3539" s="30"/>
      <c r="L3539" s="30"/>
      <c r="M3539" s="30">
        <f t="shared" si="2181"/>
        <v>0</v>
      </c>
      <c r="N3539" s="150">
        <f t="shared" si="2187"/>
        <v>0</v>
      </c>
    </row>
    <row r="3540" spans="1:14" ht="31.5" hidden="1" outlineLevel="1">
      <c r="A3540" s="31"/>
      <c r="B3540" s="270" t="str">
        <f t="shared" ref="B3540:E3540" si="2238">B3081</f>
        <v>2. Procurement of Boiler Feed Pump catridge with CI sealing for Unit- 8 &amp; 9, CSTPS Chandrapur</v>
      </c>
      <c r="C3540" s="31">
        <f t="shared" si="2238"/>
        <v>0</v>
      </c>
      <c r="D3540" s="67" t="str">
        <f t="shared" si="2238"/>
        <v>-</v>
      </c>
      <c r="E3540" s="30">
        <f t="shared" si="2238"/>
        <v>0</v>
      </c>
      <c r="F3540" s="30">
        <f t="shared" si="2172"/>
        <v>5.2</v>
      </c>
      <c r="G3540" s="30">
        <f t="shared" si="2173"/>
        <v>5.2</v>
      </c>
      <c r="H3540" s="30">
        <f t="shared" si="2186"/>
        <v>0</v>
      </c>
      <c r="I3540" s="30">
        <f>'F4.2'!AB327</f>
        <v>0</v>
      </c>
      <c r="J3540" s="30">
        <f>'F4.2'!AV327</f>
        <v>0</v>
      </c>
      <c r="K3540" s="30"/>
      <c r="L3540" s="30"/>
      <c r="M3540" s="30">
        <f t="shared" si="2181"/>
        <v>0</v>
      </c>
      <c r="N3540" s="150">
        <f t="shared" si="2187"/>
        <v>0</v>
      </c>
    </row>
    <row r="3541" spans="1:14" ht="47.25" hidden="1" outlineLevel="1">
      <c r="A3541" s="31"/>
      <c r="B3541" s="270" t="str">
        <f t="shared" ref="B3541:E3541" si="2239">B3082</f>
        <v>3. Procurement of Modulating type Boiler Feed Pump Recirculation valve (06 Nos)  assembly for  Unit- 8 &amp; 9, CSTPS Chandrapur</v>
      </c>
      <c r="C3541" s="31">
        <f t="shared" si="2239"/>
        <v>0</v>
      </c>
      <c r="D3541" s="67" t="str">
        <f t="shared" si="2239"/>
        <v>-</v>
      </c>
      <c r="E3541" s="30">
        <f t="shared" si="2239"/>
        <v>0</v>
      </c>
      <c r="F3541" s="30">
        <f t="shared" si="2172"/>
        <v>3</v>
      </c>
      <c r="G3541" s="30">
        <f t="shared" si="2173"/>
        <v>3</v>
      </c>
      <c r="H3541" s="30">
        <f t="shared" si="2186"/>
        <v>0</v>
      </c>
      <c r="I3541" s="30">
        <f>'F4.2'!AB328</f>
        <v>0</v>
      </c>
      <c r="J3541" s="30">
        <f>'F4.2'!AV328</f>
        <v>0</v>
      </c>
      <c r="K3541" s="30"/>
      <c r="L3541" s="30"/>
      <c r="M3541" s="30">
        <f t="shared" si="2181"/>
        <v>0</v>
      </c>
      <c r="N3541" s="150">
        <f t="shared" si="2187"/>
        <v>0</v>
      </c>
    </row>
    <row r="3542" spans="1:14" ht="31.5" hidden="1" outlineLevel="1">
      <c r="A3542" s="28"/>
      <c r="B3542" s="270" t="str">
        <f t="shared" ref="B3542:E3542" si="2240">B3083</f>
        <v>4. Procurement of HP Heater HPH-5B assembly for  Unit- 8 &amp; 9, CSTPS Chandrapur</v>
      </c>
      <c r="C3542" s="31">
        <f t="shared" si="2240"/>
        <v>0</v>
      </c>
      <c r="D3542" s="67" t="str">
        <f t="shared" si="2240"/>
        <v>-</v>
      </c>
      <c r="E3542" s="30">
        <f t="shared" si="2240"/>
        <v>0</v>
      </c>
      <c r="F3542" s="30">
        <f t="shared" si="2172"/>
        <v>8</v>
      </c>
      <c r="G3542" s="30">
        <f t="shared" si="2173"/>
        <v>8</v>
      </c>
      <c r="H3542" s="30">
        <f t="shared" si="2186"/>
        <v>0</v>
      </c>
      <c r="I3542" s="30">
        <f>'F4.2'!AB329</f>
        <v>0</v>
      </c>
      <c r="J3542" s="30">
        <f>'F4.2'!AV329</f>
        <v>0</v>
      </c>
      <c r="K3542" s="30"/>
      <c r="L3542" s="30"/>
      <c r="M3542" s="30">
        <f t="shared" si="2181"/>
        <v>0</v>
      </c>
      <c r="N3542" s="150">
        <f t="shared" si="2187"/>
        <v>0</v>
      </c>
    </row>
    <row r="3543" spans="1:14" ht="31.5" hidden="1" outlineLevel="1">
      <c r="A3543" s="31"/>
      <c r="B3543" s="270" t="str">
        <f t="shared" ref="B3543:E3543" si="2241">B3084</f>
        <v>5. Procurement of MDBFP working oil &amp; lube oil coolers for  Unit- 8 &amp; 9, CSTPS Chandrapur</v>
      </c>
      <c r="C3543" s="31">
        <f t="shared" si="2241"/>
        <v>0</v>
      </c>
      <c r="D3543" s="67" t="str">
        <f t="shared" si="2241"/>
        <v>-</v>
      </c>
      <c r="E3543" s="30">
        <f t="shared" si="2241"/>
        <v>0</v>
      </c>
      <c r="F3543" s="30">
        <f t="shared" ref="F3543:F3606" si="2242">F3084+I3084</f>
        <v>1.5</v>
      </c>
      <c r="G3543" s="30">
        <f t="shared" ref="G3543:G3606" si="2243">G3084+M3084</f>
        <v>1.5</v>
      </c>
      <c r="H3543" s="30">
        <f t="shared" si="2186"/>
        <v>0</v>
      </c>
      <c r="I3543" s="30">
        <f>'F4.2'!AB330</f>
        <v>0</v>
      </c>
      <c r="J3543" s="30">
        <f>'F4.2'!AV330</f>
        <v>0</v>
      </c>
      <c r="K3543" s="30"/>
      <c r="L3543" s="30"/>
      <c r="M3543" s="30">
        <f t="shared" si="2181"/>
        <v>0</v>
      </c>
      <c r="N3543" s="150">
        <f t="shared" si="2187"/>
        <v>0</v>
      </c>
    </row>
    <row r="3544" spans="1:14" ht="31.5" hidden="1" outlineLevel="1">
      <c r="A3544" s="28"/>
      <c r="B3544" s="270" t="str">
        <f t="shared" ref="B3544:E3544" si="2244">B3085</f>
        <v>6. Procurement of TDBFP Turbine rotor K1401-2 at  Unit- 8 &amp; 9, CSTPS Chandrapur</v>
      </c>
      <c r="C3544" s="31">
        <f t="shared" si="2244"/>
        <v>0</v>
      </c>
      <c r="D3544" s="67" t="str">
        <f t="shared" si="2244"/>
        <v>-</v>
      </c>
      <c r="E3544" s="30">
        <f t="shared" si="2244"/>
        <v>0</v>
      </c>
      <c r="F3544" s="30">
        <f t="shared" si="2242"/>
        <v>7.5</v>
      </c>
      <c r="G3544" s="30">
        <f t="shared" si="2243"/>
        <v>7.5</v>
      </c>
      <c r="H3544" s="30">
        <f t="shared" si="2186"/>
        <v>0</v>
      </c>
      <c r="I3544" s="30">
        <f>'F4.2'!AB331</f>
        <v>0</v>
      </c>
      <c r="J3544" s="30">
        <f>'F4.2'!AV331</f>
        <v>0</v>
      </c>
      <c r="K3544" s="30"/>
      <c r="L3544" s="30"/>
      <c r="M3544" s="30">
        <f t="shared" si="2181"/>
        <v>0</v>
      </c>
      <c r="N3544" s="150">
        <f t="shared" si="2187"/>
        <v>0</v>
      </c>
    </row>
    <row r="3545" spans="1:14" ht="31.5" hidden="1" outlineLevel="1">
      <c r="A3545" s="31"/>
      <c r="B3545" s="270" t="str">
        <f t="shared" ref="B3545:E3545" si="2245">B3086</f>
        <v>7. Procurement of Main TG Jacking oil pumps (2 Nos.) at  Unit- 8 &amp; 9, CSTPS Chandrapur</v>
      </c>
      <c r="C3545" s="31">
        <f t="shared" si="2245"/>
        <v>0</v>
      </c>
      <c r="D3545" s="67" t="str">
        <f t="shared" si="2245"/>
        <v>-</v>
      </c>
      <c r="E3545" s="30">
        <f t="shared" si="2245"/>
        <v>0</v>
      </c>
      <c r="F3545" s="30">
        <f t="shared" si="2242"/>
        <v>0.5</v>
      </c>
      <c r="G3545" s="30">
        <f t="shared" si="2243"/>
        <v>0.5</v>
      </c>
      <c r="H3545" s="30">
        <f t="shared" si="2186"/>
        <v>0</v>
      </c>
      <c r="I3545" s="30">
        <f>'F4.2'!AB332</f>
        <v>0</v>
      </c>
      <c r="J3545" s="30">
        <f>'F4.2'!AV332</f>
        <v>0</v>
      </c>
      <c r="K3545" s="30"/>
      <c r="L3545" s="30"/>
      <c r="M3545" s="30">
        <f t="shared" si="2181"/>
        <v>0</v>
      </c>
      <c r="N3545" s="150">
        <f t="shared" si="2187"/>
        <v>0</v>
      </c>
    </row>
    <row r="3546" spans="1:14" ht="47.25" hidden="1" outlineLevel="1">
      <c r="A3546" s="28"/>
      <c r="B3546" s="270" t="str">
        <f t="shared" ref="B3546:E3546" si="2246">B3087</f>
        <v>8. Procurement of HP  elements of ZR500 Atlas Copco make compressors along with inter &amp; after coolers tube nest at  Unit- 8 &amp; 9, CSTPS Chandrapur</v>
      </c>
      <c r="C3546" s="31">
        <f t="shared" si="2246"/>
        <v>0</v>
      </c>
      <c r="D3546" s="67" t="str">
        <f t="shared" si="2246"/>
        <v>-</v>
      </c>
      <c r="E3546" s="30">
        <f t="shared" si="2246"/>
        <v>0</v>
      </c>
      <c r="F3546" s="30">
        <f t="shared" si="2242"/>
        <v>2</v>
      </c>
      <c r="G3546" s="30">
        <f t="shared" si="2243"/>
        <v>2</v>
      </c>
      <c r="H3546" s="30">
        <f t="shared" si="2186"/>
        <v>0</v>
      </c>
      <c r="I3546" s="30">
        <f>'F4.2'!AB333</f>
        <v>0</v>
      </c>
      <c r="J3546" s="30">
        <f>'F4.2'!AV333</f>
        <v>0</v>
      </c>
      <c r="K3546" s="30"/>
      <c r="L3546" s="30"/>
      <c r="M3546" s="30">
        <f t="shared" si="2181"/>
        <v>0</v>
      </c>
      <c r="N3546" s="150">
        <f t="shared" si="2187"/>
        <v>0</v>
      </c>
    </row>
    <row r="3547" spans="1:14" ht="31.5" hidden="1" outlineLevel="1">
      <c r="A3547" s="31"/>
      <c r="B3547" s="270" t="str">
        <f t="shared" ref="B3547:E3547" si="2247">B3088</f>
        <v>9. Procurement of CW &amp; ACW Pump spares at  Unit- 8 &amp; 9, CSTPS Chandrapur</v>
      </c>
      <c r="C3547" s="31">
        <f t="shared" si="2247"/>
        <v>0</v>
      </c>
      <c r="D3547" s="67" t="str">
        <f t="shared" si="2247"/>
        <v>-</v>
      </c>
      <c r="E3547" s="30">
        <f t="shared" si="2247"/>
        <v>0</v>
      </c>
      <c r="F3547" s="30">
        <f t="shared" si="2242"/>
        <v>1.5</v>
      </c>
      <c r="G3547" s="30">
        <f t="shared" si="2243"/>
        <v>1.5</v>
      </c>
      <c r="H3547" s="30">
        <f t="shared" si="2186"/>
        <v>0</v>
      </c>
      <c r="I3547" s="30">
        <f>'F4.2'!AB334</f>
        <v>0</v>
      </c>
      <c r="J3547" s="30">
        <f>'F4.2'!AV334</f>
        <v>0</v>
      </c>
      <c r="K3547" s="30"/>
      <c r="L3547" s="30"/>
      <c r="M3547" s="30">
        <f t="shared" si="2181"/>
        <v>0</v>
      </c>
      <c r="N3547" s="150">
        <f t="shared" si="2187"/>
        <v>0</v>
      </c>
    </row>
    <row r="3548" spans="1:14" ht="31.5" hidden="1" outlineLevel="1">
      <c r="A3548" s="31"/>
      <c r="B3548" s="270" t="str">
        <f t="shared" ref="B3548:E3548" si="2248">B3089</f>
        <v>10. Procurement of condenser tubes at  Unit- 8 &amp; 9, CSTPS Chandrapur</v>
      </c>
      <c r="C3548" s="31">
        <f t="shared" si="2248"/>
        <v>0</v>
      </c>
      <c r="D3548" s="67" t="str">
        <f t="shared" si="2248"/>
        <v>-</v>
      </c>
      <c r="E3548" s="30">
        <f t="shared" si="2248"/>
        <v>0</v>
      </c>
      <c r="F3548" s="30">
        <f t="shared" si="2242"/>
        <v>2.5</v>
      </c>
      <c r="G3548" s="30">
        <f t="shared" si="2243"/>
        <v>2.5</v>
      </c>
      <c r="H3548" s="30">
        <f t="shared" si="2186"/>
        <v>0</v>
      </c>
      <c r="I3548" s="30">
        <f>'F4.2'!AB335</f>
        <v>0</v>
      </c>
      <c r="J3548" s="30">
        <f>'F4.2'!AV335</f>
        <v>0</v>
      </c>
      <c r="K3548" s="30"/>
      <c r="L3548" s="30"/>
      <c r="M3548" s="30">
        <f t="shared" si="2181"/>
        <v>0</v>
      </c>
      <c r="N3548" s="150">
        <f t="shared" si="2187"/>
        <v>0</v>
      </c>
    </row>
    <row r="3549" spans="1:14" ht="31.5" hidden="1" outlineLevel="1">
      <c r="A3549" s="31"/>
      <c r="B3549" s="270" t="str">
        <f t="shared" ref="B3549:E3549" si="2249">B3090</f>
        <v>11. Procurement of HPCF Pump at  Unit- 8 &amp; 9, CSTPS Chandrapur</v>
      </c>
      <c r="C3549" s="31">
        <f t="shared" si="2249"/>
        <v>0</v>
      </c>
      <c r="D3549" s="67" t="str">
        <f t="shared" si="2249"/>
        <v>-</v>
      </c>
      <c r="E3549" s="30">
        <f t="shared" si="2249"/>
        <v>0</v>
      </c>
      <c r="F3549" s="30">
        <f t="shared" si="2242"/>
        <v>3</v>
      </c>
      <c r="G3549" s="30">
        <f t="shared" si="2243"/>
        <v>3</v>
      </c>
      <c r="H3549" s="30">
        <f t="shared" si="2186"/>
        <v>0</v>
      </c>
      <c r="I3549" s="30">
        <f>'F4.2'!AB336</f>
        <v>0</v>
      </c>
      <c r="J3549" s="30">
        <f>'F4.2'!AV336</f>
        <v>0</v>
      </c>
      <c r="K3549" s="30"/>
      <c r="L3549" s="30"/>
      <c r="M3549" s="30">
        <f t="shared" si="2181"/>
        <v>0</v>
      </c>
      <c r="N3549" s="150">
        <f t="shared" si="2187"/>
        <v>0</v>
      </c>
    </row>
    <row r="3550" spans="1:14" ht="63" hidden="1" outlineLevel="1">
      <c r="A3550" s="28">
        <f>A3091</f>
        <v>2</v>
      </c>
      <c r="B3550" s="131" t="str">
        <f t="shared" ref="B3550:E3550" si="2250">B3091</f>
        <v>DPR for performance improvement of Condenser Cooling water system &amp; improvement in system reliability of auxiliary cooling water system installed at Unit-8&amp;9, 2x500MW, CSTPS, Chandrapur</v>
      </c>
      <c r="C3550" s="31">
        <f t="shared" si="2250"/>
        <v>0</v>
      </c>
      <c r="D3550" s="67" t="str">
        <f t="shared" si="2250"/>
        <v>-</v>
      </c>
      <c r="E3550" s="30">
        <f t="shared" si="2250"/>
        <v>0</v>
      </c>
      <c r="F3550" s="30">
        <f t="shared" si="2242"/>
        <v>0</v>
      </c>
      <c r="G3550" s="30">
        <f t="shared" si="2243"/>
        <v>0</v>
      </c>
      <c r="H3550" s="30">
        <f t="shared" si="2186"/>
        <v>0</v>
      </c>
      <c r="I3550" s="30">
        <f>'F4.2'!AB337</f>
        <v>0</v>
      </c>
      <c r="J3550" s="30">
        <f>'F4.2'!AV337</f>
        <v>0</v>
      </c>
      <c r="K3550" s="30"/>
      <c r="L3550" s="30"/>
      <c r="M3550" s="30">
        <f t="shared" ref="M3550:M3613" si="2251">SUM(J3550:L3550)</f>
        <v>0</v>
      </c>
      <c r="N3550" s="150">
        <f t="shared" si="2187"/>
        <v>0</v>
      </c>
    </row>
    <row r="3551" spans="1:14" ht="63" hidden="1" outlineLevel="1">
      <c r="A3551" s="31"/>
      <c r="B3551" s="270" t="str">
        <f t="shared" ref="B3551:E3551" si="2252">B3092</f>
        <v>DPR for performance improvement of Condenser Cooling water system &amp; improvement in system reliability of auxiliary cooling water system installed at Unit-8&amp;9, 2x500MW, CSTPS, Chandrapur</v>
      </c>
      <c r="C3551" s="31">
        <f t="shared" si="2252"/>
        <v>0</v>
      </c>
      <c r="D3551" s="67" t="str">
        <f t="shared" si="2252"/>
        <v>-</v>
      </c>
      <c r="E3551" s="30">
        <f t="shared" si="2252"/>
        <v>0</v>
      </c>
      <c r="F3551" s="30">
        <f t="shared" si="2242"/>
        <v>34</v>
      </c>
      <c r="G3551" s="30">
        <f t="shared" si="2243"/>
        <v>34</v>
      </c>
      <c r="H3551" s="30">
        <f t="shared" si="2186"/>
        <v>0</v>
      </c>
      <c r="I3551" s="30">
        <f>'F4.2'!AB338</f>
        <v>0</v>
      </c>
      <c r="J3551" s="30">
        <f>'F4.2'!AV338</f>
        <v>0</v>
      </c>
      <c r="K3551" s="30"/>
      <c r="L3551" s="30"/>
      <c r="M3551" s="30">
        <f t="shared" si="2251"/>
        <v>0</v>
      </c>
      <c r="N3551" s="150">
        <f t="shared" si="2187"/>
        <v>0</v>
      </c>
    </row>
    <row r="3552" spans="1:14" ht="31.5" hidden="1" outlineLevel="1">
      <c r="A3552" s="28">
        <f>A3093</f>
        <v>3</v>
      </c>
      <c r="B3552" s="131" t="str">
        <f t="shared" ref="B3552:E3552" si="2253">B3093</f>
        <v>Procurement of main turbine IPT module at Unit- 8 &amp; 9, CSTPS Chandrapur</v>
      </c>
      <c r="C3552" s="31">
        <f t="shared" si="2253"/>
        <v>0</v>
      </c>
      <c r="D3552" s="67" t="str">
        <f t="shared" si="2253"/>
        <v>-</v>
      </c>
      <c r="E3552" s="30">
        <f t="shared" si="2253"/>
        <v>0</v>
      </c>
      <c r="F3552" s="30">
        <f t="shared" si="2242"/>
        <v>0</v>
      </c>
      <c r="G3552" s="30">
        <f t="shared" si="2243"/>
        <v>0</v>
      </c>
      <c r="H3552" s="30">
        <f t="shared" si="2186"/>
        <v>0</v>
      </c>
      <c r="I3552" s="30">
        <f>'F4.2'!AB339</f>
        <v>0</v>
      </c>
      <c r="J3552" s="30">
        <f>'F4.2'!AV339</f>
        <v>0</v>
      </c>
      <c r="K3552" s="30"/>
      <c r="L3552" s="30"/>
      <c r="M3552" s="30">
        <f t="shared" si="2251"/>
        <v>0</v>
      </c>
      <c r="N3552" s="150">
        <f t="shared" si="2187"/>
        <v>0</v>
      </c>
    </row>
    <row r="3553" spans="1:14" ht="31.5" hidden="1" outlineLevel="1">
      <c r="A3553" s="31"/>
      <c r="B3553" s="270" t="str">
        <f t="shared" ref="B3553:E3553" si="2254">B3094</f>
        <v xml:space="preserve"> Procurement of main turbine IPT module at  Unit- 8 &amp; 9, CSTPS Chandrapur</v>
      </c>
      <c r="C3553" s="31">
        <f t="shared" si="2254"/>
        <v>0</v>
      </c>
      <c r="D3553" s="67" t="str">
        <f t="shared" si="2254"/>
        <v>-</v>
      </c>
      <c r="E3553" s="30">
        <f t="shared" si="2254"/>
        <v>0</v>
      </c>
      <c r="F3553" s="30">
        <f t="shared" si="2242"/>
        <v>0</v>
      </c>
      <c r="G3553" s="30">
        <f t="shared" si="2243"/>
        <v>0</v>
      </c>
      <c r="H3553" s="30">
        <f t="shared" si="2186"/>
        <v>0</v>
      </c>
      <c r="I3553" s="30">
        <f>'F4.2'!AB340</f>
        <v>50</v>
      </c>
      <c r="J3553" s="30">
        <f>'F4.2'!AV340</f>
        <v>50</v>
      </c>
      <c r="K3553" s="30"/>
      <c r="L3553" s="30"/>
      <c r="M3553" s="30">
        <f t="shared" si="2251"/>
        <v>50</v>
      </c>
      <c r="N3553" s="150">
        <f t="shared" si="2187"/>
        <v>0</v>
      </c>
    </row>
    <row r="3554" spans="1:14" ht="15.75" hidden="1" outlineLevel="1">
      <c r="A3554" s="31"/>
      <c r="B3554" s="360" t="str">
        <f t="shared" ref="B3554:E3554" si="2255">B3095</f>
        <v>Electrical  Maintenance -III</v>
      </c>
      <c r="C3554" s="31">
        <f t="shared" si="2255"/>
        <v>0</v>
      </c>
      <c r="D3554" s="67" t="str">
        <f t="shared" si="2255"/>
        <v>-</v>
      </c>
      <c r="E3554" s="30">
        <f t="shared" si="2255"/>
        <v>0</v>
      </c>
      <c r="F3554" s="30">
        <f t="shared" si="2242"/>
        <v>0</v>
      </c>
      <c r="G3554" s="30">
        <f t="shared" si="2243"/>
        <v>0</v>
      </c>
      <c r="H3554" s="30">
        <f t="shared" ref="H3554:H3617" si="2256">F3554-G3554</f>
        <v>0</v>
      </c>
      <c r="I3554" s="30">
        <f>'F4.2'!AB341</f>
        <v>0</v>
      </c>
      <c r="J3554" s="30">
        <f>'F4.2'!AV341</f>
        <v>0</v>
      </c>
      <c r="K3554" s="30"/>
      <c r="L3554" s="30"/>
      <c r="M3554" s="30">
        <f t="shared" si="2251"/>
        <v>0</v>
      </c>
      <c r="N3554" s="150">
        <f t="shared" ref="N3554:N3617" si="2257">H3554+I3554-M3554</f>
        <v>0</v>
      </c>
    </row>
    <row r="3555" spans="1:14" ht="15.75" hidden="1" outlineLevel="1">
      <c r="A3555" s="28">
        <f>A3096</f>
        <v>1</v>
      </c>
      <c r="B3555" s="131" t="str">
        <f t="shared" ref="B3555:E3555" si="2258">B3096</f>
        <v>Proc of GTR, MDBFP, UPS battery, breakers</v>
      </c>
      <c r="C3555" s="31">
        <f t="shared" si="2258"/>
        <v>0</v>
      </c>
      <c r="D3555" s="67" t="str">
        <f t="shared" si="2258"/>
        <v>-</v>
      </c>
      <c r="E3555" s="30">
        <f t="shared" si="2258"/>
        <v>0</v>
      </c>
      <c r="F3555" s="30">
        <f t="shared" si="2242"/>
        <v>0</v>
      </c>
      <c r="G3555" s="30">
        <f t="shared" si="2243"/>
        <v>0</v>
      </c>
      <c r="H3555" s="30">
        <f t="shared" si="2256"/>
        <v>0</v>
      </c>
      <c r="I3555" s="30">
        <f>'F4.2'!AB342</f>
        <v>0</v>
      </c>
      <c r="J3555" s="30">
        <f>'F4.2'!AV342</f>
        <v>0</v>
      </c>
      <c r="K3555" s="30"/>
      <c r="L3555" s="30"/>
      <c r="M3555" s="30">
        <f t="shared" si="2251"/>
        <v>0</v>
      </c>
      <c r="N3555" s="150">
        <f t="shared" si="2257"/>
        <v>0</v>
      </c>
    </row>
    <row r="3556" spans="1:14" ht="47.25" hidden="1" outlineLevel="1">
      <c r="A3556" s="31"/>
      <c r="B3556" s="270" t="str">
        <f t="shared" ref="B3556:E3556" si="2259">B3097</f>
        <v xml:space="preserve"> Design, engineering, manufacturing, testing, unloading at site, E&amp;C of  200 MVA, 21/420 KV Single Phase Generator Transformer for Unit-8&amp;9, CSTPS, Chandrapur</v>
      </c>
      <c r="C3556" s="31">
        <f t="shared" si="2259"/>
        <v>0</v>
      </c>
      <c r="D3556" s="67" t="str">
        <f t="shared" si="2259"/>
        <v>-</v>
      </c>
      <c r="E3556" s="30">
        <f t="shared" si="2259"/>
        <v>0</v>
      </c>
      <c r="F3556" s="30">
        <f t="shared" si="2242"/>
        <v>21.07</v>
      </c>
      <c r="G3556" s="30">
        <f t="shared" si="2243"/>
        <v>21.07</v>
      </c>
      <c r="H3556" s="30">
        <f t="shared" si="2256"/>
        <v>0</v>
      </c>
      <c r="I3556" s="30">
        <f>'F4.2'!AB343</f>
        <v>0</v>
      </c>
      <c r="J3556" s="30">
        <f>'F4.2'!AV343</f>
        <v>0</v>
      </c>
      <c r="K3556" s="30"/>
      <c r="L3556" s="30"/>
      <c r="M3556" s="30">
        <f t="shared" si="2251"/>
        <v>0</v>
      </c>
      <c r="N3556" s="150">
        <f t="shared" si="2257"/>
        <v>0</v>
      </c>
    </row>
    <row r="3557" spans="1:14" ht="173.25" hidden="1" outlineLevel="1">
      <c r="A3557" s="31"/>
      <c r="B3557" s="270" t="str">
        <f t="shared" ref="B3557:E3557" si="2260">B3098</f>
        <v xml:space="preserve"> Procurement of MDBFP motor and recommended spares 
The Fire Water Pump House UPS Battery set of 240V, 40AH Capacity (1.2V X 176 Cells ) Ni Cd  Type Make- HBL 
The UPS Battery Set at SWAS Lab (Outdoor Area), 45AH Capacity (1.2 V X 276 Cells) Ni Cd type Make- HBL for Unit#8&amp;9 
 The UPS Battery Set at CMRH (Outdoor Area), 69AH Capacity (1.2 V X 280 Cells) Ni Cd type Make- HBL for Unit#8&amp;9  
Retrofitting of 415V GE make ACB of various ratings along with allied spares. 
BHEL make Breakers and spares for 6.6 kV and 11kV panels </v>
      </c>
      <c r="C3557" s="31">
        <f t="shared" si="2260"/>
        <v>0</v>
      </c>
      <c r="D3557" s="67" t="str">
        <f t="shared" si="2260"/>
        <v>-</v>
      </c>
      <c r="E3557" s="30">
        <f t="shared" si="2260"/>
        <v>0</v>
      </c>
      <c r="F3557" s="30">
        <f t="shared" si="2242"/>
        <v>15.07</v>
      </c>
      <c r="G3557" s="30">
        <f t="shared" si="2243"/>
        <v>15.07</v>
      </c>
      <c r="H3557" s="30">
        <f t="shared" si="2256"/>
        <v>0</v>
      </c>
      <c r="I3557" s="30">
        <f>'F4.2'!AB344</f>
        <v>0</v>
      </c>
      <c r="J3557" s="30">
        <f>'F4.2'!AV344</f>
        <v>0</v>
      </c>
      <c r="K3557" s="30"/>
      <c r="L3557" s="30"/>
      <c r="M3557" s="30">
        <f t="shared" si="2251"/>
        <v>0</v>
      </c>
      <c r="N3557" s="150">
        <f t="shared" si="2257"/>
        <v>0</v>
      </c>
    </row>
    <row r="3558" spans="1:14" ht="110.25" hidden="1" outlineLevel="1">
      <c r="A3558" s="28">
        <f>A3099</f>
        <v>2</v>
      </c>
      <c r="B3558" s="131" t="str">
        <f t="shared" ref="B3558:E3558" si="2261">B3099</f>
        <v xml:space="preserve">Design, engineering, manufacturing, testing, unloading at site, E&amp;C of  80 MVA, 420/11/6.9 KV three Phase Station Transformer &amp; 25MVA 21/6.9KV Three phase Unit Aux Transformer as a common pool spares for BTPS 500MW, Khaparkheda 500 MW and Unit-8&amp;9, CSTPS, Chandrapur &amp;
Supply, installation, commissioning and testing of Station Batteries of Unit-8&amp;9 CSTPS alongwith all outdoor batteries </v>
      </c>
      <c r="C3558" s="31">
        <f t="shared" si="2261"/>
        <v>0</v>
      </c>
      <c r="D3558" s="67" t="str">
        <f t="shared" si="2261"/>
        <v>-</v>
      </c>
      <c r="E3558" s="30">
        <f t="shared" si="2261"/>
        <v>0</v>
      </c>
      <c r="F3558" s="30">
        <f t="shared" si="2242"/>
        <v>0</v>
      </c>
      <c r="G3558" s="30">
        <f t="shared" si="2243"/>
        <v>0</v>
      </c>
      <c r="H3558" s="30">
        <f t="shared" si="2256"/>
        <v>0</v>
      </c>
      <c r="I3558" s="30">
        <f>'F4.2'!AB345</f>
        <v>0</v>
      </c>
      <c r="J3558" s="30">
        <f>'F4.2'!AV345</f>
        <v>0</v>
      </c>
      <c r="K3558" s="30"/>
      <c r="L3558" s="30"/>
      <c r="M3558" s="30">
        <f t="shared" si="2251"/>
        <v>0</v>
      </c>
      <c r="N3558" s="150">
        <f t="shared" si="2257"/>
        <v>0</v>
      </c>
    </row>
    <row r="3559" spans="1:14" ht="78.75" hidden="1" outlineLevel="1">
      <c r="A3559" s="28"/>
      <c r="B3559" s="270" t="str">
        <f t="shared" ref="B3559:E3559" si="2262">B3100</f>
        <v>Design, engineering, manufacturing, testing, unloading at site, E&amp;C of  80 MVA, 420/11/6.9 KV three Phase Station Transformer &amp; 25MVA 21/6.9KV Three phase Unit Aux Transformer as a common pool spares for BTPS 500MW, Khaparkheda 500 MW and Unit-8&amp;9, CSTPS, Chandrapur</v>
      </c>
      <c r="C3559" s="31">
        <f t="shared" si="2262"/>
        <v>0</v>
      </c>
      <c r="D3559" s="67" t="str">
        <f t="shared" si="2262"/>
        <v>-</v>
      </c>
      <c r="E3559" s="30">
        <f t="shared" si="2262"/>
        <v>0</v>
      </c>
      <c r="F3559" s="30">
        <f t="shared" si="2242"/>
        <v>22</v>
      </c>
      <c r="G3559" s="30">
        <f t="shared" si="2243"/>
        <v>22</v>
      </c>
      <c r="H3559" s="30">
        <f t="shared" si="2256"/>
        <v>0</v>
      </c>
      <c r="I3559" s="30">
        <f>'F4.2'!AB346</f>
        <v>0</v>
      </c>
      <c r="J3559" s="30">
        <f>'F4.2'!AV346</f>
        <v>0</v>
      </c>
      <c r="K3559" s="30"/>
      <c r="L3559" s="30"/>
      <c r="M3559" s="30">
        <f t="shared" si="2251"/>
        <v>0</v>
      </c>
      <c r="N3559" s="150">
        <f t="shared" si="2257"/>
        <v>0</v>
      </c>
    </row>
    <row r="3560" spans="1:14" ht="31.5" hidden="1" outlineLevel="1">
      <c r="A3560" s="31"/>
      <c r="B3560" s="270" t="str">
        <f t="shared" ref="B3560:E3560" si="2263">B3101</f>
        <v>Supply, installation, commissioning and testing of Station Batteries of Unit-8&amp;9 CSTPS alongwith all outdoor batteries</v>
      </c>
      <c r="C3560" s="31">
        <f t="shared" si="2263"/>
        <v>0</v>
      </c>
      <c r="D3560" s="67" t="str">
        <f t="shared" si="2263"/>
        <v>-</v>
      </c>
      <c r="E3560" s="30">
        <f t="shared" si="2263"/>
        <v>0</v>
      </c>
      <c r="F3560" s="30">
        <f t="shared" si="2242"/>
        <v>12</v>
      </c>
      <c r="G3560" s="30">
        <f t="shared" si="2243"/>
        <v>12</v>
      </c>
      <c r="H3560" s="30">
        <f t="shared" si="2256"/>
        <v>0</v>
      </c>
      <c r="I3560" s="30">
        <f>'F4.2'!AB347</f>
        <v>0</v>
      </c>
      <c r="J3560" s="30">
        <f>'F4.2'!AV347</f>
        <v>0</v>
      </c>
      <c r="K3560" s="30"/>
      <c r="L3560" s="30"/>
      <c r="M3560" s="30">
        <f t="shared" si="2251"/>
        <v>0</v>
      </c>
      <c r="N3560" s="150">
        <f t="shared" si="2257"/>
        <v>0</v>
      </c>
    </row>
    <row r="3561" spans="1:14" ht="15.75" hidden="1" outlineLevel="1">
      <c r="A3561" s="348"/>
      <c r="B3561" s="360" t="str">
        <f t="shared" ref="B3561:E3561" si="2264">B3102</f>
        <v>I&amp;C  -III</v>
      </c>
      <c r="C3561" s="31">
        <f t="shared" si="2264"/>
        <v>0</v>
      </c>
      <c r="D3561" s="67" t="str">
        <f t="shared" si="2264"/>
        <v>-</v>
      </c>
      <c r="E3561" s="30">
        <f t="shared" si="2264"/>
        <v>0</v>
      </c>
      <c r="F3561" s="30">
        <f t="shared" si="2242"/>
        <v>0</v>
      </c>
      <c r="G3561" s="30">
        <f t="shared" si="2243"/>
        <v>0</v>
      </c>
      <c r="H3561" s="30">
        <f t="shared" si="2256"/>
        <v>0</v>
      </c>
      <c r="I3561" s="30">
        <f>'F4.2'!AB348</f>
        <v>0</v>
      </c>
      <c r="J3561" s="30">
        <f>'F4.2'!AV348</f>
        <v>0</v>
      </c>
      <c r="K3561" s="30"/>
      <c r="L3561" s="30"/>
      <c r="M3561" s="30">
        <f t="shared" si="2251"/>
        <v>0</v>
      </c>
      <c r="N3561" s="150">
        <f t="shared" si="2257"/>
        <v>0</v>
      </c>
    </row>
    <row r="3562" spans="1:14" ht="47.25" hidden="1" outlineLevel="1">
      <c r="A3562" s="28">
        <f>A3103</f>
        <v>1</v>
      </c>
      <c r="B3562" s="131" t="str">
        <f t="shared" ref="B3562:E3562" si="2265">B3103</f>
        <v>Upgradation of Analysis &amp; Diagnostics system (A&amp;D) for VMS and TSI system at Unit-8&amp;9, CSTPS, Chandrapur.&amp; other schemes</v>
      </c>
      <c r="C3562" s="31">
        <f t="shared" si="2265"/>
        <v>0</v>
      </c>
      <c r="D3562" s="67" t="str">
        <f t="shared" si="2265"/>
        <v>-</v>
      </c>
      <c r="E3562" s="30">
        <f t="shared" si="2265"/>
        <v>0</v>
      </c>
      <c r="F3562" s="30">
        <f t="shared" si="2242"/>
        <v>0</v>
      </c>
      <c r="G3562" s="30">
        <f t="shared" si="2243"/>
        <v>0</v>
      </c>
      <c r="H3562" s="30">
        <f t="shared" si="2256"/>
        <v>0</v>
      </c>
      <c r="I3562" s="30">
        <f>'F4.2'!AB349</f>
        <v>0</v>
      </c>
      <c r="J3562" s="30">
        <f>'F4.2'!AV349</f>
        <v>0</v>
      </c>
      <c r="K3562" s="30"/>
      <c r="L3562" s="30"/>
      <c r="M3562" s="30">
        <f t="shared" si="2251"/>
        <v>0</v>
      </c>
      <c r="N3562" s="150">
        <f t="shared" si="2257"/>
        <v>0</v>
      </c>
    </row>
    <row r="3563" spans="1:14" ht="31.5" hidden="1" outlineLevel="1">
      <c r="A3563" s="31"/>
      <c r="B3563" s="270" t="str">
        <f t="shared" ref="B3563:E3563" si="2266">B3104</f>
        <v>Upgradation of Analysis &amp; Diagnostics system (A&amp;D) for VMS and TSI system at Unit-8&amp;9, CSTPS, Chandrapur.</v>
      </c>
      <c r="C3563" s="31">
        <f t="shared" si="2266"/>
        <v>0</v>
      </c>
      <c r="D3563" s="67" t="str">
        <f t="shared" si="2266"/>
        <v>-</v>
      </c>
      <c r="E3563" s="30">
        <f t="shared" si="2266"/>
        <v>0</v>
      </c>
      <c r="F3563" s="30">
        <f t="shared" si="2242"/>
        <v>17</v>
      </c>
      <c r="G3563" s="30">
        <f t="shared" si="2243"/>
        <v>17</v>
      </c>
      <c r="H3563" s="30">
        <f t="shared" si="2256"/>
        <v>0</v>
      </c>
      <c r="I3563" s="30">
        <f>'F4.2'!AB350</f>
        <v>0</v>
      </c>
      <c r="J3563" s="30">
        <f>'F4.2'!AV350</f>
        <v>0</v>
      </c>
      <c r="K3563" s="30"/>
      <c r="L3563" s="30"/>
      <c r="M3563" s="30">
        <f t="shared" si="2251"/>
        <v>0</v>
      </c>
      <c r="N3563" s="150">
        <f t="shared" si="2257"/>
        <v>0</v>
      </c>
    </row>
    <row r="3564" spans="1:14" ht="31.5" hidden="1" outlineLevel="1">
      <c r="A3564" s="31"/>
      <c r="B3564" s="270" t="str">
        <f t="shared" ref="B3564:E3564" si="2267">B3105</f>
        <v xml:space="preserve"> Installation of CO analysers at Eco outlet at Unit-8&amp;9, CSTPS Chandrapur.</v>
      </c>
      <c r="C3564" s="31">
        <f t="shared" si="2267"/>
        <v>0</v>
      </c>
      <c r="D3564" s="67" t="str">
        <f t="shared" si="2267"/>
        <v>-</v>
      </c>
      <c r="E3564" s="30">
        <f t="shared" si="2267"/>
        <v>0</v>
      </c>
      <c r="F3564" s="30">
        <f t="shared" si="2242"/>
        <v>2.5</v>
      </c>
      <c r="G3564" s="30">
        <f t="shared" si="2243"/>
        <v>2.5</v>
      </c>
      <c r="H3564" s="30">
        <f t="shared" si="2256"/>
        <v>0</v>
      </c>
      <c r="I3564" s="30">
        <f>'F4.2'!AB351</f>
        <v>0</v>
      </c>
      <c r="J3564" s="30">
        <f>'F4.2'!AV351</f>
        <v>0</v>
      </c>
      <c r="K3564" s="30"/>
      <c r="L3564" s="30"/>
      <c r="M3564" s="30">
        <f t="shared" si="2251"/>
        <v>0</v>
      </c>
      <c r="N3564" s="150">
        <f t="shared" si="2257"/>
        <v>0</v>
      </c>
    </row>
    <row r="3565" spans="1:14" ht="47.25" hidden="1" outlineLevel="1">
      <c r="A3565" s="31"/>
      <c r="B3565" s="270" t="str">
        <f t="shared" ref="B3565:E3565" si="2268">B3106</f>
        <v>Complete Engineering Retrofitting of Existing 196 NT Controller by DT 9 Controller alongwith HMI units for Unit 8/9 coal feeder system.</v>
      </c>
      <c r="C3565" s="31">
        <f t="shared" si="2268"/>
        <v>0</v>
      </c>
      <c r="D3565" s="67" t="str">
        <f t="shared" si="2268"/>
        <v>-</v>
      </c>
      <c r="E3565" s="30">
        <f t="shared" si="2268"/>
        <v>0</v>
      </c>
      <c r="F3565" s="30">
        <f t="shared" si="2242"/>
        <v>2</v>
      </c>
      <c r="G3565" s="30">
        <f t="shared" si="2243"/>
        <v>2</v>
      </c>
      <c r="H3565" s="30">
        <f t="shared" si="2256"/>
        <v>0</v>
      </c>
      <c r="I3565" s="30">
        <f>'F4.2'!AB352</f>
        <v>0</v>
      </c>
      <c r="J3565" s="30">
        <f>'F4.2'!AV352</f>
        <v>0</v>
      </c>
      <c r="K3565" s="30"/>
      <c r="L3565" s="30"/>
      <c r="M3565" s="30">
        <f t="shared" si="2251"/>
        <v>0</v>
      </c>
      <c r="N3565" s="150">
        <f t="shared" si="2257"/>
        <v>0</v>
      </c>
    </row>
    <row r="3566" spans="1:14" ht="15.75" hidden="1" outlineLevel="1">
      <c r="A3566" s="31"/>
      <c r="B3566" s="270" t="str">
        <f t="shared" ref="B3566:E3566" si="2269">B3107</f>
        <v xml:space="preserve"> Supply of spares for LP bypass system.</v>
      </c>
      <c r="C3566" s="31">
        <f t="shared" si="2269"/>
        <v>0</v>
      </c>
      <c r="D3566" s="67" t="str">
        <f t="shared" si="2269"/>
        <v>-</v>
      </c>
      <c r="E3566" s="30">
        <f t="shared" si="2269"/>
        <v>0</v>
      </c>
      <c r="F3566" s="30">
        <f t="shared" si="2242"/>
        <v>2</v>
      </c>
      <c r="G3566" s="30">
        <f t="shared" si="2243"/>
        <v>2</v>
      </c>
      <c r="H3566" s="30">
        <f t="shared" si="2256"/>
        <v>0</v>
      </c>
      <c r="I3566" s="30">
        <f>'F4.2'!AB353</f>
        <v>0</v>
      </c>
      <c r="J3566" s="30">
        <f>'F4.2'!AV353</f>
        <v>0</v>
      </c>
      <c r="K3566" s="30"/>
      <c r="L3566" s="30"/>
      <c r="M3566" s="30">
        <f t="shared" si="2251"/>
        <v>0</v>
      </c>
      <c r="N3566" s="150">
        <f t="shared" si="2257"/>
        <v>0</v>
      </c>
    </row>
    <row r="3567" spans="1:14" ht="15.75" hidden="1" outlineLevel="1">
      <c r="A3567" s="31"/>
      <c r="B3567" s="270" t="str">
        <f t="shared" ref="B3567:E3567" si="2270">B3108</f>
        <v>Supply of spares for maxDNA DCS system</v>
      </c>
      <c r="C3567" s="31">
        <f t="shared" si="2270"/>
        <v>0</v>
      </c>
      <c r="D3567" s="67" t="str">
        <f t="shared" si="2270"/>
        <v>-</v>
      </c>
      <c r="E3567" s="30">
        <f t="shared" si="2270"/>
        <v>0</v>
      </c>
      <c r="F3567" s="30">
        <f t="shared" si="2242"/>
        <v>2</v>
      </c>
      <c r="G3567" s="30">
        <f t="shared" si="2243"/>
        <v>2</v>
      </c>
      <c r="H3567" s="30">
        <f t="shared" si="2256"/>
        <v>0</v>
      </c>
      <c r="I3567" s="30">
        <f>'F4.2'!AB354</f>
        <v>0</v>
      </c>
      <c r="J3567" s="30">
        <f>'F4.2'!AV354</f>
        <v>0</v>
      </c>
      <c r="K3567" s="30"/>
      <c r="L3567" s="30"/>
      <c r="M3567" s="30">
        <f t="shared" si="2251"/>
        <v>0</v>
      </c>
      <c r="N3567" s="150">
        <f t="shared" si="2257"/>
        <v>0</v>
      </c>
    </row>
    <row r="3568" spans="1:14" ht="47.25" hidden="1" outlineLevel="1">
      <c r="A3568" s="28">
        <f>A3109</f>
        <v>2</v>
      </c>
      <c r="B3568" s="131" t="str">
        <f t="shared" ref="B3568:E3568" si="2271">B3109</f>
        <v>Implementation of various Upgradations / Modifications to mitigate the requirements of 40% TML operations of Unit-9, CSTPS, Chandrapur.</v>
      </c>
      <c r="C3568" s="31">
        <f t="shared" si="2271"/>
        <v>0</v>
      </c>
      <c r="D3568" s="67" t="str">
        <f t="shared" si="2271"/>
        <v>-</v>
      </c>
      <c r="E3568" s="30">
        <f t="shared" si="2271"/>
        <v>0</v>
      </c>
      <c r="F3568" s="30">
        <f t="shared" si="2242"/>
        <v>0</v>
      </c>
      <c r="G3568" s="30">
        <f t="shared" si="2243"/>
        <v>0</v>
      </c>
      <c r="H3568" s="30">
        <f t="shared" si="2256"/>
        <v>0</v>
      </c>
      <c r="I3568" s="30">
        <f>'F4.2'!AB355</f>
        <v>0</v>
      </c>
      <c r="J3568" s="30">
        <f>'F4.2'!AV355</f>
        <v>0</v>
      </c>
      <c r="K3568" s="30"/>
      <c r="L3568" s="30"/>
      <c r="M3568" s="30">
        <f t="shared" si="2251"/>
        <v>0</v>
      </c>
      <c r="N3568" s="150">
        <f t="shared" si="2257"/>
        <v>0</v>
      </c>
    </row>
    <row r="3569" spans="1:14" ht="47.25" hidden="1" outlineLevel="1">
      <c r="A3569" s="31"/>
      <c r="B3569" s="270" t="str">
        <f t="shared" ref="B3569:E3569" si="2272">B3110</f>
        <v>Implementation of various Upgradations / Modifications to mitigate the requirements of 40% TML operations of Unit-9, CSTPS, Chandrapur.</v>
      </c>
      <c r="C3569" s="31">
        <f t="shared" si="2272"/>
        <v>0</v>
      </c>
      <c r="D3569" s="67" t="str">
        <f t="shared" si="2272"/>
        <v>-</v>
      </c>
      <c r="E3569" s="30">
        <f t="shared" si="2272"/>
        <v>0</v>
      </c>
      <c r="F3569" s="30">
        <f t="shared" si="2242"/>
        <v>30</v>
      </c>
      <c r="G3569" s="30">
        <f t="shared" si="2243"/>
        <v>30</v>
      </c>
      <c r="H3569" s="30">
        <f t="shared" si="2256"/>
        <v>0</v>
      </c>
      <c r="I3569" s="30">
        <f>'F4.2'!AB356</f>
        <v>0</v>
      </c>
      <c r="J3569" s="30">
        <f>'F4.2'!AV356</f>
        <v>0</v>
      </c>
      <c r="K3569" s="30"/>
      <c r="L3569" s="30"/>
      <c r="M3569" s="30">
        <f t="shared" si="2251"/>
        <v>0</v>
      </c>
      <c r="N3569" s="150">
        <f t="shared" si="2257"/>
        <v>0</v>
      </c>
    </row>
    <row r="3570" spans="1:14" ht="31.5" hidden="1" outlineLevel="1">
      <c r="A3570" s="28">
        <f>A3111</f>
        <v>3</v>
      </c>
      <c r="B3570" s="131" t="str">
        <f t="shared" ref="B3570:E3570" si="2273">B3111</f>
        <v>Upgradation of HMI and hardware of GE make PLCs installed at Unit-8&amp;9, CSTPS, Chandrapur. &amp; other schemes</v>
      </c>
      <c r="C3570" s="31">
        <f t="shared" si="2273"/>
        <v>0</v>
      </c>
      <c r="D3570" s="67" t="str">
        <f t="shared" si="2273"/>
        <v>-</v>
      </c>
      <c r="E3570" s="30">
        <f t="shared" si="2273"/>
        <v>0</v>
      </c>
      <c r="F3570" s="30">
        <f t="shared" si="2242"/>
        <v>0</v>
      </c>
      <c r="G3570" s="30">
        <f t="shared" si="2243"/>
        <v>0</v>
      </c>
      <c r="H3570" s="30">
        <f t="shared" si="2256"/>
        <v>0</v>
      </c>
      <c r="I3570" s="30">
        <f>'F4.2'!AB357</f>
        <v>0</v>
      </c>
      <c r="J3570" s="30">
        <f>'F4.2'!AV357</f>
        <v>0</v>
      </c>
      <c r="K3570" s="30"/>
      <c r="L3570" s="30"/>
      <c r="M3570" s="30">
        <f t="shared" si="2251"/>
        <v>0</v>
      </c>
      <c r="N3570" s="150">
        <f t="shared" si="2257"/>
        <v>0</v>
      </c>
    </row>
    <row r="3571" spans="1:14" ht="31.5" hidden="1" outlineLevel="1">
      <c r="A3571" s="28"/>
      <c r="B3571" s="270" t="str">
        <f t="shared" ref="B3571:E3571" si="2274">B3112</f>
        <v>Upgradation of HMI and hardware of GE make PLCs installed at Unit-8&amp;9, CSTPS, Chandrapur.</v>
      </c>
      <c r="C3571" s="31">
        <f t="shared" si="2274"/>
        <v>0</v>
      </c>
      <c r="D3571" s="67" t="str">
        <f t="shared" si="2274"/>
        <v>-</v>
      </c>
      <c r="E3571" s="30">
        <f t="shared" si="2274"/>
        <v>0</v>
      </c>
      <c r="F3571" s="30">
        <f t="shared" si="2242"/>
        <v>15</v>
      </c>
      <c r="G3571" s="30">
        <f t="shared" si="2243"/>
        <v>15</v>
      </c>
      <c r="H3571" s="30">
        <f t="shared" si="2256"/>
        <v>0</v>
      </c>
      <c r="I3571" s="30">
        <f>'F4.2'!AB358</f>
        <v>0</v>
      </c>
      <c r="J3571" s="30">
        <f>'F4.2'!AV358</f>
        <v>0</v>
      </c>
      <c r="K3571" s="30"/>
      <c r="L3571" s="30"/>
      <c r="M3571" s="30">
        <f t="shared" si="2251"/>
        <v>0</v>
      </c>
      <c r="N3571" s="150">
        <f t="shared" si="2257"/>
        <v>0</v>
      </c>
    </row>
    <row r="3572" spans="1:14" ht="31.5" hidden="1" outlineLevel="1">
      <c r="A3572" s="31"/>
      <c r="B3572" s="270" t="str">
        <f t="shared" ref="B3572:E3572" si="2275">B3113</f>
        <v xml:space="preserve"> Upgradation of TD-BFP Turbovisory system installed at Unit-8&amp;9, CSTPS, Chandrapur</v>
      </c>
      <c r="C3572" s="31">
        <f t="shared" si="2275"/>
        <v>0</v>
      </c>
      <c r="D3572" s="67" t="str">
        <f t="shared" si="2275"/>
        <v>-</v>
      </c>
      <c r="E3572" s="30">
        <f t="shared" si="2275"/>
        <v>0</v>
      </c>
      <c r="F3572" s="30">
        <f t="shared" si="2242"/>
        <v>5</v>
      </c>
      <c r="G3572" s="30">
        <f t="shared" si="2243"/>
        <v>5</v>
      </c>
      <c r="H3572" s="30">
        <f t="shared" si="2256"/>
        <v>0</v>
      </c>
      <c r="I3572" s="30">
        <f>'F4.2'!AB359</f>
        <v>0</v>
      </c>
      <c r="J3572" s="30">
        <f>'F4.2'!AV359</f>
        <v>0</v>
      </c>
      <c r="K3572" s="30"/>
      <c r="L3572" s="30"/>
      <c r="M3572" s="30">
        <f t="shared" si="2251"/>
        <v>0</v>
      </c>
      <c r="N3572" s="150">
        <f t="shared" si="2257"/>
        <v>0</v>
      </c>
    </row>
    <row r="3573" spans="1:14" ht="31.5" hidden="1" outlineLevel="1">
      <c r="A3573" s="31"/>
      <c r="B3573" s="270" t="str">
        <f t="shared" ref="B3573:E3573" si="2276">B3114</f>
        <v>Upgradation of EWLI system installed at Unit-8&amp;9, CSTPS, Chandrapur</v>
      </c>
      <c r="C3573" s="31">
        <f t="shared" si="2276"/>
        <v>0</v>
      </c>
      <c r="D3573" s="67" t="str">
        <f t="shared" si="2276"/>
        <v>-</v>
      </c>
      <c r="E3573" s="30">
        <f t="shared" si="2276"/>
        <v>0</v>
      </c>
      <c r="F3573" s="30">
        <f t="shared" si="2242"/>
        <v>1.5</v>
      </c>
      <c r="G3573" s="30">
        <f t="shared" si="2243"/>
        <v>1.5</v>
      </c>
      <c r="H3573" s="30">
        <f t="shared" si="2256"/>
        <v>0</v>
      </c>
      <c r="I3573" s="30">
        <f>'F4.2'!AB360</f>
        <v>0</v>
      </c>
      <c r="J3573" s="30">
        <f>'F4.2'!AV360</f>
        <v>0</v>
      </c>
      <c r="K3573" s="30"/>
      <c r="L3573" s="30"/>
      <c r="M3573" s="30">
        <f t="shared" si="2251"/>
        <v>0</v>
      </c>
      <c r="N3573" s="150">
        <f t="shared" si="2257"/>
        <v>0</v>
      </c>
    </row>
    <row r="3574" spans="1:14" ht="31.5" hidden="1" outlineLevel="1">
      <c r="A3574" s="31"/>
      <c r="B3574" s="270" t="str">
        <f t="shared" ref="B3574:E3574" si="2277">B3115</f>
        <v>Upgradation of O2 analysers installed at Unit-8&amp;9, CSTPS, Chandrapur</v>
      </c>
      <c r="C3574" s="31">
        <f t="shared" si="2277"/>
        <v>0</v>
      </c>
      <c r="D3574" s="67" t="str">
        <f t="shared" si="2277"/>
        <v>-</v>
      </c>
      <c r="E3574" s="30">
        <f t="shared" si="2277"/>
        <v>0</v>
      </c>
      <c r="F3574" s="30">
        <f t="shared" si="2242"/>
        <v>1</v>
      </c>
      <c r="G3574" s="30">
        <f t="shared" si="2243"/>
        <v>1</v>
      </c>
      <c r="H3574" s="30">
        <f t="shared" si="2256"/>
        <v>0</v>
      </c>
      <c r="I3574" s="30">
        <f>'F4.2'!AB361</f>
        <v>0</v>
      </c>
      <c r="J3574" s="30">
        <f>'F4.2'!AV361</f>
        <v>0</v>
      </c>
      <c r="K3574" s="30"/>
      <c r="L3574" s="30"/>
      <c r="M3574" s="30">
        <f t="shared" si="2251"/>
        <v>0</v>
      </c>
      <c r="N3574" s="150">
        <f t="shared" si="2257"/>
        <v>0</v>
      </c>
    </row>
    <row r="3575" spans="1:14" ht="31.5" hidden="1" outlineLevel="1">
      <c r="A3575" s="28"/>
      <c r="B3575" s="270" t="str">
        <f t="shared" ref="B3575:E3575" si="2278">B3116</f>
        <v xml:space="preserve"> Installation of High temperature Camera system at Unit-8&amp;9, CSTPS, Chandrapur.</v>
      </c>
      <c r="C3575" s="31">
        <f t="shared" si="2278"/>
        <v>0</v>
      </c>
      <c r="D3575" s="67" t="str">
        <f t="shared" si="2278"/>
        <v>-</v>
      </c>
      <c r="E3575" s="30">
        <f t="shared" si="2278"/>
        <v>0</v>
      </c>
      <c r="F3575" s="30">
        <f t="shared" si="2242"/>
        <v>1.5</v>
      </c>
      <c r="G3575" s="30">
        <f t="shared" si="2243"/>
        <v>1.5</v>
      </c>
      <c r="H3575" s="30">
        <f t="shared" si="2256"/>
        <v>0</v>
      </c>
      <c r="I3575" s="30">
        <f>'F4.2'!AB362</f>
        <v>0</v>
      </c>
      <c r="J3575" s="30">
        <f>'F4.2'!AV362</f>
        <v>0</v>
      </c>
      <c r="K3575" s="30"/>
      <c r="L3575" s="30"/>
      <c r="M3575" s="30">
        <f t="shared" si="2251"/>
        <v>0</v>
      </c>
      <c r="N3575" s="150">
        <f t="shared" si="2257"/>
        <v>0</v>
      </c>
    </row>
    <row r="3576" spans="1:14" ht="31.5" hidden="1" outlineLevel="1">
      <c r="A3576" s="31"/>
      <c r="B3576" s="270" t="str">
        <f t="shared" ref="B3576:E3576" si="2279">B3117</f>
        <v>Up-gradation of HEA igniter system at Unit-8&amp;9, CSTPS, Chandrapur.</v>
      </c>
      <c r="C3576" s="31">
        <f t="shared" si="2279"/>
        <v>0</v>
      </c>
      <c r="D3576" s="67" t="str">
        <f t="shared" si="2279"/>
        <v>-</v>
      </c>
      <c r="E3576" s="30">
        <f t="shared" si="2279"/>
        <v>0</v>
      </c>
      <c r="F3576" s="30">
        <f t="shared" si="2242"/>
        <v>1</v>
      </c>
      <c r="G3576" s="30">
        <f t="shared" si="2243"/>
        <v>1</v>
      </c>
      <c r="H3576" s="30">
        <f t="shared" si="2256"/>
        <v>0</v>
      </c>
      <c r="I3576" s="30">
        <f>'F4.2'!AB363</f>
        <v>0</v>
      </c>
      <c r="J3576" s="30">
        <f>'F4.2'!AV363</f>
        <v>0</v>
      </c>
      <c r="K3576" s="30"/>
      <c r="L3576" s="30"/>
      <c r="M3576" s="30">
        <f t="shared" si="2251"/>
        <v>0</v>
      </c>
      <c r="N3576" s="150">
        <f t="shared" si="2257"/>
        <v>0</v>
      </c>
    </row>
    <row r="3577" spans="1:14" ht="31.5" hidden="1" outlineLevel="1">
      <c r="A3577" s="31"/>
      <c r="B3577" s="270" t="str">
        <f t="shared" ref="B3577:E3577" si="2280">B3118</f>
        <v>Up-gradation of Flue Gas Analysers and Opacity Analysers at Unit-8&amp;9, CSTPS, Chandrapur.</v>
      </c>
      <c r="C3577" s="31">
        <f t="shared" si="2280"/>
        <v>0</v>
      </c>
      <c r="D3577" s="67" t="str">
        <f t="shared" si="2280"/>
        <v>-</v>
      </c>
      <c r="E3577" s="30">
        <f t="shared" si="2280"/>
        <v>0</v>
      </c>
      <c r="F3577" s="30">
        <f t="shared" si="2242"/>
        <v>2</v>
      </c>
      <c r="G3577" s="30">
        <f t="shared" si="2243"/>
        <v>2</v>
      </c>
      <c r="H3577" s="30">
        <f t="shared" si="2256"/>
        <v>0</v>
      </c>
      <c r="I3577" s="30">
        <f>'F4.2'!AB364</f>
        <v>0</v>
      </c>
      <c r="J3577" s="30">
        <f>'F4.2'!AV364</f>
        <v>0</v>
      </c>
      <c r="K3577" s="30"/>
      <c r="L3577" s="30"/>
      <c r="M3577" s="30">
        <f t="shared" si="2251"/>
        <v>0</v>
      </c>
      <c r="N3577" s="150">
        <f t="shared" si="2257"/>
        <v>0</v>
      </c>
    </row>
    <row r="3578" spans="1:14" ht="47.25" hidden="1" outlineLevel="1">
      <c r="A3578" s="28">
        <f>A3119</f>
        <v>4</v>
      </c>
      <c r="B3578" s="131" t="str">
        <f t="shared" ref="B3578:E3578" si="2281">B3119</f>
        <v>Implementation of various Upgradations / Modifications to mitigate the requirements of 40% TML operations of Unit-8, CSTPS, Chandrapur.</v>
      </c>
      <c r="C3578" s="31">
        <f t="shared" si="2281"/>
        <v>0</v>
      </c>
      <c r="D3578" s="67" t="str">
        <f t="shared" si="2281"/>
        <v>-</v>
      </c>
      <c r="E3578" s="30">
        <f t="shared" si="2281"/>
        <v>0</v>
      </c>
      <c r="F3578" s="30">
        <f t="shared" si="2242"/>
        <v>0</v>
      </c>
      <c r="G3578" s="30">
        <f t="shared" si="2243"/>
        <v>0</v>
      </c>
      <c r="H3578" s="30">
        <f t="shared" si="2256"/>
        <v>0</v>
      </c>
      <c r="I3578" s="30">
        <f>'F4.2'!AB365</f>
        <v>0</v>
      </c>
      <c r="J3578" s="30">
        <f>'F4.2'!AV365</f>
        <v>0</v>
      </c>
      <c r="K3578" s="30"/>
      <c r="L3578" s="30"/>
      <c r="M3578" s="30">
        <f t="shared" si="2251"/>
        <v>0</v>
      </c>
      <c r="N3578" s="150">
        <f t="shared" si="2257"/>
        <v>0</v>
      </c>
    </row>
    <row r="3579" spans="1:14" ht="47.25" hidden="1" outlineLevel="1">
      <c r="A3579" s="348"/>
      <c r="B3579" s="270" t="str">
        <f t="shared" ref="B3579:E3579" si="2282">B3120</f>
        <v>Implementation of various Upgradations / Modifications to mitigate the requirements of 40% TML operations of Unit-8, CSTPS, Chandrapur.</v>
      </c>
      <c r="C3579" s="31">
        <f t="shared" si="2282"/>
        <v>0</v>
      </c>
      <c r="D3579" s="67" t="str">
        <f t="shared" si="2282"/>
        <v>-</v>
      </c>
      <c r="E3579" s="30">
        <f t="shared" si="2282"/>
        <v>0</v>
      </c>
      <c r="F3579" s="30">
        <f t="shared" si="2242"/>
        <v>30</v>
      </c>
      <c r="G3579" s="30">
        <f t="shared" si="2243"/>
        <v>30</v>
      </c>
      <c r="H3579" s="30">
        <f t="shared" si="2256"/>
        <v>0</v>
      </c>
      <c r="I3579" s="30">
        <f>'F4.2'!AB366</f>
        <v>0</v>
      </c>
      <c r="J3579" s="30">
        <f>'F4.2'!AV366</f>
        <v>0</v>
      </c>
      <c r="K3579" s="30"/>
      <c r="L3579" s="30"/>
      <c r="M3579" s="30">
        <f t="shared" si="2251"/>
        <v>0</v>
      </c>
      <c r="N3579" s="150">
        <f t="shared" si="2257"/>
        <v>0</v>
      </c>
    </row>
    <row r="3580" spans="1:14" ht="15.75" hidden="1" outlineLevel="1">
      <c r="A3580" s="28">
        <f>A3121</f>
        <v>5</v>
      </c>
      <c r="B3580" s="131" t="str">
        <f t="shared" ref="B3580:E3580" si="2283">B3121</f>
        <v>Multiple schemes C&amp;I-3</v>
      </c>
      <c r="C3580" s="31">
        <f t="shared" si="2283"/>
        <v>0</v>
      </c>
      <c r="D3580" s="67" t="str">
        <f t="shared" si="2283"/>
        <v>-</v>
      </c>
      <c r="E3580" s="30">
        <f t="shared" si="2283"/>
        <v>0</v>
      </c>
      <c r="F3580" s="30">
        <f t="shared" si="2242"/>
        <v>0</v>
      </c>
      <c r="G3580" s="30">
        <f t="shared" si="2243"/>
        <v>0</v>
      </c>
      <c r="H3580" s="30">
        <f t="shared" si="2256"/>
        <v>0</v>
      </c>
      <c r="I3580" s="30">
        <f>'F4.2'!AB367</f>
        <v>0</v>
      </c>
      <c r="J3580" s="30">
        <f>'F4.2'!AV367</f>
        <v>0</v>
      </c>
      <c r="K3580" s="30"/>
      <c r="L3580" s="30"/>
      <c r="M3580" s="30">
        <f t="shared" si="2251"/>
        <v>0</v>
      </c>
      <c r="N3580" s="150">
        <f t="shared" si="2257"/>
        <v>0</v>
      </c>
    </row>
    <row r="3581" spans="1:14" ht="31.5" hidden="1" outlineLevel="1">
      <c r="A3581" s="348"/>
      <c r="B3581" s="270" t="str">
        <f t="shared" ref="B3581:E3581" si="2284">B3122</f>
        <v>Total Mercury (Gaseous) Analyzers along with their online data connectivity &amp; Remote calibration U-3 to 9</v>
      </c>
      <c r="C3581" s="31">
        <f t="shared" si="2284"/>
        <v>0</v>
      </c>
      <c r="D3581" s="67" t="str">
        <f t="shared" si="2284"/>
        <v>-</v>
      </c>
      <c r="E3581" s="30">
        <f t="shared" si="2284"/>
        <v>0</v>
      </c>
      <c r="F3581" s="30">
        <f t="shared" si="2242"/>
        <v>9</v>
      </c>
      <c r="G3581" s="30">
        <f t="shared" si="2243"/>
        <v>9</v>
      </c>
      <c r="H3581" s="30">
        <f t="shared" si="2256"/>
        <v>0</v>
      </c>
      <c r="I3581" s="30">
        <f>'F4.2'!AB368</f>
        <v>0</v>
      </c>
      <c r="J3581" s="30">
        <f>'F4.2'!AV368</f>
        <v>0</v>
      </c>
      <c r="K3581" s="30"/>
      <c r="L3581" s="30"/>
      <c r="M3581" s="30">
        <f t="shared" si="2251"/>
        <v>0</v>
      </c>
      <c r="N3581" s="150">
        <f t="shared" si="2257"/>
        <v>0</v>
      </c>
    </row>
    <row r="3582" spans="1:14" ht="31.5" hidden="1" outlineLevel="1">
      <c r="A3582" s="348"/>
      <c r="B3582" s="270" t="str">
        <f t="shared" ref="B3582:E3582" si="2285">B3123</f>
        <v>Procurement of Controllers &amp; Com Boxes for Air Compressors of Unit-8&amp;9.</v>
      </c>
      <c r="C3582" s="31">
        <f t="shared" si="2285"/>
        <v>0</v>
      </c>
      <c r="D3582" s="67" t="str">
        <f t="shared" si="2285"/>
        <v>-</v>
      </c>
      <c r="E3582" s="30">
        <f t="shared" si="2285"/>
        <v>0</v>
      </c>
      <c r="F3582" s="30">
        <f t="shared" si="2242"/>
        <v>5.5</v>
      </c>
      <c r="G3582" s="30">
        <f t="shared" si="2243"/>
        <v>5.5</v>
      </c>
      <c r="H3582" s="30">
        <f t="shared" si="2256"/>
        <v>0</v>
      </c>
      <c r="I3582" s="30">
        <f>'F4.2'!AB369</f>
        <v>0</v>
      </c>
      <c r="J3582" s="30">
        <f>'F4.2'!AV369</f>
        <v>0</v>
      </c>
      <c r="K3582" s="30"/>
      <c r="L3582" s="30"/>
      <c r="M3582" s="30">
        <f t="shared" si="2251"/>
        <v>0</v>
      </c>
      <c r="N3582" s="150">
        <f t="shared" si="2257"/>
        <v>0</v>
      </c>
    </row>
    <row r="3583" spans="1:14" ht="31.5" hidden="1" outlineLevel="1">
      <c r="A3583" s="348"/>
      <c r="B3583" s="270" t="str">
        <f t="shared" ref="B3583:E3583" si="2286">B3124</f>
        <v>Up-gradation of Steam and Water Analysis System (SWAS)  for Unit – 8 &amp; 9</v>
      </c>
      <c r="C3583" s="31">
        <f t="shared" si="2286"/>
        <v>0</v>
      </c>
      <c r="D3583" s="67" t="str">
        <f t="shared" si="2286"/>
        <v>-</v>
      </c>
      <c r="E3583" s="30">
        <f t="shared" si="2286"/>
        <v>0</v>
      </c>
      <c r="F3583" s="30">
        <f t="shared" si="2242"/>
        <v>13</v>
      </c>
      <c r="G3583" s="30">
        <f t="shared" si="2243"/>
        <v>13</v>
      </c>
      <c r="H3583" s="30">
        <f t="shared" si="2256"/>
        <v>0</v>
      </c>
      <c r="I3583" s="30">
        <f>'F4.2'!AB370</f>
        <v>0</v>
      </c>
      <c r="J3583" s="30">
        <f>'F4.2'!AV370</f>
        <v>0</v>
      </c>
      <c r="K3583" s="30"/>
      <c r="L3583" s="30"/>
      <c r="M3583" s="30">
        <f t="shared" si="2251"/>
        <v>0</v>
      </c>
      <c r="N3583" s="150">
        <f t="shared" si="2257"/>
        <v>0</v>
      </c>
    </row>
    <row r="3584" spans="1:14" ht="31.5" hidden="1" outlineLevel="1">
      <c r="A3584" s="348"/>
      <c r="B3584" s="270" t="str">
        <f t="shared" ref="B3584:E3584" si="2287">B3125</f>
        <v>Up-gradation of Servo valve (ST) with proportional valves (PV) for HP bypass system at Unit – 8 &amp; 9</v>
      </c>
      <c r="C3584" s="31">
        <f t="shared" si="2287"/>
        <v>0</v>
      </c>
      <c r="D3584" s="67" t="str">
        <f t="shared" si="2287"/>
        <v>-</v>
      </c>
      <c r="E3584" s="30">
        <f t="shared" si="2287"/>
        <v>0</v>
      </c>
      <c r="F3584" s="30">
        <f t="shared" si="2242"/>
        <v>6</v>
      </c>
      <c r="G3584" s="30">
        <f t="shared" si="2243"/>
        <v>6</v>
      </c>
      <c r="H3584" s="30">
        <f t="shared" si="2256"/>
        <v>0</v>
      </c>
      <c r="I3584" s="30">
        <f>'F4.2'!AB371</f>
        <v>0</v>
      </c>
      <c r="J3584" s="30">
        <f>'F4.2'!AV371</f>
        <v>0</v>
      </c>
      <c r="K3584" s="30"/>
      <c r="L3584" s="30"/>
      <c r="M3584" s="30">
        <f t="shared" si="2251"/>
        <v>0</v>
      </c>
      <c r="N3584" s="150">
        <f t="shared" si="2257"/>
        <v>0</v>
      </c>
    </row>
    <row r="3585" spans="1:14" ht="15.75" hidden="1" outlineLevel="1">
      <c r="A3585" s="348"/>
      <c r="B3585" s="270" t="str">
        <f t="shared" ref="B3585:E3585" si="2288">B3126</f>
        <v>Upgradation of GEHO pump VFD panels for Unit – 8 &amp; 9</v>
      </c>
      <c r="C3585" s="31">
        <f t="shared" si="2288"/>
        <v>0</v>
      </c>
      <c r="D3585" s="67" t="str">
        <f t="shared" si="2288"/>
        <v>-</v>
      </c>
      <c r="E3585" s="30">
        <f t="shared" si="2288"/>
        <v>0</v>
      </c>
      <c r="F3585" s="30">
        <f t="shared" si="2242"/>
        <v>9</v>
      </c>
      <c r="G3585" s="30">
        <f t="shared" si="2243"/>
        <v>9</v>
      </c>
      <c r="H3585" s="30">
        <f t="shared" si="2256"/>
        <v>0</v>
      </c>
      <c r="I3585" s="30">
        <f>'F4.2'!AB372</f>
        <v>0</v>
      </c>
      <c r="J3585" s="30">
        <f>'F4.2'!AV372</f>
        <v>0</v>
      </c>
      <c r="K3585" s="30"/>
      <c r="L3585" s="30"/>
      <c r="M3585" s="30">
        <f t="shared" si="2251"/>
        <v>0</v>
      </c>
      <c r="N3585" s="150">
        <f t="shared" si="2257"/>
        <v>0</v>
      </c>
    </row>
    <row r="3586" spans="1:14" ht="63" hidden="1" outlineLevel="1">
      <c r="A3586" s="28">
        <f>A3127</f>
        <v>6</v>
      </c>
      <c r="B3586" s="131" t="str">
        <f t="shared" ref="B3586:E3586" si="2289">B3127</f>
        <v>Upgradation of measurement and control system installed at CSTPS Unit 8&amp;9 &amp; Upgradation of Numerical Protection Relay of Alstom / Schnieder make installed at Unit-8&amp;9, CSTPS, Chandrapur.</v>
      </c>
      <c r="C3586" s="31">
        <f t="shared" si="2289"/>
        <v>0</v>
      </c>
      <c r="D3586" s="67" t="str">
        <f t="shared" si="2289"/>
        <v>-</v>
      </c>
      <c r="E3586" s="30">
        <f t="shared" si="2289"/>
        <v>0</v>
      </c>
      <c r="F3586" s="30">
        <f t="shared" si="2242"/>
        <v>0</v>
      </c>
      <c r="G3586" s="30">
        <f t="shared" si="2243"/>
        <v>0</v>
      </c>
      <c r="H3586" s="30">
        <f t="shared" si="2256"/>
        <v>0</v>
      </c>
      <c r="I3586" s="30">
        <f>'F4.2'!AB373</f>
        <v>0</v>
      </c>
      <c r="J3586" s="30">
        <f>'F4.2'!AV373</f>
        <v>0</v>
      </c>
      <c r="K3586" s="30"/>
      <c r="L3586" s="30"/>
      <c r="M3586" s="30">
        <f t="shared" si="2251"/>
        <v>0</v>
      </c>
      <c r="N3586" s="150">
        <f t="shared" si="2257"/>
        <v>0</v>
      </c>
    </row>
    <row r="3587" spans="1:14" ht="31.5" hidden="1" outlineLevel="1">
      <c r="A3587" s="348"/>
      <c r="B3587" s="270" t="str">
        <f t="shared" ref="B3587:E3587" si="2290">B3128</f>
        <v>Upgradation of measurement and control system installed at CSTPS Unit 8&amp;9</v>
      </c>
      <c r="C3587" s="31">
        <f t="shared" si="2290"/>
        <v>0</v>
      </c>
      <c r="D3587" s="67" t="str">
        <f t="shared" si="2290"/>
        <v>-</v>
      </c>
      <c r="E3587" s="30">
        <f t="shared" si="2290"/>
        <v>0</v>
      </c>
      <c r="F3587" s="30">
        <f t="shared" si="2242"/>
        <v>20</v>
      </c>
      <c r="G3587" s="30">
        <f t="shared" si="2243"/>
        <v>20</v>
      </c>
      <c r="H3587" s="30">
        <f t="shared" si="2256"/>
        <v>0</v>
      </c>
      <c r="I3587" s="30">
        <f>'F4.2'!AB374</f>
        <v>0</v>
      </c>
      <c r="J3587" s="30">
        <f>'F4.2'!AV374</f>
        <v>0</v>
      </c>
      <c r="K3587" s="30"/>
      <c r="L3587" s="30"/>
      <c r="M3587" s="30">
        <f t="shared" si="2251"/>
        <v>0</v>
      </c>
      <c r="N3587" s="150">
        <f t="shared" si="2257"/>
        <v>0</v>
      </c>
    </row>
    <row r="3588" spans="1:14" ht="31.5" hidden="1" outlineLevel="1">
      <c r="A3588" s="28"/>
      <c r="B3588" s="270" t="str">
        <f t="shared" ref="B3588:E3588" si="2291">B3129</f>
        <v>Upgradation of Numerical Protection Relay of Alstom / Schnieder make installed at Unit-8&amp;9, CSTPS, Chandrapur.</v>
      </c>
      <c r="C3588" s="31">
        <f t="shared" si="2291"/>
        <v>0</v>
      </c>
      <c r="D3588" s="67" t="str">
        <f t="shared" si="2291"/>
        <v>-</v>
      </c>
      <c r="E3588" s="30">
        <f t="shared" si="2291"/>
        <v>0</v>
      </c>
      <c r="F3588" s="30">
        <f t="shared" si="2242"/>
        <v>5</v>
      </c>
      <c r="G3588" s="30">
        <f t="shared" si="2243"/>
        <v>5</v>
      </c>
      <c r="H3588" s="30">
        <f t="shared" si="2256"/>
        <v>0</v>
      </c>
      <c r="I3588" s="30">
        <f>'F4.2'!AB375</f>
        <v>0</v>
      </c>
      <c r="J3588" s="30">
        <f>'F4.2'!AV375</f>
        <v>0</v>
      </c>
      <c r="K3588" s="30"/>
      <c r="L3588" s="30"/>
      <c r="M3588" s="30">
        <f t="shared" si="2251"/>
        <v>0</v>
      </c>
      <c r="N3588" s="150">
        <f t="shared" si="2257"/>
        <v>0</v>
      </c>
    </row>
    <row r="3589" spans="1:14" ht="15.75" hidden="1" outlineLevel="1">
      <c r="A3589" s="348"/>
      <c r="B3589" s="360" t="str">
        <f t="shared" ref="B3589:E3589" si="2292">B3130</f>
        <v>AHP-III</v>
      </c>
      <c r="C3589" s="31">
        <f t="shared" si="2292"/>
        <v>0</v>
      </c>
      <c r="D3589" s="67" t="str">
        <f t="shared" si="2292"/>
        <v>-</v>
      </c>
      <c r="E3589" s="30">
        <f t="shared" si="2292"/>
        <v>0</v>
      </c>
      <c r="F3589" s="30">
        <f t="shared" si="2242"/>
        <v>0</v>
      </c>
      <c r="G3589" s="30">
        <f t="shared" si="2243"/>
        <v>0</v>
      </c>
      <c r="H3589" s="30">
        <f t="shared" si="2256"/>
        <v>0</v>
      </c>
      <c r="I3589" s="30">
        <f>'F4.2'!AB376</f>
        <v>0</v>
      </c>
      <c r="J3589" s="30">
        <f>'F4.2'!AV376</f>
        <v>0</v>
      </c>
      <c r="K3589" s="30"/>
      <c r="L3589" s="30"/>
      <c r="M3589" s="30">
        <f t="shared" si="2251"/>
        <v>0</v>
      </c>
      <c r="N3589" s="150">
        <f t="shared" si="2257"/>
        <v>0</v>
      </c>
    </row>
    <row r="3590" spans="1:14" ht="47.25" hidden="1" outlineLevel="1">
      <c r="A3590" s="28">
        <f>A3131</f>
        <v>1</v>
      </c>
      <c r="B3590" s="131" t="str">
        <f t="shared" ref="B3590:E3590" si="2293">B3131</f>
        <v>supply of piston cylinder assembly, diaphragm assembly, Suction and discharge valve housing assembly of GEHO pump (Model- TZPM 1200). &amp; other schemes</v>
      </c>
      <c r="C3590" s="31">
        <f t="shared" si="2293"/>
        <v>0</v>
      </c>
      <c r="D3590" s="67" t="str">
        <f t="shared" si="2293"/>
        <v>-</v>
      </c>
      <c r="E3590" s="30">
        <f t="shared" si="2293"/>
        <v>0</v>
      </c>
      <c r="F3590" s="30">
        <f t="shared" si="2242"/>
        <v>0</v>
      </c>
      <c r="G3590" s="30">
        <f t="shared" si="2243"/>
        <v>0</v>
      </c>
      <c r="H3590" s="30">
        <f t="shared" si="2256"/>
        <v>0</v>
      </c>
      <c r="I3590" s="30">
        <f>'F4.2'!AB377</f>
        <v>0</v>
      </c>
      <c r="J3590" s="30">
        <f>'F4.2'!AV377</f>
        <v>0</v>
      </c>
      <c r="K3590" s="30"/>
      <c r="L3590" s="30"/>
      <c r="M3590" s="30">
        <f t="shared" si="2251"/>
        <v>0</v>
      </c>
      <c r="N3590" s="150">
        <f t="shared" si="2257"/>
        <v>0</v>
      </c>
    </row>
    <row r="3591" spans="1:14" ht="47.25" hidden="1" outlineLevel="1">
      <c r="A3591" s="31"/>
      <c r="B3591" s="270" t="str">
        <f t="shared" ref="B3591:E3591" si="2294">B3132</f>
        <v>Scheme-1 :supply of piston cylinder assembly, diaphragm assembly, Suction and discharge valve housing assembly of GEHO pump (Model- TZPM 1200).</v>
      </c>
      <c r="C3591" s="31">
        <f t="shared" si="2294"/>
        <v>0</v>
      </c>
      <c r="D3591" s="67" t="str">
        <f t="shared" si="2294"/>
        <v>-</v>
      </c>
      <c r="E3591" s="30">
        <f t="shared" si="2294"/>
        <v>0</v>
      </c>
      <c r="F3591" s="30">
        <f t="shared" si="2242"/>
        <v>13</v>
      </c>
      <c r="G3591" s="30">
        <f t="shared" si="2243"/>
        <v>13</v>
      </c>
      <c r="H3591" s="30">
        <f t="shared" si="2256"/>
        <v>0</v>
      </c>
      <c r="I3591" s="30">
        <f>'F4.2'!AB378</f>
        <v>0</v>
      </c>
      <c r="J3591" s="30">
        <f>'F4.2'!AV378</f>
        <v>0</v>
      </c>
      <c r="K3591" s="30"/>
      <c r="L3591" s="30"/>
      <c r="M3591" s="30">
        <f t="shared" si="2251"/>
        <v>0</v>
      </c>
      <c r="N3591" s="150">
        <f t="shared" si="2257"/>
        <v>0</v>
      </c>
    </row>
    <row r="3592" spans="1:14" ht="63" hidden="1" outlineLevel="1">
      <c r="A3592" s="31"/>
      <c r="B3592" s="270" t="str">
        <f t="shared" ref="B3592:E3592" si="2295">B3133</f>
        <v>Scheme -2 :Procurement of sub assemblies for conveying air compressor model ZR 275 and instrument air compressor model ZR 110 in Ash handling plant Unit-8&amp;9 (2x500MW) at CSTPS, Chandrapur.</v>
      </c>
      <c r="C3592" s="31">
        <f t="shared" si="2295"/>
        <v>0</v>
      </c>
      <c r="D3592" s="67" t="str">
        <f t="shared" si="2295"/>
        <v>-</v>
      </c>
      <c r="E3592" s="30">
        <f t="shared" si="2295"/>
        <v>0</v>
      </c>
      <c r="F3592" s="30">
        <f t="shared" si="2242"/>
        <v>18</v>
      </c>
      <c r="G3592" s="30">
        <f t="shared" si="2243"/>
        <v>18</v>
      </c>
      <c r="H3592" s="30">
        <f t="shared" si="2256"/>
        <v>0</v>
      </c>
      <c r="I3592" s="30">
        <f>'F4.2'!AB379</f>
        <v>0</v>
      </c>
      <c r="J3592" s="30">
        <f>'F4.2'!AV379</f>
        <v>0</v>
      </c>
      <c r="K3592" s="30"/>
      <c r="L3592" s="30"/>
      <c r="M3592" s="30">
        <f t="shared" si="2251"/>
        <v>0</v>
      </c>
      <c r="N3592" s="150">
        <f t="shared" si="2257"/>
        <v>0</v>
      </c>
    </row>
    <row r="3593" spans="1:14" ht="47.25" hidden="1" outlineLevel="1">
      <c r="A3593" s="31"/>
      <c r="B3593" s="270" t="str">
        <f t="shared" ref="B3593:E3593" si="2296">B3134</f>
        <v>Scheme -3  Supply of 10/8 FAH Warman make slurry pump impeller element assembly, Bearing assembly unit, jacket assembly.</v>
      </c>
      <c r="C3593" s="31">
        <f t="shared" si="2296"/>
        <v>0</v>
      </c>
      <c r="D3593" s="67" t="str">
        <f t="shared" si="2296"/>
        <v>-</v>
      </c>
      <c r="E3593" s="30">
        <f t="shared" si="2296"/>
        <v>0</v>
      </c>
      <c r="F3593" s="30">
        <f t="shared" si="2242"/>
        <v>12</v>
      </c>
      <c r="G3593" s="30">
        <f t="shared" si="2243"/>
        <v>12</v>
      </c>
      <c r="H3593" s="30">
        <f t="shared" si="2256"/>
        <v>0</v>
      </c>
      <c r="I3593" s="30">
        <f>'F4.2'!AB380</f>
        <v>0</v>
      </c>
      <c r="J3593" s="30">
        <f>'F4.2'!AV380</f>
        <v>0</v>
      </c>
      <c r="K3593" s="30"/>
      <c r="L3593" s="30"/>
      <c r="M3593" s="30">
        <f t="shared" si="2251"/>
        <v>0</v>
      </c>
      <c r="N3593" s="150">
        <f t="shared" si="2257"/>
        <v>0</v>
      </c>
    </row>
    <row r="3594" spans="1:14" ht="31.5" hidden="1" outlineLevel="1">
      <c r="A3594" s="28">
        <f t="shared" ref="A3594:E3594" si="2297">A3135</f>
        <v>2</v>
      </c>
      <c r="B3594" s="131" t="str">
        <f t="shared" si="2297"/>
        <v>Supply and replacement of 400 NB MSERW pipeline of ash disposal system of unit 8&amp;9 at CSTPS, Chandrapur.</v>
      </c>
      <c r="C3594" s="31">
        <f t="shared" si="2297"/>
        <v>0</v>
      </c>
      <c r="D3594" s="67" t="str">
        <f t="shared" si="2297"/>
        <v>-</v>
      </c>
      <c r="E3594" s="30">
        <f t="shared" si="2297"/>
        <v>0</v>
      </c>
      <c r="F3594" s="30">
        <f t="shared" si="2242"/>
        <v>0</v>
      </c>
      <c r="G3594" s="30">
        <f t="shared" si="2243"/>
        <v>0</v>
      </c>
      <c r="H3594" s="30">
        <f t="shared" si="2256"/>
        <v>0</v>
      </c>
      <c r="I3594" s="30">
        <f>'F4.2'!AB381</f>
        <v>0</v>
      </c>
      <c r="J3594" s="30">
        <f>'F4.2'!AV381</f>
        <v>0</v>
      </c>
      <c r="K3594" s="30"/>
      <c r="L3594" s="30"/>
      <c r="M3594" s="30">
        <f t="shared" si="2251"/>
        <v>0</v>
      </c>
      <c r="N3594" s="150">
        <f t="shared" si="2257"/>
        <v>0</v>
      </c>
    </row>
    <row r="3595" spans="1:14" ht="47.25" hidden="1" outlineLevel="1">
      <c r="A3595" s="31">
        <f t="shared" ref="A3595:E3595" si="2298">A3136</f>
        <v>0</v>
      </c>
      <c r="B3595" s="270" t="str">
        <f t="shared" si="2298"/>
        <v>Scheme-1 :Supply and  replacement of 400 NB MSERW pipeline  of ash disposal system of unit 8&amp;9 at CSTPS, Chandrapur.</v>
      </c>
      <c r="C3595" s="31">
        <f t="shared" si="2298"/>
        <v>0</v>
      </c>
      <c r="D3595" s="67" t="str">
        <f t="shared" si="2298"/>
        <v>-</v>
      </c>
      <c r="E3595" s="30">
        <f t="shared" si="2298"/>
        <v>0</v>
      </c>
      <c r="F3595" s="30">
        <f t="shared" si="2242"/>
        <v>70</v>
      </c>
      <c r="G3595" s="30">
        <f t="shared" si="2243"/>
        <v>70</v>
      </c>
      <c r="H3595" s="30">
        <f t="shared" si="2256"/>
        <v>0</v>
      </c>
      <c r="I3595" s="30">
        <f>'F4.2'!AB382</f>
        <v>0</v>
      </c>
      <c r="J3595" s="30">
        <f>'F4.2'!AV382</f>
        <v>0</v>
      </c>
      <c r="K3595" s="30"/>
      <c r="L3595" s="30"/>
      <c r="M3595" s="30">
        <f t="shared" si="2251"/>
        <v>0</v>
      </c>
      <c r="N3595" s="150">
        <f t="shared" si="2257"/>
        <v>0</v>
      </c>
    </row>
    <row r="3596" spans="1:14" ht="31.5" hidden="1" outlineLevel="1">
      <c r="A3596" s="28">
        <f t="shared" ref="A3596:E3596" si="2299">A3137</f>
        <v>3</v>
      </c>
      <c r="B3596" s="131" t="str">
        <f t="shared" si="2299"/>
        <v>Complete ESP Refurbishment of 1st &amp; 2 nd Row Field of Unit 8&amp;9 at CSTPS.</v>
      </c>
      <c r="C3596" s="31">
        <f t="shared" si="2299"/>
        <v>0</v>
      </c>
      <c r="D3596" s="67" t="str">
        <f t="shared" si="2299"/>
        <v>-</v>
      </c>
      <c r="E3596" s="30">
        <f t="shared" si="2299"/>
        <v>0</v>
      </c>
      <c r="F3596" s="30">
        <f t="shared" si="2242"/>
        <v>0</v>
      </c>
      <c r="G3596" s="30">
        <f t="shared" si="2243"/>
        <v>0</v>
      </c>
      <c r="H3596" s="30">
        <f t="shared" si="2256"/>
        <v>0</v>
      </c>
      <c r="I3596" s="30">
        <f>'F4.2'!AB383</f>
        <v>0</v>
      </c>
      <c r="J3596" s="30">
        <f>'F4.2'!AV383</f>
        <v>0</v>
      </c>
      <c r="K3596" s="30"/>
      <c r="L3596" s="30"/>
      <c r="M3596" s="30">
        <f t="shared" si="2251"/>
        <v>0</v>
      </c>
      <c r="N3596" s="150">
        <f t="shared" si="2257"/>
        <v>0</v>
      </c>
    </row>
    <row r="3597" spans="1:14" ht="31.5" hidden="1" outlineLevel="1">
      <c r="A3597" s="31">
        <f t="shared" ref="A3597:E3597" si="2300">A3138</f>
        <v>0</v>
      </c>
      <c r="B3597" s="270" t="str">
        <f t="shared" si="2300"/>
        <v>Scheme-1 : Complete ESP Refurbishment of 1st &amp; 2 nd Row Field of Unit 8&amp;9 at CSTPS.</v>
      </c>
      <c r="C3597" s="31">
        <f t="shared" si="2300"/>
        <v>0</v>
      </c>
      <c r="D3597" s="67" t="str">
        <f t="shared" si="2300"/>
        <v>-</v>
      </c>
      <c r="E3597" s="30">
        <f t="shared" si="2300"/>
        <v>0</v>
      </c>
      <c r="F3597" s="30">
        <f t="shared" si="2242"/>
        <v>12.5</v>
      </c>
      <c r="G3597" s="30">
        <f t="shared" si="2243"/>
        <v>12.5</v>
      </c>
      <c r="H3597" s="30">
        <f t="shared" si="2256"/>
        <v>0</v>
      </c>
      <c r="I3597" s="30">
        <f>'F4.2'!AB384</f>
        <v>12.5</v>
      </c>
      <c r="J3597" s="30">
        <f>'F4.2'!AV384</f>
        <v>12.5</v>
      </c>
      <c r="K3597" s="30"/>
      <c r="L3597" s="30"/>
      <c r="M3597" s="30">
        <f t="shared" si="2251"/>
        <v>12.5</v>
      </c>
      <c r="N3597" s="150">
        <f t="shared" si="2257"/>
        <v>0</v>
      </c>
    </row>
    <row r="3598" spans="1:14" ht="15.75" hidden="1" outlineLevel="1">
      <c r="A3598" s="31">
        <f t="shared" ref="A3598:E3598" si="2301">A3139</f>
        <v>0</v>
      </c>
      <c r="B3598" s="360" t="str">
        <f t="shared" si="2301"/>
        <v>CHP - D</v>
      </c>
      <c r="C3598" s="31">
        <f t="shared" si="2301"/>
        <v>0</v>
      </c>
      <c r="D3598" s="67" t="str">
        <f t="shared" si="2301"/>
        <v>-</v>
      </c>
      <c r="E3598" s="30">
        <f t="shared" si="2301"/>
        <v>0</v>
      </c>
      <c r="F3598" s="30">
        <f t="shared" si="2242"/>
        <v>0</v>
      </c>
      <c r="G3598" s="30">
        <f t="shared" si="2243"/>
        <v>0</v>
      </c>
      <c r="H3598" s="30">
        <f t="shared" si="2256"/>
        <v>0</v>
      </c>
      <c r="I3598" s="30">
        <f>'F4.2'!AB385</f>
        <v>0</v>
      </c>
      <c r="J3598" s="30">
        <f>'F4.2'!AV385</f>
        <v>0</v>
      </c>
      <c r="K3598" s="30"/>
      <c r="L3598" s="30"/>
      <c r="M3598" s="30">
        <f t="shared" si="2251"/>
        <v>0</v>
      </c>
      <c r="N3598" s="150">
        <f t="shared" si="2257"/>
        <v>0</v>
      </c>
    </row>
    <row r="3599" spans="1:14" ht="31.5" hidden="1" outlineLevel="1">
      <c r="A3599" s="28">
        <f t="shared" ref="A3599:E3599" si="2302">A3140</f>
        <v>1</v>
      </c>
      <c r="B3599" s="131" t="str">
        <f t="shared" si="2302"/>
        <v>Upgradation Of Hydraulic Systems with Safety Mechanism for wagon unloading system at CHP-D CSTPS.</v>
      </c>
      <c r="C3599" s="31">
        <f t="shared" si="2302"/>
        <v>0</v>
      </c>
      <c r="D3599" s="67" t="str">
        <f t="shared" si="2302"/>
        <v>-</v>
      </c>
      <c r="E3599" s="30">
        <f t="shared" si="2302"/>
        <v>0</v>
      </c>
      <c r="F3599" s="30">
        <f t="shared" si="2242"/>
        <v>0</v>
      </c>
      <c r="G3599" s="30">
        <f t="shared" si="2243"/>
        <v>0</v>
      </c>
      <c r="H3599" s="30">
        <f t="shared" si="2256"/>
        <v>0</v>
      </c>
      <c r="I3599" s="30">
        <f>'F4.2'!AB386</f>
        <v>0</v>
      </c>
      <c r="J3599" s="30">
        <f>'F4.2'!AV386</f>
        <v>0</v>
      </c>
      <c r="K3599" s="30"/>
      <c r="L3599" s="30"/>
      <c r="M3599" s="30">
        <f t="shared" si="2251"/>
        <v>0</v>
      </c>
      <c r="N3599" s="150">
        <f t="shared" si="2257"/>
        <v>0</v>
      </c>
    </row>
    <row r="3600" spans="1:14" ht="47.25" hidden="1" outlineLevel="1">
      <c r="A3600" s="28">
        <f t="shared" ref="A3600:E3600" si="2303">A3141</f>
        <v>0</v>
      </c>
      <c r="B3600" s="270" t="str">
        <f t="shared" si="2303"/>
        <v>Supply erection &amp; commissioning of wagon tippler, Side Arm Charger, apron feeder and stacker hydraulic drive system with online NAS value monitoring systems.</v>
      </c>
      <c r="C3600" s="31">
        <f t="shared" si="2303"/>
        <v>0</v>
      </c>
      <c r="D3600" s="67" t="str">
        <f t="shared" si="2303"/>
        <v>-</v>
      </c>
      <c r="E3600" s="30">
        <f t="shared" si="2303"/>
        <v>0</v>
      </c>
      <c r="F3600" s="30">
        <f t="shared" si="2242"/>
        <v>24</v>
      </c>
      <c r="G3600" s="30">
        <f t="shared" si="2243"/>
        <v>24</v>
      </c>
      <c r="H3600" s="30">
        <f t="shared" si="2256"/>
        <v>0</v>
      </c>
      <c r="I3600" s="30">
        <f>'F4.2'!AB387</f>
        <v>0</v>
      </c>
      <c r="J3600" s="30">
        <f>'F4.2'!AV387</f>
        <v>0</v>
      </c>
      <c r="K3600" s="30"/>
      <c r="L3600" s="30"/>
      <c r="M3600" s="30">
        <f t="shared" si="2251"/>
        <v>0</v>
      </c>
      <c r="N3600" s="150">
        <f t="shared" si="2257"/>
        <v>0</v>
      </c>
    </row>
    <row r="3601" spans="1:14" ht="15.75" hidden="1" outlineLevel="1">
      <c r="A3601" s="31">
        <f t="shared" ref="A3601:E3601" si="2304">A3142</f>
        <v>0</v>
      </c>
      <c r="B3601" s="270" t="str">
        <f t="shared" si="2304"/>
        <v>Wagon stopping mechanism (Safety)</v>
      </c>
      <c r="C3601" s="31">
        <f t="shared" si="2304"/>
        <v>0</v>
      </c>
      <c r="D3601" s="67" t="str">
        <f t="shared" si="2304"/>
        <v>-</v>
      </c>
      <c r="E3601" s="30">
        <f t="shared" si="2304"/>
        <v>0</v>
      </c>
      <c r="F3601" s="30">
        <f t="shared" si="2242"/>
        <v>6</v>
      </c>
      <c r="G3601" s="30">
        <f t="shared" si="2243"/>
        <v>6</v>
      </c>
      <c r="H3601" s="30">
        <f t="shared" si="2256"/>
        <v>0</v>
      </c>
      <c r="I3601" s="30">
        <f>'F4.2'!AB388</f>
        <v>0</v>
      </c>
      <c r="J3601" s="30">
        <f>'F4.2'!AV388</f>
        <v>0</v>
      </c>
      <c r="K3601" s="30"/>
      <c r="L3601" s="30"/>
      <c r="M3601" s="30">
        <f t="shared" si="2251"/>
        <v>0</v>
      </c>
      <c r="N3601" s="150">
        <f t="shared" si="2257"/>
        <v>0</v>
      </c>
    </row>
    <row r="3602" spans="1:14" ht="31.5" hidden="1" outlineLevel="1">
      <c r="A3602" s="28">
        <f t="shared" ref="A3602:E3602" si="2305">A3143</f>
        <v>2</v>
      </c>
      <c r="B3602" s="131" t="str">
        <f t="shared" si="2305"/>
        <v>Upgardation and Capacity Enhancement of Side Arm Charger Apron Feeder and Bunker Conveyors at CHP-D CSTPS.</v>
      </c>
      <c r="C3602" s="31">
        <f t="shared" si="2305"/>
        <v>0</v>
      </c>
      <c r="D3602" s="67" t="str">
        <f t="shared" si="2305"/>
        <v>-</v>
      </c>
      <c r="E3602" s="30">
        <f t="shared" si="2305"/>
        <v>0</v>
      </c>
      <c r="F3602" s="30">
        <f t="shared" si="2242"/>
        <v>0</v>
      </c>
      <c r="G3602" s="30">
        <f t="shared" si="2243"/>
        <v>0</v>
      </c>
      <c r="H3602" s="30">
        <f t="shared" si="2256"/>
        <v>0</v>
      </c>
      <c r="I3602" s="30">
        <f>'F4.2'!AB389</f>
        <v>0</v>
      </c>
      <c r="J3602" s="30">
        <f>'F4.2'!AV389</f>
        <v>0</v>
      </c>
      <c r="K3602" s="30"/>
      <c r="L3602" s="30"/>
      <c r="M3602" s="30">
        <f t="shared" si="2251"/>
        <v>0</v>
      </c>
      <c r="N3602" s="150">
        <f t="shared" si="2257"/>
        <v>0</v>
      </c>
    </row>
    <row r="3603" spans="1:14" ht="31.5" hidden="1" outlineLevel="1">
      <c r="A3603" s="31">
        <f t="shared" ref="A3603:E3603" si="2306">A3144</f>
        <v>0</v>
      </c>
      <c r="B3603" s="270" t="str">
        <f t="shared" si="2306"/>
        <v xml:space="preserve">capacity enhancement to 60 wagons pulling capacity and associated modification of existing side arm charger </v>
      </c>
      <c r="C3603" s="31">
        <f t="shared" si="2306"/>
        <v>0</v>
      </c>
      <c r="D3603" s="67" t="str">
        <f t="shared" si="2306"/>
        <v>-</v>
      </c>
      <c r="E3603" s="30">
        <f t="shared" si="2306"/>
        <v>0</v>
      </c>
      <c r="F3603" s="30">
        <f t="shared" si="2242"/>
        <v>30</v>
      </c>
      <c r="G3603" s="30">
        <f t="shared" si="2243"/>
        <v>30</v>
      </c>
      <c r="H3603" s="30">
        <f t="shared" si="2256"/>
        <v>0</v>
      </c>
      <c r="I3603" s="30">
        <f>'F4.2'!AB390</f>
        <v>0</v>
      </c>
      <c r="J3603" s="30">
        <f>'F4.2'!AV390</f>
        <v>0</v>
      </c>
      <c r="K3603" s="30"/>
      <c r="L3603" s="30"/>
      <c r="M3603" s="30">
        <f t="shared" si="2251"/>
        <v>0</v>
      </c>
      <c r="N3603" s="150">
        <f t="shared" si="2257"/>
        <v>0</v>
      </c>
    </row>
    <row r="3604" spans="1:14" ht="15.75" hidden="1" outlineLevel="1">
      <c r="A3604" s="28">
        <f t="shared" ref="A3604:E3604" si="2307">A3145</f>
        <v>0</v>
      </c>
      <c r="B3604" s="270" t="str">
        <f t="shared" si="2307"/>
        <v>Capacity enhancement , Commissionng of apron feeder drive</v>
      </c>
      <c r="C3604" s="31">
        <f t="shared" si="2307"/>
        <v>0</v>
      </c>
      <c r="D3604" s="67" t="str">
        <f t="shared" si="2307"/>
        <v>-</v>
      </c>
      <c r="E3604" s="30">
        <f t="shared" si="2307"/>
        <v>0</v>
      </c>
      <c r="F3604" s="30">
        <f t="shared" si="2242"/>
        <v>6</v>
      </c>
      <c r="G3604" s="30">
        <f t="shared" si="2243"/>
        <v>6</v>
      </c>
      <c r="H3604" s="30">
        <f t="shared" si="2256"/>
        <v>0</v>
      </c>
      <c r="I3604" s="30">
        <f>'F4.2'!AB391</f>
        <v>0</v>
      </c>
      <c r="J3604" s="30">
        <f>'F4.2'!AV391</f>
        <v>0</v>
      </c>
      <c r="K3604" s="30"/>
      <c r="L3604" s="30"/>
      <c r="M3604" s="30">
        <f t="shared" si="2251"/>
        <v>0</v>
      </c>
      <c r="N3604" s="150">
        <f t="shared" si="2257"/>
        <v>0</v>
      </c>
    </row>
    <row r="3605" spans="1:14" ht="15.75" hidden="1" outlineLevel="1">
      <c r="A3605" s="31">
        <f t="shared" ref="A3605:E3605" si="2308">A3146</f>
        <v>0</v>
      </c>
      <c r="B3605" s="270" t="str">
        <f t="shared" si="2308"/>
        <v xml:space="preserve">Modification and revamping of Apron Feeder 101,102,103 </v>
      </c>
      <c r="C3605" s="31">
        <f t="shared" si="2308"/>
        <v>0</v>
      </c>
      <c r="D3605" s="67" t="str">
        <f t="shared" si="2308"/>
        <v>-</v>
      </c>
      <c r="E3605" s="30">
        <f t="shared" si="2308"/>
        <v>0</v>
      </c>
      <c r="F3605" s="30">
        <f t="shared" si="2242"/>
        <v>16.5</v>
      </c>
      <c r="G3605" s="30">
        <f t="shared" si="2243"/>
        <v>16.5</v>
      </c>
      <c r="H3605" s="30">
        <f t="shared" si="2256"/>
        <v>0</v>
      </c>
      <c r="I3605" s="30">
        <f>'F4.2'!AB392</f>
        <v>7</v>
      </c>
      <c r="J3605" s="30">
        <f>'F4.2'!AV392</f>
        <v>7</v>
      </c>
      <c r="K3605" s="30"/>
      <c r="L3605" s="30"/>
      <c r="M3605" s="30">
        <f t="shared" si="2251"/>
        <v>7</v>
      </c>
      <c r="N3605" s="150">
        <f t="shared" si="2257"/>
        <v>0</v>
      </c>
    </row>
    <row r="3606" spans="1:14" ht="47.25" hidden="1" outlineLevel="1">
      <c r="A3606" s="31">
        <f t="shared" ref="A3606:E3606" si="2309">A3147</f>
        <v>0</v>
      </c>
      <c r="B3606" s="270" t="str">
        <f t="shared" si="2309"/>
        <v>Supply,Installation and Commissioning of double drive Mechanism with Split Case Bearings for Tripper Trolley and  bunkering conevyor belts of CHP-D, CSTPS</v>
      </c>
      <c r="C3606" s="31">
        <f t="shared" si="2309"/>
        <v>0</v>
      </c>
      <c r="D3606" s="67" t="str">
        <f t="shared" si="2309"/>
        <v>-</v>
      </c>
      <c r="E3606" s="30">
        <f t="shared" si="2309"/>
        <v>0</v>
      </c>
      <c r="F3606" s="30">
        <f t="shared" si="2242"/>
        <v>15</v>
      </c>
      <c r="G3606" s="30">
        <f t="shared" si="2243"/>
        <v>15</v>
      </c>
      <c r="H3606" s="30">
        <f t="shared" si="2256"/>
        <v>0</v>
      </c>
      <c r="I3606" s="30">
        <f>'F4.2'!AB393</f>
        <v>0</v>
      </c>
      <c r="J3606" s="30">
        <f>'F4.2'!AV393</f>
        <v>0</v>
      </c>
      <c r="K3606" s="30"/>
      <c r="L3606" s="30"/>
      <c r="M3606" s="30">
        <f t="shared" si="2251"/>
        <v>0</v>
      </c>
      <c r="N3606" s="150">
        <f t="shared" si="2257"/>
        <v>0</v>
      </c>
    </row>
    <row r="3607" spans="1:14" ht="31.5" hidden="1" outlineLevel="1">
      <c r="A3607" s="31">
        <f t="shared" ref="A3607:E3607" si="2310">A3148</f>
        <v>0</v>
      </c>
      <c r="B3607" s="270" t="str">
        <f t="shared" si="2310"/>
        <v>Modification of Fixed Tripper Head Pulley(Z-Point) of BC110A&amp;B  at CHP-D CSTPS.</v>
      </c>
      <c r="C3607" s="31">
        <f t="shared" si="2310"/>
        <v>0</v>
      </c>
      <c r="D3607" s="67" t="str">
        <f t="shared" si="2310"/>
        <v>-</v>
      </c>
      <c r="E3607" s="30">
        <f t="shared" si="2310"/>
        <v>0</v>
      </c>
      <c r="F3607" s="30">
        <f t="shared" ref="F3607:F3670" si="2311">F3148+I3148</f>
        <v>8</v>
      </c>
      <c r="G3607" s="30">
        <f t="shared" ref="G3607:G3670" si="2312">G3148+M3148</f>
        <v>8</v>
      </c>
      <c r="H3607" s="30">
        <f t="shared" si="2256"/>
        <v>0</v>
      </c>
      <c r="I3607" s="30">
        <f>'F4.2'!AB394</f>
        <v>0</v>
      </c>
      <c r="J3607" s="30">
        <f>'F4.2'!AV394</f>
        <v>0</v>
      </c>
      <c r="K3607" s="30"/>
      <c r="L3607" s="30"/>
      <c r="M3607" s="30">
        <f t="shared" si="2251"/>
        <v>0</v>
      </c>
      <c r="N3607" s="150">
        <f t="shared" si="2257"/>
        <v>0</v>
      </c>
    </row>
    <row r="3608" spans="1:14" ht="47.25" hidden="1" outlineLevel="1">
      <c r="A3608" s="352">
        <f t="shared" ref="A3608:E3608" si="2313">A3149</f>
        <v>0</v>
      </c>
      <c r="B3608" s="270" t="str">
        <f t="shared" si="2313"/>
        <v xml:space="preserve"> Modification, Errection &amp; Commissioning of drive unit capacity enhancement for conveyor  at CHP-D, Chandrapur TPS.</v>
      </c>
      <c r="C3608" s="31">
        <f t="shared" si="2313"/>
        <v>0</v>
      </c>
      <c r="D3608" s="67" t="str">
        <f t="shared" si="2313"/>
        <v>-</v>
      </c>
      <c r="E3608" s="30">
        <f t="shared" si="2313"/>
        <v>0</v>
      </c>
      <c r="F3608" s="30">
        <f t="shared" si="2311"/>
        <v>9</v>
      </c>
      <c r="G3608" s="30">
        <f t="shared" si="2312"/>
        <v>9</v>
      </c>
      <c r="H3608" s="30">
        <f t="shared" si="2256"/>
        <v>0</v>
      </c>
      <c r="I3608" s="30">
        <f>'F4.2'!AB395</f>
        <v>3</v>
      </c>
      <c r="J3608" s="30">
        <f>'F4.2'!AV395</f>
        <v>3</v>
      </c>
      <c r="K3608" s="30"/>
      <c r="L3608" s="30"/>
      <c r="M3608" s="30">
        <f t="shared" si="2251"/>
        <v>3</v>
      </c>
      <c r="N3608" s="150">
        <f t="shared" si="2257"/>
        <v>0</v>
      </c>
    </row>
    <row r="3609" spans="1:14" ht="15.75" hidden="1" outlineLevel="1">
      <c r="A3609" s="28">
        <f t="shared" ref="A3609:E3609" si="2314">A3150</f>
        <v>3</v>
      </c>
      <c r="B3609" s="131" t="str">
        <f t="shared" si="2314"/>
        <v>Performance Improvement Schemes of CHP-D CSTPS</v>
      </c>
      <c r="C3609" s="31">
        <f t="shared" si="2314"/>
        <v>0</v>
      </c>
      <c r="D3609" s="67" t="str">
        <f t="shared" si="2314"/>
        <v>-</v>
      </c>
      <c r="E3609" s="30">
        <f t="shared" si="2314"/>
        <v>0</v>
      </c>
      <c r="F3609" s="30">
        <f t="shared" si="2311"/>
        <v>0</v>
      </c>
      <c r="G3609" s="30">
        <f t="shared" si="2312"/>
        <v>0</v>
      </c>
      <c r="H3609" s="30">
        <f t="shared" si="2256"/>
        <v>0</v>
      </c>
      <c r="I3609" s="30">
        <f>'F4.2'!AB396</f>
        <v>0</v>
      </c>
      <c r="J3609" s="30">
        <f>'F4.2'!AV396</f>
        <v>0</v>
      </c>
      <c r="K3609" s="30"/>
      <c r="L3609" s="30"/>
      <c r="M3609" s="30">
        <f t="shared" si="2251"/>
        <v>0</v>
      </c>
      <c r="N3609" s="150">
        <f t="shared" si="2257"/>
        <v>0</v>
      </c>
    </row>
    <row r="3610" spans="1:14" ht="31.5" hidden="1" outlineLevel="1">
      <c r="A3610" s="31">
        <f t="shared" ref="A3610:E3610" si="2315">A3151</f>
        <v>0</v>
      </c>
      <c r="B3610" s="270" t="str">
        <f t="shared" si="2315"/>
        <v>Design engineering , supply and installation of modular chutes with weld cast Liners ,flap gates and actuators.</v>
      </c>
      <c r="C3610" s="31">
        <f t="shared" si="2315"/>
        <v>0</v>
      </c>
      <c r="D3610" s="67" t="str">
        <f t="shared" si="2315"/>
        <v>-</v>
      </c>
      <c r="E3610" s="30">
        <f t="shared" si="2315"/>
        <v>0</v>
      </c>
      <c r="F3610" s="30">
        <f t="shared" si="2311"/>
        <v>70</v>
      </c>
      <c r="G3610" s="30">
        <f t="shared" si="2312"/>
        <v>70</v>
      </c>
      <c r="H3610" s="30">
        <f t="shared" si="2256"/>
        <v>0</v>
      </c>
      <c r="I3610" s="30">
        <f>'F4.2'!AB397</f>
        <v>15</v>
      </c>
      <c r="J3610" s="30">
        <f>'F4.2'!AV397</f>
        <v>15</v>
      </c>
      <c r="K3610" s="30"/>
      <c r="L3610" s="30"/>
      <c r="M3610" s="30">
        <f t="shared" si="2251"/>
        <v>15</v>
      </c>
      <c r="N3610" s="150">
        <f t="shared" si="2257"/>
        <v>0</v>
      </c>
    </row>
    <row r="3611" spans="1:14" ht="47.25" hidden="1" outlineLevel="1">
      <c r="A3611" s="31">
        <f t="shared" ref="A3611:E3611" si="2316">A3152</f>
        <v>0</v>
      </c>
      <c r="B3611" s="270" t="str">
        <f t="shared" si="2316"/>
        <v>Supply erection &amp; commissioning of set of internal of spares of Wagon tippler and Side Arm Charger installed at CHP-D, CSTPS Chandrapur</v>
      </c>
      <c r="C3611" s="31">
        <f t="shared" si="2316"/>
        <v>0</v>
      </c>
      <c r="D3611" s="67" t="str">
        <f t="shared" si="2316"/>
        <v>-</v>
      </c>
      <c r="E3611" s="30">
        <f t="shared" si="2316"/>
        <v>0</v>
      </c>
      <c r="F3611" s="30">
        <f t="shared" si="2311"/>
        <v>5</v>
      </c>
      <c r="G3611" s="30">
        <f t="shared" si="2312"/>
        <v>5</v>
      </c>
      <c r="H3611" s="30">
        <f t="shared" si="2256"/>
        <v>0</v>
      </c>
      <c r="I3611" s="30">
        <f>'F4.2'!AB398</f>
        <v>10</v>
      </c>
      <c r="J3611" s="30">
        <f>'F4.2'!AV398</f>
        <v>10</v>
      </c>
      <c r="K3611" s="30"/>
      <c r="L3611" s="30"/>
      <c r="M3611" s="30">
        <f t="shared" si="2251"/>
        <v>10</v>
      </c>
      <c r="N3611" s="150">
        <f t="shared" si="2257"/>
        <v>0</v>
      </c>
    </row>
    <row r="3612" spans="1:14" ht="31.5" hidden="1" outlineLevel="1">
      <c r="A3612" s="31">
        <f t="shared" ref="A3612:E3612" si="2317">A3153</f>
        <v>0</v>
      </c>
      <c r="B3612" s="270" t="str">
        <f t="shared" si="2317"/>
        <v>Supply erection &amp; commissioning of set of internal of spares of stacker reclaimer installed at CHP-D, CSTPS Chandrapur</v>
      </c>
      <c r="C3612" s="31">
        <f t="shared" si="2317"/>
        <v>0</v>
      </c>
      <c r="D3612" s="67" t="str">
        <f t="shared" si="2317"/>
        <v>-</v>
      </c>
      <c r="E3612" s="30">
        <f t="shared" si="2317"/>
        <v>0</v>
      </c>
      <c r="F3612" s="30">
        <f t="shared" si="2311"/>
        <v>10</v>
      </c>
      <c r="G3612" s="30">
        <f t="shared" si="2312"/>
        <v>10</v>
      </c>
      <c r="H3612" s="30">
        <f t="shared" si="2256"/>
        <v>0</v>
      </c>
      <c r="I3612" s="30">
        <f>'F4.2'!AB399</f>
        <v>10</v>
      </c>
      <c r="J3612" s="30">
        <f>'F4.2'!AV399</f>
        <v>10</v>
      </c>
      <c r="K3612" s="30"/>
      <c r="L3612" s="30"/>
      <c r="M3612" s="30">
        <f t="shared" si="2251"/>
        <v>10</v>
      </c>
      <c r="N3612" s="150">
        <f t="shared" si="2257"/>
        <v>0</v>
      </c>
    </row>
    <row r="3613" spans="1:14" ht="31.5" hidden="1" outlineLevel="1">
      <c r="A3613" s="31">
        <f t="shared" ref="A3613:E3613" si="2318">A3154</f>
        <v>0</v>
      </c>
      <c r="B3613" s="270" t="str">
        <f t="shared" si="2318"/>
        <v>Supply erection &amp; commissioning of set of internal of spares of Impact crusher  installed at CHP-D, CSTPS Chandrapur</v>
      </c>
      <c r="C3613" s="31">
        <f t="shared" si="2318"/>
        <v>0</v>
      </c>
      <c r="D3613" s="67" t="str">
        <f t="shared" si="2318"/>
        <v>-</v>
      </c>
      <c r="E3613" s="30">
        <f t="shared" si="2318"/>
        <v>0</v>
      </c>
      <c r="F3613" s="30">
        <f t="shared" si="2311"/>
        <v>10</v>
      </c>
      <c r="G3613" s="30">
        <f t="shared" si="2312"/>
        <v>10</v>
      </c>
      <c r="H3613" s="30">
        <f t="shared" si="2256"/>
        <v>0</v>
      </c>
      <c r="I3613" s="30">
        <f>'F4.2'!AB400</f>
        <v>10</v>
      </c>
      <c r="J3613" s="30">
        <f>'F4.2'!AV400</f>
        <v>10</v>
      </c>
      <c r="K3613" s="30"/>
      <c r="L3613" s="30"/>
      <c r="M3613" s="30">
        <f t="shared" si="2251"/>
        <v>10</v>
      </c>
      <c r="N3613" s="150">
        <f t="shared" si="2257"/>
        <v>0</v>
      </c>
    </row>
    <row r="3614" spans="1:14" ht="31.5" hidden="1" outlineLevel="1">
      <c r="A3614" s="28">
        <f t="shared" ref="A3614:E3614" si="2319">A3155</f>
        <v>0</v>
      </c>
      <c r="B3614" s="270" t="str">
        <f t="shared" si="2319"/>
        <v>Supply erection &amp; commissioning of set of internal of spares of wobbler feeder  installed at CHP-D, CSTPS Chandrapur</v>
      </c>
      <c r="C3614" s="31">
        <f t="shared" si="2319"/>
        <v>0</v>
      </c>
      <c r="D3614" s="67" t="str">
        <f t="shared" si="2319"/>
        <v>-</v>
      </c>
      <c r="E3614" s="30">
        <f t="shared" si="2319"/>
        <v>0</v>
      </c>
      <c r="F3614" s="30">
        <f t="shared" si="2311"/>
        <v>10</v>
      </c>
      <c r="G3614" s="30">
        <f t="shared" si="2312"/>
        <v>10</v>
      </c>
      <c r="H3614" s="30">
        <f t="shared" si="2256"/>
        <v>0</v>
      </c>
      <c r="I3614" s="30">
        <f>'F4.2'!AB401</f>
        <v>10</v>
      </c>
      <c r="J3614" s="30">
        <f>'F4.2'!AV401</f>
        <v>10</v>
      </c>
      <c r="K3614" s="30"/>
      <c r="L3614" s="30"/>
      <c r="M3614" s="30">
        <f t="shared" ref="M3614:M3676" si="2320">SUM(J3614:L3614)</f>
        <v>10</v>
      </c>
      <c r="N3614" s="150">
        <f t="shared" si="2257"/>
        <v>0</v>
      </c>
    </row>
    <row r="3615" spans="1:14" ht="47.25" hidden="1" outlineLevel="1">
      <c r="A3615" s="31">
        <f t="shared" ref="A3615:E3615" si="2321">A3156</f>
        <v>0</v>
      </c>
      <c r="B3615" s="270" t="str">
        <f t="shared" si="2321"/>
        <v>Supply erection &amp; commissioning  of 1500 TPH capacity Stacker Recliamer sleeving bearing with fastener of CHP-D (U8&amp;9), CSTPS, Chandrapur</v>
      </c>
      <c r="C3615" s="31">
        <f t="shared" si="2321"/>
        <v>0</v>
      </c>
      <c r="D3615" s="67" t="str">
        <f t="shared" si="2321"/>
        <v>-</v>
      </c>
      <c r="E3615" s="30">
        <f t="shared" si="2321"/>
        <v>0</v>
      </c>
      <c r="F3615" s="30">
        <f t="shared" si="2311"/>
        <v>5</v>
      </c>
      <c r="G3615" s="30">
        <f t="shared" si="2312"/>
        <v>5</v>
      </c>
      <c r="H3615" s="30">
        <f t="shared" si="2256"/>
        <v>0</v>
      </c>
      <c r="I3615" s="30">
        <f>'F4.2'!AB402</f>
        <v>0</v>
      </c>
      <c r="J3615" s="30">
        <f>'F4.2'!AV402</f>
        <v>0</v>
      </c>
      <c r="K3615" s="30"/>
      <c r="L3615" s="30"/>
      <c r="M3615" s="30">
        <f t="shared" si="2320"/>
        <v>0</v>
      </c>
      <c r="N3615" s="150">
        <f t="shared" si="2257"/>
        <v>0</v>
      </c>
    </row>
    <row r="3616" spans="1:14" ht="15.75" hidden="1" outlineLevel="1">
      <c r="A3616" s="31">
        <f t="shared" ref="A3616:E3616" si="2322">A3157</f>
        <v>0</v>
      </c>
      <c r="B3616" s="270" t="str">
        <f t="shared" si="2322"/>
        <v>Supply of Gearbox assemblies at CHP-D CSTPS.</v>
      </c>
      <c r="C3616" s="31">
        <f t="shared" si="2322"/>
        <v>0</v>
      </c>
      <c r="D3616" s="67" t="str">
        <f t="shared" si="2322"/>
        <v>-</v>
      </c>
      <c r="E3616" s="30">
        <f t="shared" si="2322"/>
        <v>0</v>
      </c>
      <c r="F3616" s="30">
        <f t="shared" si="2311"/>
        <v>14</v>
      </c>
      <c r="G3616" s="30">
        <f t="shared" si="2312"/>
        <v>14</v>
      </c>
      <c r="H3616" s="30">
        <f t="shared" si="2256"/>
        <v>0</v>
      </c>
      <c r="I3616" s="30">
        <f>'F4.2'!AB403</f>
        <v>0</v>
      </c>
      <c r="J3616" s="30">
        <f>'F4.2'!AV403</f>
        <v>0</v>
      </c>
      <c r="K3616" s="30"/>
      <c r="L3616" s="30"/>
      <c r="M3616" s="30">
        <f t="shared" si="2320"/>
        <v>0</v>
      </c>
      <c r="N3616" s="150">
        <f t="shared" si="2257"/>
        <v>0</v>
      </c>
    </row>
    <row r="3617" spans="1:14" ht="31.5" hidden="1" outlineLevel="1">
      <c r="A3617" s="31">
        <f t="shared" ref="A3617:E3617" si="2323">A3158</f>
        <v>0</v>
      </c>
      <c r="B3617" s="270" t="str">
        <f t="shared" si="2323"/>
        <v>Structure Strengthening,Modification works of Conveyors at CHP-D CSTPS</v>
      </c>
      <c r="C3617" s="31">
        <f t="shared" si="2323"/>
        <v>0</v>
      </c>
      <c r="D3617" s="67" t="str">
        <f t="shared" si="2323"/>
        <v>-</v>
      </c>
      <c r="E3617" s="30">
        <f t="shared" si="2323"/>
        <v>0</v>
      </c>
      <c r="F3617" s="30">
        <f t="shared" si="2311"/>
        <v>6</v>
      </c>
      <c r="G3617" s="30">
        <f t="shared" si="2312"/>
        <v>6</v>
      </c>
      <c r="H3617" s="30">
        <f t="shared" si="2256"/>
        <v>0</v>
      </c>
      <c r="I3617" s="30">
        <f>'F4.2'!AB404</f>
        <v>0</v>
      </c>
      <c r="J3617" s="30">
        <f>'F4.2'!AV404</f>
        <v>0</v>
      </c>
      <c r="K3617" s="30"/>
      <c r="L3617" s="30"/>
      <c r="M3617" s="30">
        <f t="shared" si="2320"/>
        <v>0</v>
      </c>
      <c r="N3617" s="150">
        <f t="shared" si="2257"/>
        <v>0</v>
      </c>
    </row>
    <row r="3618" spans="1:14" ht="31.5" hidden="1" outlineLevel="1">
      <c r="A3618" s="28">
        <f t="shared" ref="A3618:E3618" si="2324">A3159</f>
        <v>4</v>
      </c>
      <c r="B3618" s="131" t="str">
        <f t="shared" si="2324"/>
        <v>Design, Installation, testing and commissioning  of new conveyor systems of CHP-D,  CSTPS, Chandrapur.</v>
      </c>
      <c r="C3618" s="31">
        <f t="shared" si="2324"/>
        <v>0</v>
      </c>
      <c r="D3618" s="67" t="str">
        <f t="shared" si="2324"/>
        <v>-</v>
      </c>
      <c r="E3618" s="30">
        <f t="shared" si="2324"/>
        <v>0</v>
      </c>
      <c r="F3618" s="30">
        <f t="shared" si="2311"/>
        <v>0</v>
      </c>
      <c r="G3618" s="30">
        <f t="shared" si="2312"/>
        <v>0</v>
      </c>
      <c r="H3618" s="30">
        <f t="shared" ref="H3618:H3676" si="2325">F3618-G3618</f>
        <v>0</v>
      </c>
      <c r="I3618" s="30">
        <f>'F4.2'!AB405</f>
        <v>0</v>
      </c>
      <c r="J3618" s="30">
        <f>'F4.2'!AV405</f>
        <v>0</v>
      </c>
      <c r="K3618" s="30"/>
      <c r="L3618" s="30"/>
      <c r="M3618" s="30">
        <f t="shared" si="2320"/>
        <v>0</v>
      </c>
      <c r="N3618" s="150">
        <f t="shared" ref="N3618:N3676" si="2326">H3618+I3618-M3618</f>
        <v>0</v>
      </c>
    </row>
    <row r="3619" spans="1:14" ht="47.25" hidden="1" outlineLevel="1">
      <c r="A3619" s="31">
        <f t="shared" ref="A3619:E3619" si="2327">A3160</f>
        <v>0</v>
      </c>
      <c r="B3619" s="270" t="str">
        <f t="shared" si="2327"/>
        <v>Design, Installation, testing and commissioning  of conveyor system from crusher house to TP-108 of CHP-D,  CSTPS, Chandrapur.</v>
      </c>
      <c r="C3619" s="31">
        <f t="shared" si="2327"/>
        <v>0</v>
      </c>
      <c r="D3619" s="67" t="str">
        <f t="shared" si="2327"/>
        <v>-</v>
      </c>
      <c r="E3619" s="30">
        <f t="shared" si="2327"/>
        <v>0</v>
      </c>
      <c r="F3619" s="30">
        <f t="shared" si="2311"/>
        <v>50</v>
      </c>
      <c r="G3619" s="30">
        <f t="shared" si="2312"/>
        <v>50</v>
      </c>
      <c r="H3619" s="30">
        <f t="shared" si="2325"/>
        <v>0</v>
      </c>
      <c r="I3619" s="30">
        <f>'F4.2'!AB406</f>
        <v>0</v>
      </c>
      <c r="J3619" s="30">
        <f>'F4.2'!AV406</f>
        <v>0</v>
      </c>
      <c r="K3619" s="30"/>
      <c r="L3619" s="30"/>
      <c r="M3619" s="30">
        <f t="shared" si="2320"/>
        <v>0</v>
      </c>
      <c r="N3619" s="150">
        <f t="shared" si="2326"/>
        <v>0</v>
      </c>
    </row>
    <row r="3620" spans="1:14" ht="78.75" hidden="1" outlineLevel="1">
      <c r="A3620" s="352">
        <f t="shared" ref="A3620:E3620" si="2328">A3161</f>
        <v>0</v>
      </c>
      <c r="B3620" s="270" t="str">
        <f t="shared" si="2328"/>
        <v>Supply, Engineering, erection and commissioning of one 1500TPH crusher, short conveyors from TP 106 and open space of near Stack yard A pile to Crusher inlet and a telescopic conveyor at the output of crusher to Stack Yard B pile of CHPD Unit 8&amp;9, CSTPS.</v>
      </c>
      <c r="C3620" s="31">
        <f t="shared" si="2328"/>
        <v>0</v>
      </c>
      <c r="D3620" s="67" t="str">
        <f t="shared" si="2328"/>
        <v>-</v>
      </c>
      <c r="E3620" s="30">
        <f t="shared" si="2328"/>
        <v>0</v>
      </c>
      <c r="F3620" s="30">
        <f t="shared" si="2311"/>
        <v>15</v>
      </c>
      <c r="G3620" s="30">
        <f t="shared" si="2312"/>
        <v>15</v>
      </c>
      <c r="H3620" s="30">
        <f t="shared" si="2325"/>
        <v>0</v>
      </c>
      <c r="I3620" s="30">
        <f>'F4.2'!AB407</f>
        <v>0</v>
      </c>
      <c r="J3620" s="30">
        <f>'F4.2'!AV407</f>
        <v>0</v>
      </c>
      <c r="K3620" s="30"/>
      <c r="L3620" s="30"/>
      <c r="M3620" s="30">
        <f t="shared" si="2320"/>
        <v>0</v>
      </c>
      <c r="N3620" s="150">
        <f t="shared" si="2326"/>
        <v>0</v>
      </c>
    </row>
    <row r="3621" spans="1:14" ht="47.25" hidden="1" outlineLevel="1">
      <c r="A3621" s="28">
        <f t="shared" ref="A3621:E3621" si="2329">A3162</f>
        <v>5</v>
      </c>
      <c r="B3621" s="131" t="str">
        <f t="shared" si="2329"/>
        <v>Design, Installation and commissioning of conveyor system from rope way of CHP-A to crusher house of CHP-D, CSTPS, Chandrapur.</v>
      </c>
      <c r="C3621" s="31">
        <f t="shared" si="2329"/>
        <v>0</v>
      </c>
      <c r="D3621" s="67" t="str">
        <f t="shared" si="2329"/>
        <v>-</v>
      </c>
      <c r="E3621" s="30">
        <f t="shared" si="2329"/>
        <v>0</v>
      </c>
      <c r="F3621" s="30">
        <f t="shared" si="2311"/>
        <v>0</v>
      </c>
      <c r="G3621" s="30">
        <f t="shared" si="2312"/>
        <v>0</v>
      </c>
      <c r="H3621" s="30">
        <f t="shared" si="2325"/>
        <v>0</v>
      </c>
      <c r="I3621" s="30">
        <f>'F4.2'!AB408</f>
        <v>0</v>
      </c>
      <c r="J3621" s="30">
        <f>'F4.2'!AV408</f>
        <v>0</v>
      </c>
      <c r="K3621" s="30"/>
      <c r="L3621" s="30"/>
      <c r="M3621" s="30">
        <f t="shared" si="2320"/>
        <v>0</v>
      </c>
      <c r="N3621" s="150">
        <f t="shared" si="2326"/>
        <v>0</v>
      </c>
    </row>
    <row r="3622" spans="1:14" ht="78.75" hidden="1" outlineLevel="1">
      <c r="A3622" s="31">
        <f t="shared" ref="A3622:E3622" si="2330">A3163</f>
        <v>0</v>
      </c>
      <c r="B3622" s="270" t="str">
        <f t="shared" si="2330"/>
        <v xml:space="preserve">Design, Installation and commissioning of conveyor system from rope way of CHP-A to crusher house of CHP-D, CSTPS, Chandrapur.
</v>
      </c>
      <c r="C3622" s="31">
        <f t="shared" si="2330"/>
        <v>0</v>
      </c>
      <c r="D3622" s="67" t="str">
        <f t="shared" si="2330"/>
        <v>-</v>
      </c>
      <c r="E3622" s="30">
        <f t="shared" si="2330"/>
        <v>0</v>
      </c>
      <c r="F3622" s="30">
        <f t="shared" si="2311"/>
        <v>50</v>
      </c>
      <c r="G3622" s="30">
        <f t="shared" si="2312"/>
        <v>50</v>
      </c>
      <c r="H3622" s="30">
        <f t="shared" si="2325"/>
        <v>0</v>
      </c>
      <c r="I3622" s="30">
        <f>'F4.2'!AB409</f>
        <v>0</v>
      </c>
      <c r="J3622" s="30">
        <f>'F4.2'!AV409</f>
        <v>0</v>
      </c>
      <c r="K3622" s="30"/>
      <c r="L3622" s="30"/>
      <c r="M3622" s="30">
        <f t="shared" si="2320"/>
        <v>0</v>
      </c>
      <c r="N3622" s="150">
        <f t="shared" si="2326"/>
        <v>0</v>
      </c>
    </row>
    <row r="3623" spans="1:14" ht="15.75" hidden="1" outlineLevel="1">
      <c r="A3623" s="28">
        <f t="shared" ref="A3623:E3623" si="2331">A3164</f>
        <v>6</v>
      </c>
      <c r="B3623" s="131" t="str">
        <f t="shared" si="2331"/>
        <v>Infrastructure  Development Schemes at CHP-D CSTPS</v>
      </c>
      <c r="C3623" s="31">
        <f t="shared" si="2331"/>
        <v>0</v>
      </c>
      <c r="D3623" s="67" t="str">
        <f t="shared" si="2331"/>
        <v>-</v>
      </c>
      <c r="E3623" s="30">
        <f t="shared" si="2331"/>
        <v>0</v>
      </c>
      <c r="F3623" s="30">
        <f t="shared" si="2311"/>
        <v>0</v>
      </c>
      <c r="G3623" s="30">
        <f t="shared" si="2312"/>
        <v>0</v>
      </c>
      <c r="H3623" s="30">
        <f t="shared" si="2325"/>
        <v>0</v>
      </c>
      <c r="I3623" s="30">
        <f>'F4.2'!AB410</f>
        <v>0</v>
      </c>
      <c r="J3623" s="30">
        <f>'F4.2'!AV410</f>
        <v>0</v>
      </c>
      <c r="K3623" s="30"/>
      <c r="L3623" s="30"/>
      <c r="M3623" s="30">
        <f t="shared" si="2320"/>
        <v>0</v>
      </c>
      <c r="N3623" s="150">
        <f t="shared" si="2326"/>
        <v>0</v>
      </c>
    </row>
    <row r="3624" spans="1:14" ht="31.5" hidden="1" outlineLevel="1">
      <c r="A3624" s="31">
        <f t="shared" ref="A3624:E3624" si="2332">A3165</f>
        <v>0</v>
      </c>
      <c r="B3624" s="270" t="str">
        <f t="shared" si="2332"/>
        <v xml:space="preserve">Design, Supply,Installation and Commissioning of EOT Cranes at Wagon Tippler area of CHP-D CSTPS. </v>
      </c>
      <c r="C3624" s="31">
        <f t="shared" si="2332"/>
        <v>0</v>
      </c>
      <c r="D3624" s="67" t="str">
        <f t="shared" si="2332"/>
        <v>-</v>
      </c>
      <c r="E3624" s="30">
        <f t="shared" si="2332"/>
        <v>0</v>
      </c>
      <c r="F3624" s="30">
        <f t="shared" si="2311"/>
        <v>22</v>
      </c>
      <c r="G3624" s="30">
        <f t="shared" si="2312"/>
        <v>22</v>
      </c>
      <c r="H3624" s="30">
        <f t="shared" si="2325"/>
        <v>0</v>
      </c>
      <c r="I3624" s="30">
        <f>'F4.2'!AB411</f>
        <v>0</v>
      </c>
      <c r="J3624" s="30">
        <f>'F4.2'!AV411</f>
        <v>0</v>
      </c>
      <c r="K3624" s="30"/>
      <c r="L3624" s="30"/>
      <c r="M3624" s="30">
        <f t="shared" si="2320"/>
        <v>0</v>
      </c>
      <c r="N3624" s="150">
        <f t="shared" si="2326"/>
        <v>0</v>
      </c>
    </row>
    <row r="3625" spans="1:14" ht="31.5" hidden="1" outlineLevel="1">
      <c r="A3625" s="31">
        <f t="shared" ref="A3625:E3625" si="2333">A3166</f>
        <v>0</v>
      </c>
      <c r="B3625" s="270" t="str">
        <f t="shared" si="2333"/>
        <v>Belt Tracking systems for Carrying/Return 1400/1600 mm belt width</v>
      </c>
      <c r="C3625" s="31">
        <f t="shared" si="2333"/>
        <v>0</v>
      </c>
      <c r="D3625" s="67" t="str">
        <f t="shared" si="2333"/>
        <v>-</v>
      </c>
      <c r="E3625" s="30">
        <f t="shared" si="2333"/>
        <v>0</v>
      </c>
      <c r="F3625" s="30">
        <f t="shared" si="2311"/>
        <v>2.5</v>
      </c>
      <c r="G3625" s="30">
        <f t="shared" si="2312"/>
        <v>2.5</v>
      </c>
      <c r="H3625" s="30">
        <f t="shared" si="2325"/>
        <v>0</v>
      </c>
      <c r="I3625" s="30">
        <f>'F4.2'!AB412</f>
        <v>0</v>
      </c>
      <c r="J3625" s="30">
        <f>'F4.2'!AV412</f>
        <v>0</v>
      </c>
      <c r="K3625" s="30"/>
      <c r="L3625" s="30"/>
      <c r="M3625" s="30">
        <f t="shared" si="2320"/>
        <v>0</v>
      </c>
      <c r="N3625" s="150">
        <f t="shared" si="2326"/>
        <v>0</v>
      </c>
    </row>
    <row r="3626" spans="1:14" ht="31.5" hidden="1" outlineLevel="1">
      <c r="A3626" s="31">
        <f t="shared" ref="A3626:E3626" si="2334">A3167</f>
        <v>0</v>
      </c>
      <c r="B3626" s="270" t="str">
        <f t="shared" si="2334"/>
        <v>Ceramic Lagging by direct bonding on Conveyor Pulleys without Rubber Pad/Rubber Sheets.</v>
      </c>
      <c r="C3626" s="31">
        <f t="shared" si="2334"/>
        <v>0</v>
      </c>
      <c r="D3626" s="67" t="str">
        <f t="shared" si="2334"/>
        <v>-</v>
      </c>
      <c r="E3626" s="30">
        <f t="shared" si="2334"/>
        <v>0</v>
      </c>
      <c r="F3626" s="30">
        <f t="shared" si="2311"/>
        <v>3</v>
      </c>
      <c r="G3626" s="30">
        <f t="shared" si="2312"/>
        <v>3</v>
      </c>
      <c r="H3626" s="30">
        <f t="shared" si="2325"/>
        <v>0</v>
      </c>
      <c r="I3626" s="30">
        <f>'F4.2'!AB413</f>
        <v>0</v>
      </c>
      <c r="J3626" s="30">
        <f>'F4.2'!AV413</f>
        <v>0</v>
      </c>
      <c r="K3626" s="30"/>
      <c r="L3626" s="30"/>
      <c r="M3626" s="30">
        <f t="shared" si="2320"/>
        <v>0</v>
      </c>
      <c r="N3626" s="150">
        <f t="shared" si="2326"/>
        <v>0</v>
      </c>
    </row>
    <row r="3627" spans="1:14" ht="31.5" hidden="1" outlineLevel="1">
      <c r="A3627" s="28">
        <f t="shared" ref="A3627:E3627" si="2335">A3168</f>
        <v>0</v>
      </c>
      <c r="B3627" s="270" t="str">
        <f t="shared" si="2335"/>
        <v>Rewamping of crane and hoist of CHP, Unit 8&amp;9, CSTPS, Chandrapur</v>
      </c>
      <c r="C3627" s="31">
        <f t="shared" si="2335"/>
        <v>0</v>
      </c>
      <c r="D3627" s="67" t="str">
        <f t="shared" si="2335"/>
        <v>-</v>
      </c>
      <c r="E3627" s="30">
        <f t="shared" si="2335"/>
        <v>0</v>
      </c>
      <c r="F3627" s="30">
        <f t="shared" si="2311"/>
        <v>2.5</v>
      </c>
      <c r="G3627" s="30">
        <f t="shared" si="2312"/>
        <v>2.5</v>
      </c>
      <c r="H3627" s="30">
        <f t="shared" si="2325"/>
        <v>0</v>
      </c>
      <c r="I3627" s="30">
        <f>'F4.2'!AB414</f>
        <v>0</v>
      </c>
      <c r="J3627" s="30">
        <f>'F4.2'!AV414</f>
        <v>0</v>
      </c>
      <c r="K3627" s="30"/>
      <c r="L3627" s="30"/>
      <c r="M3627" s="30">
        <f t="shared" si="2320"/>
        <v>0</v>
      </c>
      <c r="N3627" s="150">
        <f t="shared" si="2326"/>
        <v>0</v>
      </c>
    </row>
    <row r="3628" spans="1:14" ht="31.5" hidden="1" outlineLevel="1">
      <c r="A3628" s="31">
        <f t="shared" ref="A3628:E3628" si="2336">A3169</f>
        <v>0</v>
      </c>
      <c r="B3628" s="270" t="str">
        <f t="shared" si="2336"/>
        <v>Material lifting mechanism at Crusher, bunker and Tunnel area of CHP-D CSTPS.</v>
      </c>
      <c r="C3628" s="31">
        <f t="shared" si="2336"/>
        <v>0</v>
      </c>
      <c r="D3628" s="67" t="str">
        <f t="shared" si="2336"/>
        <v>-</v>
      </c>
      <c r="E3628" s="30">
        <f t="shared" si="2336"/>
        <v>0</v>
      </c>
      <c r="F3628" s="30">
        <f t="shared" si="2311"/>
        <v>10</v>
      </c>
      <c r="G3628" s="30">
        <f t="shared" si="2312"/>
        <v>10</v>
      </c>
      <c r="H3628" s="30">
        <f t="shared" si="2325"/>
        <v>0</v>
      </c>
      <c r="I3628" s="30">
        <f>'F4.2'!AB415</f>
        <v>0</v>
      </c>
      <c r="J3628" s="30">
        <f>'F4.2'!AV415</f>
        <v>0</v>
      </c>
      <c r="K3628" s="30"/>
      <c r="L3628" s="30"/>
      <c r="M3628" s="30">
        <f t="shared" si="2320"/>
        <v>0</v>
      </c>
      <c r="N3628" s="150">
        <f t="shared" si="2326"/>
        <v>0</v>
      </c>
    </row>
    <row r="3629" spans="1:14" ht="15.75" hidden="1" outlineLevel="1">
      <c r="A3629" s="31">
        <f t="shared" ref="A3629:E3629" si="2337">A3170</f>
        <v>0</v>
      </c>
      <c r="B3629" s="270" t="str">
        <f t="shared" si="2337"/>
        <v xml:space="preserve">Revamping, modification of TunnelAir ventilation system </v>
      </c>
      <c r="C3629" s="31">
        <f t="shared" si="2337"/>
        <v>0</v>
      </c>
      <c r="D3629" s="67" t="str">
        <f t="shared" si="2337"/>
        <v>-</v>
      </c>
      <c r="E3629" s="30">
        <f t="shared" si="2337"/>
        <v>0</v>
      </c>
      <c r="F3629" s="30">
        <f t="shared" si="2311"/>
        <v>20</v>
      </c>
      <c r="G3629" s="30">
        <f t="shared" si="2312"/>
        <v>20</v>
      </c>
      <c r="H3629" s="30">
        <f t="shared" si="2325"/>
        <v>0</v>
      </c>
      <c r="I3629" s="30">
        <f>'F4.2'!AB416</f>
        <v>0</v>
      </c>
      <c r="J3629" s="30">
        <f>'F4.2'!AV416</f>
        <v>0</v>
      </c>
      <c r="K3629" s="30"/>
      <c r="L3629" s="30"/>
      <c r="M3629" s="30">
        <f t="shared" si="2320"/>
        <v>0</v>
      </c>
      <c r="N3629" s="150">
        <f t="shared" si="2326"/>
        <v>0</v>
      </c>
    </row>
    <row r="3630" spans="1:14" ht="15.75" hidden="1" outlineLevel="1">
      <c r="A3630" s="31">
        <f t="shared" ref="A3630:E3630" si="2338">A3171</f>
        <v>0</v>
      </c>
      <c r="B3630" s="270" t="str">
        <f t="shared" si="2338"/>
        <v xml:space="preserve">Revamping, modification of DE and DS system </v>
      </c>
      <c r="C3630" s="31">
        <f t="shared" si="2338"/>
        <v>0</v>
      </c>
      <c r="D3630" s="67" t="str">
        <f t="shared" si="2338"/>
        <v>-</v>
      </c>
      <c r="E3630" s="30">
        <f t="shared" si="2338"/>
        <v>0</v>
      </c>
      <c r="F3630" s="30">
        <f t="shared" si="2311"/>
        <v>30</v>
      </c>
      <c r="G3630" s="30">
        <f t="shared" si="2312"/>
        <v>30</v>
      </c>
      <c r="H3630" s="30">
        <f t="shared" si="2325"/>
        <v>0</v>
      </c>
      <c r="I3630" s="30">
        <f>'F4.2'!AB417</f>
        <v>0</v>
      </c>
      <c r="J3630" s="30">
        <f>'F4.2'!AV417</f>
        <v>0</v>
      </c>
      <c r="K3630" s="30"/>
      <c r="L3630" s="30"/>
      <c r="M3630" s="30">
        <f t="shared" si="2320"/>
        <v>0</v>
      </c>
      <c r="N3630" s="150">
        <f t="shared" si="2326"/>
        <v>0</v>
      </c>
    </row>
    <row r="3631" spans="1:14" ht="31.5" hidden="1" outlineLevel="1">
      <c r="A3631" s="31">
        <f t="shared" ref="A3631:E3631" si="2339">A3172</f>
        <v>0</v>
      </c>
      <c r="B3631" s="270" t="str">
        <f t="shared" si="2339"/>
        <v>Revamping, modification of Dewatering and water recirculation system</v>
      </c>
      <c r="C3631" s="31">
        <f t="shared" si="2339"/>
        <v>0</v>
      </c>
      <c r="D3631" s="67" t="str">
        <f t="shared" si="2339"/>
        <v>-</v>
      </c>
      <c r="E3631" s="30">
        <f t="shared" si="2339"/>
        <v>0</v>
      </c>
      <c r="F3631" s="30">
        <f t="shared" si="2311"/>
        <v>30</v>
      </c>
      <c r="G3631" s="30">
        <f t="shared" si="2312"/>
        <v>30</v>
      </c>
      <c r="H3631" s="30">
        <f t="shared" si="2325"/>
        <v>0</v>
      </c>
      <c r="I3631" s="30">
        <f>'F4.2'!AB418</f>
        <v>0</v>
      </c>
      <c r="J3631" s="30">
        <f>'F4.2'!AV418</f>
        <v>0</v>
      </c>
      <c r="K3631" s="30"/>
      <c r="L3631" s="30"/>
      <c r="M3631" s="30">
        <f t="shared" si="2320"/>
        <v>0</v>
      </c>
      <c r="N3631" s="150">
        <f t="shared" si="2326"/>
        <v>0</v>
      </c>
    </row>
    <row r="3632" spans="1:14" ht="31.5" hidden="1" outlineLevel="1">
      <c r="A3632" s="31">
        <f t="shared" ref="A3632:E3632" si="2340">A3173</f>
        <v>0</v>
      </c>
      <c r="B3632" s="270" t="str">
        <f t="shared" si="2340"/>
        <v>Provision of New Office Building with Infrastructure ,Interior Development at CHP-D CSTPS.</v>
      </c>
      <c r="C3632" s="31">
        <f t="shared" si="2340"/>
        <v>0</v>
      </c>
      <c r="D3632" s="67" t="str">
        <f t="shared" si="2340"/>
        <v>-</v>
      </c>
      <c r="E3632" s="30">
        <f t="shared" si="2340"/>
        <v>0</v>
      </c>
      <c r="F3632" s="30">
        <f t="shared" si="2311"/>
        <v>10</v>
      </c>
      <c r="G3632" s="30">
        <f t="shared" si="2312"/>
        <v>10</v>
      </c>
      <c r="H3632" s="30">
        <f t="shared" si="2325"/>
        <v>0</v>
      </c>
      <c r="I3632" s="30">
        <f>'F4.2'!AB419</f>
        <v>0</v>
      </c>
      <c r="J3632" s="30">
        <f>'F4.2'!AV419</f>
        <v>0</v>
      </c>
      <c r="K3632" s="30"/>
      <c r="L3632" s="30"/>
      <c r="M3632" s="30">
        <f t="shared" si="2320"/>
        <v>0</v>
      </c>
      <c r="N3632" s="150">
        <f t="shared" si="2326"/>
        <v>0</v>
      </c>
    </row>
    <row r="3633" spans="1:14" ht="15.75" hidden="1" outlineLevel="1">
      <c r="A3633" s="31">
        <f t="shared" ref="A3633:E3633" si="2341">A3174</f>
        <v>0</v>
      </c>
      <c r="B3633" s="270" t="str">
        <f t="shared" si="2341"/>
        <v>Material Storage Shed Fabrication work at CHP-D CSTPS</v>
      </c>
      <c r="C3633" s="31">
        <f t="shared" si="2341"/>
        <v>0</v>
      </c>
      <c r="D3633" s="67" t="str">
        <f t="shared" si="2341"/>
        <v>-</v>
      </c>
      <c r="E3633" s="30">
        <f t="shared" si="2341"/>
        <v>0</v>
      </c>
      <c r="F3633" s="30">
        <f t="shared" si="2311"/>
        <v>3</v>
      </c>
      <c r="G3633" s="30">
        <f t="shared" si="2312"/>
        <v>3</v>
      </c>
      <c r="H3633" s="30">
        <f t="shared" si="2325"/>
        <v>0</v>
      </c>
      <c r="I3633" s="30">
        <f>'F4.2'!AB420</f>
        <v>0</v>
      </c>
      <c r="J3633" s="30">
        <f>'F4.2'!AV420</f>
        <v>0</v>
      </c>
      <c r="K3633" s="30"/>
      <c r="L3633" s="30"/>
      <c r="M3633" s="30">
        <f t="shared" si="2320"/>
        <v>0</v>
      </c>
      <c r="N3633" s="150">
        <f t="shared" si="2326"/>
        <v>0</v>
      </c>
    </row>
    <row r="3634" spans="1:14" ht="31.5" hidden="1" outlineLevel="1">
      <c r="A3634" s="28">
        <f t="shared" ref="A3634:E3634" si="2342">A3175</f>
        <v>7</v>
      </c>
      <c r="B3634" s="131" t="str">
        <f t="shared" si="2342"/>
        <v>Electrical schemes for improvement in availability &amp; Reliability of CHP-D,CSTPS, Chandrapur</v>
      </c>
      <c r="C3634" s="31">
        <f t="shared" si="2342"/>
        <v>0</v>
      </c>
      <c r="D3634" s="67" t="str">
        <f t="shared" si="2342"/>
        <v>-</v>
      </c>
      <c r="E3634" s="30">
        <f t="shared" si="2342"/>
        <v>0</v>
      </c>
      <c r="F3634" s="30">
        <f t="shared" si="2311"/>
        <v>0</v>
      </c>
      <c r="G3634" s="30">
        <f t="shared" si="2312"/>
        <v>0</v>
      </c>
      <c r="H3634" s="30">
        <f t="shared" si="2325"/>
        <v>0</v>
      </c>
      <c r="I3634" s="30">
        <f>'F4.2'!AB421</f>
        <v>0</v>
      </c>
      <c r="J3634" s="30">
        <f>'F4.2'!AV421</f>
        <v>0</v>
      </c>
      <c r="K3634" s="30"/>
      <c r="L3634" s="30"/>
      <c r="M3634" s="30">
        <f t="shared" si="2320"/>
        <v>0</v>
      </c>
      <c r="N3634" s="150">
        <f t="shared" si="2326"/>
        <v>0</v>
      </c>
    </row>
    <row r="3635" spans="1:14" ht="31.5" hidden="1" outlineLevel="1">
      <c r="A3635" s="31">
        <f t="shared" ref="A3635:E3635" si="2343">A3176</f>
        <v>0</v>
      </c>
      <c r="B3635" s="270" t="str">
        <f t="shared" si="2343"/>
        <v>Design supply installation and commisioning of LED based energy efficient system for illumination at CHPD</v>
      </c>
      <c r="C3635" s="31">
        <f t="shared" si="2343"/>
        <v>0</v>
      </c>
      <c r="D3635" s="67" t="str">
        <f t="shared" si="2343"/>
        <v>-</v>
      </c>
      <c r="E3635" s="30">
        <f t="shared" si="2343"/>
        <v>0</v>
      </c>
      <c r="F3635" s="30">
        <f t="shared" si="2311"/>
        <v>10</v>
      </c>
      <c r="G3635" s="30">
        <f t="shared" si="2312"/>
        <v>10</v>
      </c>
      <c r="H3635" s="30">
        <f t="shared" si="2325"/>
        <v>0</v>
      </c>
      <c r="I3635" s="30">
        <f>'F4.2'!AB422</f>
        <v>0</v>
      </c>
      <c r="J3635" s="30">
        <f>'F4.2'!AV422</f>
        <v>0</v>
      </c>
      <c r="K3635" s="30"/>
      <c r="L3635" s="30"/>
      <c r="M3635" s="30">
        <f t="shared" si="2320"/>
        <v>0</v>
      </c>
      <c r="N3635" s="150">
        <f t="shared" si="2326"/>
        <v>0</v>
      </c>
    </row>
    <row r="3636" spans="1:14" ht="47.25" hidden="1" outlineLevel="1">
      <c r="A3636" s="31">
        <f t="shared" ref="A3636:E3636" si="2344">A3177</f>
        <v>0</v>
      </c>
      <c r="B3636" s="270" t="str">
        <f t="shared" si="2344"/>
        <v>Supply, Erection, Commissioning and Testing of 7.2KV SF6 HT Contactor for retrofitting of existing BHEL make Vacuum Circuit Breakers of CHP-D, CSTPS</v>
      </c>
      <c r="C3636" s="31">
        <f t="shared" si="2344"/>
        <v>0</v>
      </c>
      <c r="D3636" s="67" t="str">
        <f t="shared" si="2344"/>
        <v>-</v>
      </c>
      <c r="E3636" s="30">
        <f t="shared" si="2344"/>
        <v>0</v>
      </c>
      <c r="F3636" s="30">
        <f t="shared" si="2311"/>
        <v>4</v>
      </c>
      <c r="G3636" s="30">
        <f t="shared" si="2312"/>
        <v>4</v>
      </c>
      <c r="H3636" s="30">
        <f t="shared" si="2325"/>
        <v>0</v>
      </c>
      <c r="I3636" s="30">
        <f>'F4.2'!AB423</f>
        <v>0</v>
      </c>
      <c r="J3636" s="30">
        <f>'F4.2'!AV423</f>
        <v>0</v>
      </c>
      <c r="K3636" s="30"/>
      <c r="L3636" s="30"/>
      <c r="M3636" s="30">
        <f t="shared" si="2320"/>
        <v>0</v>
      </c>
      <c r="N3636" s="150">
        <f t="shared" si="2326"/>
        <v>0</v>
      </c>
    </row>
    <row r="3637" spans="1:14" ht="31.5" hidden="1" outlineLevel="1">
      <c r="A3637" s="31">
        <f t="shared" ref="A3637:E3637" si="2345">A3178</f>
        <v>0</v>
      </c>
      <c r="B3637" s="270" t="str">
        <f t="shared" si="2345"/>
        <v>Upgradation of GE make 90-30 series PLC system installed at stacker rclaimer and wagon tippler at CHP-D, CSTPS</v>
      </c>
      <c r="C3637" s="31">
        <f t="shared" si="2345"/>
        <v>0</v>
      </c>
      <c r="D3637" s="67" t="str">
        <f t="shared" si="2345"/>
        <v>-</v>
      </c>
      <c r="E3637" s="30">
        <f t="shared" si="2345"/>
        <v>0</v>
      </c>
      <c r="F3637" s="30">
        <f t="shared" si="2311"/>
        <v>10</v>
      </c>
      <c r="G3637" s="30">
        <f t="shared" si="2312"/>
        <v>10</v>
      </c>
      <c r="H3637" s="30">
        <f t="shared" si="2325"/>
        <v>0</v>
      </c>
      <c r="I3637" s="30">
        <f>'F4.2'!AB424</f>
        <v>0</v>
      </c>
      <c r="J3637" s="30">
        <f>'F4.2'!AV424</f>
        <v>0</v>
      </c>
      <c r="K3637" s="30"/>
      <c r="L3637" s="30"/>
      <c r="M3637" s="30">
        <f t="shared" si="2320"/>
        <v>0</v>
      </c>
      <c r="N3637" s="150">
        <f t="shared" si="2326"/>
        <v>0</v>
      </c>
    </row>
    <row r="3638" spans="1:14" ht="31.5" hidden="1" outlineLevel="1">
      <c r="A3638" s="31">
        <f t="shared" ref="A3638:E3638" si="2346">A3179</f>
        <v>0</v>
      </c>
      <c r="B3638" s="270" t="str">
        <f t="shared" si="2346"/>
        <v>Installation of energy efficient air temperature controlling system at various MCC rooms of CHPD, CSTPS</v>
      </c>
      <c r="C3638" s="31">
        <f t="shared" si="2346"/>
        <v>0</v>
      </c>
      <c r="D3638" s="67" t="str">
        <f t="shared" si="2346"/>
        <v>-</v>
      </c>
      <c r="E3638" s="30">
        <f t="shared" si="2346"/>
        <v>0</v>
      </c>
      <c r="F3638" s="30">
        <f t="shared" si="2311"/>
        <v>5</v>
      </c>
      <c r="G3638" s="30">
        <f t="shared" si="2312"/>
        <v>5</v>
      </c>
      <c r="H3638" s="30">
        <f t="shared" si="2325"/>
        <v>0</v>
      </c>
      <c r="I3638" s="30">
        <f>'F4.2'!AB425</f>
        <v>0</v>
      </c>
      <c r="J3638" s="30">
        <f>'F4.2'!AV425</f>
        <v>0</v>
      </c>
      <c r="K3638" s="30"/>
      <c r="L3638" s="30"/>
      <c r="M3638" s="30">
        <f t="shared" si="2320"/>
        <v>0</v>
      </c>
      <c r="N3638" s="150">
        <f t="shared" si="2326"/>
        <v>0</v>
      </c>
    </row>
    <row r="3639" spans="1:14" ht="31.5" hidden="1" outlineLevel="1">
      <c r="A3639" s="31">
        <f t="shared" ref="A3639:E3639" si="2347">A3180</f>
        <v>0</v>
      </c>
      <c r="B3639" s="270" t="str">
        <f t="shared" si="2347"/>
        <v>Alterration, upgradation of tunnel ventilation system of CHPD, CSTPS</v>
      </c>
      <c r="C3639" s="31">
        <f t="shared" si="2347"/>
        <v>0</v>
      </c>
      <c r="D3639" s="67" t="str">
        <f t="shared" si="2347"/>
        <v>-</v>
      </c>
      <c r="E3639" s="30">
        <f t="shared" si="2347"/>
        <v>0</v>
      </c>
      <c r="F3639" s="30">
        <f t="shared" si="2311"/>
        <v>0</v>
      </c>
      <c r="G3639" s="30">
        <f t="shared" si="2312"/>
        <v>0</v>
      </c>
      <c r="H3639" s="30">
        <f t="shared" si="2325"/>
        <v>0</v>
      </c>
      <c r="I3639" s="30">
        <f>'F4.2'!AB426</f>
        <v>10</v>
      </c>
      <c r="J3639" s="30">
        <f>'F4.2'!AV426</f>
        <v>10</v>
      </c>
      <c r="K3639" s="30"/>
      <c r="L3639" s="30"/>
      <c r="M3639" s="30">
        <f t="shared" si="2320"/>
        <v>10</v>
      </c>
      <c r="N3639" s="150">
        <f t="shared" si="2326"/>
        <v>0</v>
      </c>
    </row>
    <row r="3640" spans="1:14" ht="63" hidden="1" outlineLevel="1">
      <c r="A3640" s="31">
        <f t="shared" ref="A3640:E3640" si="2348">A3181</f>
        <v>0</v>
      </c>
      <c r="B3640" s="270" t="str">
        <f t="shared" si="2348"/>
        <v>Design, Fabrication, Erection &amp; commissioning of cable support structure along with re-routing &amp; trial of auxiliaries at Crusher PMCC, compressor house &amp; short conveyor area at CHP-D, CSTPS</v>
      </c>
      <c r="C3640" s="31">
        <f t="shared" si="2348"/>
        <v>0</v>
      </c>
      <c r="D3640" s="67" t="str">
        <f t="shared" si="2348"/>
        <v>-</v>
      </c>
      <c r="E3640" s="30">
        <f t="shared" si="2348"/>
        <v>0</v>
      </c>
      <c r="F3640" s="30">
        <f t="shared" si="2311"/>
        <v>5</v>
      </c>
      <c r="G3640" s="30">
        <f t="shared" si="2312"/>
        <v>5</v>
      </c>
      <c r="H3640" s="30">
        <f t="shared" si="2325"/>
        <v>0</v>
      </c>
      <c r="I3640" s="30">
        <f>'F4.2'!AB427</f>
        <v>0</v>
      </c>
      <c r="J3640" s="30">
        <f>'F4.2'!AV427</f>
        <v>0</v>
      </c>
      <c r="K3640" s="30"/>
      <c r="L3640" s="30"/>
      <c r="M3640" s="30">
        <f t="shared" si="2320"/>
        <v>0</v>
      </c>
      <c r="N3640" s="150">
        <f t="shared" si="2326"/>
        <v>0</v>
      </c>
    </row>
    <row r="3641" spans="1:14" ht="31.5" hidden="1" outlineLevel="1">
      <c r="A3641" s="28">
        <f t="shared" ref="A3641:E3641" si="2349">A3182</f>
        <v>0</v>
      </c>
      <c r="B3641" s="270" t="str">
        <f t="shared" si="2349"/>
        <v>Supply and installation of LT air circuit breakes at CHP-D, CSTPS</v>
      </c>
      <c r="C3641" s="31">
        <f t="shared" si="2349"/>
        <v>0</v>
      </c>
      <c r="D3641" s="67" t="str">
        <f t="shared" si="2349"/>
        <v>-</v>
      </c>
      <c r="E3641" s="30">
        <f t="shared" si="2349"/>
        <v>0</v>
      </c>
      <c r="F3641" s="30">
        <f t="shared" si="2311"/>
        <v>2</v>
      </c>
      <c r="G3641" s="30">
        <f t="shared" si="2312"/>
        <v>2</v>
      </c>
      <c r="H3641" s="30">
        <f t="shared" si="2325"/>
        <v>0</v>
      </c>
      <c r="I3641" s="30">
        <f>'F4.2'!AB428</f>
        <v>0</v>
      </c>
      <c r="J3641" s="30">
        <f>'F4.2'!AV428</f>
        <v>0</v>
      </c>
      <c r="K3641" s="30"/>
      <c r="L3641" s="30"/>
      <c r="M3641" s="30">
        <f t="shared" si="2320"/>
        <v>0</v>
      </c>
      <c r="N3641" s="150">
        <f t="shared" si="2326"/>
        <v>0</v>
      </c>
    </row>
    <row r="3642" spans="1:14" ht="31.5" hidden="1" outlineLevel="1">
      <c r="A3642" s="31">
        <f t="shared" ref="A3642:E3642" si="2350">A3183</f>
        <v>0</v>
      </c>
      <c r="B3642" s="270" t="str">
        <f t="shared" si="2350"/>
        <v>Design, supply, installation &amp; commissioning of solar based energy efficient illumination system at CHP-D, CSTPS</v>
      </c>
      <c r="C3642" s="31">
        <f t="shared" si="2350"/>
        <v>0</v>
      </c>
      <c r="D3642" s="67" t="str">
        <f t="shared" si="2350"/>
        <v>-</v>
      </c>
      <c r="E3642" s="30">
        <f t="shared" si="2350"/>
        <v>0</v>
      </c>
      <c r="F3642" s="30">
        <f t="shared" si="2311"/>
        <v>10</v>
      </c>
      <c r="G3642" s="30">
        <f t="shared" si="2312"/>
        <v>10</v>
      </c>
      <c r="H3642" s="30">
        <f t="shared" si="2325"/>
        <v>0</v>
      </c>
      <c r="I3642" s="30">
        <f>'F4.2'!AB429</f>
        <v>0</v>
      </c>
      <c r="J3642" s="30">
        <f>'F4.2'!AV429</f>
        <v>0</v>
      </c>
      <c r="K3642" s="30"/>
      <c r="L3642" s="30"/>
      <c r="M3642" s="30">
        <f t="shared" si="2320"/>
        <v>0</v>
      </c>
      <c r="N3642" s="150">
        <f t="shared" si="2326"/>
        <v>0</v>
      </c>
    </row>
    <row r="3643" spans="1:14" ht="31.5" hidden="1" outlineLevel="1">
      <c r="A3643" s="31">
        <f t="shared" ref="A3643:E3643" si="2351">A3184</f>
        <v>0</v>
      </c>
      <c r="B3643" s="270" t="str">
        <f t="shared" si="2351"/>
        <v>Procurement of HT motors for various auxiliaries at CHP-D, CSTPS.</v>
      </c>
      <c r="C3643" s="31">
        <f t="shared" si="2351"/>
        <v>0</v>
      </c>
      <c r="D3643" s="67" t="str">
        <f t="shared" si="2351"/>
        <v>-</v>
      </c>
      <c r="E3643" s="30">
        <f t="shared" si="2351"/>
        <v>0</v>
      </c>
      <c r="F3643" s="30">
        <f t="shared" si="2311"/>
        <v>5</v>
      </c>
      <c r="G3643" s="30">
        <f t="shared" si="2312"/>
        <v>5</v>
      </c>
      <c r="H3643" s="30">
        <f t="shared" si="2325"/>
        <v>0</v>
      </c>
      <c r="I3643" s="30">
        <f>'F4.2'!AB430</f>
        <v>0</v>
      </c>
      <c r="J3643" s="30">
        <f>'F4.2'!AV430</f>
        <v>0</v>
      </c>
      <c r="K3643" s="30"/>
      <c r="L3643" s="30"/>
      <c r="M3643" s="30">
        <f t="shared" si="2320"/>
        <v>0</v>
      </c>
      <c r="N3643" s="150">
        <f t="shared" si="2326"/>
        <v>0</v>
      </c>
    </row>
    <row r="3644" spans="1:14" ht="31.5" hidden="1" outlineLevel="1">
      <c r="A3644" s="31">
        <f t="shared" ref="A3644:E3644" si="2352">A3185</f>
        <v>0</v>
      </c>
      <c r="B3644" s="270" t="str">
        <f t="shared" si="2352"/>
        <v>Supply &amp; installation of high capacity submersible slurry pump at CHP-D, CSTPS</v>
      </c>
      <c r="C3644" s="31">
        <f t="shared" si="2352"/>
        <v>0</v>
      </c>
      <c r="D3644" s="67" t="str">
        <f t="shared" si="2352"/>
        <v>-</v>
      </c>
      <c r="E3644" s="30">
        <f t="shared" si="2352"/>
        <v>0</v>
      </c>
      <c r="F3644" s="30">
        <f t="shared" si="2311"/>
        <v>7</v>
      </c>
      <c r="G3644" s="30">
        <f t="shared" si="2312"/>
        <v>7</v>
      </c>
      <c r="H3644" s="30">
        <f t="shared" si="2325"/>
        <v>0</v>
      </c>
      <c r="I3644" s="30">
        <f>'F4.2'!AB431</f>
        <v>0</v>
      </c>
      <c r="J3644" s="30">
        <f>'F4.2'!AV431</f>
        <v>0</v>
      </c>
      <c r="K3644" s="30"/>
      <c r="L3644" s="30"/>
      <c r="M3644" s="30">
        <f t="shared" si="2320"/>
        <v>0</v>
      </c>
      <c r="N3644" s="150">
        <f t="shared" si="2326"/>
        <v>0</v>
      </c>
    </row>
    <row r="3645" spans="1:14" ht="31.5" hidden="1" outlineLevel="1">
      <c r="A3645" s="31">
        <f t="shared" ref="A3645:E3645" si="2353">A3186</f>
        <v>0</v>
      </c>
      <c r="B3645" s="270" t="str">
        <f t="shared" si="2353"/>
        <v>Reconditioning of MCC Board feeder panels at CHP-D,U #8&amp;9.CSTPS,Chandrapur.</v>
      </c>
      <c r="C3645" s="31">
        <f t="shared" si="2353"/>
        <v>0</v>
      </c>
      <c r="D3645" s="67" t="str">
        <f t="shared" si="2353"/>
        <v>-</v>
      </c>
      <c r="E3645" s="30">
        <f t="shared" si="2353"/>
        <v>0</v>
      </c>
      <c r="F3645" s="30">
        <f t="shared" si="2311"/>
        <v>10</v>
      </c>
      <c r="G3645" s="30">
        <f t="shared" si="2312"/>
        <v>10</v>
      </c>
      <c r="H3645" s="30">
        <f t="shared" si="2325"/>
        <v>0</v>
      </c>
      <c r="I3645" s="30">
        <f>'F4.2'!AB432</f>
        <v>0</v>
      </c>
      <c r="J3645" s="30">
        <f>'F4.2'!AV432</f>
        <v>0</v>
      </c>
      <c r="K3645" s="30"/>
      <c r="L3645" s="30"/>
      <c r="M3645" s="30">
        <f t="shared" si="2320"/>
        <v>0</v>
      </c>
      <c r="N3645" s="150">
        <f t="shared" si="2326"/>
        <v>0</v>
      </c>
    </row>
    <row r="3646" spans="1:14" ht="47.25" hidden="1" outlineLevel="1">
      <c r="A3646" s="28">
        <f t="shared" ref="A3646:E3646" si="2354">A3187</f>
        <v>0</v>
      </c>
      <c r="B3646" s="270" t="str">
        <f t="shared" si="2354"/>
        <v>Supply &amp; installation of anoodized winding magnets along with control panels for installation at various conveyor belts of CHP-D, CSTPS</v>
      </c>
      <c r="C3646" s="31">
        <f t="shared" si="2354"/>
        <v>0</v>
      </c>
      <c r="D3646" s="67" t="str">
        <f t="shared" si="2354"/>
        <v>-</v>
      </c>
      <c r="E3646" s="30">
        <f t="shared" si="2354"/>
        <v>0</v>
      </c>
      <c r="F3646" s="30">
        <f t="shared" si="2311"/>
        <v>4</v>
      </c>
      <c r="G3646" s="30">
        <f t="shared" si="2312"/>
        <v>4</v>
      </c>
      <c r="H3646" s="30">
        <f t="shared" si="2325"/>
        <v>0</v>
      </c>
      <c r="I3646" s="30">
        <f>'F4.2'!AB433</f>
        <v>0</v>
      </c>
      <c r="J3646" s="30">
        <f>'F4.2'!AV433</f>
        <v>0</v>
      </c>
      <c r="K3646" s="30"/>
      <c r="L3646" s="30"/>
      <c r="M3646" s="30">
        <f t="shared" si="2320"/>
        <v>0</v>
      </c>
      <c r="N3646" s="150">
        <f t="shared" si="2326"/>
        <v>0</v>
      </c>
    </row>
    <row r="3647" spans="1:14" ht="31.5" hidden="1" outlineLevel="1">
      <c r="A3647" s="31">
        <f t="shared" ref="A3647:E3647" si="2355">A3188</f>
        <v>0</v>
      </c>
      <c r="B3647" s="270" t="str">
        <f t="shared" si="2355"/>
        <v>Supply of 69 AH HBL make battery set  of CHP-D (U8&amp;9), CSTPS, Chandrapur.</v>
      </c>
      <c r="C3647" s="31">
        <f t="shared" si="2355"/>
        <v>0</v>
      </c>
      <c r="D3647" s="67" t="str">
        <f t="shared" si="2355"/>
        <v>-</v>
      </c>
      <c r="E3647" s="30">
        <f t="shared" si="2355"/>
        <v>0</v>
      </c>
      <c r="F3647" s="30">
        <f t="shared" si="2311"/>
        <v>5</v>
      </c>
      <c r="G3647" s="30">
        <f t="shared" si="2312"/>
        <v>5</v>
      </c>
      <c r="H3647" s="30">
        <f t="shared" si="2325"/>
        <v>0</v>
      </c>
      <c r="I3647" s="30">
        <f>'F4.2'!AB434</f>
        <v>0</v>
      </c>
      <c r="J3647" s="30">
        <f>'F4.2'!AV434</f>
        <v>0</v>
      </c>
      <c r="K3647" s="30"/>
      <c r="L3647" s="30"/>
      <c r="M3647" s="30">
        <f t="shared" si="2320"/>
        <v>0</v>
      </c>
      <c r="N3647" s="150">
        <f t="shared" si="2326"/>
        <v>0</v>
      </c>
    </row>
    <row r="3648" spans="1:14" ht="47.25" hidden="1" outlineLevel="1">
      <c r="A3648" s="31">
        <f t="shared" ref="A3648:E3648" si="2356">A3189</f>
        <v>0</v>
      </c>
      <c r="B3648" s="270" t="str">
        <f t="shared" si="2356"/>
        <v>Supply of 100 AH Exide make  battery banks (2 Set/ 110 Nos battery cells) &amp; battery charge at CHP-D (U8&amp;9), CSTPS, Chandrapur.</v>
      </c>
      <c r="C3648" s="31">
        <f t="shared" si="2356"/>
        <v>0</v>
      </c>
      <c r="D3648" s="67" t="str">
        <f t="shared" si="2356"/>
        <v>-</v>
      </c>
      <c r="E3648" s="30">
        <f t="shared" si="2356"/>
        <v>0</v>
      </c>
      <c r="F3648" s="30">
        <f t="shared" si="2311"/>
        <v>10</v>
      </c>
      <c r="G3648" s="30">
        <f t="shared" si="2312"/>
        <v>10</v>
      </c>
      <c r="H3648" s="30">
        <f t="shared" si="2325"/>
        <v>0</v>
      </c>
      <c r="I3648" s="30">
        <f>'F4.2'!AB435</f>
        <v>0</v>
      </c>
      <c r="J3648" s="30">
        <f>'F4.2'!AV435</f>
        <v>0</v>
      </c>
      <c r="K3648" s="30"/>
      <c r="L3648" s="30"/>
      <c r="M3648" s="30">
        <f t="shared" si="2320"/>
        <v>0</v>
      </c>
      <c r="N3648" s="150">
        <f t="shared" si="2326"/>
        <v>0</v>
      </c>
    </row>
    <row r="3649" spans="1:14" ht="31.5" hidden="1" outlineLevel="1">
      <c r="A3649" s="31">
        <f t="shared" ref="A3649:E3649" si="2357">A3190</f>
        <v>0</v>
      </c>
      <c r="B3649" s="270" t="str">
        <f t="shared" si="2357"/>
        <v>Alterration, upgradation of tunnel ventilation system of CHPD, CSTPS</v>
      </c>
      <c r="C3649" s="31">
        <f t="shared" si="2357"/>
        <v>0</v>
      </c>
      <c r="D3649" s="67" t="str">
        <f t="shared" si="2357"/>
        <v>-</v>
      </c>
      <c r="E3649" s="30">
        <f t="shared" si="2357"/>
        <v>0</v>
      </c>
      <c r="F3649" s="30">
        <f t="shared" si="2311"/>
        <v>0</v>
      </c>
      <c r="G3649" s="30">
        <f t="shared" si="2312"/>
        <v>0</v>
      </c>
      <c r="H3649" s="30">
        <f t="shared" si="2325"/>
        <v>0</v>
      </c>
      <c r="I3649" s="30">
        <f>'F4.2'!AB436</f>
        <v>10</v>
      </c>
      <c r="J3649" s="30">
        <f>'F4.2'!AV436</f>
        <v>10</v>
      </c>
      <c r="K3649" s="30"/>
      <c r="L3649" s="30"/>
      <c r="M3649" s="30">
        <f t="shared" si="2320"/>
        <v>10</v>
      </c>
      <c r="N3649" s="150">
        <f t="shared" si="2326"/>
        <v>0</v>
      </c>
    </row>
    <row r="3650" spans="1:14" ht="31.5" hidden="1" outlineLevel="1">
      <c r="A3650" s="31">
        <f t="shared" ref="A3650:E3650" si="2358">A3191</f>
        <v>0</v>
      </c>
      <c r="B3650" s="270" t="str">
        <f t="shared" si="2358"/>
        <v>Supply of HT/LT Xmers assy of CHP-D (U8&amp;9), CSTPS, Chandrapur.</v>
      </c>
      <c r="C3650" s="31">
        <f t="shared" si="2358"/>
        <v>0</v>
      </c>
      <c r="D3650" s="67" t="str">
        <f t="shared" si="2358"/>
        <v>-</v>
      </c>
      <c r="E3650" s="30">
        <f t="shared" si="2358"/>
        <v>0</v>
      </c>
      <c r="F3650" s="30">
        <f t="shared" si="2311"/>
        <v>0</v>
      </c>
      <c r="G3650" s="30">
        <f t="shared" si="2312"/>
        <v>0</v>
      </c>
      <c r="H3650" s="30">
        <f t="shared" si="2325"/>
        <v>0</v>
      </c>
      <c r="I3650" s="30">
        <f>'F4.2'!AB437</f>
        <v>10</v>
      </c>
      <c r="J3650" s="30">
        <f>'F4.2'!AV437</f>
        <v>10</v>
      </c>
      <c r="K3650" s="30"/>
      <c r="L3650" s="30"/>
      <c r="M3650" s="30">
        <f t="shared" si="2320"/>
        <v>10</v>
      </c>
      <c r="N3650" s="150">
        <f t="shared" si="2326"/>
        <v>0</v>
      </c>
    </row>
    <row r="3651" spans="1:14" ht="31.5" hidden="1" outlineLevel="1">
      <c r="A3651" s="28">
        <f t="shared" ref="A3651:E3651" si="2359">A3192</f>
        <v>0</v>
      </c>
      <c r="B3651" s="270" t="str">
        <f t="shared" si="2359"/>
        <v>Supply of HT/LT Xmers assy of CHP-D (U8&amp;9), CSTPS, Chandrapur.</v>
      </c>
      <c r="C3651" s="31">
        <f t="shared" si="2359"/>
        <v>0</v>
      </c>
      <c r="D3651" s="67" t="str">
        <f t="shared" si="2359"/>
        <v>-</v>
      </c>
      <c r="E3651" s="30">
        <f t="shared" si="2359"/>
        <v>0</v>
      </c>
      <c r="F3651" s="30">
        <f t="shared" si="2311"/>
        <v>0</v>
      </c>
      <c r="G3651" s="30">
        <f t="shared" si="2312"/>
        <v>0</v>
      </c>
      <c r="H3651" s="30">
        <f t="shared" si="2325"/>
        <v>0</v>
      </c>
      <c r="I3651" s="30">
        <f>'F4.2'!AB438</f>
        <v>10</v>
      </c>
      <c r="J3651" s="30">
        <f>'F4.2'!AV438</f>
        <v>10</v>
      </c>
      <c r="K3651" s="30"/>
      <c r="L3651" s="30"/>
      <c r="M3651" s="30">
        <f t="shared" si="2320"/>
        <v>10</v>
      </c>
      <c r="N3651" s="150">
        <f t="shared" si="2326"/>
        <v>0</v>
      </c>
    </row>
    <row r="3652" spans="1:14" ht="15.75" hidden="1" outlineLevel="1">
      <c r="A3652" s="28">
        <f t="shared" ref="A3652:E3652" si="2360">A3193</f>
        <v>0</v>
      </c>
      <c r="B3652" s="360" t="str">
        <f t="shared" si="2360"/>
        <v>WTP-III</v>
      </c>
      <c r="C3652" s="31">
        <f t="shared" si="2360"/>
        <v>0</v>
      </c>
      <c r="D3652" s="67" t="str">
        <f t="shared" si="2360"/>
        <v>-</v>
      </c>
      <c r="E3652" s="30">
        <f t="shared" si="2360"/>
        <v>0</v>
      </c>
      <c r="F3652" s="30">
        <f t="shared" si="2311"/>
        <v>0</v>
      </c>
      <c r="G3652" s="30">
        <f t="shared" si="2312"/>
        <v>0</v>
      </c>
      <c r="H3652" s="30">
        <f t="shared" si="2325"/>
        <v>0</v>
      </c>
      <c r="I3652" s="30">
        <f>'F4.2'!AB439</f>
        <v>0</v>
      </c>
      <c r="J3652" s="30">
        <f>'F4.2'!AV439</f>
        <v>0</v>
      </c>
      <c r="K3652" s="30"/>
      <c r="L3652" s="30"/>
      <c r="M3652" s="30">
        <f t="shared" si="2320"/>
        <v>0</v>
      </c>
      <c r="N3652" s="150">
        <f t="shared" si="2326"/>
        <v>0</v>
      </c>
    </row>
    <row r="3653" spans="1:14" ht="47.25" hidden="1" outlineLevel="1">
      <c r="A3653" s="28">
        <f t="shared" ref="A3653:E3653" si="2361">A3194</f>
        <v>1</v>
      </c>
      <c r="B3653" s="131" t="str">
        <f t="shared" si="2361"/>
        <v>Engineering, installation and commissioning of DM stream capacity of 4800M3/Day for U # 8 &amp; 9 in addition to existing DM stream at WTP, CSTPS, Chandrapur</v>
      </c>
      <c r="C3653" s="31">
        <f t="shared" si="2361"/>
        <v>0</v>
      </c>
      <c r="D3653" s="67" t="str">
        <f t="shared" si="2361"/>
        <v>-</v>
      </c>
      <c r="E3653" s="30">
        <f t="shared" si="2361"/>
        <v>0</v>
      </c>
      <c r="F3653" s="30">
        <f t="shared" si="2311"/>
        <v>0</v>
      </c>
      <c r="G3653" s="30">
        <f t="shared" si="2312"/>
        <v>0</v>
      </c>
      <c r="H3653" s="30">
        <f t="shared" si="2325"/>
        <v>0</v>
      </c>
      <c r="I3653" s="30">
        <f>'F4.2'!AB440</f>
        <v>0</v>
      </c>
      <c r="J3653" s="30">
        <f>'F4.2'!AV440</f>
        <v>0</v>
      </c>
      <c r="K3653" s="30"/>
      <c r="L3653" s="30"/>
      <c r="M3653" s="30">
        <f t="shared" si="2320"/>
        <v>0</v>
      </c>
      <c r="N3653" s="150">
        <f t="shared" si="2326"/>
        <v>0</v>
      </c>
    </row>
    <row r="3654" spans="1:14" ht="47.25" hidden="1" outlineLevel="1">
      <c r="A3654" s="28">
        <f t="shared" ref="A3654:E3654" si="2362">A3195</f>
        <v>0</v>
      </c>
      <c r="B3654" s="270" t="str">
        <f t="shared" si="2362"/>
        <v>Engineering, installation and commissioning of DM stream capacity of 4800M3/Day for U # 8 &amp; 9 in addition to existing DM stream at WTP, CSTPS, Chandrapur</v>
      </c>
      <c r="C3654" s="31">
        <f t="shared" si="2362"/>
        <v>0</v>
      </c>
      <c r="D3654" s="67" t="str">
        <f t="shared" si="2362"/>
        <v>-</v>
      </c>
      <c r="E3654" s="30">
        <f t="shared" si="2362"/>
        <v>0</v>
      </c>
      <c r="F3654" s="30">
        <f t="shared" si="2311"/>
        <v>46.4</v>
      </c>
      <c r="G3654" s="30">
        <f t="shared" si="2312"/>
        <v>46.4</v>
      </c>
      <c r="H3654" s="30">
        <f t="shared" si="2325"/>
        <v>0</v>
      </c>
      <c r="I3654" s="30">
        <f>'F4.2'!AB441</f>
        <v>0</v>
      </c>
      <c r="J3654" s="30">
        <f>'F4.2'!AV441</f>
        <v>0</v>
      </c>
      <c r="K3654" s="30"/>
      <c r="L3654" s="30"/>
      <c r="M3654" s="30">
        <f t="shared" si="2320"/>
        <v>0</v>
      </c>
      <c r="N3654" s="150">
        <f t="shared" si="2326"/>
        <v>0</v>
      </c>
    </row>
    <row r="3655" spans="1:14" ht="15.75" hidden="1" outlineLevel="1">
      <c r="A3655" s="28">
        <f t="shared" ref="A3655:E3655" si="2363">A3196</f>
        <v>0</v>
      </c>
      <c r="B3655" s="360" t="str">
        <f t="shared" si="2363"/>
        <v>Civil - 8&amp;9</v>
      </c>
      <c r="C3655" s="31">
        <f t="shared" si="2363"/>
        <v>0</v>
      </c>
      <c r="D3655" s="67" t="str">
        <f t="shared" si="2363"/>
        <v>-</v>
      </c>
      <c r="E3655" s="30">
        <f t="shared" si="2363"/>
        <v>0</v>
      </c>
      <c r="F3655" s="30">
        <f t="shared" si="2311"/>
        <v>0</v>
      </c>
      <c r="G3655" s="30">
        <f t="shared" si="2312"/>
        <v>0</v>
      </c>
      <c r="H3655" s="30">
        <f t="shared" si="2325"/>
        <v>0</v>
      </c>
      <c r="I3655" s="30">
        <f>'F4.2'!AB442</f>
        <v>0</v>
      </c>
      <c r="J3655" s="30">
        <f>'F4.2'!AV442</f>
        <v>0</v>
      </c>
      <c r="K3655" s="30"/>
      <c r="L3655" s="30"/>
      <c r="M3655" s="30">
        <f t="shared" si="2320"/>
        <v>0</v>
      </c>
      <c r="N3655" s="150">
        <f t="shared" si="2326"/>
        <v>0</v>
      </c>
    </row>
    <row r="3656" spans="1:14" ht="47.25" hidden="1" outlineLevel="1">
      <c r="A3656" s="28">
        <f t="shared" ref="A3656:E3656" si="2364">A3197</f>
        <v>1</v>
      </c>
      <c r="B3656" s="131" t="str">
        <f t="shared" si="2364"/>
        <v>Work of diversion of peripheral nallah towards ash water recovery pump house alogwith construction of waste wear at ash bund area CSTPS, Chandrapur.</v>
      </c>
      <c r="C3656" s="31">
        <f t="shared" si="2364"/>
        <v>0</v>
      </c>
      <c r="D3656" s="67" t="str">
        <f t="shared" si="2364"/>
        <v>-</v>
      </c>
      <c r="E3656" s="30">
        <f t="shared" si="2364"/>
        <v>0</v>
      </c>
      <c r="F3656" s="30">
        <f t="shared" si="2311"/>
        <v>0</v>
      </c>
      <c r="G3656" s="30">
        <f t="shared" si="2312"/>
        <v>0</v>
      </c>
      <c r="H3656" s="30">
        <f t="shared" si="2325"/>
        <v>0</v>
      </c>
      <c r="I3656" s="30">
        <f>'F4.2'!AB443</f>
        <v>0</v>
      </c>
      <c r="J3656" s="30">
        <f>'F4.2'!AV443</f>
        <v>0</v>
      </c>
      <c r="K3656" s="30"/>
      <c r="L3656" s="30"/>
      <c r="M3656" s="30">
        <f t="shared" si="2320"/>
        <v>0</v>
      </c>
      <c r="N3656" s="150">
        <f t="shared" si="2326"/>
        <v>0</v>
      </c>
    </row>
    <row r="3657" spans="1:14" ht="47.25" hidden="1" outlineLevel="1">
      <c r="A3657" s="31">
        <f t="shared" ref="A3657:E3657" si="2365">A3198</f>
        <v>0</v>
      </c>
      <c r="B3657" s="270" t="str">
        <f t="shared" si="2365"/>
        <v>Work of diversion of peripheral nallah towards ash water recovery pump house alogwith construction of waste wear at ash bund area CSTPS, Chandrapur.</v>
      </c>
      <c r="C3657" s="31">
        <f t="shared" si="2365"/>
        <v>0</v>
      </c>
      <c r="D3657" s="67" t="str">
        <f t="shared" si="2365"/>
        <v>-</v>
      </c>
      <c r="E3657" s="30">
        <f t="shared" si="2365"/>
        <v>0</v>
      </c>
      <c r="F3657" s="30">
        <f t="shared" si="2311"/>
        <v>35.4</v>
      </c>
      <c r="G3657" s="30">
        <f t="shared" si="2312"/>
        <v>35.4</v>
      </c>
      <c r="H3657" s="30">
        <f t="shared" si="2325"/>
        <v>0</v>
      </c>
      <c r="I3657" s="30">
        <f>'F4.2'!AB444</f>
        <v>0</v>
      </c>
      <c r="J3657" s="30">
        <f>'F4.2'!AV444</f>
        <v>0</v>
      </c>
      <c r="K3657" s="30"/>
      <c r="L3657" s="30"/>
      <c r="M3657" s="30">
        <f t="shared" si="2320"/>
        <v>0</v>
      </c>
      <c r="N3657" s="150">
        <f t="shared" si="2326"/>
        <v>0</v>
      </c>
    </row>
    <row r="3658" spans="1:14" ht="15.75" hidden="1" outlineLevel="1">
      <c r="A3658" s="28">
        <f t="shared" ref="A3658:E3658" si="2366">A3199</f>
        <v>2</v>
      </c>
      <c r="B3658" s="131" t="str">
        <f t="shared" si="2366"/>
        <v>Infrastructure development of CHP-D area at U-8, 9, CSTPS</v>
      </c>
      <c r="C3658" s="31">
        <f t="shared" si="2366"/>
        <v>0</v>
      </c>
      <c r="D3658" s="67" t="str">
        <f t="shared" si="2366"/>
        <v>-</v>
      </c>
      <c r="E3658" s="30">
        <f t="shared" si="2366"/>
        <v>0</v>
      </c>
      <c r="F3658" s="30">
        <f t="shared" si="2311"/>
        <v>0</v>
      </c>
      <c r="G3658" s="30">
        <f t="shared" si="2312"/>
        <v>0</v>
      </c>
      <c r="H3658" s="30">
        <f t="shared" si="2325"/>
        <v>0</v>
      </c>
      <c r="I3658" s="30">
        <f>'F4.2'!AB445</f>
        <v>0</v>
      </c>
      <c r="J3658" s="30">
        <f>'F4.2'!AV445</f>
        <v>0</v>
      </c>
      <c r="K3658" s="30"/>
      <c r="L3658" s="30"/>
      <c r="M3658" s="30">
        <f t="shared" si="2320"/>
        <v>0</v>
      </c>
      <c r="N3658" s="150">
        <f t="shared" si="2326"/>
        <v>0</v>
      </c>
    </row>
    <row r="3659" spans="1:14" ht="31.5" hidden="1" outlineLevel="1">
      <c r="A3659" s="28">
        <f t="shared" ref="A3659:E3659" si="2367">A3200</f>
        <v>0</v>
      </c>
      <c r="B3659" s="270" t="str">
        <f t="shared" si="2367"/>
        <v>Provision of platform for unloading of coal near TP-106 upto stack pile A of CHP-D</v>
      </c>
      <c r="C3659" s="31">
        <f t="shared" si="2367"/>
        <v>0</v>
      </c>
      <c r="D3659" s="67" t="str">
        <f t="shared" si="2367"/>
        <v>-</v>
      </c>
      <c r="E3659" s="30">
        <f t="shared" si="2367"/>
        <v>0</v>
      </c>
      <c r="F3659" s="30">
        <f t="shared" si="2311"/>
        <v>2.5</v>
      </c>
      <c r="G3659" s="30">
        <f t="shared" si="2312"/>
        <v>2.5</v>
      </c>
      <c r="H3659" s="30">
        <f t="shared" si="2325"/>
        <v>0</v>
      </c>
      <c r="I3659" s="30">
        <f>'F4.2'!AB446</f>
        <v>0</v>
      </c>
      <c r="J3659" s="30">
        <f>'F4.2'!AV446</f>
        <v>0</v>
      </c>
      <c r="K3659" s="30"/>
      <c r="L3659" s="30"/>
      <c r="M3659" s="30">
        <f t="shared" si="2320"/>
        <v>0</v>
      </c>
      <c r="N3659" s="150">
        <f t="shared" si="2326"/>
        <v>0</v>
      </c>
    </row>
    <row r="3660" spans="1:14" ht="31.5" hidden="1" outlineLevel="1">
      <c r="A3660" s="31">
        <f t="shared" ref="A3660:E3660" si="2368">A3201</f>
        <v>0</v>
      </c>
      <c r="B3660" s="270" t="str">
        <f t="shared" si="2368"/>
        <v>Provision of WBM Road for fire fighting arrangement at CHP-D U-8,9</v>
      </c>
      <c r="C3660" s="31">
        <f t="shared" si="2368"/>
        <v>0</v>
      </c>
      <c r="D3660" s="67" t="str">
        <f t="shared" si="2368"/>
        <v>-</v>
      </c>
      <c r="E3660" s="30">
        <f t="shared" si="2368"/>
        <v>0</v>
      </c>
      <c r="F3660" s="30">
        <f t="shared" si="2311"/>
        <v>2.5</v>
      </c>
      <c r="G3660" s="30">
        <f t="shared" si="2312"/>
        <v>2.5</v>
      </c>
      <c r="H3660" s="30">
        <f t="shared" si="2325"/>
        <v>0</v>
      </c>
      <c r="I3660" s="30">
        <f>'F4.2'!AB447</f>
        <v>0</v>
      </c>
      <c r="J3660" s="30">
        <f>'F4.2'!AV447</f>
        <v>0</v>
      </c>
      <c r="K3660" s="30"/>
      <c r="L3660" s="30"/>
      <c r="M3660" s="30">
        <f t="shared" si="2320"/>
        <v>0</v>
      </c>
      <c r="N3660" s="150">
        <f t="shared" si="2326"/>
        <v>0</v>
      </c>
    </row>
    <row r="3661" spans="1:14" ht="47.25" hidden="1" outlineLevel="1">
      <c r="A3661" s="31">
        <f t="shared" ref="A3661:E3661" si="2369">A3202</f>
        <v>0</v>
      </c>
      <c r="B3661" s="270" t="str">
        <f t="shared" si="2369"/>
        <v>Construction &amp; Pushing RCC box of size 2mx2m under railway track to drain out the surface water near Rly - A cabin Unit-8,9</v>
      </c>
      <c r="C3661" s="31">
        <f t="shared" si="2369"/>
        <v>0</v>
      </c>
      <c r="D3661" s="67" t="str">
        <f t="shared" si="2369"/>
        <v>-</v>
      </c>
      <c r="E3661" s="30">
        <f t="shared" si="2369"/>
        <v>0</v>
      </c>
      <c r="F3661" s="30">
        <f t="shared" si="2311"/>
        <v>6</v>
      </c>
      <c r="G3661" s="30">
        <f t="shared" si="2312"/>
        <v>6</v>
      </c>
      <c r="H3661" s="30">
        <f t="shared" si="2325"/>
        <v>0</v>
      </c>
      <c r="I3661" s="30">
        <f>'F4.2'!AB448</f>
        <v>0</v>
      </c>
      <c r="J3661" s="30">
        <f>'F4.2'!AV448</f>
        <v>0</v>
      </c>
      <c r="K3661" s="30"/>
      <c r="L3661" s="30"/>
      <c r="M3661" s="30">
        <f t="shared" si="2320"/>
        <v>0</v>
      </c>
      <c r="N3661" s="150">
        <f t="shared" si="2326"/>
        <v>0</v>
      </c>
    </row>
    <row r="3662" spans="1:14" ht="31.5" hidden="1" outlineLevel="1">
      <c r="A3662" s="31">
        <f t="shared" ref="A3662:E3662" si="2370">A3203</f>
        <v>0</v>
      </c>
      <c r="B3662" s="270" t="str">
        <f t="shared" si="2370"/>
        <v>Construction of concrete pavement road connecting to reject gate &amp; vinchoda chowk , Y point to ash recovery pump house</v>
      </c>
      <c r="C3662" s="31">
        <f t="shared" si="2370"/>
        <v>0</v>
      </c>
      <c r="D3662" s="67" t="str">
        <f t="shared" si="2370"/>
        <v>-</v>
      </c>
      <c r="E3662" s="30">
        <f t="shared" si="2370"/>
        <v>0</v>
      </c>
      <c r="F3662" s="30">
        <f t="shared" si="2311"/>
        <v>30</v>
      </c>
      <c r="G3662" s="30">
        <f t="shared" si="2312"/>
        <v>30</v>
      </c>
      <c r="H3662" s="30">
        <f t="shared" si="2325"/>
        <v>0</v>
      </c>
      <c r="I3662" s="30">
        <f>'F4.2'!AB449</f>
        <v>0</v>
      </c>
      <c r="J3662" s="30">
        <f>'F4.2'!AV449</f>
        <v>0</v>
      </c>
      <c r="K3662" s="30"/>
      <c r="L3662" s="30"/>
      <c r="M3662" s="30">
        <f t="shared" si="2320"/>
        <v>0</v>
      </c>
      <c r="N3662" s="150">
        <f t="shared" si="2326"/>
        <v>0</v>
      </c>
    </row>
    <row r="3663" spans="1:14" ht="15.75" hidden="1" outlineLevel="1">
      <c r="A3663" s="28" t="str">
        <f t="shared" ref="A3663:E3663" si="2371">A3204</f>
        <v>HO1</v>
      </c>
      <c r="B3663" s="131" t="str">
        <f t="shared" si="2371"/>
        <v xml:space="preserve">CHP Improvement Schemes </v>
      </c>
      <c r="C3663" s="31">
        <f t="shared" si="2371"/>
        <v>0</v>
      </c>
      <c r="D3663" s="67" t="str">
        <f t="shared" si="2371"/>
        <v>-</v>
      </c>
      <c r="E3663" s="30">
        <f t="shared" si="2371"/>
        <v>0</v>
      </c>
      <c r="F3663" s="30">
        <f t="shared" si="2311"/>
        <v>0</v>
      </c>
      <c r="G3663" s="30">
        <f t="shared" si="2312"/>
        <v>0</v>
      </c>
      <c r="H3663" s="30">
        <f t="shared" si="2325"/>
        <v>0</v>
      </c>
      <c r="I3663" s="30">
        <f>'F4.2'!AB450</f>
        <v>0</v>
      </c>
      <c r="J3663" s="30">
        <f>'F4.2'!AV450</f>
        <v>0</v>
      </c>
      <c r="K3663" s="30"/>
      <c r="L3663" s="30"/>
      <c r="M3663" s="30">
        <f t="shared" si="2320"/>
        <v>0</v>
      </c>
      <c r="N3663" s="150">
        <f t="shared" si="2326"/>
        <v>0</v>
      </c>
    </row>
    <row r="3664" spans="1:14" ht="15.75" hidden="1" outlineLevel="1">
      <c r="A3664" s="31">
        <f t="shared" ref="A3664:E3664" si="2372">A3205</f>
        <v>0</v>
      </c>
      <c r="B3664" s="270" t="str">
        <f t="shared" si="2372"/>
        <v>CHP Improvement Schemes at CHP-D</v>
      </c>
      <c r="C3664" s="31">
        <f t="shared" si="2372"/>
        <v>0</v>
      </c>
      <c r="D3664" s="67" t="str">
        <f t="shared" si="2372"/>
        <v>-</v>
      </c>
      <c r="E3664" s="30">
        <f t="shared" si="2372"/>
        <v>0</v>
      </c>
      <c r="F3664" s="30">
        <f t="shared" si="2311"/>
        <v>100</v>
      </c>
      <c r="G3664" s="30">
        <f t="shared" si="2312"/>
        <v>100</v>
      </c>
      <c r="H3664" s="30">
        <f t="shared" si="2325"/>
        <v>0</v>
      </c>
      <c r="I3664" s="30">
        <f>'F4.2'!AB451</f>
        <v>0</v>
      </c>
      <c r="J3664" s="30">
        <f>'F4.2'!AV451</f>
        <v>0</v>
      </c>
      <c r="K3664" s="30"/>
      <c r="L3664" s="30"/>
      <c r="M3664" s="30">
        <f t="shared" si="2320"/>
        <v>0</v>
      </c>
      <c r="N3664" s="150">
        <f t="shared" si="2326"/>
        <v>0</v>
      </c>
    </row>
    <row r="3665" spans="1:14" ht="31.5" hidden="1" outlineLevel="1">
      <c r="A3665" s="28" t="str">
        <f t="shared" ref="A3665:E3665" si="2373">A3206</f>
        <v>HO2</v>
      </c>
      <c r="B3665" s="131" t="str">
        <f t="shared" si="2373"/>
        <v>Developlment &amp; Upgradation of DSM software system for MSPGCL</v>
      </c>
      <c r="C3665" s="31">
        <f t="shared" si="2373"/>
        <v>0</v>
      </c>
      <c r="D3665" s="67" t="str">
        <f t="shared" si="2373"/>
        <v>-</v>
      </c>
      <c r="E3665" s="30">
        <f t="shared" si="2373"/>
        <v>0</v>
      </c>
      <c r="F3665" s="30">
        <f t="shared" si="2311"/>
        <v>0</v>
      </c>
      <c r="G3665" s="30">
        <f t="shared" si="2312"/>
        <v>0</v>
      </c>
      <c r="H3665" s="30">
        <f t="shared" si="2325"/>
        <v>0</v>
      </c>
      <c r="I3665" s="30">
        <f>'F4.2'!AB452</f>
        <v>0</v>
      </c>
      <c r="J3665" s="30">
        <f>'F4.2'!AV452</f>
        <v>0</v>
      </c>
      <c r="K3665" s="30"/>
      <c r="L3665" s="30"/>
      <c r="M3665" s="30">
        <f t="shared" si="2320"/>
        <v>0</v>
      </c>
      <c r="N3665" s="150">
        <f t="shared" si="2326"/>
        <v>0</v>
      </c>
    </row>
    <row r="3666" spans="1:14" ht="31.5" hidden="1" outlineLevel="1">
      <c r="A3666" s="31">
        <f t="shared" ref="A3666:E3666" si="2374">A3207</f>
        <v>0</v>
      </c>
      <c r="B3666" s="270" t="str">
        <f t="shared" si="2374"/>
        <v>Developlment &amp; Upgradation of DSM software system for MSPGCL</v>
      </c>
      <c r="C3666" s="31">
        <f t="shared" si="2374"/>
        <v>0</v>
      </c>
      <c r="D3666" s="67" t="str">
        <f t="shared" si="2374"/>
        <v>-</v>
      </c>
      <c r="E3666" s="30">
        <f t="shared" si="2374"/>
        <v>0</v>
      </c>
      <c r="F3666" s="30">
        <f t="shared" si="2311"/>
        <v>55</v>
      </c>
      <c r="G3666" s="30">
        <f t="shared" si="2312"/>
        <v>55</v>
      </c>
      <c r="H3666" s="30">
        <f t="shared" si="2325"/>
        <v>0</v>
      </c>
      <c r="I3666" s="30">
        <f>'F4.2'!AB453</f>
        <v>0</v>
      </c>
      <c r="J3666" s="30">
        <f>'F4.2'!AV453</f>
        <v>0</v>
      </c>
      <c r="K3666" s="30"/>
      <c r="L3666" s="30"/>
      <c r="M3666" s="30">
        <f t="shared" si="2320"/>
        <v>0</v>
      </c>
      <c r="N3666" s="150">
        <f t="shared" si="2326"/>
        <v>0</v>
      </c>
    </row>
    <row r="3667" spans="1:14" ht="15.75" hidden="1" outlineLevel="1">
      <c r="A3667" s="28">
        <f t="shared" ref="A3667:E3667" si="2375">A3208</f>
        <v>1</v>
      </c>
      <c r="B3667" s="131" t="str">
        <f t="shared" si="2375"/>
        <v>Implementation of Flexible Operation Solutions</v>
      </c>
      <c r="C3667" s="31">
        <f t="shared" si="2375"/>
        <v>0</v>
      </c>
      <c r="D3667" s="67" t="str">
        <f t="shared" si="2375"/>
        <v>-</v>
      </c>
      <c r="E3667" s="30">
        <f t="shared" si="2375"/>
        <v>0</v>
      </c>
      <c r="F3667" s="30">
        <f t="shared" si="2311"/>
        <v>0</v>
      </c>
      <c r="G3667" s="30">
        <f t="shared" si="2312"/>
        <v>0</v>
      </c>
      <c r="H3667" s="30">
        <f t="shared" si="2325"/>
        <v>0</v>
      </c>
      <c r="I3667" s="30">
        <f>'F4.2'!AB454</f>
        <v>0</v>
      </c>
      <c r="J3667" s="30">
        <f>'F4.2'!AV454</f>
        <v>0</v>
      </c>
      <c r="K3667" s="30"/>
      <c r="L3667" s="30"/>
      <c r="M3667" s="30">
        <f t="shared" si="2320"/>
        <v>0</v>
      </c>
      <c r="N3667" s="150">
        <f t="shared" si="2326"/>
        <v>0</v>
      </c>
    </row>
    <row r="3668" spans="1:14" ht="15.75" hidden="1" outlineLevel="1">
      <c r="A3668" s="31">
        <f t="shared" ref="A3668:E3668" si="2376">A3209</f>
        <v>0</v>
      </c>
      <c r="B3668" s="270" t="str">
        <f t="shared" si="2376"/>
        <v>Implementation of Flexible Operation Solutions</v>
      </c>
      <c r="C3668" s="31">
        <f t="shared" si="2376"/>
        <v>0</v>
      </c>
      <c r="D3668" s="67" t="str">
        <f t="shared" si="2376"/>
        <v>-</v>
      </c>
      <c r="E3668" s="30">
        <f t="shared" si="2376"/>
        <v>0</v>
      </c>
      <c r="F3668" s="30">
        <f t="shared" si="2311"/>
        <v>34</v>
      </c>
      <c r="G3668" s="30">
        <f t="shared" si="2312"/>
        <v>34</v>
      </c>
      <c r="H3668" s="30">
        <f t="shared" si="2325"/>
        <v>0</v>
      </c>
      <c r="I3668" s="30">
        <f>'F4.2'!AB455</f>
        <v>0</v>
      </c>
      <c r="J3668" s="30">
        <f>'F4.2'!AV455</f>
        <v>0</v>
      </c>
      <c r="K3668" s="30"/>
      <c r="L3668" s="30"/>
      <c r="M3668" s="30">
        <f t="shared" si="2320"/>
        <v>0</v>
      </c>
      <c r="N3668" s="150">
        <f t="shared" si="2326"/>
        <v>0</v>
      </c>
    </row>
    <row r="3669" spans="1:14" ht="15.75" hidden="1" outlineLevel="1">
      <c r="A3669" s="31">
        <f t="shared" ref="A3669" si="2377">A3210</f>
        <v>0</v>
      </c>
      <c r="B3669" s="269"/>
      <c r="C3669" s="31">
        <f t="shared" ref="C3669:E3669" si="2378">C3210</f>
        <v>0</v>
      </c>
      <c r="D3669" s="67" t="str">
        <f t="shared" si="2378"/>
        <v>-</v>
      </c>
      <c r="E3669" s="30">
        <f t="shared" si="2378"/>
        <v>0</v>
      </c>
      <c r="F3669" s="30">
        <f t="shared" si="2311"/>
        <v>0</v>
      </c>
      <c r="G3669" s="30">
        <f t="shared" si="2312"/>
        <v>0</v>
      </c>
      <c r="H3669" s="30">
        <f t="shared" si="2325"/>
        <v>0</v>
      </c>
      <c r="I3669" s="30">
        <f>'F4.2'!AB456</f>
        <v>0</v>
      </c>
      <c r="J3669" s="30">
        <f>'F4.2'!AV456</f>
        <v>0</v>
      </c>
      <c r="K3669" s="30"/>
      <c r="L3669" s="30"/>
      <c r="M3669" s="30">
        <f t="shared" si="2320"/>
        <v>0</v>
      </c>
      <c r="N3669" s="150">
        <f t="shared" si="2326"/>
        <v>0</v>
      </c>
    </row>
    <row r="3670" spans="1:14" ht="15.75" hidden="1" outlineLevel="1">
      <c r="A3670" s="156">
        <f t="shared" ref="A3670:E3670" si="2379">A3211</f>
        <v>0</v>
      </c>
      <c r="B3670" s="86" t="str">
        <f t="shared" si="2379"/>
        <v>B) Non-DPR Schemes</v>
      </c>
      <c r="C3670" s="31">
        <f t="shared" si="2379"/>
        <v>0</v>
      </c>
      <c r="D3670" s="67" t="str">
        <f t="shared" si="2379"/>
        <v>-</v>
      </c>
      <c r="E3670" s="30">
        <f t="shared" si="2379"/>
        <v>0</v>
      </c>
      <c r="F3670" s="30">
        <f t="shared" si="2311"/>
        <v>0</v>
      </c>
      <c r="G3670" s="30">
        <f t="shared" si="2312"/>
        <v>0</v>
      </c>
      <c r="H3670" s="30">
        <f t="shared" si="2325"/>
        <v>0</v>
      </c>
      <c r="I3670" s="30">
        <f>'F4.2'!AB457</f>
        <v>0</v>
      </c>
      <c r="J3670" s="30">
        <f>'F4.2'!AV457</f>
        <v>0</v>
      </c>
      <c r="K3670" s="30"/>
      <c r="L3670" s="30"/>
      <c r="M3670" s="30">
        <f t="shared" si="2320"/>
        <v>0</v>
      </c>
      <c r="N3670" s="150">
        <f t="shared" si="2326"/>
        <v>0</v>
      </c>
    </row>
    <row r="3671" spans="1:14" ht="15.75" hidden="1" outlineLevel="1">
      <c r="A3671" s="28">
        <f t="shared" ref="A3671:E3671" si="2380">A3212</f>
        <v>1</v>
      </c>
      <c r="B3671" s="230" t="str">
        <f t="shared" si="2380"/>
        <v>General asset</v>
      </c>
      <c r="C3671" s="31">
        <f t="shared" si="2380"/>
        <v>0</v>
      </c>
      <c r="D3671" s="67" t="str">
        <f t="shared" si="2380"/>
        <v>-</v>
      </c>
      <c r="E3671" s="30">
        <f t="shared" si="2380"/>
        <v>0</v>
      </c>
      <c r="F3671" s="30">
        <f t="shared" ref="F3671:F3676" si="2381">F3212+I3212</f>
        <v>3.2096226460000001</v>
      </c>
      <c r="G3671" s="30">
        <f t="shared" ref="G3671:G3676" si="2382">G3212+M3212</f>
        <v>3.2096226460000001</v>
      </c>
      <c r="H3671" s="30">
        <f t="shared" si="2325"/>
        <v>0</v>
      </c>
      <c r="I3671" s="30">
        <f>'F4.2'!AB458</f>
        <v>0</v>
      </c>
      <c r="J3671" s="30">
        <f>'F4.2'!AV458</f>
        <v>0</v>
      </c>
      <c r="K3671" s="30"/>
      <c r="L3671" s="30"/>
      <c r="M3671" s="30">
        <f t="shared" si="2320"/>
        <v>0</v>
      </c>
      <c r="N3671" s="150">
        <f t="shared" si="2326"/>
        <v>0</v>
      </c>
    </row>
    <row r="3672" spans="1:14" ht="47.25" hidden="1" outlineLevel="1">
      <c r="A3672" s="31">
        <f t="shared" ref="A3672:E3672" si="2383">A3213</f>
        <v>2</v>
      </c>
      <c r="B3672" s="257" t="str">
        <f t="shared" si="2383"/>
        <v>Supply, Operation &amp; Maintenance of Mobile Coal Sampling Equipment (MCSE) for coal sampling at loading ends of WCL for Mahagenco</v>
      </c>
      <c r="C3672" s="31">
        <f t="shared" si="2383"/>
        <v>0</v>
      </c>
      <c r="D3672" s="67" t="str">
        <f t="shared" si="2383"/>
        <v>-</v>
      </c>
      <c r="E3672" s="30">
        <f t="shared" si="2383"/>
        <v>0</v>
      </c>
      <c r="F3672" s="30">
        <f t="shared" si="2381"/>
        <v>3.1647599999999998</v>
      </c>
      <c r="G3672" s="30">
        <f t="shared" si="2382"/>
        <v>3.1647599999999998</v>
      </c>
      <c r="H3672" s="30">
        <f t="shared" si="2325"/>
        <v>0</v>
      </c>
      <c r="I3672" s="30">
        <f>'F4.2'!AB459</f>
        <v>0</v>
      </c>
      <c r="J3672" s="30">
        <f>'F4.2'!AV459</f>
        <v>0</v>
      </c>
      <c r="K3672" s="30"/>
      <c r="L3672" s="30"/>
      <c r="M3672" s="30">
        <f t="shared" si="2320"/>
        <v>0</v>
      </c>
      <c r="N3672" s="150">
        <f t="shared" si="2326"/>
        <v>0</v>
      </c>
    </row>
    <row r="3673" spans="1:14" ht="15.75" hidden="1" outlineLevel="1">
      <c r="A3673" s="28">
        <f t="shared" ref="A3673:E3673" si="2384">A3214</f>
        <v>3</v>
      </c>
      <c r="B3673" s="232" t="str">
        <f t="shared" si="2384"/>
        <v>ABC Powder Type and Foam Type Composite Fire Extinguisher</v>
      </c>
      <c r="C3673" s="31">
        <f t="shared" si="2384"/>
        <v>0</v>
      </c>
      <c r="D3673" s="67" t="str">
        <f t="shared" si="2384"/>
        <v>-</v>
      </c>
      <c r="E3673" s="30">
        <f t="shared" si="2384"/>
        <v>0</v>
      </c>
      <c r="F3673" s="30">
        <f t="shared" si="2381"/>
        <v>1.5279598839999999</v>
      </c>
      <c r="G3673" s="30">
        <f t="shared" si="2382"/>
        <v>1.5279598839999999</v>
      </c>
      <c r="H3673" s="30">
        <f t="shared" si="2325"/>
        <v>0</v>
      </c>
      <c r="I3673" s="30">
        <f>'F4.2'!AB460</f>
        <v>0</v>
      </c>
      <c r="J3673" s="30">
        <f>'F4.2'!AV460</f>
        <v>0</v>
      </c>
      <c r="K3673" s="30"/>
      <c r="L3673" s="30"/>
      <c r="M3673" s="30">
        <f t="shared" si="2320"/>
        <v>0</v>
      </c>
      <c r="N3673" s="150">
        <f t="shared" si="2326"/>
        <v>0</v>
      </c>
    </row>
    <row r="3674" spans="1:14" ht="63" hidden="1" outlineLevel="1">
      <c r="A3674" s="31">
        <f t="shared" ref="A3674:E3674" si="2385">A3215</f>
        <v>4</v>
      </c>
      <c r="B3674" s="339" t="str">
        <f t="shared" si="2385"/>
        <v>NON-Detailed Project Report for the Work of Upgradation/Renovation of Crusher House of CHPB of Unit-5, 6&amp;7 at CSTPS Chandrapur (benefit U-8,9 by short conveyor coal stacking in catering emergency)</v>
      </c>
      <c r="C3674" s="31">
        <f t="shared" si="2385"/>
        <v>0</v>
      </c>
      <c r="D3674" s="67" t="str">
        <f t="shared" si="2385"/>
        <v>-</v>
      </c>
      <c r="E3674" s="30">
        <f t="shared" si="2385"/>
        <v>0</v>
      </c>
      <c r="F3674" s="30">
        <f t="shared" si="2381"/>
        <v>2.8807392799999998</v>
      </c>
      <c r="G3674" s="30">
        <f t="shared" si="2382"/>
        <v>2.8807392799999998</v>
      </c>
      <c r="H3674" s="30">
        <f t="shared" si="2325"/>
        <v>0</v>
      </c>
      <c r="I3674" s="30">
        <f>'F4.2'!AB461</f>
        <v>0</v>
      </c>
      <c r="J3674" s="30">
        <f>'F4.2'!AV461</f>
        <v>0</v>
      </c>
      <c r="K3674" s="30"/>
      <c r="L3674" s="30"/>
      <c r="M3674" s="30">
        <f t="shared" si="2320"/>
        <v>0</v>
      </c>
      <c r="N3674" s="150">
        <f t="shared" si="2326"/>
        <v>0</v>
      </c>
    </row>
    <row r="3675" spans="1:14" ht="31.5" hidden="1" outlineLevel="1">
      <c r="A3675" s="28">
        <f t="shared" ref="A3675:E3675" si="2386">A3216</f>
        <v>5</v>
      </c>
      <c r="B3675" s="257" t="str">
        <f t="shared" si="2386"/>
        <v>Extention of stacker reclaimer area for improvement in coal stack management at CHP-D CSTPS Chandrapur U-8,9</v>
      </c>
      <c r="C3675" s="31">
        <f t="shared" si="2386"/>
        <v>0</v>
      </c>
      <c r="D3675" s="67" t="str">
        <f t="shared" si="2386"/>
        <v>-</v>
      </c>
      <c r="E3675" s="30">
        <f t="shared" si="2386"/>
        <v>0</v>
      </c>
      <c r="F3675" s="30">
        <f t="shared" si="2381"/>
        <v>8.4600000000000009</v>
      </c>
      <c r="G3675" s="30">
        <f t="shared" si="2382"/>
        <v>8.4600000000000009</v>
      </c>
      <c r="H3675" s="30">
        <f t="shared" si="2325"/>
        <v>0</v>
      </c>
      <c r="I3675" s="30">
        <f>'F4.2'!AB462</f>
        <v>0</v>
      </c>
      <c r="J3675" s="30">
        <f>'F4.2'!AV462</f>
        <v>0</v>
      </c>
      <c r="K3675" s="30"/>
      <c r="L3675" s="30"/>
      <c r="M3675" s="30">
        <f t="shared" si="2320"/>
        <v>0</v>
      </c>
      <c r="N3675" s="150">
        <f t="shared" si="2326"/>
        <v>0</v>
      </c>
    </row>
    <row r="3676" spans="1:14" ht="31.5" hidden="1" outlineLevel="1">
      <c r="A3676" s="31">
        <f t="shared" ref="A3676:E3676" si="2387">A3217</f>
        <v>6</v>
      </c>
      <c r="B3676" s="257" t="str">
        <f t="shared" si="2387"/>
        <v>Retrofitting of BHEL make HT Circuit Breaker with SF6 Contactor at CHP-D,  Unit-8&amp;9</v>
      </c>
      <c r="C3676" s="31">
        <f t="shared" si="2387"/>
        <v>0</v>
      </c>
      <c r="D3676" s="67" t="str">
        <f t="shared" si="2387"/>
        <v>-</v>
      </c>
      <c r="E3676" s="30">
        <f t="shared" si="2387"/>
        <v>0</v>
      </c>
      <c r="F3676" s="30">
        <f t="shared" si="2381"/>
        <v>4.25</v>
      </c>
      <c r="G3676" s="30">
        <f t="shared" si="2382"/>
        <v>4.25</v>
      </c>
      <c r="H3676" s="30">
        <f t="shared" si="2325"/>
        <v>0</v>
      </c>
      <c r="I3676" s="30">
        <f>'F4.2'!AB463</f>
        <v>0</v>
      </c>
      <c r="J3676" s="30">
        <f>'F4.2'!AV463</f>
        <v>0</v>
      </c>
      <c r="K3676" s="30"/>
      <c r="L3676" s="30"/>
      <c r="M3676" s="30">
        <f t="shared" si="2320"/>
        <v>0</v>
      </c>
      <c r="N3676" s="150">
        <f t="shared" si="2326"/>
        <v>0</v>
      </c>
    </row>
    <row r="3677" spans="1:14" ht="16.5" collapsed="1" thickBot="1">
      <c r="A3677" s="141"/>
      <c r="B3677" s="142" t="str">
        <f t="shared" ref="B3677" si="2388">B3218</f>
        <v>Total</v>
      </c>
      <c r="C3677" s="143"/>
      <c r="D3677" s="144"/>
      <c r="E3677" s="145"/>
      <c r="F3677" s="145">
        <f t="shared" ref="F3677" si="2389">SUM(F3222:F3676)</f>
        <v>3123.8730354255617</v>
      </c>
      <c r="G3677" s="145">
        <f t="shared" ref="G3677" si="2390">SUM(G3222:G3676)</f>
        <v>3175.8433890111783</v>
      </c>
      <c r="H3677" s="145">
        <f t="shared" ref="H3677" si="2391">SUM(H3222:H3676)</f>
        <v>-51.970353585616394</v>
      </c>
      <c r="I3677" s="145">
        <f t="shared" ref="I3677" si="2392">SUM(I3222:I3676)</f>
        <v>212.5</v>
      </c>
      <c r="J3677" s="145">
        <f t="shared" ref="J3677" si="2393">SUM(J3222:J3676)</f>
        <v>212.5</v>
      </c>
      <c r="K3677" s="145">
        <f t="shared" ref="K3677" si="2394">SUM(K3222:K3676)</f>
        <v>0</v>
      </c>
      <c r="L3677" s="145">
        <f t="shared" ref="L3677" si="2395">SUM(L3222:L3676)</f>
        <v>0</v>
      </c>
      <c r="M3677" s="145">
        <f t="shared" ref="M3677" si="2396">SUM(M3222:M3676)</f>
        <v>212.5</v>
      </c>
      <c r="N3677" s="145">
        <f t="shared" ref="N3677" si="2397">SUM(N3222:N3676)</f>
        <v>-51.970353585616394</v>
      </c>
    </row>
  </sheetData>
  <mergeCells count="11">
    <mergeCell ref="A4:A6"/>
    <mergeCell ref="B4:B6"/>
    <mergeCell ref="C4:C6"/>
    <mergeCell ref="D4:D6"/>
    <mergeCell ref="E4:E6"/>
    <mergeCell ref="N4:N6"/>
    <mergeCell ref="F4:F6"/>
    <mergeCell ref="G4:G6"/>
    <mergeCell ref="H4:H6"/>
    <mergeCell ref="I4:I6"/>
    <mergeCell ref="J4:M5"/>
  </mergeCells>
  <conditionalFormatting sqref="C37:C86 C88:C105 C108 C110:C111 C113 C115:C116 C118:C119 C121:C161 C163 C165:C212 C214:C250 C263:C264 C266:C271 C624:C671 C721:C754 C761:C922 C273:C463">
    <cfRule type="containsText" dxfId="617" priority="4079" operator="containsText" text="DPR not submitted">
      <formula>NOT(ISERROR(SEARCH("DPR not submitted",C37)))</formula>
    </cfRule>
    <cfRule type="containsText" dxfId="616" priority="4080" operator="containsText" text="Yet to be approved">
      <formula>NOT(ISERROR(SEARCH("Yet to be approved",C37)))</formula>
    </cfRule>
  </conditionalFormatting>
  <conditionalFormatting sqref="C10">
    <cfRule type="containsText" dxfId="615" priority="4219" operator="containsText" text="DPR not submitted">
      <formula>NOT(ISERROR(SEARCH("DPR not submitted",C10)))</formula>
    </cfRule>
    <cfRule type="containsText" dxfId="614" priority="4220" operator="containsText" text="Yet to be approved">
      <formula>NOT(ISERROR(SEARCH("Yet to be approved",C10)))</formula>
    </cfRule>
  </conditionalFormatting>
  <conditionalFormatting sqref="C11:C12 C32">
    <cfRule type="containsText" dxfId="613" priority="4103" operator="containsText" text="DPR not submitted">
      <formula>NOT(ISERROR(SEARCH("DPR not submitted",C11)))</formula>
    </cfRule>
    <cfRule type="containsText" dxfId="612" priority="4104" operator="containsText" text="Yet to be approved">
      <formula>NOT(ISERROR(SEARCH("Yet to be approved",C11)))</formula>
    </cfRule>
  </conditionalFormatting>
  <conditionalFormatting sqref="C14 C17:C18">
    <cfRule type="containsText" dxfId="611" priority="4101" operator="containsText" text="DPR not submitted">
      <formula>NOT(ISERROR(SEARCH("DPR not submitted",C14)))</formula>
    </cfRule>
    <cfRule type="containsText" dxfId="610" priority="4102" operator="containsText" text="Yet to be approved">
      <formula>NOT(ISERROR(SEARCH("Yet to be approved",C14)))</formula>
    </cfRule>
  </conditionalFormatting>
  <conditionalFormatting sqref="C31">
    <cfRule type="containsText" dxfId="609" priority="4097" operator="containsText" text="DPR not submitted">
      <formula>NOT(ISERROR(SEARCH("DPR not submitted",C31)))</formula>
    </cfRule>
    <cfRule type="containsText" dxfId="608" priority="4098" operator="containsText" text="Yet to be approved">
      <formula>NOT(ISERROR(SEARCH("Yet to be approved",C31)))</formula>
    </cfRule>
  </conditionalFormatting>
  <conditionalFormatting sqref="C32">
    <cfRule type="containsText" dxfId="607" priority="2715" operator="containsText" text="DPR not submitted">
      <formula>NOT(ISERROR(SEARCH("DPR not submitted",C32)))</formula>
    </cfRule>
    <cfRule type="containsText" dxfId="606" priority="2716" operator="containsText" text="Yet to be approved">
      <formula>NOT(ISERROR(SEARCH("Yet to be approved",C32)))</formula>
    </cfRule>
  </conditionalFormatting>
  <conditionalFormatting sqref="C19">
    <cfRule type="containsText" dxfId="605" priority="2765" operator="containsText" text="DPR not submitted">
      <formula>NOT(ISERROR(SEARCH("DPR not submitted",C19)))</formula>
    </cfRule>
    <cfRule type="containsText" dxfId="604" priority="2766" operator="containsText" text="Yet to be approved">
      <formula>NOT(ISERROR(SEARCH("Yet to be approved",C19)))</formula>
    </cfRule>
  </conditionalFormatting>
  <conditionalFormatting sqref="C27">
    <cfRule type="containsText" dxfId="603" priority="2763" operator="containsText" text="DPR not submitted">
      <formula>NOT(ISERROR(SEARCH("DPR not submitted",C27)))</formula>
    </cfRule>
    <cfRule type="containsText" dxfId="602" priority="2764" operator="containsText" text="Yet to be approved">
      <formula>NOT(ISERROR(SEARCH("Yet to be approved",C27)))</formula>
    </cfRule>
  </conditionalFormatting>
  <conditionalFormatting sqref="C9">
    <cfRule type="containsText" dxfId="601" priority="1909" operator="containsText" text="DPR not submitted">
      <formula>NOT(ISERROR(SEARCH("DPR not submitted",C9)))</formula>
    </cfRule>
    <cfRule type="containsText" dxfId="600" priority="1910" operator="containsText" text="Yet to be approved">
      <formula>NOT(ISERROR(SEARCH("Yet to be approved",C9)))</formula>
    </cfRule>
  </conditionalFormatting>
  <conditionalFormatting sqref="C13">
    <cfRule type="containsText" dxfId="599" priority="1907" operator="containsText" text="DPR not submitted">
      <formula>NOT(ISERROR(SEARCH("DPR not submitted",C13)))</formula>
    </cfRule>
    <cfRule type="containsText" dxfId="598" priority="1908" operator="containsText" text="Yet to be approved">
      <formula>NOT(ISERROR(SEARCH("Yet to be approved",C13)))</formula>
    </cfRule>
  </conditionalFormatting>
  <conditionalFormatting sqref="C16">
    <cfRule type="containsText" dxfId="597" priority="1905" operator="containsText" text="DPR not submitted">
      <formula>NOT(ISERROR(SEARCH("DPR not submitted",C16)))</formula>
    </cfRule>
    <cfRule type="containsText" dxfId="596" priority="1906" operator="containsText" text="Yet to be approved">
      <formula>NOT(ISERROR(SEARCH("Yet to be approved",C16)))</formula>
    </cfRule>
  </conditionalFormatting>
  <conditionalFormatting sqref="C22">
    <cfRule type="containsText" dxfId="595" priority="1901" operator="containsText" text="DPR not submitted">
      <formula>NOT(ISERROR(SEARCH("DPR not submitted",C22)))</formula>
    </cfRule>
    <cfRule type="containsText" dxfId="594" priority="1902" operator="containsText" text="Yet to be approved">
      <formula>NOT(ISERROR(SEARCH("Yet to be approved",C22)))</formula>
    </cfRule>
  </conditionalFormatting>
  <conditionalFormatting sqref="C24 C26">
    <cfRule type="containsText" dxfId="593" priority="1899" operator="containsText" text="DPR not submitted">
      <formula>NOT(ISERROR(SEARCH("DPR not submitted",C24)))</formula>
    </cfRule>
    <cfRule type="containsText" dxfId="592" priority="1900" operator="containsText" text="Yet to be approved">
      <formula>NOT(ISERROR(SEARCH("Yet to be approved",C24)))</formula>
    </cfRule>
  </conditionalFormatting>
  <conditionalFormatting sqref="C28">
    <cfRule type="containsText" dxfId="591" priority="1897" operator="containsText" text="DPR not submitted">
      <formula>NOT(ISERROR(SEARCH("DPR not submitted",C28)))</formula>
    </cfRule>
    <cfRule type="containsText" dxfId="590" priority="1898" operator="containsText" text="Yet to be approved">
      <formula>NOT(ISERROR(SEARCH("Yet to be approved",C28)))</formula>
    </cfRule>
  </conditionalFormatting>
  <conditionalFormatting sqref="C29">
    <cfRule type="containsText" dxfId="589" priority="1895" operator="containsText" text="DPR not submitted">
      <formula>NOT(ISERROR(SEARCH("DPR not submitted",C29)))</formula>
    </cfRule>
    <cfRule type="containsText" dxfId="588" priority="1896" operator="containsText" text="Yet to be approved">
      <formula>NOT(ISERROR(SEARCH("Yet to be approved",C29)))</formula>
    </cfRule>
  </conditionalFormatting>
  <conditionalFormatting sqref="C30">
    <cfRule type="containsText" dxfId="587" priority="1893" operator="containsText" text="DPR not submitted">
      <formula>NOT(ISERROR(SEARCH("DPR not submitted",C30)))</formula>
    </cfRule>
    <cfRule type="containsText" dxfId="586" priority="1894" operator="containsText" text="Yet to be approved">
      <formula>NOT(ISERROR(SEARCH("Yet to be approved",C30)))</formula>
    </cfRule>
  </conditionalFormatting>
  <conditionalFormatting sqref="C34:C35">
    <cfRule type="containsText" dxfId="585" priority="1891" operator="containsText" text="DPR not submitted">
      <formula>NOT(ISERROR(SEARCH("DPR not submitted",C34)))</formula>
    </cfRule>
    <cfRule type="containsText" dxfId="584" priority="1892" operator="containsText" text="Yet to be approved">
      <formula>NOT(ISERROR(SEARCH("Yet to be approved",C34)))</formula>
    </cfRule>
  </conditionalFormatting>
  <conditionalFormatting sqref="C20">
    <cfRule type="containsText" dxfId="583" priority="1885" operator="containsText" text="DPR not submitted">
      <formula>NOT(ISERROR(SEARCH("DPR not submitted",C20)))</formula>
    </cfRule>
    <cfRule type="containsText" dxfId="582" priority="1886" operator="containsText" text="Yet to be approved">
      <formula>NOT(ISERROR(SEARCH("Yet to be approved",C20)))</formula>
    </cfRule>
  </conditionalFormatting>
  <conditionalFormatting sqref="C23">
    <cfRule type="containsText" dxfId="581" priority="1883" operator="containsText" text="DPR not submitted">
      <formula>NOT(ISERROR(SEARCH("DPR not submitted",C23)))</formula>
    </cfRule>
    <cfRule type="containsText" dxfId="580" priority="1884" operator="containsText" text="Yet to be approved">
      <formula>NOT(ISERROR(SEARCH("Yet to be approved",C23)))</formula>
    </cfRule>
  </conditionalFormatting>
  <conditionalFormatting sqref="C33">
    <cfRule type="containsText" dxfId="579" priority="1881" operator="containsText" text="DPR not submitted">
      <formula>NOT(ISERROR(SEARCH("DPR not submitted",C33)))</formula>
    </cfRule>
    <cfRule type="containsText" dxfId="578" priority="1882" operator="containsText" text="Yet to be approved">
      <formula>NOT(ISERROR(SEARCH("Yet to be approved",C33)))</formula>
    </cfRule>
  </conditionalFormatting>
  <conditionalFormatting sqref="C36">
    <cfRule type="containsText" dxfId="577" priority="1879" operator="containsText" text="DPR not submitted">
      <formula>NOT(ISERROR(SEARCH("DPR not submitted",C36)))</formula>
    </cfRule>
    <cfRule type="containsText" dxfId="576" priority="1880" operator="containsText" text="Yet to be approved">
      <formula>NOT(ISERROR(SEARCH("Yet to be approved",C36)))</formula>
    </cfRule>
  </conditionalFormatting>
  <conditionalFormatting sqref="C15">
    <cfRule type="containsText" dxfId="575" priority="1291" operator="containsText" text="DPR not submitted">
      <formula>NOT(ISERROR(SEARCH("DPR not submitted",C15)))</formula>
    </cfRule>
    <cfRule type="containsText" dxfId="574" priority="1292" operator="containsText" text="Yet to be approved">
      <formula>NOT(ISERROR(SEARCH("Yet to be approved",C15)))</formula>
    </cfRule>
  </conditionalFormatting>
  <conditionalFormatting sqref="C21">
    <cfRule type="containsText" dxfId="573" priority="1289" operator="containsText" text="DPR not submitted">
      <formula>NOT(ISERROR(SEARCH("DPR not submitted",C21)))</formula>
    </cfRule>
    <cfRule type="containsText" dxfId="572" priority="1290" operator="containsText" text="Yet to be approved">
      <formula>NOT(ISERROR(SEARCH("Yet to be approved",C21)))</formula>
    </cfRule>
  </conditionalFormatting>
  <conditionalFormatting sqref="C25">
    <cfRule type="containsText" dxfId="571" priority="1287" operator="containsText" text="DPR not submitted">
      <formula>NOT(ISERROR(SEARCH("DPR not submitted",C25)))</formula>
    </cfRule>
    <cfRule type="containsText" dxfId="570" priority="1288" operator="containsText" text="Yet to be approved">
      <formula>NOT(ISERROR(SEARCH("Yet to be approved",C25)))</formula>
    </cfRule>
  </conditionalFormatting>
  <conditionalFormatting sqref="C87">
    <cfRule type="containsText" dxfId="569" priority="1285" operator="containsText" text="DPR not submitted">
      <formula>NOT(ISERROR(SEARCH("DPR not submitted",C87)))</formula>
    </cfRule>
    <cfRule type="containsText" dxfId="568" priority="1286" operator="containsText" text="Yet to be approved">
      <formula>NOT(ISERROR(SEARCH("Yet to be approved",C87)))</formula>
    </cfRule>
  </conditionalFormatting>
  <conditionalFormatting sqref="C106">
    <cfRule type="containsText" dxfId="567" priority="1283" operator="containsText" text="DPR not submitted">
      <formula>NOT(ISERROR(SEARCH("DPR not submitted",C106)))</formula>
    </cfRule>
    <cfRule type="containsText" dxfId="566" priority="1284" operator="containsText" text="Yet to be approved">
      <formula>NOT(ISERROR(SEARCH("Yet to be approved",C106)))</formula>
    </cfRule>
  </conditionalFormatting>
  <conditionalFormatting sqref="C107">
    <cfRule type="containsText" dxfId="565" priority="1281" operator="containsText" text="DPR not submitted">
      <formula>NOT(ISERROR(SEARCH("DPR not submitted",C107)))</formula>
    </cfRule>
    <cfRule type="containsText" dxfId="564" priority="1282" operator="containsText" text="Yet to be approved">
      <formula>NOT(ISERROR(SEARCH("Yet to be approved",C107)))</formula>
    </cfRule>
  </conditionalFormatting>
  <conditionalFormatting sqref="C109">
    <cfRule type="containsText" dxfId="563" priority="1279" operator="containsText" text="DPR not submitted">
      <formula>NOT(ISERROR(SEARCH("DPR not submitted",C109)))</formula>
    </cfRule>
    <cfRule type="containsText" dxfId="562" priority="1280" operator="containsText" text="Yet to be approved">
      <formula>NOT(ISERROR(SEARCH("Yet to be approved",C109)))</formula>
    </cfRule>
  </conditionalFormatting>
  <conditionalFormatting sqref="C112">
    <cfRule type="containsText" dxfId="561" priority="1277" operator="containsText" text="DPR not submitted">
      <formula>NOT(ISERROR(SEARCH("DPR not submitted",C112)))</formula>
    </cfRule>
    <cfRule type="containsText" dxfId="560" priority="1278" operator="containsText" text="Yet to be approved">
      <formula>NOT(ISERROR(SEARCH("Yet to be approved",C112)))</formula>
    </cfRule>
  </conditionalFormatting>
  <conditionalFormatting sqref="C114">
    <cfRule type="containsText" dxfId="559" priority="1275" operator="containsText" text="DPR not submitted">
      <formula>NOT(ISERROR(SEARCH("DPR not submitted",C114)))</formula>
    </cfRule>
    <cfRule type="containsText" dxfId="558" priority="1276" operator="containsText" text="Yet to be approved">
      <formula>NOT(ISERROR(SEARCH("Yet to be approved",C114)))</formula>
    </cfRule>
  </conditionalFormatting>
  <conditionalFormatting sqref="C117">
    <cfRule type="containsText" dxfId="557" priority="1273" operator="containsText" text="DPR not submitted">
      <formula>NOT(ISERROR(SEARCH("DPR not submitted",C117)))</formula>
    </cfRule>
    <cfRule type="containsText" dxfId="556" priority="1274" operator="containsText" text="Yet to be approved">
      <formula>NOT(ISERROR(SEARCH("Yet to be approved",C117)))</formula>
    </cfRule>
  </conditionalFormatting>
  <conditionalFormatting sqref="C120">
    <cfRule type="containsText" dxfId="555" priority="1271" operator="containsText" text="DPR not submitted">
      <formula>NOT(ISERROR(SEARCH("DPR not submitted",C120)))</formula>
    </cfRule>
    <cfRule type="containsText" dxfId="554" priority="1272" operator="containsText" text="Yet to be approved">
      <formula>NOT(ISERROR(SEARCH("Yet to be approved",C120)))</formula>
    </cfRule>
  </conditionalFormatting>
  <conditionalFormatting sqref="C162">
    <cfRule type="containsText" dxfId="553" priority="1269" operator="containsText" text="DPR not submitted">
      <formula>NOT(ISERROR(SEARCH("DPR not submitted",C162)))</formula>
    </cfRule>
    <cfRule type="containsText" dxfId="552" priority="1270" operator="containsText" text="Yet to be approved">
      <formula>NOT(ISERROR(SEARCH("Yet to be approved",C162)))</formula>
    </cfRule>
  </conditionalFormatting>
  <conditionalFormatting sqref="C164">
    <cfRule type="containsText" dxfId="551" priority="1267" operator="containsText" text="DPR not submitted">
      <formula>NOT(ISERROR(SEARCH("DPR not submitted",C164)))</formula>
    </cfRule>
    <cfRule type="containsText" dxfId="550" priority="1268" operator="containsText" text="Yet to be approved">
      <formula>NOT(ISERROR(SEARCH("Yet to be approved",C164)))</formula>
    </cfRule>
  </conditionalFormatting>
  <conditionalFormatting sqref="C213">
    <cfRule type="containsText" dxfId="549" priority="1265" operator="containsText" text="DPR not submitted">
      <formula>NOT(ISERROR(SEARCH("DPR not submitted",C213)))</formula>
    </cfRule>
    <cfRule type="containsText" dxfId="548" priority="1266" operator="containsText" text="Yet to be approved">
      <formula>NOT(ISERROR(SEARCH("Yet to be approved",C213)))</formula>
    </cfRule>
  </conditionalFormatting>
  <conditionalFormatting sqref="C496:C545 C547:C564 C567 C569:C570 C572 C574:C575 C577:C578 C580:C620 C622 C673:C709">
    <cfRule type="containsText" dxfId="547" priority="1247" operator="containsText" text="DPR not submitted">
      <formula>NOT(ISERROR(SEARCH("DPR not submitted",C496)))</formula>
    </cfRule>
    <cfRule type="containsText" dxfId="546" priority="1248" operator="containsText" text="Yet to be approved">
      <formula>NOT(ISERROR(SEARCH("Yet to be approved",C496)))</formula>
    </cfRule>
  </conditionalFormatting>
  <conditionalFormatting sqref="C469">
    <cfRule type="containsText" dxfId="545" priority="1263" operator="containsText" text="DPR not submitted">
      <formula>NOT(ISERROR(SEARCH("DPR not submitted",C469)))</formula>
    </cfRule>
    <cfRule type="containsText" dxfId="544" priority="1264" operator="containsText" text="Yet to be approved">
      <formula>NOT(ISERROR(SEARCH("Yet to be approved",C469)))</formula>
    </cfRule>
  </conditionalFormatting>
  <conditionalFormatting sqref="C470:C471 C491">
    <cfRule type="containsText" dxfId="543" priority="1257" operator="containsText" text="DPR not submitted">
      <formula>NOT(ISERROR(SEARCH("DPR not submitted",C470)))</formula>
    </cfRule>
    <cfRule type="containsText" dxfId="542" priority="1258" operator="containsText" text="Yet to be approved">
      <formula>NOT(ISERROR(SEARCH("Yet to be approved",C470)))</formula>
    </cfRule>
  </conditionalFormatting>
  <conditionalFormatting sqref="C473 C476:C477">
    <cfRule type="containsText" dxfId="541" priority="1255" operator="containsText" text="DPR not submitted">
      <formula>NOT(ISERROR(SEARCH("DPR not submitted",C473)))</formula>
    </cfRule>
    <cfRule type="containsText" dxfId="540" priority="1256" operator="containsText" text="Yet to be approved">
      <formula>NOT(ISERROR(SEARCH("Yet to be approved",C473)))</formula>
    </cfRule>
  </conditionalFormatting>
  <conditionalFormatting sqref="C490">
    <cfRule type="containsText" dxfId="539" priority="1253" operator="containsText" text="DPR not submitted">
      <formula>NOT(ISERROR(SEARCH("DPR not submitted",C490)))</formula>
    </cfRule>
    <cfRule type="containsText" dxfId="538" priority="1254" operator="containsText" text="Yet to be approved">
      <formula>NOT(ISERROR(SEARCH("Yet to be approved",C490)))</formula>
    </cfRule>
  </conditionalFormatting>
  <conditionalFormatting sqref="C491">
    <cfRule type="containsText" dxfId="537" priority="1223" operator="containsText" text="DPR not submitted">
      <formula>NOT(ISERROR(SEARCH("DPR not submitted",C491)))</formula>
    </cfRule>
    <cfRule type="containsText" dxfId="536" priority="1224" operator="containsText" text="Yet to be approved">
      <formula>NOT(ISERROR(SEARCH("Yet to be approved",C491)))</formula>
    </cfRule>
  </conditionalFormatting>
  <conditionalFormatting sqref="C478">
    <cfRule type="containsText" dxfId="535" priority="1239" operator="containsText" text="DPR not submitted">
      <formula>NOT(ISERROR(SEARCH("DPR not submitted",C478)))</formula>
    </cfRule>
    <cfRule type="containsText" dxfId="534" priority="1240" operator="containsText" text="Yet to be approved">
      <formula>NOT(ISERROR(SEARCH("Yet to be approved",C478)))</formula>
    </cfRule>
  </conditionalFormatting>
  <conditionalFormatting sqref="C486">
    <cfRule type="containsText" dxfId="533" priority="1237" operator="containsText" text="DPR not submitted">
      <formula>NOT(ISERROR(SEARCH("DPR not submitted",C486)))</formula>
    </cfRule>
    <cfRule type="containsText" dxfId="532" priority="1238" operator="containsText" text="Yet to be approved">
      <formula>NOT(ISERROR(SEARCH("Yet to be approved",C486)))</formula>
    </cfRule>
  </conditionalFormatting>
  <conditionalFormatting sqref="C468">
    <cfRule type="containsText" dxfId="531" priority="1211" operator="containsText" text="DPR not submitted">
      <formula>NOT(ISERROR(SEARCH("DPR not submitted",C468)))</formula>
    </cfRule>
    <cfRule type="containsText" dxfId="530" priority="1212" operator="containsText" text="Yet to be approved">
      <formula>NOT(ISERROR(SEARCH("Yet to be approved",C468)))</formula>
    </cfRule>
  </conditionalFormatting>
  <conditionalFormatting sqref="C472">
    <cfRule type="containsText" dxfId="529" priority="1209" operator="containsText" text="DPR not submitted">
      <formula>NOT(ISERROR(SEARCH("DPR not submitted",C472)))</formula>
    </cfRule>
    <cfRule type="containsText" dxfId="528" priority="1210" operator="containsText" text="Yet to be approved">
      <formula>NOT(ISERROR(SEARCH("Yet to be approved",C472)))</formula>
    </cfRule>
  </conditionalFormatting>
  <conditionalFormatting sqref="C475">
    <cfRule type="containsText" dxfId="527" priority="1207" operator="containsText" text="DPR not submitted">
      <formula>NOT(ISERROR(SEARCH("DPR not submitted",C475)))</formula>
    </cfRule>
    <cfRule type="containsText" dxfId="526" priority="1208" operator="containsText" text="Yet to be approved">
      <formula>NOT(ISERROR(SEARCH("Yet to be approved",C475)))</formula>
    </cfRule>
  </conditionalFormatting>
  <conditionalFormatting sqref="C755">
    <cfRule type="containsText" dxfId="525" priority="1183" operator="containsText" text="DPR not submitted">
      <formula>NOT(ISERROR(SEARCH("DPR not submitted",C755)))</formula>
    </cfRule>
    <cfRule type="containsText" dxfId="524" priority="1184" operator="containsText" text="Yet to be approved">
      <formula>NOT(ISERROR(SEARCH("Yet to be approved",C755)))</formula>
    </cfRule>
  </conditionalFormatting>
  <conditionalFormatting sqref="C481">
    <cfRule type="containsText" dxfId="523" priority="1205" operator="containsText" text="DPR not submitted">
      <formula>NOT(ISERROR(SEARCH("DPR not submitted",C481)))</formula>
    </cfRule>
    <cfRule type="containsText" dxfId="522" priority="1206" operator="containsText" text="Yet to be approved">
      <formula>NOT(ISERROR(SEARCH("Yet to be approved",C481)))</formula>
    </cfRule>
  </conditionalFormatting>
  <conditionalFormatting sqref="C483 C485">
    <cfRule type="containsText" dxfId="521" priority="1203" operator="containsText" text="DPR not submitted">
      <formula>NOT(ISERROR(SEARCH("DPR not submitted",C483)))</formula>
    </cfRule>
    <cfRule type="containsText" dxfId="520" priority="1204" operator="containsText" text="Yet to be approved">
      <formula>NOT(ISERROR(SEARCH("Yet to be approved",C483)))</formula>
    </cfRule>
  </conditionalFormatting>
  <conditionalFormatting sqref="C487">
    <cfRule type="containsText" dxfId="519" priority="1201" operator="containsText" text="DPR not submitted">
      <formula>NOT(ISERROR(SEARCH("DPR not submitted",C487)))</formula>
    </cfRule>
    <cfRule type="containsText" dxfId="518" priority="1202" operator="containsText" text="Yet to be approved">
      <formula>NOT(ISERROR(SEARCH("Yet to be approved",C487)))</formula>
    </cfRule>
  </conditionalFormatting>
  <conditionalFormatting sqref="C488">
    <cfRule type="containsText" dxfId="517" priority="1199" operator="containsText" text="DPR not submitted">
      <formula>NOT(ISERROR(SEARCH("DPR not submitted",C488)))</formula>
    </cfRule>
    <cfRule type="containsText" dxfId="516" priority="1200" operator="containsText" text="Yet to be approved">
      <formula>NOT(ISERROR(SEARCH("Yet to be approved",C488)))</formula>
    </cfRule>
  </conditionalFormatting>
  <conditionalFormatting sqref="C489">
    <cfRule type="containsText" dxfId="515" priority="1197" operator="containsText" text="DPR not submitted">
      <formula>NOT(ISERROR(SEARCH("DPR not submitted",C489)))</formula>
    </cfRule>
    <cfRule type="containsText" dxfId="514" priority="1198" operator="containsText" text="Yet to be approved">
      <formula>NOT(ISERROR(SEARCH("Yet to be approved",C489)))</formula>
    </cfRule>
  </conditionalFormatting>
  <conditionalFormatting sqref="C493:C494">
    <cfRule type="containsText" dxfId="513" priority="1195" operator="containsText" text="DPR not submitted">
      <formula>NOT(ISERROR(SEARCH("DPR not submitted",C493)))</formula>
    </cfRule>
    <cfRule type="containsText" dxfId="512" priority="1196" operator="containsText" text="Yet to be approved">
      <formula>NOT(ISERROR(SEARCH("Yet to be approved",C493)))</formula>
    </cfRule>
  </conditionalFormatting>
  <conditionalFormatting sqref="C756:C760">
    <cfRule type="containsText" dxfId="511" priority="1193" operator="containsText" text="DPR not submitted">
      <formula>NOT(ISERROR(SEARCH("DPR not submitted",C756)))</formula>
    </cfRule>
    <cfRule type="containsText" dxfId="510" priority="1194" operator="containsText" text="Yet to be approved">
      <formula>NOT(ISERROR(SEARCH("Yet to be approved",C756)))</formula>
    </cfRule>
  </conditionalFormatting>
  <conditionalFormatting sqref="C479">
    <cfRule type="containsText" dxfId="509" priority="1191" operator="containsText" text="DPR not submitted">
      <formula>NOT(ISERROR(SEARCH("DPR not submitted",C479)))</formula>
    </cfRule>
    <cfRule type="containsText" dxfId="508" priority="1192" operator="containsText" text="Yet to be approved">
      <formula>NOT(ISERROR(SEARCH("Yet to be approved",C479)))</formula>
    </cfRule>
  </conditionalFormatting>
  <conditionalFormatting sqref="C482">
    <cfRule type="containsText" dxfId="507" priority="1189" operator="containsText" text="DPR not submitted">
      <formula>NOT(ISERROR(SEARCH("DPR not submitted",C482)))</formula>
    </cfRule>
    <cfRule type="containsText" dxfId="506" priority="1190" operator="containsText" text="Yet to be approved">
      <formula>NOT(ISERROR(SEARCH("Yet to be approved",C482)))</formula>
    </cfRule>
  </conditionalFormatting>
  <conditionalFormatting sqref="C492">
    <cfRule type="containsText" dxfId="505" priority="1187" operator="containsText" text="DPR not submitted">
      <formula>NOT(ISERROR(SEARCH("DPR not submitted",C492)))</formula>
    </cfRule>
    <cfRule type="containsText" dxfId="504" priority="1188" operator="containsText" text="Yet to be approved">
      <formula>NOT(ISERROR(SEARCH("Yet to be approved",C492)))</formula>
    </cfRule>
  </conditionalFormatting>
  <conditionalFormatting sqref="C495">
    <cfRule type="containsText" dxfId="503" priority="1185" operator="containsText" text="DPR not submitted">
      <formula>NOT(ISERROR(SEARCH("DPR not submitted",C495)))</formula>
    </cfRule>
    <cfRule type="containsText" dxfId="502" priority="1186" operator="containsText" text="Yet to be approved">
      <formula>NOT(ISERROR(SEARCH("Yet to be approved",C495)))</formula>
    </cfRule>
  </conditionalFormatting>
  <conditionalFormatting sqref="C474">
    <cfRule type="containsText" dxfId="501" priority="1167" operator="containsText" text="DPR not submitted">
      <formula>NOT(ISERROR(SEARCH("DPR not submitted",C474)))</formula>
    </cfRule>
    <cfRule type="containsText" dxfId="500" priority="1168" operator="containsText" text="Yet to be approved">
      <formula>NOT(ISERROR(SEARCH("Yet to be approved",C474)))</formula>
    </cfRule>
  </conditionalFormatting>
  <conditionalFormatting sqref="C480">
    <cfRule type="containsText" dxfId="499" priority="1165" operator="containsText" text="DPR not submitted">
      <formula>NOT(ISERROR(SEARCH("DPR not submitted",C480)))</formula>
    </cfRule>
    <cfRule type="containsText" dxfId="498" priority="1166" operator="containsText" text="Yet to be approved">
      <formula>NOT(ISERROR(SEARCH("Yet to be approved",C480)))</formula>
    </cfRule>
  </conditionalFormatting>
  <conditionalFormatting sqref="C484">
    <cfRule type="containsText" dxfId="497" priority="1163" operator="containsText" text="DPR not submitted">
      <formula>NOT(ISERROR(SEARCH("DPR not submitted",C484)))</formula>
    </cfRule>
    <cfRule type="containsText" dxfId="496" priority="1164" operator="containsText" text="Yet to be approved">
      <formula>NOT(ISERROR(SEARCH("Yet to be approved",C484)))</formula>
    </cfRule>
  </conditionalFormatting>
  <conditionalFormatting sqref="C546">
    <cfRule type="containsText" dxfId="495" priority="1161" operator="containsText" text="DPR not submitted">
      <formula>NOT(ISERROR(SEARCH("DPR not submitted",C546)))</formula>
    </cfRule>
    <cfRule type="containsText" dxfId="494" priority="1162" operator="containsText" text="Yet to be approved">
      <formula>NOT(ISERROR(SEARCH("Yet to be approved",C546)))</formula>
    </cfRule>
  </conditionalFormatting>
  <conditionalFormatting sqref="C565">
    <cfRule type="containsText" dxfId="493" priority="1159" operator="containsText" text="DPR not submitted">
      <formula>NOT(ISERROR(SEARCH("DPR not submitted",C565)))</formula>
    </cfRule>
    <cfRule type="containsText" dxfId="492" priority="1160" operator="containsText" text="Yet to be approved">
      <formula>NOT(ISERROR(SEARCH("Yet to be approved",C565)))</formula>
    </cfRule>
  </conditionalFormatting>
  <conditionalFormatting sqref="C566">
    <cfRule type="containsText" dxfId="491" priority="1157" operator="containsText" text="DPR not submitted">
      <formula>NOT(ISERROR(SEARCH("DPR not submitted",C566)))</formula>
    </cfRule>
    <cfRule type="containsText" dxfId="490" priority="1158" operator="containsText" text="Yet to be approved">
      <formula>NOT(ISERROR(SEARCH("Yet to be approved",C566)))</formula>
    </cfRule>
  </conditionalFormatting>
  <conditionalFormatting sqref="C568">
    <cfRule type="containsText" dxfId="489" priority="1155" operator="containsText" text="DPR not submitted">
      <formula>NOT(ISERROR(SEARCH("DPR not submitted",C568)))</formula>
    </cfRule>
    <cfRule type="containsText" dxfId="488" priority="1156" operator="containsText" text="Yet to be approved">
      <formula>NOT(ISERROR(SEARCH("Yet to be approved",C568)))</formula>
    </cfRule>
  </conditionalFormatting>
  <conditionalFormatting sqref="C571">
    <cfRule type="containsText" dxfId="487" priority="1153" operator="containsText" text="DPR not submitted">
      <formula>NOT(ISERROR(SEARCH("DPR not submitted",C571)))</formula>
    </cfRule>
    <cfRule type="containsText" dxfId="486" priority="1154" operator="containsText" text="Yet to be approved">
      <formula>NOT(ISERROR(SEARCH("Yet to be approved",C571)))</formula>
    </cfRule>
  </conditionalFormatting>
  <conditionalFormatting sqref="C573">
    <cfRule type="containsText" dxfId="485" priority="1151" operator="containsText" text="DPR not submitted">
      <formula>NOT(ISERROR(SEARCH("DPR not submitted",C573)))</formula>
    </cfRule>
    <cfRule type="containsText" dxfId="484" priority="1152" operator="containsText" text="Yet to be approved">
      <formula>NOT(ISERROR(SEARCH("Yet to be approved",C573)))</formula>
    </cfRule>
  </conditionalFormatting>
  <conditionalFormatting sqref="C576">
    <cfRule type="containsText" dxfId="483" priority="1149" operator="containsText" text="DPR not submitted">
      <formula>NOT(ISERROR(SEARCH("DPR not submitted",C576)))</formula>
    </cfRule>
    <cfRule type="containsText" dxfId="482" priority="1150" operator="containsText" text="Yet to be approved">
      <formula>NOT(ISERROR(SEARCH("Yet to be approved",C576)))</formula>
    </cfRule>
  </conditionalFormatting>
  <conditionalFormatting sqref="C579">
    <cfRule type="containsText" dxfId="481" priority="1147" operator="containsText" text="DPR not submitted">
      <formula>NOT(ISERROR(SEARCH("DPR not submitted",C579)))</formula>
    </cfRule>
    <cfRule type="containsText" dxfId="480" priority="1148" operator="containsText" text="Yet to be approved">
      <formula>NOT(ISERROR(SEARCH("Yet to be approved",C579)))</formula>
    </cfRule>
  </conditionalFormatting>
  <conditionalFormatting sqref="C621">
    <cfRule type="containsText" dxfId="479" priority="1145" operator="containsText" text="DPR not submitted">
      <formula>NOT(ISERROR(SEARCH("DPR not submitted",C621)))</formula>
    </cfRule>
    <cfRule type="containsText" dxfId="478" priority="1146" operator="containsText" text="Yet to be approved">
      <formula>NOT(ISERROR(SEARCH("Yet to be approved",C621)))</formula>
    </cfRule>
  </conditionalFormatting>
  <conditionalFormatting sqref="C623">
    <cfRule type="containsText" dxfId="477" priority="1143" operator="containsText" text="DPR not submitted">
      <formula>NOT(ISERROR(SEARCH("DPR not submitted",C623)))</formula>
    </cfRule>
    <cfRule type="containsText" dxfId="476" priority="1144" operator="containsText" text="Yet to be approved">
      <formula>NOT(ISERROR(SEARCH("Yet to be approved",C623)))</formula>
    </cfRule>
  </conditionalFormatting>
  <conditionalFormatting sqref="C672">
    <cfRule type="containsText" dxfId="475" priority="1141" operator="containsText" text="DPR not submitted">
      <formula>NOT(ISERROR(SEARCH("DPR not submitted",C672)))</formula>
    </cfRule>
    <cfRule type="containsText" dxfId="474" priority="1142" operator="containsText" text="Yet to be approved">
      <formula>NOT(ISERROR(SEARCH("Yet to be approved",C672)))</formula>
    </cfRule>
  </conditionalFormatting>
  <conditionalFormatting sqref="C252:C254">
    <cfRule type="containsText" dxfId="473" priority="641" operator="containsText" text="DPR not submitted">
      <formula>NOT(ISERROR(SEARCH("DPR not submitted",C252)))</formula>
    </cfRule>
    <cfRule type="containsText" dxfId="472" priority="642" operator="containsText" text="Yet to be approved">
      <formula>NOT(ISERROR(SEARCH("Yet to be approved",C252)))</formula>
    </cfRule>
  </conditionalFormatting>
  <conditionalFormatting sqref="C256:C261">
    <cfRule type="containsText" dxfId="471" priority="637" operator="containsText" text="DPR not submitted">
      <formula>NOT(ISERROR(SEARCH("DPR not submitted",C256)))</formula>
    </cfRule>
    <cfRule type="containsText" dxfId="470" priority="638" operator="containsText" text="Yet to be approved">
      <formula>NOT(ISERROR(SEARCH("Yet to be approved",C256)))</formula>
    </cfRule>
  </conditionalFormatting>
  <conditionalFormatting sqref="C710:C720">
    <cfRule type="containsText" dxfId="469" priority="551" operator="containsText" text="DPR not submitted">
      <formula>NOT(ISERROR(SEARCH("DPR not submitted",C710)))</formula>
    </cfRule>
    <cfRule type="containsText" dxfId="468" priority="552" operator="containsText" text="Yet to be approved">
      <formula>NOT(ISERROR(SEARCH("Yet to be approved",C710)))</formula>
    </cfRule>
  </conditionalFormatting>
  <conditionalFormatting sqref="C1083:C1130 C1180:C1213 C1220:C1381">
    <cfRule type="containsText" dxfId="467" priority="545" operator="containsText" text="DPR not submitted">
      <formula>NOT(ISERROR(SEARCH("DPR not submitted",C1083)))</formula>
    </cfRule>
    <cfRule type="containsText" dxfId="466" priority="546" operator="containsText" text="Yet to be approved">
      <formula>NOT(ISERROR(SEARCH("Yet to be approved",C1083)))</formula>
    </cfRule>
  </conditionalFormatting>
  <conditionalFormatting sqref="C955:C1004 C1006:C1023 C1026 C1028:C1029 C1031 C1033:C1034 C1036:C1037 C1039:C1079 C1081 C1132:C1168">
    <cfRule type="containsText" dxfId="465" priority="535" operator="containsText" text="DPR not submitted">
      <formula>NOT(ISERROR(SEARCH("DPR not submitted",C955)))</formula>
    </cfRule>
    <cfRule type="containsText" dxfId="464" priority="536" operator="containsText" text="Yet to be approved">
      <formula>NOT(ISERROR(SEARCH("Yet to be approved",C955)))</formula>
    </cfRule>
  </conditionalFormatting>
  <conditionalFormatting sqref="C928">
    <cfRule type="containsText" dxfId="463" priority="543" operator="containsText" text="DPR not submitted">
      <formula>NOT(ISERROR(SEARCH("DPR not submitted",C928)))</formula>
    </cfRule>
    <cfRule type="containsText" dxfId="462" priority="544" operator="containsText" text="Yet to be approved">
      <formula>NOT(ISERROR(SEARCH("Yet to be approved",C928)))</formula>
    </cfRule>
  </conditionalFormatting>
  <conditionalFormatting sqref="C929:C930 C950">
    <cfRule type="containsText" dxfId="461" priority="541" operator="containsText" text="DPR not submitted">
      <formula>NOT(ISERROR(SEARCH("DPR not submitted",C929)))</formula>
    </cfRule>
    <cfRule type="containsText" dxfId="460" priority="542" operator="containsText" text="Yet to be approved">
      <formula>NOT(ISERROR(SEARCH("Yet to be approved",C929)))</formula>
    </cfRule>
  </conditionalFormatting>
  <conditionalFormatting sqref="C932 C935:C936">
    <cfRule type="containsText" dxfId="459" priority="539" operator="containsText" text="DPR not submitted">
      <formula>NOT(ISERROR(SEARCH("DPR not submitted",C932)))</formula>
    </cfRule>
    <cfRule type="containsText" dxfId="458" priority="540" operator="containsText" text="Yet to be approved">
      <formula>NOT(ISERROR(SEARCH("Yet to be approved",C932)))</formula>
    </cfRule>
  </conditionalFormatting>
  <conditionalFormatting sqref="C949">
    <cfRule type="containsText" dxfId="457" priority="537" operator="containsText" text="DPR not submitted">
      <formula>NOT(ISERROR(SEARCH("DPR not submitted",C949)))</formula>
    </cfRule>
    <cfRule type="containsText" dxfId="456" priority="538" operator="containsText" text="Yet to be approved">
      <formula>NOT(ISERROR(SEARCH("Yet to be approved",C949)))</formula>
    </cfRule>
  </conditionalFormatting>
  <conditionalFormatting sqref="C950">
    <cfRule type="containsText" dxfId="455" priority="529" operator="containsText" text="DPR not submitted">
      <formula>NOT(ISERROR(SEARCH("DPR not submitted",C950)))</formula>
    </cfRule>
    <cfRule type="containsText" dxfId="454" priority="530" operator="containsText" text="Yet to be approved">
      <formula>NOT(ISERROR(SEARCH("Yet to be approved",C950)))</formula>
    </cfRule>
  </conditionalFormatting>
  <conditionalFormatting sqref="C937">
    <cfRule type="containsText" dxfId="453" priority="533" operator="containsText" text="DPR not submitted">
      <formula>NOT(ISERROR(SEARCH("DPR not submitted",C937)))</formula>
    </cfRule>
    <cfRule type="containsText" dxfId="452" priority="534" operator="containsText" text="Yet to be approved">
      <formula>NOT(ISERROR(SEARCH("Yet to be approved",C937)))</formula>
    </cfRule>
  </conditionalFormatting>
  <conditionalFormatting sqref="C945">
    <cfRule type="containsText" dxfId="451" priority="531" operator="containsText" text="DPR not submitted">
      <formula>NOT(ISERROR(SEARCH("DPR not submitted",C945)))</formula>
    </cfRule>
    <cfRule type="containsText" dxfId="450" priority="532" operator="containsText" text="Yet to be approved">
      <formula>NOT(ISERROR(SEARCH("Yet to be approved",C945)))</formula>
    </cfRule>
  </conditionalFormatting>
  <conditionalFormatting sqref="C927">
    <cfRule type="containsText" dxfId="449" priority="527" operator="containsText" text="DPR not submitted">
      <formula>NOT(ISERROR(SEARCH("DPR not submitted",C927)))</formula>
    </cfRule>
    <cfRule type="containsText" dxfId="448" priority="528" operator="containsText" text="Yet to be approved">
      <formula>NOT(ISERROR(SEARCH("Yet to be approved",C927)))</formula>
    </cfRule>
  </conditionalFormatting>
  <conditionalFormatting sqref="C931">
    <cfRule type="containsText" dxfId="447" priority="525" operator="containsText" text="DPR not submitted">
      <formula>NOT(ISERROR(SEARCH("DPR not submitted",C931)))</formula>
    </cfRule>
    <cfRule type="containsText" dxfId="446" priority="526" operator="containsText" text="Yet to be approved">
      <formula>NOT(ISERROR(SEARCH("Yet to be approved",C931)))</formula>
    </cfRule>
  </conditionalFormatting>
  <conditionalFormatting sqref="C934">
    <cfRule type="containsText" dxfId="445" priority="523" operator="containsText" text="DPR not submitted">
      <formula>NOT(ISERROR(SEARCH("DPR not submitted",C934)))</formula>
    </cfRule>
    <cfRule type="containsText" dxfId="444" priority="524" operator="containsText" text="Yet to be approved">
      <formula>NOT(ISERROR(SEARCH("Yet to be approved",C934)))</formula>
    </cfRule>
  </conditionalFormatting>
  <conditionalFormatting sqref="C1214">
    <cfRule type="containsText" dxfId="443" priority="499" operator="containsText" text="DPR not submitted">
      <formula>NOT(ISERROR(SEARCH("DPR not submitted",C1214)))</formula>
    </cfRule>
    <cfRule type="containsText" dxfId="442" priority="500" operator="containsText" text="Yet to be approved">
      <formula>NOT(ISERROR(SEARCH("Yet to be approved",C1214)))</formula>
    </cfRule>
  </conditionalFormatting>
  <conditionalFormatting sqref="C940">
    <cfRule type="containsText" dxfId="441" priority="521" operator="containsText" text="DPR not submitted">
      <formula>NOT(ISERROR(SEARCH("DPR not submitted",C940)))</formula>
    </cfRule>
    <cfRule type="containsText" dxfId="440" priority="522" operator="containsText" text="Yet to be approved">
      <formula>NOT(ISERROR(SEARCH("Yet to be approved",C940)))</formula>
    </cfRule>
  </conditionalFormatting>
  <conditionalFormatting sqref="C942 C944">
    <cfRule type="containsText" dxfId="439" priority="519" operator="containsText" text="DPR not submitted">
      <formula>NOT(ISERROR(SEARCH("DPR not submitted",C942)))</formula>
    </cfRule>
    <cfRule type="containsText" dxfId="438" priority="520" operator="containsText" text="Yet to be approved">
      <formula>NOT(ISERROR(SEARCH("Yet to be approved",C942)))</formula>
    </cfRule>
  </conditionalFormatting>
  <conditionalFormatting sqref="C946">
    <cfRule type="containsText" dxfId="437" priority="517" operator="containsText" text="DPR not submitted">
      <formula>NOT(ISERROR(SEARCH("DPR not submitted",C946)))</formula>
    </cfRule>
    <cfRule type="containsText" dxfId="436" priority="518" operator="containsText" text="Yet to be approved">
      <formula>NOT(ISERROR(SEARCH("Yet to be approved",C946)))</formula>
    </cfRule>
  </conditionalFormatting>
  <conditionalFormatting sqref="C947">
    <cfRule type="containsText" dxfId="435" priority="515" operator="containsText" text="DPR not submitted">
      <formula>NOT(ISERROR(SEARCH("DPR not submitted",C947)))</formula>
    </cfRule>
    <cfRule type="containsText" dxfId="434" priority="516" operator="containsText" text="Yet to be approved">
      <formula>NOT(ISERROR(SEARCH("Yet to be approved",C947)))</formula>
    </cfRule>
  </conditionalFormatting>
  <conditionalFormatting sqref="C948">
    <cfRule type="containsText" dxfId="433" priority="513" operator="containsText" text="DPR not submitted">
      <formula>NOT(ISERROR(SEARCH("DPR not submitted",C948)))</formula>
    </cfRule>
    <cfRule type="containsText" dxfId="432" priority="514" operator="containsText" text="Yet to be approved">
      <formula>NOT(ISERROR(SEARCH("Yet to be approved",C948)))</formula>
    </cfRule>
  </conditionalFormatting>
  <conditionalFormatting sqref="C952:C953">
    <cfRule type="containsText" dxfId="431" priority="511" operator="containsText" text="DPR not submitted">
      <formula>NOT(ISERROR(SEARCH("DPR not submitted",C952)))</formula>
    </cfRule>
    <cfRule type="containsText" dxfId="430" priority="512" operator="containsText" text="Yet to be approved">
      <formula>NOT(ISERROR(SEARCH("Yet to be approved",C952)))</formula>
    </cfRule>
  </conditionalFormatting>
  <conditionalFormatting sqref="C1215:C1219">
    <cfRule type="containsText" dxfId="429" priority="509" operator="containsText" text="DPR not submitted">
      <formula>NOT(ISERROR(SEARCH("DPR not submitted",C1215)))</formula>
    </cfRule>
    <cfRule type="containsText" dxfId="428" priority="510" operator="containsText" text="Yet to be approved">
      <formula>NOT(ISERROR(SEARCH("Yet to be approved",C1215)))</formula>
    </cfRule>
  </conditionalFormatting>
  <conditionalFormatting sqref="C938">
    <cfRule type="containsText" dxfId="427" priority="507" operator="containsText" text="DPR not submitted">
      <formula>NOT(ISERROR(SEARCH("DPR not submitted",C938)))</formula>
    </cfRule>
    <cfRule type="containsText" dxfId="426" priority="508" operator="containsText" text="Yet to be approved">
      <formula>NOT(ISERROR(SEARCH("Yet to be approved",C938)))</formula>
    </cfRule>
  </conditionalFormatting>
  <conditionalFormatting sqref="C941">
    <cfRule type="containsText" dxfId="425" priority="505" operator="containsText" text="DPR not submitted">
      <formula>NOT(ISERROR(SEARCH("DPR not submitted",C941)))</formula>
    </cfRule>
    <cfRule type="containsText" dxfId="424" priority="506" operator="containsText" text="Yet to be approved">
      <formula>NOT(ISERROR(SEARCH("Yet to be approved",C941)))</formula>
    </cfRule>
  </conditionalFormatting>
  <conditionalFormatting sqref="C951">
    <cfRule type="containsText" dxfId="423" priority="503" operator="containsText" text="DPR not submitted">
      <formula>NOT(ISERROR(SEARCH("DPR not submitted",C951)))</formula>
    </cfRule>
    <cfRule type="containsText" dxfId="422" priority="504" operator="containsText" text="Yet to be approved">
      <formula>NOT(ISERROR(SEARCH("Yet to be approved",C951)))</formula>
    </cfRule>
  </conditionalFormatting>
  <conditionalFormatting sqref="C954">
    <cfRule type="containsText" dxfId="421" priority="501" operator="containsText" text="DPR not submitted">
      <formula>NOT(ISERROR(SEARCH("DPR not submitted",C954)))</formula>
    </cfRule>
    <cfRule type="containsText" dxfId="420" priority="502" operator="containsText" text="Yet to be approved">
      <formula>NOT(ISERROR(SEARCH("Yet to be approved",C954)))</formula>
    </cfRule>
  </conditionalFormatting>
  <conditionalFormatting sqref="C933">
    <cfRule type="containsText" dxfId="419" priority="497" operator="containsText" text="DPR not submitted">
      <formula>NOT(ISERROR(SEARCH("DPR not submitted",C933)))</formula>
    </cfRule>
    <cfRule type="containsText" dxfId="418" priority="498" operator="containsText" text="Yet to be approved">
      <formula>NOT(ISERROR(SEARCH("Yet to be approved",C933)))</formula>
    </cfRule>
  </conditionalFormatting>
  <conditionalFormatting sqref="C939">
    <cfRule type="containsText" dxfId="417" priority="495" operator="containsText" text="DPR not submitted">
      <formula>NOT(ISERROR(SEARCH("DPR not submitted",C939)))</formula>
    </cfRule>
    <cfRule type="containsText" dxfId="416" priority="496" operator="containsText" text="Yet to be approved">
      <formula>NOT(ISERROR(SEARCH("Yet to be approved",C939)))</formula>
    </cfRule>
  </conditionalFormatting>
  <conditionalFormatting sqref="C943">
    <cfRule type="containsText" dxfId="415" priority="493" operator="containsText" text="DPR not submitted">
      <formula>NOT(ISERROR(SEARCH("DPR not submitted",C943)))</formula>
    </cfRule>
    <cfRule type="containsText" dxfId="414" priority="494" operator="containsText" text="Yet to be approved">
      <formula>NOT(ISERROR(SEARCH("Yet to be approved",C943)))</formula>
    </cfRule>
  </conditionalFormatting>
  <conditionalFormatting sqref="C1005">
    <cfRule type="containsText" dxfId="413" priority="491" operator="containsText" text="DPR not submitted">
      <formula>NOT(ISERROR(SEARCH("DPR not submitted",C1005)))</formula>
    </cfRule>
    <cfRule type="containsText" dxfId="412" priority="492" operator="containsText" text="Yet to be approved">
      <formula>NOT(ISERROR(SEARCH("Yet to be approved",C1005)))</formula>
    </cfRule>
  </conditionalFormatting>
  <conditionalFormatting sqref="C1024">
    <cfRule type="containsText" dxfId="411" priority="489" operator="containsText" text="DPR not submitted">
      <formula>NOT(ISERROR(SEARCH("DPR not submitted",C1024)))</formula>
    </cfRule>
    <cfRule type="containsText" dxfId="410" priority="490" operator="containsText" text="Yet to be approved">
      <formula>NOT(ISERROR(SEARCH("Yet to be approved",C1024)))</formula>
    </cfRule>
  </conditionalFormatting>
  <conditionalFormatting sqref="C1025">
    <cfRule type="containsText" dxfId="409" priority="487" operator="containsText" text="DPR not submitted">
      <formula>NOT(ISERROR(SEARCH("DPR not submitted",C1025)))</formula>
    </cfRule>
    <cfRule type="containsText" dxfId="408" priority="488" operator="containsText" text="Yet to be approved">
      <formula>NOT(ISERROR(SEARCH("Yet to be approved",C1025)))</formula>
    </cfRule>
  </conditionalFormatting>
  <conditionalFormatting sqref="C1027">
    <cfRule type="containsText" dxfId="407" priority="485" operator="containsText" text="DPR not submitted">
      <formula>NOT(ISERROR(SEARCH("DPR not submitted",C1027)))</formula>
    </cfRule>
    <cfRule type="containsText" dxfId="406" priority="486" operator="containsText" text="Yet to be approved">
      <formula>NOT(ISERROR(SEARCH("Yet to be approved",C1027)))</formula>
    </cfRule>
  </conditionalFormatting>
  <conditionalFormatting sqref="C1030">
    <cfRule type="containsText" dxfId="405" priority="483" operator="containsText" text="DPR not submitted">
      <formula>NOT(ISERROR(SEARCH("DPR not submitted",C1030)))</formula>
    </cfRule>
    <cfRule type="containsText" dxfId="404" priority="484" operator="containsText" text="Yet to be approved">
      <formula>NOT(ISERROR(SEARCH("Yet to be approved",C1030)))</formula>
    </cfRule>
  </conditionalFormatting>
  <conditionalFormatting sqref="C1032">
    <cfRule type="containsText" dxfId="403" priority="481" operator="containsText" text="DPR not submitted">
      <formula>NOT(ISERROR(SEARCH("DPR not submitted",C1032)))</formula>
    </cfRule>
    <cfRule type="containsText" dxfId="402" priority="482" operator="containsText" text="Yet to be approved">
      <formula>NOT(ISERROR(SEARCH("Yet to be approved",C1032)))</formula>
    </cfRule>
  </conditionalFormatting>
  <conditionalFormatting sqref="C1035">
    <cfRule type="containsText" dxfId="401" priority="479" operator="containsText" text="DPR not submitted">
      <formula>NOT(ISERROR(SEARCH("DPR not submitted",C1035)))</formula>
    </cfRule>
    <cfRule type="containsText" dxfId="400" priority="480" operator="containsText" text="Yet to be approved">
      <formula>NOT(ISERROR(SEARCH("Yet to be approved",C1035)))</formula>
    </cfRule>
  </conditionalFormatting>
  <conditionalFormatting sqref="C1038">
    <cfRule type="containsText" dxfId="399" priority="477" operator="containsText" text="DPR not submitted">
      <formula>NOT(ISERROR(SEARCH("DPR not submitted",C1038)))</formula>
    </cfRule>
    <cfRule type="containsText" dxfId="398" priority="478" operator="containsText" text="Yet to be approved">
      <formula>NOT(ISERROR(SEARCH("Yet to be approved",C1038)))</formula>
    </cfRule>
  </conditionalFormatting>
  <conditionalFormatting sqref="C1080">
    <cfRule type="containsText" dxfId="397" priority="475" operator="containsText" text="DPR not submitted">
      <formula>NOT(ISERROR(SEARCH("DPR not submitted",C1080)))</formula>
    </cfRule>
    <cfRule type="containsText" dxfId="396" priority="476" operator="containsText" text="Yet to be approved">
      <formula>NOT(ISERROR(SEARCH("Yet to be approved",C1080)))</formula>
    </cfRule>
  </conditionalFormatting>
  <conditionalFormatting sqref="C1082">
    <cfRule type="containsText" dxfId="395" priority="473" operator="containsText" text="DPR not submitted">
      <formula>NOT(ISERROR(SEARCH("DPR not submitted",C1082)))</formula>
    </cfRule>
    <cfRule type="containsText" dxfId="394" priority="474" operator="containsText" text="Yet to be approved">
      <formula>NOT(ISERROR(SEARCH("Yet to be approved",C1082)))</formula>
    </cfRule>
  </conditionalFormatting>
  <conditionalFormatting sqref="C1131">
    <cfRule type="containsText" dxfId="393" priority="471" operator="containsText" text="DPR not submitted">
      <formula>NOT(ISERROR(SEARCH("DPR not submitted",C1131)))</formula>
    </cfRule>
    <cfRule type="containsText" dxfId="392" priority="472" operator="containsText" text="Yet to be approved">
      <formula>NOT(ISERROR(SEARCH("Yet to be approved",C1131)))</formula>
    </cfRule>
  </conditionalFormatting>
  <conditionalFormatting sqref="C1169:C1179">
    <cfRule type="containsText" dxfId="391" priority="469" operator="containsText" text="DPR not submitted">
      <formula>NOT(ISERROR(SEARCH("DPR not submitted",C1169)))</formula>
    </cfRule>
    <cfRule type="containsText" dxfId="390" priority="470" operator="containsText" text="Yet to be approved">
      <formula>NOT(ISERROR(SEARCH("Yet to be approved",C1169)))</formula>
    </cfRule>
  </conditionalFormatting>
  <conditionalFormatting sqref="C1542:C1589 C1639:C1672 C1679:C1840">
    <cfRule type="containsText" dxfId="389" priority="389" operator="containsText" text="DPR not submitted">
      <formula>NOT(ISERROR(SEARCH("DPR not submitted",C1542)))</formula>
    </cfRule>
    <cfRule type="containsText" dxfId="388" priority="390" operator="containsText" text="Yet to be approved">
      <formula>NOT(ISERROR(SEARCH("Yet to be approved",C1542)))</formula>
    </cfRule>
  </conditionalFormatting>
  <conditionalFormatting sqref="C1414:C1463 C1465:C1482 C1485 C1487:C1488 C1490 C1492:C1493 C1495:C1496 C1498:C1538 C1540 C1591:C1627">
    <cfRule type="containsText" dxfId="387" priority="379" operator="containsText" text="DPR not submitted">
      <formula>NOT(ISERROR(SEARCH("DPR not submitted",C1414)))</formula>
    </cfRule>
    <cfRule type="containsText" dxfId="386" priority="380" operator="containsText" text="Yet to be approved">
      <formula>NOT(ISERROR(SEARCH("Yet to be approved",C1414)))</formula>
    </cfRule>
  </conditionalFormatting>
  <conditionalFormatting sqref="C1387">
    <cfRule type="containsText" dxfId="385" priority="387" operator="containsText" text="DPR not submitted">
      <formula>NOT(ISERROR(SEARCH("DPR not submitted",C1387)))</formula>
    </cfRule>
    <cfRule type="containsText" dxfId="384" priority="388" operator="containsText" text="Yet to be approved">
      <formula>NOT(ISERROR(SEARCH("Yet to be approved",C1387)))</formula>
    </cfRule>
  </conditionalFormatting>
  <conditionalFormatting sqref="C1388:C1389 C1409">
    <cfRule type="containsText" dxfId="383" priority="385" operator="containsText" text="DPR not submitted">
      <formula>NOT(ISERROR(SEARCH("DPR not submitted",C1388)))</formula>
    </cfRule>
    <cfRule type="containsText" dxfId="382" priority="386" operator="containsText" text="Yet to be approved">
      <formula>NOT(ISERROR(SEARCH("Yet to be approved",C1388)))</formula>
    </cfRule>
  </conditionalFormatting>
  <conditionalFormatting sqref="C1391 C1394:C1395">
    <cfRule type="containsText" dxfId="381" priority="383" operator="containsText" text="DPR not submitted">
      <formula>NOT(ISERROR(SEARCH("DPR not submitted",C1391)))</formula>
    </cfRule>
    <cfRule type="containsText" dxfId="380" priority="384" operator="containsText" text="Yet to be approved">
      <formula>NOT(ISERROR(SEARCH("Yet to be approved",C1391)))</formula>
    </cfRule>
  </conditionalFormatting>
  <conditionalFormatting sqref="C1408">
    <cfRule type="containsText" dxfId="379" priority="381" operator="containsText" text="DPR not submitted">
      <formula>NOT(ISERROR(SEARCH("DPR not submitted",C1408)))</formula>
    </cfRule>
    <cfRule type="containsText" dxfId="378" priority="382" operator="containsText" text="Yet to be approved">
      <formula>NOT(ISERROR(SEARCH("Yet to be approved",C1408)))</formula>
    </cfRule>
  </conditionalFormatting>
  <conditionalFormatting sqref="C1409">
    <cfRule type="containsText" dxfId="377" priority="373" operator="containsText" text="DPR not submitted">
      <formula>NOT(ISERROR(SEARCH("DPR not submitted",C1409)))</formula>
    </cfRule>
    <cfRule type="containsText" dxfId="376" priority="374" operator="containsText" text="Yet to be approved">
      <formula>NOT(ISERROR(SEARCH("Yet to be approved",C1409)))</formula>
    </cfRule>
  </conditionalFormatting>
  <conditionalFormatting sqref="C1396">
    <cfRule type="containsText" dxfId="375" priority="377" operator="containsText" text="DPR not submitted">
      <formula>NOT(ISERROR(SEARCH("DPR not submitted",C1396)))</formula>
    </cfRule>
    <cfRule type="containsText" dxfId="374" priority="378" operator="containsText" text="Yet to be approved">
      <formula>NOT(ISERROR(SEARCH("Yet to be approved",C1396)))</formula>
    </cfRule>
  </conditionalFormatting>
  <conditionalFormatting sqref="C1404">
    <cfRule type="containsText" dxfId="373" priority="375" operator="containsText" text="DPR not submitted">
      <formula>NOT(ISERROR(SEARCH("DPR not submitted",C1404)))</formula>
    </cfRule>
    <cfRule type="containsText" dxfId="372" priority="376" operator="containsText" text="Yet to be approved">
      <formula>NOT(ISERROR(SEARCH("Yet to be approved",C1404)))</formula>
    </cfRule>
  </conditionalFormatting>
  <conditionalFormatting sqref="C1386">
    <cfRule type="containsText" dxfId="371" priority="371" operator="containsText" text="DPR not submitted">
      <formula>NOT(ISERROR(SEARCH("DPR not submitted",C1386)))</formula>
    </cfRule>
    <cfRule type="containsText" dxfId="370" priority="372" operator="containsText" text="Yet to be approved">
      <formula>NOT(ISERROR(SEARCH("Yet to be approved",C1386)))</formula>
    </cfRule>
  </conditionalFormatting>
  <conditionalFormatting sqref="C1390">
    <cfRule type="containsText" dxfId="369" priority="369" operator="containsText" text="DPR not submitted">
      <formula>NOT(ISERROR(SEARCH("DPR not submitted",C1390)))</formula>
    </cfRule>
    <cfRule type="containsText" dxfId="368" priority="370" operator="containsText" text="Yet to be approved">
      <formula>NOT(ISERROR(SEARCH("Yet to be approved",C1390)))</formula>
    </cfRule>
  </conditionalFormatting>
  <conditionalFormatting sqref="C1393">
    <cfRule type="containsText" dxfId="367" priority="367" operator="containsText" text="DPR not submitted">
      <formula>NOT(ISERROR(SEARCH("DPR not submitted",C1393)))</formula>
    </cfRule>
    <cfRule type="containsText" dxfId="366" priority="368" operator="containsText" text="Yet to be approved">
      <formula>NOT(ISERROR(SEARCH("Yet to be approved",C1393)))</formula>
    </cfRule>
  </conditionalFormatting>
  <conditionalFormatting sqref="C1673">
    <cfRule type="containsText" dxfId="365" priority="343" operator="containsText" text="DPR not submitted">
      <formula>NOT(ISERROR(SEARCH("DPR not submitted",C1673)))</formula>
    </cfRule>
    <cfRule type="containsText" dxfId="364" priority="344" operator="containsText" text="Yet to be approved">
      <formula>NOT(ISERROR(SEARCH("Yet to be approved",C1673)))</formula>
    </cfRule>
  </conditionalFormatting>
  <conditionalFormatting sqref="C1399">
    <cfRule type="containsText" dxfId="363" priority="365" operator="containsText" text="DPR not submitted">
      <formula>NOT(ISERROR(SEARCH("DPR not submitted",C1399)))</formula>
    </cfRule>
    <cfRule type="containsText" dxfId="362" priority="366" operator="containsText" text="Yet to be approved">
      <formula>NOT(ISERROR(SEARCH("Yet to be approved",C1399)))</formula>
    </cfRule>
  </conditionalFormatting>
  <conditionalFormatting sqref="C1401 C1403">
    <cfRule type="containsText" dxfId="361" priority="363" operator="containsText" text="DPR not submitted">
      <formula>NOT(ISERROR(SEARCH("DPR not submitted",C1401)))</formula>
    </cfRule>
    <cfRule type="containsText" dxfId="360" priority="364" operator="containsText" text="Yet to be approved">
      <formula>NOT(ISERROR(SEARCH("Yet to be approved",C1401)))</formula>
    </cfRule>
  </conditionalFormatting>
  <conditionalFormatting sqref="C1405">
    <cfRule type="containsText" dxfId="359" priority="361" operator="containsText" text="DPR not submitted">
      <formula>NOT(ISERROR(SEARCH("DPR not submitted",C1405)))</formula>
    </cfRule>
    <cfRule type="containsText" dxfId="358" priority="362" operator="containsText" text="Yet to be approved">
      <formula>NOT(ISERROR(SEARCH("Yet to be approved",C1405)))</formula>
    </cfRule>
  </conditionalFormatting>
  <conditionalFormatting sqref="C1406">
    <cfRule type="containsText" dxfId="357" priority="359" operator="containsText" text="DPR not submitted">
      <formula>NOT(ISERROR(SEARCH("DPR not submitted",C1406)))</formula>
    </cfRule>
    <cfRule type="containsText" dxfId="356" priority="360" operator="containsText" text="Yet to be approved">
      <formula>NOT(ISERROR(SEARCH("Yet to be approved",C1406)))</formula>
    </cfRule>
  </conditionalFormatting>
  <conditionalFormatting sqref="C1407">
    <cfRule type="containsText" dxfId="355" priority="357" operator="containsText" text="DPR not submitted">
      <formula>NOT(ISERROR(SEARCH("DPR not submitted",C1407)))</formula>
    </cfRule>
    <cfRule type="containsText" dxfId="354" priority="358" operator="containsText" text="Yet to be approved">
      <formula>NOT(ISERROR(SEARCH("Yet to be approved",C1407)))</formula>
    </cfRule>
  </conditionalFormatting>
  <conditionalFormatting sqref="C1411:C1412">
    <cfRule type="containsText" dxfId="353" priority="355" operator="containsText" text="DPR not submitted">
      <formula>NOT(ISERROR(SEARCH("DPR not submitted",C1411)))</formula>
    </cfRule>
    <cfRule type="containsText" dxfId="352" priority="356" operator="containsText" text="Yet to be approved">
      <formula>NOT(ISERROR(SEARCH("Yet to be approved",C1411)))</formula>
    </cfRule>
  </conditionalFormatting>
  <conditionalFormatting sqref="C1674:C1678">
    <cfRule type="containsText" dxfId="351" priority="353" operator="containsText" text="DPR not submitted">
      <formula>NOT(ISERROR(SEARCH("DPR not submitted",C1674)))</formula>
    </cfRule>
    <cfRule type="containsText" dxfId="350" priority="354" operator="containsText" text="Yet to be approved">
      <formula>NOT(ISERROR(SEARCH("Yet to be approved",C1674)))</formula>
    </cfRule>
  </conditionalFormatting>
  <conditionalFormatting sqref="C1397">
    <cfRule type="containsText" dxfId="349" priority="351" operator="containsText" text="DPR not submitted">
      <formula>NOT(ISERROR(SEARCH("DPR not submitted",C1397)))</formula>
    </cfRule>
    <cfRule type="containsText" dxfId="348" priority="352" operator="containsText" text="Yet to be approved">
      <formula>NOT(ISERROR(SEARCH("Yet to be approved",C1397)))</formula>
    </cfRule>
  </conditionalFormatting>
  <conditionalFormatting sqref="C1400">
    <cfRule type="containsText" dxfId="347" priority="349" operator="containsText" text="DPR not submitted">
      <formula>NOT(ISERROR(SEARCH("DPR not submitted",C1400)))</formula>
    </cfRule>
    <cfRule type="containsText" dxfId="346" priority="350" operator="containsText" text="Yet to be approved">
      <formula>NOT(ISERROR(SEARCH("Yet to be approved",C1400)))</formula>
    </cfRule>
  </conditionalFormatting>
  <conditionalFormatting sqref="C1410">
    <cfRule type="containsText" dxfId="345" priority="347" operator="containsText" text="DPR not submitted">
      <formula>NOT(ISERROR(SEARCH("DPR not submitted",C1410)))</formula>
    </cfRule>
    <cfRule type="containsText" dxfId="344" priority="348" operator="containsText" text="Yet to be approved">
      <formula>NOT(ISERROR(SEARCH("Yet to be approved",C1410)))</formula>
    </cfRule>
  </conditionalFormatting>
  <conditionalFormatting sqref="C1413">
    <cfRule type="containsText" dxfId="343" priority="345" operator="containsText" text="DPR not submitted">
      <formula>NOT(ISERROR(SEARCH("DPR not submitted",C1413)))</formula>
    </cfRule>
    <cfRule type="containsText" dxfId="342" priority="346" operator="containsText" text="Yet to be approved">
      <formula>NOT(ISERROR(SEARCH("Yet to be approved",C1413)))</formula>
    </cfRule>
  </conditionalFormatting>
  <conditionalFormatting sqref="C1392">
    <cfRule type="containsText" dxfId="341" priority="341" operator="containsText" text="DPR not submitted">
      <formula>NOT(ISERROR(SEARCH("DPR not submitted",C1392)))</formula>
    </cfRule>
    <cfRule type="containsText" dxfId="340" priority="342" operator="containsText" text="Yet to be approved">
      <formula>NOT(ISERROR(SEARCH("Yet to be approved",C1392)))</formula>
    </cfRule>
  </conditionalFormatting>
  <conditionalFormatting sqref="C1398">
    <cfRule type="containsText" dxfId="339" priority="339" operator="containsText" text="DPR not submitted">
      <formula>NOT(ISERROR(SEARCH("DPR not submitted",C1398)))</formula>
    </cfRule>
    <cfRule type="containsText" dxfId="338" priority="340" operator="containsText" text="Yet to be approved">
      <formula>NOT(ISERROR(SEARCH("Yet to be approved",C1398)))</formula>
    </cfRule>
  </conditionalFormatting>
  <conditionalFormatting sqref="C1402">
    <cfRule type="containsText" dxfId="337" priority="337" operator="containsText" text="DPR not submitted">
      <formula>NOT(ISERROR(SEARCH("DPR not submitted",C1402)))</formula>
    </cfRule>
    <cfRule type="containsText" dxfId="336" priority="338" operator="containsText" text="Yet to be approved">
      <formula>NOT(ISERROR(SEARCH("Yet to be approved",C1402)))</formula>
    </cfRule>
  </conditionalFormatting>
  <conditionalFormatting sqref="C1464">
    <cfRule type="containsText" dxfId="335" priority="335" operator="containsText" text="DPR not submitted">
      <formula>NOT(ISERROR(SEARCH("DPR not submitted",C1464)))</formula>
    </cfRule>
    <cfRule type="containsText" dxfId="334" priority="336" operator="containsText" text="Yet to be approved">
      <formula>NOT(ISERROR(SEARCH("Yet to be approved",C1464)))</formula>
    </cfRule>
  </conditionalFormatting>
  <conditionalFormatting sqref="C1483">
    <cfRule type="containsText" dxfId="333" priority="333" operator="containsText" text="DPR not submitted">
      <formula>NOT(ISERROR(SEARCH("DPR not submitted",C1483)))</formula>
    </cfRule>
    <cfRule type="containsText" dxfId="332" priority="334" operator="containsText" text="Yet to be approved">
      <formula>NOT(ISERROR(SEARCH("Yet to be approved",C1483)))</formula>
    </cfRule>
  </conditionalFormatting>
  <conditionalFormatting sqref="C1484">
    <cfRule type="containsText" dxfId="331" priority="331" operator="containsText" text="DPR not submitted">
      <formula>NOT(ISERROR(SEARCH("DPR not submitted",C1484)))</formula>
    </cfRule>
    <cfRule type="containsText" dxfId="330" priority="332" operator="containsText" text="Yet to be approved">
      <formula>NOT(ISERROR(SEARCH("Yet to be approved",C1484)))</formula>
    </cfRule>
  </conditionalFormatting>
  <conditionalFormatting sqref="C1486">
    <cfRule type="containsText" dxfId="329" priority="329" operator="containsText" text="DPR not submitted">
      <formula>NOT(ISERROR(SEARCH("DPR not submitted",C1486)))</formula>
    </cfRule>
    <cfRule type="containsText" dxfId="328" priority="330" operator="containsText" text="Yet to be approved">
      <formula>NOT(ISERROR(SEARCH("Yet to be approved",C1486)))</formula>
    </cfRule>
  </conditionalFormatting>
  <conditionalFormatting sqref="C1489">
    <cfRule type="containsText" dxfId="327" priority="327" operator="containsText" text="DPR not submitted">
      <formula>NOT(ISERROR(SEARCH("DPR not submitted",C1489)))</formula>
    </cfRule>
    <cfRule type="containsText" dxfId="326" priority="328" operator="containsText" text="Yet to be approved">
      <formula>NOT(ISERROR(SEARCH("Yet to be approved",C1489)))</formula>
    </cfRule>
  </conditionalFormatting>
  <conditionalFormatting sqref="C1491">
    <cfRule type="containsText" dxfId="325" priority="325" operator="containsText" text="DPR not submitted">
      <formula>NOT(ISERROR(SEARCH("DPR not submitted",C1491)))</formula>
    </cfRule>
    <cfRule type="containsText" dxfId="324" priority="326" operator="containsText" text="Yet to be approved">
      <formula>NOT(ISERROR(SEARCH("Yet to be approved",C1491)))</formula>
    </cfRule>
  </conditionalFormatting>
  <conditionalFormatting sqref="C1494">
    <cfRule type="containsText" dxfId="323" priority="323" operator="containsText" text="DPR not submitted">
      <formula>NOT(ISERROR(SEARCH("DPR not submitted",C1494)))</formula>
    </cfRule>
    <cfRule type="containsText" dxfId="322" priority="324" operator="containsText" text="Yet to be approved">
      <formula>NOT(ISERROR(SEARCH("Yet to be approved",C1494)))</formula>
    </cfRule>
  </conditionalFormatting>
  <conditionalFormatting sqref="C1497">
    <cfRule type="containsText" dxfId="321" priority="321" operator="containsText" text="DPR not submitted">
      <formula>NOT(ISERROR(SEARCH("DPR not submitted",C1497)))</formula>
    </cfRule>
    <cfRule type="containsText" dxfId="320" priority="322" operator="containsText" text="Yet to be approved">
      <formula>NOT(ISERROR(SEARCH("Yet to be approved",C1497)))</formula>
    </cfRule>
  </conditionalFormatting>
  <conditionalFormatting sqref="C1539">
    <cfRule type="containsText" dxfId="319" priority="319" operator="containsText" text="DPR not submitted">
      <formula>NOT(ISERROR(SEARCH("DPR not submitted",C1539)))</formula>
    </cfRule>
    <cfRule type="containsText" dxfId="318" priority="320" operator="containsText" text="Yet to be approved">
      <formula>NOT(ISERROR(SEARCH("Yet to be approved",C1539)))</formula>
    </cfRule>
  </conditionalFormatting>
  <conditionalFormatting sqref="C1541">
    <cfRule type="containsText" dxfId="317" priority="317" operator="containsText" text="DPR not submitted">
      <formula>NOT(ISERROR(SEARCH("DPR not submitted",C1541)))</formula>
    </cfRule>
    <cfRule type="containsText" dxfId="316" priority="318" operator="containsText" text="Yet to be approved">
      <formula>NOT(ISERROR(SEARCH("Yet to be approved",C1541)))</formula>
    </cfRule>
  </conditionalFormatting>
  <conditionalFormatting sqref="C1590">
    <cfRule type="containsText" dxfId="315" priority="315" operator="containsText" text="DPR not submitted">
      <formula>NOT(ISERROR(SEARCH("DPR not submitted",C1590)))</formula>
    </cfRule>
    <cfRule type="containsText" dxfId="314" priority="316" operator="containsText" text="Yet to be approved">
      <formula>NOT(ISERROR(SEARCH("Yet to be approved",C1590)))</formula>
    </cfRule>
  </conditionalFormatting>
  <conditionalFormatting sqref="C1628:C1638">
    <cfRule type="containsText" dxfId="313" priority="313" operator="containsText" text="DPR not submitted">
      <formula>NOT(ISERROR(SEARCH("DPR not submitted",C1628)))</formula>
    </cfRule>
    <cfRule type="containsText" dxfId="312" priority="314" operator="containsText" text="Yet to be approved">
      <formula>NOT(ISERROR(SEARCH("Yet to be approved",C1628)))</formula>
    </cfRule>
  </conditionalFormatting>
  <conditionalFormatting sqref="C2001:C2048 C2098:C2131 C2138:C2299">
    <cfRule type="containsText" dxfId="311" priority="311" operator="containsText" text="DPR not submitted">
      <formula>NOT(ISERROR(SEARCH("DPR not submitted",C2001)))</formula>
    </cfRule>
    <cfRule type="containsText" dxfId="310" priority="312" operator="containsText" text="Yet to be approved">
      <formula>NOT(ISERROR(SEARCH("Yet to be approved",C2001)))</formula>
    </cfRule>
  </conditionalFormatting>
  <conditionalFormatting sqref="C1873:C1922 C1924:C1941 C1944 C1946:C1947 C1949 C1951:C1952 C1954:C1955 C1957:C1997 C1999 C2050:C2086">
    <cfRule type="containsText" dxfId="309" priority="301" operator="containsText" text="DPR not submitted">
      <formula>NOT(ISERROR(SEARCH("DPR not submitted",C1873)))</formula>
    </cfRule>
    <cfRule type="containsText" dxfId="308" priority="302" operator="containsText" text="Yet to be approved">
      <formula>NOT(ISERROR(SEARCH("Yet to be approved",C1873)))</formula>
    </cfRule>
  </conditionalFormatting>
  <conditionalFormatting sqref="C1846">
    <cfRule type="containsText" dxfId="307" priority="309" operator="containsText" text="DPR not submitted">
      <formula>NOT(ISERROR(SEARCH("DPR not submitted",C1846)))</formula>
    </cfRule>
    <cfRule type="containsText" dxfId="306" priority="310" operator="containsText" text="Yet to be approved">
      <formula>NOT(ISERROR(SEARCH("Yet to be approved",C1846)))</formula>
    </cfRule>
  </conditionalFormatting>
  <conditionalFormatting sqref="C1847:C1848 C1868">
    <cfRule type="containsText" dxfId="305" priority="307" operator="containsText" text="DPR not submitted">
      <formula>NOT(ISERROR(SEARCH("DPR not submitted",C1847)))</formula>
    </cfRule>
    <cfRule type="containsText" dxfId="304" priority="308" operator="containsText" text="Yet to be approved">
      <formula>NOT(ISERROR(SEARCH("Yet to be approved",C1847)))</formula>
    </cfRule>
  </conditionalFormatting>
  <conditionalFormatting sqref="C1850 C1853:C1854">
    <cfRule type="containsText" dxfId="303" priority="305" operator="containsText" text="DPR not submitted">
      <formula>NOT(ISERROR(SEARCH("DPR not submitted",C1850)))</formula>
    </cfRule>
    <cfRule type="containsText" dxfId="302" priority="306" operator="containsText" text="Yet to be approved">
      <formula>NOT(ISERROR(SEARCH("Yet to be approved",C1850)))</formula>
    </cfRule>
  </conditionalFormatting>
  <conditionalFormatting sqref="C1867">
    <cfRule type="containsText" dxfId="301" priority="303" operator="containsText" text="DPR not submitted">
      <formula>NOT(ISERROR(SEARCH("DPR not submitted",C1867)))</formula>
    </cfRule>
    <cfRule type="containsText" dxfId="300" priority="304" operator="containsText" text="Yet to be approved">
      <formula>NOT(ISERROR(SEARCH("Yet to be approved",C1867)))</formula>
    </cfRule>
  </conditionalFormatting>
  <conditionalFormatting sqref="C1868">
    <cfRule type="containsText" dxfId="299" priority="295" operator="containsText" text="DPR not submitted">
      <formula>NOT(ISERROR(SEARCH("DPR not submitted",C1868)))</formula>
    </cfRule>
    <cfRule type="containsText" dxfId="298" priority="296" operator="containsText" text="Yet to be approved">
      <formula>NOT(ISERROR(SEARCH("Yet to be approved",C1868)))</formula>
    </cfRule>
  </conditionalFormatting>
  <conditionalFormatting sqref="C1855">
    <cfRule type="containsText" dxfId="297" priority="299" operator="containsText" text="DPR not submitted">
      <formula>NOT(ISERROR(SEARCH("DPR not submitted",C1855)))</formula>
    </cfRule>
    <cfRule type="containsText" dxfId="296" priority="300" operator="containsText" text="Yet to be approved">
      <formula>NOT(ISERROR(SEARCH("Yet to be approved",C1855)))</formula>
    </cfRule>
  </conditionalFormatting>
  <conditionalFormatting sqref="C1863">
    <cfRule type="containsText" dxfId="295" priority="297" operator="containsText" text="DPR not submitted">
      <formula>NOT(ISERROR(SEARCH("DPR not submitted",C1863)))</formula>
    </cfRule>
    <cfRule type="containsText" dxfId="294" priority="298" operator="containsText" text="Yet to be approved">
      <formula>NOT(ISERROR(SEARCH("Yet to be approved",C1863)))</formula>
    </cfRule>
  </conditionalFormatting>
  <conditionalFormatting sqref="C1845">
    <cfRule type="containsText" dxfId="293" priority="293" operator="containsText" text="DPR not submitted">
      <formula>NOT(ISERROR(SEARCH("DPR not submitted",C1845)))</formula>
    </cfRule>
    <cfRule type="containsText" dxfId="292" priority="294" operator="containsText" text="Yet to be approved">
      <formula>NOT(ISERROR(SEARCH("Yet to be approved",C1845)))</formula>
    </cfRule>
  </conditionalFormatting>
  <conditionalFormatting sqref="C1849">
    <cfRule type="containsText" dxfId="291" priority="291" operator="containsText" text="DPR not submitted">
      <formula>NOT(ISERROR(SEARCH("DPR not submitted",C1849)))</formula>
    </cfRule>
    <cfRule type="containsText" dxfId="290" priority="292" operator="containsText" text="Yet to be approved">
      <formula>NOT(ISERROR(SEARCH("Yet to be approved",C1849)))</formula>
    </cfRule>
  </conditionalFormatting>
  <conditionalFormatting sqref="C1852">
    <cfRule type="containsText" dxfId="289" priority="289" operator="containsText" text="DPR not submitted">
      <formula>NOT(ISERROR(SEARCH("DPR not submitted",C1852)))</formula>
    </cfRule>
    <cfRule type="containsText" dxfId="288" priority="290" operator="containsText" text="Yet to be approved">
      <formula>NOT(ISERROR(SEARCH("Yet to be approved",C1852)))</formula>
    </cfRule>
  </conditionalFormatting>
  <conditionalFormatting sqref="C2132">
    <cfRule type="containsText" dxfId="287" priority="265" operator="containsText" text="DPR not submitted">
      <formula>NOT(ISERROR(SEARCH("DPR not submitted",C2132)))</formula>
    </cfRule>
    <cfRule type="containsText" dxfId="286" priority="266" operator="containsText" text="Yet to be approved">
      <formula>NOT(ISERROR(SEARCH("Yet to be approved",C2132)))</formula>
    </cfRule>
  </conditionalFormatting>
  <conditionalFormatting sqref="C1858">
    <cfRule type="containsText" dxfId="285" priority="287" operator="containsText" text="DPR not submitted">
      <formula>NOT(ISERROR(SEARCH("DPR not submitted",C1858)))</formula>
    </cfRule>
    <cfRule type="containsText" dxfId="284" priority="288" operator="containsText" text="Yet to be approved">
      <formula>NOT(ISERROR(SEARCH("Yet to be approved",C1858)))</formula>
    </cfRule>
  </conditionalFormatting>
  <conditionalFormatting sqref="C1860 C1862">
    <cfRule type="containsText" dxfId="283" priority="285" operator="containsText" text="DPR not submitted">
      <formula>NOT(ISERROR(SEARCH("DPR not submitted",C1860)))</formula>
    </cfRule>
    <cfRule type="containsText" dxfId="282" priority="286" operator="containsText" text="Yet to be approved">
      <formula>NOT(ISERROR(SEARCH("Yet to be approved",C1860)))</formula>
    </cfRule>
  </conditionalFormatting>
  <conditionalFormatting sqref="C1864">
    <cfRule type="containsText" dxfId="281" priority="283" operator="containsText" text="DPR not submitted">
      <formula>NOT(ISERROR(SEARCH("DPR not submitted",C1864)))</formula>
    </cfRule>
    <cfRule type="containsText" dxfId="280" priority="284" operator="containsText" text="Yet to be approved">
      <formula>NOT(ISERROR(SEARCH("Yet to be approved",C1864)))</formula>
    </cfRule>
  </conditionalFormatting>
  <conditionalFormatting sqref="C1865">
    <cfRule type="containsText" dxfId="279" priority="281" operator="containsText" text="DPR not submitted">
      <formula>NOT(ISERROR(SEARCH("DPR not submitted",C1865)))</formula>
    </cfRule>
    <cfRule type="containsText" dxfId="278" priority="282" operator="containsText" text="Yet to be approved">
      <formula>NOT(ISERROR(SEARCH("Yet to be approved",C1865)))</formula>
    </cfRule>
  </conditionalFormatting>
  <conditionalFormatting sqref="C1866">
    <cfRule type="containsText" dxfId="277" priority="279" operator="containsText" text="DPR not submitted">
      <formula>NOT(ISERROR(SEARCH("DPR not submitted",C1866)))</formula>
    </cfRule>
    <cfRule type="containsText" dxfId="276" priority="280" operator="containsText" text="Yet to be approved">
      <formula>NOT(ISERROR(SEARCH("Yet to be approved",C1866)))</formula>
    </cfRule>
  </conditionalFormatting>
  <conditionalFormatting sqref="C1870:C1871">
    <cfRule type="containsText" dxfId="275" priority="277" operator="containsText" text="DPR not submitted">
      <formula>NOT(ISERROR(SEARCH("DPR not submitted",C1870)))</formula>
    </cfRule>
    <cfRule type="containsText" dxfId="274" priority="278" operator="containsText" text="Yet to be approved">
      <formula>NOT(ISERROR(SEARCH("Yet to be approved",C1870)))</formula>
    </cfRule>
  </conditionalFormatting>
  <conditionalFormatting sqref="C2133:C2137">
    <cfRule type="containsText" dxfId="273" priority="275" operator="containsText" text="DPR not submitted">
      <formula>NOT(ISERROR(SEARCH("DPR not submitted",C2133)))</formula>
    </cfRule>
    <cfRule type="containsText" dxfId="272" priority="276" operator="containsText" text="Yet to be approved">
      <formula>NOT(ISERROR(SEARCH("Yet to be approved",C2133)))</formula>
    </cfRule>
  </conditionalFormatting>
  <conditionalFormatting sqref="C1856">
    <cfRule type="containsText" dxfId="271" priority="273" operator="containsText" text="DPR not submitted">
      <formula>NOT(ISERROR(SEARCH("DPR not submitted",C1856)))</formula>
    </cfRule>
    <cfRule type="containsText" dxfId="270" priority="274" operator="containsText" text="Yet to be approved">
      <formula>NOT(ISERROR(SEARCH("Yet to be approved",C1856)))</formula>
    </cfRule>
  </conditionalFormatting>
  <conditionalFormatting sqref="C1859">
    <cfRule type="containsText" dxfId="269" priority="271" operator="containsText" text="DPR not submitted">
      <formula>NOT(ISERROR(SEARCH("DPR not submitted",C1859)))</formula>
    </cfRule>
    <cfRule type="containsText" dxfId="268" priority="272" operator="containsText" text="Yet to be approved">
      <formula>NOT(ISERROR(SEARCH("Yet to be approved",C1859)))</formula>
    </cfRule>
  </conditionalFormatting>
  <conditionalFormatting sqref="C1869">
    <cfRule type="containsText" dxfId="267" priority="269" operator="containsText" text="DPR not submitted">
      <formula>NOT(ISERROR(SEARCH("DPR not submitted",C1869)))</formula>
    </cfRule>
    <cfRule type="containsText" dxfId="266" priority="270" operator="containsText" text="Yet to be approved">
      <formula>NOT(ISERROR(SEARCH("Yet to be approved",C1869)))</formula>
    </cfRule>
  </conditionalFormatting>
  <conditionalFormatting sqref="C1872">
    <cfRule type="containsText" dxfId="265" priority="267" operator="containsText" text="DPR not submitted">
      <formula>NOT(ISERROR(SEARCH("DPR not submitted",C1872)))</formula>
    </cfRule>
    <cfRule type="containsText" dxfId="264" priority="268" operator="containsText" text="Yet to be approved">
      <formula>NOT(ISERROR(SEARCH("Yet to be approved",C1872)))</formula>
    </cfRule>
  </conditionalFormatting>
  <conditionalFormatting sqref="C1851">
    <cfRule type="containsText" dxfId="263" priority="263" operator="containsText" text="DPR not submitted">
      <formula>NOT(ISERROR(SEARCH("DPR not submitted",C1851)))</formula>
    </cfRule>
    <cfRule type="containsText" dxfId="262" priority="264" operator="containsText" text="Yet to be approved">
      <formula>NOT(ISERROR(SEARCH("Yet to be approved",C1851)))</formula>
    </cfRule>
  </conditionalFormatting>
  <conditionalFormatting sqref="C1857">
    <cfRule type="containsText" dxfId="261" priority="261" operator="containsText" text="DPR not submitted">
      <formula>NOT(ISERROR(SEARCH("DPR not submitted",C1857)))</formula>
    </cfRule>
    <cfRule type="containsText" dxfId="260" priority="262" operator="containsText" text="Yet to be approved">
      <formula>NOT(ISERROR(SEARCH("Yet to be approved",C1857)))</formula>
    </cfRule>
  </conditionalFormatting>
  <conditionalFormatting sqref="C1861">
    <cfRule type="containsText" dxfId="259" priority="259" operator="containsText" text="DPR not submitted">
      <formula>NOT(ISERROR(SEARCH("DPR not submitted",C1861)))</formula>
    </cfRule>
    <cfRule type="containsText" dxfId="258" priority="260" operator="containsText" text="Yet to be approved">
      <formula>NOT(ISERROR(SEARCH("Yet to be approved",C1861)))</formula>
    </cfRule>
  </conditionalFormatting>
  <conditionalFormatting sqref="C1923">
    <cfRule type="containsText" dxfId="257" priority="257" operator="containsText" text="DPR not submitted">
      <formula>NOT(ISERROR(SEARCH("DPR not submitted",C1923)))</formula>
    </cfRule>
    <cfRule type="containsText" dxfId="256" priority="258" operator="containsText" text="Yet to be approved">
      <formula>NOT(ISERROR(SEARCH("Yet to be approved",C1923)))</formula>
    </cfRule>
  </conditionalFormatting>
  <conditionalFormatting sqref="C1942">
    <cfRule type="containsText" dxfId="255" priority="255" operator="containsText" text="DPR not submitted">
      <formula>NOT(ISERROR(SEARCH("DPR not submitted",C1942)))</formula>
    </cfRule>
    <cfRule type="containsText" dxfId="254" priority="256" operator="containsText" text="Yet to be approved">
      <formula>NOT(ISERROR(SEARCH("Yet to be approved",C1942)))</formula>
    </cfRule>
  </conditionalFormatting>
  <conditionalFormatting sqref="C1943">
    <cfRule type="containsText" dxfId="253" priority="253" operator="containsText" text="DPR not submitted">
      <formula>NOT(ISERROR(SEARCH("DPR not submitted",C1943)))</formula>
    </cfRule>
    <cfRule type="containsText" dxfId="252" priority="254" operator="containsText" text="Yet to be approved">
      <formula>NOT(ISERROR(SEARCH("Yet to be approved",C1943)))</formula>
    </cfRule>
  </conditionalFormatting>
  <conditionalFormatting sqref="C1945">
    <cfRule type="containsText" dxfId="251" priority="251" operator="containsText" text="DPR not submitted">
      <formula>NOT(ISERROR(SEARCH("DPR not submitted",C1945)))</formula>
    </cfRule>
    <cfRule type="containsText" dxfId="250" priority="252" operator="containsText" text="Yet to be approved">
      <formula>NOT(ISERROR(SEARCH("Yet to be approved",C1945)))</formula>
    </cfRule>
  </conditionalFormatting>
  <conditionalFormatting sqref="C1948">
    <cfRule type="containsText" dxfId="249" priority="249" operator="containsText" text="DPR not submitted">
      <formula>NOT(ISERROR(SEARCH("DPR not submitted",C1948)))</formula>
    </cfRule>
    <cfRule type="containsText" dxfId="248" priority="250" operator="containsText" text="Yet to be approved">
      <formula>NOT(ISERROR(SEARCH("Yet to be approved",C1948)))</formula>
    </cfRule>
  </conditionalFormatting>
  <conditionalFormatting sqref="C1950">
    <cfRule type="containsText" dxfId="247" priority="247" operator="containsText" text="DPR not submitted">
      <formula>NOT(ISERROR(SEARCH("DPR not submitted",C1950)))</formula>
    </cfRule>
    <cfRule type="containsText" dxfId="246" priority="248" operator="containsText" text="Yet to be approved">
      <formula>NOT(ISERROR(SEARCH("Yet to be approved",C1950)))</formula>
    </cfRule>
  </conditionalFormatting>
  <conditionalFormatting sqref="C1953">
    <cfRule type="containsText" dxfId="245" priority="245" operator="containsText" text="DPR not submitted">
      <formula>NOT(ISERROR(SEARCH("DPR not submitted",C1953)))</formula>
    </cfRule>
    <cfRule type="containsText" dxfId="244" priority="246" operator="containsText" text="Yet to be approved">
      <formula>NOT(ISERROR(SEARCH("Yet to be approved",C1953)))</formula>
    </cfRule>
  </conditionalFormatting>
  <conditionalFormatting sqref="C1956">
    <cfRule type="containsText" dxfId="243" priority="243" operator="containsText" text="DPR not submitted">
      <formula>NOT(ISERROR(SEARCH("DPR not submitted",C1956)))</formula>
    </cfRule>
    <cfRule type="containsText" dxfId="242" priority="244" operator="containsText" text="Yet to be approved">
      <formula>NOT(ISERROR(SEARCH("Yet to be approved",C1956)))</formula>
    </cfRule>
  </conditionalFormatting>
  <conditionalFormatting sqref="C1998">
    <cfRule type="containsText" dxfId="241" priority="241" operator="containsText" text="DPR not submitted">
      <formula>NOT(ISERROR(SEARCH("DPR not submitted",C1998)))</formula>
    </cfRule>
    <cfRule type="containsText" dxfId="240" priority="242" operator="containsText" text="Yet to be approved">
      <formula>NOT(ISERROR(SEARCH("Yet to be approved",C1998)))</formula>
    </cfRule>
  </conditionalFormatting>
  <conditionalFormatting sqref="C2000">
    <cfRule type="containsText" dxfId="239" priority="239" operator="containsText" text="DPR not submitted">
      <formula>NOT(ISERROR(SEARCH("DPR not submitted",C2000)))</formula>
    </cfRule>
    <cfRule type="containsText" dxfId="238" priority="240" operator="containsText" text="Yet to be approved">
      <formula>NOT(ISERROR(SEARCH("Yet to be approved",C2000)))</formula>
    </cfRule>
  </conditionalFormatting>
  <conditionalFormatting sqref="C2049">
    <cfRule type="containsText" dxfId="237" priority="237" operator="containsText" text="DPR not submitted">
      <formula>NOT(ISERROR(SEARCH("DPR not submitted",C2049)))</formula>
    </cfRule>
    <cfRule type="containsText" dxfId="236" priority="238" operator="containsText" text="Yet to be approved">
      <formula>NOT(ISERROR(SEARCH("Yet to be approved",C2049)))</formula>
    </cfRule>
  </conditionalFormatting>
  <conditionalFormatting sqref="C2087:C2097">
    <cfRule type="containsText" dxfId="235" priority="235" operator="containsText" text="DPR not submitted">
      <formula>NOT(ISERROR(SEARCH("DPR not submitted",C2087)))</formula>
    </cfRule>
    <cfRule type="containsText" dxfId="234" priority="236" operator="containsText" text="Yet to be approved">
      <formula>NOT(ISERROR(SEARCH("Yet to be approved",C2087)))</formula>
    </cfRule>
  </conditionalFormatting>
  <conditionalFormatting sqref="C2460:C2507 C2557:C2590 C2597:C2758">
    <cfRule type="containsText" dxfId="233" priority="233" operator="containsText" text="DPR not submitted">
      <formula>NOT(ISERROR(SEARCH("DPR not submitted",C2460)))</formula>
    </cfRule>
    <cfRule type="containsText" dxfId="232" priority="234" operator="containsText" text="Yet to be approved">
      <formula>NOT(ISERROR(SEARCH("Yet to be approved",C2460)))</formula>
    </cfRule>
  </conditionalFormatting>
  <conditionalFormatting sqref="C2332:C2381 C2383:C2400 C2403 C2405:C2406 C2408 C2410:C2411 C2413:C2414 C2416:C2456 C2458 C2509:C2545">
    <cfRule type="containsText" dxfId="231" priority="223" operator="containsText" text="DPR not submitted">
      <formula>NOT(ISERROR(SEARCH("DPR not submitted",C2332)))</formula>
    </cfRule>
    <cfRule type="containsText" dxfId="230" priority="224" operator="containsText" text="Yet to be approved">
      <formula>NOT(ISERROR(SEARCH("Yet to be approved",C2332)))</formula>
    </cfRule>
  </conditionalFormatting>
  <conditionalFormatting sqref="C2305">
    <cfRule type="containsText" dxfId="229" priority="231" operator="containsText" text="DPR not submitted">
      <formula>NOT(ISERROR(SEARCH("DPR not submitted",C2305)))</formula>
    </cfRule>
    <cfRule type="containsText" dxfId="228" priority="232" operator="containsText" text="Yet to be approved">
      <formula>NOT(ISERROR(SEARCH("Yet to be approved",C2305)))</formula>
    </cfRule>
  </conditionalFormatting>
  <conditionalFormatting sqref="C2306:C2307 C2327">
    <cfRule type="containsText" dxfId="227" priority="229" operator="containsText" text="DPR not submitted">
      <formula>NOT(ISERROR(SEARCH("DPR not submitted",C2306)))</formula>
    </cfRule>
    <cfRule type="containsText" dxfId="226" priority="230" operator="containsText" text="Yet to be approved">
      <formula>NOT(ISERROR(SEARCH("Yet to be approved",C2306)))</formula>
    </cfRule>
  </conditionalFormatting>
  <conditionalFormatting sqref="C2309 C2312:C2313">
    <cfRule type="containsText" dxfId="225" priority="227" operator="containsText" text="DPR not submitted">
      <formula>NOT(ISERROR(SEARCH("DPR not submitted",C2309)))</formula>
    </cfRule>
    <cfRule type="containsText" dxfId="224" priority="228" operator="containsText" text="Yet to be approved">
      <formula>NOT(ISERROR(SEARCH("Yet to be approved",C2309)))</formula>
    </cfRule>
  </conditionalFormatting>
  <conditionalFormatting sqref="C2326">
    <cfRule type="containsText" dxfId="223" priority="225" operator="containsText" text="DPR not submitted">
      <formula>NOT(ISERROR(SEARCH("DPR not submitted",C2326)))</formula>
    </cfRule>
    <cfRule type="containsText" dxfId="222" priority="226" operator="containsText" text="Yet to be approved">
      <formula>NOT(ISERROR(SEARCH("Yet to be approved",C2326)))</formula>
    </cfRule>
  </conditionalFormatting>
  <conditionalFormatting sqref="C2327">
    <cfRule type="containsText" dxfId="221" priority="217" operator="containsText" text="DPR not submitted">
      <formula>NOT(ISERROR(SEARCH("DPR not submitted",C2327)))</formula>
    </cfRule>
    <cfRule type="containsText" dxfId="220" priority="218" operator="containsText" text="Yet to be approved">
      <formula>NOT(ISERROR(SEARCH("Yet to be approved",C2327)))</formula>
    </cfRule>
  </conditionalFormatting>
  <conditionalFormatting sqref="C2314">
    <cfRule type="containsText" dxfId="219" priority="221" operator="containsText" text="DPR not submitted">
      <formula>NOT(ISERROR(SEARCH("DPR not submitted",C2314)))</formula>
    </cfRule>
    <cfRule type="containsText" dxfId="218" priority="222" operator="containsText" text="Yet to be approved">
      <formula>NOT(ISERROR(SEARCH("Yet to be approved",C2314)))</formula>
    </cfRule>
  </conditionalFormatting>
  <conditionalFormatting sqref="C2322">
    <cfRule type="containsText" dxfId="217" priority="219" operator="containsText" text="DPR not submitted">
      <formula>NOT(ISERROR(SEARCH("DPR not submitted",C2322)))</formula>
    </cfRule>
    <cfRule type="containsText" dxfId="216" priority="220" operator="containsText" text="Yet to be approved">
      <formula>NOT(ISERROR(SEARCH("Yet to be approved",C2322)))</formula>
    </cfRule>
  </conditionalFormatting>
  <conditionalFormatting sqref="C2304">
    <cfRule type="containsText" dxfId="215" priority="215" operator="containsText" text="DPR not submitted">
      <formula>NOT(ISERROR(SEARCH("DPR not submitted",C2304)))</formula>
    </cfRule>
    <cfRule type="containsText" dxfId="214" priority="216" operator="containsText" text="Yet to be approved">
      <formula>NOT(ISERROR(SEARCH("Yet to be approved",C2304)))</formula>
    </cfRule>
  </conditionalFormatting>
  <conditionalFormatting sqref="C2308">
    <cfRule type="containsText" dxfId="213" priority="213" operator="containsText" text="DPR not submitted">
      <formula>NOT(ISERROR(SEARCH("DPR not submitted",C2308)))</formula>
    </cfRule>
    <cfRule type="containsText" dxfId="212" priority="214" operator="containsText" text="Yet to be approved">
      <formula>NOT(ISERROR(SEARCH("Yet to be approved",C2308)))</formula>
    </cfRule>
  </conditionalFormatting>
  <conditionalFormatting sqref="C2311">
    <cfRule type="containsText" dxfId="211" priority="211" operator="containsText" text="DPR not submitted">
      <formula>NOT(ISERROR(SEARCH("DPR not submitted",C2311)))</formula>
    </cfRule>
    <cfRule type="containsText" dxfId="210" priority="212" operator="containsText" text="Yet to be approved">
      <formula>NOT(ISERROR(SEARCH("Yet to be approved",C2311)))</formula>
    </cfRule>
  </conditionalFormatting>
  <conditionalFormatting sqref="C2591">
    <cfRule type="containsText" dxfId="209" priority="187" operator="containsText" text="DPR not submitted">
      <formula>NOT(ISERROR(SEARCH("DPR not submitted",C2591)))</formula>
    </cfRule>
    <cfRule type="containsText" dxfId="208" priority="188" operator="containsText" text="Yet to be approved">
      <formula>NOT(ISERROR(SEARCH("Yet to be approved",C2591)))</formula>
    </cfRule>
  </conditionalFormatting>
  <conditionalFormatting sqref="C2317">
    <cfRule type="containsText" dxfId="207" priority="209" operator="containsText" text="DPR not submitted">
      <formula>NOT(ISERROR(SEARCH("DPR not submitted",C2317)))</formula>
    </cfRule>
    <cfRule type="containsText" dxfId="206" priority="210" operator="containsText" text="Yet to be approved">
      <formula>NOT(ISERROR(SEARCH("Yet to be approved",C2317)))</formula>
    </cfRule>
  </conditionalFormatting>
  <conditionalFormatting sqref="C2319 C2321">
    <cfRule type="containsText" dxfId="205" priority="207" operator="containsText" text="DPR not submitted">
      <formula>NOT(ISERROR(SEARCH("DPR not submitted",C2319)))</formula>
    </cfRule>
    <cfRule type="containsText" dxfId="204" priority="208" operator="containsText" text="Yet to be approved">
      <formula>NOT(ISERROR(SEARCH("Yet to be approved",C2319)))</formula>
    </cfRule>
  </conditionalFormatting>
  <conditionalFormatting sqref="C2323">
    <cfRule type="containsText" dxfId="203" priority="205" operator="containsText" text="DPR not submitted">
      <formula>NOT(ISERROR(SEARCH("DPR not submitted",C2323)))</formula>
    </cfRule>
    <cfRule type="containsText" dxfId="202" priority="206" operator="containsText" text="Yet to be approved">
      <formula>NOT(ISERROR(SEARCH("Yet to be approved",C2323)))</formula>
    </cfRule>
  </conditionalFormatting>
  <conditionalFormatting sqref="C2324">
    <cfRule type="containsText" dxfId="201" priority="203" operator="containsText" text="DPR not submitted">
      <formula>NOT(ISERROR(SEARCH("DPR not submitted",C2324)))</formula>
    </cfRule>
    <cfRule type="containsText" dxfId="200" priority="204" operator="containsText" text="Yet to be approved">
      <formula>NOT(ISERROR(SEARCH("Yet to be approved",C2324)))</formula>
    </cfRule>
  </conditionalFormatting>
  <conditionalFormatting sqref="C2325">
    <cfRule type="containsText" dxfId="199" priority="201" operator="containsText" text="DPR not submitted">
      <formula>NOT(ISERROR(SEARCH("DPR not submitted",C2325)))</formula>
    </cfRule>
    <cfRule type="containsText" dxfId="198" priority="202" operator="containsText" text="Yet to be approved">
      <formula>NOT(ISERROR(SEARCH("Yet to be approved",C2325)))</formula>
    </cfRule>
  </conditionalFormatting>
  <conditionalFormatting sqref="C2329:C2330">
    <cfRule type="containsText" dxfId="197" priority="199" operator="containsText" text="DPR not submitted">
      <formula>NOT(ISERROR(SEARCH("DPR not submitted",C2329)))</formula>
    </cfRule>
    <cfRule type="containsText" dxfId="196" priority="200" operator="containsText" text="Yet to be approved">
      <formula>NOT(ISERROR(SEARCH("Yet to be approved",C2329)))</formula>
    </cfRule>
  </conditionalFormatting>
  <conditionalFormatting sqref="C2592:C2596">
    <cfRule type="containsText" dxfId="195" priority="197" operator="containsText" text="DPR not submitted">
      <formula>NOT(ISERROR(SEARCH("DPR not submitted",C2592)))</formula>
    </cfRule>
    <cfRule type="containsText" dxfId="194" priority="198" operator="containsText" text="Yet to be approved">
      <formula>NOT(ISERROR(SEARCH("Yet to be approved",C2592)))</formula>
    </cfRule>
  </conditionalFormatting>
  <conditionalFormatting sqref="C2315">
    <cfRule type="containsText" dxfId="193" priority="195" operator="containsText" text="DPR not submitted">
      <formula>NOT(ISERROR(SEARCH("DPR not submitted",C2315)))</formula>
    </cfRule>
    <cfRule type="containsText" dxfId="192" priority="196" operator="containsText" text="Yet to be approved">
      <formula>NOT(ISERROR(SEARCH("Yet to be approved",C2315)))</formula>
    </cfRule>
  </conditionalFormatting>
  <conditionalFormatting sqref="C2318">
    <cfRule type="containsText" dxfId="191" priority="193" operator="containsText" text="DPR not submitted">
      <formula>NOT(ISERROR(SEARCH("DPR not submitted",C2318)))</formula>
    </cfRule>
    <cfRule type="containsText" dxfId="190" priority="194" operator="containsText" text="Yet to be approved">
      <formula>NOT(ISERROR(SEARCH("Yet to be approved",C2318)))</formula>
    </cfRule>
  </conditionalFormatting>
  <conditionalFormatting sqref="C2328">
    <cfRule type="containsText" dxfId="189" priority="191" operator="containsText" text="DPR not submitted">
      <formula>NOT(ISERROR(SEARCH("DPR not submitted",C2328)))</formula>
    </cfRule>
    <cfRule type="containsText" dxfId="188" priority="192" operator="containsText" text="Yet to be approved">
      <formula>NOT(ISERROR(SEARCH("Yet to be approved",C2328)))</formula>
    </cfRule>
  </conditionalFormatting>
  <conditionalFormatting sqref="C2331">
    <cfRule type="containsText" dxfId="187" priority="189" operator="containsText" text="DPR not submitted">
      <formula>NOT(ISERROR(SEARCH("DPR not submitted",C2331)))</formula>
    </cfRule>
    <cfRule type="containsText" dxfId="186" priority="190" operator="containsText" text="Yet to be approved">
      <formula>NOT(ISERROR(SEARCH("Yet to be approved",C2331)))</formula>
    </cfRule>
  </conditionalFormatting>
  <conditionalFormatting sqref="C2310">
    <cfRule type="containsText" dxfId="185" priority="185" operator="containsText" text="DPR not submitted">
      <formula>NOT(ISERROR(SEARCH("DPR not submitted",C2310)))</formula>
    </cfRule>
    <cfRule type="containsText" dxfId="184" priority="186" operator="containsText" text="Yet to be approved">
      <formula>NOT(ISERROR(SEARCH("Yet to be approved",C2310)))</formula>
    </cfRule>
  </conditionalFormatting>
  <conditionalFormatting sqref="C2316">
    <cfRule type="containsText" dxfId="183" priority="183" operator="containsText" text="DPR not submitted">
      <formula>NOT(ISERROR(SEARCH("DPR not submitted",C2316)))</formula>
    </cfRule>
    <cfRule type="containsText" dxfId="182" priority="184" operator="containsText" text="Yet to be approved">
      <formula>NOT(ISERROR(SEARCH("Yet to be approved",C2316)))</formula>
    </cfRule>
  </conditionalFormatting>
  <conditionalFormatting sqref="C2320">
    <cfRule type="containsText" dxfId="181" priority="181" operator="containsText" text="DPR not submitted">
      <formula>NOT(ISERROR(SEARCH("DPR not submitted",C2320)))</formula>
    </cfRule>
    <cfRule type="containsText" dxfId="180" priority="182" operator="containsText" text="Yet to be approved">
      <formula>NOT(ISERROR(SEARCH("Yet to be approved",C2320)))</formula>
    </cfRule>
  </conditionalFormatting>
  <conditionalFormatting sqref="C2382">
    <cfRule type="containsText" dxfId="179" priority="179" operator="containsText" text="DPR not submitted">
      <formula>NOT(ISERROR(SEARCH("DPR not submitted",C2382)))</formula>
    </cfRule>
    <cfRule type="containsText" dxfId="178" priority="180" operator="containsText" text="Yet to be approved">
      <formula>NOT(ISERROR(SEARCH("Yet to be approved",C2382)))</formula>
    </cfRule>
  </conditionalFormatting>
  <conditionalFormatting sqref="C2401">
    <cfRule type="containsText" dxfId="177" priority="177" operator="containsText" text="DPR not submitted">
      <formula>NOT(ISERROR(SEARCH("DPR not submitted",C2401)))</formula>
    </cfRule>
    <cfRule type="containsText" dxfId="176" priority="178" operator="containsText" text="Yet to be approved">
      <formula>NOT(ISERROR(SEARCH("Yet to be approved",C2401)))</formula>
    </cfRule>
  </conditionalFormatting>
  <conditionalFormatting sqref="C2402">
    <cfRule type="containsText" dxfId="175" priority="175" operator="containsText" text="DPR not submitted">
      <formula>NOT(ISERROR(SEARCH("DPR not submitted",C2402)))</formula>
    </cfRule>
    <cfRule type="containsText" dxfId="174" priority="176" operator="containsText" text="Yet to be approved">
      <formula>NOT(ISERROR(SEARCH("Yet to be approved",C2402)))</formula>
    </cfRule>
  </conditionalFormatting>
  <conditionalFormatting sqref="C2404">
    <cfRule type="containsText" dxfId="173" priority="173" operator="containsText" text="DPR not submitted">
      <formula>NOT(ISERROR(SEARCH("DPR not submitted",C2404)))</formula>
    </cfRule>
    <cfRule type="containsText" dxfId="172" priority="174" operator="containsText" text="Yet to be approved">
      <formula>NOT(ISERROR(SEARCH("Yet to be approved",C2404)))</formula>
    </cfRule>
  </conditionalFormatting>
  <conditionalFormatting sqref="C2407">
    <cfRule type="containsText" dxfId="171" priority="171" operator="containsText" text="DPR not submitted">
      <formula>NOT(ISERROR(SEARCH("DPR not submitted",C2407)))</formula>
    </cfRule>
    <cfRule type="containsText" dxfId="170" priority="172" operator="containsText" text="Yet to be approved">
      <formula>NOT(ISERROR(SEARCH("Yet to be approved",C2407)))</formula>
    </cfRule>
  </conditionalFormatting>
  <conditionalFormatting sqref="C2409">
    <cfRule type="containsText" dxfId="169" priority="169" operator="containsText" text="DPR not submitted">
      <formula>NOT(ISERROR(SEARCH("DPR not submitted",C2409)))</formula>
    </cfRule>
    <cfRule type="containsText" dxfId="168" priority="170" operator="containsText" text="Yet to be approved">
      <formula>NOT(ISERROR(SEARCH("Yet to be approved",C2409)))</formula>
    </cfRule>
  </conditionalFormatting>
  <conditionalFormatting sqref="C2412">
    <cfRule type="containsText" dxfId="167" priority="167" operator="containsText" text="DPR not submitted">
      <formula>NOT(ISERROR(SEARCH("DPR not submitted",C2412)))</formula>
    </cfRule>
    <cfRule type="containsText" dxfId="166" priority="168" operator="containsText" text="Yet to be approved">
      <formula>NOT(ISERROR(SEARCH("Yet to be approved",C2412)))</formula>
    </cfRule>
  </conditionalFormatting>
  <conditionalFormatting sqref="C2415">
    <cfRule type="containsText" dxfId="165" priority="165" operator="containsText" text="DPR not submitted">
      <formula>NOT(ISERROR(SEARCH("DPR not submitted",C2415)))</formula>
    </cfRule>
    <cfRule type="containsText" dxfId="164" priority="166" operator="containsText" text="Yet to be approved">
      <formula>NOT(ISERROR(SEARCH("Yet to be approved",C2415)))</formula>
    </cfRule>
  </conditionalFormatting>
  <conditionalFormatting sqref="C2457">
    <cfRule type="containsText" dxfId="163" priority="163" operator="containsText" text="DPR not submitted">
      <formula>NOT(ISERROR(SEARCH("DPR not submitted",C2457)))</formula>
    </cfRule>
    <cfRule type="containsText" dxfId="162" priority="164" operator="containsText" text="Yet to be approved">
      <formula>NOT(ISERROR(SEARCH("Yet to be approved",C2457)))</formula>
    </cfRule>
  </conditionalFormatting>
  <conditionalFormatting sqref="C2459">
    <cfRule type="containsText" dxfId="161" priority="161" operator="containsText" text="DPR not submitted">
      <formula>NOT(ISERROR(SEARCH("DPR not submitted",C2459)))</formula>
    </cfRule>
    <cfRule type="containsText" dxfId="160" priority="162" operator="containsText" text="Yet to be approved">
      <formula>NOT(ISERROR(SEARCH("Yet to be approved",C2459)))</formula>
    </cfRule>
  </conditionalFormatting>
  <conditionalFormatting sqref="C2508">
    <cfRule type="containsText" dxfId="159" priority="159" operator="containsText" text="DPR not submitted">
      <formula>NOT(ISERROR(SEARCH("DPR not submitted",C2508)))</formula>
    </cfRule>
    <cfRule type="containsText" dxfId="158" priority="160" operator="containsText" text="Yet to be approved">
      <formula>NOT(ISERROR(SEARCH("Yet to be approved",C2508)))</formula>
    </cfRule>
  </conditionalFormatting>
  <conditionalFormatting sqref="C2546:C2556">
    <cfRule type="containsText" dxfId="157" priority="157" operator="containsText" text="DPR not submitted">
      <formula>NOT(ISERROR(SEARCH("DPR not submitted",C2546)))</formula>
    </cfRule>
    <cfRule type="containsText" dxfId="156" priority="158" operator="containsText" text="Yet to be approved">
      <formula>NOT(ISERROR(SEARCH("Yet to be approved",C2546)))</formula>
    </cfRule>
  </conditionalFormatting>
  <conditionalFormatting sqref="C2919:C2966 C3016:C3049 C3056:C3217">
    <cfRule type="containsText" dxfId="155" priority="155" operator="containsText" text="DPR not submitted">
      <formula>NOT(ISERROR(SEARCH("DPR not submitted",C2919)))</formula>
    </cfRule>
    <cfRule type="containsText" dxfId="154" priority="156" operator="containsText" text="Yet to be approved">
      <formula>NOT(ISERROR(SEARCH("Yet to be approved",C2919)))</formula>
    </cfRule>
  </conditionalFormatting>
  <conditionalFormatting sqref="C2791:C2840 C2842:C2859 C2862 C2864:C2865 C2867 C2869:C2870 C2872:C2873 C2875:C2915 C2917 C2968:C3004">
    <cfRule type="containsText" dxfId="153" priority="145" operator="containsText" text="DPR not submitted">
      <formula>NOT(ISERROR(SEARCH("DPR not submitted",C2791)))</formula>
    </cfRule>
    <cfRule type="containsText" dxfId="152" priority="146" operator="containsText" text="Yet to be approved">
      <formula>NOT(ISERROR(SEARCH("Yet to be approved",C2791)))</formula>
    </cfRule>
  </conditionalFormatting>
  <conditionalFormatting sqref="C2764">
    <cfRule type="containsText" dxfId="151" priority="153" operator="containsText" text="DPR not submitted">
      <formula>NOT(ISERROR(SEARCH("DPR not submitted",C2764)))</formula>
    </cfRule>
    <cfRule type="containsText" dxfId="150" priority="154" operator="containsText" text="Yet to be approved">
      <formula>NOT(ISERROR(SEARCH("Yet to be approved",C2764)))</formula>
    </cfRule>
  </conditionalFormatting>
  <conditionalFormatting sqref="C2765:C2766 C2786">
    <cfRule type="containsText" dxfId="149" priority="151" operator="containsText" text="DPR not submitted">
      <formula>NOT(ISERROR(SEARCH("DPR not submitted",C2765)))</formula>
    </cfRule>
    <cfRule type="containsText" dxfId="148" priority="152" operator="containsText" text="Yet to be approved">
      <formula>NOT(ISERROR(SEARCH("Yet to be approved",C2765)))</formula>
    </cfRule>
  </conditionalFormatting>
  <conditionalFormatting sqref="C2768 C2771:C2772">
    <cfRule type="containsText" dxfId="147" priority="149" operator="containsText" text="DPR not submitted">
      <formula>NOT(ISERROR(SEARCH("DPR not submitted",C2768)))</formula>
    </cfRule>
    <cfRule type="containsText" dxfId="146" priority="150" operator="containsText" text="Yet to be approved">
      <formula>NOT(ISERROR(SEARCH("Yet to be approved",C2768)))</formula>
    </cfRule>
  </conditionalFormatting>
  <conditionalFormatting sqref="C2785">
    <cfRule type="containsText" dxfId="145" priority="147" operator="containsText" text="DPR not submitted">
      <formula>NOT(ISERROR(SEARCH("DPR not submitted",C2785)))</formula>
    </cfRule>
    <cfRule type="containsText" dxfId="144" priority="148" operator="containsText" text="Yet to be approved">
      <formula>NOT(ISERROR(SEARCH("Yet to be approved",C2785)))</formula>
    </cfRule>
  </conditionalFormatting>
  <conditionalFormatting sqref="C2786">
    <cfRule type="containsText" dxfId="143" priority="139" operator="containsText" text="DPR not submitted">
      <formula>NOT(ISERROR(SEARCH("DPR not submitted",C2786)))</formula>
    </cfRule>
    <cfRule type="containsText" dxfId="142" priority="140" operator="containsText" text="Yet to be approved">
      <formula>NOT(ISERROR(SEARCH("Yet to be approved",C2786)))</formula>
    </cfRule>
  </conditionalFormatting>
  <conditionalFormatting sqref="C2773">
    <cfRule type="containsText" dxfId="141" priority="143" operator="containsText" text="DPR not submitted">
      <formula>NOT(ISERROR(SEARCH("DPR not submitted",C2773)))</formula>
    </cfRule>
    <cfRule type="containsText" dxfId="140" priority="144" operator="containsText" text="Yet to be approved">
      <formula>NOT(ISERROR(SEARCH("Yet to be approved",C2773)))</formula>
    </cfRule>
  </conditionalFormatting>
  <conditionalFormatting sqref="C2781">
    <cfRule type="containsText" dxfId="139" priority="141" operator="containsText" text="DPR not submitted">
      <formula>NOT(ISERROR(SEARCH("DPR not submitted",C2781)))</formula>
    </cfRule>
    <cfRule type="containsText" dxfId="138" priority="142" operator="containsText" text="Yet to be approved">
      <formula>NOT(ISERROR(SEARCH("Yet to be approved",C2781)))</formula>
    </cfRule>
  </conditionalFormatting>
  <conditionalFormatting sqref="C2763">
    <cfRule type="containsText" dxfId="137" priority="137" operator="containsText" text="DPR not submitted">
      <formula>NOT(ISERROR(SEARCH("DPR not submitted",C2763)))</formula>
    </cfRule>
    <cfRule type="containsText" dxfId="136" priority="138" operator="containsText" text="Yet to be approved">
      <formula>NOT(ISERROR(SEARCH("Yet to be approved",C2763)))</formula>
    </cfRule>
  </conditionalFormatting>
  <conditionalFormatting sqref="C2767">
    <cfRule type="containsText" dxfId="135" priority="135" operator="containsText" text="DPR not submitted">
      <formula>NOT(ISERROR(SEARCH("DPR not submitted",C2767)))</formula>
    </cfRule>
    <cfRule type="containsText" dxfId="134" priority="136" operator="containsText" text="Yet to be approved">
      <formula>NOT(ISERROR(SEARCH("Yet to be approved",C2767)))</formula>
    </cfRule>
  </conditionalFormatting>
  <conditionalFormatting sqref="C2770">
    <cfRule type="containsText" dxfId="133" priority="133" operator="containsText" text="DPR not submitted">
      <formula>NOT(ISERROR(SEARCH("DPR not submitted",C2770)))</formula>
    </cfRule>
    <cfRule type="containsText" dxfId="132" priority="134" operator="containsText" text="Yet to be approved">
      <formula>NOT(ISERROR(SEARCH("Yet to be approved",C2770)))</formula>
    </cfRule>
  </conditionalFormatting>
  <conditionalFormatting sqref="C3050">
    <cfRule type="containsText" dxfId="131" priority="109" operator="containsText" text="DPR not submitted">
      <formula>NOT(ISERROR(SEARCH("DPR not submitted",C3050)))</formula>
    </cfRule>
    <cfRule type="containsText" dxfId="130" priority="110" operator="containsText" text="Yet to be approved">
      <formula>NOT(ISERROR(SEARCH("Yet to be approved",C3050)))</formula>
    </cfRule>
  </conditionalFormatting>
  <conditionalFormatting sqref="C2776">
    <cfRule type="containsText" dxfId="129" priority="131" operator="containsText" text="DPR not submitted">
      <formula>NOT(ISERROR(SEARCH("DPR not submitted",C2776)))</formula>
    </cfRule>
    <cfRule type="containsText" dxfId="128" priority="132" operator="containsText" text="Yet to be approved">
      <formula>NOT(ISERROR(SEARCH("Yet to be approved",C2776)))</formula>
    </cfRule>
  </conditionalFormatting>
  <conditionalFormatting sqref="C2778 C2780">
    <cfRule type="containsText" dxfId="127" priority="129" operator="containsText" text="DPR not submitted">
      <formula>NOT(ISERROR(SEARCH("DPR not submitted",C2778)))</formula>
    </cfRule>
    <cfRule type="containsText" dxfId="126" priority="130" operator="containsText" text="Yet to be approved">
      <formula>NOT(ISERROR(SEARCH("Yet to be approved",C2778)))</formula>
    </cfRule>
  </conditionalFormatting>
  <conditionalFormatting sqref="C2782">
    <cfRule type="containsText" dxfId="125" priority="127" operator="containsText" text="DPR not submitted">
      <formula>NOT(ISERROR(SEARCH("DPR not submitted",C2782)))</formula>
    </cfRule>
    <cfRule type="containsText" dxfId="124" priority="128" operator="containsText" text="Yet to be approved">
      <formula>NOT(ISERROR(SEARCH("Yet to be approved",C2782)))</formula>
    </cfRule>
  </conditionalFormatting>
  <conditionalFormatting sqref="C2783">
    <cfRule type="containsText" dxfId="123" priority="125" operator="containsText" text="DPR not submitted">
      <formula>NOT(ISERROR(SEARCH("DPR not submitted",C2783)))</formula>
    </cfRule>
    <cfRule type="containsText" dxfId="122" priority="126" operator="containsText" text="Yet to be approved">
      <formula>NOT(ISERROR(SEARCH("Yet to be approved",C2783)))</formula>
    </cfRule>
  </conditionalFormatting>
  <conditionalFormatting sqref="C2784">
    <cfRule type="containsText" dxfId="121" priority="123" operator="containsText" text="DPR not submitted">
      <formula>NOT(ISERROR(SEARCH("DPR not submitted",C2784)))</formula>
    </cfRule>
    <cfRule type="containsText" dxfId="120" priority="124" operator="containsText" text="Yet to be approved">
      <formula>NOT(ISERROR(SEARCH("Yet to be approved",C2784)))</formula>
    </cfRule>
  </conditionalFormatting>
  <conditionalFormatting sqref="C2788:C2789">
    <cfRule type="containsText" dxfId="119" priority="121" operator="containsText" text="DPR not submitted">
      <formula>NOT(ISERROR(SEARCH("DPR not submitted",C2788)))</formula>
    </cfRule>
    <cfRule type="containsText" dxfId="118" priority="122" operator="containsText" text="Yet to be approved">
      <formula>NOT(ISERROR(SEARCH("Yet to be approved",C2788)))</formula>
    </cfRule>
  </conditionalFormatting>
  <conditionalFormatting sqref="C3051:C3055">
    <cfRule type="containsText" dxfId="117" priority="119" operator="containsText" text="DPR not submitted">
      <formula>NOT(ISERROR(SEARCH("DPR not submitted",C3051)))</formula>
    </cfRule>
    <cfRule type="containsText" dxfId="116" priority="120" operator="containsText" text="Yet to be approved">
      <formula>NOT(ISERROR(SEARCH("Yet to be approved",C3051)))</formula>
    </cfRule>
  </conditionalFormatting>
  <conditionalFormatting sqref="C2774">
    <cfRule type="containsText" dxfId="115" priority="117" operator="containsText" text="DPR not submitted">
      <formula>NOT(ISERROR(SEARCH("DPR not submitted",C2774)))</formula>
    </cfRule>
    <cfRule type="containsText" dxfId="114" priority="118" operator="containsText" text="Yet to be approved">
      <formula>NOT(ISERROR(SEARCH("Yet to be approved",C2774)))</formula>
    </cfRule>
  </conditionalFormatting>
  <conditionalFormatting sqref="C2777">
    <cfRule type="containsText" dxfId="113" priority="115" operator="containsText" text="DPR not submitted">
      <formula>NOT(ISERROR(SEARCH("DPR not submitted",C2777)))</formula>
    </cfRule>
    <cfRule type="containsText" dxfId="112" priority="116" operator="containsText" text="Yet to be approved">
      <formula>NOT(ISERROR(SEARCH("Yet to be approved",C2777)))</formula>
    </cfRule>
  </conditionalFormatting>
  <conditionalFormatting sqref="C2787">
    <cfRule type="containsText" dxfId="111" priority="113" operator="containsText" text="DPR not submitted">
      <formula>NOT(ISERROR(SEARCH("DPR not submitted",C2787)))</formula>
    </cfRule>
    <cfRule type="containsText" dxfId="110" priority="114" operator="containsText" text="Yet to be approved">
      <formula>NOT(ISERROR(SEARCH("Yet to be approved",C2787)))</formula>
    </cfRule>
  </conditionalFormatting>
  <conditionalFormatting sqref="C2790">
    <cfRule type="containsText" dxfId="109" priority="111" operator="containsText" text="DPR not submitted">
      <formula>NOT(ISERROR(SEARCH("DPR not submitted",C2790)))</formula>
    </cfRule>
    <cfRule type="containsText" dxfId="108" priority="112" operator="containsText" text="Yet to be approved">
      <formula>NOT(ISERROR(SEARCH("Yet to be approved",C2790)))</formula>
    </cfRule>
  </conditionalFormatting>
  <conditionalFormatting sqref="C2769">
    <cfRule type="containsText" dxfId="107" priority="107" operator="containsText" text="DPR not submitted">
      <formula>NOT(ISERROR(SEARCH("DPR not submitted",C2769)))</formula>
    </cfRule>
    <cfRule type="containsText" dxfId="106" priority="108" operator="containsText" text="Yet to be approved">
      <formula>NOT(ISERROR(SEARCH("Yet to be approved",C2769)))</formula>
    </cfRule>
  </conditionalFormatting>
  <conditionalFormatting sqref="C2775">
    <cfRule type="containsText" dxfId="105" priority="105" operator="containsText" text="DPR not submitted">
      <formula>NOT(ISERROR(SEARCH("DPR not submitted",C2775)))</formula>
    </cfRule>
    <cfRule type="containsText" dxfId="104" priority="106" operator="containsText" text="Yet to be approved">
      <formula>NOT(ISERROR(SEARCH("Yet to be approved",C2775)))</formula>
    </cfRule>
  </conditionalFormatting>
  <conditionalFormatting sqref="C2779">
    <cfRule type="containsText" dxfId="103" priority="103" operator="containsText" text="DPR not submitted">
      <formula>NOT(ISERROR(SEARCH("DPR not submitted",C2779)))</formula>
    </cfRule>
    <cfRule type="containsText" dxfId="102" priority="104" operator="containsText" text="Yet to be approved">
      <formula>NOT(ISERROR(SEARCH("Yet to be approved",C2779)))</formula>
    </cfRule>
  </conditionalFormatting>
  <conditionalFormatting sqref="C2841">
    <cfRule type="containsText" dxfId="101" priority="101" operator="containsText" text="DPR not submitted">
      <formula>NOT(ISERROR(SEARCH("DPR not submitted",C2841)))</formula>
    </cfRule>
    <cfRule type="containsText" dxfId="100" priority="102" operator="containsText" text="Yet to be approved">
      <formula>NOT(ISERROR(SEARCH("Yet to be approved",C2841)))</formula>
    </cfRule>
  </conditionalFormatting>
  <conditionalFormatting sqref="C2860">
    <cfRule type="containsText" dxfId="99" priority="99" operator="containsText" text="DPR not submitted">
      <formula>NOT(ISERROR(SEARCH("DPR not submitted",C2860)))</formula>
    </cfRule>
    <cfRule type="containsText" dxfId="98" priority="100" operator="containsText" text="Yet to be approved">
      <formula>NOT(ISERROR(SEARCH("Yet to be approved",C2860)))</formula>
    </cfRule>
  </conditionalFormatting>
  <conditionalFormatting sqref="C2861">
    <cfRule type="containsText" dxfId="97" priority="97" operator="containsText" text="DPR not submitted">
      <formula>NOT(ISERROR(SEARCH("DPR not submitted",C2861)))</formula>
    </cfRule>
    <cfRule type="containsText" dxfId="96" priority="98" operator="containsText" text="Yet to be approved">
      <formula>NOT(ISERROR(SEARCH("Yet to be approved",C2861)))</formula>
    </cfRule>
  </conditionalFormatting>
  <conditionalFormatting sqref="C2863">
    <cfRule type="containsText" dxfId="95" priority="95" operator="containsText" text="DPR not submitted">
      <formula>NOT(ISERROR(SEARCH("DPR not submitted",C2863)))</formula>
    </cfRule>
    <cfRule type="containsText" dxfId="94" priority="96" operator="containsText" text="Yet to be approved">
      <formula>NOT(ISERROR(SEARCH("Yet to be approved",C2863)))</formula>
    </cfRule>
  </conditionalFormatting>
  <conditionalFormatting sqref="C2866">
    <cfRule type="containsText" dxfId="93" priority="93" operator="containsText" text="DPR not submitted">
      <formula>NOT(ISERROR(SEARCH("DPR not submitted",C2866)))</formula>
    </cfRule>
    <cfRule type="containsText" dxfId="92" priority="94" operator="containsText" text="Yet to be approved">
      <formula>NOT(ISERROR(SEARCH("Yet to be approved",C2866)))</formula>
    </cfRule>
  </conditionalFormatting>
  <conditionalFormatting sqref="C2868">
    <cfRule type="containsText" dxfId="91" priority="91" operator="containsText" text="DPR not submitted">
      <formula>NOT(ISERROR(SEARCH("DPR not submitted",C2868)))</formula>
    </cfRule>
    <cfRule type="containsText" dxfId="90" priority="92" operator="containsText" text="Yet to be approved">
      <formula>NOT(ISERROR(SEARCH("Yet to be approved",C2868)))</formula>
    </cfRule>
  </conditionalFormatting>
  <conditionalFormatting sqref="C2871">
    <cfRule type="containsText" dxfId="89" priority="89" operator="containsText" text="DPR not submitted">
      <formula>NOT(ISERROR(SEARCH("DPR not submitted",C2871)))</formula>
    </cfRule>
    <cfRule type="containsText" dxfId="88" priority="90" operator="containsText" text="Yet to be approved">
      <formula>NOT(ISERROR(SEARCH("Yet to be approved",C2871)))</formula>
    </cfRule>
  </conditionalFormatting>
  <conditionalFormatting sqref="C2874">
    <cfRule type="containsText" dxfId="87" priority="87" operator="containsText" text="DPR not submitted">
      <formula>NOT(ISERROR(SEARCH("DPR not submitted",C2874)))</formula>
    </cfRule>
    <cfRule type="containsText" dxfId="86" priority="88" operator="containsText" text="Yet to be approved">
      <formula>NOT(ISERROR(SEARCH("Yet to be approved",C2874)))</formula>
    </cfRule>
  </conditionalFormatting>
  <conditionalFormatting sqref="C2916">
    <cfRule type="containsText" dxfId="85" priority="85" operator="containsText" text="DPR not submitted">
      <formula>NOT(ISERROR(SEARCH("DPR not submitted",C2916)))</formula>
    </cfRule>
    <cfRule type="containsText" dxfId="84" priority="86" operator="containsText" text="Yet to be approved">
      <formula>NOT(ISERROR(SEARCH("Yet to be approved",C2916)))</formula>
    </cfRule>
  </conditionalFormatting>
  <conditionalFormatting sqref="C2918">
    <cfRule type="containsText" dxfId="83" priority="83" operator="containsText" text="DPR not submitted">
      <formula>NOT(ISERROR(SEARCH("DPR not submitted",C2918)))</formula>
    </cfRule>
    <cfRule type="containsText" dxfId="82" priority="84" operator="containsText" text="Yet to be approved">
      <formula>NOT(ISERROR(SEARCH("Yet to be approved",C2918)))</formula>
    </cfRule>
  </conditionalFormatting>
  <conditionalFormatting sqref="C2967">
    <cfRule type="containsText" dxfId="81" priority="81" operator="containsText" text="DPR not submitted">
      <formula>NOT(ISERROR(SEARCH("DPR not submitted",C2967)))</formula>
    </cfRule>
    <cfRule type="containsText" dxfId="80" priority="82" operator="containsText" text="Yet to be approved">
      <formula>NOT(ISERROR(SEARCH("Yet to be approved",C2967)))</formula>
    </cfRule>
  </conditionalFormatting>
  <conditionalFormatting sqref="C3005:C3015">
    <cfRule type="containsText" dxfId="79" priority="79" operator="containsText" text="DPR not submitted">
      <formula>NOT(ISERROR(SEARCH("DPR not submitted",C3005)))</formula>
    </cfRule>
    <cfRule type="containsText" dxfId="78" priority="80" operator="containsText" text="Yet to be approved">
      <formula>NOT(ISERROR(SEARCH("Yet to be approved",C3005)))</formula>
    </cfRule>
  </conditionalFormatting>
  <conditionalFormatting sqref="C3378:C3425 C3475:C3508 C3515:C3676">
    <cfRule type="containsText" dxfId="77" priority="77" operator="containsText" text="DPR not submitted">
      <formula>NOT(ISERROR(SEARCH("DPR not submitted",C3378)))</formula>
    </cfRule>
    <cfRule type="containsText" dxfId="76" priority="78" operator="containsText" text="Yet to be approved">
      <formula>NOT(ISERROR(SEARCH("Yet to be approved",C3378)))</formula>
    </cfRule>
  </conditionalFormatting>
  <conditionalFormatting sqref="C3250:C3299 C3301:C3318 C3321 C3323:C3324 C3326 C3328:C3329 C3331:C3332 C3334:C3374 C3376 C3427:C3463">
    <cfRule type="containsText" dxfId="75" priority="67" operator="containsText" text="DPR not submitted">
      <formula>NOT(ISERROR(SEARCH("DPR not submitted",C3250)))</formula>
    </cfRule>
    <cfRule type="containsText" dxfId="74" priority="68" operator="containsText" text="Yet to be approved">
      <formula>NOT(ISERROR(SEARCH("Yet to be approved",C3250)))</formula>
    </cfRule>
  </conditionalFormatting>
  <conditionalFormatting sqref="C3223">
    <cfRule type="containsText" dxfId="73" priority="75" operator="containsText" text="DPR not submitted">
      <formula>NOT(ISERROR(SEARCH("DPR not submitted",C3223)))</formula>
    </cfRule>
    <cfRule type="containsText" dxfId="72" priority="76" operator="containsText" text="Yet to be approved">
      <formula>NOT(ISERROR(SEARCH("Yet to be approved",C3223)))</formula>
    </cfRule>
  </conditionalFormatting>
  <conditionalFormatting sqref="C3224:C3225 C3245">
    <cfRule type="containsText" dxfId="71" priority="73" operator="containsText" text="DPR not submitted">
      <formula>NOT(ISERROR(SEARCH("DPR not submitted",C3224)))</formula>
    </cfRule>
    <cfRule type="containsText" dxfId="70" priority="74" operator="containsText" text="Yet to be approved">
      <formula>NOT(ISERROR(SEARCH("Yet to be approved",C3224)))</formula>
    </cfRule>
  </conditionalFormatting>
  <conditionalFormatting sqref="C3227 C3230:C3231">
    <cfRule type="containsText" dxfId="69" priority="71" operator="containsText" text="DPR not submitted">
      <formula>NOT(ISERROR(SEARCH("DPR not submitted",C3227)))</formula>
    </cfRule>
    <cfRule type="containsText" dxfId="68" priority="72" operator="containsText" text="Yet to be approved">
      <formula>NOT(ISERROR(SEARCH("Yet to be approved",C3227)))</formula>
    </cfRule>
  </conditionalFormatting>
  <conditionalFormatting sqref="C3244">
    <cfRule type="containsText" dxfId="67" priority="69" operator="containsText" text="DPR not submitted">
      <formula>NOT(ISERROR(SEARCH("DPR not submitted",C3244)))</formula>
    </cfRule>
    <cfRule type="containsText" dxfId="66" priority="70" operator="containsText" text="Yet to be approved">
      <formula>NOT(ISERROR(SEARCH("Yet to be approved",C3244)))</formula>
    </cfRule>
  </conditionalFormatting>
  <conditionalFormatting sqref="C3245">
    <cfRule type="containsText" dxfId="65" priority="61" operator="containsText" text="DPR not submitted">
      <formula>NOT(ISERROR(SEARCH("DPR not submitted",C3245)))</formula>
    </cfRule>
    <cfRule type="containsText" dxfId="64" priority="62" operator="containsText" text="Yet to be approved">
      <formula>NOT(ISERROR(SEARCH("Yet to be approved",C3245)))</formula>
    </cfRule>
  </conditionalFormatting>
  <conditionalFormatting sqref="C3232">
    <cfRule type="containsText" dxfId="63" priority="65" operator="containsText" text="DPR not submitted">
      <formula>NOT(ISERROR(SEARCH("DPR not submitted",C3232)))</formula>
    </cfRule>
    <cfRule type="containsText" dxfId="62" priority="66" operator="containsText" text="Yet to be approved">
      <formula>NOT(ISERROR(SEARCH("Yet to be approved",C3232)))</formula>
    </cfRule>
  </conditionalFormatting>
  <conditionalFormatting sqref="C3240">
    <cfRule type="containsText" dxfId="61" priority="63" operator="containsText" text="DPR not submitted">
      <formula>NOT(ISERROR(SEARCH("DPR not submitted",C3240)))</formula>
    </cfRule>
    <cfRule type="containsText" dxfId="60" priority="64" operator="containsText" text="Yet to be approved">
      <formula>NOT(ISERROR(SEARCH("Yet to be approved",C3240)))</formula>
    </cfRule>
  </conditionalFormatting>
  <conditionalFormatting sqref="C3222">
    <cfRule type="containsText" dxfId="59" priority="59" operator="containsText" text="DPR not submitted">
      <formula>NOT(ISERROR(SEARCH("DPR not submitted",C3222)))</formula>
    </cfRule>
    <cfRule type="containsText" dxfId="58" priority="60" operator="containsText" text="Yet to be approved">
      <formula>NOT(ISERROR(SEARCH("Yet to be approved",C3222)))</formula>
    </cfRule>
  </conditionalFormatting>
  <conditionalFormatting sqref="C3226">
    <cfRule type="containsText" dxfId="57" priority="57" operator="containsText" text="DPR not submitted">
      <formula>NOT(ISERROR(SEARCH("DPR not submitted",C3226)))</formula>
    </cfRule>
    <cfRule type="containsText" dxfId="56" priority="58" operator="containsText" text="Yet to be approved">
      <formula>NOT(ISERROR(SEARCH("Yet to be approved",C3226)))</formula>
    </cfRule>
  </conditionalFormatting>
  <conditionalFormatting sqref="C3229">
    <cfRule type="containsText" dxfId="55" priority="55" operator="containsText" text="DPR not submitted">
      <formula>NOT(ISERROR(SEARCH("DPR not submitted",C3229)))</formula>
    </cfRule>
    <cfRule type="containsText" dxfId="54" priority="56" operator="containsText" text="Yet to be approved">
      <formula>NOT(ISERROR(SEARCH("Yet to be approved",C3229)))</formula>
    </cfRule>
  </conditionalFormatting>
  <conditionalFormatting sqref="C3509">
    <cfRule type="containsText" dxfId="53" priority="31" operator="containsText" text="DPR not submitted">
      <formula>NOT(ISERROR(SEARCH("DPR not submitted",C3509)))</formula>
    </cfRule>
    <cfRule type="containsText" dxfId="52" priority="32" operator="containsText" text="Yet to be approved">
      <formula>NOT(ISERROR(SEARCH("Yet to be approved",C3509)))</formula>
    </cfRule>
  </conditionalFormatting>
  <conditionalFormatting sqref="C3235">
    <cfRule type="containsText" dxfId="51" priority="53" operator="containsText" text="DPR not submitted">
      <formula>NOT(ISERROR(SEARCH("DPR not submitted",C3235)))</formula>
    </cfRule>
    <cfRule type="containsText" dxfId="50" priority="54" operator="containsText" text="Yet to be approved">
      <formula>NOT(ISERROR(SEARCH("Yet to be approved",C3235)))</formula>
    </cfRule>
  </conditionalFormatting>
  <conditionalFormatting sqref="C3237 C3239">
    <cfRule type="containsText" dxfId="49" priority="51" operator="containsText" text="DPR not submitted">
      <formula>NOT(ISERROR(SEARCH("DPR not submitted",C3237)))</formula>
    </cfRule>
    <cfRule type="containsText" dxfId="48" priority="52" operator="containsText" text="Yet to be approved">
      <formula>NOT(ISERROR(SEARCH("Yet to be approved",C3237)))</formula>
    </cfRule>
  </conditionalFormatting>
  <conditionalFormatting sqref="C3241">
    <cfRule type="containsText" dxfId="47" priority="49" operator="containsText" text="DPR not submitted">
      <formula>NOT(ISERROR(SEARCH("DPR not submitted",C3241)))</formula>
    </cfRule>
    <cfRule type="containsText" dxfId="46" priority="50" operator="containsText" text="Yet to be approved">
      <formula>NOT(ISERROR(SEARCH("Yet to be approved",C3241)))</formula>
    </cfRule>
  </conditionalFormatting>
  <conditionalFormatting sqref="C3242">
    <cfRule type="containsText" dxfId="45" priority="47" operator="containsText" text="DPR not submitted">
      <formula>NOT(ISERROR(SEARCH("DPR not submitted",C3242)))</formula>
    </cfRule>
    <cfRule type="containsText" dxfId="44" priority="48" operator="containsText" text="Yet to be approved">
      <formula>NOT(ISERROR(SEARCH("Yet to be approved",C3242)))</formula>
    </cfRule>
  </conditionalFormatting>
  <conditionalFormatting sqref="C3243">
    <cfRule type="containsText" dxfId="43" priority="45" operator="containsText" text="DPR not submitted">
      <formula>NOT(ISERROR(SEARCH("DPR not submitted",C3243)))</formula>
    </cfRule>
    <cfRule type="containsText" dxfId="42" priority="46" operator="containsText" text="Yet to be approved">
      <formula>NOT(ISERROR(SEARCH("Yet to be approved",C3243)))</formula>
    </cfRule>
  </conditionalFormatting>
  <conditionalFormatting sqref="C3247:C3248">
    <cfRule type="containsText" dxfId="41" priority="43" operator="containsText" text="DPR not submitted">
      <formula>NOT(ISERROR(SEARCH("DPR not submitted",C3247)))</formula>
    </cfRule>
    <cfRule type="containsText" dxfId="40" priority="44" operator="containsText" text="Yet to be approved">
      <formula>NOT(ISERROR(SEARCH("Yet to be approved",C3247)))</formula>
    </cfRule>
  </conditionalFormatting>
  <conditionalFormatting sqref="C3510:C3514">
    <cfRule type="containsText" dxfId="39" priority="41" operator="containsText" text="DPR not submitted">
      <formula>NOT(ISERROR(SEARCH("DPR not submitted",C3510)))</formula>
    </cfRule>
    <cfRule type="containsText" dxfId="38" priority="42" operator="containsText" text="Yet to be approved">
      <formula>NOT(ISERROR(SEARCH("Yet to be approved",C3510)))</formula>
    </cfRule>
  </conditionalFormatting>
  <conditionalFormatting sqref="C3233">
    <cfRule type="containsText" dxfId="37" priority="39" operator="containsText" text="DPR not submitted">
      <formula>NOT(ISERROR(SEARCH("DPR not submitted",C3233)))</formula>
    </cfRule>
    <cfRule type="containsText" dxfId="36" priority="40" operator="containsText" text="Yet to be approved">
      <formula>NOT(ISERROR(SEARCH("Yet to be approved",C3233)))</formula>
    </cfRule>
  </conditionalFormatting>
  <conditionalFormatting sqref="C3236">
    <cfRule type="containsText" dxfId="35" priority="37" operator="containsText" text="DPR not submitted">
      <formula>NOT(ISERROR(SEARCH("DPR not submitted",C3236)))</formula>
    </cfRule>
    <cfRule type="containsText" dxfId="34" priority="38" operator="containsText" text="Yet to be approved">
      <formula>NOT(ISERROR(SEARCH("Yet to be approved",C3236)))</formula>
    </cfRule>
  </conditionalFormatting>
  <conditionalFormatting sqref="C3246">
    <cfRule type="containsText" dxfId="33" priority="35" operator="containsText" text="DPR not submitted">
      <formula>NOT(ISERROR(SEARCH("DPR not submitted",C3246)))</formula>
    </cfRule>
    <cfRule type="containsText" dxfId="32" priority="36" operator="containsText" text="Yet to be approved">
      <formula>NOT(ISERROR(SEARCH("Yet to be approved",C3246)))</formula>
    </cfRule>
  </conditionalFormatting>
  <conditionalFormatting sqref="C3249">
    <cfRule type="containsText" dxfId="31" priority="33" operator="containsText" text="DPR not submitted">
      <formula>NOT(ISERROR(SEARCH("DPR not submitted",C3249)))</formula>
    </cfRule>
    <cfRule type="containsText" dxfId="30" priority="34" operator="containsText" text="Yet to be approved">
      <formula>NOT(ISERROR(SEARCH("Yet to be approved",C3249)))</formula>
    </cfRule>
  </conditionalFormatting>
  <conditionalFormatting sqref="C3228">
    <cfRule type="containsText" dxfId="29" priority="29" operator="containsText" text="DPR not submitted">
      <formula>NOT(ISERROR(SEARCH("DPR not submitted",C3228)))</formula>
    </cfRule>
    <cfRule type="containsText" dxfId="28" priority="30" operator="containsText" text="Yet to be approved">
      <formula>NOT(ISERROR(SEARCH("Yet to be approved",C3228)))</formula>
    </cfRule>
  </conditionalFormatting>
  <conditionalFormatting sqref="C3234">
    <cfRule type="containsText" dxfId="27" priority="27" operator="containsText" text="DPR not submitted">
      <formula>NOT(ISERROR(SEARCH("DPR not submitted",C3234)))</formula>
    </cfRule>
    <cfRule type="containsText" dxfId="26" priority="28" operator="containsText" text="Yet to be approved">
      <formula>NOT(ISERROR(SEARCH("Yet to be approved",C3234)))</formula>
    </cfRule>
  </conditionalFormatting>
  <conditionalFormatting sqref="C3238">
    <cfRule type="containsText" dxfId="25" priority="25" operator="containsText" text="DPR not submitted">
      <formula>NOT(ISERROR(SEARCH("DPR not submitted",C3238)))</formula>
    </cfRule>
    <cfRule type="containsText" dxfId="24" priority="26" operator="containsText" text="Yet to be approved">
      <formula>NOT(ISERROR(SEARCH("Yet to be approved",C3238)))</formula>
    </cfRule>
  </conditionalFormatting>
  <conditionalFormatting sqref="C3300">
    <cfRule type="containsText" dxfId="23" priority="23" operator="containsText" text="DPR not submitted">
      <formula>NOT(ISERROR(SEARCH("DPR not submitted",C3300)))</formula>
    </cfRule>
    <cfRule type="containsText" dxfId="22" priority="24" operator="containsText" text="Yet to be approved">
      <formula>NOT(ISERROR(SEARCH("Yet to be approved",C3300)))</formula>
    </cfRule>
  </conditionalFormatting>
  <conditionalFormatting sqref="C3319">
    <cfRule type="containsText" dxfId="21" priority="21" operator="containsText" text="DPR not submitted">
      <formula>NOT(ISERROR(SEARCH("DPR not submitted",C3319)))</formula>
    </cfRule>
    <cfRule type="containsText" dxfId="20" priority="22" operator="containsText" text="Yet to be approved">
      <formula>NOT(ISERROR(SEARCH("Yet to be approved",C3319)))</formula>
    </cfRule>
  </conditionalFormatting>
  <conditionalFormatting sqref="C3320">
    <cfRule type="containsText" dxfId="19" priority="19" operator="containsText" text="DPR not submitted">
      <formula>NOT(ISERROR(SEARCH("DPR not submitted",C3320)))</formula>
    </cfRule>
    <cfRule type="containsText" dxfId="18" priority="20" operator="containsText" text="Yet to be approved">
      <formula>NOT(ISERROR(SEARCH("Yet to be approved",C3320)))</formula>
    </cfRule>
  </conditionalFormatting>
  <conditionalFormatting sqref="C3322">
    <cfRule type="containsText" dxfId="17" priority="17" operator="containsText" text="DPR not submitted">
      <formula>NOT(ISERROR(SEARCH("DPR not submitted",C3322)))</formula>
    </cfRule>
    <cfRule type="containsText" dxfId="16" priority="18" operator="containsText" text="Yet to be approved">
      <formula>NOT(ISERROR(SEARCH("Yet to be approved",C3322)))</formula>
    </cfRule>
  </conditionalFormatting>
  <conditionalFormatting sqref="C3325">
    <cfRule type="containsText" dxfId="15" priority="15" operator="containsText" text="DPR not submitted">
      <formula>NOT(ISERROR(SEARCH("DPR not submitted",C3325)))</formula>
    </cfRule>
    <cfRule type="containsText" dxfId="14" priority="16" operator="containsText" text="Yet to be approved">
      <formula>NOT(ISERROR(SEARCH("Yet to be approved",C3325)))</formula>
    </cfRule>
  </conditionalFormatting>
  <conditionalFormatting sqref="C3327">
    <cfRule type="containsText" dxfId="13" priority="13" operator="containsText" text="DPR not submitted">
      <formula>NOT(ISERROR(SEARCH("DPR not submitted",C3327)))</formula>
    </cfRule>
    <cfRule type="containsText" dxfId="12" priority="14" operator="containsText" text="Yet to be approved">
      <formula>NOT(ISERROR(SEARCH("Yet to be approved",C3327)))</formula>
    </cfRule>
  </conditionalFormatting>
  <conditionalFormatting sqref="C3330">
    <cfRule type="containsText" dxfId="11" priority="11" operator="containsText" text="DPR not submitted">
      <formula>NOT(ISERROR(SEARCH("DPR not submitted",C3330)))</formula>
    </cfRule>
    <cfRule type="containsText" dxfId="10" priority="12" operator="containsText" text="Yet to be approved">
      <formula>NOT(ISERROR(SEARCH("Yet to be approved",C3330)))</formula>
    </cfRule>
  </conditionalFormatting>
  <conditionalFormatting sqref="C3333">
    <cfRule type="containsText" dxfId="9" priority="9" operator="containsText" text="DPR not submitted">
      <formula>NOT(ISERROR(SEARCH("DPR not submitted",C3333)))</formula>
    </cfRule>
    <cfRule type="containsText" dxfId="8" priority="10" operator="containsText" text="Yet to be approved">
      <formula>NOT(ISERROR(SEARCH("Yet to be approved",C3333)))</formula>
    </cfRule>
  </conditionalFormatting>
  <conditionalFormatting sqref="C3375">
    <cfRule type="containsText" dxfId="7" priority="7" operator="containsText" text="DPR not submitted">
      <formula>NOT(ISERROR(SEARCH("DPR not submitted",C3375)))</formula>
    </cfRule>
    <cfRule type="containsText" dxfId="6" priority="8" operator="containsText" text="Yet to be approved">
      <formula>NOT(ISERROR(SEARCH("Yet to be approved",C3375)))</formula>
    </cfRule>
  </conditionalFormatting>
  <conditionalFormatting sqref="C3377">
    <cfRule type="containsText" dxfId="5" priority="5" operator="containsText" text="DPR not submitted">
      <formula>NOT(ISERROR(SEARCH("DPR not submitted",C3377)))</formula>
    </cfRule>
    <cfRule type="containsText" dxfId="4" priority="6" operator="containsText" text="Yet to be approved">
      <formula>NOT(ISERROR(SEARCH("Yet to be approved",C3377)))</formula>
    </cfRule>
  </conditionalFormatting>
  <conditionalFormatting sqref="C3426">
    <cfRule type="containsText" dxfId="3" priority="3" operator="containsText" text="DPR not submitted">
      <formula>NOT(ISERROR(SEARCH("DPR not submitted",C3426)))</formula>
    </cfRule>
    <cfRule type="containsText" dxfId="2" priority="4" operator="containsText" text="Yet to be approved">
      <formula>NOT(ISERROR(SEARCH("Yet to be approved",C3426)))</formula>
    </cfRule>
  </conditionalFormatting>
  <conditionalFormatting sqref="C3464:C3474">
    <cfRule type="containsText" dxfId="1" priority="1" operator="containsText" text="DPR not submitted">
      <formula>NOT(ISERROR(SEARCH("DPR not submitted",C3464)))</formula>
    </cfRule>
    <cfRule type="containsText" dxfId="0" priority="2" operator="containsText" text="Yet to be approved">
      <formula>NOT(ISERROR(SEARCH("Yet to be approved",C3464)))</formula>
    </cfRule>
  </conditionalFormatting>
  <printOptions verticalCentered="1"/>
  <pageMargins left="0" right="0" top="0.23622047244094491" bottom="0.23622047244094491" header="0.23622047244094491" footer="0.23622047244094491"/>
  <pageSetup paperSize="9" scale="50" orientation="landscape" r:id="rId1"/>
  <headerFooter alignWithMargins="0">
    <oddHeader>&amp;F</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F4</vt:lpstr>
      <vt:lpstr>F4.1</vt:lpstr>
      <vt:lpstr>F4.2</vt:lpstr>
      <vt:lpstr>F4.3</vt:lpstr>
      <vt:lpstr>F4.1!Print_Area</vt:lpstr>
      <vt:lpstr>F4.2!Print_Area</vt:lpstr>
      <vt:lpstr>F4.3!Print_Area</vt:lpstr>
      <vt:lpstr>F4.2!Print_Titles</vt:lpstr>
    </vt:vector>
  </TitlesOfParts>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CHETAN PATIL</cp:lastModifiedBy>
  <cp:revision/>
  <cp:lastPrinted>2022-10-18T12:16:45Z</cp:lastPrinted>
  <dcterms:created xsi:type="dcterms:W3CDTF">2021-06-11T08:59:15Z</dcterms:created>
  <dcterms:modified xsi:type="dcterms:W3CDTF">2024-11-21T14:35:54Z</dcterms:modified>
</cp:coreProperties>
</file>